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726" i="3" l="1"/>
  <c r="F1726" i="3"/>
  <c r="G1726" i="3"/>
  <c r="H1726" i="3"/>
  <c r="L1726" i="3" s="1"/>
  <c r="I1726" i="3"/>
  <c r="J1726" i="3"/>
  <c r="K1726" i="3"/>
  <c r="E1727" i="3"/>
  <c r="F1727" i="3"/>
  <c r="K1727" i="3" s="1"/>
  <c r="G1727" i="3"/>
  <c r="H1727" i="3"/>
  <c r="I1727" i="3"/>
  <c r="J1727" i="3"/>
  <c r="E1728" i="3"/>
  <c r="F1728" i="3"/>
  <c r="G1728" i="3"/>
  <c r="H1728" i="3"/>
  <c r="I1728" i="3"/>
  <c r="J1728" i="3"/>
  <c r="K1728" i="3"/>
  <c r="L1728" i="3"/>
  <c r="P1728" i="3" s="1"/>
  <c r="T1728" i="3"/>
  <c r="X1728" i="3"/>
  <c r="AB1728" i="3"/>
  <c r="AJ1728" i="3"/>
  <c r="AN1728" i="3"/>
  <c r="AR1728" i="3"/>
  <c r="AZ1728" i="3"/>
  <c r="BD1728" i="3"/>
  <c r="BH1728" i="3"/>
  <c r="E1729" i="3"/>
  <c r="F1729" i="3"/>
  <c r="K1729" i="3" s="1"/>
  <c r="G1729" i="3"/>
  <c r="H1729" i="3"/>
  <c r="I1729" i="3"/>
  <c r="J1729" i="3"/>
  <c r="E1730" i="3"/>
  <c r="F1730" i="3"/>
  <c r="G1730" i="3"/>
  <c r="H1730" i="3"/>
  <c r="I1730" i="3"/>
  <c r="J1730" i="3"/>
  <c r="K1730" i="3"/>
  <c r="L1730" i="3"/>
  <c r="P1730" i="3"/>
  <c r="T1730" i="3"/>
  <c r="X1730" i="3"/>
  <c r="AB1730" i="3"/>
  <c r="AF1730" i="3"/>
  <c r="AJ1730" i="3"/>
  <c r="AN1730" i="3"/>
  <c r="AR1730" i="3"/>
  <c r="AV1730" i="3"/>
  <c r="AZ1730" i="3"/>
  <c r="BD1730" i="3"/>
  <c r="BH1730" i="3"/>
  <c r="E1731" i="3"/>
  <c r="F1731" i="3"/>
  <c r="K1731" i="3" s="1"/>
  <c r="N1731" i="3" s="1"/>
  <c r="G1731" i="3"/>
  <c r="H1731" i="3"/>
  <c r="I1731" i="3"/>
  <c r="J1731" i="3"/>
  <c r="L1731" i="3" s="1"/>
  <c r="V1731" i="3"/>
  <c r="Z1731" i="3"/>
  <c r="AL1731" i="3"/>
  <c r="AP1731" i="3"/>
  <c r="BB1731" i="3"/>
  <c r="BF1731" i="3"/>
  <c r="E1732" i="3"/>
  <c r="F1732" i="3"/>
  <c r="K1732" i="3" s="1"/>
  <c r="Q1732" i="3" s="1"/>
  <c r="G1732" i="3"/>
  <c r="H1732" i="3"/>
  <c r="L1732" i="3" s="1"/>
  <c r="I1732" i="3"/>
  <c r="J1732" i="3"/>
  <c r="N1732" i="3"/>
  <c r="T1732" i="3"/>
  <c r="Y1732" i="3"/>
  <c r="AC1732" i="3"/>
  <c r="AG1732" i="3"/>
  <c r="AK1732" i="3"/>
  <c r="AO1732" i="3"/>
  <c r="AS1732" i="3"/>
  <c r="AW1732" i="3"/>
  <c r="BA1732" i="3"/>
  <c r="BE1732" i="3"/>
  <c r="BI1732" i="3"/>
  <c r="E1733" i="3"/>
  <c r="F1733" i="3"/>
  <c r="G1733" i="3"/>
  <c r="H1733" i="3"/>
  <c r="I1733" i="3"/>
  <c r="J1733" i="3"/>
  <c r="K1733" i="3"/>
  <c r="AA1733" i="3" s="1"/>
  <c r="L1733" i="3"/>
  <c r="S1733" i="3"/>
  <c r="W1733" i="3"/>
  <c r="AI1733" i="3"/>
  <c r="AM1733" i="3"/>
  <c r="AY1733" i="3"/>
  <c r="BC1733" i="3"/>
  <c r="E1734" i="3"/>
  <c r="K1734" i="3" s="1"/>
  <c r="F1734" i="3"/>
  <c r="G1734" i="3"/>
  <c r="H1734" i="3"/>
  <c r="I1734" i="3"/>
  <c r="L1734" i="3" s="1"/>
  <c r="J1734" i="3"/>
  <c r="BA1734" i="3"/>
  <c r="E1735" i="3"/>
  <c r="F1735" i="3"/>
  <c r="G1735" i="3"/>
  <c r="H1735" i="3"/>
  <c r="I1735" i="3"/>
  <c r="J1735" i="3"/>
  <c r="K1735" i="3"/>
  <c r="T1735" i="3" s="1"/>
  <c r="L1735" i="3"/>
  <c r="O1735" i="3"/>
  <c r="P1735" i="3"/>
  <c r="S1735" i="3"/>
  <c r="W1735" i="3"/>
  <c r="X1735" i="3"/>
  <c r="AA1735" i="3"/>
  <c r="AE1735" i="3"/>
  <c r="AF1735" i="3"/>
  <c r="AI1735" i="3"/>
  <c r="AM1735" i="3"/>
  <c r="AN1735" i="3"/>
  <c r="AQ1735" i="3"/>
  <c r="AU1735" i="3"/>
  <c r="AV1735" i="3"/>
  <c r="AY1735" i="3"/>
  <c r="BC1735" i="3"/>
  <c r="BD1735" i="3"/>
  <c r="BG1735" i="3"/>
  <c r="E1736" i="3"/>
  <c r="F1736" i="3"/>
  <c r="G1736" i="3"/>
  <c r="H1736" i="3"/>
  <c r="I1736" i="3"/>
  <c r="J1736" i="3"/>
  <c r="E1737" i="3"/>
  <c r="F1737" i="3"/>
  <c r="G1737" i="3"/>
  <c r="H1737" i="3"/>
  <c r="I1737" i="3"/>
  <c r="L1737" i="3" s="1"/>
  <c r="J1737" i="3"/>
  <c r="K1737" i="3"/>
  <c r="S1737" i="3"/>
  <c r="AI1737" i="3"/>
  <c r="AY1737" i="3"/>
  <c r="E1738" i="3"/>
  <c r="K1738" i="3" s="1"/>
  <c r="U1738" i="3" s="1"/>
  <c r="F1738" i="3"/>
  <c r="G1738" i="3"/>
  <c r="H1738" i="3"/>
  <c r="I1738" i="3"/>
  <c r="L1738" i="3" s="1"/>
  <c r="J1738" i="3"/>
  <c r="AK1738" i="3"/>
  <c r="BA1738" i="3"/>
  <c r="E1739" i="3"/>
  <c r="F1739" i="3"/>
  <c r="G1739" i="3"/>
  <c r="H1739" i="3"/>
  <c r="I1739" i="3"/>
  <c r="L1739" i="3" s="1"/>
  <c r="AY1739" i="3" s="1"/>
  <c r="J1739" i="3"/>
  <c r="K1739" i="3"/>
  <c r="S1739" i="3"/>
  <c r="AI1739" i="3"/>
  <c r="E1740" i="3"/>
  <c r="K1740" i="3" s="1"/>
  <c r="AK1740" i="3" s="1"/>
  <c r="F1740" i="3"/>
  <c r="G1740" i="3"/>
  <c r="H1740" i="3"/>
  <c r="I1740" i="3"/>
  <c r="L1740" i="3" s="1"/>
  <c r="BA1740" i="3" s="1"/>
  <c r="J1740" i="3"/>
  <c r="E1741" i="3"/>
  <c r="F1741" i="3"/>
  <c r="G1741" i="3"/>
  <c r="H1741" i="3"/>
  <c r="I1741" i="3"/>
  <c r="J1741" i="3"/>
  <c r="K1741" i="3"/>
  <c r="AA1741" i="3" s="1"/>
  <c r="L1741" i="3"/>
  <c r="O1741" i="3"/>
  <c r="W1741" i="3"/>
  <c r="AE1741" i="3"/>
  <c r="AM1741" i="3"/>
  <c r="AU1741" i="3"/>
  <c r="AY1741" i="3"/>
  <c r="BA1741" i="3"/>
  <c r="BD1741" i="3"/>
  <c r="BG1741" i="3"/>
  <c r="BI1741" i="3"/>
  <c r="E1742" i="3"/>
  <c r="F1742" i="3"/>
  <c r="G1742" i="3"/>
  <c r="H1742" i="3"/>
  <c r="I1742" i="3"/>
  <c r="L1742" i="3" s="1"/>
  <c r="J1742" i="3"/>
  <c r="K1742" i="3"/>
  <c r="Q1742" i="3" s="1"/>
  <c r="V1742" i="3"/>
  <c r="AA1742" i="3"/>
  <c r="AG1742" i="3"/>
  <c r="AQ1742" i="3"/>
  <c r="AV1742" i="3"/>
  <c r="AZ1742" i="3"/>
  <c r="BH1742" i="3"/>
  <c r="E1743" i="3"/>
  <c r="K1743" i="3" s="1"/>
  <c r="F1743" i="3"/>
  <c r="G1743" i="3"/>
  <c r="H1743" i="3"/>
  <c r="I1743" i="3"/>
  <c r="J1743" i="3"/>
  <c r="L1743" i="3" s="1"/>
  <c r="V1743" i="3" s="1"/>
  <c r="N1743" i="3"/>
  <c r="R1743" i="3"/>
  <c r="Z1743" i="3"/>
  <c r="AD1743" i="3"/>
  <c r="AH1743" i="3"/>
  <c r="AP1743" i="3"/>
  <c r="AT1743" i="3"/>
  <c r="AX1743" i="3"/>
  <c r="BF1743" i="3"/>
  <c r="E1744" i="3"/>
  <c r="F1744" i="3"/>
  <c r="K1744" i="3" s="1"/>
  <c r="G1744" i="3"/>
  <c r="H1744" i="3"/>
  <c r="I1744" i="3"/>
  <c r="J1744" i="3"/>
  <c r="L1744" i="3"/>
  <c r="P1744" i="3" s="1"/>
  <c r="AR1744" i="3"/>
  <c r="BH1744" i="3"/>
  <c r="E1745" i="3"/>
  <c r="F1745" i="3"/>
  <c r="G1745" i="3"/>
  <c r="H1745" i="3"/>
  <c r="I1745" i="3"/>
  <c r="J1745" i="3"/>
  <c r="L1745" i="3" s="1"/>
  <c r="E1746" i="3"/>
  <c r="F1746" i="3"/>
  <c r="K1746" i="3" s="1"/>
  <c r="G1746" i="3"/>
  <c r="H1746" i="3"/>
  <c r="I1746" i="3"/>
  <c r="J1746" i="3"/>
  <c r="L1746" i="3"/>
  <c r="N1746" i="3" s="1"/>
  <c r="T1746" i="3"/>
  <c r="AB1746" i="3"/>
  <c r="AJ1746" i="3"/>
  <c r="AR1746" i="3"/>
  <c r="AZ1746" i="3"/>
  <c r="BH1746" i="3"/>
  <c r="E1747" i="3"/>
  <c r="K1747" i="3" s="1"/>
  <c r="N1747" i="3" s="1"/>
  <c r="F1747" i="3"/>
  <c r="G1747" i="3"/>
  <c r="H1747" i="3"/>
  <c r="L1747" i="3" s="1"/>
  <c r="I1747" i="3"/>
  <c r="J1747" i="3"/>
  <c r="E1748" i="3"/>
  <c r="F1748" i="3"/>
  <c r="K1748" i="3" s="1"/>
  <c r="G1748" i="3"/>
  <c r="H1748" i="3"/>
  <c r="I1748" i="3"/>
  <c r="J1748" i="3"/>
  <c r="L1748" i="3"/>
  <c r="N1748" i="3" s="1"/>
  <c r="T1748" i="3"/>
  <c r="AB1748" i="3"/>
  <c r="AJ1748" i="3"/>
  <c r="AR1748" i="3"/>
  <c r="AZ1748" i="3"/>
  <c r="BH1748" i="3"/>
  <c r="E1749" i="3"/>
  <c r="K1749" i="3" s="1"/>
  <c r="F1749" i="3"/>
  <c r="G1749" i="3"/>
  <c r="H1749" i="3"/>
  <c r="L1749" i="3" s="1"/>
  <c r="I1749" i="3"/>
  <c r="J1749" i="3"/>
  <c r="E1750" i="3"/>
  <c r="F1750" i="3"/>
  <c r="K1750" i="3" s="1"/>
  <c r="G1750" i="3"/>
  <c r="H1750" i="3"/>
  <c r="I1750" i="3"/>
  <c r="J1750" i="3"/>
  <c r="L1750" i="3" s="1"/>
  <c r="E1751" i="3"/>
  <c r="K1751" i="3" s="1"/>
  <c r="F1751" i="3"/>
  <c r="G1751" i="3"/>
  <c r="H1751" i="3"/>
  <c r="L1751" i="3" s="1"/>
  <c r="I1751" i="3"/>
  <c r="J1751" i="3"/>
  <c r="E1752" i="3"/>
  <c r="F1752" i="3"/>
  <c r="K1752" i="3" s="1"/>
  <c r="G1752" i="3"/>
  <c r="H1752" i="3"/>
  <c r="I1752" i="3"/>
  <c r="J1752" i="3"/>
  <c r="L1752" i="3" s="1"/>
  <c r="E1753" i="3"/>
  <c r="K1753" i="3" s="1"/>
  <c r="F1753" i="3"/>
  <c r="G1753" i="3"/>
  <c r="H1753" i="3"/>
  <c r="L1753" i="3" s="1"/>
  <c r="I1753" i="3"/>
  <c r="J1753" i="3"/>
  <c r="M1726" i="3" l="1"/>
  <c r="Q1726" i="3"/>
  <c r="U1726" i="3"/>
  <c r="Y1726" i="3"/>
  <c r="AC1726" i="3"/>
  <c r="AG1726" i="3"/>
  <c r="AK1726" i="3"/>
  <c r="AO1726" i="3"/>
  <c r="AS1726" i="3"/>
  <c r="AW1726" i="3"/>
  <c r="BA1726" i="3"/>
  <c r="BE1726" i="3"/>
  <c r="BI1726" i="3"/>
  <c r="N1726" i="3"/>
  <c r="R1726" i="3"/>
  <c r="V1726" i="3"/>
  <c r="Z1726" i="3"/>
  <c r="AD1726" i="3"/>
  <c r="AH1726" i="3"/>
  <c r="AL1726" i="3"/>
  <c r="AP1726" i="3"/>
  <c r="AT1726" i="3"/>
  <c r="AX1726" i="3"/>
  <c r="BB1726" i="3"/>
  <c r="BF1726" i="3"/>
  <c r="O1726" i="3"/>
  <c r="S1726" i="3"/>
  <c r="W1726" i="3"/>
  <c r="AA1726" i="3"/>
  <c r="AE1726" i="3"/>
  <c r="AI1726" i="3"/>
  <c r="AM1726" i="3"/>
  <c r="AQ1726" i="3"/>
  <c r="AU1726" i="3"/>
  <c r="AY1726" i="3"/>
  <c r="BC1726" i="3"/>
  <c r="BG1726" i="3"/>
  <c r="P1726" i="3"/>
  <c r="AF1726" i="3"/>
  <c r="AV1726" i="3"/>
  <c r="T1726" i="3"/>
  <c r="AJ1726" i="3"/>
  <c r="AZ1726" i="3"/>
  <c r="X1726" i="3"/>
  <c r="AN1726" i="3"/>
  <c r="BD1726" i="3"/>
  <c r="AB1726" i="3"/>
  <c r="AR1726" i="3"/>
  <c r="BH1726" i="3"/>
  <c r="M1753" i="3"/>
  <c r="Q1753" i="3"/>
  <c r="U1753" i="3"/>
  <c r="Y1753" i="3"/>
  <c r="AC1753" i="3"/>
  <c r="AG1753" i="3"/>
  <c r="AK1753" i="3"/>
  <c r="AO1753" i="3"/>
  <c r="AS1753" i="3"/>
  <c r="AW1753" i="3"/>
  <c r="BA1753" i="3"/>
  <c r="BE1753" i="3"/>
  <c r="BI1753" i="3"/>
  <c r="N1753" i="3"/>
  <c r="R1753" i="3"/>
  <c r="V1753" i="3"/>
  <c r="Z1753" i="3"/>
  <c r="AD1753" i="3"/>
  <c r="AH1753" i="3"/>
  <c r="AL1753" i="3"/>
  <c r="AP1753" i="3"/>
  <c r="AT1753" i="3"/>
  <c r="AX1753" i="3"/>
  <c r="BB1753" i="3"/>
  <c r="BF1753" i="3"/>
  <c r="O1753" i="3"/>
  <c r="S1753" i="3"/>
  <c r="W1753" i="3"/>
  <c r="AA1753" i="3"/>
  <c r="AE1753" i="3"/>
  <c r="AI1753" i="3"/>
  <c r="AM1753" i="3"/>
  <c r="AQ1753" i="3"/>
  <c r="AU1753" i="3"/>
  <c r="AY1753" i="3"/>
  <c r="BC1753" i="3"/>
  <c r="BG1753" i="3"/>
  <c r="AF1753" i="3"/>
  <c r="AR1753" i="3"/>
  <c r="AZ1753" i="3"/>
  <c r="BH1753" i="3"/>
  <c r="P1753" i="3"/>
  <c r="T1753" i="3"/>
  <c r="X1753" i="3"/>
  <c r="AB1753" i="3"/>
  <c r="AJ1753" i="3"/>
  <c r="AN1753" i="3"/>
  <c r="AV1753" i="3"/>
  <c r="BD1753" i="3"/>
  <c r="M1751" i="3"/>
  <c r="Q1749" i="3"/>
  <c r="AF1747" i="3"/>
  <c r="BD1747" i="3"/>
  <c r="AN1747" i="3"/>
  <c r="AV1747" i="3"/>
  <c r="M1752" i="3"/>
  <c r="Q1752" i="3"/>
  <c r="U1752" i="3"/>
  <c r="Y1752" i="3"/>
  <c r="AC1752" i="3"/>
  <c r="AG1752" i="3"/>
  <c r="AK1752" i="3"/>
  <c r="AO1752" i="3"/>
  <c r="AS1752" i="3"/>
  <c r="O1752" i="3"/>
  <c r="T1752" i="3"/>
  <c r="Z1752" i="3"/>
  <c r="AE1752" i="3"/>
  <c r="AJ1752" i="3"/>
  <c r="AP1752" i="3"/>
  <c r="AU1752" i="3"/>
  <c r="AY1752" i="3"/>
  <c r="BC1752" i="3"/>
  <c r="BG1752" i="3"/>
  <c r="N1752" i="3"/>
  <c r="X1752" i="3"/>
  <c r="AI1752" i="3"/>
  <c r="AN1752" i="3"/>
  <c r="BB1752" i="3"/>
  <c r="BF1752" i="3"/>
  <c r="P1752" i="3"/>
  <c r="V1752" i="3"/>
  <c r="AA1752" i="3"/>
  <c r="AF1752" i="3"/>
  <c r="AL1752" i="3"/>
  <c r="AQ1752" i="3"/>
  <c r="AV1752" i="3"/>
  <c r="AZ1752" i="3"/>
  <c r="BD1752" i="3"/>
  <c r="BH1752" i="3"/>
  <c r="S1752" i="3"/>
  <c r="AD1752" i="3"/>
  <c r="AT1752" i="3"/>
  <c r="R1752" i="3"/>
  <c r="W1752" i="3"/>
  <c r="AB1752" i="3"/>
  <c r="AH1752" i="3"/>
  <c r="AM1752" i="3"/>
  <c r="AR1752" i="3"/>
  <c r="AW1752" i="3"/>
  <c r="BA1752" i="3"/>
  <c r="BE1752" i="3"/>
  <c r="BI1752" i="3"/>
  <c r="AX1752" i="3"/>
  <c r="M1750" i="3"/>
  <c r="Q1750" i="3"/>
  <c r="U1750" i="3"/>
  <c r="Y1750" i="3"/>
  <c r="AC1750" i="3"/>
  <c r="AG1750" i="3"/>
  <c r="AK1750" i="3"/>
  <c r="AO1750" i="3"/>
  <c r="AS1750" i="3"/>
  <c r="AW1750" i="3"/>
  <c r="BA1750" i="3"/>
  <c r="BE1750" i="3"/>
  <c r="BI1750" i="3"/>
  <c r="O1750" i="3"/>
  <c r="T1750" i="3"/>
  <c r="Z1750" i="3"/>
  <c r="AE1750" i="3"/>
  <c r="AJ1750" i="3"/>
  <c r="AP1750" i="3"/>
  <c r="AU1750" i="3"/>
  <c r="AZ1750" i="3"/>
  <c r="BF1750" i="3"/>
  <c r="AT1750" i="3"/>
  <c r="BD1750" i="3"/>
  <c r="P1750" i="3"/>
  <c r="V1750" i="3"/>
  <c r="AA1750" i="3"/>
  <c r="AF1750" i="3"/>
  <c r="AL1750" i="3"/>
  <c r="AQ1750" i="3"/>
  <c r="AV1750" i="3"/>
  <c r="BB1750" i="3"/>
  <c r="BG1750" i="3"/>
  <c r="AD1750" i="3"/>
  <c r="R1750" i="3"/>
  <c r="W1750" i="3"/>
  <c r="AB1750" i="3"/>
  <c r="AH1750" i="3"/>
  <c r="AM1750" i="3"/>
  <c r="AR1750" i="3"/>
  <c r="AX1750" i="3"/>
  <c r="BC1750" i="3"/>
  <c r="BH1750" i="3"/>
  <c r="N1750" i="3"/>
  <c r="S1750" i="3"/>
  <c r="X1750" i="3"/>
  <c r="AI1750" i="3"/>
  <c r="AN1750" i="3"/>
  <c r="AY1750" i="3"/>
  <c r="AJ1749" i="3"/>
  <c r="AZ1749" i="3"/>
  <c r="AO1749" i="3"/>
  <c r="AT1749" i="3"/>
  <c r="BE1749" i="3"/>
  <c r="BE1751" i="3"/>
  <c r="AZ1751" i="3"/>
  <c r="AT1751" i="3"/>
  <c r="AO1751" i="3"/>
  <c r="AJ1751" i="3"/>
  <c r="AD1751" i="3"/>
  <c r="Y1751" i="3"/>
  <c r="T1751" i="3"/>
  <c r="N1751" i="3"/>
  <c r="AD1749" i="3"/>
  <c r="Y1749" i="3"/>
  <c r="T1749" i="3"/>
  <c r="N1749" i="3"/>
  <c r="X1747" i="3"/>
  <c r="P1747" i="3"/>
  <c r="AB1744" i="3"/>
  <c r="BI1751" i="3"/>
  <c r="BD1751" i="3"/>
  <c r="AX1751" i="3"/>
  <c r="AS1751" i="3"/>
  <c r="AN1751" i="3"/>
  <c r="AH1751" i="3"/>
  <c r="AC1751" i="3"/>
  <c r="X1751" i="3"/>
  <c r="R1751" i="3"/>
  <c r="BI1749" i="3"/>
  <c r="BD1749" i="3"/>
  <c r="AX1749" i="3"/>
  <c r="AS1749" i="3"/>
  <c r="AN1749" i="3"/>
  <c r="AH1749" i="3"/>
  <c r="AC1749" i="3"/>
  <c r="X1749" i="3"/>
  <c r="R1749" i="3"/>
  <c r="M1749" i="3"/>
  <c r="BF1748" i="3"/>
  <c r="AX1748" i="3"/>
  <c r="AP1748" i="3"/>
  <c r="AH1748" i="3"/>
  <c r="Z1748" i="3"/>
  <c r="R1748" i="3"/>
  <c r="M1748" i="3"/>
  <c r="Q1748" i="3"/>
  <c r="BJ1748" i="3" s="1"/>
  <c r="U1748" i="3"/>
  <c r="Y1748" i="3"/>
  <c r="AC1748" i="3"/>
  <c r="AG1748" i="3"/>
  <c r="AK1748" i="3"/>
  <c r="AO1748" i="3"/>
  <c r="AS1748" i="3"/>
  <c r="AW1748" i="3"/>
  <c r="BA1748" i="3"/>
  <c r="BE1748" i="3"/>
  <c r="BI1748" i="3"/>
  <c r="O1748" i="3"/>
  <c r="S1748" i="3"/>
  <c r="W1748" i="3"/>
  <c r="AA1748" i="3"/>
  <c r="AE1748" i="3"/>
  <c r="AI1748" i="3"/>
  <c r="AM1748" i="3"/>
  <c r="AQ1748" i="3"/>
  <c r="AU1748" i="3"/>
  <c r="AY1748" i="3"/>
  <c r="BC1748" i="3"/>
  <c r="BG1748" i="3"/>
  <c r="BB1747" i="3"/>
  <c r="AT1747" i="3"/>
  <c r="AL1747" i="3"/>
  <c r="AD1747" i="3"/>
  <c r="V1747" i="3"/>
  <c r="BF1746" i="3"/>
  <c r="AX1746" i="3"/>
  <c r="AP1746" i="3"/>
  <c r="AH1746" i="3"/>
  <c r="Z1746" i="3"/>
  <c r="R1746" i="3"/>
  <c r="M1746" i="3"/>
  <c r="Q1746" i="3"/>
  <c r="BJ1746" i="3" s="1"/>
  <c r="U1746" i="3"/>
  <c r="Y1746" i="3"/>
  <c r="AC1746" i="3"/>
  <c r="AG1746" i="3"/>
  <c r="AK1746" i="3"/>
  <c r="AO1746" i="3"/>
  <c r="AS1746" i="3"/>
  <c r="AW1746" i="3"/>
  <c r="BA1746" i="3"/>
  <c r="BE1746" i="3"/>
  <c r="BI1746" i="3"/>
  <c r="O1746" i="3"/>
  <c r="S1746" i="3"/>
  <c r="W1746" i="3"/>
  <c r="AA1746" i="3"/>
  <c r="AE1746" i="3"/>
  <c r="AI1746" i="3"/>
  <c r="AM1746" i="3"/>
  <c r="AQ1746" i="3"/>
  <c r="AU1746" i="3"/>
  <c r="AY1746" i="3"/>
  <c r="BC1746" i="3"/>
  <c r="BG1746" i="3"/>
  <c r="BD1744" i="3"/>
  <c r="AN1744" i="3"/>
  <c r="X1744" i="3"/>
  <c r="M1744" i="3"/>
  <c r="Q1744" i="3"/>
  <c r="U1744" i="3"/>
  <c r="Y1744" i="3"/>
  <c r="AC1744" i="3"/>
  <c r="AG1744" i="3"/>
  <c r="AK1744" i="3"/>
  <c r="AO1744" i="3"/>
  <c r="AS1744" i="3"/>
  <c r="AW1744" i="3"/>
  <c r="BA1744" i="3"/>
  <c r="BE1744" i="3"/>
  <c r="BI1744" i="3"/>
  <c r="N1744" i="3"/>
  <c r="R1744" i="3"/>
  <c r="V1744" i="3"/>
  <c r="Z1744" i="3"/>
  <c r="AD1744" i="3"/>
  <c r="AH1744" i="3"/>
  <c r="AL1744" i="3"/>
  <c r="AP1744" i="3"/>
  <c r="AT1744" i="3"/>
  <c r="AX1744" i="3"/>
  <c r="BB1744" i="3"/>
  <c r="BF1744" i="3"/>
  <c r="O1744" i="3"/>
  <c r="S1744" i="3"/>
  <c r="W1744" i="3"/>
  <c r="AA1744" i="3"/>
  <c r="AE1744" i="3"/>
  <c r="AI1744" i="3"/>
  <c r="AM1744" i="3"/>
  <c r="AQ1744" i="3"/>
  <c r="AU1744" i="3"/>
  <c r="AY1744" i="3"/>
  <c r="BC1744" i="3"/>
  <c r="BG1744" i="3"/>
  <c r="BD1742" i="3"/>
  <c r="AL1742" i="3"/>
  <c r="AA1737" i="3"/>
  <c r="AQ1737" i="3"/>
  <c r="BG1737" i="3"/>
  <c r="O1737" i="3"/>
  <c r="AE1737" i="3"/>
  <c r="AU1737" i="3"/>
  <c r="O1751" i="3"/>
  <c r="S1751" i="3"/>
  <c r="W1751" i="3"/>
  <c r="AA1751" i="3"/>
  <c r="AE1751" i="3"/>
  <c r="AI1751" i="3"/>
  <c r="AM1751" i="3"/>
  <c r="AQ1751" i="3"/>
  <c r="AU1751" i="3"/>
  <c r="AY1751" i="3"/>
  <c r="BC1751" i="3"/>
  <c r="BG1751" i="3"/>
  <c r="O1747" i="3"/>
  <c r="S1747" i="3"/>
  <c r="W1747" i="3"/>
  <c r="AA1747" i="3"/>
  <c r="AE1747" i="3"/>
  <c r="AI1747" i="3"/>
  <c r="AM1747" i="3"/>
  <c r="AQ1747" i="3"/>
  <c r="AU1747" i="3"/>
  <c r="AY1747" i="3"/>
  <c r="BC1747" i="3"/>
  <c r="BG1747" i="3"/>
  <c r="M1747" i="3"/>
  <c r="Q1747" i="3"/>
  <c r="BJ1747" i="3" s="1"/>
  <c r="U1747" i="3"/>
  <c r="Y1747" i="3"/>
  <c r="AC1747" i="3"/>
  <c r="AG1747" i="3"/>
  <c r="AK1747" i="3"/>
  <c r="AO1747" i="3"/>
  <c r="AS1747" i="3"/>
  <c r="AW1747" i="3"/>
  <c r="BA1747" i="3"/>
  <c r="BE1747" i="3"/>
  <c r="BI1747" i="3"/>
  <c r="N1740" i="3"/>
  <c r="R1740" i="3"/>
  <c r="V1740" i="3"/>
  <c r="Z1740" i="3"/>
  <c r="AD1740" i="3"/>
  <c r="AH1740" i="3"/>
  <c r="AL1740" i="3"/>
  <c r="AP1740" i="3"/>
  <c r="AT1740" i="3"/>
  <c r="AX1740" i="3"/>
  <c r="BB1740" i="3"/>
  <c r="BF1740" i="3"/>
  <c r="O1740" i="3"/>
  <c r="S1740" i="3"/>
  <c r="W1740" i="3"/>
  <c r="AA1740" i="3"/>
  <c r="AE1740" i="3"/>
  <c r="AI1740" i="3"/>
  <c r="AM1740" i="3"/>
  <c r="AQ1740" i="3"/>
  <c r="AU1740" i="3"/>
  <c r="AY1740" i="3"/>
  <c r="BC1740" i="3"/>
  <c r="BG1740" i="3"/>
  <c r="P1740" i="3"/>
  <c r="T1740" i="3"/>
  <c r="X1740" i="3"/>
  <c r="AB1740" i="3"/>
  <c r="AF1740" i="3"/>
  <c r="AJ1740" i="3"/>
  <c r="AN1740" i="3"/>
  <c r="AR1740" i="3"/>
  <c r="AV1740" i="3"/>
  <c r="AZ1740" i="3"/>
  <c r="BD1740" i="3"/>
  <c r="BH1740" i="3"/>
  <c r="Y1740" i="3"/>
  <c r="AO1740" i="3"/>
  <c r="BE1740" i="3"/>
  <c r="M1740" i="3"/>
  <c r="AC1740" i="3"/>
  <c r="AS1740" i="3"/>
  <c r="BI1740" i="3"/>
  <c r="Q1740" i="3"/>
  <c r="AG1740" i="3"/>
  <c r="AW1740" i="3"/>
  <c r="BH1751" i="3"/>
  <c r="BB1751" i="3"/>
  <c r="AW1751" i="3"/>
  <c r="AR1751" i="3"/>
  <c r="AL1751" i="3"/>
  <c r="AG1751" i="3"/>
  <c r="AB1751" i="3"/>
  <c r="V1751" i="3"/>
  <c r="Q1751" i="3"/>
  <c r="BH1749" i="3"/>
  <c r="BB1749" i="3"/>
  <c r="AW1749" i="3"/>
  <c r="AR1749" i="3"/>
  <c r="AL1749" i="3"/>
  <c r="AG1749" i="3"/>
  <c r="AB1749" i="3"/>
  <c r="V1749" i="3"/>
  <c r="BD1748" i="3"/>
  <c r="AV1748" i="3"/>
  <c r="AN1748" i="3"/>
  <c r="AF1748" i="3"/>
  <c r="X1748" i="3"/>
  <c r="P1748" i="3"/>
  <c r="BH1747" i="3"/>
  <c r="AZ1747" i="3"/>
  <c r="AR1747" i="3"/>
  <c r="AJ1747" i="3"/>
  <c r="AB1747" i="3"/>
  <c r="T1747" i="3"/>
  <c r="BD1746" i="3"/>
  <c r="AV1746" i="3"/>
  <c r="AN1746" i="3"/>
  <c r="AF1746" i="3"/>
  <c r="X1746" i="3"/>
  <c r="P1746" i="3"/>
  <c r="K1745" i="3"/>
  <c r="AZ1744" i="3"/>
  <c r="AJ1744" i="3"/>
  <c r="T1744" i="3"/>
  <c r="BB1743" i="3"/>
  <c r="AL1743" i="3"/>
  <c r="O1743" i="3"/>
  <c r="S1743" i="3"/>
  <c r="W1743" i="3"/>
  <c r="AA1743" i="3"/>
  <c r="AE1743" i="3"/>
  <c r="AI1743" i="3"/>
  <c r="AM1743" i="3"/>
  <c r="AQ1743" i="3"/>
  <c r="AU1743" i="3"/>
  <c r="AY1743" i="3"/>
  <c r="BC1743" i="3"/>
  <c r="BG1743" i="3"/>
  <c r="P1743" i="3"/>
  <c r="T1743" i="3"/>
  <c r="X1743" i="3"/>
  <c r="AB1743" i="3"/>
  <c r="AF1743" i="3"/>
  <c r="AJ1743" i="3"/>
  <c r="AN1743" i="3"/>
  <c r="AR1743" i="3"/>
  <c r="AV1743" i="3"/>
  <c r="AZ1743" i="3"/>
  <c r="BD1743" i="3"/>
  <c r="BH1743" i="3"/>
  <c r="M1743" i="3"/>
  <c r="Q1743" i="3"/>
  <c r="U1743" i="3"/>
  <c r="Y1743" i="3"/>
  <c r="AC1743" i="3"/>
  <c r="AG1743" i="3"/>
  <c r="AK1743" i="3"/>
  <c r="AO1743" i="3"/>
  <c r="AS1743" i="3"/>
  <c r="AW1743" i="3"/>
  <c r="BA1743" i="3"/>
  <c r="BE1743" i="3"/>
  <c r="BI1743" i="3"/>
  <c r="P1742" i="3"/>
  <c r="T1742" i="3"/>
  <c r="X1742" i="3"/>
  <c r="AB1742" i="3"/>
  <c r="AF1742" i="3"/>
  <c r="AJ1742" i="3"/>
  <c r="AN1742" i="3"/>
  <c r="AR1742" i="3"/>
  <c r="M1742" i="3"/>
  <c r="R1742" i="3"/>
  <c r="W1742" i="3"/>
  <c r="AC1742" i="3"/>
  <c r="AH1742" i="3"/>
  <c r="AM1742" i="3"/>
  <c r="AS1742" i="3"/>
  <c r="AW1742" i="3"/>
  <c r="BA1742" i="3"/>
  <c r="BE1742" i="3"/>
  <c r="BI1742" i="3"/>
  <c r="N1742" i="3"/>
  <c r="S1742" i="3"/>
  <c r="Y1742" i="3"/>
  <c r="AD1742" i="3"/>
  <c r="AI1742" i="3"/>
  <c r="AO1742" i="3"/>
  <c r="AT1742" i="3"/>
  <c r="AX1742" i="3"/>
  <c r="BB1742" i="3"/>
  <c r="BF1742" i="3"/>
  <c r="O1742" i="3"/>
  <c r="U1742" i="3"/>
  <c r="Z1742" i="3"/>
  <c r="AE1742" i="3"/>
  <c r="AK1742" i="3"/>
  <c r="AP1742" i="3"/>
  <c r="AU1742" i="3"/>
  <c r="AY1742" i="3"/>
  <c r="BC1742" i="3"/>
  <c r="BG1742" i="3"/>
  <c r="U1740" i="3"/>
  <c r="AA1739" i="3"/>
  <c r="AQ1739" i="3"/>
  <c r="BG1739" i="3"/>
  <c r="O1739" i="3"/>
  <c r="AE1739" i="3"/>
  <c r="AU1739" i="3"/>
  <c r="O1749" i="3"/>
  <c r="S1749" i="3"/>
  <c r="W1749" i="3"/>
  <c r="AA1749" i="3"/>
  <c r="AE1749" i="3"/>
  <c r="AI1749" i="3"/>
  <c r="AM1749" i="3"/>
  <c r="AQ1749" i="3"/>
  <c r="AU1749" i="3"/>
  <c r="AY1749" i="3"/>
  <c r="BC1749" i="3"/>
  <c r="BG1749" i="3"/>
  <c r="BF1751" i="3"/>
  <c r="BA1751" i="3"/>
  <c r="AV1751" i="3"/>
  <c r="AP1751" i="3"/>
  <c r="AK1751" i="3"/>
  <c r="AF1751" i="3"/>
  <c r="Z1751" i="3"/>
  <c r="U1751" i="3"/>
  <c r="P1751" i="3"/>
  <c r="BF1749" i="3"/>
  <c r="BA1749" i="3"/>
  <c r="AV1749" i="3"/>
  <c r="AP1749" i="3"/>
  <c r="AK1749" i="3"/>
  <c r="AF1749" i="3"/>
  <c r="Z1749" i="3"/>
  <c r="U1749" i="3"/>
  <c r="P1749" i="3"/>
  <c r="BB1748" i="3"/>
  <c r="AT1748" i="3"/>
  <c r="AL1748" i="3"/>
  <c r="AD1748" i="3"/>
  <c r="V1748" i="3"/>
  <c r="BF1747" i="3"/>
  <c r="AX1747" i="3"/>
  <c r="AP1747" i="3"/>
  <c r="AH1747" i="3"/>
  <c r="Z1747" i="3"/>
  <c r="R1747" i="3"/>
  <c r="BB1746" i="3"/>
  <c r="AT1746" i="3"/>
  <c r="AL1746" i="3"/>
  <c r="AD1746" i="3"/>
  <c r="V1746" i="3"/>
  <c r="AV1744" i="3"/>
  <c r="AF1744" i="3"/>
  <c r="N1738" i="3"/>
  <c r="R1738" i="3"/>
  <c r="V1738" i="3"/>
  <c r="Z1738" i="3"/>
  <c r="AD1738" i="3"/>
  <c r="AH1738" i="3"/>
  <c r="AL1738" i="3"/>
  <c r="AP1738" i="3"/>
  <c r="AT1738" i="3"/>
  <c r="AX1738" i="3"/>
  <c r="BB1738" i="3"/>
  <c r="BF1738" i="3"/>
  <c r="O1738" i="3"/>
  <c r="S1738" i="3"/>
  <c r="W1738" i="3"/>
  <c r="AA1738" i="3"/>
  <c r="AE1738" i="3"/>
  <c r="AI1738" i="3"/>
  <c r="AM1738" i="3"/>
  <c r="AQ1738" i="3"/>
  <c r="AU1738" i="3"/>
  <c r="AY1738" i="3"/>
  <c r="BC1738" i="3"/>
  <c r="BG1738" i="3"/>
  <c r="P1738" i="3"/>
  <c r="T1738" i="3"/>
  <c r="X1738" i="3"/>
  <c r="AB1738" i="3"/>
  <c r="AF1738" i="3"/>
  <c r="AJ1738" i="3"/>
  <c r="AN1738" i="3"/>
  <c r="AR1738" i="3"/>
  <c r="AV1738" i="3"/>
  <c r="AZ1738" i="3"/>
  <c r="BD1738" i="3"/>
  <c r="BH1738" i="3"/>
  <c r="Y1738" i="3"/>
  <c r="AO1738" i="3"/>
  <c r="BE1738" i="3"/>
  <c r="M1738" i="3"/>
  <c r="AC1738" i="3"/>
  <c r="AS1738" i="3"/>
  <c r="BI1738" i="3"/>
  <c r="Q1738" i="3"/>
  <c r="AG1738" i="3"/>
  <c r="AW1738" i="3"/>
  <c r="BE1741" i="3"/>
  <c r="AZ1741" i="3"/>
  <c r="AQ1741" i="3"/>
  <c r="N1734" i="3"/>
  <c r="R1734" i="3"/>
  <c r="V1734" i="3"/>
  <c r="Z1734" i="3"/>
  <c r="AD1734" i="3"/>
  <c r="AH1734" i="3"/>
  <c r="AL1734" i="3"/>
  <c r="AP1734" i="3"/>
  <c r="AT1734" i="3"/>
  <c r="AX1734" i="3"/>
  <c r="BB1734" i="3"/>
  <c r="BF1734" i="3"/>
  <c r="O1734" i="3"/>
  <c r="S1734" i="3"/>
  <c r="W1734" i="3"/>
  <c r="AA1734" i="3"/>
  <c r="AE1734" i="3"/>
  <c r="AI1734" i="3"/>
  <c r="AM1734" i="3"/>
  <c r="AQ1734" i="3"/>
  <c r="AU1734" i="3"/>
  <c r="AY1734" i="3"/>
  <c r="BC1734" i="3"/>
  <c r="BG1734" i="3"/>
  <c r="P1734" i="3"/>
  <c r="T1734" i="3"/>
  <c r="X1734" i="3"/>
  <c r="AB1734" i="3"/>
  <c r="AF1734" i="3"/>
  <c r="AJ1734" i="3"/>
  <c r="AN1734" i="3"/>
  <c r="AR1734" i="3"/>
  <c r="AV1734" i="3"/>
  <c r="AZ1734" i="3"/>
  <c r="BD1734" i="3"/>
  <c r="BH1734" i="3"/>
  <c r="Y1734" i="3"/>
  <c r="AO1734" i="3"/>
  <c r="BE1734" i="3"/>
  <c r="M1734" i="3"/>
  <c r="AC1734" i="3"/>
  <c r="AS1734" i="3"/>
  <c r="BI1734" i="3"/>
  <c r="Q1734" i="3"/>
  <c r="AG1734" i="3"/>
  <c r="AW1734" i="3"/>
  <c r="P1741" i="3"/>
  <c r="T1741" i="3"/>
  <c r="X1741" i="3"/>
  <c r="AB1741" i="3"/>
  <c r="AF1741" i="3"/>
  <c r="AJ1741" i="3"/>
  <c r="AN1741" i="3"/>
  <c r="AR1741" i="3"/>
  <c r="AV1741" i="3"/>
  <c r="M1741" i="3"/>
  <c r="Q1741" i="3"/>
  <c r="U1741" i="3"/>
  <c r="Y1741" i="3"/>
  <c r="AC1741" i="3"/>
  <c r="AG1741" i="3"/>
  <c r="AK1741" i="3"/>
  <c r="AO1741" i="3"/>
  <c r="AS1741" i="3"/>
  <c r="N1741" i="3"/>
  <c r="R1741" i="3"/>
  <c r="BL1741" i="3" s="1"/>
  <c r="V1741" i="3"/>
  <c r="Z1741" i="3"/>
  <c r="AD1741" i="3"/>
  <c r="AH1741" i="3"/>
  <c r="AL1741" i="3"/>
  <c r="AP1741" i="3"/>
  <c r="AT1741" i="3"/>
  <c r="AX1741" i="3"/>
  <c r="BB1741" i="3"/>
  <c r="BF1741" i="3"/>
  <c r="P1739" i="3"/>
  <c r="T1739" i="3"/>
  <c r="BM1739" i="3" s="1"/>
  <c r="X1739" i="3"/>
  <c r="AB1739" i="3"/>
  <c r="AF1739" i="3"/>
  <c r="AJ1739" i="3"/>
  <c r="AN1739" i="3"/>
  <c r="AR1739" i="3"/>
  <c r="AV1739" i="3"/>
  <c r="AZ1739" i="3"/>
  <c r="BD1739" i="3"/>
  <c r="BH1739" i="3"/>
  <c r="M1739" i="3"/>
  <c r="Q1739" i="3"/>
  <c r="U1739" i="3"/>
  <c r="Y1739" i="3"/>
  <c r="AC1739" i="3"/>
  <c r="AG1739" i="3"/>
  <c r="AK1739" i="3"/>
  <c r="AO1739" i="3"/>
  <c r="AS1739" i="3"/>
  <c r="AW1739" i="3"/>
  <c r="BA1739" i="3"/>
  <c r="BE1739" i="3"/>
  <c r="BI1739" i="3"/>
  <c r="N1739" i="3"/>
  <c r="R1739" i="3"/>
  <c r="V1739" i="3"/>
  <c r="Z1739" i="3"/>
  <c r="AD1739" i="3"/>
  <c r="AH1739" i="3"/>
  <c r="AL1739" i="3"/>
  <c r="AP1739" i="3"/>
  <c r="AT1739" i="3"/>
  <c r="AX1739" i="3"/>
  <c r="BB1739" i="3"/>
  <c r="BF1739" i="3"/>
  <c r="P1737" i="3"/>
  <c r="T1737" i="3"/>
  <c r="BM1737" i="3" s="1"/>
  <c r="X1737" i="3"/>
  <c r="AB1737" i="3"/>
  <c r="AF1737" i="3"/>
  <c r="AJ1737" i="3"/>
  <c r="AN1737" i="3"/>
  <c r="AR1737" i="3"/>
  <c r="AV1737" i="3"/>
  <c r="AZ1737" i="3"/>
  <c r="BD1737" i="3"/>
  <c r="BH1737" i="3"/>
  <c r="M1737" i="3"/>
  <c r="Q1737" i="3"/>
  <c r="U1737" i="3"/>
  <c r="Y1737" i="3"/>
  <c r="AC1737" i="3"/>
  <c r="AG1737" i="3"/>
  <c r="AK1737" i="3"/>
  <c r="AO1737" i="3"/>
  <c r="AS1737" i="3"/>
  <c r="AW1737" i="3"/>
  <c r="BA1737" i="3"/>
  <c r="BE1737" i="3"/>
  <c r="BI1737" i="3"/>
  <c r="N1737" i="3"/>
  <c r="R1737" i="3"/>
  <c r="V1737" i="3"/>
  <c r="Z1737" i="3"/>
  <c r="AD1737" i="3"/>
  <c r="AH1737" i="3"/>
  <c r="AL1737" i="3"/>
  <c r="AP1737" i="3"/>
  <c r="AT1737" i="3"/>
  <c r="AX1737" i="3"/>
  <c r="BB1737" i="3"/>
  <c r="BF1737" i="3"/>
  <c r="L1736" i="3"/>
  <c r="AK1734" i="3"/>
  <c r="AA1729" i="3"/>
  <c r="AQ1729" i="3"/>
  <c r="BG1729" i="3"/>
  <c r="AB1729" i="3"/>
  <c r="AR1729" i="3"/>
  <c r="BH1729" i="3"/>
  <c r="Y1729" i="3"/>
  <c r="AO1729" i="3"/>
  <c r="BE1729" i="3"/>
  <c r="AT1729" i="3"/>
  <c r="V1729" i="3"/>
  <c r="AP1729" i="3"/>
  <c r="BH1741" i="3"/>
  <c r="BC1741" i="3"/>
  <c r="AW1741" i="3"/>
  <c r="AI1741" i="3"/>
  <c r="S1741" i="3"/>
  <c r="BC1739" i="3"/>
  <c r="AM1739" i="3"/>
  <c r="W1739" i="3"/>
  <c r="BC1737" i="3"/>
  <c r="AM1737" i="3"/>
  <c r="W1737" i="3"/>
  <c r="U1734" i="3"/>
  <c r="K1736" i="3"/>
  <c r="BH1735" i="3"/>
  <c r="AZ1735" i="3"/>
  <c r="AR1735" i="3"/>
  <c r="AJ1735" i="3"/>
  <c r="AB1735" i="3"/>
  <c r="AU1733" i="3"/>
  <c r="AE1733" i="3"/>
  <c r="O1733" i="3"/>
  <c r="P1732" i="3"/>
  <c r="U1732" i="3"/>
  <c r="Z1732" i="3"/>
  <c r="AD1732" i="3"/>
  <c r="AH1732" i="3"/>
  <c r="AL1732" i="3"/>
  <c r="AP1732" i="3"/>
  <c r="AT1732" i="3"/>
  <c r="AX1732" i="3"/>
  <c r="BB1732" i="3"/>
  <c r="BF1732" i="3"/>
  <c r="M1735" i="3"/>
  <c r="Q1735" i="3"/>
  <c r="U1735" i="3"/>
  <c r="BM1735" i="3" s="1"/>
  <c r="Y1735" i="3"/>
  <c r="AC1735" i="3"/>
  <c r="AG1735" i="3"/>
  <c r="AK1735" i="3"/>
  <c r="AO1735" i="3"/>
  <c r="AS1735" i="3"/>
  <c r="AW1735" i="3"/>
  <c r="BA1735" i="3"/>
  <c r="BE1735" i="3"/>
  <c r="BI1735" i="3"/>
  <c r="N1735" i="3"/>
  <c r="R1735" i="3"/>
  <c r="BL1735" i="3" s="1"/>
  <c r="V1735" i="3"/>
  <c r="Z1735" i="3"/>
  <c r="AD1735" i="3"/>
  <c r="AH1735" i="3"/>
  <c r="AL1735" i="3"/>
  <c r="AP1735" i="3"/>
  <c r="AT1735" i="3"/>
  <c r="AX1735" i="3"/>
  <c r="BB1735" i="3"/>
  <c r="BF1735" i="3"/>
  <c r="BG1733" i="3"/>
  <c r="AQ1733" i="3"/>
  <c r="P1733" i="3"/>
  <c r="T1733" i="3"/>
  <c r="X1733" i="3"/>
  <c r="AB1733" i="3"/>
  <c r="AF1733" i="3"/>
  <c r="AJ1733" i="3"/>
  <c r="AN1733" i="3"/>
  <c r="AR1733" i="3"/>
  <c r="AV1733" i="3"/>
  <c r="AZ1733" i="3"/>
  <c r="BD1733" i="3"/>
  <c r="BH1733" i="3"/>
  <c r="M1733" i="3"/>
  <c r="Q1733" i="3"/>
  <c r="U1733" i="3"/>
  <c r="BM1733" i="3" s="1"/>
  <c r="Y1733" i="3"/>
  <c r="AC1733" i="3"/>
  <c r="AG1733" i="3"/>
  <c r="AK1733" i="3"/>
  <c r="AO1733" i="3"/>
  <c r="AS1733" i="3"/>
  <c r="AW1733" i="3"/>
  <c r="BA1733" i="3"/>
  <c r="BE1733" i="3"/>
  <c r="BI1733" i="3"/>
  <c r="N1733" i="3"/>
  <c r="R1733" i="3"/>
  <c r="V1733" i="3"/>
  <c r="Z1733" i="3"/>
  <c r="AD1733" i="3"/>
  <c r="AH1733" i="3"/>
  <c r="AL1733" i="3"/>
  <c r="AP1733" i="3"/>
  <c r="AT1733" i="3"/>
  <c r="AX1733" i="3"/>
  <c r="BB1733" i="3"/>
  <c r="BF1733" i="3"/>
  <c r="BH1732" i="3"/>
  <c r="BD1732" i="3"/>
  <c r="AZ1732" i="3"/>
  <c r="AV1732" i="3"/>
  <c r="AR1732" i="3"/>
  <c r="AN1732" i="3"/>
  <c r="AJ1732" i="3"/>
  <c r="AF1732" i="3"/>
  <c r="AB1732" i="3"/>
  <c r="X1732" i="3"/>
  <c r="R1732" i="3"/>
  <c r="M1732" i="3"/>
  <c r="AX1731" i="3"/>
  <c r="AH1731" i="3"/>
  <c r="R1731" i="3"/>
  <c r="L1729" i="3"/>
  <c r="O1729" i="3" s="1"/>
  <c r="O1727" i="3"/>
  <c r="W1727" i="3"/>
  <c r="AE1727" i="3"/>
  <c r="AM1727" i="3"/>
  <c r="AU1727" i="3"/>
  <c r="BC1727" i="3"/>
  <c r="P1727" i="3"/>
  <c r="X1727" i="3"/>
  <c r="AF1727" i="3"/>
  <c r="AN1727" i="3"/>
  <c r="AV1727" i="3"/>
  <c r="BD1727" i="3"/>
  <c r="M1727" i="3"/>
  <c r="U1727" i="3"/>
  <c r="AC1727" i="3"/>
  <c r="AK1727" i="3"/>
  <c r="AS1727" i="3"/>
  <c r="BA1727" i="3"/>
  <c r="BI1727" i="3"/>
  <c r="BG1732" i="3"/>
  <c r="BC1732" i="3"/>
  <c r="AY1732" i="3"/>
  <c r="AU1732" i="3"/>
  <c r="AQ1732" i="3"/>
  <c r="AM1732" i="3"/>
  <c r="AI1732" i="3"/>
  <c r="AE1732" i="3"/>
  <c r="AA1732" i="3"/>
  <c r="V1732" i="3"/>
  <c r="AT1731" i="3"/>
  <c r="AD1731" i="3"/>
  <c r="M1730" i="3"/>
  <c r="Q1730" i="3"/>
  <c r="U1730" i="3"/>
  <c r="Y1730" i="3"/>
  <c r="AC1730" i="3"/>
  <c r="AG1730" i="3"/>
  <c r="AK1730" i="3"/>
  <c r="AO1730" i="3"/>
  <c r="AS1730" i="3"/>
  <c r="AW1730" i="3"/>
  <c r="BA1730" i="3"/>
  <c r="BE1730" i="3"/>
  <c r="BI1730" i="3"/>
  <c r="N1730" i="3"/>
  <c r="R1730" i="3"/>
  <c r="V1730" i="3"/>
  <c r="Z1730" i="3"/>
  <c r="AD1730" i="3"/>
  <c r="AH1730" i="3"/>
  <c r="AL1730" i="3"/>
  <c r="AP1730" i="3"/>
  <c r="AT1730" i="3"/>
  <c r="AX1730" i="3"/>
  <c r="BB1730" i="3"/>
  <c r="BF1730" i="3"/>
  <c r="O1730" i="3"/>
  <c r="S1730" i="3"/>
  <c r="W1730" i="3"/>
  <c r="AA1730" i="3"/>
  <c r="AE1730" i="3"/>
  <c r="AI1730" i="3"/>
  <c r="AM1730" i="3"/>
  <c r="AQ1730" i="3"/>
  <c r="AU1730" i="3"/>
  <c r="AY1730" i="3"/>
  <c r="BC1730" i="3"/>
  <c r="BG1730" i="3"/>
  <c r="AV1728" i="3"/>
  <c r="AF1728" i="3"/>
  <c r="BB1727" i="3"/>
  <c r="AL1727" i="3"/>
  <c r="V1727" i="3"/>
  <c r="L1727" i="3"/>
  <c r="S1727" i="3" s="1"/>
  <c r="O1732" i="3"/>
  <c r="S1732" i="3"/>
  <c r="W1732" i="3"/>
  <c r="BJ1732" i="3" s="1"/>
  <c r="O1731" i="3"/>
  <c r="S1731" i="3"/>
  <c r="W1731" i="3"/>
  <c r="AA1731" i="3"/>
  <c r="AE1731" i="3"/>
  <c r="AI1731" i="3"/>
  <c r="AM1731" i="3"/>
  <c r="AQ1731" i="3"/>
  <c r="AU1731" i="3"/>
  <c r="AY1731" i="3"/>
  <c r="BC1731" i="3"/>
  <c r="BG1731" i="3"/>
  <c r="P1731" i="3"/>
  <c r="T1731" i="3"/>
  <c r="X1731" i="3"/>
  <c r="AB1731" i="3"/>
  <c r="AF1731" i="3"/>
  <c r="AJ1731" i="3"/>
  <c r="AN1731" i="3"/>
  <c r="AR1731" i="3"/>
  <c r="AV1731" i="3"/>
  <c r="AZ1731" i="3"/>
  <c r="BD1731" i="3"/>
  <c r="BH1731" i="3"/>
  <c r="M1731" i="3"/>
  <c r="Q1731" i="3"/>
  <c r="BJ1731" i="3" s="1"/>
  <c r="U1731" i="3"/>
  <c r="Y1731" i="3"/>
  <c r="AC1731" i="3"/>
  <c r="AG1731" i="3"/>
  <c r="AK1731" i="3"/>
  <c r="AO1731" i="3"/>
  <c r="AS1731" i="3"/>
  <c r="AW1731" i="3"/>
  <c r="BA1731" i="3"/>
  <c r="BE1731" i="3"/>
  <c r="BI1731" i="3"/>
  <c r="M1728" i="3"/>
  <c r="Q1728" i="3"/>
  <c r="U1728" i="3"/>
  <c r="Y1728" i="3"/>
  <c r="AC1728" i="3"/>
  <c r="AG1728" i="3"/>
  <c r="AK1728" i="3"/>
  <c r="AO1728" i="3"/>
  <c r="AS1728" i="3"/>
  <c r="AW1728" i="3"/>
  <c r="BA1728" i="3"/>
  <c r="BE1728" i="3"/>
  <c r="BI1728" i="3"/>
  <c r="N1728" i="3"/>
  <c r="R1728" i="3"/>
  <c r="V1728" i="3"/>
  <c r="Z1728" i="3"/>
  <c r="AD1728" i="3"/>
  <c r="AH1728" i="3"/>
  <c r="AL1728" i="3"/>
  <c r="AP1728" i="3"/>
  <c r="AT1728" i="3"/>
  <c r="AX1728" i="3"/>
  <c r="BB1728" i="3"/>
  <c r="BF1728" i="3"/>
  <c r="O1728" i="3"/>
  <c r="S1728" i="3"/>
  <c r="W1728" i="3"/>
  <c r="AA1728" i="3"/>
  <c r="AE1728" i="3"/>
  <c r="AI1728" i="3"/>
  <c r="AM1728" i="3"/>
  <c r="AQ1728" i="3"/>
  <c r="AU1728" i="3"/>
  <c r="AY1728" i="3"/>
  <c r="BC1728" i="3"/>
  <c r="BG1728" i="3"/>
  <c r="AX1727" i="3"/>
  <c r="AH1727" i="3"/>
  <c r="R1727" i="3"/>
  <c r="E1535" i="3"/>
  <c r="K1535" i="3" s="1"/>
  <c r="Y1535" i="3" s="1"/>
  <c r="F1535" i="3"/>
  <c r="G1535" i="3"/>
  <c r="H1535" i="3"/>
  <c r="I1535" i="3"/>
  <c r="L1535" i="3" s="1"/>
  <c r="J1535" i="3"/>
  <c r="Q1535" i="3"/>
  <c r="U1535" i="3"/>
  <c r="AG1535" i="3"/>
  <c r="AK1535" i="3"/>
  <c r="AW1535" i="3"/>
  <c r="BA1535" i="3"/>
  <c r="E1536" i="3"/>
  <c r="F1536" i="3"/>
  <c r="G1536" i="3"/>
  <c r="H1536" i="3"/>
  <c r="I1536" i="3"/>
  <c r="J1536" i="3"/>
  <c r="K1536" i="3"/>
  <c r="L1536" i="3"/>
  <c r="O1536" i="3"/>
  <c r="W1536" i="3"/>
  <c r="AA1536" i="3"/>
  <c r="AE1536" i="3"/>
  <c r="AM1536" i="3"/>
  <c r="AQ1536" i="3"/>
  <c r="AU1536" i="3"/>
  <c r="BC1536" i="3"/>
  <c r="BG1536" i="3"/>
  <c r="E1537" i="3"/>
  <c r="K1537" i="3" s="1"/>
  <c r="F1537" i="3"/>
  <c r="G1537" i="3"/>
  <c r="H1537" i="3"/>
  <c r="I1537" i="3"/>
  <c r="L1537" i="3" s="1"/>
  <c r="J1537" i="3"/>
  <c r="M1537" i="3"/>
  <c r="Q1537" i="3"/>
  <c r="U1537" i="3"/>
  <c r="Y1537" i="3"/>
  <c r="AC1537" i="3"/>
  <c r="AG1537" i="3"/>
  <c r="AK1537" i="3"/>
  <c r="AO1537" i="3"/>
  <c r="AS1537" i="3"/>
  <c r="AW1537" i="3"/>
  <c r="BA1537" i="3"/>
  <c r="BE1537" i="3"/>
  <c r="BI1537" i="3"/>
  <c r="E1538" i="3"/>
  <c r="F1538" i="3"/>
  <c r="G1538" i="3"/>
  <c r="H1538" i="3"/>
  <c r="I1538" i="3"/>
  <c r="J1538" i="3"/>
  <c r="K1538" i="3"/>
  <c r="L1538" i="3"/>
  <c r="E1539" i="3"/>
  <c r="K1539" i="3" s="1"/>
  <c r="F1539" i="3"/>
  <c r="G1539" i="3"/>
  <c r="H1539" i="3"/>
  <c r="I1539" i="3"/>
  <c r="L1539" i="3" s="1"/>
  <c r="J1539" i="3"/>
  <c r="M1539" i="3"/>
  <c r="U1539" i="3"/>
  <c r="Y1539" i="3"/>
  <c r="AC1539" i="3"/>
  <c r="AK1539" i="3"/>
  <c r="AO1539" i="3"/>
  <c r="AS1539" i="3"/>
  <c r="BA1539" i="3"/>
  <c r="BE1539" i="3"/>
  <c r="BI1539" i="3"/>
  <c r="E1540" i="3"/>
  <c r="F1540" i="3"/>
  <c r="G1540" i="3"/>
  <c r="H1540" i="3"/>
  <c r="I1540" i="3"/>
  <c r="J1540" i="3"/>
  <c r="K1540" i="3"/>
  <c r="AA1540" i="3" s="1"/>
  <c r="L1540" i="3"/>
  <c r="S1540" i="3"/>
  <c r="W1540" i="3"/>
  <c r="AI1540" i="3"/>
  <c r="AM1540" i="3"/>
  <c r="AY1540" i="3"/>
  <c r="BC1540" i="3"/>
  <c r="E1541" i="3"/>
  <c r="K1541" i="3" s="1"/>
  <c r="F1541" i="3"/>
  <c r="G1541" i="3"/>
  <c r="H1541" i="3"/>
  <c r="I1541" i="3"/>
  <c r="L1541" i="3" s="1"/>
  <c r="J1541" i="3"/>
  <c r="W1541" i="3"/>
  <c r="AA1541" i="3"/>
  <c r="AM1541" i="3"/>
  <c r="AQ1541" i="3"/>
  <c r="BC1541" i="3"/>
  <c r="BG1541" i="3"/>
  <c r="E1542" i="3"/>
  <c r="K1542" i="3" s="1"/>
  <c r="F1542" i="3"/>
  <c r="G1542" i="3"/>
  <c r="H1542" i="3"/>
  <c r="I1542" i="3"/>
  <c r="L1542" i="3" s="1"/>
  <c r="Q1542" i="3" s="1"/>
  <c r="J1542" i="3"/>
  <c r="M1542" i="3"/>
  <c r="U1542" i="3"/>
  <c r="Y1542" i="3"/>
  <c r="AC1542" i="3"/>
  <c r="AK1542" i="3"/>
  <c r="AO1542" i="3"/>
  <c r="AS1542" i="3"/>
  <c r="BA1542" i="3"/>
  <c r="BE1542" i="3"/>
  <c r="BI1542" i="3"/>
  <c r="E1543" i="3"/>
  <c r="F1543" i="3"/>
  <c r="G1543" i="3"/>
  <c r="H1543" i="3"/>
  <c r="I1543" i="3"/>
  <c r="J1543" i="3"/>
  <c r="K1543" i="3"/>
  <c r="L1543" i="3"/>
  <c r="W1543" i="3"/>
  <c r="BC1543" i="3"/>
  <c r="E1544" i="3"/>
  <c r="K1544" i="3" s="1"/>
  <c r="F1544" i="3"/>
  <c r="G1544" i="3"/>
  <c r="H1544" i="3"/>
  <c r="I1544" i="3"/>
  <c r="J1544" i="3"/>
  <c r="E1545" i="3"/>
  <c r="F1545" i="3"/>
  <c r="G1545" i="3"/>
  <c r="H1545" i="3"/>
  <c r="I1545" i="3"/>
  <c r="J1545" i="3"/>
  <c r="K1545" i="3"/>
  <c r="L1545" i="3"/>
  <c r="R1545" i="3"/>
  <c r="AH1545" i="3"/>
  <c r="AM1545" i="3"/>
  <c r="BC1545" i="3"/>
  <c r="BH1545" i="3"/>
  <c r="E1546" i="3"/>
  <c r="F1546" i="3"/>
  <c r="G1546" i="3"/>
  <c r="H1546" i="3"/>
  <c r="I1546" i="3"/>
  <c r="J1546" i="3"/>
  <c r="E1547" i="3"/>
  <c r="F1547" i="3"/>
  <c r="G1547" i="3"/>
  <c r="H1547" i="3"/>
  <c r="I1547" i="3"/>
  <c r="J1547" i="3"/>
  <c r="K1547" i="3"/>
  <c r="L1547" i="3"/>
  <c r="S1547" i="3" s="1"/>
  <c r="O1547" i="3"/>
  <c r="P1547" i="3"/>
  <c r="T1547" i="3"/>
  <c r="W1547" i="3"/>
  <c r="X1547" i="3"/>
  <c r="AB1547" i="3"/>
  <c r="AE1547" i="3"/>
  <c r="AF1547" i="3"/>
  <c r="AJ1547" i="3"/>
  <c r="AM1547" i="3"/>
  <c r="AN1547" i="3"/>
  <c r="AR1547" i="3"/>
  <c r="AU1547" i="3"/>
  <c r="AV1547" i="3"/>
  <c r="AZ1547" i="3"/>
  <c r="BC1547" i="3"/>
  <c r="BD1547" i="3"/>
  <c r="BH1547" i="3"/>
  <c r="E1548" i="3"/>
  <c r="F1548" i="3"/>
  <c r="G1548" i="3"/>
  <c r="H1548" i="3"/>
  <c r="I1548" i="3"/>
  <c r="J1548" i="3"/>
  <c r="L1548" i="3" s="1"/>
  <c r="E1549" i="3"/>
  <c r="F1549" i="3"/>
  <c r="K1549" i="3" s="1"/>
  <c r="G1549" i="3"/>
  <c r="H1549" i="3"/>
  <c r="L1549" i="3" s="1"/>
  <c r="I1549" i="3"/>
  <c r="J1549" i="3"/>
  <c r="E1550" i="3"/>
  <c r="F1550" i="3"/>
  <c r="G1550" i="3"/>
  <c r="H1550" i="3"/>
  <c r="I1550" i="3"/>
  <c r="J1550" i="3"/>
  <c r="L1550" i="3" s="1"/>
  <c r="E1551" i="3"/>
  <c r="F1551" i="3"/>
  <c r="K1551" i="3" s="1"/>
  <c r="G1551" i="3"/>
  <c r="H1551" i="3"/>
  <c r="L1551" i="3" s="1"/>
  <c r="I1551" i="3"/>
  <c r="J1551" i="3"/>
  <c r="AF1551" i="3"/>
  <c r="AV1551" i="3"/>
  <c r="E1552" i="3"/>
  <c r="F1552" i="3"/>
  <c r="G1552" i="3"/>
  <c r="H1552" i="3"/>
  <c r="I1552" i="3"/>
  <c r="J1552" i="3"/>
  <c r="L1552" i="3" s="1"/>
  <c r="E1553" i="3"/>
  <c r="F1553" i="3"/>
  <c r="K1553" i="3" s="1"/>
  <c r="G1553" i="3"/>
  <c r="H1553" i="3"/>
  <c r="L1553" i="3" s="1"/>
  <c r="I1553" i="3"/>
  <c r="J1553" i="3"/>
  <c r="AF1553" i="3"/>
  <c r="AV1553" i="3"/>
  <c r="E1554" i="3"/>
  <c r="F1554" i="3"/>
  <c r="G1554" i="3"/>
  <c r="H1554" i="3"/>
  <c r="I1554" i="3"/>
  <c r="J1554" i="3"/>
  <c r="L1554" i="3" s="1"/>
  <c r="E1555" i="3"/>
  <c r="F1555" i="3"/>
  <c r="K1555" i="3" s="1"/>
  <c r="G1555" i="3"/>
  <c r="H1555" i="3"/>
  <c r="L1555" i="3" s="1"/>
  <c r="I1555" i="3"/>
  <c r="J1555" i="3"/>
  <c r="AF1555" i="3"/>
  <c r="AV1555" i="3"/>
  <c r="E1556" i="3"/>
  <c r="F1556" i="3"/>
  <c r="G1556" i="3"/>
  <c r="H1556" i="3"/>
  <c r="I1556" i="3"/>
  <c r="J1556" i="3"/>
  <c r="L1556" i="3" s="1"/>
  <c r="E1557" i="3"/>
  <c r="F1557" i="3"/>
  <c r="K1557" i="3" s="1"/>
  <c r="G1557" i="3"/>
  <c r="H1557" i="3"/>
  <c r="L1557" i="3" s="1"/>
  <c r="I1557" i="3"/>
  <c r="J1557" i="3"/>
  <c r="E1558" i="3"/>
  <c r="F1558" i="3"/>
  <c r="K1558" i="3" s="1"/>
  <c r="R1558" i="3" s="1"/>
  <c r="G1558" i="3"/>
  <c r="H1558" i="3"/>
  <c r="I1558" i="3"/>
  <c r="J1558" i="3"/>
  <c r="L1558" i="3" s="1"/>
  <c r="Z1558" i="3"/>
  <c r="AH1558" i="3"/>
  <c r="AN1558" i="3"/>
  <c r="AV1558" i="3"/>
  <c r="AZ1558" i="3"/>
  <c r="BD1558" i="3"/>
  <c r="E1559" i="3"/>
  <c r="F1559" i="3"/>
  <c r="K1559" i="3" s="1"/>
  <c r="G1559" i="3"/>
  <c r="H1559" i="3"/>
  <c r="I1559" i="3"/>
  <c r="J1559" i="3"/>
  <c r="L1559" i="3"/>
  <c r="P1559" i="3"/>
  <c r="T1559" i="3"/>
  <c r="X1559" i="3"/>
  <c r="AB1559" i="3"/>
  <c r="AD1559" i="3"/>
  <c r="AG1559" i="3"/>
  <c r="AI1559" i="3"/>
  <c r="AK1559" i="3"/>
  <c r="AM1559" i="3"/>
  <c r="AO1559" i="3"/>
  <c r="AQ1559" i="3"/>
  <c r="AS1559" i="3"/>
  <c r="AU1559" i="3"/>
  <c r="AW1559" i="3"/>
  <c r="AY1559" i="3"/>
  <c r="BA1559" i="3"/>
  <c r="BC1559" i="3"/>
  <c r="BE1559" i="3"/>
  <c r="BG1559" i="3"/>
  <c r="BI1559" i="3"/>
  <c r="E1560" i="3"/>
  <c r="F1560" i="3"/>
  <c r="G1560" i="3"/>
  <c r="H1560" i="3"/>
  <c r="I1560" i="3"/>
  <c r="L1560" i="3" s="1"/>
  <c r="J1560" i="3"/>
  <c r="K1560" i="3"/>
  <c r="M1560" i="3" s="1"/>
  <c r="U1560" i="3"/>
  <c r="AA1560" i="3"/>
  <c r="AK1560" i="3"/>
  <c r="AQ1560" i="3"/>
  <c r="BA1560" i="3"/>
  <c r="BG1560" i="3"/>
  <c r="E1561" i="3"/>
  <c r="K1561" i="3" s="1"/>
  <c r="F1561" i="3"/>
  <c r="G1561" i="3"/>
  <c r="H1561" i="3"/>
  <c r="I1561" i="3"/>
  <c r="L1561" i="3" s="1"/>
  <c r="J1561" i="3"/>
  <c r="O1561" i="3"/>
  <c r="Q1561" i="3"/>
  <c r="W1561" i="3"/>
  <c r="Y1561" i="3"/>
  <c r="AE1561" i="3"/>
  <c r="AG1561" i="3"/>
  <c r="AM1561" i="3"/>
  <c r="AO1561" i="3"/>
  <c r="AU1561" i="3"/>
  <c r="AW1561" i="3"/>
  <c r="AY1561" i="3"/>
  <c r="BC1561" i="3"/>
  <c r="BE1561" i="3"/>
  <c r="BG1561" i="3"/>
  <c r="E1562" i="3"/>
  <c r="K1562" i="3" s="1"/>
  <c r="F1562" i="3"/>
  <c r="G1562" i="3"/>
  <c r="H1562" i="3"/>
  <c r="I1562" i="3"/>
  <c r="L1562" i="3" s="1"/>
  <c r="J1562" i="3"/>
  <c r="AI1562" i="3"/>
  <c r="E1563" i="3"/>
  <c r="K1563" i="3" s="1"/>
  <c r="F1563" i="3"/>
  <c r="G1563" i="3"/>
  <c r="H1563" i="3"/>
  <c r="I1563" i="3"/>
  <c r="L1563" i="3" s="1"/>
  <c r="Q1563" i="3" s="1"/>
  <c r="J1563" i="3"/>
  <c r="AM1563" i="3"/>
  <c r="AW1563" i="3"/>
  <c r="E1564" i="3"/>
  <c r="F1564" i="3"/>
  <c r="G1564" i="3"/>
  <c r="H1564" i="3"/>
  <c r="I1564" i="3"/>
  <c r="L1564" i="3" s="1"/>
  <c r="J1564" i="3"/>
  <c r="K1564" i="3"/>
  <c r="M1564" i="3" s="1"/>
  <c r="S1564" i="3"/>
  <c r="U1564" i="3"/>
  <c r="AC1564" i="3"/>
  <c r="AE1564" i="3"/>
  <c r="AM1564" i="3"/>
  <c r="AQ1564" i="3"/>
  <c r="AY1564" i="3"/>
  <c r="BA1564" i="3"/>
  <c r="BI1564" i="3"/>
  <c r="E1565" i="3"/>
  <c r="F1565" i="3"/>
  <c r="G1565" i="3"/>
  <c r="H1565" i="3"/>
  <c r="I1565" i="3"/>
  <c r="L1565" i="3" s="1"/>
  <c r="J1565" i="3"/>
  <c r="K1565" i="3"/>
  <c r="BC1565" i="3"/>
  <c r="E1566" i="3"/>
  <c r="K1566" i="3" s="1"/>
  <c r="F1566" i="3"/>
  <c r="G1566" i="3"/>
  <c r="H1566" i="3"/>
  <c r="I1566" i="3"/>
  <c r="L1566" i="3" s="1"/>
  <c r="J1566" i="3"/>
  <c r="M1566" i="3"/>
  <c r="W1566" i="3"/>
  <c r="AI1566" i="3"/>
  <c r="AS1566" i="3"/>
  <c r="BC1566" i="3"/>
  <c r="E1567" i="3"/>
  <c r="K1567" i="3" s="1"/>
  <c r="AJ1567" i="3" s="1"/>
  <c r="F1567" i="3"/>
  <c r="G1567" i="3"/>
  <c r="H1567" i="3"/>
  <c r="I1567" i="3"/>
  <c r="L1567" i="3" s="1"/>
  <c r="J1567" i="3"/>
  <c r="U1567" i="3"/>
  <c r="AC1567" i="3"/>
  <c r="AY1567" i="3"/>
  <c r="BE1567" i="3"/>
  <c r="E1568" i="3"/>
  <c r="F1568" i="3"/>
  <c r="G1568" i="3"/>
  <c r="H1568" i="3"/>
  <c r="I1568" i="3"/>
  <c r="J1568" i="3"/>
  <c r="K1568" i="3"/>
  <c r="Q1568" i="3" s="1"/>
  <c r="L1568" i="3"/>
  <c r="O1568" i="3"/>
  <c r="P1568" i="3"/>
  <c r="T1568" i="3"/>
  <c r="U1568" i="3"/>
  <c r="Y1568" i="3"/>
  <c r="AA1568" i="3"/>
  <c r="AE1568" i="3"/>
  <c r="AF1568" i="3"/>
  <c r="AJ1568" i="3"/>
  <c r="AK1568" i="3"/>
  <c r="AO1568" i="3"/>
  <c r="AQ1568" i="3"/>
  <c r="AU1568" i="3"/>
  <c r="AV1568" i="3"/>
  <c r="AZ1568" i="3"/>
  <c r="BA1568" i="3"/>
  <c r="BE1568" i="3"/>
  <c r="BG1568" i="3"/>
  <c r="E1569" i="3"/>
  <c r="F1569" i="3"/>
  <c r="K1569" i="3" s="1"/>
  <c r="G1569" i="3"/>
  <c r="H1569" i="3"/>
  <c r="I1569" i="3"/>
  <c r="J1569" i="3"/>
  <c r="E1570" i="3"/>
  <c r="F1570" i="3"/>
  <c r="G1570" i="3"/>
  <c r="H1570" i="3"/>
  <c r="I1570" i="3"/>
  <c r="J1570" i="3"/>
  <c r="K1570" i="3"/>
  <c r="Q1570" i="3" s="1"/>
  <c r="L1570" i="3"/>
  <c r="O1570" i="3"/>
  <c r="P1570" i="3"/>
  <c r="T1570" i="3"/>
  <c r="U1570" i="3"/>
  <c r="Y1570" i="3"/>
  <c r="AA1570" i="3"/>
  <c r="AE1570" i="3"/>
  <c r="AF1570" i="3"/>
  <c r="AJ1570" i="3"/>
  <c r="AK1570" i="3"/>
  <c r="AO1570" i="3"/>
  <c r="AQ1570" i="3"/>
  <c r="AU1570" i="3"/>
  <c r="AV1570" i="3"/>
  <c r="AZ1570" i="3"/>
  <c r="BA1570" i="3"/>
  <c r="BE1570" i="3"/>
  <c r="BG1570" i="3"/>
  <c r="E1571" i="3"/>
  <c r="F1571" i="3"/>
  <c r="K1571" i="3" s="1"/>
  <c r="G1571" i="3"/>
  <c r="H1571" i="3"/>
  <c r="I1571" i="3"/>
  <c r="J1571" i="3"/>
  <c r="E1572" i="3"/>
  <c r="F1572" i="3"/>
  <c r="G1572" i="3"/>
  <c r="H1572" i="3"/>
  <c r="I1572" i="3"/>
  <c r="L1572" i="3" s="1"/>
  <c r="Y1572" i="3" s="1"/>
  <c r="J1572" i="3"/>
  <c r="K1572" i="3"/>
  <c r="O1572" i="3"/>
  <c r="T1572" i="3"/>
  <c r="AJ1572" i="3"/>
  <c r="AO1572" i="3"/>
  <c r="BE1572" i="3"/>
  <c r="E1573" i="3"/>
  <c r="F1573" i="3"/>
  <c r="K1573" i="3" s="1"/>
  <c r="G1573" i="3"/>
  <c r="H1573" i="3"/>
  <c r="I1573" i="3"/>
  <c r="J1573" i="3"/>
  <c r="E1574" i="3"/>
  <c r="F1574" i="3"/>
  <c r="G1574" i="3"/>
  <c r="H1574" i="3"/>
  <c r="I1574" i="3"/>
  <c r="L1574" i="3" s="1"/>
  <c r="J1574" i="3"/>
  <c r="K1574" i="3"/>
  <c r="Q1574" i="3" s="1"/>
  <c r="O1574" i="3"/>
  <c r="T1574" i="3"/>
  <c r="Y1574" i="3"/>
  <c r="AE1574" i="3"/>
  <c r="AJ1574" i="3"/>
  <c r="AO1574" i="3"/>
  <c r="AU1574" i="3"/>
  <c r="AZ1574" i="3"/>
  <c r="BE1574" i="3"/>
  <c r="E1575" i="3"/>
  <c r="K1575" i="3" s="1"/>
  <c r="F1575" i="3"/>
  <c r="G1575" i="3"/>
  <c r="H1575" i="3"/>
  <c r="L1575" i="3" s="1"/>
  <c r="I1575" i="3"/>
  <c r="J1575" i="3"/>
  <c r="T1575" i="3"/>
  <c r="AZ1575" i="3"/>
  <c r="E1576" i="3"/>
  <c r="F1576" i="3"/>
  <c r="K1576" i="3" s="1"/>
  <c r="N1576" i="3" s="1"/>
  <c r="G1576" i="3"/>
  <c r="H1576" i="3"/>
  <c r="I1576" i="3"/>
  <c r="L1576" i="3" s="1"/>
  <c r="J1576" i="3"/>
  <c r="BB1576" i="3"/>
  <c r="E1577" i="3"/>
  <c r="K1577" i="3" s="1"/>
  <c r="F1577" i="3"/>
  <c r="G1577" i="3"/>
  <c r="H1577" i="3"/>
  <c r="L1577" i="3" s="1"/>
  <c r="I1577" i="3"/>
  <c r="J1577" i="3"/>
  <c r="AZ1577" i="3"/>
  <c r="E1578" i="3"/>
  <c r="F1578" i="3"/>
  <c r="K1578" i="3" s="1"/>
  <c r="N1578" i="3" s="1"/>
  <c r="G1578" i="3"/>
  <c r="H1578" i="3"/>
  <c r="I1578" i="3"/>
  <c r="L1578" i="3" s="1"/>
  <c r="J1578" i="3"/>
  <c r="V1578" i="3"/>
  <c r="AL1578" i="3"/>
  <c r="BB1578" i="3"/>
  <c r="E1579" i="3"/>
  <c r="K1579" i="3" s="1"/>
  <c r="F1579" i="3"/>
  <c r="G1579" i="3"/>
  <c r="H1579" i="3"/>
  <c r="L1579" i="3" s="1"/>
  <c r="I1579" i="3"/>
  <c r="J1579" i="3"/>
  <c r="T1579" i="3"/>
  <c r="AZ1579" i="3"/>
  <c r="E1580" i="3"/>
  <c r="F1580" i="3"/>
  <c r="K1580" i="3" s="1"/>
  <c r="N1580" i="3" s="1"/>
  <c r="G1580" i="3"/>
  <c r="H1580" i="3"/>
  <c r="I1580" i="3"/>
  <c r="L1580" i="3" s="1"/>
  <c r="J1580" i="3"/>
  <c r="BB1580" i="3"/>
  <c r="E1581" i="3"/>
  <c r="K1581" i="3" s="1"/>
  <c r="AZ1581" i="3" s="1"/>
  <c r="F1581" i="3"/>
  <c r="G1581" i="3"/>
  <c r="H1581" i="3"/>
  <c r="L1581" i="3" s="1"/>
  <c r="I1581" i="3"/>
  <c r="J1581" i="3"/>
  <c r="E1582" i="3"/>
  <c r="F1582" i="3"/>
  <c r="K1582" i="3" s="1"/>
  <c r="N1582" i="3" s="1"/>
  <c r="G1582" i="3"/>
  <c r="H1582" i="3"/>
  <c r="I1582" i="3"/>
  <c r="L1582" i="3" s="1"/>
  <c r="J1582" i="3"/>
  <c r="V1582" i="3"/>
  <c r="AL1582" i="3"/>
  <c r="BB1582" i="3"/>
  <c r="E1583" i="3"/>
  <c r="K1583" i="3" s="1"/>
  <c r="F1583" i="3"/>
  <c r="G1583" i="3"/>
  <c r="H1583" i="3"/>
  <c r="L1583" i="3" s="1"/>
  <c r="I1583" i="3"/>
  <c r="J1583" i="3"/>
  <c r="T1583" i="3"/>
  <c r="AZ1583" i="3"/>
  <c r="E1584" i="3"/>
  <c r="F1584" i="3"/>
  <c r="K1584" i="3" s="1"/>
  <c r="N1584" i="3" s="1"/>
  <c r="G1584" i="3"/>
  <c r="H1584" i="3"/>
  <c r="I1584" i="3"/>
  <c r="L1584" i="3" s="1"/>
  <c r="J1584" i="3"/>
  <c r="BB1584" i="3"/>
  <c r="E1585" i="3"/>
  <c r="K1585" i="3" s="1"/>
  <c r="F1585" i="3"/>
  <c r="G1585" i="3"/>
  <c r="H1585" i="3"/>
  <c r="L1585" i="3" s="1"/>
  <c r="I1585" i="3"/>
  <c r="J1585" i="3"/>
  <c r="E1586" i="3"/>
  <c r="F1586" i="3"/>
  <c r="K1586" i="3" s="1"/>
  <c r="G1586" i="3"/>
  <c r="H1586" i="3"/>
  <c r="I1586" i="3"/>
  <c r="L1586" i="3" s="1"/>
  <c r="J1586" i="3"/>
  <c r="O1586" i="3"/>
  <c r="W1586" i="3"/>
  <c r="AM1586" i="3"/>
  <c r="AU1586" i="3"/>
  <c r="BC1586" i="3"/>
  <c r="E1587" i="3"/>
  <c r="K1587" i="3" s="1"/>
  <c r="F1587" i="3"/>
  <c r="G1587" i="3"/>
  <c r="H1587" i="3"/>
  <c r="I1587" i="3"/>
  <c r="J1587" i="3"/>
  <c r="L1587" i="3"/>
  <c r="E1588" i="3"/>
  <c r="F1588" i="3"/>
  <c r="K1588" i="3" s="1"/>
  <c r="G1588" i="3"/>
  <c r="H1588" i="3"/>
  <c r="I1588" i="3"/>
  <c r="J1588" i="3"/>
  <c r="L1588" i="3" s="1"/>
  <c r="AM1588" i="3"/>
  <c r="E1589" i="3"/>
  <c r="K1589" i="3" s="1"/>
  <c r="F1589" i="3"/>
  <c r="G1589" i="3"/>
  <c r="H1589" i="3"/>
  <c r="L1589" i="3" s="1"/>
  <c r="I1589" i="3"/>
  <c r="J1589" i="3"/>
  <c r="T1589" i="3"/>
  <c r="AO1589" i="3"/>
  <c r="E1590" i="3"/>
  <c r="F1590" i="3"/>
  <c r="K1590" i="3" s="1"/>
  <c r="G1590" i="3"/>
  <c r="H1590" i="3"/>
  <c r="I1590" i="3"/>
  <c r="J1590" i="3"/>
  <c r="L1590" i="3" s="1"/>
  <c r="N1590" i="3"/>
  <c r="S1590" i="3"/>
  <c r="AD1590" i="3"/>
  <c r="AI1590" i="3"/>
  <c r="AN1590" i="3"/>
  <c r="AY1590" i="3"/>
  <c r="BD1590" i="3"/>
  <c r="E1591" i="3"/>
  <c r="K1591" i="3" s="1"/>
  <c r="F1591" i="3"/>
  <c r="G1591" i="3"/>
  <c r="H1591" i="3"/>
  <c r="L1591" i="3" s="1"/>
  <c r="I1591" i="3"/>
  <c r="J1591" i="3"/>
  <c r="E1592" i="3"/>
  <c r="F1592" i="3"/>
  <c r="K1592" i="3" s="1"/>
  <c r="G1592" i="3"/>
  <c r="H1592" i="3"/>
  <c r="I1592" i="3"/>
  <c r="L1592" i="3" s="1"/>
  <c r="J1592" i="3"/>
  <c r="V1592" i="3"/>
  <c r="AL1592" i="3"/>
  <c r="BB1592" i="3"/>
  <c r="E1593" i="3"/>
  <c r="K1593" i="3" s="1"/>
  <c r="F1593" i="3"/>
  <c r="G1593" i="3"/>
  <c r="H1593" i="3"/>
  <c r="L1593" i="3" s="1"/>
  <c r="AZ1593" i="3" s="1"/>
  <c r="I1593" i="3"/>
  <c r="J1593" i="3"/>
  <c r="T1593" i="3"/>
  <c r="AJ1593" i="3"/>
  <c r="E1594" i="3"/>
  <c r="F1594" i="3"/>
  <c r="K1594" i="3" s="1"/>
  <c r="G1594" i="3"/>
  <c r="H1594" i="3"/>
  <c r="I1594" i="3"/>
  <c r="L1594" i="3" s="1"/>
  <c r="BB1594" i="3" s="1"/>
  <c r="J1594" i="3"/>
  <c r="E1595" i="3"/>
  <c r="K1595" i="3" s="1"/>
  <c r="T1595" i="3" s="1"/>
  <c r="F1595" i="3"/>
  <c r="G1595" i="3"/>
  <c r="H1595" i="3"/>
  <c r="L1595" i="3" s="1"/>
  <c r="AZ1595" i="3" s="1"/>
  <c r="I1595" i="3"/>
  <c r="J1595" i="3"/>
  <c r="AJ1595" i="3"/>
  <c r="E1596" i="3"/>
  <c r="F1596" i="3"/>
  <c r="K1596" i="3" s="1"/>
  <c r="G1596" i="3"/>
  <c r="H1596" i="3"/>
  <c r="I1596" i="3"/>
  <c r="L1596" i="3" s="1"/>
  <c r="J1596" i="3"/>
  <c r="V1596" i="3"/>
  <c r="AL1596" i="3"/>
  <c r="BB1596" i="3"/>
  <c r="E1597" i="3"/>
  <c r="K1597" i="3" s="1"/>
  <c r="F1597" i="3"/>
  <c r="G1597" i="3"/>
  <c r="H1597" i="3"/>
  <c r="L1597" i="3" s="1"/>
  <c r="T1597" i="3" s="1"/>
  <c r="I1597" i="3"/>
  <c r="J1597" i="3"/>
  <c r="AJ1597" i="3"/>
  <c r="E1598" i="3"/>
  <c r="F1598" i="3"/>
  <c r="K1598" i="3" s="1"/>
  <c r="G1598" i="3"/>
  <c r="H1598" i="3"/>
  <c r="I1598" i="3"/>
  <c r="L1598" i="3" s="1"/>
  <c r="J1598" i="3"/>
  <c r="BB1598" i="3"/>
  <c r="E1599" i="3"/>
  <c r="K1599" i="3" s="1"/>
  <c r="F1599" i="3"/>
  <c r="G1599" i="3"/>
  <c r="H1599" i="3"/>
  <c r="L1599" i="3" s="1"/>
  <c r="AZ1599" i="3" s="1"/>
  <c r="I1599" i="3"/>
  <c r="J1599" i="3"/>
  <c r="AJ1599" i="3"/>
  <c r="E1600" i="3"/>
  <c r="F1600" i="3"/>
  <c r="K1600" i="3" s="1"/>
  <c r="G1600" i="3"/>
  <c r="H1600" i="3"/>
  <c r="I1600" i="3"/>
  <c r="L1600" i="3" s="1"/>
  <c r="J1600" i="3"/>
  <c r="V1600" i="3"/>
  <c r="BB1600" i="3"/>
  <c r="E1601" i="3"/>
  <c r="K1601" i="3" s="1"/>
  <c r="F1601" i="3"/>
  <c r="G1601" i="3"/>
  <c r="H1601" i="3"/>
  <c r="L1601" i="3" s="1"/>
  <c r="T1601" i="3" s="1"/>
  <c r="I1601" i="3"/>
  <c r="J1601" i="3"/>
  <c r="AJ1601" i="3"/>
  <c r="E1602" i="3"/>
  <c r="F1602" i="3"/>
  <c r="K1602" i="3" s="1"/>
  <c r="G1602" i="3"/>
  <c r="H1602" i="3"/>
  <c r="I1602" i="3"/>
  <c r="L1602" i="3" s="1"/>
  <c r="J1602" i="3"/>
  <c r="E1603" i="3"/>
  <c r="K1603" i="3" s="1"/>
  <c r="T1603" i="3" s="1"/>
  <c r="F1603" i="3"/>
  <c r="G1603" i="3"/>
  <c r="H1603" i="3"/>
  <c r="L1603" i="3" s="1"/>
  <c r="AZ1603" i="3" s="1"/>
  <c r="I1603" i="3"/>
  <c r="J1603" i="3"/>
  <c r="AJ1603" i="3"/>
  <c r="E1604" i="3"/>
  <c r="F1604" i="3"/>
  <c r="K1604" i="3" s="1"/>
  <c r="G1604" i="3"/>
  <c r="H1604" i="3"/>
  <c r="I1604" i="3"/>
  <c r="L1604" i="3" s="1"/>
  <c r="J1604" i="3"/>
  <c r="V1604" i="3"/>
  <c r="BB1604" i="3"/>
  <c r="E1605" i="3"/>
  <c r="K1605" i="3" s="1"/>
  <c r="F1605" i="3"/>
  <c r="G1605" i="3"/>
  <c r="H1605" i="3"/>
  <c r="L1605" i="3" s="1"/>
  <c r="P1605" i="3" s="1"/>
  <c r="I1605" i="3"/>
  <c r="J1605" i="3"/>
  <c r="X1605" i="3"/>
  <c r="AN1605" i="3"/>
  <c r="BD1605" i="3"/>
  <c r="E1606" i="3"/>
  <c r="F1606" i="3"/>
  <c r="G1606" i="3"/>
  <c r="H1606" i="3"/>
  <c r="I1606" i="3"/>
  <c r="J1606" i="3"/>
  <c r="K1606" i="3"/>
  <c r="E1607" i="3"/>
  <c r="K1607" i="3" s="1"/>
  <c r="P1607" i="3" s="1"/>
  <c r="F1607" i="3"/>
  <c r="G1607" i="3"/>
  <c r="H1607" i="3"/>
  <c r="L1607" i="3" s="1"/>
  <c r="I1607" i="3"/>
  <c r="J1607" i="3"/>
  <c r="X1607" i="3"/>
  <c r="AY1607" i="3"/>
  <c r="E1608" i="3"/>
  <c r="K1608" i="3" s="1"/>
  <c r="F1608" i="3"/>
  <c r="G1608" i="3"/>
  <c r="H1608" i="3"/>
  <c r="I1608" i="3"/>
  <c r="L1608" i="3" s="1"/>
  <c r="J1608" i="3"/>
  <c r="E1609" i="3"/>
  <c r="F1609" i="3"/>
  <c r="G1609" i="3"/>
  <c r="H1609" i="3"/>
  <c r="I1609" i="3"/>
  <c r="J1609" i="3"/>
  <c r="K1609" i="3"/>
  <c r="AA1609" i="3" s="1"/>
  <c r="L1609" i="3"/>
  <c r="O1609" i="3"/>
  <c r="W1609" i="3"/>
  <c r="AE1609" i="3"/>
  <c r="AM1609" i="3"/>
  <c r="AU1609" i="3"/>
  <c r="BC1609" i="3"/>
  <c r="E1610" i="3"/>
  <c r="K1610" i="3" s="1"/>
  <c r="M1610" i="3" s="1"/>
  <c r="F1610" i="3"/>
  <c r="G1610" i="3"/>
  <c r="H1610" i="3"/>
  <c r="I1610" i="3"/>
  <c r="L1610" i="3" s="1"/>
  <c r="J1610" i="3"/>
  <c r="Q1610" i="3"/>
  <c r="U1610" i="3"/>
  <c r="Y1610" i="3"/>
  <c r="AG1610" i="3"/>
  <c r="AK1610" i="3"/>
  <c r="AO1610" i="3"/>
  <c r="AW1610" i="3"/>
  <c r="BA1610" i="3"/>
  <c r="BE1610" i="3"/>
  <c r="E1611" i="3"/>
  <c r="F1611" i="3"/>
  <c r="G1611" i="3"/>
  <c r="H1611" i="3"/>
  <c r="I1611" i="3"/>
  <c r="J1611" i="3"/>
  <c r="K1611" i="3"/>
  <c r="L1611" i="3"/>
  <c r="O1611" i="3"/>
  <c r="S1611" i="3"/>
  <c r="W1611" i="3"/>
  <c r="AA1611" i="3"/>
  <c r="AE1611" i="3"/>
  <c r="AI1611" i="3"/>
  <c r="AM1611" i="3"/>
  <c r="AQ1611" i="3"/>
  <c r="AU1611" i="3"/>
  <c r="AY1611" i="3"/>
  <c r="BC1611" i="3"/>
  <c r="BG1611" i="3"/>
  <c r="E1612" i="3"/>
  <c r="K1612" i="3" s="1"/>
  <c r="Y1612" i="3" s="1"/>
  <c r="F1612" i="3"/>
  <c r="G1612" i="3"/>
  <c r="H1612" i="3"/>
  <c r="I1612" i="3"/>
  <c r="L1612" i="3" s="1"/>
  <c r="J1612" i="3"/>
  <c r="M1612" i="3"/>
  <c r="U1612" i="3"/>
  <c r="AC1612" i="3"/>
  <c r="AK1612" i="3"/>
  <c r="AS1612" i="3"/>
  <c r="BA1612" i="3"/>
  <c r="BI1612" i="3"/>
  <c r="E1613" i="3"/>
  <c r="F1613" i="3"/>
  <c r="G1613" i="3"/>
  <c r="H1613" i="3"/>
  <c r="I1613" i="3"/>
  <c r="J1613" i="3"/>
  <c r="K1613" i="3"/>
  <c r="L1613" i="3"/>
  <c r="BC1613" i="3"/>
  <c r="E1614" i="3"/>
  <c r="K1614" i="3" s="1"/>
  <c r="F1614" i="3"/>
  <c r="G1614" i="3"/>
  <c r="H1614" i="3"/>
  <c r="I1614" i="3"/>
  <c r="L1614" i="3" s="1"/>
  <c r="M1614" i="3" s="1"/>
  <c r="J1614" i="3"/>
  <c r="Q1614" i="3"/>
  <c r="U1614" i="3"/>
  <c r="Y1614" i="3"/>
  <c r="AG1614" i="3"/>
  <c r="AK1614" i="3"/>
  <c r="AO1614" i="3"/>
  <c r="AW1614" i="3"/>
  <c r="BA1614" i="3"/>
  <c r="BE1614" i="3"/>
  <c r="E1615" i="3"/>
  <c r="F1615" i="3"/>
  <c r="G1615" i="3"/>
  <c r="H1615" i="3"/>
  <c r="I1615" i="3"/>
  <c r="J1615" i="3"/>
  <c r="L1615" i="3" s="1"/>
  <c r="K1615" i="3"/>
  <c r="BC1615" i="3"/>
  <c r="E1616" i="3"/>
  <c r="K1616" i="3" s="1"/>
  <c r="F1616" i="3"/>
  <c r="G1616" i="3"/>
  <c r="H1616" i="3"/>
  <c r="I1616" i="3"/>
  <c r="L1616" i="3" s="1"/>
  <c r="Q1616" i="3" s="1"/>
  <c r="J1616" i="3"/>
  <c r="U1616" i="3"/>
  <c r="Y1616" i="3"/>
  <c r="AK1616" i="3"/>
  <c r="AO1616" i="3"/>
  <c r="BA1616" i="3"/>
  <c r="BE1616" i="3"/>
  <c r="E1617" i="3"/>
  <c r="F1617" i="3"/>
  <c r="G1617" i="3"/>
  <c r="H1617" i="3"/>
  <c r="I1617" i="3"/>
  <c r="J1617" i="3"/>
  <c r="L1617" i="3" s="1"/>
  <c r="K1617" i="3"/>
  <c r="O1617" i="3" s="1"/>
  <c r="W1617" i="3"/>
  <c r="AM1617" i="3"/>
  <c r="BC1617" i="3"/>
  <c r="E1618" i="3"/>
  <c r="K1618" i="3" s="1"/>
  <c r="F1618" i="3"/>
  <c r="G1618" i="3"/>
  <c r="H1618" i="3"/>
  <c r="I1618" i="3"/>
  <c r="L1618" i="3" s="1"/>
  <c r="J1618" i="3"/>
  <c r="U1618" i="3"/>
  <c r="Y1618" i="3"/>
  <c r="AK1618" i="3"/>
  <c r="AO1618" i="3"/>
  <c r="BA1618" i="3"/>
  <c r="BE1618" i="3"/>
  <c r="E1619" i="3"/>
  <c r="F1619" i="3"/>
  <c r="G1619" i="3"/>
  <c r="H1619" i="3"/>
  <c r="I1619" i="3"/>
  <c r="J1619" i="3"/>
  <c r="L1619" i="3" s="1"/>
  <c r="K1619" i="3"/>
  <c r="E1620" i="3"/>
  <c r="K1620" i="3" s="1"/>
  <c r="F1620" i="3"/>
  <c r="G1620" i="3"/>
  <c r="H1620" i="3"/>
  <c r="I1620" i="3"/>
  <c r="L1620" i="3" s="1"/>
  <c r="J1620" i="3"/>
  <c r="U1620" i="3"/>
  <c r="Y1620" i="3"/>
  <c r="AK1620" i="3"/>
  <c r="AO1620" i="3"/>
  <c r="BA1620" i="3"/>
  <c r="BE1620" i="3"/>
  <c r="E1621" i="3"/>
  <c r="F1621" i="3"/>
  <c r="G1621" i="3"/>
  <c r="H1621" i="3"/>
  <c r="I1621" i="3"/>
  <c r="J1621" i="3"/>
  <c r="K1621" i="3"/>
  <c r="AA1621" i="3" s="1"/>
  <c r="L1621" i="3"/>
  <c r="O1621" i="3"/>
  <c r="S1621" i="3"/>
  <c r="W1621" i="3"/>
  <c r="AE1621" i="3"/>
  <c r="AI1621" i="3"/>
  <c r="AM1621" i="3"/>
  <c r="AU1621" i="3"/>
  <c r="AY1621" i="3"/>
  <c r="BC1621" i="3"/>
  <c r="E1622" i="3"/>
  <c r="K1622" i="3" s="1"/>
  <c r="F1622" i="3"/>
  <c r="G1622" i="3"/>
  <c r="H1622" i="3"/>
  <c r="I1622" i="3"/>
  <c r="L1622" i="3" s="1"/>
  <c r="J1622" i="3"/>
  <c r="U1622" i="3"/>
  <c r="BA1622" i="3"/>
  <c r="E1623" i="3"/>
  <c r="F1623" i="3"/>
  <c r="G1623" i="3"/>
  <c r="H1623" i="3"/>
  <c r="I1623" i="3"/>
  <c r="J1623" i="3"/>
  <c r="K1623" i="3"/>
  <c r="L1623" i="3"/>
  <c r="O1623" i="3"/>
  <c r="S1623" i="3"/>
  <c r="W1623" i="3"/>
  <c r="AA1623" i="3"/>
  <c r="AE1623" i="3"/>
  <c r="AI1623" i="3"/>
  <c r="AM1623" i="3"/>
  <c r="AQ1623" i="3"/>
  <c r="AU1623" i="3"/>
  <c r="AY1623" i="3"/>
  <c r="BC1623" i="3"/>
  <c r="BG1623" i="3"/>
  <c r="E1624" i="3"/>
  <c r="K1624" i="3" s="1"/>
  <c r="Y1624" i="3" s="1"/>
  <c r="F1624" i="3"/>
  <c r="G1624" i="3"/>
  <c r="H1624" i="3"/>
  <c r="I1624" i="3"/>
  <c r="L1624" i="3" s="1"/>
  <c r="J1624" i="3"/>
  <c r="M1624" i="3"/>
  <c r="Q1624" i="3"/>
  <c r="U1624" i="3"/>
  <c r="AC1624" i="3"/>
  <c r="AG1624" i="3"/>
  <c r="AK1624" i="3"/>
  <c r="AS1624" i="3"/>
  <c r="AW1624" i="3"/>
  <c r="BA1624" i="3"/>
  <c r="BI1624" i="3"/>
  <c r="E1625" i="3"/>
  <c r="F1625" i="3"/>
  <c r="G1625" i="3"/>
  <c r="H1625" i="3"/>
  <c r="I1625" i="3"/>
  <c r="J1625" i="3"/>
  <c r="K1625" i="3"/>
  <c r="L1625" i="3"/>
  <c r="W1625" i="3"/>
  <c r="AA1625" i="3"/>
  <c r="AM1625" i="3"/>
  <c r="AQ1625" i="3"/>
  <c r="BC1625" i="3"/>
  <c r="BG1625" i="3"/>
  <c r="E1626" i="3"/>
  <c r="K1626" i="3" s="1"/>
  <c r="F1626" i="3"/>
  <c r="G1626" i="3"/>
  <c r="H1626" i="3"/>
  <c r="I1626" i="3"/>
  <c r="L1626" i="3" s="1"/>
  <c r="J1626" i="3"/>
  <c r="M1626" i="3"/>
  <c r="Q1626" i="3"/>
  <c r="U1626" i="3"/>
  <c r="Y1626" i="3"/>
  <c r="AC1626" i="3"/>
  <c r="AG1626" i="3"/>
  <c r="AK1626" i="3"/>
  <c r="AO1626" i="3"/>
  <c r="AS1626" i="3"/>
  <c r="AW1626" i="3"/>
  <c r="AX1626" i="3"/>
  <c r="BA1626" i="3"/>
  <c r="BB1626" i="3"/>
  <c r="BE1626" i="3"/>
  <c r="BF1626" i="3"/>
  <c r="BI1626" i="3"/>
  <c r="E1627" i="3"/>
  <c r="F1627" i="3"/>
  <c r="G1627" i="3"/>
  <c r="H1627" i="3"/>
  <c r="I1627" i="3"/>
  <c r="J1627" i="3"/>
  <c r="L1627" i="3" s="1"/>
  <c r="K1627" i="3"/>
  <c r="R1627" i="3" s="1"/>
  <c r="T1627" i="3"/>
  <c r="Z1627" i="3"/>
  <c r="AE1627" i="3"/>
  <c r="AP1627" i="3"/>
  <c r="AU1627" i="3"/>
  <c r="AZ1627" i="3"/>
  <c r="E1628" i="3"/>
  <c r="F1628" i="3"/>
  <c r="G1628" i="3"/>
  <c r="H1628" i="3"/>
  <c r="I1628" i="3"/>
  <c r="J1628" i="3"/>
  <c r="E1629" i="3"/>
  <c r="F1629" i="3"/>
  <c r="K1629" i="3" s="1"/>
  <c r="Z1629" i="3" s="1"/>
  <c r="G1629" i="3"/>
  <c r="H1629" i="3"/>
  <c r="I1629" i="3"/>
  <c r="J1629" i="3"/>
  <c r="L1629" i="3" s="1"/>
  <c r="AP1629" i="3"/>
  <c r="E1630" i="3"/>
  <c r="F1630" i="3"/>
  <c r="G1630" i="3"/>
  <c r="H1630" i="3"/>
  <c r="I1630" i="3"/>
  <c r="J1630" i="3"/>
  <c r="K1630" i="3"/>
  <c r="L1630" i="3"/>
  <c r="P1630" i="3" s="1"/>
  <c r="T1630" i="3"/>
  <c r="AB1630" i="3"/>
  <c r="AJ1630" i="3"/>
  <c r="AR1630" i="3"/>
  <c r="AZ1630" i="3"/>
  <c r="BH1630" i="3"/>
  <c r="E1631" i="3"/>
  <c r="K1631" i="3" s="1"/>
  <c r="F1631" i="3"/>
  <c r="G1631" i="3"/>
  <c r="H1631" i="3"/>
  <c r="I1631" i="3"/>
  <c r="L1631" i="3" s="1"/>
  <c r="J1631" i="3"/>
  <c r="BB1631" i="3"/>
  <c r="E1632" i="3"/>
  <c r="F1632" i="3"/>
  <c r="G1632" i="3"/>
  <c r="H1632" i="3"/>
  <c r="I1632" i="3"/>
  <c r="J1632" i="3"/>
  <c r="K1632" i="3"/>
  <c r="M1632" i="3" s="1"/>
  <c r="L1632" i="3"/>
  <c r="P1632" i="3"/>
  <c r="X1632" i="3"/>
  <c r="AB1632" i="3"/>
  <c r="AF1632" i="3"/>
  <c r="AN1632" i="3"/>
  <c r="AR1632" i="3"/>
  <c r="AV1632" i="3"/>
  <c r="BD1632" i="3"/>
  <c r="BH1632" i="3"/>
  <c r="E1633" i="3"/>
  <c r="F1633" i="3"/>
  <c r="G1633" i="3"/>
  <c r="H1633" i="3"/>
  <c r="I1633" i="3"/>
  <c r="J1633" i="3"/>
  <c r="E1634" i="3"/>
  <c r="F1634" i="3"/>
  <c r="G1634" i="3"/>
  <c r="H1634" i="3"/>
  <c r="I1634" i="3"/>
  <c r="J1634" i="3"/>
  <c r="K1634" i="3"/>
  <c r="L1634" i="3"/>
  <c r="E1635" i="3"/>
  <c r="K1635" i="3" s="1"/>
  <c r="Z1635" i="3" s="1"/>
  <c r="F1635" i="3"/>
  <c r="G1635" i="3"/>
  <c r="H1635" i="3"/>
  <c r="I1635" i="3"/>
  <c r="L1635" i="3" s="1"/>
  <c r="J1635" i="3"/>
  <c r="N1635" i="3"/>
  <c r="V1635" i="3"/>
  <c r="AD1635" i="3"/>
  <c r="AL1635" i="3"/>
  <c r="AT1635" i="3"/>
  <c r="BB1635" i="3"/>
  <c r="E1636" i="3"/>
  <c r="F1636" i="3"/>
  <c r="G1636" i="3"/>
  <c r="H1636" i="3"/>
  <c r="I1636" i="3"/>
  <c r="J1636" i="3"/>
  <c r="L1636" i="3" s="1"/>
  <c r="E1637" i="3"/>
  <c r="F1637" i="3"/>
  <c r="G1637" i="3"/>
  <c r="H1637" i="3"/>
  <c r="I1637" i="3"/>
  <c r="J1637" i="3"/>
  <c r="E1638" i="3"/>
  <c r="F1638" i="3"/>
  <c r="G1638" i="3"/>
  <c r="H1638" i="3"/>
  <c r="I1638" i="3"/>
  <c r="J1638" i="3"/>
  <c r="K1638" i="3"/>
  <c r="L1638" i="3"/>
  <c r="P1638" i="3" s="1"/>
  <c r="T1638" i="3"/>
  <c r="AB1638" i="3"/>
  <c r="AJ1638" i="3"/>
  <c r="AR1638" i="3"/>
  <c r="AZ1638" i="3"/>
  <c r="BH1638" i="3"/>
  <c r="E1639" i="3"/>
  <c r="K1639" i="3" s="1"/>
  <c r="F1639" i="3"/>
  <c r="G1639" i="3"/>
  <c r="H1639" i="3"/>
  <c r="I1639" i="3"/>
  <c r="L1639" i="3" s="1"/>
  <c r="J1639" i="3"/>
  <c r="BB1639" i="3"/>
  <c r="E1640" i="3"/>
  <c r="F1640" i="3"/>
  <c r="G1640" i="3"/>
  <c r="H1640" i="3"/>
  <c r="I1640" i="3"/>
  <c r="J1640" i="3"/>
  <c r="K1640" i="3"/>
  <c r="M1640" i="3" s="1"/>
  <c r="L1640" i="3"/>
  <c r="P1640" i="3"/>
  <c r="X1640" i="3"/>
  <c r="AB1640" i="3"/>
  <c r="AF1640" i="3"/>
  <c r="AN1640" i="3"/>
  <c r="AR1640" i="3"/>
  <c r="AV1640" i="3"/>
  <c r="BD1640" i="3"/>
  <c r="BH1640" i="3"/>
  <c r="E1641" i="3"/>
  <c r="F1641" i="3"/>
  <c r="G1641" i="3"/>
  <c r="H1641" i="3"/>
  <c r="I1641" i="3"/>
  <c r="J1641" i="3"/>
  <c r="E1642" i="3"/>
  <c r="F1642" i="3"/>
  <c r="G1642" i="3"/>
  <c r="H1642" i="3"/>
  <c r="I1642" i="3"/>
  <c r="J1642" i="3"/>
  <c r="K1642" i="3"/>
  <c r="L1642" i="3"/>
  <c r="E1643" i="3"/>
  <c r="K1643" i="3" s="1"/>
  <c r="Z1643" i="3" s="1"/>
  <c r="F1643" i="3"/>
  <c r="G1643" i="3"/>
  <c r="H1643" i="3"/>
  <c r="I1643" i="3"/>
  <c r="L1643" i="3" s="1"/>
  <c r="J1643" i="3"/>
  <c r="N1643" i="3"/>
  <c r="V1643" i="3"/>
  <c r="AD1643" i="3"/>
  <c r="AL1643" i="3"/>
  <c r="AT1643" i="3"/>
  <c r="BB1643" i="3"/>
  <c r="E1644" i="3"/>
  <c r="F1644" i="3"/>
  <c r="G1644" i="3"/>
  <c r="H1644" i="3"/>
  <c r="I1644" i="3"/>
  <c r="J1644" i="3"/>
  <c r="K1644" i="3"/>
  <c r="M1644" i="3" s="1"/>
  <c r="L1644" i="3"/>
  <c r="P1644" i="3"/>
  <c r="T1644" i="3"/>
  <c r="X1644" i="3"/>
  <c r="AB1644" i="3"/>
  <c r="AF1644" i="3"/>
  <c r="AJ1644" i="3"/>
  <c r="AN1644" i="3"/>
  <c r="AR1644" i="3"/>
  <c r="AV1644" i="3"/>
  <c r="AZ1644" i="3"/>
  <c r="BD1644" i="3"/>
  <c r="BH1644" i="3"/>
  <c r="E1645" i="3"/>
  <c r="F1645" i="3"/>
  <c r="G1645" i="3"/>
  <c r="H1645" i="3"/>
  <c r="I1645" i="3"/>
  <c r="J1645" i="3"/>
  <c r="E1646" i="3"/>
  <c r="F1646" i="3"/>
  <c r="G1646" i="3"/>
  <c r="H1646" i="3"/>
  <c r="I1646" i="3"/>
  <c r="J1646" i="3"/>
  <c r="K1646" i="3"/>
  <c r="L1646" i="3"/>
  <c r="P1646" i="3" s="1"/>
  <c r="T1646" i="3"/>
  <c r="AB1646" i="3"/>
  <c r="AJ1646" i="3"/>
  <c r="AR1646" i="3"/>
  <c r="AZ1646" i="3"/>
  <c r="BH1646" i="3"/>
  <c r="E1647" i="3"/>
  <c r="K1647" i="3" s="1"/>
  <c r="F1647" i="3"/>
  <c r="G1647" i="3"/>
  <c r="H1647" i="3"/>
  <c r="I1647" i="3"/>
  <c r="L1647" i="3" s="1"/>
  <c r="J1647" i="3"/>
  <c r="BB1647" i="3"/>
  <c r="E1648" i="3"/>
  <c r="F1648" i="3"/>
  <c r="G1648" i="3"/>
  <c r="H1648" i="3"/>
  <c r="I1648" i="3"/>
  <c r="J1648" i="3"/>
  <c r="K1648" i="3"/>
  <c r="M1648" i="3" s="1"/>
  <c r="L1648" i="3"/>
  <c r="P1648" i="3"/>
  <c r="X1648" i="3"/>
  <c r="AB1648" i="3"/>
  <c r="AF1648" i="3"/>
  <c r="AN1648" i="3"/>
  <c r="AR1648" i="3"/>
  <c r="AV1648" i="3"/>
  <c r="BD1648" i="3"/>
  <c r="BH1648" i="3"/>
  <c r="E1649" i="3"/>
  <c r="F1649" i="3"/>
  <c r="G1649" i="3"/>
  <c r="H1649" i="3"/>
  <c r="I1649" i="3"/>
  <c r="J1649" i="3"/>
  <c r="E1650" i="3"/>
  <c r="F1650" i="3"/>
  <c r="K1650" i="3" s="1"/>
  <c r="G1650" i="3"/>
  <c r="H1650" i="3"/>
  <c r="L1650" i="3" s="1"/>
  <c r="I1650" i="3"/>
  <c r="J1650" i="3"/>
  <c r="AF1650" i="3"/>
  <c r="E1651" i="3"/>
  <c r="F1651" i="3"/>
  <c r="G1651" i="3"/>
  <c r="H1651" i="3"/>
  <c r="I1651" i="3"/>
  <c r="J1651" i="3"/>
  <c r="L1651" i="3" s="1"/>
  <c r="E1652" i="3"/>
  <c r="F1652" i="3"/>
  <c r="K1652" i="3" s="1"/>
  <c r="G1652" i="3"/>
  <c r="H1652" i="3"/>
  <c r="L1652" i="3" s="1"/>
  <c r="I1652" i="3"/>
  <c r="J1652" i="3"/>
  <c r="AF1652" i="3"/>
  <c r="E1653" i="3"/>
  <c r="F1653" i="3"/>
  <c r="G1653" i="3"/>
  <c r="H1653" i="3"/>
  <c r="I1653" i="3"/>
  <c r="J1653" i="3"/>
  <c r="L1653" i="3" s="1"/>
  <c r="E1654" i="3"/>
  <c r="F1654" i="3"/>
  <c r="K1654" i="3" s="1"/>
  <c r="G1654" i="3"/>
  <c r="H1654" i="3"/>
  <c r="L1654" i="3" s="1"/>
  <c r="I1654" i="3"/>
  <c r="J1654" i="3"/>
  <c r="AF1654" i="3"/>
  <c r="E1655" i="3"/>
  <c r="F1655" i="3"/>
  <c r="G1655" i="3"/>
  <c r="H1655" i="3"/>
  <c r="I1655" i="3"/>
  <c r="J1655" i="3"/>
  <c r="L1655" i="3" s="1"/>
  <c r="E1656" i="3"/>
  <c r="F1656" i="3"/>
  <c r="K1656" i="3" s="1"/>
  <c r="G1656" i="3"/>
  <c r="H1656" i="3"/>
  <c r="L1656" i="3" s="1"/>
  <c r="I1656" i="3"/>
  <c r="J1656" i="3"/>
  <c r="AF1656" i="3"/>
  <c r="E1657" i="3"/>
  <c r="F1657" i="3"/>
  <c r="G1657" i="3"/>
  <c r="H1657" i="3"/>
  <c r="I1657" i="3"/>
  <c r="J1657" i="3"/>
  <c r="L1657" i="3" s="1"/>
  <c r="E1658" i="3"/>
  <c r="F1658" i="3"/>
  <c r="K1658" i="3" s="1"/>
  <c r="G1658" i="3"/>
  <c r="H1658" i="3"/>
  <c r="L1658" i="3" s="1"/>
  <c r="I1658" i="3"/>
  <c r="J1658" i="3"/>
  <c r="AF1658" i="3"/>
  <c r="E1659" i="3"/>
  <c r="F1659" i="3"/>
  <c r="G1659" i="3"/>
  <c r="H1659" i="3"/>
  <c r="I1659" i="3"/>
  <c r="J1659" i="3"/>
  <c r="L1659" i="3" s="1"/>
  <c r="E1660" i="3"/>
  <c r="F1660" i="3"/>
  <c r="K1660" i="3" s="1"/>
  <c r="G1660" i="3"/>
  <c r="H1660" i="3"/>
  <c r="L1660" i="3" s="1"/>
  <c r="I1660" i="3"/>
  <c r="J1660" i="3"/>
  <c r="AF1660" i="3"/>
  <c r="E1661" i="3"/>
  <c r="F1661" i="3"/>
  <c r="G1661" i="3"/>
  <c r="H1661" i="3"/>
  <c r="I1661" i="3"/>
  <c r="J1661" i="3"/>
  <c r="L1661" i="3" s="1"/>
  <c r="E1662" i="3"/>
  <c r="F1662" i="3"/>
  <c r="K1662" i="3" s="1"/>
  <c r="G1662" i="3"/>
  <c r="H1662" i="3"/>
  <c r="L1662" i="3" s="1"/>
  <c r="I1662" i="3"/>
  <c r="J1662" i="3"/>
  <c r="AF1662" i="3"/>
  <c r="E1663" i="3"/>
  <c r="F1663" i="3"/>
  <c r="G1663" i="3"/>
  <c r="H1663" i="3"/>
  <c r="I1663" i="3"/>
  <c r="J1663" i="3"/>
  <c r="L1663" i="3" s="1"/>
  <c r="E1664" i="3"/>
  <c r="F1664" i="3"/>
  <c r="K1664" i="3" s="1"/>
  <c r="G1664" i="3"/>
  <c r="H1664" i="3"/>
  <c r="L1664" i="3" s="1"/>
  <c r="I1664" i="3"/>
  <c r="J1664" i="3"/>
  <c r="AF1664" i="3"/>
  <c r="E1665" i="3"/>
  <c r="F1665" i="3"/>
  <c r="G1665" i="3"/>
  <c r="H1665" i="3"/>
  <c r="I1665" i="3"/>
  <c r="J1665" i="3"/>
  <c r="L1665" i="3" s="1"/>
  <c r="E1666" i="3"/>
  <c r="F1666" i="3"/>
  <c r="K1666" i="3" s="1"/>
  <c r="G1666" i="3"/>
  <c r="H1666" i="3"/>
  <c r="L1666" i="3" s="1"/>
  <c r="I1666" i="3"/>
  <c r="J1666" i="3"/>
  <c r="AF1666" i="3"/>
  <c r="E1667" i="3"/>
  <c r="F1667" i="3"/>
  <c r="G1667" i="3"/>
  <c r="H1667" i="3"/>
  <c r="I1667" i="3"/>
  <c r="J1667" i="3"/>
  <c r="L1667" i="3" s="1"/>
  <c r="E1668" i="3"/>
  <c r="F1668" i="3"/>
  <c r="K1668" i="3" s="1"/>
  <c r="G1668" i="3"/>
  <c r="H1668" i="3"/>
  <c r="L1668" i="3" s="1"/>
  <c r="I1668" i="3"/>
  <c r="J1668" i="3"/>
  <c r="AF1668" i="3"/>
  <c r="E1669" i="3"/>
  <c r="F1669" i="3"/>
  <c r="G1669" i="3"/>
  <c r="H1669" i="3"/>
  <c r="I1669" i="3"/>
  <c r="J1669" i="3"/>
  <c r="L1669" i="3" s="1"/>
  <c r="E1670" i="3"/>
  <c r="F1670" i="3"/>
  <c r="K1670" i="3" s="1"/>
  <c r="G1670" i="3"/>
  <c r="H1670" i="3"/>
  <c r="L1670" i="3" s="1"/>
  <c r="I1670" i="3"/>
  <c r="J1670" i="3"/>
  <c r="V1670" i="3"/>
  <c r="AY1670" i="3"/>
  <c r="E1671" i="3"/>
  <c r="K1671" i="3" s="1"/>
  <c r="F1671" i="3"/>
  <c r="G1671" i="3"/>
  <c r="H1671" i="3"/>
  <c r="I1671" i="3"/>
  <c r="L1671" i="3" s="1"/>
  <c r="J1671" i="3"/>
  <c r="S1671" i="3"/>
  <c r="W1671" i="3"/>
  <c r="AA1671" i="3"/>
  <c r="AI1671" i="3"/>
  <c r="AM1671" i="3"/>
  <c r="AQ1671" i="3"/>
  <c r="AY1671" i="3"/>
  <c r="BC1671" i="3"/>
  <c r="BG1671" i="3"/>
  <c r="E1672" i="3"/>
  <c r="K1672" i="3" s="1"/>
  <c r="Y1672" i="3" s="1"/>
  <c r="F1672" i="3"/>
  <c r="G1672" i="3"/>
  <c r="H1672" i="3"/>
  <c r="I1672" i="3"/>
  <c r="L1672" i="3" s="1"/>
  <c r="J1672" i="3"/>
  <c r="M1672" i="3"/>
  <c r="U1672" i="3"/>
  <c r="AC1672" i="3"/>
  <c r="AK1672" i="3"/>
  <c r="AS1672" i="3"/>
  <c r="BA1672" i="3"/>
  <c r="BI1672" i="3"/>
  <c r="E1673" i="3"/>
  <c r="F1673" i="3"/>
  <c r="G1673" i="3"/>
  <c r="H1673" i="3"/>
  <c r="I1673" i="3"/>
  <c r="L1673" i="3" s="1"/>
  <c r="J1673" i="3"/>
  <c r="K1673" i="3"/>
  <c r="AA1673" i="3"/>
  <c r="AQ1673" i="3"/>
  <c r="BG1673" i="3"/>
  <c r="E1674" i="3"/>
  <c r="K1674" i="3" s="1"/>
  <c r="Y1674" i="3" s="1"/>
  <c r="F1674" i="3"/>
  <c r="G1674" i="3"/>
  <c r="H1674" i="3"/>
  <c r="I1674" i="3"/>
  <c r="L1674" i="3" s="1"/>
  <c r="J1674" i="3"/>
  <c r="M1674" i="3"/>
  <c r="U1674" i="3"/>
  <c r="AC1674" i="3"/>
  <c r="AK1674" i="3"/>
  <c r="AS1674" i="3"/>
  <c r="BA1674" i="3"/>
  <c r="BI1674" i="3"/>
  <c r="E1675" i="3"/>
  <c r="F1675" i="3"/>
  <c r="G1675" i="3"/>
  <c r="K1675" i="3" s="1"/>
  <c r="H1675" i="3"/>
  <c r="I1675" i="3"/>
  <c r="L1675" i="3" s="1"/>
  <c r="J1675" i="3"/>
  <c r="E1676" i="3"/>
  <c r="K1676" i="3" s="1"/>
  <c r="Y1676" i="3" s="1"/>
  <c r="F1676" i="3"/>
  <c r="G1676" i="3"/>
  <c r="H1676" i="3"/>
  <c r="I1676" i="3"/>
  <c r="L1676" i="3" s="1"/>
  <c r="J1676" i="3"/>
  <c r="M1676" i="3"/>
  <c r="U1676" i="3"/>
  <c r="AC1676" i="3"/>
  <c r="AK1676" i="3"/>
  <c r="AS1676" i="3"/>
  <c r="BA1676" i="3"/>
  <c r="BI1676" i="3"/>
  <c r="E1677" i="3"/>
  <c r="F1677" i="3"/>
  <c r="G1677" i="3"/>
  <c r="K1677" i="3" s="1"/>
  <c r="H1677" i="3"/>
  <c r="I1677" i="3"/>
  <c r="L1677" i="3" s="1"/>
  <c r="J1677" i="3"/>
  <c r="E1678" i="3"/>
  <c r="K1678" i="3" s="1"/>
  <c r="Y1678" i="3" s="1"/>
  <c r="F1678" i="3"/>
  <c r="G1678" i="3"/>
  <c r="H1678" i="3"/>
  <c r="I1678" i="3"/>
  <c r="L1678" i="3" s="1"/>
  <c r="J1678" i="3"/>
  <c r="M1678" i="3"/>
  <c r="U1678" i="3"/>
  <c r="AC1678" i="3"/>
  <c r="AK1678" i="3"/>
  <c r="AS1678" i="3"/>
  <c r="BA1678" i="3"/>
  <c r="BI1678" i="3"/>
  <c r="E1679" i="3"/>
  <c r="F1679" i="3"/>
  <c r="G1679" i="3"/>
  <c r="K1679" i="3" s="1"/>
  <c r="H1679" i="3"/>
  <c r="I1679" i="3"/>
  <c r="L1679" i="3" s="1"/>
  <c r="J1679" i="3"/>
  <c r="E1680" i="3"/>
  <c r="K1680" i="3" s="1"/>
  <c r="Y1680" i="3" s="1"/>
  <c r="F1680" i="3"/>
  <c r="G1680" i="3"/>
  <c r="H1680" i="3"/>
  <c r="I1680" i="3"/>
  <c r="L1680" i="3" s="1"/>
  <c r="J1680" i="3"/>
  <c r="M1680" i="3"/>
  <c r="U1680" i="3"/>
  <c r="AC1680" i="3"/>
  <c r="AK1680" i="3"/>
  <c r="AS1680" i="3"/>
  <c r="BA1680" i="3"/>
  <c r="BI1680" i="3"/>
  <c r="E1681" i="3"/>
  <c r="F1681" i="3"/>
  <c r="G1681" i="3"/>
  <c r="K1681" i="3" s="1"/>
  <c r="H1681" i="3"/>
  <c r="I1681" i="3"/>
  <c r="L1681" i="3" s="1"/>
  <c r="J1681" i="3"/>
  <c r="E1682" i="3"/>
  <c r="K1682" i="3" s="1"/>
  <c r="Y1682" i="3" s="1"/>
  <c r="F1682" i="3"/>
  <c r="G1682" i="3"/>
  <c r="H1682" i="3"/>
  <c r="I1682" i="3"/>
  <c r="L1682" i="3" s="1"/>
  <c r="J1682" i="3"/>
  <c r="M1682" i="3"/>
  <c r="U1682" i="3"/>
  <c r="AC1682" i="3"/>
  <c r="AK1682" i="3"/>
  <c r="AS1682" i="3"/>
  <c r="BA1682" i="3"/>
  <c r="BI1682" i="3"/>
  <c r="E1683" i="3"/>
  <c r="F1683" i="3"/>
  <c r="G1683" i="3"/>
  <c r="K1683" i="3" s="1"/>
  <c r="H1683" i="3"/>
  <c r="I1683" i="3"/>
  <c r="L1683" i="3" s="1"/>
  <c r="J1683" i="3"/>
  <c r="E1684" i="3"/>
  <c r="K1684" i="3" s="1"/>
  <c r="Y1684" i="3" s="1"/>
  <c r="F1684" i="3"/>
  <c r="G1684" i="3"/>
  <c r="H1684" i="3"/>
  <c r="I1684" i="3"/>
  <c r="L1684" i="3" s="1"/>
  <c r="U1684" i="3" s="1"/>
  <c r="J1684" i="3"/>
  <c r="M1684" i="3"/>
  <c r="AC1684" i="3"/>
  <c r="AS1684" i="3"/>
  <c r="BI1684" i="3"/>
  <c r="E1685" i="3"/>
  <c r="F1685" i="3"/>
  <c r="G1685" i="3"/>
  <c r="K1685" i="3" s="1"/>
  <c r="H1685" i="3"/>
  <c r="I1685" i="3"/>
  <c r="L1685" i="3" s="1"/>
  <c r="J1685" i="3"/>
  <c r="E1686" i="3"/>
  <c r="K1686" i="3" s="1"/>
  <c r="Y1686" i="3" s="1"/>
  <c r="F1686" i="3"/>
  <c r="G1686" i="3"/>
  <c r="H1686" i="3"/>
  <c r="I1686" i="3"/>
  <c r="L1686" i="3" s="1"/>
  <c r="U1686" i="3" s="1"/>
  <c r="J1686" i="3"/>
  <c r="M1686" i="3"/>
  <c r="AC1686" i="3"/>
  <c r="AS1686" i="3"/>
  <c r="BI1686" i="3"/>
  <c r="E1687" i="3"/>
  <c r="F1687" i="3"/>
  <c r="G1687" i="3"/>
  <c r="K1687" i="3" s="1"/>
  <c r="H1687" i="3"/>
  <c r="I1687" i="3"/>
  <c r="L1687" i="3" s="1"/>
  <c r="J1687" i="3"/>
  <c r="E1688" i="3"/>
  <c r="K1688" i="3" s="1"/>
  <c r="Y1688" i="3" s="1"/>
  <c r="F1688" i="3"/>
  <c r="G1688" i="3"/>
  <c r="H1688" i="3"/>
  <c r="I1688" i="3"/>
  <c r="L1688" i="3" s="1"/>
  <c r="U1688" i="3" s="1"/>
  <c r="J1688" i="3"/>
  <c r="M1688" i="3"/>
  <c r="AC1688" i="3"/>
  <c r="AS1688" i="3"/>
  <c r="BI1688" i="3"/>
  <c r="E1689" i="3"/>
  <c r="F1689" i="3"/>
  <c r="G1689" i="3"/>
  <c r="K1689" i="3" s="1"/>
  <c r="H1689" i="3"/>
  <c r="I1689" i="3"/>
  <c r="L1689" i="3" s="1"/>
  <c r="J1689" i="3"/>
  <c r="E1690" i="3"/>
  <c r="K1690" i="3" s="1"/>
  <c r="Y1690" i="3" s="1"/>
  <c r="F1690" i="3"/>
  <c r="G1690" i="3"/>
  <c r="H1690" i="3"/>
  <c r="I1690" i="3"/>
  <c r="L1690" i="3" s="1"/>
  <c r="U1690" i="3" s="1"/>
  <c r="J1690" i="3"/>
  <c r="M1690" i="3"/>
  <c r="AC1690" i="3"/>
  <c r="AS1690" i="3"/>
  <c r="BI1690" i="3"/>
  <c r="E1691" i="3"/>
  <c r="F1691" i="3"/>
  <c r="G1691" i="3"/>
  <c r="K1691" i="3" s="1"/>
  <c r="H1691" i="3"/>
  <c r="I1691" i="3"/>
  <c r="L1691" i="3" s="1"/>
  <c r="J1691" i="3"/>
  <c r="E1692" i="3"/>
  <c r="K1692" i="3" s="1"/>
  <c r="Y1692" i="3" s="1"/>
  <c r="F1692" i="3"/>
  <c r="G1692" i="3"/>
  <c r="H1692" i="3"/>
  <c r="I1692" i="3"/>
  <c r="L1692" i="3" s="1"/>
  <c r="U1692" i="3" s="1"/>
  <c r="J1692" i="3"/>
  <c r="M1692" i="3"/>
  <c r="AC1692" i="3"/>
  <c r="AS1692" i="3"/>
  <c r="BI1692" i="3"/>
  <c r="E1693" i="3"/>
  <c r="F1693" i="3"/>
  <c r="G1693" i="3"/>
  <c r="K1693" i="3" s="1"/>
  <c r="H1693" i="3"/>
  <c r="I1693" i="3"/>
  <c r="L1693" i="3" s="1"/>
  <c r="J1693" i="3"/>
  <c r="E1694" i="3"/>
  <c r="K1694" i="3" s="1"/>
  <c r="Y1694" i="3" s="1"/>
  <c r="F1694" i="3"/>
  <c r="G1694" i="3"/>
  <c r="H1694" i="3"/>
  <c r="I1694" i="3"/>
  <c r="L1694" i="3" s="1"/>
  <c r="U1694" i="3" s="1"/>
  <c r="J1694" i="3"/>
  <c r="M1694" i="3"/>
  <c r="AC1694" i="3"/>
  <c r="AS1694" i="3"/>
  <c r="BI1694" i="3"/>
  <c r="E1695" i="3"/>
  <c r="F1695" i="3"/>
  <c r="G1695" i="3"/>
  <c r="K1695" i="3" s="1"/>
  <c r="H1695" i="3"/>
  <c r="I1695" i="3"/>
  <c r="L1695" i="3" s="1"/>
  <c r="J1695" i="3"/>
  <c r="E1696" i="3"/>
  <c r="K1696" i="3" s="1"/>
  <c r="F1696" i="3"/>
  <c r="G1696" i="3"/>
  <c r="H1696" i="3"/>
  <c r="I1696" i="3"/>
  <c r="L1696" i="3" s="1"/>
  <c r="J1696" i="3"/>
  <c r="E1697" i="3"/>
  <c r="F1697" i="3"/>
  <c r="G1697" i="3"/>
  <c r="K1697" i="3" s="1"/>
  <c r="H1697" i="3"/>
  <c r="I1697" i="3"/>
  <c r="L1697" i="3" s="1"/>
  <c r="J1697" i="3"/>
  <c r="E1698" i="3"/>
  <c r="K1698" i="3" s="1"/>
  <c r="F1698" i="3"/>
  <c r="G1698" i="3"/>
  <c r="H1698" i="3"/>
  <c r="I1698" i="3"/>
  <c r="L1698" i="3" s="1"/>
  <c r="J1698" i="3"/>
  <c r="E1699" i="3"/>
  <c r="F1699" i="3"/>
  <c r="G1699" i="3"/>
  <c r="K1699" i="3" s="1"/>
  <c r="H1699" i="3"/>
  <c r="I1699" i="3"/>
  <c r="L1699" i="3" s="1"/>
  <c r="J1699" i="3"/>
  <c r="E1700" i="3"/>
  <c r="K1700" i="3" s="1"/>
  <c r="F1700" i="3"/>
  <c r="G1700" i="3"/>
  <c r="H1700" i="3"/>
  <c r="I1700" i="3"/>
  <c r="L1700" i="3" s="1"/>
  <c r="J1700" i="3"/>
  <c r="E1701" i="3"/>
  <c r="F1701" i="3"/>
  <c r="G1701" i="3"/>
  <c r="K1701" i="3" s="1"/>
  <c r="H1701" i="3"/>
  <c r="I1701" i="3"/>
  <c r="L1701" i="3" s="1"/>
  <c r="J1701" i="3"/>
  <c r="E1702" i="3"/>
  <c r="K1702" i="3" s="1"/>
  <c r="F1702" i="3"/>
  <c r="G1702" i="3"/>
  <c r="H1702" i="3"/>
  <c r="I1702" i="3"/>
  <c r="L1702" i="3" s="1"/>
  <c r="J1702" i="3"/>
  <c r="E1703" i="3"/>
  <c r="F1703" i="3"/>
  <c r="G1703" i="3"/>
  <c r="K1703" i="3" s="1"/>
  <c r="H1703" i="3"/>
  <c r="I1703" i="3"/>
  <c r="L1703" i="3" s="1"/>
  <c r="J1703" i="3"/>
  <c r="E1704" i="3"/>
  <c r="K1704" i="3" s="1"/>
  <c r="F1704" i="3"/>
  <c r="G1704" i="3"/>
  <c r="H1704" i="3"/>
  <c r="I1704" i="3"/>
  <c r="L1704" i="3" s="1"/>
  <c r="J1704" i="3"/>
  <c r="E1705" i="3"/>
  <c r="F1705" i="3"/>
  <c r="G1705" i="3"/>
  <c r="K1705" i="3" s="1"/>
  <c r="H1705" i="3"/>
  <c r="I1705" i="3"/>
  <c r="L1705" i="3" s="1"/>
  <c r="J1705" i="3"/>
  <c r="E1706" i="3"/>
  <c r="K1706" i="3" s="1"/>
  <c r="F1706" i="3"/>
  <c r="G1706" i="3"/>
  <c r="H1706" i="3"/>
  <c r="I1706" i="3"/>
  <c r="L1706" i="3" s="1"/>
  <c r="J1706" i="3"/>
  <c r="E1707" i="3"/>
  <c r="F1707" i="3"/>
  <c r="G1707" i="3"/>
  <c r="K1707" i="3" s="1"/>
  <c r="H1707" i="3"/>
  <c r="I1707" i="3"/>
  <c r="L1707" i="3" s="1"/>
  <c r="J1707" i="3"/>
  <c r="E1708" i="3"/>
  <c r="K1708" i="3" s="1"/>
  <c r="F1708" i="3"/>
  <c r="G1708" i="3"/>
  <c r="H1708" i="3"/>
  <c r="I1708" i="3"/>
  <c r="L1708" i="3" s="1"/>
  <c r="J1708" i="3"/>
  <c r="E1709" i="3"/>
  <c r="F1709" i="3"/>
  <c r="G1709" i="3"/>
  <c r="K1709" i="3" s="1"/>
  <c r="H1709" i="3"/>
  <c r="I1709" i="3"/>
  <c r="L1709" i="3" s="1"/>
  <c r="J1709" i="3"/>
  <c r="E1710" i="3"/>
  <c r="K1710" i="3" s="1"/>
  <c r="F1710" i="3"/>
  <c r="G1710" i="3"/>
  <c r="H1710" i="3"/>
  <c r="I1710" i="3"/>
  <c r="L1710" i="3" s="1"/>
  <c r="J1710" i="3"/>
  <c r="E1711" i="3"/>
  <c r="F1711" i="3"/>
  <c r="G1711" i="3"/>
  <c r="K1711" i="3" s="1"/>
  <c r="H1711" i="3"/>
  <c r="I1711" i="3"/>
  <c r="L1711" i="3" s="1"/>
  <c r="J1711" i="3"/>
  <c r="E1712" i="3"/>
  <c r="K1712" i="3" s="1"/>
  <c r="F1712" i="3"/>
  <c r="G1712" i="3"/>
  <c r="H1712" i="3"/>
  <c r="I1712" i="3"/>
  <c r="L1712" i="3" s="1"/>
  <c r="J1712" i="3"/>
  <c r="E1713" i="3"/>
  <c r="F1713" i="3"/>
  <c r="G1713" i="3"/>
  <c r="K1713" i="3" s="1"/>
  <c r="H1713" i="3"/>
  <c r="I1713" i="3"/>
  <c r="L1713" i="3" s="1"/>
  <c r="J1713" i="3"/>
  <c r="E1714" i="3"/>
  <c r="K1714" i="3" s="1"/>
  <c r="F1714" i="3"/>
  <c r="G1714" i="3"/>
  <c r="H1714" i="3"/>
  <c r="I1714" i="3"/>
  <c r="L1714" i="3" s="1"/>
  <c r="J1714" i="3"/>
  <c r="E1715" i="3"/>
  <c r="F1715" i="3"/>
  <c r="G1715" i="3"/>
  <c r="K1715" i="3" s="1"/>
  <c r="H1715" i="3"/>
  <c r="I1715" i="3"/>
  <c r="L1715" i="3" s="1"/>
  <c r="J1715" i="3"/>
  <c r="E1716" i="3"/>
  <c r="K1716" i="3" s="1"/>
  <c r="F1716" i="3"/>
  <c r="G1716" i="3"/>
  <c r="H1716" i="3"/>
  <c r="I1716" i="3"/>
  <c r="L1716" i="3" s="1"/>
  <c r="J1716" i="3"/>
  <c r="E1717" i="3"/>
  <c r="F1717" i="3"/>
  <c r="G1717" i="3"/>
  <c r="K1717" i="3" s="1"/>
  <c r="H1717" i="3"/>
  <c r="I1717" i="3"/>
  <c r="L1717" i="3" s="1"/>
  <c r="J1717" i="3"/>
  <c r="E1718" i="3"/>
  <c r="K1718" i="3" s="1"/>
  <c r="F1718" i="3"/>
  <c r="G1718" i="3"/>
  <c r="H1718" i="3"/>
  <c r="I1718" i="3"/>
  <c r="L1718" i="3" s="1"/>
  <c r="J1718" i="3"/>
  <c r="E1719" i="3"/>
  <c r="F1719" i="3"/>
  <c r="G1719" i="3"/>
  <c r="K1719" i="3" s="1"/>
  <c r="H1719" i="3"/>
  <c r="I1719" i="3"/>
  <c r="L1719" i="3" s="1"/>
  <c r="J1719" i="3"/>
  <c r="E1720" i="3"/>
  <c r="K1720" i="3" s="1"/>
  <c r="F1720" i="3"/>
  <c r="G1720" i="3"/>
  <c r="H1720" i="3"/>
  <c r="I1720" i="3"/>
  <c r="L1720" i="3" s="1"/>
  <c r="J1720" i="3"/>
  <c r="E1721" i="3"/>
  <c r="F1721" i="3"/>
  <c r="G1721" i="3"/>
  <c r="K1721" i="3" s="1"/>
  <c r="H1721" i="3"/>
  <c r="I1721" i="3"/>
  <c r="L1721" i="3" s="1"/>
  <c r="J1721" i="3"/>
  <c r="E1722" i="3"/>
  <c r="K1722" i="3" s="1"/>
  <c r="F1722" i="3"/>
  <c r="G1722" i="3"/>
  <c r="H1722" i="3"/>
  <c r="I1722" i="3"/>
  <c r="L1722" i="3" s="1"/>
  <c r="J1722" i="3"/>
  <c r="E1723" i="3"/>
  <c r="F1723" i="3"/>
  <c r="G1723" i="3"/>
  <c r="K1723" i="3" s="1"/>
  <c r="H1723" i="3"/>
  <c r="I1723" i="3"/>
  <c r="L1723" i="3" s="1"/>
  <c r="J1723" i="3"/>
  <c r="E1724" i="3"/>
  <c r="K1724" i="3" s="1"/>
  <c r="F1724" i="3"/>
  <c r="G1724" i="3"/>
  <c r="H1724" i="3"/>
  <c r="I1724" i="3"/>
  <c r="L1724" i="3" s="1"/>
  <c r="J1724" i="3"/>
  <c r="E1725" i="3"/>
  <c r="F1725" i="3"/>
  <c r="G1725" i="3"/>
  <c r="K1725" i="3" s="1"/>
  <c r="H1725" i="3"/>
  <c r="I1725" i="3"/>
  <c r="L1725" i="3" s="1"/>
  <c r="J1725" i="3"/>
  <c r="BN1733" i="3" l="1"/>
  <c r="BK1733" i="3"/>
  <c r="BN1741" i="3"/>
  <c r="BK1741" i="3"/>
  <c r="BM1738" i="3"/>
  <c r="BJ1749" i="3"/>
  <c r="BM1750" i="3"/>
  <c r="BK1751" i="3"/>
  <c r="BN1751" i="3"/>
  <c r="BJ1753" i="3"/>
  <c r="BM1726" i="3"/>
  <c r="BL1728" i="3"/>
  <c r="BJ1728" i="3"/>
  <c r="BM1732" i="3"/>
  <c r="BN1730" i="3"/>
  <c r="BK1730" i="3"/>
  <c r="AW1727" i="3"/>
  <c r="AG1727" i="3"/>
  <c r="Q1727" i="3"/>
  <c r="AZ1727" i="3"/>
  <c r="AJ1727" i="3"/>
  <c r="T1727" i="3"/>
  <c r="BM1727" i="3" s="1"/>
  <c r="AY1727" i="3"/>
  <c r="AI1727" i="3"/>
  <c r="BL1733" i="3"/>
  <c r="O1736" i="3"/>
  <c r="S1736" i="3"/>
  <c r="W1736" i="3"/>
  <c r="AA1736" i="3"/>
  <c r="AE1736" i="3"/>
  <c r="AI1736" i="3"/>
  <c r="AM1736" i="3"/>
  <c r="AQ1736" i="3"/>
  <c r="AU1736" i="3"/>
  <c r="AY1736" i="3"/>
  <c r="Q1736" i="3"/>
  <c r="V1736" i="3"/>
  <c r="AB1736" i="3"/>
  <c r="AG1736" i="3"/>
  <c r="AL1736" i="3"/>
  <c r="AR1736" i="3"/>
  <c r="AW1736" i="3"/>
  <c r="BB1736" i="3"/>
  <c r="BF1736" i="3"/>
  <c r="M1736" i="3"/>
  <c r="R1736" i="3"/>
  <c r="X1736" i="3"/>
  <c r="AC1736" i="3"/>
  <c r="AH1736" i="3"/>
  <c r="AN1736" i="3"/>
  <c r="AS1736" i="3"/>
  <c r="AX1736" i="3"/>
  <c r="BC1736" i="3"/>
  <c r="BG1736" i="3"/>
  <c r="N1736" i="3"/>
  <c r="T1736" i="3"/>
  <c r="Y1736" i="3"/>
  <c r="AD1736" i="3"/>
  <c r="AJ1736" i="3"/>
  <c r="AO1736" i="3"/>
  <c r="AT1736" i="3"/>
  <c r="AZ1736" i="3"/>
  <c r="BD1736" i="3"/>
  <c r="BH1736" i="3"/>
  <c r="P1736" i="3"/>
  <c r="AK1736" i="3"/>
  <c r="BE1736" i="3"/>
  <c r="U1736" i="3"/>
  <c r="AP1736" i="3"/>
  <c r="BI1736" i="3"/>
  <c r="Z1736" i="3"/>
  <c r="AV1736" i="3"/>
  <c r="AF1736" i="3"/>
  <c r="BA1736" i="3"/>
  <c r="Z1729" i="3"/>
  <c r="AX1729" i="3"/>
  <c r="AD1729" i="3"/>
  <c r="BA1729" i="3"/>
  <c r="AK1729" i="3"/>
  <c r="U1729" i="3"/>
  <c r="BD1729" i="3"/>
  <c r="AN1729" i="3"/>
  <c r="X1729" i="3"/>
  <c r="BC1729" i="3"/>
  <c r="AM1729" i="3"/>
  <c r="W1729" i="3"/>
  <c r="BJ1737" i="3"/>
  <c r="BL1738" i="3"/>
  <c r="BJ1738" i="3"/>
  <c r="BM1749" i="3"/>
  <c r="BM1742" i="3"/>
  <c r="BN1742" i="3"/>
  <c r="BK1742" i="3"/>
  <c r="BJ1743" i="3"/>
  <c r="BM1743" i="3"/>
  <c r="BL1740" i="3"/>
  <c r="BJ1740" i="3"/>
  <c r="BM1747" i="3"/>
  <c r="BM1751" i="3"/>
  <c r="BL1737" i="3"/>
  <c r="BM1744" i="3"/>
  <c r="BM1746" i="3"/>
  <c r="BM1748" i="3"/>
  <c r="BJ1750" i="3"/>
  <c r="BK1752" i="3"/>
  <c r="BN1752" i="3"/>
  <c r="BN1753" i="3"/>
  <c r="BK1753" i="3"/>
  <c r="BL1726" i="3"/>
  <c r="BJ1726" i="3"/>
  <c r="BM1728" i="3"/>
  <c r="BJ1730" i="3"/>
  <c r="BN1735" i="3"/>
  <c r="BK1735" i="3"/>
  <c r="BN1734" i="3"/>
  <c r="BK1734" i="3"/>
  <c r="O1745" i="3"/>
  <c r="S1745" i="3"/>
  <c r="W1745" i="3"/>
  <c r="AA1745" i="3"/>
  <c r="AE1745" i="3"/>
  <c r="AI1745" i="3"/>
  <c r="AM1745" i="3"/>
  <c r="AQ1745" i="3"/>
  <c r="AU1745" i="3"/>
  <c r="AY1745" i="3"/>
  <c r="BC1745" i="3"/>
  <c r="BG1745" i="3"/>
  <c r="P1745" i="3"/>
  <c r="T1745" i="3"/>
  <c r="X1745" i="3"/>
  <c r="AB1745" i="3"/>
  <c r="AF1745" i="3"/>
  <c r="AJ1745" i="3"/>
  <c r="AN1745" i="3"/>
  <c r="AR1745" i="3"/>
  <c r="AV1745" i="3"/>
  <c r="AZ1745" i="3"/>
  <c r="BD1745" i="3"/>
  <c r="BH1745" i="3"/>
  <c r="M1745" i="3"/>
  <c r="Q1745" i="3"/>
  <c r="U1745" i="3"/>
  <c r="Y1745" i="3"/>
  <c r="AC1745" i="3"/>
  <c r="AG1745" i="3"/>
  <c r="AK1745" i="3"/>
  <c r="AO1745" i="3"/>
  <c r="AS1745" i="3"/>
  <c r="AW1745" i="3"/>
  <c r="BA1745" i="3"/>
  <c r="BE1745" i="3"/>
  <c r="BI1745" i="3"/>
  <c r="R1745" i="3"/>
  <c r="AH1745" i="3"/>
  <c r="AX1745" i="3"/>
  <c r="V1745" i="3"/>
  <c r="AL1745" i="3"/>
  <c r="BB1745" i="3"/>
  <c r="N1745" i="3"/>
  <c r="AT1745" i="3"/>
  <c r="Z1745" i="3"/>
  <c r="AP1745" i="3"/>
  <c r="BF1745" i="3"/>
  <c r="AD1745" i="3"/>
  <c r="BM1740" i="3"/>
  <c r="BL1753" i="3"/>
  <c r="BN1728" i="3"/>
  <c r="BK1728" i="3"/>
  <c r="BM1731" i="3"/>
  <c r="BL1732" i="3"/>
  <c r="BK1727" i="3"/>
  <c r="BM1741" i="3"/>
  <c r="BB1729" i="3"/>
  <c r="AH1729" i="3"/>
  <c r="N1729" i="3"/>
  <c r="BJ1729" i="3" s="1"/>
  <c r="AW1729" i="3"/>
  <c r="AG1729" i="3"/>
  <c r="Q1729" i="3"/>
  <c r="AZ1729" i="3"/>
  <c r="AJ1729" i="3"/>
  <c r="T1729" i="3"/>
  <c r="AY1729" i="3"/>
  <c r="AI1729" i="3"/>
  <c r="S1729" i="3"/>
  <c r="BN1737" i="3"/>
  <c r="BK1737" i="3"/>
  <c r="BJ1739" i="3"/>
  <c r="BM1734" i="3"/>
  <c r="BN1738" i="3"/>
  <c r="BK1738" i="3"/>
  <c r="BL1749" i="3"/>
  <c r="BL1739" i="3"/>
  <c r="BJ1742" i="3"/>
  <c r="BK1743" i="3"/>
  <c r="BN1743" i="3"/>
  <c r="BL1743" i="3"/>
  <c r="BN1740" i="3"/>
  <c r="BK1740" i="3"/>
  <c r="BK1747" i="3"/>
  <c r="BN1747" i="3"/>
  <c r="BL1747" i="3"/>
  <c r="BL1751" i="3"/>
  <c r="BL1744" i="3"/>
  <c r="BJ1744" i="3"/>
  <c r="BL1746" i="3"/>
  <c r="BL1748" i="3"/>
  <c r="BK1749" i="3"/>
  <c r="BN1749" i="3"/>
  <c r="BM1752" i="3"/>
  <c r="BJ1752" i="3"/>
  <c r="BN1726" i="3"/>
  <c r="BK1726" i="3"/>
  <c r="BL1730" i="3"/>
  <c r="BL1742" i="3"/>
  <c r="BJ1751" i="3"/>
  <c r="BK1750" i="3"/>
  <c r="BN1750" i="3"/>
  <c r="BL1752" i="3"/>
  <c r="BK1731" i="3"/>
  <c r="BN1731" i="3"/>
  <c r="BL1731" i="3"/>
  <c r="Z1727" i="3"/>
  <c r="AP1727" i="3"/>
  <c r="BF1727" i="3"/>
  <c r="N1727" i="3"/>
  <c r="BN1727" i="3" s="1"/>
  <c r="AD1727" i="3"/>
  <c r="AT1727" i="3"/>
  <c r="BL1727" i="3" s="1"/>
  <c r="BM1730" i="3"/>
  <c r="BE1727" i="3"/>
  <c r="AO1727" i="3"/>
  <c r="Y1727" i="3"/>
  <c r="BH1727" i="3"/>
  <c r="AR1727" i="3"/>
  <c r="AB1727" i="3"/>
  <c r="BG1727" i="3"/>
  <c r="AQ1727" i="3"/>
  <c r="AA1727" i="3"/>
  <c r="BN1732" i="3"/>
  <c r="BK1732" i="3"/>
  <c r="BJ1733" i="3"/>
  <c r="BJ1735" i="3"/>
  <c r="BF1729" i="3"/>
  <c r="AL1729" i="3"/>
  <c r="R1729" i="3"/>
  <c r="BL1729" i="3" s="1"/>
  <c r="BI1729" i="3"/>
  <c r="AS1729" i="3"/>
  <c r="AC1729" i="3"/>
  <c r="M1729" i="3"/>
  <c r="AV1729" i="3"/>
  <c r="AF1729" i="3"/>
  <c r="P1729" i="3"/>
  <c r="AU1729" i="3"/>
  <c r="AE1729" i="3"/>
  <c r="BN1739" i="3"/>
  <c r="BK1739" i="3"/>
  <c r="BJ1741" i="3"/>
  <c r="BL1734" i="3"/>
  <c r="BJ1734" i="3"/>
  <c r="BN1744" i="3"/>
  <c r="BK1744" i="3"/>
  <c r="BK1746" i="3"/>
  <c r="BN1746" i="3"/>
  <c r="BK1748" i="3"/>
  <c r="BN1748" i="3"/>
  <c r="BL1750" i="3"/>
  <c r="BM1753" i="3"/>
  <c r="K1636" i="3"/>
  <c r="M1636" i="3"/>
  <c r="AB1636" i="3"/>
  <c r="AR1636" i="3"/>
  <c r="BH1636" i="3"/>
  <c r="T1636" i="3"/>
  <c r="AJ1636" i="3"/>
  <c r="AZ1636" i="3"/>
  <c r="X1636" i="3"/>
  <c r="AN1636" i="3"/>
  <c r="BD1636" i="3"/>
  <c r="P1636" i="3"/>
  <c r="AF1636" i="3"/>
  <c r="AV1636" i="3"/>
  <c r="P1679" i="3"/>
  <c r="T1679" i="3"/>
  <c r="X1679" i="3"/>
  <c r="AB1679" i="3"/>
  <c r="AF1679" i="3"/>
  <c r="AJ1679" i="3"/>
  <c r="AN1679" i="3"/>
  <c r="AR1679" i="3"/>
  <c r="AV1679" i="3"/>
  <c r="AZ1679" i="3"/>
  <c r="BD1679" i="3"/>
  <c r="BH1679" i="3"/>
  <c r="M1679" i="3"/>
  <c r="Q1679" i="3"/>
  <c r="U1679" i="3"/>
  <c r="Y1679" i="3"/>
  <c r="AC1679" i="3"/>
  <c r="AG1679" i="3"/>
  <c r="AK1679" i="3"/>
  <c r="AO1679" i="3"/>
  <c r="AS1679" i="3"/>
  <c r="AW1679" i="3"/>
  <c r="BA1679" i="3"/>
  <c r="BE1679" i="3"/>
  <c r="BI1679" i="3"/>
  <c r="N1679" i="3"/>
  <c r="R1679" i="3"/>
  <c r="V1679" i="3"/>
  <c r="Z1679" i="3"/>
  <c r="AD1679" i="3"/>
  <c r="AH1679" i="3"/>
  <c r="AL1679" i="3"/>
  <c r="AP1679" i="3"/>
  <c r="AT1679" i="3"/>
  <c r="AX1679" i="3"/>
  <c r="BB1679" i="3"/>
  <c r="BF1679" i="3"/>
  <c r="O1679" i="3"/>
  <c r="AE1679" i="3"/>
  <c r="AU1679" i="3"/>
  <c r="AA1679" i="3"/>
  <c r="AQ1679" i="3"/>
  <c r="BG1679" i="3"/>
  <c r="S1679" i="3"/>
  <c r="AI1679" i="3"/>
  <c r="AY1679" i="3"/>
  <c r="W1679" i="3"/>
  <c r="AM1679" i="3"/>
  <c r="BC1679" i="3"/>
  <c r="P1725" i="3"/>
  <c r="T1725" i="3"/>
  <c r="X1725" i="3"/>
  <c r="AB1725" i="3"/>
  <c r="AF1725" i="3"/>
  <c r="AJ1725" i="3"/>
  <c r="AN1725" i="3"/>
  <c r="AR1725" i="3"/>
  <c r="AV1725" i="3"/>
  <c r="AZ1725" i="3"/>
  <c r="BD1725" i="3"/>
  <c r="BH1725" i="3"/>
  <c r="M1725" i="3"/>
  <c r="Q1725" i="3"/>
  <c r="U1725" i="3"/>
  <c r="Y1725" i="3"/>
  <c r="AC1725" i="3"/>
  <c r="AG1725" i="3"/>
  <c r="AK1725" i="3"/>
  <c r="AO1725" i="3"/>
  <c r="AS1725" i="3"/>
  <c r="BA1725" i="3"/>
  <c r="BE1725" i="3"/>
  <c r="O1725" i="3"/>
  <c r="S1725" i="3"/>
  <c r="W1725" i="3"/>
  <c r="AA1725" i="3"/>
  <c r="AE1725" i="3"/>
  <c r="AI1725" i="3"/>
  <c r="AM1725" i="3"/>
  <c r="AU1725" i="3"/>
  <c r="AY1725" i="3"/>
  <c r="BC1725" i="3"/>
  <c r="BG1725" i="3"/>
  <c r="AW1725" i="3"/>
  <c r="BI1725" i="3"/>
  <c r="AQ1725" i="3"/>
  <c r="N1725" i="3"/>
  <c r="R1725" i="3"/>
  <c r="V1725" i="3"/>
  <c r="Z1725" i="3"/>
  <c r="AD1725" i="3"/>
  <c r="AH1725" i="3"/>
  <c r="AL1725" i="3"/>
  <c r="AP1725" i="3"/>
  <c r="AT1725" i="3"/>
  <c r="AX1725" i="3"/>
  <c r="BB1725" i="3"/>
  <c r="BF1725" i="3"/>
  <c r="P1723" i="3"/>
  <c r="T1723" i="3"/>
  <c r="X1723" i="3"/>
  <c r="AB1723" i="3"/>
  <c r="AF1723" i="3"/>
  <c r="AJ1723" i="3"/>
  <c r="AN1723" i="3"/>
  <c r="AR1723" i="3"/>
  <c r="AV1723" i="3"/>
  <c r="AZ1723" i="3"/>
  <c r="BD1723" i="3"/>
  <c r="BH1723" i="3"/>
  <c r="Y1723" i="3"/>
  <c r="AG1723" i="3"/>
  <c r="AO1723" i="3"/>
  <c r="AW1723" i="3"/>
  <c r="BE1723" i="3"/>
  <c r="O1723" i="3"/>
  <c r="S1723" i="3"/>
  <c r="W1723" i="3"/>
  <c r="AA1723" i="3"/>
  <c r="AE1723" i="3"/>
  <c r="AI1723" i="3"/>
  <c r="AM1723" i="3"/>
  <c r="AQ1723" i="3"/>
  <c r="AU1723" i="3"/>
  <c r="BC1723" i="3"/>
  <c r="BG1723" i="3"/>
  <c r="M1723" i="3"/>
  <c r="Q1723" i="3"/>
  <c r="U1723" i="3"/>
  <c r="AC1723" i="3"/>
  <c r="AK1723" i="3"/>
  <c r="AS1723" i="3"/>
  <c r="BA1723" i="3"/>
  <c r="BI1723" i="3"/>
  <c r="AY1723" i="3"/>
  <c r="N1723" i="3"/>
  <c r="R1723" i="3"/>
  <c r="V1723" i="3"/>
  <c r="Z1723" i="3"/>
  <c r="AD1723" i="3"/>
  <c r="AH1723" i="3"/>
  <c r="AL1723" i="3"/>
  <c r="AP1723" i="3"/>
  <c r="AT1723" i="3"/>
  <c r="AX1723" i="3"/>
  <c r="BB1723" i="3"/>
  <c r="BF1723" i="3"/>
  <c r="P1721" i="3"/>
  <c r="T1721" i="3"/>
  <c r="X1721" i="3"/>
  <c r="AB1721" i="3"/>
  <c r="AF1721" i="3"/>
  <c r="AJ1721" i="3"/>
  <c r="AN1721" i="3"/>
  <c r="AR1721" i="3"/>
  <c r="AV1721" i="3"/>
  <c r="AZ1721" i="3"/>
  <c r="BD1721" i="3"/>
  <c r="BH1721" i="3"/>
  <c r="M1721" i="3"/>
  <c r="Q1721" i="3"/>
  <c r="U1721" i="3"/>
  <c r="Y1721" i="3"/>
  <c r="AC1721" i="3"/>
  <c r="AG1721" i="3"/>
  <c r="AK1721" i="3"/>
  <c r="AO1721" i="3"/>
  <c r="AS1721" i="3"/>
  <c r="AW1721" i="3"/>
  <c r="BA1721" i="3"/>
  <c r="BE1721" i="3"/>
  <c r="BI1721" i="3"/>
  <c r="AA1721" i="3"/>
  <c r="AY1721" i="3"/>
  <c r="BG1721" i="3"/>
  <c r="O1721" i="3"/>
  <c r="S1721" i="3"/>
  <c r="W1721" i="3"/>
  <c r="AE1721" i="3"/>
  <c r="AI1721" i="3"/>
  <c r="AM1721" i="3"/>
  <c r="AQ1721" i="3"/>
  <c r="AU1721" i="3"/>
  <c r="BC1721" i="3"/>
  <c r="N1721" i="3"/>
  <c r="R1721" i="3"/>
  <c r="V1721" i="3"/>
  <c r="Z1721" i="3"/>
  <c r="AD1721" i="3"/>
  <c r="AH1721" i="3"/>
  <c r="AL1721" i="3"/>
  <c r="AP1721" i="3"/>
  <c r="AT1721" i="3"/>
  <c r="AX1721" i="3"/>
  <c r="BB1721" i="3"/>
  <c r="BF1721" i="3"/>
  <c r="P1719" i="3"/>
  <c r="T1719" i="3"/>
  <c r="X1719" i="3"/>
  <c r="AB1719" i="3"/>
  <c r="AF1719" i="3"/>
  <c r="AJ1719" i="3"/>
  <c r="AN1719" i="3"/>
  <c r="AR1719" i="3"/>
  <c r="AV1719" i="3"/>
  <c r="AZ1719" i="3"/>
  <c r="BD1719" i="3"/>
  <c r="BH1719" i="3"/>
  <c r="Q1719" i="3"/>
  <c r="Y1719" i="3"/>
  <c r="AG1719" i="3"/>
  <c r="AO1719" i="3"/>
  <c r="AW1719" i="3"/>
  <c r="BE1719" i="3"/>
  <c r="O1719" i="3"/>
  <c r="W1719" i="3"/>
  <c r="AE1719" i="3"/>
  <c r="AM1719" i="3"/>
  <c r="AU1719" i="3"/>
  <c r="BC1719" i="3"/>
  <c r="M1719" i="3"/>
  <c r="U1719" i="3"/>
  <c r="AC1719" i="3"/>
  <c r="AK1719" i="3"/>
  <c r="AS1719" i="3"/>
  <c r="BA1719" i="3"/>
  <c r="BI1719" i="3"/>
  <c r="S1719" i="3"/>
  <c r="AA1719" i="3"/>
  <c r="AI1719" i="3"/>
  <c r="AQ1719" i="3"/>
  <c r="AY1719" i="3"/>
  <c r="BG1719" i="3"/>
  <c r="N1719" i="3"/>
  <c r="R1719" i="3"/>
  <c r="V1719" i="3"/>
  <c r="Z1719" i="3"/>
  <c r="AD1719" i="3"/>
  <c r="AH1719" i="3"/>
  <c r="AL1719" i="3"/>
  <c r="AP1719" i="3"/>
  <c r="AT1719" i="3"/>
  <c r="AX1719" i="3"/>
  <c r="BB1719" i="3"/>
  <c r="BF1719" i="3"/>
  <c r="P1677" i="3"/>
  <c r="T1677" i="3"/>
  <c r="X1677" i="3"/>
  <c r="AB1677" i="3"/>
  <c r="AF1677" i="3"/>
  <c r="AJ1677" i="3"/>
  <c r="AN1677" i="3"/>
  <c r="AR1677" i="3"/>
  <c r="AV1677" i="3"/>
  <c r="AZ1677" i="3"/>
  <c r="BD1677" i="3"/>
  <c r="BH1677" i="3"/>
  <c r="M1677" i="3"/>
  <c r="Q1677" i="3"/>
  <c r="U1677" i="3"/>
  <c r="Y1677" i="3"/>
  <c r="AC1677" i="3"/>
  <c r="AG1677" i="3"/>
  <c r="AK1677" i="3"/>
  <c r="AO1677" i="3"/>
  <c r="AS1677" i="3"/>
  <c r="AW1677" i="3"/>
  <c r="BA1677" i="3"/>
  <c r="BE1677" i="3"/>
  <c r="BI1677" i="3"/>
  <c r="N1677" i="3"/>
  <c r="R1677" i="3"/>
  <c r="V1677" i="3"/>
  <c r="Z1677" i="3"/>
  <c r="AD1677" i="3"/>
  <c r="AH1677" i="3"/>
  <c r="AL1677" i="3"/>
  <c r="AP1677" i="3"/>
  <c r="AT1677" i="3"/>
  <c r="AX1677" i="3"/>
  <c r="BB1677" i="3"/>
  <c r="BF1677" i="3"/>
  <c r="O1677" i="3"/>
  <c r="AE1677" i="3"/>
  <c r="AU1677" i="3"/>
  <c r="AA1677" i="3"/>
  <c r="AQ1677" i="3"/>
  <c r="BG1677" i="3"/>
  <c r="S1677" i="3"/>
  <c r="AI1677" i="3"/>
  <c r="AY1677" i="3"/>
  <c r="W1677" i="3"/>
  <c r="AM1677" i="3"/>
  <c r="BC1677" i="3"/>
  <c r="P1681" i="3"/>
  <c r="T1681" i="3"/>
  <c r="X1681" i="3"/>
  <c r="AB1681" i="3"/>
  <c r="AF1681" i="3"/>
  <c r="AJ1681" i="3"/>
  <c r="AN1681" i="3"/>
  <c r="AR1681" i="3"/>
  <c r="AV1681" i="3"/>
  <c r="AZ1681" i="3"/>
  <c r="BD1681" i="3"/>
  <c r="BH1681" i="3"/>
  <c r="M1681" i="3"/>
  <c r="Q1681" i="3"/>
  <c r="U1681" i="3"/>
  <c r="Y1681" i="3"/>
  <c r="AC1681" i="3"/>
  <c r="AG1681" i="3"/>
  <c r="AK1681" i="3"/>
  <c r="AO1681" i="3"/>
  <c r="AS1681" i="3"/>
  <c r="AW1681" i="3"/>
  <c r="BA1681" i="3"/>
  <c r="BE1681" i="3"/>
  <c r="BI1681" i="3"/>
  <c r="N1681" i="3"/>
  <c r="BJ1681" i="3" s="1"/>
  <c r="R1681" i="3"/>
  <c r="V1681" i="3"/>
  <c r="Z1681" i="3"/>
  <c r="AD1681" i="3"/>
  <c r="AH1681" i="3"/>
  <c r="AL1681" i="3"/>
  <c r="AP1681" i="3"/>
  <c r="AT1681" i="3"/>
  <c r="AX1681" i="3"/>
  <c r="BB1681" i="3"/>
  <c r="BF1681" i="3"/>
  <c r="O1681" i="3"/>
  <c r="AE1681" i="3"/>
  <c r="AU1681" i="3"/>
  <c r="S1681" i="3"/>
  <c r="AI1681" i="3"/>
  <c r="AY1681" i="3"/>
  <c r="AA1681" i="3"/>
  <c r="AQ1681" i="3"/>
  <c r="BG1681" i="3"/>
  <c r="W1681" i="3"/>
  <c r="AM1681" i="3"/>
  <c r="BC1681" i="3"/>
  <c r="N1724" i="3"/>
  <c r="R1724" i="3"/>
  <c r="V1724" i="3"/>
  <c r="Z1724" i="3"/>
  <c r="AD1724" i="3"/>
  <c r="AH1724" i="3"/>
  <c r="AL1724" i="3"/>
  <c r="AP1724" i="3"/>
  <c r="AT1724" i="3"/>
  <c r="AX1724" i="3"/>
  <c r="BB1724" i="3"/>
  <c r="BF1724" i="3"/>
  <c r="O1724" i="3"/>
  <c r="S1724" i="3"/>
  <c r="W1724" i="3"/>
  <c r="AA1724" i="3"/>
  <c r="AE1724" i="3"/>
  <c r="AI1724" i="3"/>
  <c r="AM1724" i="3"/>
  <c r="AQ1724" i="3"/>
  <c r="AU1724" i="3"/>
  <c r="AY1724" i="3"/>
  <c r="BC1724" i="3"/>
  <c r="BG1724" i="3"/>
  <c r="P1724" i="3"/>
  <c r="T1724" i="3"/>
  <c r="X1724" i="3"/>
  <c r="AB1724" i="3"/>
  <c r="AF1724" i="3"/>
  <c r="AJ1724" i="3"/>
  <c r="AN1724" i="3"/>
  <c r="AR1724" i="3"/>
  <c r="AV1724" i="3"/>
  <c r="AZ1724" i="3"/>
  <c r="BD1724" i="3"/>
  <c r="BH1724" i="3"/>
  <c r="M1724" i="3"/>
  <c r="Q1724" i="3"/>
  <c r="U1724" i="3"/>
  <c r="Y1724" i="3"/>
  <c r="AC1724" i="3"/>
  <c r="AG1724" i="3"/>
  <c r="AK1724" i="3"/>
  <c r="AO1724" i="3"/>
  <c r="AS1724" i="3"/>
  <c r="AW1724" i="3"/>
  <c r="BA1724" i="3"/>
  <c r="BE1724" i="3"/>
  <c r="BI1724" i="3"/>
  <c r="N1722" i="3"/>
  <c r="R1722" i="3"/>
  <c r="V1722" i="3"/>
  <c r="Z1722" i="3"/>
  <c r="AD1722" i="3"/>
  <c r="AH1722" i="3"/>
  <c r="AL1722" i="3"/>
  <c r="AP1722" i="3"/>
  <c r="AT1722" i="3"/>
  <c r="AX1722" i="3"/>
  <c r="BB1722" i="3"/>
  <c r="BF1722" i="3"/>
  <c r="O1722" i="3"/>
  <c r="S1722" i="3"/>
  <c r="W1722" i="3"/>
  <c r="AA1722" i="3"/>
  <c r="AE1722" i="3"/>
  <c r="AI1722" i="3"/>
  <c r="AM1722" i="3"/>
  <c r="AQ1722" i="3"/>
  <c r="AU1722" i="3"/>
  <c r="AY1722" i="3"/>
  <c r="BC1722" i="3"/>
  <c r="BG1722" i="3"/>
  <c r="P1722" i="3"/>
  <c r="T1722" i="3"/>
  <c r="X1722" i="3"/>
  <c r="AB1722" i="3"/>
  <c r="AF1722" i="3"/>
  <c r="AJ1722" i="3"/>
  <c r="AN1722" i="3"/>
  <c r="AR1722" i="3"/>
  <c r="AV1722" i="3"/>
  <c r="AZ1722" i="3"/>
  <c r="BD1722" i="3"/>
  <c r="BH1722" i="3"/>
  <c r="M1722" i="3"/>
  <c r="Q1722" i="3"/>
  <c r="U1722" i="3"/>
  <c r="Y1722" i="3"/>
  <c r="AC1722" i="3"/>
  <c r="AG1722" i="3"/>
  <c r="AK1722" i="3"/>
  <c r="AO1722" i="3"/>
  <c r="AS1722" i="3"/>
  <c r="AW1722" i="3"/>
  <c r="BA1722" i="3"/>
  <c r="BE1722" i="3"/>
  <c r="BI1722" i="3"/>
  <c r="N1720" i="3"/>
  <c r="R1720" i="3"/>
  <c r="V1720" i="3"/>
  <c r="Z1720" i="3"/>
  <c r="AD1720" i="3"/>
  <c r="AH1720" i="3"/>
  <c r="AL1720" i="3"/>
  <c r="AP1720" i="3"/>
  <c r="AT1720" i="3"/>
  <c r="AX1720" i="3"/>
  <c r="BB1720" i="3"/>
  <c r="BF1720" i="3"/>
  <c r="O1720" i="3"/>
  <c r="S1720" i="3"/>
  <c r="W1720" i="3"/>
  <c r="AA1720" i="3"/>
  <c r="AE1720" i="3"/>
  <c r="AI1720" i="3"/>
  <c r="AM1720" i="3"/>
  <c r="AQ1720" i="3"/>
  <c r="AU1720" i="3"/>
  <c r="AY1720" i="3"/>
  <c r="BC1720" i="3"/>
  <c r="BG1720" i="3"/>
  <c r="P1720" i="3"/>
  <c r="T1720" i="3"/>
  <c r="X1720" i="3"/>
  <c r="AB1720" i="3"/>
  <c r="AF1720" i="3"/>
  <c r="AJ1720" i="3"/>
  <c r="AN1720" i="3"/>
  <c r="AR1720" i="3"/>
  <c r="AV1720" i="3"/>
  <c r="AZ1720" i="3"/>
  <c r="BD1720" i="3"/>
  <c r="BH1720" i="3"/>
  <c r="M1720" i="3"/>
  <c r="Q1720" i="3"/>
  <c r="U1720" i="3"/>
  <c r="Y1720" i="3"/>
  <c r="AC1720" i="3"/>
  <c r="AG1720" i="3"/>
  <c r="AK1720" i="3"/>
  <c r="AO1720" i="3"/>
  <c r="AS1720" i="3"/>
  <c r="AW1720" i="3"/>
  <c r="BA1720" i="3"/>
  <c r="BE1720" i="3"/>
  <c r="BI1720" i="3"/>
  <c r="N1718" i="3"/>
  <c r="R1718" i="3"/>
  <c r="V1718" i="3"/>
  <c r="Z1718" i="3"/>
  <c r="AD1718" i="3"/>
  <c r="AH1718" i="3"/>
  <c r="AL1718" i="3"/>
  <c r="AP1718" i="3"/>
  <c r="AT1718" i="3"/>
  <c r="AX1718" i="3"/>
  <c r="BB1718" i="3"/>
  <c r="BF1718" i="3"/>
  <c r="O1718" i="3"/>
  <c r="S1718" i="3"/>
  <c r="W1718" i="3"/>
  <c r="AA1718" i="3"/>
  <c r="AE1718" i="3"/>
  <c r="AI1718" i="3"/>
  <c r="AM1718" i="3"/>
  <c r="AQ1718" i="3"/>
  <c r="AU1718" i="3"/>
  <c r="AY1718" i="3"/>
  <c r="BC1718" i="3"/>
  <c r="BG1718" i="3"/>
  <c r="P1718" i="3"/>
  <c r="T1718" i="3"/>
  <c r="X1718" i="3"/>
  <c r="AB1718" i="3"/>
  <c r="AF1718" i="3"/>
  <c r="AJ1718" i="3"/>
  <c r="AN1718" i="3"/>
  <c r="AR1718" i="3"/>
  <c r="AV1718" i="3"/>
  <c r="AZ1718" i="3"/>
  <c r="BD1718" i="3"/>
  <c r="BH1718" i="3"/>
  <c r="M1718" i="3"/>
  <c r="Q1718" i="3"/>
  <c r="U1718" i="3"/>
  <c r="Y1718" i="3"/>
  <c r="AC1718" i="3"/>
  <c r="AG1718" i="3"/>
  <c r="AK1718" i="3"/>
  <c r="AO1718" i="3"/>
  <c r="AS1718" i="3"/>
  <c r="AW1718" i="3"/>
  <c r="BA1718" i="3"/>
  <c r="BE1718" i="3"/>
  <c r="BI1718" i="3"/>
  <c r="P1717" i="3"/>
  <c r="T1717" i="3"/>
  <c r="X1717" i="3"/>
  <c r="AB1717" i="3"/>
  <c r="AF1717" i="3"/>
  <c r="AJ1717" i="3"/>
  <c r="AN1717" i="3"/>
  <c r="AR1717" i="3"/>
  <c r="AV1717" i="3"/>
  <c r="AZ1717" i="3"/>
  <c r="BD1717" i="3"/>
  <c r="BH1717" i="3"/>
  <c r="M1717" i="3"/>
  <c r="Q1717" i="3"/>
  <c r="U1717" i="3"/>
  <c r="Y1717" i="3"/>
  <c r="AC1717" i="3"/>
  <c r="AG1717" i="3"/>
  <c r="AK1717" i="3"/>
  <c r="AO1717" i="3"/>
  <c r="AS1717" i="3"/>
  <c r="AW1717" i="3"/>
  <c r="BA1717" i="3"/>
  <c r="BE1717" i="3"/>
  <c r="BI1717" i="3"/>
  <c r="S1717" i="3"/>
  <c r="AE1717" i="3"/>
  <c r="AM1717" i="3"/>
  <c r="AU1717" i="3"/>
  <c r="BC1717" i="3"/>
  <c r="O1717" i="3"/>
  <c r="W1717" i="3"/>
  <c r="AA1717" i="3"/>
  <c r="AI1717" i="3"/>
  <c r="AQ1717" i="3"/>
  <c r="AY1717" i="3"/>
  <c r="BG1717" i="3"/>
  <c r="N1717" i="3"/>
  <c r="R1717" i="3"/>
  <c r="V1717" i="3"/>
  <c r="Z1717" i="3"/>
  <c r="AD1717" i="3"/>
  <c r="AH1717" i="3"/>
  <c r="AL1717" i="3"/>
  <c r="AP1717" i="3"/>
  <c r="AT1717" i="3"/>
  <c r="AX1717" i="3"/>
  <c r="BB1717" i="3"/>
  <c r="BF1717" i="3"/>
  <c r="N1716" i="3"/>
  <c r="R1716" i="3"/>
  <c r="V1716" i="3"/>
  <c r="Z1716" i="3"/>
  <c r="AD1716" i="3"/>
  <c r="AH1716" i="3"/>
  <c r="AL1716" i="3"/>
  <c r="AP1716" i="3"/>
  <c r="AT1716" i="3"/>
  <c r="AX1716" i="3"/>
  <c r="BB1716" i="3"/>
  <c r="BF1716" i="3"/>
  <c r="O1716" i="3"/>
  <c r="S1716" i="3"/>
  <c r="W1716" i="3"/>
  <c r="AA1716" i="3"/>
  <c r="AE1716" i="3"/>
  <c r="AI1716" i="3"/>
  <c r="AM1716" i="3"/>
  <c r="AQ1716" i="3"/>
  <c r="AU1716" i="3"/>
  <c r="AY1716" i="3"/>
  <c r="BC1716" i="3"/>
  <c r="BG1716" i="3"/>
  <c r="P1716" i="3"/>
  <c r="T1716" i="3"/>
  <c r="X1716" i="3"/>
  <c r="AB1716" i="3"/>
  <c r="AF1716" i="3"/>
  <c r="AJ1716" i="3"/>
  <c r="AN1716" i="3"/>
  <c r="AR1716" i="3"/>
  <c r="AV1716" i="3"/>
  <c r="AZ1716" i="3"/>
  <c r="BD1716" i="3"/>
  <c r="BH1716" i="3"/>
  <c r="M1716" i="3"/>
  <c r="Q1716" i="3"/>
  <c r="U1716" i="3"/>
  <c r="Y1716" i="3"/>
  <c r="AC1716" i="3"/>
  <c r="AG1716" i="3"/>
  <c r="AK1716" i="3"/>
  <c r="AO1716" i="3"/>
  <c r="AS1716" i="3"/>
  <c r="AW1716" i="3"/>
  <c r="BA1716" i="3"/>
  <c r="BE1716" i="3"/>
  <c r="BI1716" i="3"/>
  <c r="P1715" i="3"/>
  <c r="T1715" i="3"/>
  <c r="X1715" i="3"/>
  <c r="AB1715" i="3"/>
  <c r="AF1715" i="3"/>
  <c r="AJ1715" i="3"/>
  <c r="AN1715" i="3"/>
  <c r="AR1715" i="3"/>
  <c r="AV1715" i="3"/>
  <c r="AZ1715" i="3"/>
  <c r="BD1715" i="3"/>
  <c r="BH1715" i="3"/>
  <c r="AY1715" i="3"/>
  <c r="M1715" i="3"/>
  <c r="Q1715" i="3"/>
  <c r="U1715" i="3"/>
  <c r="Y1715" i="3"/>
  <c r="AC1715" i="3"/>
  <c r="AG1715" i="3"/>
  <c r="AK1715" i="3"/>
  <c r="AO1715" i="3"/>
  <c r="AS1715" i="3"/>
  <c r="AW1715" i="3"/>
  <c r="BA1715" i="3"/>
  <c r="BE1715" i="3"/>
  <c r="BI1715" i="3"/>
  <c r="O1715" i="3"/>
  <c r="S1715" i="3"/>
  <c r="W1715" i="3"/>
  <c r="AA1715" i="3"/>
  <c r="AE1715" i="3"/>
  <c r="AI1715" i="3"/>
  <c r="AM1715" i="3"/>
  <c r="AQ1715" i="3"/>
  <c r="AU1715" i="3"/>
  <c r="BC1715" i="3"/>
  <c r="BG1715" i="3"/>
  <c r="N1715" i="3"/>
  <c r="R1715" i="3"/>
  <c r="V1715" i="3"/>
  <c r="Z1715" i="3"/>
  <c r="AD1715" i="3"/>
  <c r="AH1715" i="3"/>
  <c r="AL1715" i="3"/>
  <c r="AP1715" i="3"/>
  <c r="AT1715" i="3"/>
  <c r="AX1715" i="3"/>
  <c r="BB1715" i="3"/>
  <c r="BF1715" i="3"/>
  <c r="N1714" i="3"/>
  <c r="R1714" i="3"/>
  <c r="V1714" i="3"/>
  <c r="Z1714" i="3"/>
  <c r="AD1714" i="3"/>
  <c r="AH1714" i="3"/>
  <c r="AL1714" i="3"/>
  <c r="AP1714" i="3"/>
  <c r="AT1714" i="3"/>
  <c r="AX1714" i="3"/>
  <c r="BB1714" i="3"/>
  <c r="BF1714" i="3"/>
  <c r="O1714" i="3"/>
  <c r="S1714" i="3"/>
  <c r="W1714" i="3"/>
  <c r="AA1714" i="3"/>
  <c r="AE1714" i="3"/>
  <c r="AI1714" i="3"/>
  <c r="AM1714" i="3"/>
  <c r="AQ1714" i="3"/>
  <c r="AU1714" i="3"/>
  <c r="AY1714" i="3"/>
  <c r="BC1714" i="3"/>
  <c r="BG1714" i="3"/>
  <c r="M1714" i="3"/>
  <c r="Q1714" i="3"/>
  <c r="U1714" i="3"/>
  <c r="Y1714" i="3"/>
  <c r="AC1714" i="3"/>
  <c r="AG1714" i="3"/>
  <c r="AK1714" i="3"/>
  <c r="AO1714" i="3"/>
  <c r="AS1714" i="3"/>
  <c r="AW1714" i="3"/>
  <c r="BA1714" i="3"/>
  <c r="BE1714" i="3"/>
  <c r="BI1714" i="3"/>
  <c r="P1714" i="3"/>
  <c r="T1714" i="3"/>
  <c r="X1714" i="3"/>
  <c r="AB1714" i="3"/>
  <c r="AF1714" i="3"/>
  <c r="AJ1714" i="3"/>
  <c r="AN1714" i="3"/>
  <c r="AR1714" i="3"/>
  <c r="AV1714" i="3"/>
  <c r="AZ1714" i="3"/>
  <c r="BD1714" i="3"/>
  <c r="BH1714" i="3"/>
  <c r="P1713" i="3"/>
  <c r="T1713" i="3"/>
  <c r="X1713" i="3"/>
  <c r="AB1713" i="3"/>
  <c r="AF1713" i="3"/>
  <c r="AJ1713" i="3"/>
  <c r="AN1713" i="3"/>
  <c r="AR1713" i="3"/>
  <c r="AV1713" i="3"/>
  <c r="AZ1713" i="3"/>
  <c r="BD1713" i="3"/>
  <c r="BH1713" i="3"/>
  <c r="M1713" i="3"/>
  <c r="Q1713" i="3"/>
  <c r="U1713" i="3"/>
  <c r="Y1713" i="3"/>
  <c r="AC1713" i="3"/>
  <c r="AG1713" i="3"/>
  <c r="AK1713" i="3"/>
  <c r="AO1713" i="3"/>
  <c r="AS1713" i="3"/>
  <c r="AW1713" i="3"/>
  <c r="BA1713" i="3"/>
  <c r="BE1713" i="3"/>
  <c r="BI1713" i="3"/>
  <c r="W1713" i="3"/>
  <c r="AM1713" i="3"/>
  <c r="AU1713" i="3"/>
  <c r="BC1713" i="3"/>
  <c r="N1713" i="3"/>
  <c r="R1713" i="3"/>
  <c r="V1713" i="3"/>
  <c r="Z1713" i="3"/>
  <c r="AD1713" i="3"/>
  <c r="AH1713" i="3"/>
  <c r="AL1713" i="3"/>
  <c r="AP1713" i="3"/>
  <c r="AT1713" i="3"/>
  <c r="AX1713" i="3"/>
  <c r="BB1713" i="3"/>
  <c r="BF1713" i="3"/>
  <c r="O1713" i="3"/>
  <c r="S1713" i="3"/>
  <c r="AA1713" i="3"/>
  <c r="AE1713" i="3"/>
  <c r="AI1713" i="3"/>
  <c r="AQ1713" i="3"/>
  <c r="AY1713" i="3"/>
  <c r="BG1713" i="3"/>
  <c r="N1712" i="3"/>
  <c r="R1712" i="3"/>
  <c r="V1712" i="3"/>
  <c r="Z1712" i="3"/>
  <c r="AD1712" i="3"/>
  <c r="AH1712" i="3"/>
  <c r="AL1712" i="3"/>
  <c r="AP1712" i="3"/>
  <c r="AT1712" i="3"/>
  <c r="AX1712" i="3"/>
  <c r="BB1712" i="3"/>
  <c r="BF1712" i="3"/>
  <c r="M1712" i="3"/>
  <c r="Q1712" i="3"/>
  <c r="U1712" i="3"/>
  <c r="Y1712" i="3"/>
  <c r="AC1712" i="3"/>
  <c r="AG1712" i="3"/>
  <c r="AK1712" i="3"/>
  <c r="AO1712" i="3"/>
  <c r="AS1712" i="3"/>
  <c r="AW1712" i="3"/>
  <c r="BA1712" i="3"/>
  <c r="BE1712" i="3"/>
  <c r="BI1712" i="3"/>
  <c r="O1712" i="3"/>
  <c r="S1712" i="3"/>
  <c r="W1712" i="3"/>
  <c r="AA1712" i="3"/>
  <c r="AE1712" i="3"/>
  <c r="AI1712" i="3"/>
  <c r="AM1712" i="3"/>
  <c r="AQ1712" i="3"/>
  <c r="AU1712" i="3"/>
  <c r="AY1712" i="3"/>
  <c r="BC1712" i="3"/>
  <c r="BG1712" i="3"/>
  <c r="P1712" i="3"/>
  <c r="T1712" i="3"/>
  <c r="X1712" i="3"/>
  <c r="AB1712" i="3"/>
  <c r="AF1712" i="3"/>
  <c r="AJ1712" i="3"/>
  <c r="AN1712" i="3"/>
  <c r="AR1712" i="3"/>
  <c r="AV1712" i="3"/>
  <c r="AZ1712" i="3"/>
  <c r="BD1712" i="3"/>
  <c r="BH1712" i="3"/>
  <c r="P1711" i="3"/>
  <c r="T1711" i="3"/>
  <c r="X1711" i="3"/>
  <c r="AB1711" i="3"/>
  <c r="AF1711" i="3"/>
  <c r="AJ1711" i="3"/>
  <c r="AN1711" i="3"/>
  <c r="AR1711" i="3"/>
  <c r="AV1711" i="3"/>
  <c r="AZ1711" i="3"/>
  <c r="BD1711" i="3"/>
  <c r="BH1711" i="3"/>
  <c r="M1711" i="3"/>
  <c r="Q1711" i="3"/>
  <c r="U1711" i="3"/>
  <c r="Y1711" i="3"/>
  <c r="AC1711" i="3"/>
  <c r="AG1711" i="3"/>
  <c r="AK1711" i="3"/>
  <c r="AO1711" i="3"/>
  <c r="AS1711" i="3"/>
  <c r="AW1711" i="3"/>
  <c r="BA1711" i="3"/>
  <c r="BE1711" i="3"/>
  <c r="BI1711" i="3"/>
  <c r="N1711" i="3"/>
  <c r="R1711" i="3"/>
  <c r="V1711" i="3"/>
  <c r="Z1711" i="3"/>
  <c r="AD1711" i="3"/>
  <c r="AH1711" i="3"/>
  <c r="AL1711" i="3"/>
  <c r="AP1711" i="3"/>
  <c r="AT1711" i="3"/>
  <c r="AX1711" i="3"/>
  <c r="BB1711" i="3"/>
  <c r="BF1711" i="3"/>
  <c r="O1711" i="3"/>
  <c r="S1711" i="3"/>
  <c r="W1711" i="3"/>
  <c r="AA1711" i="3"/>
  <c r="AE1711" i="3"/>
  <c r="AI1711" i="3"/>
  <c r="AM1711" i="3"/>
  <c r="AQ1711" i="3"/>
  <c r="AU1711" i="3"/>
  <c r="AY1711" i="3"/>
  <c r="BC1711" i="3"/>
  <c r="BG1711" i="3"/>
  <c r="N1710" i="3"/>
  <c r="R1710" i="3"/>
  <c r="V1710" i="3"/>
  <c r="Z1710" i="3"/>
  <c r="AD1710" i="3"/>
  <c r="AH1710" i="3"/>
  <c r="AL1710" i="3"/>
  <c r="AP1710" i="3"/>
  <c r="AT1710" i="3"/>
  <c r="AX1710" i="3"/>
  <c r="BB1710" i="3"/>
  <c r="BF1710" i="3"/>
  <c r="O1710" i="3"/>
  <c r="S1710" i="3"/>
  <c r="W1710" i="3"/>
  <c r="AA1710" i="3"/>
  <c r="AE1710" i="3"/>
  <c r="AI1710" i="3"/>
  <c r="AM1710" i="3"/>
  <c r="AQ1710" i="3"/>
  <c r="AU1710" i="3"/>
  <c r="AY1710" i="3"/>
  <c r="BC1710" i="3"/>
  <c r="BG1710" i="3"/>
  <c r="M1710" i="3"/>
  <c r="Q1710" i="3"/>
  <c r="U1710" i="3"/>
  <c r="Y1710" i="3"/>
  <c r="AC1710" i="3"/>
  <c r="AG1710" i="3"/>
  <c r="AK1710" i="3"/>
  <c r="AO1710" i="3"/>
  <c r="AS1710" i="3"/>
  <c r="AW1710" i="3"/>
  <c r="BA1710" i="3"/>
  <c r="BE1710" i="3"/>
  <c r="BI1710" i="3"/>
  <c r="P1710" i="3"/>
  <c r="T1710" i="3"/>
  <c r="X1710" i="3"/>
  <c r="AB1710" i="3"/>
  <c r="AF1710" i="3"/>
  <c r="AJ1710" i="3"/>
  <c r="AN1710" i="3"/>
  <c r="AR1710" i="3"/>
  <c r="AV1710" i="3"/>
  <c r="AZ1710" i="3"/>
  <c r="BD1710" i="3"/>
  <c r="BH1710" i="3"/>
  <c r="P1709" i="3"/>
  <c r="T1709" i="3"/>
  <c r="X1709" i="3"/>
  <c r="AB1709" i="3"/>
  <c r="AF1709" i="3"/>
  <c r="AJ1709" i="3"/>
  <c r="AN1709" i="3"/>
  <c r="AR1709" i="3"/>
  <c r="AV1709" i="3"/>
  <c r="AZ1709" i="3"/>
  <c r="BD1709" i="3"/>
  <c r="BH1709" i="3"/>
  <c r="M1709" i="3"/>
  <c r="Q1709" i="3"/>
  <c r="U1709" i="3"/>
  <c r="Y1709" i="3"/>
  <c r="AC1709" i="3"/>
  <c r="AG1709" i="3"/>
  <c r="AK1709" i="3"/>
  <c r="AO1709" i="3"/>
  <c r="AS1709" i="3"/>
  <c r="AW1709" i="3"/>
  <c r="BA1709" i="3"/>
  <c r="BE1709" i="3"/>
  <c r="BI1709" i="3"/>
  <c r="AY1709" i="3"/>
  <c r="N1709" i="3"/>
  <c r="R1709" i="3"/>
  <c r="V1709" i="3"/>
  <c r="Z1709" i="3"/>
  <c r="AD1709" i="3"/>
  <c r="AH1709" i="3"/>
  <c r="AL1709" i="3"/>
  <c r="AP1709" i="3"/>
  <c r="AT1709" i="3"/>
  <c r="AX1709" i="3"/>
  <c r="BB1709" i="3"/>
  <c r="BF1709" i="3"/>
  <c r="O1709" i="3"/>
  <c r="S1709" i="3"/>
  <c r="W1709" i="3"/>
  <c r="AA1709" i="3"/>
  <c r="AE1709" i="3"/>
  <c r="AI1709" i="3"/>
  <c r="AM1709" i="3"/>
  <c r="AQ1709" i="3"/>
  <c r="AU1709" i="3"/>
  <c r="BC1709" i="3"/>
  <c r="BG1709" i="3"/>
  <c r="N1708" i="3"/>
  <c r="BJ1708" i="3" s="1"/>
  <c r="R1708" i="3"/>
  <c r="V1708" i="3"/>
  <c r="Z1708" i="3"/>
  <c r="AD1708" i="3"/>
  <c r="AH1708" i="3"/>
  <c r="AL1708" i="3"/>
  <c r="AP1708" i="3"/>
  <c r="AT1708" i="3"/>
  <c r="AX1708" i="3"/>
  <c r="BB1708" i="3"/>
  <c r="BF1708" i="3"/>
  <c r="M1708" i="3"/>
  <c r="Q1708" i="3"/>
  <c r="U1708" i="3"/>
  <c r="Y1708" i="3"/>
  <c r="AC1708" i="3"/>
  <c r="AG1708" i="3"/>
  <c r="AK1708" i="3"/>
  <c r="AO1708" i="3"/>
  <c r="AS1708" i="3"/>
  <c r="AW1708" i="3"/>
  <c r="BA1708" i="3"/>
  <c r="BE1708" i="3"/>
  <c r="BI1708" i="3"/>
  <c r="O1708" i="3"/>
  <c r="BL1708" i="3" s="1"/>
  <c r="S1708" i="3"/>
  <c r="BM1708" i="3" s="1"/>
  <c r="W1708" i="3"/>
  <c r="AA1708" i="3"/>
  <c r="AE1708" i="3"/>
  <c r="AI1708" i="3"/>
  <c r="AM1708" i="3"/>
  <c r="AQ1708" i="3"/>
  <c r="AU1708" i="3"/>
  <c r="AY1708" i="3"/>
  <c r="BC1708" i="3"/>
  <c r="BG1708" i="3"/>
  <c r="P1708" i="3"/>
  <c r="T1708" i="3"/>
  <c r="X1708" i="3"/>
  <c r="AB1708" i="3"/>
  <c r="AF1708" i="3"/>
  <c r="AJ1708" i="3"/>
  <c r="AN1708" i="3"/>
  <c r="AR1708" i="3"/>
  <c r="AV1708" i="3"/>
  <c r="AZ1708" i="3"/>
  <c r="BD1708" i="3"/>
  <c r="BH1708" i="3"/>
  <c r="P1707" i="3"/>
  <c r="T1707" i="3"/>
  <c r="X1707" i="3"/>
  <c r="AB1707" i="3"/>
  <c r="AF1707" i="3"/>
  <c r="AJ1707" i="3"/>
  <c r="AN1707" i="3"/>
  <c r="AR1707" i="3"/>
  <c r="AV1707" i="3"/>
  <c r="AZ1707" i="3"/>
  <c r="BD1707" i="3"/>
  <c r="BH1707" i="3"/>
  <c r="N1707" i="3"/>
  <c r="R1707" i="3"/>
  <c r="V1707" i="3"/>
  <c r="Z1707" i="3"/>
  <c r="AD1707" i="3"/>
  <c r="AH1707" i="3"/>
  <c r="AL1707" i="3"/>
  <c r="AP1707" i="3"/>
  <c r="AT1707" i="3"/>
  <c r="AX1707" i="3"/>
  <c r="M1707" i="3"/>
  <c r="U1707" i="3"/>
  <c r="AC1707" i="3"/>
  <c r="AK1707" i="3"/>
  <c r="AS1707" i="3"/>
  <c r="BA1707" i="3"/>
  <c r="BF1707" i="3"/>
  <c r="O1707" i="3"/>
  <c r="W1707" i="3"/>
  <c r="AE1707" i="3"/>
  <c r="AM1707" i="3"/>
  <c r="AU1707" i="3"/>
  <c r="BB1707" i="3"/>
  <c r="BG1707" i="3"/>
  <c r="Q1707" i="3"/>
  <c r="Y1707" i="3"/>
  <c r="AG1707" i="3"/>
  <c r="AO1707" i="3"/>
  <c r="AW1707" i="3"/>
  <c r="BC1707" i="3"/>
  <c r="BI1707" i="3"/>
  <c r="S1707" i="3"/>
  <c r="AA1707" i="3"/>
  <c r="AI1707" i="3"/>
  <c r="AQ1707" i="3"/>
  <c r="AY1707" i="3"/>
  <c r="BE1707" i="3"/>
  <c r="N1706" i="3"/>
  <c r="R1706" i="3"/>
  <c r="V1706" i="3"/>
  <c r="Z1706" i="3"/>
  <c r="AD1706" i="3"/>
  <c r="AH1706" i="3"/>
  <c r="AL1706" i="3"/>
  <c r="AP1706" i="3"/>
  <c r="AT1706" i="3"/>
  <c r="AX1706" i="3"/>
  <c r="BB1706" i="3"/>
  <c r="BF1706" i="3"/>
  <c r="P1706" i="3"/>
  <c r="T1706" i="3"/>
  <c r="X1706" i="3"/>
  <c r="AB1706" i="3"/>
  <c r="AF1706" i="3"/>
  <c r="AJ1706" i="3"/>
  <c r="AN1706" i="3"/>
  <c r="AR1706" i="3"/>
  <c r="AV1706" i="3"/>
  <c r="AZ1706" i="3"/>
  <c r="BD1706" i="3"/>
  <c r="BH1706" i="3"/>
  <c r="Q1706" i="3"/>
  <c r="Y1706" i="3"/>
  <c r="AG1706" i="3"/>
  <c r="AO1706" i="3"/>
  <c r="AW1706" i="3"/>
  <c r="BE1706" i="3"/>
  <c r="S1706" i="3"/>
  <c r="AA1706" i="3"/>
  <c r="AI1706" i="3"/>
  <c r="AQ1706" i="3"/>
  <c r="AY1706" i="3"/>
  <c r="BG1706" i="3"/>
  <c r="O1706" i="3"/>
  <c r="AM1706" i="3"/>
  <c r="BC1706" i="3"/>
  <c r="M1706" i="3"/>
  <c r="U1706" i="3"/>
  <c r="AC1706" i="3"/>
  <c r="AK1706" i="3"/>
  <c r="AS1706" i="3"/>
  <c r="BA1706" i="3"/>
  <c r="BI1706" i="3"/>
  <c r="W1706" i="3"/>
  <c r="AE1706" i="3"/>
  <c r="AU1706" i="3"/>
  <c r="P1705" i="3"/>
  <c r="T1705" i="3"/>
  <c r="X1705" i="3"/>
  <c r="AB1705" i="3"/>
  <c r="AF1705" i="3"/>
  <c r="AJ1705" i="3"/>
  <c r="AN1705" i="3"/>
  <c r="AR1705" i="3"/>
  <c r="AV1705" i="3"/>
  <c r="AZ1705" i="3"/>
  <c r="BD1705" i="3"/>
  <c r="BH1705" i="3"/>
  <c r="N1705" i="3"/>
  <c r="R1705" i="3"/>
  <c r="V1705" i="3"/>
  <c r="Z1705" i="3"/>
  <c r="AD1705" i="3"/>
  <c r="AH1705" i="3"/>
  <c r="AL1705" i="3"/>
  <c r="AP1705" i="3"/>
  <c r="AT1705" i="3"/>
  <c r="AX1705" i="3"/>
  <c r="BB1705" i="3"/>
  <c r="BF1705" i="3"/>
  <c r="M1705" i="3"/>
  <c r="U1705" i="3"/>
  <c r="AC1705" i="3"/>
  <c r="AK1705" i="3"/>
  <c r="AS1705" i="3"/>
  <c r="BA1705" i="3"/>
  <c r="BI1705" i="3"/>
  <c r="O1705" i="3"/>
  <c r="W1705" i="3"/>
  <c r="AE1705" i="3"/>
  <c r="AM1705" i="3"/>
  <c r="AU1705" i="3"/>
  <c r="BC1705" i="3"/>
  <c r="Q1705" i="3"/>
  <c r="Y1705" i="3"/>
  <c r="AG1705" i="3"/>
  <c r="AO1705" i="3"/>
  <c r="AW1705" i="3"/>
  <c r="BE1705" i="3"/>
  <c r="S1705" i="3"/>
  <c r="AA1705" i="3"/>
  <c r="AI1705" i="3"/>
  <c r="AQ1705" i="3"/>
  <c r="AY1705" i="3"/>
  <c r="BG1705" i="3"/>
  <c r="N1704" i="3"/>
  <c r="R1704" i="3"/>
  <c r="V1704" i="3"/>
  <c r="Z1704" i="3"/>
  <c r="AD1704" i="3"/>
  <c r="AH1704" i="3"/>
  <c r="AL1704" i="3"/>
  <c r="AP1704" i="3"/>
  <c r="AT1704" i="3"/>
  <c r="AX1704" i="3"/>
  <c r="BB1704" i="3"/>
  <c r="BF1704" i="3"/>
  <c r="P1704" i="3"/>
  <c r="T1704" i="3"/>
  <c r="X1704" i="3"/>
  <c r="AB1704" i="3"/>
  <c r="AF1704" i="3"/>
  <c r="AJ1704" i="3"/>
  <c r="AN1704" i="3"/>
  <c r="AR1704" i="3"/>
  <c r="AV1704" i="3"/>
  <c r="AZ1704" i="3"/>
  <c r="BD1704" i="3"/>
  <c r="BH1704" i="3"/>
  <c r="Q1704" i="3"/>
  <c r="Y1704" i="3"/>
  <c r="AG1704" i="3"/>
  <c r="AO1704" i="3"/>
  <c r="AW1704" i="3"/>
  <c r="BE1704" i="3"/>
  <c r="S1704" i="3"/>
  <c r="AA1704" i="3"/>
  <c r="AI1704" i="3"/>
  <c r="AQ1704" i="3"/>
  <c r="AY1704" i="3"/>
  <c r="BG1704" i="3"/>
  <c r="M1704" i="3"/>
  <c r="U1704" i="3"/>
  <c r="AC1704" i="3"/>
  <c r="AK1704" i="3"/>
  <c r="AS1704" i="3"/>
  <c r="BA1704" i="3"/>
  <c r="BI1704" i="3"/>
  <c r="O1704" i="3"/>
  <c r="W1704" i="3"/>
  <c r="AE1704" i="3"/>
  <c r="AM1704" i="3"/>
  <c r="AU1704" i="3"/>
  <c r="BC1704" i="3"/>
  <c r="P1703" i="3"/>
  <c r="T1703" i="3"/>
  <c r="X1703" i="3"/>
  <c r="AB1703" i="3"/>
  <c r="AF1703" i="3"/>
  <c r="AJ1703" i="3"/>
  <c r="AN1703" i="3"/>
  <c r="AR1703" i="3"/>
  <c r="AV1703" i="3"/>
  <c r="AZ1703" i="3"/>
  <c r="BD1703" i="3"/>
  <c r="BH1703" i="3"/>
  <c r="N1703" i="3"/>
  <c r="BJ1703" i="3" s="1"/>
  <c r="R1703" i="3"/>
  <c r="V1703" i="3"/>
  <c r="Z1703" i="3"/>
  <c r="AD1703" i="3"/>
  <c r="AH1703" i="3"/>
  <c r="AL1703" i="3"/>
  <c r="AP1703" i="3"/>
  <c r="AT1703" i="3"/>
  <c r="AX1703" i="3"/>
  <c r="BB1703" i="3"/>
  <c r="BF1703" i="3"/>
  <c r="M1703" i="3"/>
  <c r="U1703" i="3"/>
  <c r="AC1703" i="3"/>
  <c r="AK1703" i="3"/>
  <c r="AS1703" i="3"/>
  <c r="BA1703" i="3"/>
  <c r="BI1703" i="3"/>
  <c r="BG1703" i="3"/>
  <c r="O1703" i="3"/>
  <c r="BL1703" i="3" s="1"/>
  <c r="W1703" i="3"/>
  <c r="AE1703" i="3"/>
  <c r="AM1703" i="3"/>
  <c r="AU1703" i="3"/>
  <c r="BC1703" i="3"/>
  <c r="Q1703" i="3"/>
  <c r="Y1703" i="3"/>
  <c r="AG1703" i="3"/>
  <c r="AO1703" i="3"/>
  <c r="AW1703" i="3"/>
  <c r="BE1703" i="3"/>
  <c r="S1703" i="3"/>
  <c r="BM1703" i="3" s="1"/>
  <c r="AA1703" i="3"/>
  <c r="AI1703" i="3"/>
  <c r="AQ1703" i="3"/>
  <c r="AY1703" i="3"/>
  <c r="N1702" i="3"/>
  <c r="R1702" i="3"/>
  <c r="V1702" i="3"/>
  <c r="Z1702" i="3"/>
  <c r="AD1702" i="3"/>
  <c r="AH1702" i="3"/>
  <c r="AL1702" i="3"/>
  <c r="AP1702" i="3"/>
  <c r="AT1702" i="3"/>
  <c r="AX1702" i="3"/>
  <c r="BB1702" i="3"/>
  <c r="BF1702" i="3"/>
  <c r="P1702" i="3"/>
  <c r="T1702" i="3"/>
  <c r="X1702" i="3"/>
  <c r="AB1702" i="3"/>
  <c r="AF1702" i="3"/>
  <c r="AJ1702" i="3"/>
  <c r="AN1702" i="3"/>
  <c r="AR1702" i="3"/>
  <c r="AV1702" i="3"/>
  <c r="AZ1702" i="3"/>
  <c r="BD1702" i="3"/>
  <c r="BH1702" i="3"/>
  <c r="Q1702" i="3"/>
  <c r="Y1702" i="3"/>
  <c r="AG1702" i="3"/>
  <c r="AO1702" i="3"/>
  <c r="AW1702" i="3"/>
  <c r="BE1702" i="3"/>
  <c r="S1702" i="3"/>
  <c r="AA1702" i="3"/>
  <c r="AI1702" i="3"/>
  <c r="AQ1702" i="3"/>
  <c r="AY1702" i="3"/>
  <c r="BG1702" i="3"/>
  <c r="O1702" i="3"/>
  <c r="W1702" i="3"/>
  <c r="AE1702" i="3"/>
  <c r="AM1702" i="3"/>
  <c r="AU1702" i="3"/>
  <c r="BC1702" i="3"/>
  <c r="M1702" i="3"/>
  <c r="U1702" i="3"/>
  <c r="AC1702" i="3"/>
  <c r="AK1702" i="3"/>
  <c r="AS1702" i="3"/>
  <c r="BA1702" i="3"/>
  <c r="BI1702" i="3"/>
  <c r="P1701" i="3"/>
  <c r="T1701" i="3"/>
  <c r="X1701" i="3"/>
  <c r="AB1701" i="3"/>
  <c r="AF1701" i="3"/>
  <c r="AJ1701" i="3"/>
  <c r="AN1701" i="3"/>
  <c r="AR1701" i="3"/>
  <c r="AV1701" i="3"/>
  <c r="AZ1701" i="3"/>
  <c r="BD1701" i="3"/>
  <c r="BH1701" i="3"/>
  <c r="N1701" i="3"/>
  <c r="BJ1701" i="3" s="1"/>
  <c r="R1701" i="3"/>
  <c r="V1701" i="3"/>
  <c r="Z1701" i="3"/>
  <c r="AD1701" i="3"/>
  <c r="AH1701" i="3"/>
  <c r="AL1701" i="3"/>
  <c r="AP1701" i="3"/>
  <c r="AT1701" i="3"/>
  <c r="AX1701" i="3"/>
  <c r="BB1701" i="3"/>
  <c r="BF1701" i="3"/>
  <c r="M1701" i="3"/>
  <c r="U1701" i="3"/>
  <c r="AC1701" i="3"/>
  <c r="AK1701" i="3"/>
  <c r="AS1701" i="3"/>
  <c r="BA1701" i="3"/>
  <c r="BI1701" i="3"/>
  <c r="S1701" i="3"/>
  <c r="BM1701" i="3" s="1"/>
  <c r="AA1701" i="3"/>
  <c r="AI1701" i="3"/>
  <c r="AQ1701" i="3"/>
  <c r="AY1701" i="3"/>
  <c r="BG1701" i="3"/>
  <c r="O1701" i="3"/>
  <c r="BL1701" i="3" s="1"/>
  <c r="W1701" i="3"/>
  <c r="AE1701" i="3"/>
  <c r="AM1701" i="3"/>
  <c r="AU1701" i="3"/>
  <c r="BC1701" i="3"/>
  <c r="Q1701" i="3"/>
  <c r="Y1701" i="3"/>
  <c r="AG1701" i="3"/>
  <c r="AO1701" i="3"/>
  <c r="AW1701" i="3"/>
  <c r="BE1701" i="3"/>
  <c r="N1700" i="3"/>
  <c r="BJ1700" i="3" s="1"/>
  <c r="R1700" i="3"/>
  <c r="V1700" i="3"/>
  <c r="Z1700" i="3"/>
  <c r="AD1700" i="3"/>
  <c r="AH1700" i="3"/>
  <c r="AL1700" i="3"/>
  <c r="AP1700" i="3"/>
  <c r="AT1700" i="3"/>
  <c r="AX1700" i="3"/>
  <c r="BB1700" i="3"/>
  <c r="BF1700" i="3"/>
  <c r="P1700" i="3"/>
  <c r="T1700" i="3"/>
  <c r="X1700" i="3"/>
  <c r="AB1700" i="3"/>
  <c r="AF1700" i="3"/>
  <c r="AJ1700" i="3"/>
  <c r="AN1700" i="3"/>
  <c r="AR1700" i="3"/>
  <c r="AV1700" i="3"/>
  <c r="AZ1700" i="3"/>
  <c r="BD1700" i="3"/>
  <c r="BH1700" i="3"/>
  <c r="Q1700" i="3"/>
  <c r="Y1700" i="3"/>
  <c r="AG1700" i="3"/>
  <c r="AO1700" i="3"/>
  <c r="AW1700" i="3"/>
  <c r="BE1700" i="3"/>
  <c r="S1700" i="3"/>
  <c r="BM1700" i="3" s="1"/>
  <c r="AA1700" i="3"/>
  <c r="AI1700" i="3"/>
  <c r="AQ1700" i="3"/>
  <c r="AY1700" i="3"/>
  <c r="BG1700" i="3"/>
  <c r="M1700" i="3"/>
  <c r="U1700" i="3"/>
  <c r="AC1700" i="3"/>
  <c r="AK1700" i="3"/>
  <c r="AS1700" i="3"/>
  <c r="BA1700" i="3"/>
  <c r="BI1700" i="3"/>
  <c r="O1700" i="3"/>
  <c r="BL1700" i="3" s="1"/>
  <c r="W1700" i="3"/>
  <c r="AE1700" i="3"/>
  <c r="AM1700" i="3"/>
  <c r="AU1700" i="3"/>
  <c r="BC1700" i="3"/>
  <c r="P1699" i="3"/>
  <c r="T1699" i="3"/>
  <c r="X1699" i="3"/>
  <c r="AB1699" i="3"/>
  <c r="AF1699" i="3"/>
  <c r="AJ1699" i="3"/>
  <c r="AN1699" i="3"/>
  <c r="AR1699" i="3"/>
  <c r="AV1699" i="3"/>
  <c r="AZ1699" i="3"/>
  <c r="BD1699" i="3"/>
  <c r="BH1699" i="3"/>
  <c r="N1699" i="3"/>
  <c r="R1699" i="3"/>
  <c r="V1699" i="3"/>
  <c r="Z1699" i="3"/>
  <c r="AD1699" i="3"/>
  <c r="AH1699" i="3"/>
  <c r="AL1699" i="3"/>
  <c r="AP1699" i="3"/>
  <c r="AT1699" i="3"/>
  <c r="AX1699" i="3"/>
  <c r="BB1699" i="3"/>
  <c r="BF1699" i="3"/>
  <c r="M1699" i="3"/>
  <c r="U1699" i="3"/>
  <c r="AC1699" i="3"/>
  <c r="AK1699" i="3"/>
  <c r="AS1699" i="3"/>
  <c r="BA1699" i="3"/>
  <c r="BI1699" i="3"/>
  <c r="S1699" i="3"/>
  <c r="AA1699" i="3"/>
  <c r="AI1699" i="3"/>
  <c r="AQ1699" i="3"/>
  <c r="AY1699" i="3"/>
  <c r="BG1699" i="3"/>
  <c r="O1699" i="3"/>
  <c r="W1699" i="3"/>
  <c r="AE1699" i="3"/>
  <c r="AM1699" i="3"/>
  <c r="AU1699" i="3"/>
  <c r="BC1699" i="3"/>
  <c r="Q1699" i="3"/>
  <c r="Y1699" i="3"/>
  <c r="AG1699" i="3"/>
  <c r="AO1699" i="3"/>
  <c r="AW1699" i="3"/>
  <c r="BE1699" i="3"/>
  <c r="N1698" i="3"/>
  <c r="R1698" i="3"/>
  <c r="V1698" i="3"/>
  <c r="Z1698" i="3"/>
  <c r="AD1698" i="3"/>
  <c r="AH1698" i="3"/>
  <c r="AL1698" i="3"/>
  <c r="AP1698" i="3"/>
  <c r="AT1698" i="3"/>
  <c r="AX1698" i="3"/>
  <c r="BB1698" i="3"/>
  <c r="BF1698" i="3"/>
  <c r="P1698" i="3"/>
  <c r="T1698" i="3"/>
  <c r="X1698" i="3"/>
  <c r="AB1698" i="3"/>
  <c r="AF1698" i="3"/>
  <c r="AJ1698" i="3"/>
  <c r="AN1698" i="3"/>
  <c r="AR1698" i="3"/>
  <c r="AV1698" i="3"/>
  <c r="AZ1698" i="3"/>
  <c r="BD1698" i="3"/>
  <c r="BH1698" i="3"/>
  <c r="Q1698" i="3"/>
  <c r="Y1698" i="3"/>
  <c r="AG1698" i="3"/>
  <c r="AO1698" i="3"/>
  <c r="AW1698" i="3"/>
  <c r="BE1698" i="3"/>
  <c r="S1698" i="3"/>
  <c r="AA1698" i="3"/>
  <c r="AI1698" i="3"/>
  <c r="AQ1698" i="3"/>
  <c r="AY1698" i="3"/>
  <c r="BG1698" i="3"/>
  <c r="M1698" i="3"/>
  <c r="U1698" i="3"/>
  <c r="AC1698" i="3"/>
  <c r="AK1698" i="3"/>
  <c r="AS1698" i="3"/>
  <c r="BA1698" i="3"/>
  <c r="BI1698" i="3"/>
  <c r="O1698" i="3"/>
  <c r="W1698" i="3"/>
  <c r="AE1698" i="3"/>
  <c r="AM1698" i="3"/>
  <c r="AU1698" i="3"/>
  <c r="BC1698" i="3"/>
  <c r="P1697" i="3"/>
  <c r="T1697" i="3"/>
  <c r="X1697" i="3"/>
  <c r="AB1697" i="3"/>
  <c r="AF1697" i="3"/>
  <c r="AJ1697" i="3"/>
  <c r="AN1697" i="3"/>
  <c r="AR1697" i="3"/>
  <c r="AV1697" i="3"/>
  <c r="AZ1697" i="3"/>
  <c r="BD1697" i="3"/>
  <c r="BH1697" i="3"/>
  <c r="N1697" i="3"/>
  <c r="R1697" i="3"/>
  <c r="V1697" i="3"/>
  <c r="Z1697" i="3"/>
  <c r="AD1697" i="3"/>
  <c r="AH1697" i="3"/>
  <c r="AL1697" i="3"/>
  <c r="AP1697" i="3"/>
  <c r="AT1697" i="3"/>
  <c r="AX1697" i="3"/>
  <c r="BB1697" i="3"/>
  <c r="BF1697" i="3"/>
  <c r="M1697" i="3"/>
  <c r="U1697" i="3"/>
  <c r="AC1697" i="3"/>
  <c r="AK1697" i="3"/>
  <c r="AS1697" i="3"/>
  <c r="BA1697" i="3"/>
  <c r="BI1697" i="3"/>
  <c r="AU1697" i="3"/>
  <c r="O1697" i="3"/>
  <c r="W1697" i="3"/>
  <c r="AE1697" i="3"/>
  <c r="AM1697" i="3"/>
  <c r="BC1697" i="3"/>
  <c r="Q1697" i="3"/>
  <c r="Y1697" i="3"/>
  <c r="AG1697" i="3"/>
  <c r="AO1697" i="3"/>
  <c r="AW1697" i="3"/>
  <c r="BE1697" i="3"/>
  <c r="S1697" i="3"/>
  <c r="AA1697" i="3"/>
  <c r="AI1697" i="3"/>
  <c r="AQ1697" i="3"/>
  <c r="AY1697" i="3"/>
  <c r="BG1697" i="3"/>
  <c r="N1696" i="3"/>
  <c r="BJ1696" i="3" s="1"/>
  <c r="R1696" i="3"/>
  <c r="V1696" i="3"/>
  <c r="Z1696" i="3"/>
  <c r="AD1696" i="3"/>
  <c r="AH1696" i="3"/>
  <c r="AL1696" i="3"/>
  <c r="AP1696" i="3"/>
  <c r="AT1696" i="3"/>
  <c r="AX1696" i="3"/>
  <c r="BB1696" i="3"/>
  <c r="BF1696" i="3"/>
  <c r="P1696" i="3"/>
  <c r="T1696" i="3"/>
  <c r="X1696" i="3"/>
  <c r="AB1696" i="3"/>
  <c r="AF1696" i="3"/>
  <c r="AJ1696" i="3"/>
  <c r="AN1696" i="3"/>
  <c r="AR1696" i="3"/>
  <c r="AV1696" i="3"/>
  <c r="AZ1696" i="3"/>
  <c r="BD1696" i="3"/>
  <c r="BH1696" i="3"/>
  <c r="Q1696" i="3"/>
  <c r="Y1696" i="3"/>
  <c r="AG1696" i="3"/>
  <c r="AO1696" i="3"/>
  <c r="AW1696" i="3"/>
  <c r="BE1696" i="3"/>
  <c r="S1696" i="3"/>
  <c r="BM1696" i="3" s="1"/>
  <c r="AA1696" i="3"/>
  <c r="AI1696" i="3"/>
  <c r="AQ1696" i="3"/>
  <c r="AY1696" i="3"/>
  <c r="BG1696" i="3"/>
  <c r="AM1696" i="3"/>
  <c r="BC1696" i="3"/>
  <c r="M1696" i="3"/>
  <c r="U1696" i="3"/>
  <c r="AC1696" i="3"/>
  <c r="AK1696" i="3"/>
  <c r="AS1696" i="3"/>
  <c r="BA1696" i="3"/>
  <c r="BI1696" i="3"/>
  <c r="O1696" i="3"/>
  <c r="BL1696" i="3" s="1"/>
  <c r="W1696" i="3"/>
  <c r="AE1696" i="3"/>
  <c r="AU1696" i="3"/>
  <c r="P1695" i="3"/>
  <c r="T1695" i="3"/>
  <c r="X1695" i="3"/>
  <c r="AB1695" i="3"/>
  <c r="AF1695" i="3"/>
  <c r="AJ1695" i="3"/>
  <c r="AN1695" i="3"/>
  <c r="AR1695" i="3"/>
  <c r="AV1695" i="3"/>
  <c r="AZ1695" i="3"/>
  <c r="BD1695" i="3"/>
  <c r="BH1695" i="3"/>
  <c r="N1695" i="3"/>
  <c r="R1695" i="3"/>
  <c r="V1695" i="3"/>
  <c r="Z1695" i="3"/>
  <c r="AD1695" i="3"/>
  <c r="AH1695" i="3"/>
  <c r="AL1695" i="3"/>
  <c r="AP1695" i="3"/>
  <c r="AT1695" i="3"/>
  <c r="AX1695" i="3"/>
  <c r="BB1695" i="3"/>
  <c r="BF1695" i="3"/>
  <c r="M1695" i="3"/>
  <c r="U1695" i="3"/>
  <c r="AC1695" i="3"/>
  <c r="AK1695" i="3"/>
  <c r="AS1695" i="3"/>
  <c r="BA1695" i="3"/>
  <c r="BI1695" i="3"/>
  <c r="O1695" i="3"/>
  <c r="W1695" i="3"/>
  <c r="AE1695" i="3"/>
  <c r="AM1695" i="3"/>
  <c r="AU1695" i="3"/>
  <c r="BC1695" i="3"/>
  <c r="S1695" i="3"/>
  <c r="AA1695" i="3"/>
  <c r="AI1695" i="3"/>
  <c r="AQ1695" i="3"/>
  <c r="AY1695" i="3"/>
  <c r="BG1695" i="3"/>
  <c r="Q1695" i="3"/>
  <c r="Y1695" i="3"/>
  <c r="AG1695" i="3"/>
  <c r="AO1695" i="3"/>
  <c r="AW1695" i="3"/>
  <c r="BE1695" i="3"/>
  <c r="P1693" i="3"/>
  <c r="T1693" i="3"/>
  <c r="X1693" i="3"/>
  <c r="AB1693" i="3"/>
  <c r="AF1693" i="3"/>
  <c r="AJ1693" i="3"/>
  <c r="AN1693" i="3"/>
  <c r="AR1693" i="3"/>
  <c r="AV1693" i="3"/>
  <c r="AZ1693" i="3"/>
  <c r="BD1693" i="3"/>
  <c r="BH1693" i="3"/>
  <c r="M1693" i="3"/>
  <c r="Q1693" i="3"/>
  <c r="U1693" i="3"/>
  <c r="Y1693" i="3"/>
  <c r="AC1693" i="3"/>
  <c r="AG1693" i="3"/>
  <c r="AK1693" i="3"/>
  <c r="AO1693" i="3"/>
  <c r="AS1693" i="3"/>
  <c r="AW1693" i="3"/>
  <c r="BA1693" i="3"/>
  <c r="BE1693" i="3"/>
  <c r="BI1693" i="3"/>
  <c r="N1693" i="3"/>
  <c r="R1693" i="3"/>
  <c r="V1693" i="3"/>
  <c r="Z1693" i="3"/>
  <c r="AD1693" i="3"/>
  <c r="AH1693" i="3"/>
  <c r="AL1693" i="3"/>
  <c r="AP1693" i="3"/>
  <c r="AT1693" i="3"/>
  <c r="AX1693" i="3"/>
  <c r="BB1693" i="3"/>
  <c r="BF1693" i="3"/>
  <c r="O1693" i="3"/>
  <c r="BL1693" i="3" s="1"/>
  <c r="AE1693" i="3"/>
  <c r="AU1693" i="3"/>
  <c r="S1693" i="3"/>
  <c r="AI1693" i="3"/>
  <c r="AY1693" i="3"/>
  <c r="AQ1693" i="3"/>
  <c r="BG1693" i="3"/>
  <c r="W1693" i="3"/>
  <c r="AM1693" i="3"/>
  <c r="BC1693" i="3"/>
  <c r="AA1693" i="3"/>
  <c r="P1691" i="3"/>
  <c r="T1691" i="3"/>
  <c r="X1691" i="3"/>
  <c r="AB1691" i="3"/>
  <c r="AF1691" i="3"/>
  <c r="AJ1691" i="3"/>
  <c r="AN1691" i="3"/>
  <c r="AR1691" i="3"/>
  <c r="AV1691" i="3"/>
  <c r="AZ1691" i="3"/>
  <c r="BD1691" i="3"/>
  <c r="BH1691" i="3"/>
  <c r="M1691" i="3"/>
  <c r="Q1691" i="3"/>
  <c r="U1691" i="3"/>
  <c r="Y1691" i="3"/>
  <c r="AC1691" i="3"/>
  <c r="AG1691" i="3"/>
  <c r="AK1691" i="3"/>
  <c r="AO1691" i="3"/>
  <c r="AS1691" i="3"/>
  <c r="AW1691" i="3"/>
  <c r="BA1691" i="3"/>
  <c r="BE1691" i="3"/>
  <c r="BI1691" i="3"/>
  <c r="N1691" i="3"/>
  <c r="R1691" i="3"/>
  <c r="V1691" i="3"/>
  <c r="Z1691" i="3"/>
  <c r="AD1691" i="3"/>
  <c r="AH1691" i="3"/>
  <c r="AL1691" i="3"/>
  <c r="AP1691" i="3"/>
  <c r="AT1691" i="3"/>
  <c r="AX1691" i="3"/>
  <c r="BB1691" i="3"/>
  <c r="BF1691" i="3"/>
  <c r="O1691" i="3"/>
  <c r="AE1691" i="3"/>
  <c r="AU1691" i="3"/>
  <c r="AA1691" i="3"/>
  <c r="AQ1691" i="3"/>
  <c r="BG1691" i="3"/>
  <c r="S1691" i="3"/>
  <c r="AI1691" i="3"/>
  <c r="AY1691" i="3"/>
  <c r="W1691" i="3"/>
  <c r="AM1691" i="3"/>
  <c r="BC1691" i="3"/>
  <c r="P1689" i="3"/>
  <c r="T1689" i="3"/>
  <c r="X1689" i="3"/>
  <c r="AB1689" i="3"/>
  <c r="AF1689" i="3"/>
  <c r="AJ1689" i="3"/>
  <c r="AN1689" i="3"/>
  <c r="AR1689" i="3"/>
  <c r="AV1689" i="3"/>
  <c r="AZ1689" i="3"/>
  <c r="BD1689" i="3"/>
  <c r="BH1689" i="3"/>
  <c r="M1689" i="3"/>
  <c r="Q1689" i="3"/>
  <c r="U1689" i="3"/>
  <c r="Y1689" i="3"/>
  <c r="AC1689" i="3"/>
  <c r="AG1689" i="3"/>
  <c r="AK1689" i="3"/>
  <c r="AO1689" i="3"/>
  <c r="AS1689" i="3"/>
  <c r="AW1689" i="3"/>
  <c r="BA1689" i="3"/>
  <c r="BE1689" i="3"/>
  <c r="BI1689" i="3"/>
  <c r="N1689" i="3"/>
  <c r="R1689" i="3"/>
  <c r="V1689" i="3"/>
  <c r="Z1689" i="3"/>
  <c r="AD1689" i="3"/>
  <c r="AH1689" i="3"/>
  <c r="AL1689" i="3"/>
  <c r="AP1689" i="3"/>
  <c r="AT1689" i="3"/>
  <c r="AX1689" i="3"/>
  <c r="BB1689" i="3"/>
  <c r="BF1689" i="3"/>
  <c r="O1689" i="3"/>
  <c r="AE1689" i="3"/>
  <c r="AU1689" i="3"/>
  <c r="S1689" i="3"/>
  <c r="AI1689" i="3"/>
  <c r="AY1689" i="3"/>
  <c r="AA1689" i="3"/>
  <c r="AQ1689" i="3"/>
  <c r="BG1689" i="3"/>
  <c r="W1689" i="3"/>
  <c r="AM1689" i="3"/>
  <c r="BC1689" i="3"/>
  <c r="P1687" i="3"/>
  <c r="T1687" i="3"/>
  <c r="X1687" i="3"/>
  <c r="AB1687" i="3"/>
  <c r="AF1687" i="3"/>
  <c r="AJ1687" i="3"/>
  <c r="AN1687" i="3"/>
  <c r="AR1687" i="3"/>
  <c r="AV1687" i="3"/>
  <c r="AZ1687" i="3"/>
  <c r="BD1687" i="3"/>
  <c r="BH1687" i="3"/>
  <c r="M1687" i="3"/>
  <c r="Q1687" i="3"/>
  <c r="U1687" i="3"/>
  <c r="Y1687" i="3"/>
  <c r="AC1687" i="3"/>
  <c r="AG1687" i="3"/>
  <c r="AK1687" i="3"/>
  <c r="AO1687" i="3"/>
  <c r="AS1687" i="3"/>
  <c r="AW1687" i="3"/>
  <c r="BA1687" i="3"/>
  <c r="BE1687" i="3"/>
  <c r="BI1687" i="3"/>
  <c r="N1687" i="3"/>
  <c r="R1687" i="3"/>
  <c r="V1687" i="3"/>
  <c r="Z1687" i="3"/>
  <c r="AD1687" i="3"/>
  <c r="AH1687" i="3"/>
  <c r="AL1687" i="3"/>
  <c r="AP1687" i="3"/>
  <c r="AT1687" i="3"/>
  <c r="AX1687" i="3"/>
  <c r="BB1687" i="3"/>
  <c r="BF1687" i="3"/>
  <c r="O1687" i="3"/>
  <c r="AE1687" i="3"/>
  <c r="AU1687" i="3"/>
  <c r="S1687" i="3"/>
  <c r="AI1687" i="3"/>
  <c r="AY1687" i="3"/>
  <c r="AA1687" i="3"/>
  <c r="AQ1687" i="3"/>
  <c r="BG1687" i="3"/>
  <c r="W1687" i="3"/>
  <c r="AM1687" i="3"/>
  <c r="BC1687" i="3"/>
  <c r="P1685" i="3"/>
  <c r="T1685" i="3"/>
  <c r="X1685" i="3"/>
  <c r="AB1685" i="3"/>
  <c r="AF1685" i="3"/>
  <c r="AJ1685" i="3"/>
  <c r="AN1685" i="3"/>
  <c r="AR1685" i="3"/>
  <c r="AV1685" i="3"/>
  <c r="AZ1685" i="3"/>
  <c r="BD1685" i="3"/>
  <c r="BH1685" i="3"/>
  <c r="M1685" i="3"/>
  <c r="Q1685" i="3"/>
  <c r="U1685" i="3"/>
  <c r="Y1685" i="3"/>
  <c r="AC1685" i="3"/>
  <c r="AG1685" i="3"/>
  <c r="AK1685" i="3"/>
  <c r="AO1685" i="3"/>
  <c r="AS1685" i="3"/>
  <c r="AW1685" i="3"/>
  <c r="BA1685" i="3"/>
  <c r="BE1685" i="3"/>
  <c r="BI1685" i="3"/>
  <c r="N1685" i="3"/>
  <c r="R1685" i="3"/>
  <c r="V1685" i="3"/>
  <c r="Z1685" i="3"/>
  <c r="AD1685" i="3"/>
  <c r="AH1685" i="3"/>
  <c r="AL1685" i="3"/>
  <c r="AP1685" i="3"/>
  <c r="AT1685" i="3"/>
  <c r="AX1685" i="3"/>
  <c r="BB1685" i="3"/>
  <c r="BF1685" i="3"/>
  <c r="O1685" i="3"/>
  <c r="BL1685" i="3" s="1"/>
  <c r="AE1685" i="3"/>
  <c r="AU1685" i="3"/>
  <c r="AA1685" i="3"/>
  <c r="AQ1685" i="3"/>
  <c r="BG1685" i="3"/>
  <c r="S1685" i="3"/>
  <c r="AI1685" i="3"/>
  <c r="AY1685" i="3"/>
  <c r="W1685" i="3"/>
  <c r="AM1685" i="3"/>
  <c r="BC1685" i="3"/>
  <c r="P1683" i="3"/>
  <c r="T1683" i="3"/>
  <c r="X1683" i="3"/>
  <c r="AB1683" i="3"/>
  <c r="AF1683" i="3"/>
  <c r="AJ1683" i="3"/>
  <c r="AN1683" i="3"/>
  <c r="AR1683" i="3"/>
  <c r="AV1683" i="3"/>
  <c r="AZ1683" i="3"/>
  <c r="BD1683" i="3"/>
  <c r="BH1683" i="3"/>
  <c r="M1683" i="3"/>
  <c r="Q1683" i="3"/>
  <c r="U1683" i="3"/>
  <c r="Y1683" i="3"/>
  <c r="AC1683" i="3"/>
  <c r="AG1683" i="3"/>
  <c r="AK1683" i="3"/>
  <c r="AO1683" i="3"/>
  <c r="AS1683" i="3"/>
  <c r="AW1683" i="3"/>
  <c r="BA1683" i="3"/>
  <c r="BE1683" i="3"/>
  <c r="BI1683" i="3"/>
  <c r="N1683" i="3"/>
  <c r="R1683" i="3"/>
  <c r="V1683" i="3"/>
  <c r="Z1683" i="3"/>
  <c r="AD1683" i="3"/>
  <c r="AH1683" i="3"/>
  <c r="AL1683" i="3"/>
  <c r="AP1683" i="3"/>
  <c r="AT1683" i="3"/>
  <c r="AX1683" i="3"/>
  <c r="BB1683" i="3"/>
  <c r="BF1683" i="3"/>
  <c r="O1683" i="3"/>
  <c r="AE1683" i="3"/>
  <c r="AU1683" i="3"/>
  <c r="S1683" i="3"/>
  <c r="AI1683" i="3"/>
  <c r="AY1683" i="3"/>
  <c r="W1683" i="3"/>
  <c r="AM1683" i="3"/>
  <c r="BC1683" i="3"/>
  <c r="AA1683" i="3"/>
  <c r="AQ1683" i="3"/>
  <c r="BG1683" i="3"/>
  <c r="P1675" i="3"/>
  <c r="T1675" i="3"/>
  <c r="X1675" i="3"/>
  <c r="AB1675" i="3"/>
  <c r="AF1675" i="3"/>
  <c r="AJ1675" i="3"/>
  <c r="AN1675" i="3"/>
  <c r="AR1675" i="3"/>
  <c r="AV1675" i="3"/>
  <c r="AZ1675" i="3"/>
  <c r="BD1675" i="3"/>
  <c r="BH1675" i="3"/>
  <c r="M1675" i="3"/>
  <c r="Q1675" i="3"/>
  <c r="U1675" i="3"/>
  <c r="Y1675" i="3"/>
  <c r="AC1675" i="3"/>
  <c r="AG1675" i="3"/>
  <c r="AK1675" i="3"/>
  <c r="AO1675" i="3"/>
  <c r="AS1675" i="3"/>
  <c r="AW1675" i="3"/>
  <c r="BA1675" i="3"/>
  <c r="BE1675" i="3"/>
  <c r="BI1675" i="3"/>
  <c r="N1675" i="3"/>
  <c r="R1675" i="3"/>
  <c r="V1675" i="3"/>
  <c r="Z1675" i="3"/>
  <c r="AD1675" i="3"/>
  <c r="AH1675" i="3"/>
  <c r="AL1675" i="3"/>
  <c r="AP1675" i="3"/>
  <c r="AT1675" i="3"/>
  <c r="AX1675" i="3"/>
  <c r="BB1675" i="3"/>
  <c r="BF1675" i="3"/>
  <c r="O1675" i="3"/>
  <c r="AE1675" i="3"/>
  <c r="AU1675" i="3"/>
  <c r="S1675" i="3"/>
  <c r="AI1675" i="3"/>
  <c r="AY1675" i="3"/>
  <c r="AA1675" i="3"/>
  <c r="AQ1675" i="3"/>
  <c r="BG1675" i="3"/>
  <c r="W1675" i="3"/>
  <c r="AM1675" i="3"/>
  <c r="BC1675" i="3"/>
  <c r="P1673" i="3"/>
  <c r="T1673" i="3"/>
  <c r="X1673" i="3"/>
  <c r="AB1673" i="3"/>
  <c r="AF1673" i="3"/>
  <c r="AJ1673" i="3"/>
  <c r="AN1673" i="3"/>
  <c r="AR1673" i="3"/>
  <c r="AV1673" i="3"/>
  <c r="AZ1673" i="3"/>
  <c r="BD1673" i="3"/>
  <c r="BH1673" i="3"/>
  <c r="M1673" i="3"/>
  <c r="Q1673" i="3"/>
  <c r="U1673" i="3"/>
  <c r="Y1673" i="3"/>
  <c r="AC1673" i="3"/>
  <c r="AG1673" i="3"/>
  <c r="AK1673" i="3"/>
  <c r="AO1673" i="3"/>
  <c r="AS1673" i="3"/>
  <c r="AW1673" i="3"/>
  <c r="BA1673" i="3"/>
  <c r="BE1673" i="3"/>
  <c r="BI1673" i="3"/>
  <c r="N1673" i="3"/>
  <c r="R1673" i="3"/>
  <c r="V1673" i="3"/>
  <c r="Z1673" i="3"/>
  <c r="AD1673" i="3"/>
  <c r="AH1673" i="3"/>
  <c r="AL1673" i="3"/>
  <c r="AP1673" i="3"/>
  <c r="AT1673" i="3"/>
  <c r="AX1673" i="3"/>
  <c r="BB1673" i="3"/>
  <c r="BF1673" i="3"/>
  <c r="R1670" i="3"/>
  <c r="Z1670" i="3"/>
  <c r="AH1670" i="3"/>
  <c r="AP1670" i="3"/>
  <c r="AV1670" i="3"/>
  <c r="BB1670" i="3"/>
  <c r="BG1670" i="3"/>
  <c r="X1668" i="3"/>
  <c r="AN1668" i="3"/>
  <c r="BD1668" i="3"/>
  <c r="X1666" i="3"/>
  <c r="AN1666" i="3"/>
  <c r="BD1666" i="3"/>
  <c r="X1664" i="3"/>
  <c r="AN1664" i="3"/>
  <c r="BD1664" i="3"/>
  <c r="X1662" i="3"/>
  <c r="AN1662" i="3"/>
  <c r="BD1662" i="3"/>
  <c r="X1660" i="3"/>
  <c r="AN1660" i="3"/>
  <c r="BD1660" i="3"/>
  <c r="X1658" i="3"/>
  <c r="AN1658" i="3"/>
  <c r="BD1658" i="3"/>
  <c r="X1656" i="3"/>
  <c r="AN1656" i="3"/>
  <c r="BD1656" i="3"/>
  <c r="X1654" i="3"/>
  <c r="AN1654" i="3"/>
  <c r="BD1654" i="3"/>
  <c r="X1652" i="3"/>
  <c r="AN1652" i="3"/>
  <c r="BD1652" i="3"/>
  <c r="X1650" i="3"/>
  <c r="AN1650" i="3"/>
  <c r="BD1650" i="3"/>
  <c r="O1647" i="3"/>
  <c r="S1647" i="3"/>
  <c r="W1647" i="3"/>
  <c r="AA1647" i="3"/>
  <c r="AE1647" i="3"/>
  <c r="AI1647" i="3"/>
  <c r="AM1647" i="3"/>
  <c r="AQ1647" i="3"/>
  <c r="AU1647" i="3"/>
  <c r="AY1647" i="3"/>
  <c r="BC1647" i="3"/>
  <c r="BG1647" i="3"/>
  <c r="P1647" i="3"/>
  <c r="T1647" i="3"/>
  <c r="X1647" i="3"/>
  <c r="AB1647" i="3"/>
  <c r="AF1647" i="3"/>
  <c r="AJ1647" i="3"/>
  <c r="AN1647" i="3"/>
  <c r="AR1647" i="3"/>
  <c r="AV1647" i="3"/>
  <c r="AZ1647" i="3"/>
  <c r="BD1647" i="3"/>
  <c r="BH1647" i="3"/>
  <c r="M1647" i="3"/>
  <c r="Q1647" i="3"/>
  <c r="U1647" i="3"/>
  <c r="Y1647" i="3"/>
  <c r="AC1647" i="3"/>
  <c r="AG1647" i="3"/>
  <c r="AK1647" i="3"/>
  <c r="AO1647" i="3"/>
  <c r="AS1647" i="3"/>
  <c r="AW1647" i="3"/>
  <c r="BA1647" i="3"/>
  <c r="BE1647" i="3"/>
  <c r="BI1647" i="3"/>
  <c r="Z1647" i="3"/>
  <c r="AP1647" i="3"/>
  <c r="BF1647" i="3"/>
  <c r="N1647" i="3"/>
  <c r="AD1647" i="3"/>
  <c r="AT1647" i="3"/>
  <c r="R1647" i="3"/>
  <c r="AH1647" i="3"/>
  <c r="AX1647" i="3"/>
  <c r="N1642" i="3"/>
  <c r="R1642" i="3"/>
  <c r="V1642" i="3"/>
  <c r="Z1642" i="3"/>
  <c r="AD1642" i="3"/>
  <c r="AH1642" i="3"/>
  <c r="AL1642" i="3"/>
  <c r="AP1642" i="3"/>
  <c r="AT1642" i="3"/>
  <c r="AX1642" i="3"/>
  <c r="BB1642" i="3"/>
  <c r="BF1642" i="3"/>
  <c r="O1642" i="3"/>
  <c r="S1642" i="3"/>
  <c r="W1642" i="3"/>
  <c r="AA1642" i="3"/>
  <c r="AE1642" i="3"/>
  <c r="AI1642" i="3"/>
  <c r="AM1642" i="3"/>
  <c r="AQ1642" i="3"/>
  <c r="AU1642" i="3"/>
  <c r="AY1642" i="3"/>
  <c r="BC1642" i="3"/>
  <c r="BG1642" i="3"/>
  <c r="P1642" i="3"/>
  <c r="AF1642" i="3"/>
  <c r="AV1642" i="3"/>
  <c r="T1642" i="3"/>
  <c r="AJ1642" i="3"/>
  <c r="AZ1642" i="3"/>
  <c r="X1642" i="3"/>
  <c r="AN1642" i="3"/>
  <c r="BD1642" i="3"/>
  <c r="O1639" i="3"/>
  <c r="BL1639" i="3" s="1"/>
  <c r="S1639" i="3"/>
  <c r="BM1639" i="3" s="1"/>
  <c r="W1639" i="3"/>
  <c r="AA1639" i="3"/>
  <c r="AE1639" i="3"/>
  <c r="AI1639" i="3"/>
  <c r="AM1639" i="3"/>
  <c r="AQ1639" i="3"/>
  <c r="AU1639" i="3"/>
  <c r="AY1639" i="3"/>
  <c r="BC1639" i="3"/>
  <c r="BG1639" i="3"/>
  <c r="P1639" i="3"/>
  <c r="T1639" i="3"/>
  <c r="X1639" i="3"/>
  <c r="AB1639" i="3"/>
  <c r="AF1639" i="3"/>
  <c r="AJ1639" i="3"/>
  <c r="AN1639" i="3"/>
  <c r="AR1639" i="3"/>
  <c r="AV1639" i="3"/>
  <c r="AZ1639" i="3"/>
  <c r="BD1639" i="3"/>
  <c r="BH1639" i="3"/>
  <c r="M1639" i="3"/>
  <c r="Q1639" i="3"/>
  <c r="U1639" i="3"/>
  <c r="Y1639" i="3"/>
  <c r="AC1639" i="3"/>
  <c r="AG1639" i="3"/>
  <c r="AK1639" i="3"/>
  <c r="AO1639" i="3"/>
  <c r="AS1639" i="3"/>
  <c r="AW1639" i="3"/>
  <c r="BA1639" i="3"/>
  <c r="BE1639" i="3"/>
  <c r="BI1639" i="3"/>
  <c r="Z1639" i="3"/>
  <c r="AP1639" i="3"/>
  <c r="BF1639" i="3"/>
  <c r="N1639" i="3"/>
  <c r="BJ1639" i="3" s="1"/>
  <c r="AD1639" i="3"/>
  <c r="AT1639" i="3"/>
  <c r="R1639" i="3"/>
  <c r="AH1639" i="3"/>
  <c r="AX1639" i="3"/>
  <c r="O1634" i="3"/>
  <c r="S1634" i="3"/>
  <c r="W1634" i="3"/>
  <c r="AA1634" i="3"/>
  <c r="AE1634" i="3"/>
  <c r="AI1634" i="3"/>
  <c r="AM1634" i="3"/>
  <c r="AQ1634" i="3"/>
  <c r="AU1634" i="3"/>
  <c r="AY1634" i="3"/>
  <c r="BC1634" i="3"/>
  <c r="BG1634" i="3"/>
  <c r="P1634" i="3"/>
  <c r="AF1634" i="3"/>
  <c r="AV1634" i="3"/>
  <c r="T1634" i="3"/>
  <c r="AJ1634" i="3"/>
  <c r="AZ1634" i="3"/>
  <c r="X1634" i="3"/>
  <c r="AN1634" i="3"/>
  <c r="BD1634" i="3"/>
  <c r="O1631" i="3"/>
  <c r="S1631" i="3"/>
  <c r="W1631" i="3"/>
  <c r="AA1631" i="3"/>
  <c r="AE1631" i="3"/>
  <c r="AI1631" i="3"/>
  <c r="AM1631" i="3"/>
  <c r="AQ1631" i="3"/>
  <c r="AU1631" i="3"/>
  <c r="AY1631" i="3"/>
  <c r="BC1631" i="3"/>
  <c r="BG1631" i="3"/>
  <c r="P1631" i="3"/>
  <c r="T1631" i="3"/>
  <c r="X1631" i="3"/>
  <c r="AB1631" i="3"/>
  <c r="AF1631" i="3"/>
  <c r="AJ1631" i="3"/>
  <c r="AN1631" i="3"/>
  <c r="AR1631" i="3"/>
  <c r="AV1631" i="3"/>
  <c r="AZ1631" i="3"/>
  <c r="BD1631" i="3"/>
  <c r="BH1631" i="3"/>
  <c r="M1631" i="3"/>
  <c r="Q1631" i="3"/>
  <c r="U1631" i="3"/>
  <c r="Y1631" i="3"/>
  <c r="AC1631" i="3"/>
  <c r="AG1631" i="3"/>
  <c r="AK1631" i="3"/>
  <c r="AO1631" i="3"/>
  <c r="AS1631" i="3"/>
  <c r="AW1631" i="3"/>
  <c r="BA1631" i="3"/>
  <c r="BE1631" i="3"/>
  <c r="BI1631" i="3"/>
  <c r="Z1631" i="3"/>
  <c r="AP1631" i="3"/>
  <c r="BF1631" i="3"/>
  <c r="N1631" i="3"/>
  <c r="BJ1631" i="3" s="1"/>
  <c r="AD1631" i="3"/>
  <c r="AT1631" i="3"/>
  <c r="R1631" i="3"/>
  <c r="AH1631" i="3"/>
  <c r="AX1631" i="3"/>
  <c r="X1591" i="3"/>
  <c r="AN1591" i="3"/>
  <c r="BD1591" i="3"/>
  <c r="AB1591" i="3"/>
  <c r="AR1591" i="3"/>
  <c r="BH1591" i="3"/>
  <c r="N1591" i="3"/>
  <c r="AF1591" i="3"/>
  <c r="AV1591" i="3"/>
  <c r="AZ1591" i="3"/>
  <c r="T1591" i="3"/>
  <c r="AJ1591" i="3"/>
  <c r="M1585" i="3"/>
  <c r="Q1585" i="3"/>
  <c r="U1585" i="3"/>
  <c r="Y1585" i="3"/>
  <c r="AC1585" i="3"/>
  <c r="AG1585" i="3"/>
  <c r="AK1585" i="3"/>
  <c r="AO1585" i="3"/>
  <c r="AS1585" i="3"/>
  <c r="AW1585" i="3"/>
  <c r="BA1585" i="3"/>
  <c r="BE1585" i="3"/>
  <c r="BI1585" i="3"/>
  <c r="N1585" i="3"/>
  <c r="R1585" i="3"/>
  <c r="V1585" i="3"/>
  <c r="Z1585" i="3"/>
  <c r="AD1585" i="3"/>
  <c r="AH1585" i="3"/>
  <c r="AL1585" i="3"/>
  <c r="AP1585" i="3"/>
  <c r="AT1585" i="3"/>
  <c r="AX1585" i="3"/>
  <c r="BB1585" i="3"/>
  <c r="BF1585" i="3"/>
  <c r="O1585" i="3"/>
  <c r="S1585" i="3"/>
  <c r="W1585" i="3"/>
  <c r="AA1585" i="3"/>
  <c r="AE1585" i="3"/>
  <c r="AI1585" i="3"/>
  <c r="AM1585" i="3"/>
  <c r="AQ1585" i="3"/>
  <c r="AU1585" i="3"/>
  <c r="AY1585" i="3"/>
  <c r="BC1585" i="3"/>
  <c r="BG1585" i="3"/>
  <c r="X1585" i="3"/>
  <c r="AN1585" i="3"/>
  <c r="BD1585" i="3"/>
  <c r="AB1585" i="3"/>
  <c r="AR1585" i="3"/>
  <c r="BH1585" i="3"/>
  <c r="P1585" i="3"/>
  <c r="AF1585" i="3"/>
  <c r="AV1585" i="3"/>
  <c r="T1585" i="3"/>
  <c r="AJ1585" i="3"/>
  <c r="AZ1585" i="3"/>
  <c r="BE1694" i="3"/>
  <c r="AO1694" i="3"/>
  <c r="BE1692" i="3"/>
  <c r="AO1692" i="3"/>
  <c r="BE1690" i="3"/>
  <c r="AO1690" i="3"/>
  <c r="BE1688" i="3"/>
  <c r="AO1688" i="3"/>
  <c r="BE1686" i="3"/>
  <c r="AO1686" i="3"/>
  <c r="BE1684" i="3"/>
  <c r="AO1684" i="3"/>
  <c r="BE1682" i="3"/>
  <c r="AO1682" i="3"/>
  <c r="BE1680" i="3"/>
  <c r="AO1680" i="3"/>
  <c r="BE1678" i="3"/>
  <c r="AO1678" i="3"/>
  <c r="BE1676" i="3"/>
  <c r="AO1676" i="3"/>
  <c r="BE1674" i="3"/>
  <c r="AO1674" i="3"/>
  <c r="BC1673" i="3"/>
  <c r="AM1673" i="3"/>
  <c r="W1673" i="3"/>
  <c r="BE1672" i="3"/>
  <c r="AO1672" i="3"/>
  <c r="O1671" i="3"/>
  <c r="P1671" i="3"/>
  <c r="T1671" i="3"/>
  <c r="X1671" i="3"/>
  <c r="AB1671" i="3"/>
  <c r="AF1671" i="3"/>
  <c r="AJ1671" i="3"/>
  <c r="AN1671" i="3"/>
  <c r="AR1671" i="3"/>
  <c r="AV1671" i="3"/>
  <c r="AZ1671" i="3"/>
  <c r="BD1671" i="3"/>
  <c r="BH1671" i="3"/>
  <c r="Q1671" i="3"/>
  <c r="U1671" i="3"/>
  <c r="Y1671" i="3"/>
  <c r="AC1671" i="3"/>
  <c r="AG1671" i="3"/>
  <c r="AK1671" i="3"/>
  <c r="AO1671" i="3"/>
  <c r="AS1671" i="3"/>
  <c r="AW1671" i="3"/>
  <c r="BA1671" i="3"/>
  <c r="BE1671" i="3"/>
  <c r="BI1671" i="3"/>
  <c r="M1671" i="3"/>
  <c r="R1671" i="3"/>
  <c r="V1671" i="3"/>
  <c r="Z1671" i="3"/>
  <c r="BM1671" i="3" s="1"/>
  <c r="AD1671" i="3"/>
  <c r="AH1671" i="3"/>
  <c r="AL1671" i="3"/>
  <c r="AP1671" i="3"/>
  <c r="AT1671" i="3"/>
  <c r="AX1671" i="3"/>
  <c r="BB1671" i="3"/>
  <c r="BF1671" i="3"/>
  <c r="AT1670" i="3"/>
  <c r="N1670" i="3"/>
  <c r="P1668" i="3"/>
  <c r="P1666" i="3"/>
  <c r="P1664" i="3"/>
  <c r="P1662" i="3"/>
  <c r="P1660" i="3"/>
  <c r="P1658" i="3"/>
  <c r="P1656" i="3"/>
  <c r="P1654" i="3"/>
  <c r="P1652" i="3"/>
  <c r="P1650" i="3"/>
  <c r="AL1647" i="3"/>
  <c r="BH1642" i="3"/>
  <c r="AL1639" i="3"/>
  <c r="BN1636" i="3"/>
  <c r="BK1636" i="3"/>
  <c r="BH1634" i="3"/>
  <c r="AL1631" i="3"/>
  <c r="AA1619" i="3"/>
  <c r="AQ1619" i="3"/>
  <c r="BG1619" i="3"/>
  <c r="S1619" i="3"/>
  <c r="AI1619" i="3"/>
  <c r="AY1619" i="3"/>
  <c r="W1619" i="3"/>
  <c r="AM1619" i="3"/>
  <c r="N1608" i="3"/>
  <c r="R1608" i="3"/>
  <c r="V1608" i="3"/>
  <c r="Z1608" i="3"/>
  <c r="AD1608" i="3"/>
  <c r="AH1608" i="3"/>
  <c r="AL1608" i="3"/>
  <c r="AP1608" i="3"/>
  <c r="AT1608" i="3"/>
  <c r="AX1608" i="3"/>
  <c r="BB1608" i="3"/>
  <c r="BF1608" i="3"/>
  <c r="O1608" i="3"/>
  <c r="S1608" i="3"/>
  <c r="W1608" i="3"/>
  <c r="AA1608" i="3"/>
  <c r="AE1608" i="3"/>
  <c r="AI1608" i="3"/>
  <c r="AM1608" i="3"/>
  <c r="AQ1608" i="3"/>
  <c r="AU1608" i="3"/>
  <c r="AY1608" i="3"/>
  <c r="BC1608" i="3"/>
  <c r="BG1608" i="3"/>
  <c r="P1608" i="3"/>
  <c r="T1608" i="3"/>
  <c r="X1608" i="3"/>
  <c r="AB1608" i="3"/>
  <c r="AF1608" i="3"/>
  <c r="AJ1608" i="3"/>
  <c r="AN1608" i="3"/>
  <c r="AR1608" i="3"/>
  <c r="AV1608" i="3"/>
  <c r="AZ1608" i="3"/>
  <c r="BD1608" i="3"/>
  <c r="BH1608" i="3"/>
  <c r="Y1608" i="3"/>
  <c r="AO1608" i="3"/>
  <c r="BE1608" i="3"/>
  <c r="M1608" i="3"/>
  <c r="AC1608" i="3"/>
  <c r="AS1608" i="3"/>
  <c r="BI1608" i="3"/>
  <c r="Q1608" i="3"/>
  <c r="AG1608" i="3"/>
  <c r="AW1608" i="3"/>
  <c r="U1608" i="3"/>
  <c r="AK1608" i="3"/>
  <c r="BA1694" i="3"/>
  <c r="AK1694" i="3"/>
  <c r="N1694" i="3"/>
  <c r="R1694" i="3"/>
  <c r="V1694" i="3"/>
  <c r="Z1694" i="3"/>
  <c r="AD1694" i="3"/>
  <c r="AH1694" i="3"/>
  <c r="AL1694" i="3"/>
  <c r="AP1694" i="3"/>
  <c r="AT1694" i="3"/>
  <c r="AX1694" i="3"/>
  <c r="BB1694" i="3"/>
  <c r="BF1694" i="3"/>
  <c r="O1694" i="3"/>
  <c r="S1694" i="3"/>
  <c r="W1694" i="3"/>
  <c r="AA1694" i="3"/>
  <c r="AE1694" i="3"/>
  <c r="AI1694" i="3"/>
  <c r="AM1694" i="3"/>
  <c r="AQ1694" i="3"/>
  <c r="AU1694" i="3"/>
  <c r="AY1694" i="3"/>
  <c r="BC1694" i="3"/>
  <c r="BG1694" i="3"/>
  <c r="P1694" i="3"/>
  <c r="BK1694" i="3" s="1"/>
  <c r="T1694" i="3"/>
  <c r="X1694" i="3"/>
  <c r="AB1694" i="3"/>
  <c r="AF1694" i="3"/>
  <c r="AJ1694" i="3"/>
  <c r="AN1694" i="3"/>
  <c r="AR1694" i="3"/>
  <c r="AV1694" i="3"/>
  <c r="AZ1694" i="3"/>
  <c r="BD1694" i="3"/>
  <c r="BH1694" i="3"/>
  <c r="BA1692" i="3"/>
  <c r="AK1692" i="3"/>
  <c r="N1692" i="3"/>
  <c r="R1692" i="3"/>
  <c r="V1692" i="3"/>
  <c r="Z1692" i="3"/>
  <c r="AD1692" i="3"/>
  <c r="AH1692" i="3"/>
  <c r="AL1692" i="3"/>
  <c r="AP1692" i="3"/>
  <c r="AT1692" i="3"/>
  <c r="AX1692" i="3"/>
  <c r="BB1692" i="3"/>
  <c r="BF1692" i="3"/>
  <c r="O1692" i="3"/>
  <c r="S1692" i="3"/>
  <c r="W1692" i="3"/>
  <c r="AA1692" i="3"/>
  <c r="AE1692" i="3"/>
  <c r="AI1692" i="3"/>
  <c r="AM1692" i="3"/>
  <c r="AQ1692" i="3"/>
  <c r="AU1692" i="3"/>
  <c r="AY1692" i="3"/>
  <c r="BC1692" i="3"/>
  <c r="BG1692" i="3"/>
  <c r="P1692" i="3"/>
  <c r="BK1692" i="3" s="1"/>
  <c r="T1692" i="3"/>
  <c r="X1692" i="3"/>
  <c r="AB1692" i="3"/>
  <c r="AF1692" i="3"/>
  <c r="AJ1692" i="3"/>
  <c r="AN1692" i="3"/>
  <c r="AR1692" i="3"/>
  <c r="AV1692" i="3"/>
  <c r="AZ1692" i="3"/>
  <c r="BD1692" i="3"/>
  <c r="BH1692" i="3"/>
  <c r="BA1690" i="3"/>
  <c r="AK1690" i="3"/>
  <c r="N1686" i="3"/>
  <c r="R1686" i="3"/>
  <c r="V1686" i="3"/>
  <c r="Z1686" i="3"/>
  <c r="AD1686" i="3"/>
  <c r="AH1686" i="3"/>
  <c r="AL1686" i="3"/>
  <c r="AP1686" i="3"/>
  <c r="AT1686" i="3"/>
  <c r="AX1686" i="3"/>
  <c r="BB1686" i="3"/>
  <c r="BF1686" i="3"/>
  <c r="O1686" i="3"/>
  <c r="S1686" i="3"/>
  <c r="W1686" i="3"/>
  <c r="AA1686" i="3"/>
  <c r="AE1686" i="3"/>
  <c r="AI1686" i="3"/>
  <c r="AM1686" i="3"/>
  <c r="AQ1686" i="3"/>
  <c r="AU1686" i="3"/>
  <c r="AY1686" i="3"/>
  <c r="BC1686" i="3"/>
  <c r="BG1686" i="3"/>
  <c r="P1686" i="3"/>
  <c r="T1686" i="3"/>
  <c r="X1686" i="3"/>
  <c r="AB1686" i="3"/>
  <c r="AF1686" i="3"/>
  <c r="AJ1686" i="3"/>
  <c r="AN1686" i="3"/>
  <c r="AR1686" i="3"/>
  <c r="AV1686" i="3"/>
  <c r="AZ1686" i="3"/>
  <c r="BD1686" i="3"/>
  <c r="BH1686" i="3"/>
  <c r="BA1684" i="3"/>
  <c r="AK1684" i="3"/>
  <c r="N1684" i="3"/>
  <c r="R1684" i="3"/>
  <c r="V1684" i="3"/>
  <c r="Z1684" i="3"/>
  <c r="AD1684" i="3"/>
  <c r="AH1684" i="3"/>
  <c r="AL1684" i="3"/>
  <c r="AP1684" i="3"/>
  <c r="AT1684" i="3"/>
  <c r="AX1684" i="3"/>
  <c r="BB1684" i="3"/>
  <c r="BF1684" i="3"/>
  <c r="O1684" i="3"/>
  <c r="S1684" i="3"/>
  <c r="W1684" i="3"/>
  <c r="AA1684" i="3"/>
  <c r="AE1684" i="3"/>
  <c r="AI1684" i="3"/>
  <c r="AM1684" i="3"/>
  <c r="AQ1684" i="3"/>
  <c r="AU1684" i="3"/>
  <c r="AY1684" i="3"/>
  <c r="BC1684" i="3"/>
  <c r="BG1684" i="3"/>
  <c r="P1684" i="3"/>
  <c r="BK1684" i="3" s="1"/>
  <c r="T1684" i="3"/>
  <c r="X1684" i="3"/>
  <c r="AB1684" i="3"/>
  <c r="AF1684" i="3"/>
  <c r="AJ1684" i="3"/>
  <c r="AN1684" i="3"/>
  <c r="AR1684" i="3"/>
  <c r="AV1684" i="3"/>
  <c r="AZ1684" i="3"/>
  <c r="BD1684" i="3"/>
  <c r="BH1684" i="3"/>
  <c r="N1682" i="3"/>
  <c r="BN1682" i="3" s="1"/>
  <c r="R1682" i="3"/>
  <c r="V1682" i="3"/>
  <c r="Z1682" i="3"/>
  <c r="AD1682" i="3"/>
  <c r="AH1682" i="3"/>
  <c r="AL1682" i="3"/>
  <c r="AP1682" i="3"/>
  <c r="AT1682" i="3"/>
  <c r="AX1682" i="3"/>
  <c r="BB1682" i="3"/>
  <c r="BF1682" i="3"/>
  <c r="O1682" i="3"/>
  <c r="S1682" i="3"/>
  <c r="W1682" i="3"/>
  <c r="AA1682" i="3"/>
  <c r="AE1682" i="3"/>
  <c r="AI1682" i="3"/>
  <c r="AM1682" i="3"/>
  <c r="AQ1682" i="3"/>
  <c r="AU1682" i="3"/>
  <c r="AY1682" i="3"/>
  <c r="BC1682" i="3"/>
  <c r="BG1682" i="3"/>
  <c r="P1682" i="3"/>
  <c r="BK1682" i="3" s="1"/>
  <c r="T1682" i="3"/>
  <c r="X1682" i="3"/>
  <c r="AB1682" i="3"/>
  <c r="AF1682" i="3"/>
  <c r="AJ1682" i="3"/>
  <c r="AN1682" i="3"/>
  <c r="AR1682" i="3"/>
  <c r="AV1682" i="3"/>
  <c r="AZ1682" i="3"/>
  <c r="BD1682" i="3"/>
  <c r="BH1682" i="3"/>
  <c r="N1680" i="3"/>
  <c r="R1680" i="3"/>
  <c r="V1680" i="3"/>
  <c r="Z1680" i="3"/>
  <c r="AD1680" i="3"/>
  <c r="AH1680" i="3"/>
  <c r="AL1680" i="3"/>
  <c r="AP1680" i="3"/>
  <c r="AT1680" i="3"/>
  <c r="AX1680" i="3"/>
  <c r="BB1680" i="3"/>
  <c r="BF1680" i="3"/>
  <c r="O1680" i="3"/>
  <c r="S1680" i="3"/>
  <c r="W1680" i="3"/>
  <c r="AA1680" i="3"/>
  <c r="AE1680" i="3"/>
  <c r="AI1680" i="3"/>
  <c r="AM1680" i="3"/>
  <c r="AQ1680" i="3"/>
  <c r="AU1680" i="3"/>
  <c r="AY1680" i="3"/>
  <c r="BC1680" i="3"/>
  <c r="BG1680" i="3"/>
  <c r="P1680" i="3"/>
  <c r="BK1680" i="3" s="1"/>
  <c r="T1680" i="3"/>
  <c r="X1680" i="3"/>
  <c r="AB1680" i="3"/>
  <c r="AF1680" i="3"/>
  <c r="AJ1680" i="3"/>
  <c r="AN1680" i="3"/>
  <c r="AR1680" i="3"/>
  <c r="AV1680" i="3"/>
  <c r="AZ1680" i="3"/>
  <c r="BD1680" i="3"/>
  <c r="BH1680" i="3"/>
  <c r="N1678" i="3"/>
  <c r="BN1678" i="3" s="1"/>
  <c r="R1678" i="3"/>
  <c r="V1678" i="3"/>
  <c r="Z1678" i="3"/>
  <c r="AD1678" i="3"/>
  <c r="AH1678" i="3"/>
  <c r="AL1678" i="3"/>
  <c r="AP1678" i="3"/>
  <c r="AT1678" i="3"/>
  <c r="AX1678" i="3"/>
  <c r="BB1678" i="3"/>
  <c r="BF1678" i="3"/>
  <c r="O1678" i="3"/>
  <c r="S1678" i="3"/>
  <c r="W1678" i="3"/>
  <c r="AA1678" i="3"/>
  <c r="AE1678" i="3"/>
  <c r="AI1678" i="3"/>
  <c r="AM1678" i="3"/>
  <c r="AQ1678" i="3"/>
  <c r="AU1678" i="3"/>
  <c r="AY1678" i="3"/>
  <c r="BC1678" i="3"/>
  <c r="BG1678" i="3"/>
  <c r="P1678" i="3"/>
  <c r="T1678" i="3"/>
  <c r="X1678" i="3"/>
  <c r="AB1678" i="3"/>
  <c r="AF1678" i="3"/>
  <c r="AJ1678" i="3"/>
  <c r="AN1678" i="3"/>
  <c r="AR1678" i="3"/>
  <c r="AV1678" i="3"/>
  <c r="AZ1678" i="3"/>
  <c r="BD1678" i="3"/>
  <c r="BH1678" i="3"/>
  <c r="N1676" i="3"/>
  <c r="BN1676" i="3" s="1"/>
  <c r="R1676" i="3"/>
  <c r="V1676" i="3"/>
  <c r="Z1676" i="3"/>
  <c r="AD1676" i="3"/>
  <c r="AH1676" i="3"/>
  <c r="AL1676" i="3"/>
  <c r="AP1676" i="3"/>
  <c r="AT1676" i="3"/>
  <c r="AX1676" i="3"/>
  <c r="BB1676" i="3"/>
  <c r="BF1676" i="3"/>
  <c r="O1676" i="3"/>
  <c r="S1676" i="3"/>
  <c r="W1676" i="3"/>
  <c r="AA1676" i="3"/>
  <c r="AE1676" i="3"/>
  <c r="AI1676" i="3"/>
  <c r="AM1676" i="3"/>
  <c r="AQ1676" i="3"/>
  <c r="AU1676" i="3"/>
  <c r="AY1676" i="3"/>
  <c r="BC1676" i="3"/>
  <c r="BG1676" i="3"/>
  <c r="P1676" i="3"/>
  <c r="BK1676" i="3" s="1"/>
  <c r="T1676" i="3"/>
  <c r="X1676" i="3"/>
  <c r="AB1676" i="3"/>
  <c r="AF1676" i="3"/>
  <c r="AJ1676" i="3"/>
  <c r="AN1676" i="3"/>
  <c r="AR1676" i="3"/>
  <c r="AV1676" i="3"/>
  <c r="AZ1676" i="3"/>
  <c r="BD1676" i="3"/>
  <c r="BH1676" i="3"/>
  <c r="N1674" i="3"/>
  <c r="R1674" i="3"/>
  <c r="V1674" i="3"/>
  <c r="Z1674" i="3"/>
  <c r="AD1674" i="3"/>
  <c r="AH1674" i="3"/>
  <c r="AL1674" i="3"/>
  <c r="AP1674" i="3"/>
  <c r="AT1674" i="3"/>
  <c r="AX1674" i="3"/>
  <c r="BB1674" i="3"/>
  <c r="BF1674" i="3"/>
  <c r="O1674" i="3"/>
  <c r="S1674" i="3"/>
  <c r="W1674" i="3"/>
  <c r="AA1674" i="3"/>
  <c r="AE1674" i="3"/>
  <c r="AI1674" i="3"/>
  <c r="AM1674" i="3"/>
  <c r="AQ1674" i="3"/>
  <c r="AU1674" i="3"/>
  <c r="AY1674" i="3"/>
  <c r="BC1674" i="3"/>
  <c r="BG1674" i="3"/>
  <c r="P1674" i="3"/>
  <c r="BK1674" i="3" s="1"/>
  <c r="T1674" i="3"/>
  <c r="X1674" i="3"/>
  <c r="AB1674" i="3"/>
  <c r="AF1674" i="3"/>
  <c r="AJ1674" i="3"/>
  <c r="AN1674" i="3"/>
  <c r="AR1674" i="3"/>
  <c r="AV1674" i="3"/>
  <c r="AZ1674" i="3"/>
  <c r="BD1674" i="3"/>
  <c r="BH1674" i="3"/>
  <c r="AY1673" i="3"/>
  <c r="AI1673" i="3"/>
  <c r="S1673" i="3"/>
  <c r="N1672" i="3"/>
  <c r="R1672" i="3"/>
  <c r="V1672" i="3"/>
  <c r="Z1672" i="3"/>
  <c r="AD1672" i="3"/>
  <c r="AH1672" i="3"/>
  <c r="AL1672" i="3"/>
  <c r="AP1672" i="3"/>
  <c r="AT1672" i="3"/>
  <c r="AX1672" i="3"/>
  <c r="BB1672" i="3"/>
  <c r="BF1672" i="3"/>
  <c r="O1672" i="3"/>
  <c r="S1672" i="3"/>
  <c r="W1672" i="3"/>
  <c r="AA1672" i="3"/>
  <c r="AE1672" i="3"/>
  <c r="AI1672" i="3"/>
  <c r="AM1672" i="3"/>
  <c r="AQ1672" i="3"/>
  <c r="AU1672" i="3"/>
  <c r="AY1672" i="3"/>
  <c r="BC1672" i="3"/>
  <c r="BG1672" i="3"/>
  <c r="P1672" i="3"/>
  <c r="T1672" i="3"/>
  <c r="X1672" i="3"/>
  <c r="AB1672" i="3"/>
  <c r="AF1672" i="3"/>
  <c r="AJ1672" i="3"/>
  <c r="AN1672" i="3"/>
  <c r="AR1672" i="3"/>
  <c r="AV1672" i="3"/>
  <c r="AZ1672" i="3"/>
  <c r="BD1672" i="3"/>
  <c r="BH1672" i="3"/>
  <c r="AL1670" i="3"/>
  <c r="T1670" i="3"/>
  <c r="AB1668" i="3"/>
  <c r="AB1666" i="3"/>
  <c r="AB1664" i="3"/>
  <c r="AB1662" i="3"/>
  <c r="AB1660" i="3"/>
  <c r="AB1658" i="3"/>
  <c r="AB1656" i="3"/>
  <c r="AB1654" i="3"/>
  <c r="AB1652" i="3"/>
  <c r="AB1650" i="3"/>
  <c r="V1647" i="3"/>
  <c r="AR1642" i="3"/>
  <c r="V1639" i="3"/>
  <c r="AR1634" i="3"/>
  <c r="V1631" i="3"/>
  <c r="O1629" i="3"/>
  <c r="S1629" i="3"/>
  <c r="W1629" i="3"/>
  <c r="AA1629" i="3"/>
  <c r="AE1629" i="3"/>
  <c r="AI1629" i="3"/>
  <c r="AM1629" i="3"/>
  <c r="AQ1629" i="3"/>
  <c r="AU1629" i="3"/>
  <c r="AY1629" i="3"/>
  <c r="BC1629" i="3"/>
  <c r="BG1629" i="3"/>
  <c r="P1629" i="3"/>
  <c r="T1629" i="3"/>
  <c r="X1629" i="3"/>
  <c r="AB1629" i="3"/>
  <c r="AF1629" i="3"/>
  <c r="AJ1629" i="3"/>
  <c r="AN1629" i="3"/>
  <c r="AR1629" i="3"/>
  <c r="AV1629" i="3"/>
  <c r="AZ1629" i="3"/>
  <c r="BD1629" i="3"/>
  <c r="BH1629" i="3"/>
  <c r="M1629" i="3"/>
  <c r="Q1629" i="3"/>
  <c r="U1629" i="3"/>
  <c r="Y1629" i="3"/>
  <c r="AC1629" i="3"/>
  <c r="AG1629" i="3"/>
  <c r="AK1629" i="3"/>
  <c r="AO1629" i="3"/>
  <c r="AS1629" i="3"/>
  <c r="AW1629" i="3"/>
  <c r="BA1629" i="3"/>
  <c r="BE1629" i="3"/>
  <c r="BI1629" i="3"/>
  <c r="N1629" i="3"/>
  <c r="AD1629" i="3"/>
  <c r="AT1629" i="3"/>
  <c r="R1629" i="3"/>
  <c r="AH1629" i="3"/>
  <c r="AX1629" i="3"/>
  <c r="V1629" i="3"/>
  <c r="AL1629" i="3"/>
  <c r="BB1629" i="3"/>
  <c r="Z1602" i="3"/>
  <c r="AP1602" i="3"/>
  <c r="BF1602" i="3"/>
  <c r="V1602" i="3"/>
  <c r="AL1602" i="3"/>
  <c r="BB1602" i="3"/>
  <c r="BK1690" i="3"/>
  <c r="BK1686" i="3"/>
  <c r="BK1678" i="3"/>
  <c r="N1690" i="3"/>
  <c r="BN1690" i="3" s="1"/>
  <c r="R1690" i="3"/>
  <c r="V1690" i="3"/>
  <c r="Z1690" i="3"/>
  <c r="AD1690" i="3"/>
  <c r="AH1690" i="3"/>
  <c r="AL1690" i="3"/>
  <c r="AP1690" i="3"/>
  <c r="AT1690" i="3"/>
  <c r="AX1690" i="3"/>
  <c r="BB1690" i="3"/>
  <c r="BF1690" i="3"/>
  <c r="O1690" i="3"/>
  <c r="S1690" i="3"/>
  <c r="W1690" i="3"/>
  <c r="AA1690" i="3"/>
  <c r="AE1690" i="3"/>
  <c r="AI1690" i="3"/>
  <c r="AM1690" i="3"/>
  <c r="AQ1690" i="3"/>
  <c r="AU1690" i="3"/>
  <c r="AY1690" i="3"/>
  <c r="BC1690" i="3"/>
  <c r="BG1690" i="3"/>
  <c r="P1690" i="3"/>
  <c r="T1690" i="3"/>
  <c r="X1690" i="3"/>
  <c r="AB1690" i="3"/>
  <c r="AF1690" i="3"/>
  <c r="AJ1690" i="3"/>
  <c r="AN1690" i="3"/>
  <c r="AR1690" i="3"/>
  <c r="AV1690" i="3"/>
  <c r="AZ1690" i="3"/>
  <c r="BD1690" i="3"/>
  <c r="BH1690" i="3"/>
  <c r="BA1688" i="3"/>
  <c r="AK1688" i="3"/>
  <c r="N1688" i="3"/>
  <c r="R1688" i="3"/>
  <c r="V1688" i="3"/>
  <c r="Z1688" i="3"/>
  <c r="AD1688" i="3"/>
  <c r="AH1688" i="3"/>
  <c r="AL1688" i="3"/>
  <c r="AP1688" i="3"/>
  <c r="AT1688" i="3"/>
  <c r="AX1688" i="3"/>
  <c r="BB1688" i="3"/>
  <c r="BF1688" i="3"/>
  <c r="O1688" i="3"/>
  <c r="S1688" i="3"/>
  <c r="W1688" i="3"/>
  <c r="AA1688" i="3"/>
  <c r="AE1688" i="3"/>
  <c r="AI1688" i="3"/>
  <c r="AM1688" i="3"/>
  <c r="AQ1688" i="3"/>
  <c r="AU1688" i="3"/>
  <c r="AY1688" i="3"/>
  <c r="BC1688" i="3"/>
  <c r="BG1688" i="3"/>
  <c r="P1688" i="3"/>
  <c r="T1688" i="3"/>
  <c r="X1688" i="3"/>
  <c r="AB1688" i="3"/>
  <c r="AF1688" i="3"/>
  <c r="AJ1688" i="3"/>
  <c r="AN1688" i="3"/>
  <c r="AR1688" i="3"/>
  <c r="AV1688" i="3"/>
  <c r="AZ1688" i="3"/>
  <c r="BD1688" i="3"/>
  <c r="BH1688" i="3"/>
  <c r="BA1686" i="3"/>
  <c r="AK1686" i="3"/>
  <c r="AW1694" i="3"/>
  <c r="AG1694" i="3"/>
  <c r="Q1694" i="3"/>
  <c r="AW1692" i="3"/>
  <c r="AG1692" i="3"/>
  <c r="Q1692" i="3"/>
  <c r="AW1690" i="3"/>
  <c r="AG1690" i="3"/>
  <c r="Q1690" i="3"/>
  <c r="AW1688" i="3"/>
  <c r="AG1688" i="3"/>
  <c r="Q1688" i="3"/>
  <c r="AW1686" i="3"/>
  <c r="AG1686" i="3"/>
  <c r="Q1686" i="3"/>
  <c r="BN1686" i="3" s="1"/>
  <c r="AW1684" i="3"/>
  <c r="AG1684" i="3"/>
  <c r="Q1684" i="3"/>
  <c r="AW1682" i="3"/>
  <c r="AG1682" i="3"/>
  <c r="Q1682" i="3"/>
  <c r="AW1680" i="3"/>
  <c r="AG1680" i="3"/>
  <c r="Q1680" i="3"/>
  <c r="AW1678" i="3"/>
  <c r="AG1678" i="3"/>
  <c r="Q1678" i="3"/>
  <c r="AW1676" i="3"/>
  <c r="AG1676" i="3"/>
  <c r="Q1676" i="3"/>
  <c r="AW1674" i="3"/>
  <c r="AG1674" i="3"/>
  <c r="Q1674" i="3"/>
  <c r="AU1673" i="3"/>
  <c r="AE1673" i="3"/>
  <c r="O1673" i="3"/>
  <c r="BL1673" i="3" s="1"/>
  <c r="AW1672" i="3"/>
  <c r="AG1672" i="3"/>
  <c r="Q1672" i="3"/>
  <c r="AU1671" i="3"/>
  <c r="AE1671" i="3"/>
  <c r="N1671" i="3"/>
  <c r="BD1670" i="3"/>
  <c r="AD1670" i="3"/>
  <c r="AV1668" i="3"/>
  <c r="AV1666" i="3"/>
  <c r="AV1664" i="3"/>
  <c r="AV1662" i="3"/>
  <c r="AV1660" i="3"/>
  <c r="AV1658" i="3"/>
  <c r="AV1656" i="3"/>
  <c r="AV1654" i="3"/>
  <c r="AV1652" i="3"/>
  <c r="AV1650" i="3"/>
  <c r="AB1642" i="3"/>
  <c r="AB1634" i="3"/>
  <c r="BF1629" i="3"/>
  <c r="BC1619" i="3"/>
  <c r="AA1615" i="3"/>
  <c r="AQ1615" i="3"/>
  <c r="BG1615" i="3"/>
  <c r="O1615" i="3"/>
  <c r="AE1615" i="3"/>
  <c r="AU1615" i="3"/>
  <c r="W1615" i="3"/>
  <c r="AM1615" i="3"/>
  <c r="BA1608" i="3"/>
  <c r="BH1670" i="3"/>
  <c r="BC1670" i="3"/>
  <c r="AX1670" i="3"/>
  <c r="AR1670" i="3"/>
  <c r="AJ1670" i="3"/>
  <c r="AB1670" i="3"/>
  <c r="BH1668" i="3"/>
  <c r="AR1668" i="3"/>
  <c r="BH1666" i="3"/>
  <c r="AR1666" i="3"/>
  <c r="BH1664" i="3"/>
  <c r="AR1664" i="3"/>
  <c r="BH1662" i="3"/>
  <c r="AR1662" i="3"/>
  <c r="BH1660" i="3"/>
  <c r="AR1660" i="3"/>
  <c r="BH1658" i="3"/>
  <c r="AR1658" i="3"/>
  <c r="BH1656" i="3"/>
  <c r="AR1656" i="3"/>
  <c r="BH1654" i="3"/>
  <c r="AR1654" i="3"/>
  <c r="BH1652" i="3"/>
  <c r="AR1652" i="3"/>
  <c r="BH1650" i="3"/>
  <c r="AR1650" i="3"/>
  <c r="N1648" i="3"/>
  <c r="R1648" i="3"/>
  <c r="V1648" i="3"/>
  <c r="Z1648" i="3"/>
  <c r="AD1648" i="3"/>
  <c r="AH1648" i="3"/>
  <c r="AL1648" i="3"/>
  <c r="AP1648" i="3"/>
  <c r="AT1648" i="3"/>
  <c r="AX1648" i="3"/>
  <c r="BB1648" i="3"/>
  <c r="BF1648" i="3"/>
  <c r="O1648" i="3"/>
  <c r="S1648" i="3"/>
  <c r="W1648" i="3"/>
  <c r="AA1648" i="3"/>
  <c r="AE1648" i="3"/>
  <c r="AI1648" i="3"/>
  <c r="AM1648" i="3"/>
  <c r="AQ1648" i="3"/>
  <c r="AU1648" i="3"/>
  <c r="AY1648" i="3"/>
  <c r="BC1648" i="3"/>
  <c r="BG1648" i="3"/>
  <c r="AV1646" i="3"/>
  <c r="AF1646" i="3"/>
  <c r="L1645" i="3"/>
  <c r="K1645" i="3"/>
  <c r="BF1643" i="3"/>
  <c r="AP1643" i="3"/>
  <c r="M1642" i="3"/>
  <c r="R1640" i="3"/>
  <c r="V1640" i="3"/>
  <c r="Z1640" i="3"/>
  <c r="AD1640" i="3"/>
  <c r="AH1640" i="3"/>
  <c r="AL1640" i="3"/>
  <c r="AP1640" i="3"/>
  <c r="AT1640" i="3"/>
  <c r="AX1640" i="3"/>
  <c r="BB1640" i="3"/>
  <c r="BF1640" i="3"/>
  <c r="O1640" i="3"/>
  <c r="BL1640" i="3" s="1"/>
  <c r="S1640" i="3"/>
  <c r="BM1640" i="3" s="1"/>
  <c r="W1640" i="3"/>
  <c r="AA1640" i="3"/>
  <c r="AE1640" i="3"/>
  <c r="AI1640" i="3"/>
  <c r="AM1640" i="3"/>
  <c r="AQ1640" i="3"/>
  <c r="AU1640" i="3"/>
  <c r="AY1640" i="3"/>
  <c r="BC1640" i="3"/>
  <c r="BG1640" i="3"/>
  <c r="AV1638" i="3"/>
  <c r="AF1638" i="3"/>
  <c r="L1637" i="3"/>
  <c r="K1637" i="3"/>
  <c r="BF1635" i="3"/>
  <c r="AP1635" i="3"/>
  <c r="M1634" i="3"/>
  <c r="O1632" i="3"/>
  <c r="S1632" i="3"/>
  <c r="W1632" i="3"/>
  <c r="AA1632" i="3"/>
  <c r="AE1632" i="3"/>
  <c r="AI1632" i="3"/>
  <c r="AM1632" i="3"/>
  <c r="AQ1632" i="3"/>
  <c r="AU1632" i="3"/>
  <c r="AY1632" i="3"/>
  <c r="BC1632" i="3"/>
  <c r="BG1632" i="3"/>
  <c r="AV1630" i="3"/>
  <c r="AF1630" i="3"/>
  <c r="L1628" i="3"/>
  <c r="P1627" i="3"/>
  <c r="V1627" i="3"/>
  <c r="AA1627" i="3"/>
  <c r="AF1627" i="3"/>
  <c r="AL1627" i="3"/>
  <c r="AQ1627" i="3"/>
  <c r="AV1627" i="3"/>
  <c r="BB1627" i="3"/>
  <c r="BG1627" i="3"/>
  <c r="N1627" i="3"/>
  <c r="S1627" i="3"/>
  <c r="X1627" i="3"/>
  <c r="AD1627" i="3"/>
  <c r="AI1627" i="3"/>
  <c r="AN1627" i="3"/>
  <c r="AT1627" i="3"/>
  <c r="AY1627" i="3"/>
  <c r="BD1627" i="3"/>
  <c r="P1613" i="3"/>
  <c r="T1613" i="3"/>
  <c r="X1613" i="3"/>
  <c r="AB1613" i="3"/>
  <c r="AF1613" i="3"/>
  <c r="AJ1613" i="3"/>
  <c r="AN1613" i="3"/>
  <c r="AR1613" i="3"/>
  <c r="AV1613" i="3"/>
  <c r="AZ1613" i="3"/>
  <c r="BD1613" i="3"/>
  <c r="BH1613" i="3"/>
  <c r="M1613" i="3"/>
  <c r="Q1613" i="3"/>
  <c r="U1613" i="3"/>
  <c r="Y1613" i="3"/>
  <c r="AC1613" i="3"/>
  <c r="AG1613" i="3"/>
  <c r="AK1613" i="3"/>
  <c r="AO1613" i="3"/>
  <c r="AS1613" i="3"/>
  <c r="AW1613" i="3"/>
  <c r="BA1613" i="3"/>
  <c r="BE1613" i="3"/>
  <c r="BI1613" i="3"/>
  <c r="N1613" i="3"/>
  <c r="R1613" i="3"/>
  <c r="V1613" i="3"/>
  <c r="Z1613" i="3"/>
  <c r="AD1613" i="3"/>
  <c r="AH1613" i="3"/>
  <c r="AL1613" i="3"/>
  <c r="AP1613" i="3"/>
  <c r="AT1613" i="3"/>
  <c r="AX1613" i="3"/>
  <c r="BB1613" i="3"/>
  <c r="BF1613" i="3"/>
  <c r="AA1613" i="3"/>
  <c r="AQ1613" i="3"/>
  <c r="BG1613" i="3"/>
  <c r="O1613" i="3"/>
  <c r="BL1613" i="3" s="1"/>
  <c r="AE1613" i="3"/>
  <c r="AU1613" i="3"/>
  <c r="S1613" i="3"/>
  <c r="AI1613" i="3"/>
  <c r="AY1613" i="3"/>
  <c r="AF1607" i="3"/>
  <c r="BC1607" i="3"/>
  <c r="AN1607" i="3"/>
  <c r="BG1607" i="3"/>
  <c r="Z1598" i="3"/>
  <c r="AP1598" i="3"/>
  <c r="BF1598" i="3"/>
  <c r="V1598" i="3"/>
  <c r="AL1598" i="3"/>
  <c r="M1587" i="3"/>
  <c r="U1587" i="3"/>
  <c r="AC1587" i="3"/>
  <c r="AK1587" i="3"/>
  <c r="AS1587" i="3"/>
  <c r="BA1587" i="3"/>
  <c r="BI1587" i="3"/>
  <c r="P1587" i="3"/>
  <c r="X1587" i="3"/>
  <c r="AF1587" i="3"/>
  <c r="AN1587" i="3"/>
  <c r="AV1587" i="3"/>
  <c r="BD1587" i="3"/>
  <c r="Q1587" i="3"/>
  <c r="Y1587" i="3"/>
  <c r="AG1587" i="3"/>
  <c r="AO1587" i="3"/>
  <c r="AW1587" i="3"/>
  <c r="BE1587" i="3"/>
  <c r="T1587" i="3"/>
  <c r="AZ1587" i="3"/>
  <c r="AB1587" i="3"/>
  <c r="BH1587" i="3"/>
  <c r="AJ1587" i="3"/>
  <c r="AR1587" i="3"/>
  <c r="M1670" i="3"/>
  <c r="Q1670" i="3"/>
  <c r="U1670" i="3"/>
  <c r="Y1670" i="3"/>
  <c r="AC1670" i="3"/>
  <c r="AG1670" i="3"/>
  <c r="AK1670" i="3"/>
  <c r="AO1670" i="3"/>
  <c r="AS1670" i="3"/>
  <c r="AW1670" i="3"/>
  <c r="BA1670" i="3"/>
  <c r="BE1670" i="3"/>
  <c r="BI1670" i="3"/>
  <c r="O1670" i="3"/>
  <c r="S1670" i="3"/>
  <c r="W1670" i="3"/>
  <c r="AA1670" i="3"/>
  <c r="AE1670" i="3"/>
  <c r="AI1670" i="3"/>
  <c r="AM1670" i="3"/>
  <c r="AQ1670" i="3"/>
  <c r="M1668" i="3"/>
  <c r="Q1668" i="3"/>
  <c r="U1668" i="3"/>
  <c r="Y1668" i="3"/>
  <c r="AC1668" i="3"/>
  <c r="AG1668" i="3"/>
  <c r="AK1668" i="3"/>
  <c r="AO1668" i="3"/>
  <c r="AS1668" i="3"/>
  <c r="AW1668" i="3"/>
  <c r="BA1668" i="3"/>
  <c r="BE1668" i="3"/>
  <c r="BI1668" i="3"/>
  <c r="N1668" i="3"/>
  <c r="R1668" i="3"/>
  <c r="V1668" i="3"/>
  <c r="Z1668" i="3"/>
  <c r="AD1668" i="3"/>
  <c r="AH1668" i="3"/>
  <c r="AL1668" i="3"/>
  <c r="AP1668" i="3"/>
  <c r="AT1668" i="3"/>
  <c r="AX1668" i="3"/>
  <c r="BB1668" i="3"/>
  <c r="BF1668" i="3"/>
  <c r="O1668" i="3"/>
  <c r="S1668" i="3"/>
  <c r="W1668" i="3"/>
  <c r="AA1668" i="3"/>
  <c r="AE1668" i="3"/>
  <c r="AI1668" i="3"/>
  <c r="AM1668" i="3"/>
  <c r="AQ1668" i="3"/>
  <c r="AU1668" i="3"/>
  <c r="AY1668" i="3"/>
  <c r="BC1668" i="3"/>
  <c r="BG1668" i="3"/>
  <c r="M1666" i="3"/>
  <c r="Q1666" i="3"/>
  <c r="U1666" i="3"/>
  <c r="Y1666" i="3"/>
  <c r="AC1666" i="3"/>
  <c r="AG1666" i="3"/>
  <c r="AK1666" i="3"/>
  <c r="AO1666" i="3"/>
  <c r="AS1666" i="3"/>
  <c r="AW1666" i="3"/>
  <c r="BA1666" i="3"/>
  <c r="BE1666" i="3"/>
  <c r="BI1666" i="3"/>
  <c r="N1666" i="3"/>
  <c r="R1666" i="3"/>
  <c r="V1666" i="3"/>
  <c r="Z1666" i="3"/>
  <c r="AD1666" i="3"/>
  <c r="AH1666" i="3"/>
  <c r="AL1666" i="3"/>
  <c r="AP1666" i="3"/>
  <c r="AT1666" i="3"/>
  <c r="AX1666" i="3"/>
  <c r="BB1666" i="3"/>
  <c r="BF1666" i="3"/>
  <c r="O1666" i="3"/>
  <c r="S1666" i="3"/>
  <c r="W1666" i="3"/>
  <c r="AA1666" i="3"/>
  <c r="AE1666" i="3"/>
  <c r="AI1666" i="3"/>
  <c r="AM1666" i="3"/>
  <c r="AQ1666" i="3"/>
  <c r="AU1666" i="3"/>
  <c r="AY1666" i="3"/>
  <c r="BC1666" i="3"/>
  <c r="BG1666" i="3"/>
  <c r="M1664" i="3"/>
  <c r="Q1664" i="3"/>
  <c r="U1664" i="3"/>
  <c r="Y1664" i="3"/>
  <c r="AC1664" i="3"/>
  <c r="AG1664" i="3"/>
  <c r="AK1664" i="3"/>
  <c r="AO1664" i="3"/>
  <c r="AS1664" i="3"/>
  <c r="AW1664" i="3"/>
  <c r="BA1664" i="3"/>
  <c r="BE1664" i="3"/>
  <c r="BI1664" i="3"/>
  <c r="N1664" i="3"/>
  <c r="R1664" i="3"/>
  <c r="V1664" i="3"/>
  <c r="Z1664" i="3"/>
  <c r="AD1664" i="3"/>
  <c r="AH1664" i="3"/>
  <c r="AL1664" i="3"/>
  <c r="AP1664" i="3"/>
  <c r="AT1664" i="3"/>
  <c r="AX1664" i="3"/>
  <c r="BB1664" i="3"/>
  <c r="BF1664" i="3"/>
  <c r="O1664" i="3"/>
  <c r="S1664" i="3"/>
  <c r="W1664" i="3"/>
  <c r="AA1664" i="3"/>
  <c r="AE1664" i="3"/>
  <c r="AI1664" i="3"/>
  <c r="AM1664" i="3"/>
  <c r="AQ1664" i="3"/>
  <c r="AU1664" i="3"/>
  <c r="AY1664" i="3"/>
  <c r="BC1664" i="3"/>
  <c r="BG1664" i="3"/>
  <c r="M1662" i="3"/>
  <c r="Q1662" i="3"/>
  <c r="U1662" i="3"/>
  <c r="Y1662" i="3"/>
  <c r="AC1662" i="3"/>
  <c r="AG1662" i="3"/>
  <c r="AK1662" i="3"/>
  <c r="AO1662" i="3"/>
  <c r="AS1662" i="3"/>
  <c r="AW1662" i="3"/>
  <c r="BA1662" i="3"/>
  <c r="BE1662" i="3"/>
  <c r="BI1662" i="3"/>
  <c r="N1662" i="3"/>
  <c r="R1662" i="3"/>
  <c r="V1662" i="3"/>
  <c r="Z1662" i="3"/>
  <c r="AD1662" i="3"/>
  <c r="AH1662" i="3"/>
  <c r="AL1662" i="3"/>
  <c r="AP1662" i="3"/>
  <c r="AT1662" i="3"/>
  <c r="AX1662" i="3"/>
  <c r="BB1662" i="3"/>
  <c r="BF1662" i="3"/>
  <c r="O1662" i="3"/>
  <c r="S1662" i="3"/>
  <c r="W1662" i="3"/>
  <c r="AA1662" i="3"/>
  <c r="AE1662" i="3"/>
  <c r="AI1662" i="3"/>
  <c r="AM1662" i="3"/>
  <c r="AQ1662" i="3"/>
  <c r="AU1662" i="3"/>
  <c r="AY1662" i="3"/>
  <c r="BC1662" i="3"/>
  <c r="BG1662" i="3"/>
  <c r="M1660" i="3"/>
  <c r="Q1660" i="3"/>
  <c r="U1660" i="3"/>
  <c r="Y1660" i="3"/>
  <c r="AC1660" i="3"/>
  <c r="AG1660" i="3"/>
  <c r="AK1660" i="3"/>
  <c r="AO1660" i="3"/>
  <c r="AS1660" i="3"/>
  <c r="AW1660" i="3"/>
  <c r="BA1660" i="3"/>
  <c r="BE1660" i="3"/>
  <c r="BI1660" i="3"/>
  <c r="N1660" i="3"/>
  <c r="R1660" i="3"/>
  <c r="V1660" i="3"/>
  <c r="Z1660" i="3"/>
  <c r="AD1660" i="3"/>
  <c r="AH1660" i="3"/>
  <c r="AL1660" i="3"/>
  <c r="AP1660" i="3"/>
  <c r="AT1660" i="3"/>
  <c r="AX1660" i="3"/>
  <c r="BB1660" i="3"/>
  <c r="BF1660" i="3"/>
  <c r="O1660" i="3"/>
  <c r="S1660" i="3"/>
  <c r="W1660" i="3"/>
  <c r="AA1660" i="3"/>
  <c r="AE1660" i="3"/>
  <c r="AI1660" i="3"/>
  <c r="AM1660" i="3"/>
  <c r="AQ1660" i="3"/>
  <c r="AU1660" i="3"/>
  <c r="AY1660" i="3"/>
  <c r="BC1660" i="3"/>
  <c r="BG1660" i="3"/>
  <c r="M1658" i="3"/>
  <c r="Q1658" i="3"/>
  <c r="U1658" i="3"/>
  <c r="Y1658" i="3"/>
  <c r="AC1658" i="3"/>
  <c r="AG1658" i="3"/>
  <c r="AK1658" i="3"/>
  <c r="AO1658" i="3"/>
  <c r="AS1658" i="3"/>
  <c r="AW1658" i="3"/>
  <c r="BA1658" i="3"/>
  <c r="BE1658" i="3"/>
  <c r="BI1658" i="3"/>
  <c r="N1658" i="3"/>
  <c r="R1658" i="3"/>
  <c r="V1658" i="3"/>
  <c r="Z1658" i="3"/>
  <c r="AD1658" i="3"/>
  <c r="AH1658" i="3"/>
  <c r="AL1658" i="3"/>
  <c r="AP1658" i="3"/>
  <c r="AT1658" i="3"/>
  <c r="AX1658" i="3"/>
  <c r="BB1658" i="3"/>
  <c r="BF1658" i="3"/>
  <c r="O1658" i="3"/>
  <c r="S1658" i="3"/>
  <c r="W1658" i="3"/>
  <c r="AA1658" i="3"/>
  <c r="AE1658" i="3"/>
  <c r="AI1658" i="3"/>
  <c r="AM1658" i="3"/>
  <c r="AQ1658" i="3"/>
  <c r="AU1658" i="3"/>
  <c r="AY1658" i="3"/>
  <c r="BC1658" i="3"/>
  <c r="BG1658" i="3"/>
  <c r="M1656" i="3"/>
  <c r="Q1656" i="3"/>
  <c r="U1656" i="3"/>
  <c r="Y1656" i="3"/>
  <c r="AC1656" i="3"/>
  <c r="AG1656" i="3"/>
  <c r="AK1656" i="3"/>
  <c r="AO1656" i="3"/>
  <c r="AS1656" i="3"/>
  <c r="AW1656" i="3"/>
  <c r="BA1656" i="3"/>
  <c r="BE1656" i="3"/>
  <c r="BI1656" i="3"/>
  <c r="N1656" i="3"/>
  <c r="R1656" i="3"/>
  <c r="V1656" i="3"/>
  <c r="Z1656" i="3"/>
  <c r="AD1656" i="3"/>
  <c r="AH1656" i="3"/>
  <c r="AL1656" i="3"/>
  <c r="AP1656" i="3"/>
  <c r="AT1656" i="3"/>
  <c r="AX1656" i="3"/>
  <c r="BB1656" i="3"/>
  <c r="BF1656" i="3"/>
  <c r="O1656" i="3"/>
  <c r="S1656" i="3"/>
  <c r="W1656" i="3"/>
  <c r="AA1656" i="3"/>
  <c r="AE1656" i="3"/>
  <c r="AI1656" i="3"/>
  <c r="AM1656" i="3"/>
  <c r="AQ1656" i="3"/>
  <c r="AU1656" i="3"/>
  <c r="AY1656" i="3"/>
  <c r="BC1656" i="3"/>
  <c r="BG1656" i="3"/>
  <c r="M1654" i="3"/>
  <c r="Q1654" i="3"/>
  <c r="U1654" i="3"/>
  <c r="Y1654" i="3"/>
  <c r="AC1654" i="3"/>
  <c r="AG1654" i="3"/>
  <c r="AK1654" i="3"/>
  <c r="AO1654" i="3"/>
  <c r="AS1654" i="3"/>
  <c r="AW1654" i="3"/>
  <c r="BA1654" i="3"/>
  <c r="BE1654" i="3"/>
  <c r="BI1654" i="3"/>
  <c r="N1654" i="3"/>
  <c r="R1654" i="3"/>
  <c r="V1654" i="3"/>
  <c r="Z1654" i="3"/>
  <c r="AD1654" i="3"/>
  <c r="AH1654" i="3"/>
  <c r="AL1654" i="3"/>
  <c r="AP1654" i="3"/>
  <c r="AT1654" i="3"/>
  <c r="AX1654" i="3"/>
  <c r="BB1654" i="3"/>
  <c r="BF1654" i="3"/>
  <c r="O1654" i="3"/>
  <c r="S1654" i="3"/>
  <c r="W1654" i="3"/>
  <c r="AA1654" i="3"/>
  <c r="AE1654" i="3"/>
  <c r="AI1654" i="3"/>
  <c r="AM1654" i="3"/>
  <c r="AQ1654" i="3"/>
  <c r="AU1654" i="3"/>
  <c r="AY1654" i="3"/>
  <c r="BC1654" i="3"/>
  <c r="BG1654" i="3"/>
  <c r="M1652" i="3"/>
  <c r="Q1652" i="3"/>
  <c r="U1652" i="3"/>
  <c r="Y1652" i="3"/>
  <c r="AC1652" i="3"/>
  <c r="AG1652" i="3"/>
  <c r="AK1652" i="3"/>
  <c r="AO1652" i="3"/>
  <c r="AS1652" i="3"/>
  <c r="AW1652" i="3"/>
  <c r="BA1652" i="3"/>
  <c r="BE1652" i="3"/>
  <c r="BI1652" i="3"/>
  <c r="N1652" i="3"/>
  <c r="R1652" i="3"/>
  <c r="V1652" i="3"/>
  <c r="Z1652" i="3"/>
  <c r="AD1652" i="3"/>
  <c r="AH1652" i="3"/>
  <c r="AL1652" i="3"/>
  <c r="AP1652" i="3"/>
  <c r="AT1652" i="3"/>
  <c r="AX1652" i="3"/>
  <c r="BB1652" i="3"/>
  <c r="BF1652" i="3"/>
  <c r="O1652" i="3"/>
  <c r="S1652" i="3"/>
  <c r="W1652" i="3"/>
  <c r="AA1652" i="3"/>
  <c r="AE1652" i="3"/>
  <c r="AI1652" i="3"/>
  <c r="AM1652" i="3"/>
  <c r="AQ1652" i="3"/>
  <c r="AU1652" i="3"/>
  <c r="AY1652" i="3"/>
  <c r="BC1652" i="3"/>
  <c r="BG1652" i="3"/>
  <c r="M1650" i="3"/>
  <c r="Q1650" i="3"/>
  <c r="U1650" i="3"/>
  <c r="Y1650" i="3"/>
  <c r="AC1650" i="3"/>
  <c r="AG1650" i="3"/>
  <c r="AK1650" i="3"/>
  <c r="AO1650" i="3"/>
  <c r="AS1650" i="3"/>
  <c r="AW1650" i="3"/>
  <c r="BA1650" i="3"/>
  <c r="BE1650" i="3"/>
  <c r="BI1650" i="3"/>
  <c r="N1650" i="3"/>
  <c r="R1650" i="3"/>
  <c r="V1650" i="3"/>
  <c r="Z1650" i="3"/>
  <c r="AD1650" i="3"/>
  <c r="AH1650" i="3"/>
  <c r="AL1650" i="3"/>
  <c r="AP1650" i="3"/>
  <c r="AT1650" i="3"/>
  <c r="AX1650" i="3"/>
  <c r="BB1650" i="3"/>
  <c r="BF1650" i="3"/>
  <c r="O1650" i="3"/>
  <c r="S1650" i="3"/>
  <c r="W1650" i="3"/>
  <c r="AA1650" i="3"/>
  <c r="AE1650" i="3"/>
  <c r="AI1650" i="3"/>
  <c r="AM1650" i="3"/>
  <c r="AQ1650" i="3"/>
  <c r="AU1650" i="3"/>
  <c r="AY1650" i="3"/>
  <c r="BC1650" i="3"/>
  <c r="BG1650" i="3"/>
  <c r="N1646" i="3"/>
  <c r="R1646" i="3"/>
  <c r="V1646" i="3"/>
  <c r="Z1646" i="3"/>
  <c r="AD1646" i="3"/>
  <c r="AH1646" i="3"/>
  <c r="AL1646" i="3"/>
  <c r="AP1646" i="3"/>
  <c r="AT1646" i="3"/>
  <c r="AX1646" i="3"/>
  <c r="BB1646" i="3"/>
  <c r="BF1646" i="3"/>
  <c r="O1646" i="3"/>
  <c r="S1646" i="3"/>
  <c r="W1646" i="3"/>
  <c r="AA1646" i="3"/>
  <c r="AE1646" i="3"/>
  <c r="AI1646" i="3"/>
  <c r="AM1646" i="3"/>
  <c r="AQ1646" i="3"/>
  <c r="AU1646" i="3"/>
  <c r="AY1646" i="3"/>
  <c r="BC1646" i="3"/>
  <c r="BG1646" i="3"/>
  <c r="O1643" i="3"/>
  <c r="S1643" i="3"/>
  <c r="W1643" i="3"/>
  <c r="AA1643" i="3"/>
  <c r="AE1643" i="3"/>
  <c r="AI1643" i="3"/>
  <c r="AM1643" i="3"/>
  <c r="AQ1643" i="3"/>
  <c r="AU1643" i="3"/>
  <c r="AY1643" i="3"/>
  <c r="BC1643" i="3"/>
  <c r="BG1643" i="3"/>
  <c r="P1643" i="3"/>
  <c r="T1643" i="3"/>
  <c r="X1643" i="3"/>
  <c r="AB1643" i="3"/>
  <c r="AF1643" i="3"/>
  <c r="AJ1643" i="3"/>
  <c r="AN1643" i="3"/>
  <c r="AR1643" i="3"/>
  <c r="AV1643" i="3"/>
  <c r="AZ1643" i="3"/>
  <c r="BD1643" i="3"/>
  <c r="BH1643" i="3"/>
  <c r="M1643" i="3"/>
  <c r="Q1643" i="3"/>
  <c r="U1643" i="3"/>
  <c r="Y1643" i="3"/>
  <c r="AC1643" i="3"/>
  <c r="AG1643" i="3"/>
  <c r="AK1643" i="3"/>
  <c r="AO1643" i="3"/>
  <c r="AS1643" i="3"/>
  <c r="AW1643" i="3"/>
  <c r="BA1643" i="3"/>
  <c r="BE1643" i="3"/>
  <c r="BI1643" i="3"/>
  <c r="BN1640" i="3"/>
  <c r="BK1640" i="3"/>
  <c r="O1638" i="3"/>
  <c r="BL1638" i="3" s="1"/>
  <c r="S1638" i="3"/>
  <c r="BM1638" i="3" s="1"/>
  <c r="W1638" i="3"/>
  <c r="AA1638" i="3"/>
  <c r="AE1638" i="3"/>
  <c r="AI1638" i="3"/>
  <c r="AM1638" i="3"/>
  <c r="AQ1638" i="3"/>
  <c r="AU1638" i="3"/>
  <c r="AY1638" i="3"/>
  <c r="BC1638" i="3"/>
  <c r="BG1638" i="3"/>
  <c r="O1635" i="3"/>
  <c r="S1635" i="3"/>
  <c r="W1635" i="3"/>
  <c r="AA1635" i="3"/>
  <c r="AE1635" i="3"/>
  <c r="AI1635" i="3"/>
  <c r="AM1635" i="3"/>
  <c r="AQ1635" i="3"/>
  <c r="AU1635" i="3"/>
  <c r="AY1635" i="3"/>
  <c r="BC1635" i="3"/>
  <c r="BG1635" i="3"/>
  <c r="P1635" i="3"/>
  <c r="T1635" i="3"/>
  <c r="X1635" i="3"/>
  <c r="AB1635" i="3"/>
  <c r="AF1635" i="3"/>
  <c r="AJ1635" i="3"/>
  <c r="AN1635" i="3"/>
  <c r="AR1635" i="3"/>
  <c r="AV1635" i="3"/>
  <c r="AZ1635" i="3"/>
  <c r="BD1635" i="3"/>
  <c r="BH1635" i="3"/>
  <c r="M1635" i="3"/>
  <c r="Q1635" i="3"/>
  <c r="U1635" i="3"/>
  <c r="Y1635" i="3"/>
  <c r="AC1635" i="3"/>
  <c r="AG1635" i="3"/>
  <c r="AK1635" i="3"/>
  <c r="AO1635" i="3"/>
  <c r="AS1635" i="3"/>
  <c r="AW1635" i="3"/>
  <c r="BA1635" i="3"/>
  <c r="BE1635" i="3"/>
  <c r="BI1635" i="3"/>
  <c r="O1630" i="3"/>
  <c r="S1630" i="3"/>
  <c r="W1630" i="3"/>
  <c r="AA1630" i="3"/>
  <c r="AE1630" i="3"/>
  <c r="AI1630" i="3"/>
  <c r="AM1630" i="3"/>
  <c r="AQ1630" i="3"/>
  <c r="AU1630" i="3"/>
  <c r="AY1630" i="3"/>
  <c r="BC1630" i="3"/>
  <c r="BG1630" i="3"/>
  <c r="N1622" i="3"/>
  <c r="R1622" i="3"/>
  <c r="V1622" i="3"/>
  <c r="Z1622" i="3"/>
  <c r="AD1622" i="3"/>
  <c r="AH1622" i="3"/>
  <c r="AL1622" i="3"/>
  <c r="AP1622" i="3"/>
  <c r="AT1622" i="3"/>
  <c r="AX1622" i="3"/>
  <c r="BB1622" i="3"/>
  <c r="BF1622" i="3"/>
  <c r="O1622" i="3"/>
  <c r="S1622" i="3"/>
  <c r="W1622" i="3"/>
  <c r="AA1622" i="3"/>
  <c r="AE1622" i="3"/>
  <c r="AI1622" i="3"/>
  <c r="AM1622" i="3"/>
  <c r="AQ1622" i="3"/>
  <c r="AU1622" i="3"/>
  <c r="AY1622" i="3"/>
  <c r="BC1622" i="3"/>
  <c r="BG1622" i="3"/>
  <c r="P1622" i="3"/>
  <c r="T1622" i="3"/>
  <c r="X1622" i="3"/>
  <c r="AB1622" i="3"/>
  <c r="AF1622" i="3"/>
  <c r="AJ1622" i="3"/>
  <c r="AN1622" i="3"/>
  <c r="AR1622" i="3"/>
  <c r="AV1622" i="3"/>
  <c r="AZ1622" i="3"/>
  <c r="BD1622" i="3"/>
  <c r="BH1622" i="3"/>
  <c r="Y1622" i="3"/>
  <c r="AO1622" i="3"/>
  <c r="BE1622" i="3"/>
  <c r="M1622" i="3"/>
  <c r="AC1622" i="3"/>
  <c r="AS1622" i="3"/>
  <c r="BI1622" i="3"/>
  <c r="Q1622" i="3"/>
  <c r="AG1622" i="3"/>
  <c r="AW1622" i="3"/>
  <c r="AA1617" i="3"/>
  <c r="AQ1617" i="3"/>
  <c r="BG1617" i="3"/>
  <c r="S1617" i="3"/>
  <c r="AI1617" i="3"/>
  <c r="AY1617" i="3"/>
  <c r="AM1613" i="3"/>
  <c r="T1599" i="3"/>
  <c r="BF1670" i="3"/>
  <c r="AZ1670" i="3"/>
  <c r="AU1670" i="3"/>
  <c r="AN1670" i="3"/>
  <c r="AF1670" i="3"/>
  <c r="X1670" i="3"/>
  <c r="P1670" i="3"/>
  <c r="K1669" i="3"/>
  <c r="AZ1668" i="3"/>
  <c r="AJ1668" i="3"/>
  <c r="T1668" i="3"/>
  <c r="K1667" i="3"/>
  <c r="AZ1666" i="3"/>
  <c r="AJ1666" i="3"/>
  <c r="T1666" i="3"/>
  <c r="K1665" i="3"/>
  <c r="AZ1664" i="3"/>
  <c r="AJ1664" i="3"/>
  <c r="T1664" i="3"/>
  <c r="K1663" i="3"/>
  <c r="AZ1662" i="3"/>
  <c r="AJ1662" i="3"/>
  <c r="T1662" i="3"/>
  <c r="K1661" i="3"/>
  <c r="AZ1660" i="3"/>
  <c r="AJ1660" i="3"/>
  <c r="T1660" i="3"/>
  <c r="K1659" i="3"/>
  <c r="AZ1658" i="3"/>
  <c r="AJ1658" i="3"/>
  <c r="T1658" i="3"/>
  <c r="K1657" i="3"/>
  <c r="AZ1656" i="3"/>
  <c r="AJ1656" i="3"/>
  <c r="T1656" i="3"/>
  <c r="K1655" i="3"/>
  <c r="AZ1654" i="3"/>
  <c r="AJ1654" i="3"/>
  <c r="T1654" i="3"/>
  <c r="K1653" i="3"/>
  <c r="AZ1652" i="3"/>
  <c r="AJ1652" i="3"/>
  <c r="T1652" i="3"/>
  <c r="K1651" i="3"/>
  <c r="AZ1650" i="3"/>
  <c r="AJ1650" i="3"/>
  <c r="T1650" i="3"/>
  <c r="L1649" i="3"/>
  <c r="K1649" i="3"/>
  <c r="AZ1648" i="3"/>
  <c r="AJ1648" i="3"/>
  <c r="T1648" i="3"/>
  <c r="BD1646" i="3"/>
  <c r="AN1646" i="3"/>
  <c r="X1646" i="3"/>
  <c r="M1646" i="3"/>
  <c r="N1644" i="3"/>
  <c r="BJ1644" i="3" s="1"/>
  <c r="R1644" i="3"/>
  <c r="V1644" i="3"/>
  <c r="Z1644" i="3"/>
  <c r="AD1644" i="3"/>
  <c r="AH1644" i="3"/>
  <c r="AL1644" i="3"/>
  <c r="AP1644" i="3"/>
  <c r="AT1644" i="3"/>
  <c r="AX1644" i="3"/>
  <c r="BB1644" i="3"/>
  <c r="BF1644" i="3"/>
  <c r="O1644" i="3"/>
  <c r="S1644" i="3"/>
  <c r="BK1644" i="3" s="1"/>
  <c r="W1644" i="3"/>
  <c r="AA1644" i="3"/>
  <c r="AE1644" i="3"/>
  <c r="AI1644" i="3"/>
  <c r="AM1644" i="3"/>
  <c r="AQ1644" i="3"/>
  <c r="AU1644" i="3"/>
  <c r="AY1644" i="3"/>
  <c r="BC1644" i="3"/>
  <c r="BG1644" i="3"/>
  <c r="AX1643" i="3"/>
  <c r="AH1643" i="3"/>
  <c r="R1643" i="3"/>
  <c r="L1641" i="3"/>
  <c r="K1641" i="3"/>
  <c r="AZ1640" i="3"/>
  <c r="AJ1640" i="3"/>
  <c r="T1640" i="3"/>
  <c r="BD1638" i="3"/>
  <c r="AN1638" i="3"/>
  <c r="X1638" i="3"/>
  <c r="M1638" i="3"/>
  <c r="O1636" i="3"/>
  <c r="BL1636" i="3" s="1"/>
  <c r="S1636" i="3"/>
  <c r="BM1636" i="3" s="1"/>
  <c r="W1636" i="3"/>
  <c r="AA1636" i="3"/>
  <c r="AE1636" i="3"/>
  <c r="AI1636" i="3"/>
  <c r="AM1636" i="3"/>
  <c r="AQ1636" i="3"/>
  <c r="AU1636" i="3"/>
  <c r="AY1636" i="3"/>
  <c r="BC1636" i="3"/>
  <c r="BG1636" i="3"/>
  <c r="AX1635" i="3"/>
  <c r="AH1635" i="3"/>
  <c r="R1635" i="3"/>
  <c r="L1633" i="3"/>
  <c r="K1633" i="3"/>
  <c r="AZ1632" i="3"/>
  <c r="AJ1632" i="3"/>
  <c r="T1632" i="3"/>
  <c r="BD1630" i="3"/>
  <c r="AN1630" i="3"/>
  <c r="X1630" i="3"/>
  <c r="M1630" i="3"/>
  <c r="BF1627" i="3"/>
  <c r="AJ1627" i="3"/>
  <c r="O1627" i="3"/>
  <c r="BN1626" i="3"/>
  <c r="AK1622" i="3"/>
  <c r="O1619" i="3"/>
  <c r="S1615" i="3"/>
  <c r="W1613" i="3"/>
  <c r="Z1594" i="3"/>
  <c r="AP1594" i="3"/>
  <c r="BF1594" i="3"/>
  <c r="V1594" i="3"/>
  <c r="AL1594" i="3"/>
  <c r="K1628" i="3"/>
  <c r="P1625" i="3"/>
  <c r="T1625" i="3"/>
  <c r="X1625" i="3"/>
  <c r="AB1625" i="3"/>
  <c r="AF1625" i="3"/>
  <c r="AJ1625" i="3"/>
  <c r="AN1625" i="3"/>
  <c r="AR1625" i="3"/>
  <c r="AV1625" i="3"/>
  <c r="AZ1625" i="3"/>
  <c r="BD1625" i="3"/>
  <c r="BH1625" i="3"/>
  <c r="M1625" i="3"/>
  <c r="Q1625" i="3"/>
  <c r="U1625" i="3"/>
  <c r="Y1625" i="3"/>
  <c r="AC1625" i="3"/>
  <c r="AG1625" i="3"/>
  <c r="AK1625" i="3"/>
  <c r="AO1625" i="3"/>
  <c r="AS1625" i="3"/>
  <c r="AW1625" i="3"/>
  <c r="BA1625" i="3"/>
  <c r="BE1625" i="3"/>
  <c r="BI1625" i="3"/>
  <c r="N1625" i="3"/>
  <c r="R1625" i="3"/>
  <c r="V1625" i="3"/>
  <c r="Z1625" i="3"/>
  <c r="AD1625" i="3"/>
  <c r="AH1625" i="3"/>
  <c r="AL1625" i="3"/>
  <c r="AP1625" i="3"/>
  <c r="AT1625" i="3"/>
  <c r="AX1625" i="3"/>
  <c r="BB1625" i="3"/>
  <c r="BF1625" i="3"/>
  <c r="N1620" i="3"/>
  <c r="R1620" i="3"/>
  <c r="V1620" i="3"/>
  <c r="Z1620" i="3"/>
  <c r="AD1620" i="3"/>
  <c r="AH1620" i="3"/>
  <c r="AL1620" i="3"/>
  <c r="AP1620" i="3"/>
  <c r="AT1620" i="3"/>
  <c r="AX1620" i="3"/>
  <c r="BB1620" i="3"/>
  <c r="BF1620" i="3"/>
  <c r="O1620" i="3"/>
  <c r="S1620" i="3"/>
  <c r="W1620" i="3"/>
  <c r="AA1620" i="3"/>
  <c r="AE1620" i="3"/>
  <c r="AI1620" i="3"/>
  <c r="AM1620" i="3"/>
  <c r="AQ1620" i="3"/>
  <c r="AU1620" i="3"/>
  <c r="AY1620" i="3"/>
  <c r="BC1620" i="3"/>
  <c r="BG1620" i="3"/>
  <c r="P1620" i="3"/>
  <c r="T1620" i="3"/>
  <c r="X1620" i="3"/>
  <c r="AB1620" i="3"/>
  <c r="AF1620" i="3"/>
  <c r="AJ1620" i="3"/>
  <c r="AN1620" i="3"/>
  <c r="AR1620" i="3"/>
  <c r="AV1620" i="3"/>
  <c r="AZ1620" i="3"/>
  <c r="BD1620" i="3"/>
  <c r="BH1620" i="3"/>
  <c r="N1618" i="3"/>
  <c r="R1618" i="3"/>
  <c r="V1618" i="3"/>
  <c r="Z1618" i="3"/>
  <c r="AD1618" i="3"/>
  <c r="AH1618" i="3"/>
  <c r="AL1618" i="3"/>
  <c r="AP1618" i="3"/>
  <c r="AT1618" i="3"/>
  <c r="AX1618" i="3"/>
  <c r="BB1618" i="3"/>
  <c r="BF1618" i="3"/>
  <c r="O1618" i="3"/>
  <c r="S1618" i="3"/>
  <c r="W1618" i="3"/>
  <c r="AA1618" i="3"/>
  <c r="AE1618" i="3"/>
  <c r="AI1618" i="3"/>
  <c r="AM1618" i="3"/>
  <c r="AQ1618" i="3"/>
  <c r="AU1618" i="3"/>
  <c r="AY1618" i="3"/>
  <c r="BC1618" i="3"/>
  <c r="BG1618" i="3"/>
  <c r="P1618" i="3"/>
  <c r="T1618" i="3"/>
  <c r="X1618" i="3"/>
  <c r="AB1618" i="3"/>
  <c r="AF1618" i="3"/>
  <c r="AJ1618" i="3"/>
  <c r="AN1618" i="3"/>
  <c r="AR1618" i="3"/>
  <c r="AV1618" i="3"/>
  <c r="AZ1618" i="3"/>
  <c r="BD1618" i="3"/>
  <c r="BH1618" i="3"/>
  <c r="N1616" i="3"/>
  <c r="R1616" i="3"/>
  <c r="V1616" i="3"/>
  <c r="Z1616" i="3"/>
  <c r="AD1616" i="3"/>
  <c r="AH1616" i="3"/>
  <c r="AL1616" i="3"/>
  <c r="AP1616" i="3"/>
  <c r="AT1616" i="3"/>
  <c r="AX1616" i="3"/>
  <c r="BB1616" i="3"/>
  <c r="BF1616" i="3"/>
  <c r="O1616" i="3"/>
  <c r="S1616" i="3"/>
  <c r="W1616" i="3"/>
  <c r="AA1616" i="3"/>
  <c r="AE1616" i="3"/>
  <c r="AI1616" i="3"/>
  <c r="AM1616" i="3"/>
  <c r="AQ1616" i="3"/>
  <c r="AU1616" i="3"/>
  <c r="AY1616" i="3"/>
  <c r="BC1616" i="3"/>
  <c r="BG1616" i="3"/>
  <c r="P1616" i="3"/>
  <c r="T1616" i="3"/>
  <c r="X1616" i="3"/>
  <c r="AB1616" i="3"/>
  <c r="AF1616" i="3"/>
  <c r="AJ1616" i="3"/>
  <c r="AN1616" i="3"/>
  <c r="AR1616" i="3"/>
  <c r="AV1616" i="3"/>
  <c r="AZ1616" i="3"/>
  <c r="BD1616" i="3"/>
  <c r="BH1616" i="3"/>
  <c r="AY1615" i="3"/>
  <c r="AI1615" i="3"/>
  <c r="N1614" i="3"/>
  <c r="R1614" i="3"/>
  <c r="V1614" i="3"/>
  <c r="Z1614" i="3"/>
  <c r="AD1614" i="3"/>
  <c r="AH1614" i="3"/>
  <c r="AL1614" i="3"/>
  <c r="AP1614" i="3"/>
  <c r="AT1614" i="3"/>
  <c r="AX1614" i="3"/>
  <c r="BB1614" i="3"/>
  <c r="BF1614" i="3"/>
  <c r="O1614" i="3"/>
  <c r="S1614" i="3"/>
  <c r="W1614" i="3"/>
  <c r="AA1614" i="3"/>
  <c r="AE1614" i="3"/>
  <c r="AI1614" i="3"/>
  <c r="AM1614" i="3"/>
  <c r="AQ1614" i="3"/>
  <c r="AU1614" i="3"/>
  <c r="AY1614" i="3"/>
  <c r="BC1614" i="3"/>
  <c r="BG1614" i="3"/>
  <c r="P1614" i="3"/>
  <c r="BK1614" i="3" s="1"/>
  <c r="T1614" i="3"/>
  <c r="X1614" i="3"/>
  <c r="AB1614" i="3"/>
  <c r="AF1614" i="3"/>
  <c r="AJ1614" i="3"/>
  <c r="AN1614" i="3"/>
  <c r="AR1614" i="3"/>
  <c r="AV1614" i="3"/>
  <c r="AZ1614" i="3"/>
  <c r="BD1614" i="3"/>
  <c r="BH1614" i="3"/>
  <c r="BE1612" i="3"/>
  <c r="AO1612" i="3"/>
  <c r="P1611" i="3"/>
  <c r="T1611" i="3"/>
  <c r="X1611" i="3"/>
  <c r="AB1611" i="3"/>
  <c r="AF1611" i="3"/>
  <c r="AJ1611" i="3"/>
  <c r="AN1611" i="3"/>
  <c r="AR1611" i="3"/>
  <c r="AV1611" i="3"/>
  <c r="AZ1611" i="3"/>
  <c r="BD1611" i="3"/>
  <c r="BH1611" i="3"/>
  <c r="M1611" i="3"/>
  <c r="Q1611" i="3"/>
  <c r="U1611" i="3"/>
  <c r="BM1611" i="3" s="1"/>
  <c r="Y1611" i="3"/>
  <c r="AC1611" i="3"/>
  <c r="AG1611" i="3"/>
  <c r="AK1611" i="3"/>
  <c r="AO1611" i="3"/>
  <c r="AS1611" i="3"/>
  <c r="AW1611" i="3"/>
  <c r="BA1611" i="3"/>
  <c r="BE1611" i="3"/>
  <c r="BI1611" i="3"/>
  <c r="N1611" i="3"/>
  <c r="R1611" i="3"/>
  <c r="BL1611" i="3" s="1"/>
  <c r="V1611" i="3"/>
  <c r="Z1611" i="3"/>
  <c r="AD1611" i="3"/>
  <c r="AH1611" i="3"/>
  <c r="AL1611" i="3"/>
  <c r="AP1611" i="3"/>
  <c r="AT1611" i="3"/>
  <c r="AX1611" i="3"/>
  <c r="BB1611" i="3"/>
  <c r="BF1611" i="3"/>
  <c r="BI1610" i="3"/>
  <c r="AS1610" i="3"/>
  <c r="AC1610" i="3"/>
  <c r="BG1609" i="3"/>
  <c r="AQ1609" i="3"/>
  <c r="AU1607" i="3"/>
  <c r="AF1605" i="3"/>
  <c r="N1605" i="3"/>
  <c r="R1605" i="3"/>
  <c r="V1605" i="3"/>
  <c r="Z1605" i="3"/>
  <c r="AD1605" i="3"/>
  <c r="AH1605" i="3"/>
  <c r="AL1605" i="3"/>
  <c r="AP1605" i="3"/>
  <c r="AT1605" i="3"/>
  <c r="AX1605" i="3"/>
  <c r="BB1605" i="3"/>
  <c r="BF1605" i="3"/>
  <c r="O1605" i="3"/>
  <c r="S1605" i="3"/>
  <c r="W1605" i="3"/>
  <c r="AA1605" i="3"/>
  <c r="AE1605" i="3"/>
  <c r="AI1605" i="3"/>
  <c r="AM1605" i="3"/>
  <c r="AQ1605" i="3"/>
  <c r="AU1605" i="3"/>
  <c r="AY1605" i="3"/>
  <c r="BC1605" i="3"/>
  <c r="BG1605" i="3"/>
  <c r="Q1605" i="3"/>
  <c r="Y1605" i="3"/>
  <c r="AG1605" i="3"/>
  <c r="AO1605" i="3"/>
  <c r="AW1605" i="3"/>
  <c r="BE1605" i="3"/>
  <c r="T1605" i="3"/>
  <c r="AB1605" i="3"/>
  <c r="AJ1605" i="3"/>
  <c r="AR1605" i="3"/>
  <c r="AZ1605" i="3"/>
  <c r="BH1605" i="3"/>
  <c r="M1605" i="3"/>
  <c r="U1605" i="3"/>
  <c r="AC1605" i="3"/>
  <c r="AK1605" i="3"/>
  <c r="AS1605" i="3"/>
  <c r="BA1605" i="3"/>
  <c r="BI1605" i="3"/>
  <c r="N1604" i="3"/>
  <c r="AZ1601" i="3"/>
  <c r="M1601" i="3"/>
  <c r="Q1601" i="3"/>
  <c r="U1601" i="3"/>
  <c r="Y1601" i="3"/>
  <c r="AC1601" i="3"/>
  <c r="AG1601" i="3"/>
  <c r="AK1601" i="3"/>
  <c r="AO1601" i="3"/>
  <c r="AS1601" i="3"/>
  <c r="AW1601" i="3"/>
  <c r="BA1601" i="3"/>
  <c r="BE1601" i="3"/>
  <c r="BI1601" i="3"/>
  <c r="N1601" i="3"/>
  <c r="R1601" i="3"/>
  <c r="V1601" i="3"/>
  <c r="Z1601" i="3"/>
  <c r="AD1601" i="3"/>
  <c r="AH1601" i="3"/>
  <c r="AL1601" i="3"/>
  <c r="AP1601" i="3"/>
  <c r="AT1601" i="3"/>
  <c r="AX1601" i="3"/>
  <c r="BB1601" i="3"/>
  <c r="BF1601" i="3"/>
  <c r="O1601" i="3"/>
  <c r="S1601" i="3"/>
  <c r="W1601" i="3"/>
  <c r="AA1601" i="3"/>
  <c r="AE1601" i="3"/>
  <c r="AI1601" i="3"/>
  <c r="AM1601" i="3"/>
  <c r="AQ1601" i="3"/>
  <c r="AU1601" i="3"/>
  <c r="AY1601" i="3"/>
  <c r="BC1601" i="3"/>
  <c r="BG1601" i="3"/>
  <c r="X1601" i="3"/>
  <c r="AN1601" i="3"/>
  <c r="BD1601" i="3"/>
  <c r="AB1601" i="3"/>
  <c r="AR1601" i="3"/>
  <c r="BH1601" i="3"/>
  <c r="P1601" i="3"/>
  <c r="AF1601" i="3"/>
  <c r="AV1601" i="3"/>
  <c r="N1600" i="3"/>
  <c r="AZ1597" i="3"/>
  <c r="M1597" i="3"/>
  <c r="Q1597" i="3"/>
  <c r="U1597" i="3"/>
  <c r="Y1597" i="3"/>
  <c r="AC1597" i="3"/>
  <c r="AG1597" i="3"/>
  <c r="AK1597" i="3"/>
  <c r="AO1597" i="3"/>
  <c r="AS1597" i="3"/>
  <c r="AW1597" i="3"/>
  <c r="BA1597" i="3"/>
  <c r="BE1597" i="3"/>
  <c r="BI1597" i="3"/>
  <c r="N1597" i="3"/>
  <c r="R1597" i="3"/>
  <c r="V1597" i="3"/>
  <c r="Z1597" i="3"/>
  <c r="AD1597" i="3"/>
  <c r="AH1597" i="3"/>
  <c r="AL1597" i="3"/>
  <c r="AP1597" i="3"/>
  <c r="AT1597" i="3"/>
  <c r="AX1597" i="3"/>
  <c r="BB1597" i="3"/>
  <c r="BF1597" i="3"/>
  <c r="O1597" i="3"/>
  <c r="S1597" i="3"/>
  <c r="W1597" i="3"/>
  <c r="AA1597" i="3"/>
  <c r="AE1597" i="3"/>
  <c r="AI1597" i="3"/>
  <c r="AM1597" i="3"/>
  <c r="AQ1597" i="3"/>
  <c r="AU1597" i="3"/>
  <c r="AY1597" i="3"/>
  <c r="BC1597" i="3"/>
  <c r="BG1597" i="3"/>
  <c r="X1597" i="3"/>
  <c r="AN1597" i="3"/>
  <c r="BD1597" i="3"/>
  <c r="AB1597" i="3"/>
  <c r="AR1597" i="3"/>
  <c r="BH1597" i="3"/>
  <c r="P1597" i="3"/>
  <c r="AF1597" i="3"/>
  <c r="AV1597" i="3"/>
  <c r="N1596" i="3"/>
  <c r="M1593" i="3"/>
  <c r="Q1593" i="3"/>
  <c r="U1593" i="3"/>
  <c r="Y1593" i="3"/>
  <c r="AC1593" i="3"/>
  <c r="AG1593" i="3"/>
  <c r="AK1593" i="3"/>
  <c r="AO1593" i="3"/>
  <c r="AS1593" i="3"/>
  <c r="AW1593" i="3"/>
  <c r="BA1593" i="3"/>
  <c r="BE1593" i="3"/>
  <c r="BI1593" i="3"/>
  <c r="N1593" i="3"/>
  <c r="R1593" i="3"/>
  <c r="V1593" i="3"/>
  <c r="Z1593" i="3"/>
  <c r="AD1593" i="3"/>
  <c r="AH1593" i="3"/>
  <c r="AL1593" i="3"/>
  <c r="AP1593" i="3"/>
  <c r="AT1593" i="3"/>
  <c r="AX1593" i="3"/>
  <c r="BB1593" i="3"/>
  <c r="BF1593" i="3"/>
  <c r="O1593" i="3"/>
  <c r="S1593" i="3"/>
  <c r="W1593" i="3"/>
  <c r="AA1593" i="3"/>
  <c r="AE1593" i="3"/>
  <c r="AI1593" i="3"/>
  <c r="AM1593" i="3"/>
  <c r="AQ1593" i="3"/>
  <c r="AU1593" i="3"/>
  <c r="AY1593" i="3"/>
  <c r="BC1593" i="3"/>
  <c r="BG1593" i="3"/>
  <c r="X1593" i="3"/>
  <c r="AN1593" i="3"/>
  <c r="BD1593" i="3"/>
  <c r="AB1593" i="3"/>
  <c r="AR1593" i="3"/>
  <c r="BH1593" i="3"/>
  <c r="P1593" i="3"/>
  <c r="AF1593" i="3"/>
  <c r="AV1593" i="3"/>
  <c r="N1592" i="3"/>
  <c r="P1588" i="3"/>
  <c r="T1588" i="3"/>
  <c r="X1588" i="3"/>
  <c r="AB1588" i="3"/>
  <c r="AF1588" i="3"/>
  <c r="AJ1588" i="3"/>
  <c r="AN1588" i="3"/>
  <c r="M1588" i="3"/>
  <c r="Q1588" i="3"/>
  <c r="U1588" i="3"/>
  <c r="Y1588" i="3"/>
  <c r="AC1588" i="3"/>
  <c r="AG1588" i="3"/>
  <c r="AK1588" i="3"/>
  <c r="AO1588" i="3"/>
  <c r="AS1588" i="3"/>
  <c r="AW1588" i="3"/>
  <c r="BA1588" i="3"/>
  <c r="BE1588" i="3"/>
  <c r="BI1588" i="3"/>
  <c r="R1588" i="3"/>
  <c r="Z1588" i="3"/>
  <c r="AH1588" i="3"/>
  <c r="AP1588" i="3"/>
  <c r="AU1588" i="3"/>
  <c r="AZ1588" i="3"/>
  <c r="BF1588" i="3"/>
  <c r="S1588" i="3"/>
  <c r="AA1588" i="3"/>
  <c r="AI1588" i="3"/>
  <c r="AQ1588" i="3"/>
  <c r="AV1588" i="3"/>
  <c r="BB1588" i="3"/>
  <c r="BG1588" i="3"/>
  <c r="N1588" i="3"/>
  <c r="V1588" i="3"/>
  <c r="AD1588" i="3"/>
  <c r="AL1588" i="3"/>
  <c r="AR1588" i="3"/>
  <c r="AX1588" i="3"/>
  <c r="BC1588" i="3"/>
  <c r="BH1588" i="3"/>
  <c r="O1588" i="3"/>
  <c r="BL1588" i="3" s="1"/>
  <c r="AT1588" i="3"/>
  <c r="W1588" i="3"/>
  <c r="AY1588" i="3"/>
  <c r="AE1588" i="3"/>
  <c r="BD1588" i="3"/>
  <c r="N1640" i="3"/>
  <c r="BJ1640" i="3" s="1"/>
  <c r="BF1638" i="3"/>
  <c r="BB1638" i="3"/>
  <c r="AX1638" i="3"/>
  <c r="AT1638" i="3"/>
  <c r="AP1638" i="3"/>
  <c r="AL1638" i="3"/>
  <c r="AH1638" i="3"/>
  <c r="AD1638" i="3"/>
  <c r="Z1638" i="3"/>
  <c r="V1638" i="3"/>
  <c r="R1638" i="3"/>
  <c r="N1638" i="3"/>
  <c r="BJ1638" i="3" s="1"/>
  <c r="BF1636" i="3"/>
  <c r="BB1636" i="3"/>
  <c r="AX1636" i="3"/>
  <c r="AT1636" i="3"/>
  <c r="AP1636" i="3"/>
  <c r="AL1636" i="3"/>
  <c r="AH1636" i="3"/>
  <c r="AD1636" i="3"/>
  <c r="Z1636" i="3"/>
  <c r="V1636" i="3"/>
  <c r="R1636" i="3"/>
  <c r="N1636" i="3"/>
  <c r="BJ1636" i="3" s="1"/>
  <c r="BF1634" i="3"/>
  <c r="BB1634" i="3"/>
  <c r="AX1634" i="3"/>
  <c r="AT1634" i="3"/>
  <c r="AP1634" i="3"/>
  <c r="AL1634" i="3"/>
  <c r="AH1634" i="3"/>
  <c r="AD1634" i="3"/>
  <c r="Z1634" i="3"/>
  <c r="V1634" i="3"/>
  <c r="R1634" i="3"/>
  <c r="N1634" i="3"/>
  <c r="BJ1634" i="3" s="1"/>
  <c r="BF1632" i="3"/>
  <c r="BB1632" i="3"/>
  <c r="AX1632" i="3"/>
  <c r="AT1632" i="3"/>
  <c r="AP1632" i="3"/>
  <c r="AL1632" i="3"/>
  <c r="AH1632" i="3"/>
  <c r="AD1632" i="3"/>
  <c r="Z1632" i="3"/>
  <c r="V1632" i="3"/>
  <c r="BK1632" i="3" s="1"/>
  <c r="R1632" i="3"/>
  <c r="N1632" i="3"/>
  <c r="BJ1632" i="3" s="1"/>
  <c r="BF1630" i="3"/>
  <c r="BB1630" i="3"/>
  <c r="AX1630" i="3"/>
  <c r="AT1630" i="3"/>
  <c r="AP1630" i="3"/>
  <c r="AL1630" i="3"/>
  <c r="AH1630" i="3"/>
  <c r="AD1630" i="3"/>
  <c r="Z1630" i="3"/>
  <c r="V1630" i="3"/>
  <c r="R1630" i="3"/>
  <c r="N1630" i="3"/>
  <c r="BJ1630" i="3" s="1"/>
  <c r="BH1627" i="3"/>
  <c r="BC1627" i="3"/>
  <c r="AX1627" i="3"/>
  <c r="AR1627" i="3"/>
  <c r="AM1627" i="3"/>
  <c r="AH1627" i="3"/>
  <c r="AB1627" i="3"/>
  <c r="W1627" i="3"/>
  <c r="N1626" i="3"/>
  <c r="R1626" i="3"/>
  <c r="V1626" i="3"/>
  <c r="Z1626" i="3"/>
  <c r="AD1626" i="3"/>
  <c r="AH1626" i="3"/>
  <c r="AL1626" i="3"/>
  <c r="AP1626" i="3"/>
  <c r="AT1626" i="3"/>
  <c r="O1626" i="3"/>
  <c r="S1626" i="3"/>
  <c r="W1626" i="3"/>
  <c r="AA1626" i="3"/>
  <c r="AE1626" i="3"/>
  <c r="AI1626" i="3"/>
  <c r="AM1626" i="3"/>
  <c r="AQ1626" i="3"/>
  <c r="AU1626" i="3"/>
  <c r="AY1626" i="3"/>
  <c r="BC1626" i="3"/>
  <c r="BG1626" i="3"/>
  <c r="P1626" i="3"/>
  <c r="BK1626" i="3" s="1"/>
  <c r="T1626" i="3"/>
  <c r="X1626" i="3"/>
  <c r="AB1626" i="3"/>
  <c r="AF1626" i="3"/>
  <c r="AJ1626" i="3"/>
  <c r="AN1626" i="3"/>
  <c r="AR1626" i="3"/>
  <c r="AV1626" i="3"/>
  <c r="AZ1626" i="3"/>
  <c r="BD1626" i="3"/>
  <c r="BH1626" i="3"/>
  <c r="AY1625" i="3"/>
  <c r="AI1625" i="3"/>
  <c r="S1625" i="3"/>
  <c r="BM1625" i="3" s="1"/>
  <c r="BE1624" i="3"/>
  <c r="AO1624" i="3"/>
  <c r="P1623" i="3"/>
  <c r="T1623" i="3"/>
  <c r="X1623" i="3"/>
  <c r="AB1623" i="3"/>
  <c r="AF1623" i="3"/>
  <c r="AJ1623" i="3"/>
  <c r="AN1623" i="3"/>
  <c r="AR1623" i="3"/>
  <c r="AV1623" i="3"/>
  <c r="AZ1623" i="3"/>
  <c r="BD1623" i="3"/>
  <c r="BH1623" i="3"/>
  <c r="M1623" i="3"/>
  <c r="Q1623" i="3"/>
  <c r="U1623" i="3"/>
  <c r="Y1623" i="3"/>
  <c r="AC1623" i="3"/>
  <c r="AG1623" i="3"/>
  <c r="AK1623" i="3"/>
  <c r="AO1623" i="3"/>
  <c r="AS1623" i="3"/>
  <c r="AW1623" i="3"/>
  <c r="BA1623" i="3"/>
  <c r="BE1623" i="3"/>
  <c r="BI1623" i="3"/>
  <c r="N1623" i="3"/>
  <c r="BJ1623" i="3" s="1"/>
  <c r="R1623" i="3"/>
  <c r="BL1623" i="3" s="1"/>
  <c r="V1623" i="3"/>
  <c r="Z1623" i="3"/>
  <c r="AD1623" i="3"/>
  <c r="AH1623" i="3"/>
  <c r="AL1623" i="3"/>
  <c r="AP1623" i="3"/>
  <c r="AT1623" i="3"/>
  <c r="AX1623" i="3"/>
  <c r="BB1623" i="3"/>
  <c r="BF1623" i="3"/>
  <c r="BG1621" i="3"/>
  <c r="AQ1621" i="3"/>
  <c r="AW1620" i="3"/>
  <c r="AG1620" i="3"/>
  <c r="Q1620" i="3"/>
  <c r="AU1619" i="3"/>
  <c r="AE1619" i="3"/>
  <c r="AW1618" i="3"/>
  <c r="AG1618" i="3"/>
  <c r="Q1618" i="3"/>
  <c r="AU1617" i="3"/>
  <c r="AE1617" i="3"/>
  <c r="AW1616" i="3"/>
  <c r="AG1616" i="3"/>
  <c r="N1612" i="3"/>
  <c r="R1612" i="3"/>
  <c r="V1612" i="3"/>
  <c r="Z1612" i="3"/>
  <c r="AD1612" i="3"/>
  <c r="AH1612" i="3"/>
  <c r="AL1612" i="3"/>
  <c r="AP1612" i="3"/>
  <c r="AT1612" i="3"/>
  <c r="AX1612" i="3"/>
  <c r="BB1612" i="3"/>
  <c r="BF1612" i="3"/>
  <c r="O1612" i="3"/>
  <c r="S1612" i="3"/>
  <c r="W1612" i="3"/>
  <c r="AA1612" i="3"/>
  <c r="AE1612" i="3"/>
  <c r="AI1612" i="3"/>
  <c r="AM1612" i="3"/>
  <c r="AQ1612" i="3"/>
  <c r="AU1612" i="3"/>
  <c r="AY1612" i="3"/>
  <c r="BC1612" i="3"/>
  <c r="BG1612" i="3"/>
  <c r="P1612" i="3"/>
  <c r="BK1612" i="3" s="1"/>
  <c r="T1612" i="3"/>
  <c r="X1612" i="3"/>
  <c r="AB1612" i="3"/>
  <c r="AF1612" i="3"/>
  <c r="AJ1612" i="3"/>
  <c r="AN1612" i="3"/>
  <c r="AR1612" i="3"/>
  <c r="AV1612" i="3"/>
  <c r="AZ1612" i="3"/>
  <c r="BD1612" i="3"/>
  <c r="BH1612" i="3"/>
  <c r="P1609" i="3"/>
  <c r="T1609" i="3"/>
  <c r="X1609" i="3"/>
  <c r="AB1609" i="3"/>
  <c r="AF1609" i="3"/>
  <c r="AJ1609" i="3"/>
  <c r="AN1609" i="3"/>
  <c r="AR1609" i="3"/>
  <c r="AV1609" i="3"/>
  <c r="AZ1609" i="3"/>
  <c r="BD1609" i="3"/>
  <c r="BH1609" i="3"/>
  <c r="M1609" i="3"/>
  <c r="Q1609" i="3"/>
  <c r="U1609" i="3"/>
  <c r="Y1609" i="3"/>
  <c r="AC1609" i="3"/>
  <c r="AG1609" i="3"/>
  <c r="AK1609" i="3"/>
  <c r="AO1609" i="3"/>
  <c r="AS1609" i="3"/>
  <c r="AW1609" i="3"/>
  <c r="BA1609" i="3"/>
  <c r="BE1609" i="3"/>
  <c r="BI1609" i="3"/>
  <c r="N1609" i="3"/>
  <c r="R1609" i="3"/>
  <c r="BL1609" i="3" s="1"/>
  <c r="V1609" i="3"/>
  <c r="Z1609" i="3"/>
  <c r="AD1609" i="3"/>
  <c r="AH1609" i="3"/>
  <c r="AL1609" i="3"/>
  <c r="AP1609" i="3"/>
  <c r="AT1609" i="3"/>
  <c r="AX1609" i="3"/>
  <c r="BB1609" i="3"/>
  <c r="BF1609" i="3"/>
  <c r="P1606" i="3"/>
  <c r="AF1606" i="3"/>
  <c r="AV1606" i="3"/>
  <c r="M1606" i="3"/>
  <c r="AC1606" i="3"/>
  <c r="AS1606" i="3"/>
  <c r="BI1606" i="3"/>
  <c r="AL1606" i="3"/>
  <c r="W1606" i="3"/>
  <c r="BC1606" i="3"/>
  <c r="AP1606" i="3"/>
  <c r="Z1604" i="3"/>
  <c r="AP1604" i="3"/>
  <c r="BF1604" i="3"/>
  <c r="Z1600" i="3"/>
  <c r="AP1600" i="3"/>
  <c r="BF1600" i="3"/>
  <c r="Z1596" i="3"/>
  <c r="AP1596" i="3"/>
  <c r="BF1596" i="3"/>
  <c r="Z1592" i="3"/>
  <c r="AP1592" i="3"/>
  <c r="BF1592" i="3"/>
  <c r="R1592" i="3"/>
  <c r="AH1592" i="3"/>
  <c r="AX1592" i="3"/>
  <c r="M1577" i="3"/>
  <c r="Q1577" i="3"/>
  <c r="U1577" i="3"/>
  <c r="Y1577" i="3"/>
  <c r="AC1577" i="3"/>
  <c r="AG1577" i="3"/>
  <c r="AK1577" i="3"/>
  <c r="AO1577" i="3"/>
  <c r="AS1577" i="3"/>
  <c r="AW1577" i="3"/>
  <c r="BA1577" i="3"/>
  <c r="BE1577" i="3"/>
  <c r="BI1577" i="3"/>
  <c r="N1577" i="3"/>
  <c r="R1577" i="3"/>
  <c r="V1577" i="3"/>
  <c r="Z1577" i="3"/>
  <c r="AD1577" i="3"/>
  <c r="AH1577" i="3"/>
  <c r="AL1577" i="3"/>
  <c r="AP1577" i="3"/>
  <c r="AT1577" i="3"/>
  <c r="AX1577" i="3"/>
  <c r="BB1577" i="3"/>
  <c r="BF1577" i="3"/>
  <c r="O1577" i="3"/>
  <c r="S1577" i="3"/>
  <c r="W1577" i="3"/>
  <c r="AA1577" i="3"/>
  <c r="AE1577" i="3"/>
  <c r="AI1577" i="3"/>
  <c r="AM1577" i="3"/>
  <c r="AQ1577" i="3"/>
  <c r="AU1577" i="3"/>
  <c r="AY1577" i="3"/>
  <c r="BC1577" i="3"/>
  <c r="BG1577" i="3"/>
  <c r="X1577" i="3"/>
  <c r="AN1577" i="3"/>
  <c r="BD1577" i="3"/>
  <c r="AB1577" i="3"/>
  <c r="AR1577" i="3"/>
  <c r="BH1577" i="3"/>
  <c r="P1577" i="3"/>
  <c r="AF1577" i="3"/>
  <c r="AV1577" i="3"/>
  <c r="T1577" i="3"/>
  <c r="AJ1577" i="3"/>
  <c r="BI1648" i="3"/>
  <c r="BE1648" i="3"/>
  <c r="BA1648" i="3"/>
  <c r="AW1648" i="3"/>
  <c r="AS1648" i="3"/>
  <c r="AO1648" i="3"/>
  <c r="AK1648" i="3"/>
  <c r="AG1648" i="3"/>
  <c r="AC1648" i="3"/>
  <c r="BK1648" i="3" s="1"/>
  <c r="Y1648" i="3"/>
  <c r="U1648" i="3"/>
  <c r="Q1648" i="3"/>
  <c r="BI1646" i="3"/>
  <c r="BE1646" i="3"/>
  <c r="BA1646" i="3"/>
  <c r="AW1646" i="3"/>
  <c r="AS1646" i="3"/>
  <c r="AO1646" i="3"/>
  <c r="AK1646" i="3"/>
  <c r="AG1646" i="3"/>
  <c r="AC1646" i="3"/>
  <c r="Y1646" i="3"/>
  <c r="U1646" i="3"/>
  <c r="Q1646" i="3"/>
  <c r="BI1644" i="3"/>
  <c r="BE1644" i="3"/>
  <c r="BA1644" i="3"/>
  <c r="AW1644" i="3"/>
  <c r="AS1644" i="3"/>
  <c r="AO1644" i="3"/>
  <c r="AK1644" i="3"/>
  <c r="AG1644" i="3"/>
  <c r="AC1644" i="3"/>
  <c r="Y1644" i="3"/>
  <c r="U1644" i="3"/>
  <c r="Q1644" i="3"/>
  <c r="BI1642" i="3"/>
  <c r="BE1642" i="3"/>
  <c r="BA1642" i="3"/>
  <c r="AW1642" i="3"/>
  <c r="AS1642" i="3"/>
  <c r="AO1642" i="3"/>
  <c r="AK1642" i="3"/>
  <c r="AG1642" i="3"/>
  <c r="AC1642" i="3"/>
  <c r="Y1642" i="3"/>
  <c r="U1642" i="3"/>
  <c r="Q1642" i="3"/>
  <c r="BI1640" i="3"/>
  <c r="BE1640" i="3"/>
  <c r="BA1640" i="3"/>
  <c r="AW1640" i="3"/>
  <c r="AS1640" i="3"/>
  <c r="AO1640" i="3"/>
  <c r="AK1640" i="3"/>
  <c r="AG1640" i="3"/>
  <c r="AC1640" i="3"/>
  <c r="Y1640" i="3"/>
  <c r="U1640" i="3"/>
  <c r="Q1640" i="3"/>
  <c r="BI1638" i="3"/>
  <c r="BE1638" i="3"/>
  <c r="BA1638" i="3"/>
  <c r="AW1638" i="3"/>
  <c r="AS1638" i="3"/>
  <c r="AO1638" i="3"/>
  <c r="AK1638" i="3"/>
  <c r="AG1638" i="3"/>
  <c r="AC1638" i="3"/>
  <c r="Y1638" i="3"/>
  <c r="U1638" i="3"/>
  <c r="Q1638" i="3"/>
  <c r="BI1636" i="3"/>
  <c r="BE1636" i="3"/>
  <c r="BA1636" i="3"/>
  <c r="AW1636" i="3"/>
  <c r="AS1636" i="3"/>
  <c r="AO1636" i="3"/>
  <c r="AK1636" i="3"/>
  <c r="AG1636" i="3"/>
  <c r="AC1636" i="3"/>
  <c r="Y1636" i="3"/>
  <c r="U1636" i="3"/>
  <c r="Q1636" i="3"/>
  <c r="BI1634" i="3"/>
  <c r="BE1634" i="3"/>
  <c r="BA1634" i="3"/>
  <c r="AW1634" i="3"/>
  <c r="AS1634" i="3"/>
  <c r="AO1634" i="3"/>
  <c r="AK1634" i="3"/>
  <c r="AG1634" i="3"/>
  <c r="AC1634" i="3"/>
  <c r="Y1634" i="3"/>
  <c r="U1634" i="3"/>
  <c r="Q1634" i="3"/>
  <c r="BI1632" i="3"/>
  <c r="BE1632" i="3"/>
  <c r="BA1632" i="3"/>
  <c r="AW1632" i="3"/>
  <c r="AS1632" i="3"/>
  <c r="AO1632" i="3"/>
  <c r="AK1632" i="3"/>
  <c r="AG1632" i="3"/>
  <c r="AC1632" i="3"/>
  <c r="Y1632" i="3"/>
  <c r="U1632" i="3"/>
  <c r="Q1632" i="3"/>
  <c r="BI1630" i="3"/>
  <c r="BE1630" i="3"/>
  <c r="BA1630" i="3"/>
  <c r="AW1630" i="3"/>
  <c r="AS1630" i="3"/>
  <c r="AO1630" i="3"/>
  <c r="AK1630" i="3"/>
  <c r="AG1630" i="3"/>
  <c r="AC1630" i="3"/>
  <c r="Y1630" i="3"/>
  <c r="U1630" i="3"/>
  <c r="Q1630" i="3"/>
  <c r="M1627" i="3"/>
  <c r="Q1627" i="3"/>
  <c r="U1627" i="3"/>
  <c r="Y1627" i="3"/>
  <c r="AC1627" i="3"/>
  <c r="AG1627" i="3"/>
  <c r="AK1627" i="3"/>
  <c r="AO1627" i="3"/>
  <c r="AS1627" i="3"/>
  <c r="AW1627" i="3"/>
  <c r="BA1627" i="3"/>
  <c r="BE1627" i="3"/>
  <c r="BI1627" i="3"/>
  <c r="AU1625" i="3"/>
  <c r="AE1625" i="3"/>
  <c r="O1625" i="3"/>
  <c r="N1624" i="3"/>
  <c r="R1624" i="3"/>
  <c r="V1624" i="3"/>
  <c r="Z1624" i="3"/>
  <c r="AD1624" i="3"/>
  <c r="AH1624" i="3"/>
  <c r="AL1624" i="3"/>
  <c r="AP1624" i="3"/>
  <c r="AT1624" i="3"/>
  <c r="AX1624" i="3"/>
  <c r="BB1624" i="3"/>
  <c r="BF1624" i="3"/>
  <c r="O1624" i="3"/>
  <c r="S1624" i="3"/>
  <c r="W1624" i="3"/>
  <c r="AA1624" i="3"/>
  <c r="AE1624" i="3"/>
  <c r="AI1624" i="3"/>
  <c r="AM1624" i="3"/>
  <c r="AQ1624" i="3"/>
  <c r="AU1624" i="3"/>
  <c r="AY1624" i="3"/>
  <c r="BC1624" i="3"/>
  <c r="BG1624" i="3"/>
  <c r="P1624" i="3"/>
  <c r="BK1624" i="3" s="1"/>
  <c r="T1624" i="3"/>
  <c r="X1624" i="3"/>
  <c r="AB1624" i="3"/>
  <c r="AF1624" i="3"/>
  <c r="AJ1624" i="3"/>
  <c r="AN1624" i="3"/>
  <c r="AR1624" i="3"/>
  <c r="AV1624" i="3"/>
  <c r="AZ1624" i="3"/>
  <c r="BD1624" i="3"/>
  <c r="BH1624" i="3"/>
  <c r="BM1623" i="3"/>
  <c r="P1621" i="3"/>
  <c r="T1621" i="3"/>
  <c r="BM1621" i="3" s="1"/>
  <c r="X1621" i="3"/>
  <c r="AB1621" i="3"/>
  <c r="AF1621" i="3"/>
  <c r="AJ1621" i="3"/>
  <c r="AN1621" i="3"/>
  <c r="AR1621" i="3"/>
  <c r="AV1621" i="3"/>
  <c r="AZ1621" i="3"/>
  <c r="BD1621" i="3"/>
  <c r="BH1621" i="3"/>
  <c r="M1621" i="3"/>
  <c r="Q1621" i="3"/>
  <c r="U1621" i="3"/>
  <c r="Y1621" i="3"/>
  <c r="AC1621" i="3"/>
  <c r="AG1621" i="3"/>
  <c r="AK1621" i="3"/>
  <c r="AO1621" i="3"/>
  <c r="AS1621" i="3"/>
  <c r="AW1621" i="3"/>
  <c r="BA1621" i="3"/>
  <c r="BE1621" i="3"/>
  <c r="BI1621" i="3"/>
  <c r="N1621" i="3"/>
  <c r="R1621" i="3"/>
  <c r="BL1621" i="3" s="1"/>
  <c r="V1621" i="3"/>
  <c r="Z1621" i="3"/>
  <c r="AD1621" i="3"/>
  <c r="AH1621" i="3"/>
  <c r="AL1621" i="3"/>
  <c r="AP1621" i="3"/>
  <c r="AT1621" i="3"/>
  <c r="AX1621" i="3"/>
  <c r="BB1621" i="3"/>
  <c r="BF1621" i="3"/>
  <c r="BI1620" i="3"/>
  <c r="AS1620" i="3"/>
  <c r="AC1620" i="3"/>
  <c r="M1620" i="3"/>
  <c r="P1619" i="3"/>
  <c r="T1619" i="3"/>
  <c r="X1619" i="3"/>
  <c r="AB1619" i="3"/>
  <c r="AF1619" i="3"/>
  <c r="AJ1619" i="3"/>
  <c r="AN1619" i="3"/>
  <c r="AR1619" i="3"/>
  <c r="AV1619" i="3"/>
  <c r="AZ1619" i="3"/>
  <c r="BD1619" i="3"/>
  <c r="BH1619" i="3"/>
  <c r="M1619" i="3"/>
  <c r="Q1619" i="3"/>
  <c r="U1619" i="3"/>
  <c r="Y1619" i="3"/>
  <c r="AC1619" i="3"/>
  <c r="AG1619" i="3"/>
  <c r="AK1619" i="3"/>
  <c r="AO1619" i="3"/>
  <c r="AS1619" i="3"/>
  <c r="AW1619" i="3"/>
  <c r="BA1619" i="3"/>
  <c r="BE1619" i="3"/>
  <c r="BI1619" i="3"/>
  <c r="N1619" i="3"/>
  <c r="R1619" i="3"/>
  <c r="V1619" i="3"/>
  <c r="Z1619" i="3"/>
  <c r="AD1619" i="3"/>
  <c r="AH1619" i="3"/>
  <c r="AL1619" i="3"/>
  <c r="AP1619" i="3"/>
  <c r="AT1619" i="3"/>
  <c r="AX1619" i="3"/>
  <c r="BB1619" i="3"/>
  <c r="BF1619" i="3"/>
  <c r="BI1618" i="3"/>
  <c r="AS1618" i="3"/>
  <c r="AC1618" i="3"/>
  <c r="M1618" i="3"/>
  <c r="P1617" i="3"/>
  <c r="T1617" i="3"/>
  <c r="X1617" i="3"/>
  <c r="AB1617" i="3"/>
  <c r="AF1617" i="3"/>
  <c r="AJ1617" i="3"/>
  <c r="AN1617" i="3"/>
  <c r="AR1617" i="3"/>
  <c r="AV1617" i="3"/>
  <c r="AZ1617" i="3"/>
  <c r="BD1617" i="3"/>
  <c r="BH1617" i="3"/>
  <c r="M1617" i="3"/>
  <c r="Q1617" i="3"/>
  <c r="U1617" i="3"/>
  <c r="Y1617" i="3"/>
  <c r="AC1617" i="3"/>
  <c r="AG1617" i="3"/>
  <c r="AK1617" i="3"/>
  <c r="AO1617" i="3"/>
  <c r="AS1617" i="3"/>
  <c r="AW1617" i="3"/>
  <c r="BA1617" i="3"/>
  <c r="BE1617" i="3"/>
  <c r="BI1617" i="3"/>
  <c r="N1617" i="3"/>
  <c r="BJ1617" i="3" s="1"/>
  <c r="R1617" i="3"/>
  <c r="BL1617" i="3" s="1"/>
  <c r="V1617" i="3"/>
  <c r="Z1617" i="3"/>
  <c r="AD1617" i="3"/>
  <c r="AH1617" i="3"/>
  <c r="AL1617" i="3"/>
  <c r="AP1617" i="3"/>
  <c r="AT1617" i="3"/>
  <c r="AX1617" i="3"/>
  <c r="BB1617" i="3"/>
  <c r="BF1617" i="3"/>
  <c r="BI1616" i="3"/>
  <c r="AS1616" i="3"/>
  <c r="AC1616" i="3"/>
  <c r="M1616" i="3"/>
  <c r="P1615" i="3"/>
  <c r="T1615" i="3"/>
  <c r="X1615" i="3"/>
  <c r="AB1615" i="3"/>
  <c r="AF1615" i="3"/>
  <c r="AJ1615" i="3"/>
  <c r="AN1615" i="3"/>
  <c r="AR1615" i="3"/>
  <c r="AV1615" i="3"/>
  <c r="AZ1615" i="3"/>
  <c r="BD1615" i="3"/>
  <c r="BH1615" i="3"/>
  <c r="M1615" i="3"/>
  <c r="Q1615" i="3"/>
  <c r="U1615" i="3"/>
  <c r="Y1615" i="3"/>
  <c r="AC1615" i="3"/>
  <c r="AG1615" i="3"/>
  <c r="AK1615" i="3"/>
  <c r="AO1615" i="3"/>
  <c r="AS1615" i="3"/>
  <c r="AW1615" i="3"/>
  <c r="BA1615" i="3"/>
  <c r="BE1615" i="3"/>
  <c r="BI1615" i="3"/>
  <c r="N1615" i="3"/>
  <c r="R1615" i="3"/>
  <c r="V1615" i="3"/>
  <c r="Z1615" i="3"/>
  <c r="AD1615" i="3"/>
  <c r="AH1615" i="3"/>
  <c r="AL1615" i="3"/>
  <c r="AP1615" i="3"/>
  <c r="AT1615" i="3"/>
  <c r="AX1615" i="3"/>
  <c r="BB1615" i="3"/>
  <c r="BF1615" i="3"/>
  <c r="BI1614" i="3"/>
  <c r="AS1614" i="3"/>
  <c r="AC1614" i="3"/>
  <c r="AW1612" i="3"/>
  <c r="AG1612" i="3"/>
  <c r="Q1612" i="3"/>
  <c r="N1610" i="3"/>
  <c r="R1610" i="3"/>
  <c r="V1610" i="3"/>
  <c r="Z1610" i="3"/>
  <c r="AD1610" i="3"/>
  <c r="AH1610" i="3"/>
  <c r="AL1610" i="3"/>
  <c r="AP1610" i="3"/>
  <c r="AT1610" i="3"/>
  <c r="AX1610" i="3"/>
  <c r="BB1610" i="3"/>
  <c r="BF1610" i="3"/>
  <c r="O1610" i="3"/>
  <c r="S1610" i="3"/>
  <c r="W1610" i="3"/>
  <c r="AA1610" i="3"/>
  <c r="AE1610" i="3"/>
  <c r="AI1610" i="3"/>
  <c r="AM1610" i="3"/>
  <c r="AQ1610" i="3"/>
  <c r="AU1610" i="3"/>
  <c r="AY1610" i="3"/>
  <c r="BC1610" i="3"/>
  <c r="BG1610" i="3"/>
  <c r="P1610" i="3"/>
  <c r="BK1610" i="3" s="1"/>
  <c r="T1610" i="3"/>
  <c r="X1610" i="3"/>
  <c r="AB1610" i="3"/>
  <c r="AF1610" i="3"/>
  <c r="AJ1610" i="3"/>
  <c r="AN1610" i="3"/>
  <c r="AR1610" i="3"/>
  <c r="AV1610" i="3"/>
  <c r="AZ1610" i="3"/>
  <c r="BD1610" i="3"/>
  <c r="BH1610" i="3"/>
  <c r="AY1609" i="3"/>
  <c r="AI1609" i="3"/>
  <c r="S1609" i="3"/>
  <c r="N1607" i="3"/>
  <c r="R1607" i="3"/>
  <c r="V1607" i="3"/>
  <c r="Z1607" i="3"/>
  <c r="AD1607" i="3"/>
  <c r="AH1607" i="3"/>
  <c r="AL1607" i="3"/>
  <c r="AP1607" i="3"/>
  <c r="AT1607" i="3"/>
  <c r="O1607" i="3"/>
  <c r="S1607" i="3"/>
  <c r="W1607" i="3"/>
  <c r="AA1607" i="3"/>
  <c r="AE1607" i="3"/>
  <c r="AI1607" i="3"/>
  <c r="AM1607" i="3"/>
  <c r="AQ1607" i="3"/>
  <c r="Q1607" i="3"/>
  <c r="Y1607" i="3"/>
  <c r="AG1607" i="3"/>
  <c r="AO1607" i="3"/>
  <c r="AV1607" i="3"/>
  <c r="AZ1607" i="3"/>
  <c r="BD1607" i="3"/>
  <c r="BH1607" i="3"/>
  <c r="T1607" i="3"/>
  <c r="AB1607" i="3"/>
  <c r="AJ1607" i="3"/>
  <c r="AR1607" i="3"/>
  <c r="AW1607" i="3"/>
  <c r="BA1607" i="3"/>
  <c r="BE1607" i="3"/>
  <c r="BI1607" i="3"/>
  <c r="M1607" i="3"/>
  <c r="U1607" i="3"/>
  <c r="AC1607" i="3"/>
  <c r="AK1607" i="3"/>
  <c r="AS1607" i="3"/>
  <c r="AX1607" i="3"/>
  <c r="BB1607" i="3"/>
  <c r="BF1607" i="3"/>
  <c r="AI1606" i="3"/>
  <c r="AV1605" i="3"/>
  <c r="AL1604" i="3"/>
  <c r="M1603" i="3"/>
  <c r="Q1603" i="3"/>
  <c r="U1603" i="3"/>
  <c r="Y1603" i="3"/>
  <c r="AC1603" i="3"/>
  <c r="AG1603" i="3"/>
  <c r="AK1603" i="3"/>
  <c r="AO1603" i="3"/>
  <c r="AS1603" i="3"/>
  <c r="AW1603" i="3"/>
  <c r="BA1603" i="3"/>
  <c r="BE1603" i="3"/>
  <c r="BI1603" i="3"/>
  <c r="N1603" i="3"/>
  <c r="R1603" i="3"/>
  <c r="V1603" i="3"/>
  <c r="Z1603" i="3"/>
  <c r="AD1603" i="3"/>
  <c r="AH1603" i="3"/>
  <c r="AL1603" i="3"/>
  <c r="AP1603" i="3"/>
  <c r="AT1603" i="3"/>
  <c r="AX1603" i="3"/>
  <c r="BB1603" i="3"/>
  <c r="BF1603" i="3"/>
  <c r="O1603" i="3"/>
  <c r="S1603" i="3"/>
  <c r="W1603" i="3"/>
  <c r="AA1603" i="3"/>
  <c r="AE1603" i="3"/>
  <c r="AI1603" i="3"/>
  <c r="AM1603" i="3"/>
  <c r="AQ1603" i="3"/>
  <c r="AU1603" i="3"/>
  <c r="AY1603" i="3"/>
  <c r="BC1603" i="3"/>
  <c r="BG1603" i="3"/>
  <c r="X1603" i="3"/>
  <c r="AN1603" i="3"/>
  <c r="BD1603" i="3"/>
  <c r="AB1603" i="3"/>
  <c r="AR1603" i="3"/>
  <c r="BH1603" i="3"/>
  <c r="P1603" i="3"/>
  <c r="AF1603" i="3"/>
  <c r="AV1603" i="3"/>
  <c r="N1602" i="3"/>
  <c r="AL1600" i="3"/>
  <c r="M1599" i="3"/>
  <c r="Q1599" i="3"/>
  <c r="U1599" i="3"/>
  <c r="Y1599" i="3"/>
  <c r="AC1599" i="3"/>
  <c r="AG1599" i="3"/>
  <c r="AK1599" i="3"/>
  <c r="AO1599" i="3"/>
  <c r="AS1599" i="3"/>
  <c r="AW1599" i="3"/>
  <c r="BA1599" i="3"/>
  <c r="BE1599" i="3"/>
  <c r="BI1599" i="3"/>
  <c r="N1599" i="3"/>
  <c r="R1599" i="3"/>
  <c r="V1599" i="3"/>
  <c r="Z1599" i="3"/>
  <c r="AD1599" i="3"/>
  <c r="AH1599" i="3"/>
  <c r="AL1599" i="3"/>
  <c r="AP1599" i="3"/>
  <c r="AT1599" i="3"/>
  <c r="AX1599" i="3"/>
  <c r="BB1599" i="3"/>
  <c r="BF1599" i="3"/>
  <c r="O1599" i="3"/>
  <c r="S1599" i="3"/>
  <c r="W1599" i="3"/>
  <c r="AA1599" i="3"/>
  <c r="AE1599" i="3"/>
  <c r="AI1599" i="3"/>
  <c r="AM1599" i="3"/>
  <c r="AQ1599" i="3"/>
  <c r="AU1599" i="3"/>
  <c r="AY1599" i="3"/>
  <c r="BC1599" i="3"/>
  <c r="BG1599" i="3"/>
  <c r="X1599" i="3"/>
  <c r="AN1599" i="3"/>
  <c r="BD1599" i="3"/>
  <c r="AB1599" i="3"/>
  <c r="AR1599" i="3"/>
  <c r="BH1599" i="3"/>
  <c r="P1599" i="3"/>
  <c r="AF1599" i="3"/>
  <c r="AV1599" i="3"/>
  <c r="N1598" i="3"/>
  <c r="M1595" i="3"/>
  <c r="Q1595" i="3"/>
  <c r="U1595" i="3"/>
  <c r="Y1595" i="3"/>
  <c r="AC1595" i="3"/>
  <c r="AG1595" i="3"/>
  <c r="AK1595" i="3"/>
  <c r="AO1595" i="3"/>
  <c r="AS1595" i="3"/>
  <c r="AW1595" i="3"/>
  <c r="BA1595" i="3"/>
  <c r="BE1595" i="3"/>
  <c r="BI1595" i="3"/>
  <c r="N1595" i="3"/>
  <c r="R1595" i="3"/>
  <c r="V1595" i="3"/>
  <c r="Z1595" i="3"/>
  <c r="AD1595" i="3"/>
  <c r="AH1595" i="3"/>
  <c r="AL1595" i="3"/>
  <c r="AP1595" i="3"/>
  <c r="AT1595" i="3"/>
  <c r="AX1595" i="3"/>
  <c r="BB1595" i="3"/>
  <c r="BF1595" i="3"/>
  <c r="O1595" i="3"/>
  <c r="S1595" i="3"/>
  <c r="W1595" i="3"/>
  <c r="AA1595" i="3"/>
  <c r="AE1595" i="3"/>
  <c r="AI1595" i="3"/>
  <c r="AM1595" i="3"/>
  <c r="AQ1595" i="3"/>
  <c r="AU1595" i="3"/>
  <c r="AY1595" i="3"/>
  <c r="BC1595" i="3"/>
  <c r="BG1595" i="3"/>
  <c r="X1595" i="3"/>
  <c r="AN1595" i="3"/>
  <c r="BD1595" i="3"/>
  <c r="AB1595" i="3"/>
  <c r="AR1595" i="3"/>
  <c r="BH1595" i="3"/>
  <c r="P1595" i="3"/>
  <c r="AF1595" i="3"/>
  <c r="AV1595" i="3"/>
  <c r="N1594" i="3"/>
  <c r="Y1589" i="3"/>
  <c r="AT1589" i="3"/>
  <c r="AD1589" i="3"/>
  <c r="AZ1589" i="3"/>
  <c r="N1589" i="3"/>
  <c r="AJ1589" i="3"/>
  <c r="BE1589" i="3"/>
  <c r="M1581" i="3"/>
  <c r="Q1581" i="3"/>
  <c r="U1581" i="3"/>
  <c r="Y1581" i="3"/>
  <c r="AC1581" i="3"/>
  <c r="AG1581" i="3"/>
  <c r="AK1581" i="3"/>
  <c r="AO1581" i="3"/>
  <c r="AS1581" i="3"/>
  <c r="AW1581" i="3"/>
  <c r="BA1581" i="3"/>
  <c r="BE1581" i="3"/>
  <c r="BI1581" i="3"/>
  <c r="N1581" i="3"/>
  <c r="R1581" i="3"/>
  <c r="V1581" i="3"/>
  <c r="Z1581" i="3"/>
  <c r="AD1581" i="3"/>
  <c r="AH1581" i="3"/>
  <c r="AL1581" i="3"/>
  <c r="AP1581" i="3"/>
  <c r="AT1581" i="3"/>
  <c r="AX1581" i="3"/>
  <c r="BB1581" i="3"/>
  <c r="BF1581" i="3"/>
  <c r="O1581" i="3"/>
  <c r="S1581" i="3"/>
  <c r="W1581" i="3"/>
  <c r="AA1581" i="3"/>
  <c r="AE1581" i="3"/>
  <c r="AI1581" i="3"/>
  <c r="AM1581" i="3"/>
  <c r="AQ1581" i="3"/>
  <c r="AU1581" i="3"/>
  <c r="AY1581" i="3"/>
  <c r="BC1581" i="3"/>
  <c r="BG1581" i="3"/>
  <c r="X1581" i="3"/>
  <c r="AN1581" i="3"/>
  <c r="BD1581" i="3"/>
  <c r="AB1581" i="3"/>
  <c r="AR1581" i="3"/>
  <c r="BH1581" i="3"/>
  <c r="P1581" i="3"/>
  <c r="AF1581" i="3"/>
  <c r="AV1581" i="3"/>
  <c r="T1581" i="3"/>
  <c r="AJ1581" i="3"/>
  <c r="AX1604" i="3"/>
  <c r="AH1604" i="3"/>
  <c r="R1604" i="3"/>
  <c r="AX1602" i="3"/>
  <c r="AH1602" i="3"/>
  <c r="R1602" i="3"/>
  <c r="AX1600" i="3"/>
  <c r="AH1600" i="3"/>
  <c r="R1600" i="3"/>
  <c r="AX1598" i="3"/>
  <c r="AH1598" i="3"/>
  <c r="R1598" i="3"/>
  <c r="AX1596" i="3"/>
  <c r="AH1596" i="3"/>
  <c r="R1596" i="3"/>
  <c r="AX1594" i="3"/>
  <c r="AH1594" i="3"/>
  <c r="R1594" i="3"/>
  <c r="Z1584" i="3"/>
  <c r="AP1584" i="3"/>
  <c r="BF1584" i="3"/>
  <c r="Z1580" i="3"/>
  <c r="AP1580" i="3"/>
  <c r="BF1580" i="3"/>
  <c r="Z1576" i="3"/>
  <c r="AP1576" i="3"/>
  <c r="BF1576" i="3"/>
  <c r="P1565" i="3"/>
  <c r="T1565" i="3"/>
  <c r="X1565" i="3"/>
  <c r="AB1565" i="3"/>
  <c r="AF1565" i="3"/>
  <c r="AJ1565" i="3"/>
  <c r="AN1565" i="3"/>
  <c r="AR1565" i="3"/>
  <c r="AV1565" i="3"/>
  <c r="AZ1565" i="3"/>
  <c r="BD1565" i="3"/>
  <c r="BH1565" i="3"/>
  <c r="N1565" i="3"/>
  <c r="R1565" i="3"/>
  <c r="V1565" i="3"/>
  <c r="Z1565" i="3"/>
  <c r="AD1565" i="3"/>
  <c r="AH1565" i="3"/>
  <c r="AL1565" i="3"/>
  <c r="AP1565" i="3"/>
  <c r="AT1565" i="3"/>
  <c r="AX1565" i="3"/>
  <c r="BB1565" i="3"/>
  <c r="BF1565" i="3"/>
  <c r="M1565" i="3"/>
  <c r="U1565" i="3"/>
  <c r="AC1565" i="3"/>
  <c r="AK1565" i="3"/>
  <c r="AS1565" i="3"/>
  <c r="BA1565" i="3"/>
  <c r="BI1565" i="3"/>
  <c r="O1565" i="3"/>
  <c r="Y1565" i="3"/>
  <c r="AI1565" i="3"/>
  <c r="AU1565" i="3"/>
  <c r="BE1565" i="3"/>
  <c r="Q1565" i="3"/>
  <c r="AA1565" i="3"/>
  <c r="AM1565" i="3"/>
  <c r="AW1565" i="3"/>
  <c r="BG1565" i="3"/>
  <c r="S1565" i="3"/>
  <c r="AE1565" i="3"/>
  <c r="AO1565" i="3"/>
  <c r="AY1565" i="3"/>
  <c r="W1565" i="3"/>
  <c r="AG1565" i="3"/>
  <c r="AQ1565" i="3"/>
  <c r="BN1560" i="3"/>
  <c r="L1606" i="3"/>
  <c r="AB1606" i="3" s="1"/>
  <c r="AT1604" i="3"/>
  <c r="AD1604" i="3"/>
  <c r="AT1602" i="3"/>
  <c r="AD1602" i="3"/>
  <c r="AT1600" i="3"/>
  <c r="AD1600" i="3"/>
  <c r="AT1598" i="3"/>
  <c r="AD1598" i="3"/>
  <c r="AT1596" i="3"/>
  <c r="AD1596" i="3"/>
  <c r="AT1594" i="3"/>
  <c r="AD1594" i="3"/>
  <c r="AT1592" i="3"/>
  <c r="AD1592" i="3"/>
  <c r="M1590" i="3"/>
  <c r="Q1590" i="3"/>
  <c r="U1590" i="3"/>
  <c r="Y1590" i="3"/>
  <c r="AC1590" i="3"/>
  <c r="AG1590" i="3"/>
  <c r="AK1590" i="3"/>
  <c r="AO1590" i="3"/>
  <c r="AS1590" i="3"/>
  <c r="AW1590" i="3"/>
  <c r="BA1590" i="3"/>
  <c r="BE1590" i="3"/>
  <c r="BI1590" i="3"/>
  <c r="O1590" i="3"/>
  <c r="T1590" i="3"/>
  <c r="BM1590" i="3" s="1"/>
  <c r="Z1590" i="3"/>
  <c r="AE1590" i="3"/>
  <c r="AJ1590" i="3"/>
  <c r="AP1590" i="3"/>
  <c r="AU1590" i="3"/>
  <c r="AZ1590" i="3"/>
  <c r="BF1590" i="3"/>
  <c r="P1590" i="3"/>
  <c r="V1590" i="3"/>
  <c r="AA1590" i="3"/>
  <c r="AF1590" i="3"/>
  <c r="AL1590" i="3"/>
  <c r="AQ1590" i="3"/>
  <c r="AV1590" i="3"/>
  <c r="BB1590" i="3"/>
  <c r="BG1590" i="3"/>
  <c r="R1590" i="3"/>
  <c r="W1590" i="3"/>
  <c r="AB1590" i="3"/>
  <c r="AH1590" i="3"/>
  <c r="AM1590" i="3"/>
  <c r="AR1590" i="3"/>
  <c r="AX1590" i="3"/>
  <c r="BC1590" i="3"/>
  <c r="BH1590" i="3"/>
  <c r="P1586" i="3"/>
  <c r="T1586" i="3"/>
  <c r="X1586" i="3"/>
  <c r="AB1586" i="3"/>
  <c r="AF1586" i="3"/>
  <c r="AJ1586" i="3"/>
  <c r="AN1586" i="3"/>
  <c r="AR1586" i="3"/>
  <c r="AV1586" i="3"/>
  <c r="AZ1586" i="3"/>
  <c r="BD1586" i="3"/>
  <c r="BH1586" i="3"/>
  <c r="M1586" i="3"/>
  <c r="Q1586" i="3"/>
  <c r="U1586" i="3"/>
  <c r="Y1586" i="3"/>
  <c r="AC1586" i="3"/>
  <c r="AG1586" i="3"/>
  <c r="AK1586" i="3"/>
  <c r="AO1586" i="3"/>
  <c r="AS1586" i="3"/>
  <c r="AW1586" i="3"/>
  <c r="BA1586" i="3"/>
  <c r="BE1586" i="3"/>
  <c r="BI1586" i="3"/>
  <c r="R1586" i="3"/>
  <c r="BL1586" i="3" s="1"/>
  <c r="Z1586" i="3"/>
  <c r="AH1586" i="3"/>
  <c r="AP1586" i="3"/>
  <c r="AX1586" i="3"/>
  <c r="BF1586" i="3"/>
  <c r="S1586" i="3"/>
  <c r="BM1586" i="3" s="1"/>
  <c r="AA1586" i="3"/>
  <c r="AI1586" i="3"/>
  <c r="AQ1586" i="3"/>
  <c r="AY1586" i="3"/>
  <c r="BG1586" i="3"/>
  <c r="N1586" i="3"/>
  <c r="V1586" i="3"/>
  <c r="AD1586" i="3"/>
  <c r="AL1586" i="3"/>
  <c r="AT1586" i="3"/>
  <c r="BB1586" i="3"/>
  <c r="AL1584" i="3"/>
  <c r="M1583" i="3"/>
  <c r="Q1583" i="3"/>
  <c r="U1583" i="3"/>
  <c r="Y1583" i="3"/>
  <c r="AC1583" i="3"/>
  <c r="AG1583" i="3"/>
  <c r="AK1583" i="3"/>
  <c r="AO1583" i="3"/>
  <c r="AS1583" i="3"/>
  <c r="AW1583" i="3"/>
  <c r="BA1583" i="3"/>
  <c r="BE1583" i="3"/>
  <c r="BI1583" i="3"/>
  <c r="N1583" i="3"/>
  <c r="R1583" i="3"/>
  <c r="V1583" i="3"/>
  <c r="Z1583" i="3"/>
  <c r="AD1583" i="3"/>
  <c r="AH1583" i="3"/>
  <c r="AL1583" i="3"/>
  <c r="AP1583" i="3"/>
  <c r="AT1583" i="3"/>
  <c r="AX1583" i="3"/>
  <c r="BB1583" i="3"/>
  <c r="BF1583" i="3"/>
  <c r="O1583" i="3"/>
  <c r="S1583" i="3"/>
  <c r="W1583" i="3"/>
  <c r="AA1583" i="3"/>
  <c r="AE1583" i="3"/>
  <c r="AI1583" i="3"/>
  <c r="AM1583" i="3"/>
  <c r="AQ1583" i="3"/>
  <c r="AU1583" i="3"/>
  <c r="AY1583" i="3"/>
  <c r="BC1583" i="3"/>
  <c r="BG1583" i="3"/>
  <c r="X1583" i="3"/>
  <c r="AN1583" i="3"/>
  <c r="BD1583" i="3"/>
  <c r="AB1583" i="3"/>
  <c r="AR1583" i="3"/>
  <c r="BH1583" i="3"/>
  <c r="P1583" i="3"/>
  <c r="AF1583" i="3"/>
  <c r="AV1583" i="3"/>
  <c r="AL1580" i="3"/>
  <c r="M1579" i="3"/>
  <c r="Q1579" i="3"/>
  <c r="U1579" i="3"/>
  <c r="Y1579" i="3"/>
  <c r="AC1579" i="3"/>
  <c r="AG1579" i="3"/>
  <c r="AK1579" i="3"/>
  <c r="AO1579" i="3"/>
  <c r="AS1579" i="3"/>
  <c r="AW1579" i="3"/>
  <c r="BA1579" i="3"/>
  <c r="BE1579" i="3"/>
  <c r="BI1579" i="3"/>
  <c r="N1579" i="3"/>
  <c r="R1579" i="3"/>
  <c r="V1579" i="3"/>
  <c r="Z1579" i="3"/>
  <c r="AD1579" i="3"/>
  <c r="AH1579" i="3"/>
  <c r="AL1579" i="3"/>
  <c r="AP1579" i="3"/>
  <c r="AT1579" i="3"/>
  <c r="AX1579" i="3"/>
  <c r="BB1579" i="3"/>
  <c r="BF1579" i="3"/>
  <c r="O1579" i="3"/>
  <c r="S1579" i="3"/>
  <c r="W1579" i="3"/>
  <c r="AA1579" i="3"/>
  <c r="AE1579" i="3"/>
  <c r="AI1579" i="3"/>
  <c r="AM1579" i="3"/>
  <c r="AQ1579" i="3"/>
  <c r="AU1579" i="3"/>
  <c r="AY1579" i="3"/>
  <c r="BC1579" i="3"/>
  <c r="BG1579" i="3"/>
  <c r="X1579" i="3"/>
  <c r="AN1579" i="3"/>
  <c r="BD1579" i="3"/>
  <c r="AB1579" i="3"/>
  <c r="AR1579" i="3"/>
  <c r="BH1579" i="3"/>
  <c r="P1579" i="3"/>
  <c r="AF1579" i="3"/>
  <c r="AV1579" i="3"/>
  <c r="AL1576" i="3"/>
  <c r="M1575" i="3"/>
  <c r="Q1575" i="3"/>
  <c r="U1575" i="3"/>
  <c r="Y1575" i="3"/>
  <c r="AC1575" i="3"/>
  <c r="AG1575" i="3"/>
  <c r="AK1575" i="3"/>
  <c r="AO1575" i="3"/>
  <c r="AS1575" i="3"/>
  <c r="AW1575" i="3"/>
  <c r="BA1575" i="3"/>
  <c r="BE1575" i="3"/>
  <c r="BI1575" i="3"/>
  <c r="N1575" i="3"/>
  <c r="R1575" i="3"/>
  <c r="V1575" i="3"/>
  <c r="Z1575" i="3"/>
  <c r="AD1575" i="3"/>
  <c r="AH1575" i="3"/>
  <c r="AL1575" i="3"/>
  <c r="AP1575" i="3"/>
  <c r="AT1575" i="3"/>
  <c r="AX1575" i="3"/>
  <c r="BB1575" i="3"/>
  <c r="BF1575" i="3"/>
  <c r="O1575" i="3"/>
  <c r="S1575" i="3"/>
  <c r="W1575" i="3"/>
  <c r="AA1575" i="3"/>
  <c r="AE1575" i="3"/>
  <c r="AI1575" i="3"/>
  <c r="AM1575" i="3"/>
  <c r="AQ1575" i="3"/>
  <c r="AU1575" i="3"/>
  <c r="AY1575" i="3"/>
  <c r="BC1575" i="3"/>
  <c r="BG1575" i="3"/>
  <c r="X1575" i="3"/>
  <c r="AN1575" i="3"/>
  <c r="BD1575" i="3"/>
  <c r="AB1575" i="3"/>
  <c r="AR1575" i="3"/>
  <c r="BH1575" i="3"/>
  <c r="P1575" i="3"/>
  <c r="AF1575" i="3"/>
  <c r="AV1575" i="3"/>
  <c r="N1562" i="3"/>
  <c r="R1562" i="3"/>
  <c r="V1562" i="3"/>
  <c r="Z1562" i="3"/>
  <c r="AD1562" i="3"/>
  <c r="AH1562" i="3"/>
  <c r="AL1562" i="3"/>
  <c r="AP1562" i="3"/>
  <c r="AT1562" i="3"/>
  <c r="AX1562" i="3"/>
  <c r="BB1562" i="3"/>
  <c r="BF1562" i="3"/>
  <c r="P1562" i="3"/>
  <c r="T1562" i="3"/>
  <c r="X1562" i="3"/>
  <c r="AB1562" i="3"/>
  <c r="AF1562" i="3"/>
  <c r="AJ1562" i="3"/>
  <c r="AN1562" i="3"/>
  <c r="AR1562" i="3"/>
  <c r="AV1562" i="3"/>
  <c r="AZ1562" i="3"/>
  <c r="BD1562" i="3"/>
  <c r="BH1562" i="3"/>
  <c r="Q1562" i="3"/>
  <c r="Y1562" i="3"/>
  <c r="AG1562" i="3"/>
  <c r="AO1562" i="3"/>
  <c r="AW1562" i="3"/>
  <c r="BE1562" i="3"/>
  <c r="O1562" i="3"/>
  <c r="AA1562" i="3"/>
  <c r="AK1562" i="3"/>
  <c r="AU1562" i="3"/>
  <c r="BG1562" i="3"/>
  <c r="S1562" i="3"/>
  <c r="AC1562" i="3"/>
  <c r="AM1562" i="3"/>
  <c r="AY1562" i="3"/>
  <c r="BI1562" i="3"/>
  <c r="U1562" i="3"/>
  <c r="AE1562" i="3"/>
  <c r="AQ1562" i="3"/>
  <c r="BA1562" i="3"/>
  <c r="AS1562" i="3"/>
  <c r="M1562" i="3"/>
  <c r="BC1562" i="3"/>
  <c r="W1562" i="3"/>
  <c r="O1604" i="3"/>
  <c r="S1604" i="3"/>
  <c r="W1604" i="3"/>
  <c r="AA1604" i="3"/>
  <c r="AE1604" i="3"/>
  <c r="AI1604" i="3"/>
  <c r="AM1604" i="3"/>
  <c r="AQ1604" i="3"/>
  <c r="AU1604" i="3"/>
  <c r="AY1604" i="3"/>
  <c r="BC1604" i="3"/>
  <c r="BG1604" i="3"/>
  <c r="P1604" i="3"/>
  <c r="T1604" i="3"/>
  <c r="X1604" i="3"/>
  <c r="AB1604" i="3"/>
  <c r="AF1604" i="3"/>
  <c r="AJ1604" i="3"/>
  <c r="AN1604" i="3"/>
  <c r="AR1604" i="3"/>
  <c r="AV1604" i="3"/>
  <c r="AZ1604" i="3"/>
  <c r="BD1604" i="3"/>
  <c r="BH1604" i="3"/>
  <c r="M1604" i="3"/>
  <c r="Q1604" i="3"/>
  <c r="U1604" i="3"/>
  <c r="Y1604" i="3"/>
  <c r="AC1604" i="3"/>
  <c r="AG1604" i="3"/>
  <c r="AK1604" i="3"/>
  <c r="AO1604" i="3"/>
  <c r="AS1604" i="3"/>
  <c r="AW1604" i="3"/>
  <c r="BA1604" i="3"/>
  <c r="BE1604" i="3"/>
  <c r="BI1604" i="3"/>
  <c r="O1602" i="3"/>
  <c r="S1602" i="3"/>
  <c r="W1602" i="3"/>
  <c r="AA1602" i="3"/>
  <c r="AE1602" i="3"/>
  <c r="AI1602" i="3"/>
  <c r="AM1602" i="3"/>
  <c r="AQ1602" i="3"/>
  <c r="AU1602" i="3"/>
  <c r="AY1602" i="3"/>
  <c r="BC1602" i="3"/>
  <c r="BG1602" i="3"/>
  <c r="P1602" i="3"/>
  <c r="T1602" i="3"/>
  <c r="X1602" i="3"/>
  <c r="AB1602" i="3"/>
  <c r="AF1602" i="3"/>
  <c r="AJ1602" i="3"/>
  <c r="AN1602" i="3"/>
  <c r="AR1602" i="3"/>
  <c r="AV1602" i="3"/>
  <c r="AZ1602" i="3"/>
  <c r="BD1602" i="3"/>
  <c r="BH1602" i="3"/>
  <c r="M1602" i="3"/>
  <c r="Q1602" i="3"/>
  <c r="U1602" i="3"/>
  <c r="Y1602" i="3"/>
  <c r="AC1602" i="3"/>
  <c r="AG1602" i="3"/>
  <c r="AK1602" i="3"/>
  <c r="AO1602" i="3"/>
  <c r="AS1602" i="3"/>
  <c r="AW1602" i="3"/>
  <c r="BA1602" i="3"/>
  <c r="BE1602" i="3"/>
  <c r="BI1602" i="3"/>
  <c r="O1600" i="3"/>
  <c r="S1600" i="3"/>
  <c r="W1600" i="3"/>
  <c r="AA1600" i="3"/>
  <c r="AE1600" i="3"/>
  <c r="AI1600" i="3"/>
  <c r="AM1600" i="3"/>
  <c r="AQ1600" i="3"/>
  <c r="AU1600" i="3"/>
  <c r="AY1600" i="3"/>
  <c r="BC1600" i="3"/>
  <c r="BG1600" i="3"/>
  <c r="P1600" i="3"/>
  <c r="T1600" i="3"/>
  <c r="X1600" i="3"/>
  <c r="AB1600" i="3"/>
  <c r="AF1600" i="3"/>
  <c r="AJ1600" i="3"/>
  <c r="AN1600" i="3"/>
  <c r="AR1600" i="3"/>
  <c r="AV1600" i="3"/>
  <c r="AZ1600" i="3"/>
  <c r="BD1600" i="3"/>
  <c r="BH1600" i="3"/>
  <c r="M1600" i="3"/>
  <c r="Q1600" i="3"/>
  <c r="U1600" i="3"/>
  <c r="Y1600" i="3"/>
  <c r="AC1600" i="3"/>
  <c r="AG1600" i="3"/>
  <c r="AK1600" i="3"/>
  <c r="AO1600" i="3"/>
  <c r="AS1600" i="3"/>
  <c r="AW1600" i="3"/>
  <c r="BA1600" i="3"/>
  <c r="BE1600" i="3"/>
  <c r="BI1600" i="3"/>
  <c r="O1598" i="3"/>
  <c r="S1598" i="3"/>
  <c r="W1598" i="3"/>
  <c r="AA1598" i="3"/>
  <c r="AE1598" i="3"/>
  <c r="AI1598" i="3"/>
  <c r="AM1598" i="3"/>
  <c r="AQ1598" i="3"/>
  <c r="AU1598" i="3"/>
  <c r="AY1598" i="3"/>
  <c r="BC1598" i="3"/>
  <c r="BG1598" i="3"/>
  <c r="P1598" i="3"/>
  <c r="T1598" i="3"/>
  <c r="X1598" i="3"/>
  <c r="AB1598" i="3"/>
  <c r="AF1598" i="3"/>
  <c r="AJ1598" i="3"/>
  <c r="AN1598" i="3"/>
  <c r="AR1598" i="3"/>
  <c r="AV1598" i="3"/>
  <c r="AZ1598" i="3"/>
  <c r="BD1598" i="3"/>
  <c r="BH1598" i="3"/>
  <c r="M1598" i="3"/>
  <c r="Q1598" i="3"/>
  <c r="U1598" i="3"/>
  <c r="Y1598" i="3"/>
  <c r="AC1598" i="3"/>
  <c r="AG1598" i="3"/>
  <c r="AK1598" i="3"/>
  <c r="AO1598" i="3"/>
  <c r="AS1598" i="3"/>
  <c r="AW1598" i="3"/>
  <c r="BA1598" i="3"/>
  <c r="BE1598" i="3"/>
  <c r="BI1598" i="3"/>
  <c r="O1596" i="3"/>
  <c r="S1596" i="3"/>
  <c r="W1596" i="3"/>
  <c r="AA1596" i="3"/>
  <c r="AE1596" i="3"/>
  <c r="AI1596" i="3"/>
  <c r="AM1596" i="3"/>
  <c r="AQ1596" i="3"/>
  <c r="AU1596" i="3"/>
  <c r="AY1596" i="3"/>
  <c r="BC1596" i="3"/>
  <c r="BG1596" i="3"/>
  <c r="P1596" i="3"/>
  <c r="T1596" i="3"/>
  <c r="X1596" i="3"/>
  <c r="AB1596" i="3"/>
  <c r="AF1596" i="3"/>
  <c r="AJ1596" i="3"/>
  <c r="AN1596" i="3"/>
  <c r="AR1596" i="3"/>
  <c r="AV1596" i="3"/>
  <c r="AZ1596" i="3"/>
  <c r="BD1596" i="3"/>
  <c r="BH1596" i="3"/>
  <c r="M1596" i="3"/>
  <c r="Q1596" i="3"/>
  <c r="U1596" i="3"/>
  <c r="Y1596" i="3"/>
  <c r="AC1596" i="3"/>
  <c r="AG1596" i="3"/>
  <c r="AK1596" i="3"/>
  <c r="AO1596" i="3"/>
  <c r="AS1596" i="3"/>
  <c r="AW1596" i="3"/>
  <c r="BA1596" i="3"/>
  <c r="BE1596" i="3"/>
  <c r="BI1596" i="3"/>
  <c r="O1594" i="3"/>
  <c r="S1594" i="3"/>
  <c r="W1594" i="3"/>
  <c r="AA1594" i="3"/>
  <c r="AE1594" i="3"/>
  <c r="AI1594" i="3"/>
  <c r="AM1594" i="3"/>
  <c r="AQ1594" i="3"/>
  <c r="AU1594" i="3"/>
  <c r="AY1594" i="3"/>
  <c r="BC1594" i="3"/>
  <c r="BG1594" i="3"/>
  <c r="P1594" i="3"/>
  <c r="T1594" i="3"/>
  <c r="X1594" i="3"/>
  <c r="AB1594" i="3"/>
  <c r="AF1594" i="3"/>
  <c r="AJ1594" i="3"/>
  <c r="AN1594" i="3"/>
  <c r="AR1594" i="3"/>
  <c r="AV1594" i="3"/>
  <c r="AZ1594" i="3"/>
  <c r="BD1594" i="3"/>
  <c r="BH1594" i="3"/>
  <c r="M1594" i="3"/>
  <c r="Q1594" i="3"/>
  <c r="U1594" i="3"/>
  <c r="Y1594" i="3"/>
  <c r="AC1594" i="3"/>
  <c r="AG1594" i="3"/>
  <c r="AK1594" i="3"/>
  <c r="AO1594" i="3"/>
  <c r="AS1594" i="3"/>
  <c r="AW1594" i="3"/>
  <c r="BA1594" i="3"/>
  <c r="BE1594" i="3"/>
  <c r="BI1594" i="3"/>
  <c r="O1592" i="3"/>
  <c r="S1592" i="3"/>
  <c r="W1592" i="3"/>
  <c r="AA1592" i="3"/>
  <c r="AE1592" i="3"/>
  <c r="AI1592" i="3"/>
  <c r="AM1592" i="3"/>
  <c r="AQ1592" i="3"/>
  <c r="AU1592" i="3"/>
  <c r="AY1592" i="3"/>
  <c r="BC1592" i="3"/>
  <c r="BG1592" i="3"/>
  <c r="P1592" i="3"/>
  <c r="T1592" i="3"/>
  <c r="X1592" i="3"/>
  <c r="AB1592" i="3"/>
  <c r="AF1592" i="3"/>
  <c r="AJ1592" i="3"/>
  <c r="AN1592" i="3"/>
  <c r="AR1592" i="3"/>
  <c r="AV1592" i="3"/>
  <c r="AZ1592" i="3"/>
  <c r="BD1592" i="3"/>
  <c r="BH1592" i="3"/>
  <c r="M1592" i="3"/>
  <c r="Q1592" i="3"/>
  <c r="U1592" i="3"/>
  <c r="Y1592" i="3"/>
  <c r="AC1592" i="3"/>
  <c r="AG1592" i="3"/>
  <c r="AK1592" i="3"/>
  <c r="AO1592" i="3"/>
  <c r="AS1592" i="3"/>
  <c r="AW1592" i="3"/>
  <c r="BA1592" i="3"/>
  <c r="BE1592" i="3"/>
  <c r="BI1592" i="3"/>
  <c r="O1591" i="3"/>
  <c r="S1591" i="3"/>
  <c r="P1591" i="3"/>
  <c r="U1591" i="3"/>
  <c r="Y1591" i="3"/>
  <c r="AC1591" i="3"/>
  <c r="AG1591" i="3"/>
  <c r="AK1591" i="3"/>
  <c r="AO1591" i="3"/>
  <c r="AS1591" i="3"/>
  <c r="AW1591" i="3"/>
  <c r="BA1591" i="3"/>
  <c r="BE1591" i="3"/>
  <c r="BI1591" i="3"/>
  <c r="Q1591" i="3"/>
  <c r="V1591" i="3"/>
  <c r="Z1591" i="3"/>
  <c r="AD1591" i="3"/>
  <c r="AH1591" i="3"/>
  <c r="AL1591" i="3"/>
  <c r="AP1591" i="3"/>
  <c r="AT1591" i="3"/>
  <c r="AX1591" i="3"/>
  <c r="BB1591" i="3"/>
  <c r="BF1591" i="3"/>
  <c r="M1591" i="3"/>
  <c r="R1591" i="3"/>
  <c r="W1591" i="3"/>
  <c r="AA1591" i="3"/>
  <c r="AE1591" i="3"/>
  <c r="AI1591" i="3"/>
  <c r="AM1591" i="3"/>
  <c r="AQ1591" i="3"/>
  <c r="AU1591" i="3"/>
  <c r="AY1591" i="3"/>
  <c r="BC1591" i="3"/>
  <c r="BG1591" i="3"/>
  <c r="AT1590" i="3"/>
  <c r="X1590" i="3"/>
  <c r="O1589" i="3"/>
  <c r="S1589" i="3"/>
  <c r="W1589" i="3"/>
  <c r="AA1589" i="3"/>
  <c r="AE1589" i="3"/>
  <c r="AI1589" i="3"/>
  <c r="AM1589" i="3"/>
  <c r="AQ1589" i="3"/>
  <c r="AU1589" i="3"/>
  <c r="AY1589" i="3"/>
  <c r="BC1589" i="3"/>
  <c r="BG1589" i="3"/>
  <c r="P1589" i="3"/>
  <c r="U1589" i="3"/>
  <c r="Z1589" i="3"/>
  <c r="AF1589" i="3"/>
  <c r="AK1589" i="3"/>
  <c r="AP1589" i="3"/>
  <c r="AV1589" i="3"/>
  <c r="BA1589" i="3"/>
  <c r="BF1589" i="3"/>
  <c r="Q1589" i="3"/>
  <c r="V1589" i="3"/>
  <c r="AB1589" i="3"/>
  <c r="AG1589" i="3"/>
  <c r="AL1589" i="3"/>
  <c r="AR1589" i="3"/>
  <c r="AW1589" i="3"/>
  <c r="BB1589" i="3"/>
  <c r="BH1589" i="3"/>
  <c r="M1589" i="3"/>
  <c r="R1589" i="3"/>
  <c r="X1589" i="3"/>
  <c r="AC1589" i="3"/>
  <c r="AH1589" i="3"/>
  <c r="AN1589" i="3"/>
  <c r="AS1589" i="3"/>
  <c r="AX1589" i="3"/>
  <c r="BD1589" i="3"/>
  <c r="BI1589" i="3"/>
  <c r="AE1586" i="3"/>
  <c r="V1584" i="3"/>
  <c r="AJ1583" i="3"/>
  <c r="Z1582" i="3"/>
  <c r="AP1582" i="3"/>
  <c r="BF1582" i="3"/>
  <c r="V1580" i="3"/>
  <c r="AJ1579" i="3"/>
  <c r="Z1578" i="3"/>
  <c r="AP1578" i="3"/>
  <c r="BF1578" i="3"/>
  <c r="V1576" i="3"/>
  <c r="AJ1575" i="3"/>
  <c r="AX1584" i="3"/>
  <c r="AH1584" i="3"/>
  <c r="R1584" i="3"/>
  <c r="AX1582" i="3"/>
  <c r="AH1582" i="3"/>
  <c r="R1582" i="3"/>
  <c r="AX1580" i="3"/>
  <c r="AH1580" i="3"/>
  <c r="R1580" i="3"/>
  <c r="AX1578" i="3"/>
  <c r="AH1578" i="3"/>
  <c r="R1578" i="3"/>
  <c r="AX1576" i="3"/>
  <c r="AH1576" i="3"/>
  <c r="R1576" i="3"/>
  <c r="AB1573" i="3"/>
  <c r="AR1573" i="3"/>
  <c r="BH1573" i="3"/>
  <c r="AG1573" i="3"/>
  <c r="BB1573" i="3"/>
  <c r="W1573" i="3"/>
  <c r="AS1573" i="3"/>
  <c r="N1573" i="3"/>
  <c r="AI1573" i="3"/>
  <c r="BE1573" i="3"/>
  <c r="AZ1572" i="3"/>
  <c r="AE1572" i="3"/>
  <c r="Q1572" i="3"/>
  <c r="P1569" i="3"/>
  <c r="AF1569" i="3"/>
  <c r="AV1569" i="3"/>
  <c r="Q1569" i="3"/>
  <c r="AL1569" i="3"/>
  <c r="BG1569" i="3"/>
  <c r="AC1569" i="3"/>
  <c r="AX1569" i="3"/>
  <c r="S1569" i="3"/>
  <c r="AO1569" i="3"/>
  <c r="BL1568" i="3"/>
  <c r="AQ1567" i="3"/>
  <c r="O1567" i="3"/>
  <c r="P1563" i="3"/>
  <c r="T1563" i="3"/>
  <c r="X1563" i="3"/>
  <c r="AB1563" i="3"/>
  <c r="AF1563" i="3"/>
  <c r="AJ1563" i="3"/>
  <c r="AN1563" i="3"/>
  <c r="AR1563" i="3"/>
  <c r="AV1563" i="3"/>
  <c r="AZ1563" i="3"/>
  <c r="BD1563" i="3"/>
  <c r="BH1563" i="3"/>
  <c r="N1563" i="3"/>
  <c r="R1563" i="3"/>
  <c r="V1563" i="3"/>
  <c r="Z1563" i="3"/>
  <c r="AD1563" i="3"/>
  <c r="AH1563" i="3"/>
  <c r="AL1563" i="3"/>
  <c r="AP1563" i="3"/>
  <c r="AT1563" i="3"/>
  <c r="AX1563" i="3"/>
  <c r="BB1563" i="3"/>
  <c r="BF1563" i="3"/>
  <c r="M1563" i="3"/>
  <c r="U1563" i="3"/>
  <c r="AC1563" i="3"/>
  <c r="AK1563" i="3"/>
  <c r="AS1563" i="3"/>
  <c r="BA1563" i="3"/>
  <c r="BI1563" i="3"/>
  <c r="S1563" i="3"/>
  <c r="AE1563" i="3"/>
  <c r="AO1563" i="3"/>
  <c r="AY1563" i="3"/>
  <c r="W1563" i="3"/>
  <c r="AG1563" i="3"/>
  <c r="AQ1563" i="3"/>
  <c r="BC1563" i="3"/>
  <c r="O1563" i="3"/>
  <c r="Y1563" i="3"/>
  <c r="AI1563" i="3"/>
  <c r="AU1563" i="3"/>
  <c r="BE1563" i="3"/>
  <c r="N1587" i="3"/>
  <c r="R1587" i="3"/>
  <c r="V1587" i="3"/>
  <c r="Z1587" i="3"/>
  <c r="AD1587" i="3"/>
  <c r="AH1587" i="3"/>
  <c r="AL1587" i="3"/>
  <c r="AP1587" i="3"/>
  <c r="AT1587" i="3"/>
  <c r="AX1587" i="3"/>
  <c r="BB1587" i="3"/>
  <c r="BF1587" i="3"/>
  <c r="O1587" i="3"/>
  <c r="S1587" i="3"/>
  <c r="BM1587" i="3" s="1"/>
  <c r="W1587" i="3"/>
  <c r="AA1587" i="3"/>
  <c r="AE1587" i="3"/>
  <c r="AI1587" i="3"/>
  <c r="AM1587" i="3"/>
  <c r="AQ1587" i="3"/>
  <c r="AU1587" i="3"/>
  <c r="AY1587" i="3"/>
  <c r="BC1587" i="3"/>
  <c r="BG1587" i="3"/>
  <c r="AT1584" i="3"/>
  <c r="AD1584" i="3"/>
  <c r="AT1582" i="3"/>
  <c r="AD1582" i="3"/>
  <c r="AT1580" i="3"/>
  <c r="AD1580" i="3"/>
  <c r="AT1578" i="3"/>
  <c r="AD1578" i="3"/>
  <c r="AT1576" i="3"/>
  <c r="AD1576" i="3"/>
  <c r="P1574" i="3"/>
  <c r="U1574" i="3"/>
  <c r="AA1574" i="3"/>
  <c r="AF1574" i="3"/>
  <c r="AK1574" i="3"/>
  <c r="AQ1574" i="3"/>
  <c r="AV1574" i="3"/>
  <c r="BA1574" i="3"/>
  <c r="BG1574" i="3"/>
  <c r="AU1572" i="3"/>
  <c r="X1571" i="3"/>
  <c r="AB1571" i="3"/>
  <c r="AN1571" i="3"/>
  <c r="AR1571" i="3"/>
  <c r="BD1571" i="3"/>
  <c r="BH1571" i="3"/>
  <c r="AA1571" i="3"/>
  <c r="AG1571" i="3"/>
  <c r="AW1571" i="3"/>
  <c r="BB1571" i="3"/>
  <c r="R1571" i="3"/>
  <c r="W1571" i="3"/>
  <c r="AM1571" i="3"/>
  <c r="AS1571" i="3"/>
  <c r="BI1571" i="3"/>
  <c r="N1571" i="3"/>
  <c r="AD1571" i="3"/>
  <c r="AI1571" i="3"/>
  <c r="AY1571" i="3"/>
  <c r="BE1571" i="3"/>
  <c r="Z1569" i="3"/>
  <c r="N1566" i="3"/>
  <c r="R1566" i="3"/>
  <c r="V1566" i="3"/>
  <c r="Z1566" i="3"/>
  <c r="AD1566" i="3"/>
  <c r="AH1566" i="3"/>
  <c r="AL1566" i="3"/>
  <c r="AP1566" i="3"/>
  <c r="AT1566" i="3"/>
  <c r="AX1566" i="3"/>
  <c r="BB1566" i="3"/>
  <c r="BF1566" i="3"/>
  <c r="P1566" i="3"/>
  <c r="BK1566" i="3" s="1"/>
  <c r="T1566" i="3"/>
  <c r="X1566" i="3"/>
  <c r="AB1566" i="3"/>
  <c r="AF1566" i="3"/>
  <c r="AJ1566" i="3"/>
  <c r="AN1566" i="3"/>
  <c r="AR1566" i="3"/>
  <c r="AV1566" i="3"/>
  <c r="AZ1566" i="3"/>
  <c r="BD1566" i="3"/>
  <c r="BH1566" i="3"/>
  <c r="Q1566" i="3"/>
  <c r="Y1566" i="3"/>
  <c r="AG1566" i="3"/>
  <c r="AO1566" i="3"/>
  <c r="AW1566" i="3"/>
  <c r="BE1566" i="3"/>
  <c r="O1566" i="3"/>
  <c r="AA1566" i="3"/>
  <c r="AK1566" i="3"/>
  <c r="AU1566" i="3"/>
  <c r="BG1566" i="3"/>
  <c r="S1566" i="3"/>
  <c r="AC1566" i="3"/>
  <c r="AM1566" i="3"/>
  <c r="AY1566" i="3"/>
  <c r="BI1566" i="3"/>
  <c r="U1566" i="3"/>
  <c r="AE1566" i="3"/>
  <c r="AQ1566" i="3"/>
  <c r="BA1566" i="3"/>
  <c r="AA1563" i="3"/>
  <c r="M1557" i="3"/>
  <c r="Q1557" i="3"/>
  <c r="U1557" i="3"/>
  <c r="Y1557" i="3"/>
  <c r="AC1557" i="3"/>
  <c r="AG1557" i="3"/>
  <c r="AK1557" i="3"/>
  <c r="AO1557" i="3"/>
  <c r="AS1557" i="3"/>
  <c r="AW1557" i="3"/>
  <c r="BA1557" i="3"/>
  <c r="BE1557" i="3"/>
  <c r="BI1557" i="3"/>
  <c r="N1557" i="3"/>
  <c r="R1557" i="3"/>
  <c r="V1557" i="3"/>
  <c r="Z1557" i="3"/>
  <c r="AD1557" i="3"/>
  <c r="AH1557" i="3"/>
  <c r="AL1557" i="3"/>
  <c r="AP1557" i="3"/>
  <c r="AT1557" i="3"/>
  <c r="AX1557" i="3"/>
  <c r="BB1557" i="3"/>
  <c r="BF1557" i="3"/>
  <c r="O1557" i="3"/>
  <c r="S1557" i="3"/>
  <c r="W1557" i="3"/>
  <c r="AA1557" i="3"/>
  <c r="AE1557" i="3"/>
  <c r="AI1557" i="3"/>
  <c r="AM1557" i="3"/>
  <c r="AQ1557" i="3"/>
  <c r="AU1557" i="3"/>
  <c r="AY1557" i="3"/>
  <c r="BC1557" i="3"/>
  <c r="BG1557" i="3"/>
  <c r="T1557" i="3"/>
  <c r="AJ1557" i="3"/>
  <c r="AZ1557" i="3"/>
  <c r="AB1557" i="3"/>
  <c r="AR1557" i="3"/>
  <c r="BH1557" i="3"/>
  <c r="P1557" i="3"/>
  <c r="AV1557" i="3"/>
  <c r="X1557" i="3"/>
  <c r="BD1557" i="3"/>
  <c r="AF1557" i="3"/>
  <c r="AN1557" i="3"/>
  <c r="O1584" i="3"/>
  <c r="S1584" i="3"/>
  <c r="W1584" i="3"/>
  <c r="AA1584" i="3"/>
  <c r="AE1584" i="3"/>
  <c r="AI1584" i="3"/>
  <c r="AM1584" i="3"/>
  <c r="AQ1584" i="3"/>
  <c r="AU1584" i="3"/>
  <c r="AY1584" i="3"/>
  <c r="BC1584" i="3"/>
  <c r="BG1584" i="3"/>
  <c r="P1584" i="3"/>
  <c r="T1584" i="3"/>
  <c r="X1584" i="3"/>
  <c r="AB1584" i="3"/>
  <c r="AF1584" i="3"/>
  <c r="AJ1584" i="3"/>
  <c r="AN1584" i="3"/>
  <c r="AR1584" i="3"/>
  <c r="AV1584" i="3"/>
  <c r="AZ1584" i="3"/>
  <c r="BD1584" i="3"/>
  <c r="BH1584" i="3"/>
  <c r="M1584" i="3"/>
  <c r="Q1584" i="3"/>
  <c r="BJ1584" i="3" s="1"/>
  <c r="U1584" i="3"/>
  <c r="Y1584" i="3"/>
  <c r="AC1584" i="3"/>
  <c r="AG1584" i="3"/>
  <c r="AK1584" i="3"/>
  <c r="AO1584" i="3"/>
  <c r="AS1584" i="3"/>
  <c r="AW1584" i="3"/>
  <c r="BA1584" i="3"/>
  <c r="BE1584" i="3"/>
  <c r="BI1584" i="3"/>
  <c r="O1582" i="3"/>
  <c r="S1582" i="3"/>
  <c r="W1582" i="3"/>
  <c r="AA1582" i="3"/>
  <c r="AE1582" i="3"/>
  <c r="AI1582" i="3"/>
  <c r="AM1582" i="3"/>
  <c r="AQ1582" i="3"/>
  <c r="AU1582" i="3"/>
  <c r="AY1582" i="3"/>
  <c r="BC1582" i="3"/>
  <c r="BG1582" i="3"/>
  <c r="P1582" i="3"/>
  <c r="T1582" i="3"/>
  <c r="X1582" i="3"/>
  <c r="AB1582" i="3"/>
  <c r="AF1582" i="3"/>
  <c r="AJ1582" i="3"/>
  <c r="AN1582" i="3"/>
  <c r="AR1582" i="3"/>
  <c r="AV1582" i="3"/>
  <c r="AZ1582" i="3"/>
  <c r="BD1582" i="3"/>
  <c r="BH1582" i="3"/>
  <c r="M1582" i="3"/>
  <c r="Q1582" i="3"/>
  <c r="BJ1582" i="3" s="1"/>
  <c r="U1582" i="3"/>
  <c r="Y1582" i="3"/>
  <c r="AC1582" i="3"/>
  <c r="AG1582" i="3"/>
  <c r="AK1582" i="3"/>
  <c r="AO1582" i="3"/>
  <c r="AS1582" i="3"/>
  <c r="AW1582" i="3"/>
  <c r="BA1582" i="3"/>
  <c r="BE1582" i="3"/>
  <c r="BI1582" i="3"/>
  <c r="O1580" i="3"/>
  <c r="S1580" i="3"/>
  <c r="W1580" i="3"/>
  <c r="AA1580" i="3"/>
  <c r="AE1580" i="3"/>
  <c r="AI1580" i="3"/>
  <c r="AM1580" i="3"/>
  <c r="AQ1580" i="3"/>
  <c r="AU1580" i="3"/>
  <c r="AY1580" i="3"/>
  <c r="BC1580" i="3"/>
  <c r="BG1580" i="3"/>
  <c r="P1580" i="3"/>
  <c r="T1580" i="3"/>
  <c r="X1580" i="3"/>
  <c r="AB1580" i="3"/>
  <c r="AF1580" i="3"/>
  <c r="AJ1580" i="3"/>
  <c r="AN1580" i="3"/>
  <c r="AR1580" i="3"/>
  <c r="AV1580" i="3"/>
  <c r="AZ1580" i="3"/>
  <c r="BD1580" i="3"/>
  <c r="BH1580" i="3"/>
  <c r="M1580" i="3"/>
  <c r="Q1580" i="3"/>
  <c r="BJ1580" i="3" s="1"/>
  <c r="U1580" i="3"/>
  <c r="Y1580" i="3"/>
  <c r="AC1580" i="3"/>
  <c r="AG1580" i="3"/>
  <c r="AK1580" i="3"/>
  <c r="AO1580" i="3"/>
  <c r="AS1580" i="3"/>
  <c r="AW1580" i="3"/>
  <c r="BA1580" i="3"/>
  <c r="BE1580" i="3"/>
  <c r="BI1580" i="3"/>
  <c r="O1578" i="3"/>
  <c r="S1578" i="3"/>
  <c r="W1578" i="3"/>
  <c r="AA1578" i="3"/>
  <c r="AE1578" i="3"/>
  <c r="AI1578" i="3"/>
  <c r="AM1578" i="3"/>
  <c r="AQ1578" i="3"/>
  <c r="AU1578" i="3"/>
  <c r="AY1578" i="3"/>
  <c r="BC1578" i="3"/>
  <c r="BG1578" i="3"/>
  <c r="P1578" i="3"/>
  <c r="T1578" i="3"/>
  <c r="X1578" i="3"/>
  <c r="AB1578" i="3"/>
  <c r="AF1578" i="3"/>
  <c r="AJ1578" i="3"/>
  <c r="AN1578" i="3"/>
  <c r="AR1578" i="3"/>
  <c r="AV1578" i="3"/>
  <c r="AZ1578" i="3"/>
  <c r="BD1578" i="3"/>
  <c r="BH1578" i="3"/>
  <c r="M1578" i="3"/>
  <c r="Q1578" i="3"/>
  <c r="BJ1578" i="3" s="1"/>
  <c r="U1578" i="3"/>
  <c r="Y1578" i="3"/>
  <c r="AC1578" i="3"/>
  <c r="AG1578" i="3"/>
  <c r="AK1578" i="3"/>
  <c r="AO1578" i="3"/>
  <c r="AS1578" i="3"/>
  <c r="AW1578" i="3"/>
  <c r="BA1578" i="3"/>
  <c r="BE1578" i="3"/>
  <c r="BI1578" i="3"/>
  <c r="O1576" i="3"/>
  <c r="S1576" i="3"/>
  <c r="W1576" i="3"/>
  <c r="BJ1576" i="3" s="1"/>
  <c r="AA1576" i="3"/>
  <c r="AE1576" i="3"/>
  <c r="AI1576" i="3"/>
  <c r="AM1576" i="3"/>
  <c r="AQ1576" i="3"/>
  <c r="AU1576" i="3"/>
  <c r="AY1576" i="3"/>
  <c r="BC1576" i="3"/>
  <c r="BG1576" i="3"/>
  <c r="P1576" i="3"/>
  <c r="T1576" i="3"/>
  <c r="X1576" i="3"/>
  <c r="AB1576" i="3"/>
  <c r="AF1576" i="3"/>
  <c r="AJ1576" i="3"/>
  <c r="AN1576" i="3"/>
  <c r="AR1576" i="3"/>
  <c r="AV1576" i="3"/>
  <c r="AZ1576" i="3"/>
  <c r="BD1576" i="3"/>
  <c r="BH1576" i="3"/>
  <c r="M1576" i="3"/>
  <c r="Q1576" i="3"/>
  <c r="U1576" i="3"/>
  <c r="Y1576" i="3"/>
  <c r="AC1576" i="3"/>
  <c r="AG1576" i="3"/>
  <c r="AK1576" i="3"/>
  <c r="AO1576" i="3"/>
  <c r="AS1576" i="3"/>
  <c r="AW1576" i="3"/>
  <c r="BA1576" i="3"/>
  <c r="BE1576" i="3"/>
  <c r="BI1576" i="3"/>
  <c r="P1572" i="3"/>
  <c r="U1572" i="3"/>
  <c r="AA1572" i="3"/>
  <c r="AF1572" i="3"/>
  <c r="AK1572" i="3"/>
  <c r="AQ1572" i="3"/>
  <c r="AV1572" i="3"/>
  <c r="BA1572" i="3"/>
  <c r="BG1572" i="3"/>
  <c r="N1567" i="3"/>
  <c r="R1567" i="3"/>
  <c r="V1567" i="3"/>
  <c r="Z1567" i="3"/>
  <c r="AD1567" i="3"/>
  <c r="AH1567" i="3"/>
  <c r="AL1567" i="3"/>
  <c r="AP1567" i="3"/>
  <c r="AT1567" i="3"/>
  <c r="AX1567" i="3"/>
  <c r="BB1567" i="3"/>
  <c r="BF1567" i="3"/>
  <c r="Q1567" i="3"/>
  <c r="W1567" i="3"/>
  <c r="AB1567" i="3"/>
  <c r="AG1567" i="3"/>
  <c r="AM1567" i="3"/>
  <c r="AR1567" i="3"/>
  <c r="AW1567" i="3"/>
  <c r="BC1567" i="3"/>
  <c r="BH1567" i="3"/>
  <c r="P1567" i="3"/>
  <c r="X1567" i="3"/>
  <c r="AE1567" i="3"/>
  <c r="AK1567" i="3"/>
  <c r="AS1567" i="3"/>
  <c r="AZ1567" i="3"/>
  <c r="BG1567" i="3"/>
  <c r="S1567" i="3"/>
  <c r="Y1567" i="3"/>
  <c r="AF1567" i="3"/>
  <c r="AN1567" i="3"/>
  <c r="AU1567" i="3"/>
  <c r="BA1567" i="3"/>
  <c r="BI1567" i="3"/>
  <c r="M1567" i="3"/>
  <c r="T1567" i="3"/>
  <c r="AA1567" i="3"/>
  <c r="AI1567" i="3"/>
  <c r="AO1567" i="3"/>
  <c r="AV1567" i="3"/>
  <c r="BD1567" i="3"/>
  <c r="BG1563" i="3"/>
  <c r="BI1574" i="3"/>
  <c r="BD1574" i="3"/>
  <c r="AY1574" i="3"/>
  <c r="AS1574" i="3"/>
  <c r="AN1574" i="3"/>
  <c r="AI1574" i="3"/>
  <c r="AC1574" i="3"/>
  <c r="X1574" i="3"/>
  <c r="S1574" i="3"/>
  <c r="M1574" i="3"/>
  <c r="L1573" i="3"/>
  <c r="X1573" i="3" s="1"/>
  <c r="BI1572" i="3"/>
  <c r="BD1572" i="3"/>
  <c r="AY1572" i="3"/>
  <c r="AS1572" i="3"/>
  <c r="AN1572" i="3"/>
  <c r="AI1572" i="3"/>
  <c r="AC1572" i="3"/>
  <c r="X1572" i="3"/>
  <c r="S1572" i="3"/>
  <c r="M1572" i="3"/>
  <c r="L1571" i="3"/>
  <c r="BI1570" i="3"/>
  <c r="BD1570" i="3"/>
  <c r="AY1570" i="3"/>
  <c r="AS1570" i="3"/>
  <c r="AN1570" i="3"/>
  <c r="AI1570" i="3"/>
  <c r="AC1570" i="3"/>
  <c r="X1570" i="3"/>
  <c r="S1570" i="3"/>
  <c r="M1570" i="3"/>
  <c r="L1569" i="3"/>
  <c r="X1569" i="3" s="1"/>
  <c r="BI1568" i="3"/>
  <c r="BD1568" i="3"/>
  <c r="AY1568" i="3"/>
  <c r="AS1568" i="3"/>
  <c r="AN1568" i="3"/>
  <c r="AI1568" i="3"/>
  <c r="AC1568" i="3"/>
  <c r="X1568" i="3"/>
  <c r="S1568" i="3"/>
  <c r="M1568" i="3"/>
  <c r="BG1564" i="3"/>
  <c r="AU1564" i="3"/>
  <c r="AK1564" i="3"/>
  <c r="AA1564" i="3"/>
  <c r="O1564" i="3"/>
  <c r="P1561" i="3"/>
  <c r="T1561" i="3"/>
  <c r="X1561" i="3"/>
  <c r="AB1561" i="3"/>
  <c r="AF1561" i="3"/>
  <c r="AJ1561" i="3"/>
  <c r="AN1561" i="3"/>
  <c r="AR1561" i="3"/>
  <c r="AV1561" i="3"/>
  <c r="AZ1561" i="3"/>
  <c r="BD1561" i="3"/>
  <c r="BH1561" i="3"/>
  <c r="N1561" i="3"/>
  <c r="R1561" i="3"/>
  <c r="V1561" i="3"/>
  <c r="Z1561" i="3"/>
  <c r="AD1561" i="3"/>
  <c r="AH1561" i="3"/>
  <c r="AL1561" i="3"/>
  <c r="AP1561" i="3"/>
  <c r="AT1561" i="3"/>
  <c r="AX1561" i="3"/>
  <c r="BB1561" i="3"/>
  <c r="BF1561" i="3"/>
  <c r="S1561" i="3"/>
  <c r="AA1561" i="3"/>
  <c r="AI1561" i="3"/>
  <c r="AQ1561" i="3"/>
  <c r="M1561" i="3"/>
  <c r="U1561" i="3"/>
  <c r="AC1561" i="3"/>
  <c r="AK1561" i="3"/>
  <c r="AS1561" i="3"/>
  <c r="BA1561" i="3"/>
  <c r="BI1561" i="3"/>
  <c r="AY1560" i="3"/>
  <c r="AI1560" i="3"/>
  <c r="S1560" i="3"/>
  <c r="BH1574" i="3"/>
  <c r="BC1574" i="3"/>
  <c r="AW1574" i="3"/>
  <c r="AR1574" i="3"/>
  <c r="AM1574" i="3"/>
  <c r="AG1574" i="3"/>
  <c r="AB1574" i="3"/>
  <c r="W1574" i="3"/>
  <c r="BH1572" i="3"/>
  <c r="BC1572" i="3"/>
  <c r="AW1572" i="3"/>
  <c r="AR1572" i="3"/>
  <c r="AM1572" i="3"/>
  <c r="AG1572" i="3"/>
  <c r="AB1572" i="3"/>
  <c r="W1572" i="3"/>
  <c r="BH1570" i="3"/>
  <c r="BC1570" i="3"/>
  <c r="AW1570" i="3"/>
  <c r="AR1570" i="3"/>
  <c r="AM1570" i="3"/>
  <c r="AG1570" i="3"/>
  <c r="AB1570" i="3"/>
  <c r="W1570" i="3"/>
  <c r="BH1568" i="3"/>
  <c r="BC1568" i="3"/>
  <c r="AW1568" i="3"/>
  <c r="AR1568" i="3"/>
  <c r="AM1568" i="3"/>
  <c r="AG1568" i="3"/>
  <c r="AB1568" i="3"/>
  <c r="W1568" i="3"/>
  <c r="BC1564" i="3"/>
  <c r="AS1564" i="3"/>
  <c r="AI1564" i="3"/>
  <c r="W1564" i="3"/>
  <c r="BI1560" i="3"/>
  <c r="AS1560" i="3"/>
  <c r="AC1560" i="3"/>
  <c r="AB1549" i="3"/>
  <c r="AX1549" i="3"/>
  <c r="AH1549" i="3"/>
  <c r="BC1549" i="3"/>
  <c r="R1549" i="3"/>
  <c r="AM1549" i="3"/>
  <c r="BH1549" i="3"/>
  <c r="W1549" i="3"/>
  <c r="N1574" i="3"/>
  <c r="R1574" i="3"/>
  <c r="BL1574" i="3" s="1"/>
  <c r="V1574" i="3"/>
  <c r="Z1574" i="3"/>
  <c r="AD1574" i="3"/>
  <c r="AH1574" i="3"/>
  <c r="AL1574" i="3"/>
  <c r="AP1574" i="3"/>
  <c r="AT1574" i="3"/>
  <c r="AX1574" i="3"/>
  <c r="BB1574" i="3"/>
  <c r="BF1574" i="3"/>
  <c r="N1572" i="3"/>
  <c r="R1572" i="3"/>
  <c r="BL1572" i="3" s="1"/>
  <c r="V1572" i="3"/>
  <c r="Z1572" i="3"/>
  <c r="AD1572" i="3"/>
  <c r="AH1572" i="3"/>
  <c r="AL1572" i="3"/>
  <c r="AP1572" i="3"/>
  <c r="AT1572" i="3"/>
  <c r="AX1572" i="3"/>
  <c r="BB1572" i="3"/>
  <c r="BF1572" i="3"/>
  <c r="N1570" i="3"/>
  <c r="R1570" i="3"/>
  <c r="BL1570" i="3" s="1"/>
  <c r="V1570" i="3"/>
  <c r="Z1570" i="3"/>
  <c r="AD1570" i="3"/>
  <c r="AH1570" i="3"/>
  <c r="AL1570" i="3"/>
  <c r="AP1570" i="3"/>
  <c r="AT1570" i="3"/>
  <c r="AX1570" i="3"/>
  <c r="BB1570" i="3"/>
  <c r="BF1570" i="3"/>
  <c r="N1568" i="3"/>
  <c r="R1568" i="3"/>
  <c r="V1568" i="3"/>
  <c r="Z1568" i="3"/>
  <c r="AD1568" i="3"/>
  <c r="AH1568" i="3"/>
  <c r="AL1568" i="3"/>
  <c r="AP1568" i="3"/>
  <c r="AT1568" i="3"/>
  <c r="AX1568" i="3"/>
  <c r="BB1568" i="3"/>
  <c r="BF1568" i="3"/>
  <c r="N1564" i="3"/>
  <c r="R1564" i="3"/>
  <c r="V1564" i="3"/>
  <c r="Z1564" i="3"/>
  <c r="AD1564" i="3"/>
  <c r="AH1564" i="3"/>
  <c r="AL1564" i="3"/>
  <c r="AP1564" i="3"/>
  <c r="AT1564" i="3"/>
  <c r="AX1564" i="3"/>
  <c r="BB1564" i="3"/>
  <c r="BF1564" i="3"/>
  <c r="P1564" i="3"/>
  <c r="BK1564" i="3" s="1"/>
  <c r="T1564" i="3"/>
  <c r="BM1564" i="3" s="1"/>
  <c r="X1564" i="3"/>
  <c r="AB1564" i="3"/>
  <c r="AF1564" i="3"/>
  <c r="AJ1564" i="3"/>
  <c r="AN1564" i="3"/>
  <c r="AR1564" i="3"/>
  <c r="AV1564" i="3"/>
  <c r="AZ1564" i="3"/>
  <c r="BD1564" i="3"/>
  <c r="BH1564" i="3"/>
  <c r="Q1564" i="3"/>
  <c r="Y1564" i="3"/>
  <c r="AG1564" i="3"/>
  <c r="AO1564" i="3"/>
  <c r="AW1564" i="3"/>
  <c r="BE1564" i="3"/>
  <c r="BL1561" i="3"/>
  <c r="N1560" i="3"/>
  <c r="R1560" i="3"/>
  <c r="V1560" i="3"/>
  <c r="Z1560" i="3"/>
  <c r="AD1560" i="3"/>
  <c r="AH1560" i="3"/>
  <c r="AL1560" i="3"/>
  <c r="AP1560" i="3"/>
  <c r="AT1560" i="3"/>
  <c r="AX1560" i="3"/>
  <c r="BB1560" i="3"/>
  <c r="BF1560" i="3"/>
  <c r="P1560" i="3"/>
  <c r="BK1560" i="3" s="1"/>
  <c r="T1560" i="3"/>
  <c r="X1560" i="3"/>
  <c r="AB1560" i="3"/>
  <c r="AF1560" i="3"/>
  <c r="AJ1560" i="3"/>
  <c r="AN1560" i="3"/>
  <c r="AR1560" i="3"/>
  <c r="AV1560" i="3"/>
  <c r="AZ1560" i="3"/>
  <c r="BD1560" i="3"/>
  <c r="BH1560" i="3"/>
  <c r="O1560" i="3"/>
  <c r="W1560" i="3"/>
  <c r="AE1560" i="3"/>
  <c r="AM1560" i="3"/>
  <c r="AU1560" i="3"/>
  <c r="BC1560" i="3"/>
  <c r="Q1560" i="3"/>
  <c r="Y1560" i="3"/>
  <c r="AG1560" i="3"/>
  <c r="AO1560" i="3"/>
  <c r="AW1560" i="3"/>
  <c r="BE1560" i="3"/>
  <c r="AR1549" i="3"/>
  <c r="X1555" i="3"/>
  <c r="AN1555" i="3"/>
  <c r="BD1555" i="3"/>
  <c r="X1553" i="3"/>
  <c r="AN1553" i="3"/>
  <c r="BD1553" i="3"/>
  <c r="X1551" i="3"/>
  <c r="AN1551" i="3"/>
  <c r="BD1551" i="3"/>
  <c r="R1559" i="3"/>
  <c r="Z1559" i="3"/>
  <c r="AF1559" i="3"/>
  <c r="AJ1559" i="3"/>
  <c r="AN1559" i="3"/>
  <c r="AR1559" i="3"/>
  <c r="AV1559" i="3"/>
  <c r="AZ1559" i="3"/>
  <c r="BD1559" i="3"/>
  <c r="BH1559" i="3"/>
  <c r="N1559" i="3"/>
  <c r="V1559" i="3"/>
  <c r="AC1559" i="3"/>
  <c r="AH1559" i="3"/>
  <c r="AL1559" i="3"/>
  <c r="AP1559" i="3"/>
  <c r="AT1559" i="3"/>
  <c r="AX1559" i="3"/>
  <c r="BB1559" i="3"/>
  <c r="BF1559" i="3"/>
  <c r="BH1558" i="3"/>
  <c r="AR1558" i="3"/>
  <c r="P1555" i="3"/>
  <c r="P1553" i="3"/>
  <c r="P1551" i="3"/>
  <c r="O1558" i="3"/>
  <c r="S1558" i="3"/>
  <c r="W1558" i="3"/>
  <c r="AA1558" i="3"/>
  <c r="AE1558" i="3"/>
  <c r="AI1558" i="3"/>
  <c r="AM1558" i="3"/>
  <c r="AQ1558" i="3"/>
  <c r="AU1558" i="3"/>
  <c r="AY1558" i="3"/>
  <c r="BC1558" i="3"/>
  <c r="BG1558" i="3"/>
  <c r="P1558" i="3"/>
  <c r="T1558" i="3"/>
  <c r="X1558" i="3"/>
  <c r="AB1558" i="3"/>
  <c r="AF1558" i="3"/>
  <c r="AJ1558" i="3"/>
  <c r="M1558" i="3"/>
  <c r="Q1558" i="3"/>
  <c r="U1558" i="3"/>
  <c r="Y1558" i="3"/>
  <c r="AC1558" i="3"/>
  <c r="AG1558" i="3"/>
  <c r="AK1558" i="3"/>
  <c r="AO1558" i="3"/>
  <c r="AS1558" i="3"/>
  <c r="AW1558" i="3"/>
  <c r="BA1558" i="3"/>
  <c r="BE1558" i="3"/>
  <c r="BI1558" i="3"/>
  <c r="V1558" i="3"/>
  <c r="AL1558" i="3"/>
  <c r="AT1558" i="3"/>
  <c r="BB1558" i="3"/>
  <c r="N1558" i="3"/>
  <c r="AD1558" i="3"/>
  <c r="AP1558" i="3"/>
  <c r="AX1558" i="3"/>
  <c r="BF1558" i="3"/>
  <c r="AB1555" i="3"/>
  <c r="AB1553" i="3"/>
  <c r="AB1551" i="3"/>
  <c r="BH1555" i="3"/>
  <c r="AR1555" i="3"/>
  <c r="BH1553" i="3"/>
  <c r="AR1553" i="3"/>
  <c r="BH1551" i="3"/>
  <c r="AR1551" i="3"/>
  <c r="M1555" i="3"/>
  <c r="Q1555" i="3"/>
  <c r="U1555" i="3"/>
  <c r="Y1555" i="3"/>
  <c r="AC1555" i="3"/>
  <c r="AG1555" i="3"/>
  <c r="AK1555" i="3"/>
  <c r="AO1555" i="3"/>
  <c r="AS1555" i="3"/>
  <c r="AW1555" i="3"/>
  <c r="BA1555" i="3"/>
  <c r="BE1555" i="3"/>
  <c r="BI1555" i="3"/>
  <c r="N1555" i="3"/>
  <c r="R1555" i="3"/>
  <c r="V1555" i="3"/>
  <c r="Z1555" i="3"/>
  <c r="AD1555" i="3"/>
  <c r="AH1555" i="3"/>
  <c r="AL1555" i="3"/>
  <c r="AP1555" i="3"/>
  <c r="AT1555" i="3"/>
  <c r="AX1555" i="3"/>
  <c r="BB1555" i="3"/>
  <c r="BF1555" i="3"/>
  <c r="O1555" i="3"/>
  <c r="S1555" i="3"/>
  <c r="W1555" i="3"/>
  <c r="AA1555" i="3"/>
  <c r="AE1555" i="3"/>
  <c r="AI1555" i="3"/>
  <c r="AM1555" i="3"/>
  <c r="AQ1555" i="3"/>
  <c r="AU1555" i="3"/>
  <c r="AY1555" i="3"/>
  <c r="BC1555" i="3"/>
  <c r="BG1555" i="3"/>
  <c r="M1553" i="3"/>
  <c r="Q1553" i="3"/>
  <c r="U1553" i="3"/>
  <c r="Y1553" i="3"/>
  <c r="AC1553" i="3"/>
  <c r="AG1553" i="3"/>
  <c r="AK1553" i="3"/>
  <c r="AO1553" i="3"/>
  <c r="AS1553" i="3"/>
  <c r="AW1553" i="3"/>
  <c r="BA1553" i="3"/>
  <c r="BE1553" i="3"/>
  <c r="BI1553" i="3"/>
  <c r="N1553" i="3"/>
  <c r="R1553" i="3"/>
  <c r="V1553" i="3"/>
  <c r="Z1553" i="3"/>
  <c r="AD1553" i="3"/>
  <c r="AH1553" i="3"/>
  <c r="AL1553" i="3"/>
  <c r="AP1553" i="3"/>
  <c r="AT1553" i="3"/>
  <c r="AX1553" i="3"/>
  <c r="BB1553" i="3"/>
  <c r="BF1553" i="3"/>
  <c r="O1553" i="3"/>
  <c r="S1553" i="3"/>
  <c r="W1553" i="3"/>
  <c r="AA1553" i="3"/>
  <c r="AE1553" i="3"/>
  <c r="AI1553" i="3"/>
  <c r="AM1553" i="3"/>
  <c r="AQ1553" i="3"/>
  <c r="AU1553" i="3"/>
  <c r="AY1553" i="3"/>
  <c r="BC1553" i="3"/>
  <c r="BG1553" i="3"/>
  <c r="M1551" i="3"/>
  <c r="Q1551" i="3"/>
  <c r="U1551" i="3"/>
  <c r="Y1551" i="3"/>
  <c r="AC1551" i="3"/>
  <c r="AG1551" i="3"/>
  <c r="AK1551" i="3"/>
  <c r="AO1551" i="3"/>
  <c r="AS1551" i="3"/>
  <c r="AW1551" i="3"/>
  <c r="BA1551" i="3"/>
  <c r="BE1551" i="3"/>
  <c r="BI1551" i="3"/>
  <c r="N1551" i="3"/>
  <c r="R1551" i="3"/>
  <c r="V1551" i="3"/>
  <c r="Z1551" i="3"/>
  <c r="AD1551" i="3"/>
  <c r="AH1551" i="3"/>
  <c r="AL1551" i="3"/>
  <c r="AP1551" i="3"/>
  <c r="AT1551" i="3"/>
  <c r="AX1551" i="3"/>
  <c r="BB1551" i="3"/>
  <c r="BF1551" i="3"/>
  <c r="O1551" i="3"/>
  <c r="S1551" i="3"/>
  <c r="W1551" i="3"/>
  <c r="AA1551" i="3"/>
  <c r="AE1551" i="3"/>
  <c r="AI1551" i="3"/>
  <c r="AM1551" i="3"/>
  <c r="AQ1551" i="3"/>
  <c r="AU1551" i="3"/>
  <c r="AY1551" i="3"/>
  <c r="BC1551" i="3"/>
  <c r="BG1551" i="3"/>
  <c r="M1559" i="3"/>
  <c r="Q1559" i="3"/>
  <c r="U1559" i="3"/>
  <c r="Y1559" i="3"/>
  <c r="O1559" i="3"/>
  <c r="S1559" i="3"/>
  <c r="W1559" i="3"/>
  <c r="AA1559" i="3"/>
  <c r="AE1559" i="3"/>
  <c r="K1556" i="3"/>
  <c r="AZ1555" i="3"/>
  <c r="AJ1555" i="3"/>
  <c r="T1555" i="3"/>
  <c r="K1554" i="3"/>
  <c r="AZ1553" i="3"/>
  <c r="AJ1553" i="3"/>
  <c r="T1553" i="3"/>
  <c r="K1552" i="3"/>
  <c r="AZ1551" i="3"/>
  <c r="AJ1551" i="3"/>
  <c r="T1551" i="3"/>
  <c r="K1550" i="3"/>
  <c r="M1549" i="3"/>
  <c r="Q1549" i="3"/>
  <c r="U1549" i="3"/>
  <c r="Y1549" i="3"/>
  <c r="AC1549" i="3"/>
  <c r="AG1549" i="3"/>
  <c r="AK1549" i="3"/>
  <c r="AO1549" i="3"/>
  <c r="AS1549" i="3"/>
  <c r="AW1549" i="3"/>
  <c r="BA1549" i="3"/>
  <c r="BE1549" i="3"/>
  <c r="N1549" i="3"/>
  <c r="S1549" i="3"/>
  <c r="X1549" i="3"/>
  <c r="AD1549" i="3"/>
  <c r="AI1549" i="3"/>
  <c r="AN1549" i="3"/>
  <c r="AT1549" i="3"/>
  <c r="AY1549" i="3"/>
  <c r="BD1549" i="3"/>
  <c r="BI1549" i="3"/>
  <c r="O1549" i="3"/>
  <c r="T1549" i="3"/>
  <c r="Z1549" i="3"/>
  <c r="AE1549" i="3"/>
  <c r="AJ1549" i="3"/>
  <c r="AP1549" i="3"/>
  <c r="AU1549" i="3"/>
  <c r="AZ1549" i="3"/>
  <c r="BF1549" i="3"/>
  <c r="P1549" i="3"/>
  <c r="V1549" i="3"/>
  <c r="AA1549" i="3"/>
  <c r="AF1549" i="3"/>
  <c r="AL1549" i="3"/>
  <c r="AQ1549" i="3"/>
  <c r="AV1549" i="3"/>
  <c r="BB1549" i="3"/>
  <c r="BG1549" i="3"/>
  <c r="P1545" i="3"/>
  <c r="V1545" i="3"/>
  <c r="AA1545" i="3"/>
  <c r="AF1545" i="3"/>
  <c r="AL1545" i="3"/>
  <c r="AQ1545" i="3"/>
  <c r="AV1545" i="3"/>
  <c r="BB1545" i="3"/>
  <c r="BG1545" i="3"/>
  <c r="P1538" i="3"/>
  <c r="T1538" i="3"/>
  <c r="X1538" i="3"/>
  <c r="AB1538" i="3"/>
  <c r="AF1538" i="3"/>
  <c r="AJ1538" i="3"/>
  <c r="AN1538" i="3"/>
  <c r="AR1538" i="3"/>
  <c r="AV1538" i="3"/>
  <c r="AZ1538" i="3"/>
  <c r="BD1538" i="3"/>
  <c r="BH1538" i="3"/>
  <c r="M1538" i="3"/>
  <c r="Q1538" i="3"/>
  <c r="U1538" i="3"/>
  <c r="Y1538" i="3"/>
  <c r="AC1538" i="3"/>
  <c r="AG1538" i="3"/>
  <c r="AK1538" i="3"/>
  <c r="AO1538" i="3"/>
  <c r="AS1538" i="3"/>
  <c r="AW1538" i="3"/>
  <c r="BA1538" i="3"/>
  <c r="BE1538" i="3"/>
  <c r="BI1538" i="3"/>
  <c r="N1538" i="3"/>
  <c r="R1538" i="3"/>
  <c r="V1538" i="3"/>
  <c r="Z1538" i="3"/>
  <c r="AD1538" i="3"/>
  <c r="AH1538" i="3"/>
  <c r="AL1538" i="3"/>
  <c r="AP1538" i="3"/>
  <c r="AT1538" i="3"/>
  <c r="AX1538" i="3"/>
  <c r="BB1538" i="3"/>
  <c r="BF1538" i="3"/>
  <c r="AA1538" i="3"/>
  <c r="AQ1538" i="3"/>
  <c r="BG1538" i="3"/>
  <c r="O1538" i="3"/>
  <c r="BL1538" i="3" s="1"/>
  <c r="AE1538" i="3"/>
  <c r="AU1538" i="3"/>
  <c r="S1538" i="3"/>
  <c r="AI1538" i="3"/>
  <c r="AY1538" i="3"/>
  <c r="W1538" i="3"/>
  <c r="AM1538" i="3"/>
  <c r="L1546" i="3"/>
  <c r="K1546" i="3"/>
  <c r="AX1545" i="3"/>
  <c r="AB1545" i="3"/>
  <c r="P1543" i="3"/>
  <c r="T1543" i="3"/>
  <c r="X1543" i="3"/>
  <c r="AB1543" i="3"/>
  <c r="AF1543" i="3"/>
  <c r="AJ1543" i="3"/>
  <c r="AN1543" i="3"/>
  <c r="AR1543" i="3"/>
  <c r="AV1543" i="3"/>
  <c r="AZ1543" i="3"/>
  <c r="BD1543" i="3"/>
  <c r="BH1543" i="3"/>
  <c r="M1543" i="3"/>
  <c r="Q1543" i="3"/>
  <c r="U1543" i="3"/>
  <c r="Y1543" i="3"/>
  <c r="AC1543" i="3"/>
  <c r="AG1543" i="3"/>
  <c r="AK1543" i="3"/>
  <c r="AO1543" i="3"/>
  <c r="AS1543" i="3"/>
  <c r="AW1543" i="3"/>
  <c r="BA1543" i="3"/>
  <c r="BE1543" i="3"/>
  <c r="BI1543" i="3"/>
  <c r="N1543" i="3"/>
  <c r="R1543" i="3"/>
  <c r="V1543" i="3"/>
  <c r="Z1543" i="3"/>
  <c r="AD1543" i="3"/>
  <c r="AH1543" i="3"/>
  <c r="AL1543" i="3"/>
  <c r="AP1543" i="3"/>
  <c r="AT1543" i="3"/>
  <c r="AX1543" i="3"/>
  <c r="BB1543" i="3"/>
  <c r="BF1543" i="3"/>
  <c r="AA1543" i="3"/>
  <c r="AQ1543" i="3"/>
  <c r="BG1543" i="3"/>
  <c r="O1543" i="3"/>
  <c r="BL1543" i="3" s="1"/>
  <c r="AE1543" i="3"/>
  <c r="AU1543" i="3"/>
  <c r="S1543" i="3"/>
  <c r="AI1543" i="3"/>
  <c r="AY1543" i="3"/>
  <c r="K1548" i="3"/>
  <c r="BG1547" i="3"/>
  <c r="AY1547" i="3"/>
  <c r="AQ1547" i="3"/>
  <c r="AI1547" i="3"/>
  <c r="AA1547" i="3"/>
  <c r="M1547" i="3"/>
  <c r="Q1547" i="3"/>
  <c r="U1547" i="3"/>
  <c r="BM1547" i="3" s="1"/>
  <c r="Y1547" i="3"/>
  <c r="AC1547" i="3"/>
  <c r="AG1547" i="3"/>
  <c r="AK1547" i="3"/>
  <c r="AO1547" i="3"/>
  <c r="AS1547" i="3"/>
  <c r="AW1547" i="3"/>
  <c r="BA1547" i="3"/>
  <c r="BE1547" i="3"/>
  <c r="BI1547" i="3"/>
  <c r="N1547" i="3"/>
  <c r="R1547" i="3"/>
  <c r="BL1547" i="3" s="1"/>
  <c r="V1547" i="3"/>
  <c r="Z1547" i="3"/>
  <c r="AD1547" i="3"/>
  <c r="AH1547" i="3"/>
  <c r="AL1547" i="3"/>
  <c r="AP1547" i="3"/>
  <c r="AT1547" i="3"/>
  <c r="AX1547" i="3"/>
  <c r="BB1547" i="3"/>
  <c r="BF1547" i="3"/>
  <c r="AR1545" i="3"/>
  <c r="W1545" i="3"/>
  <c r="AM1543" i="3"/>
  <c r="BC1538" i="3"/>
  <c r="M1545" i="3"/>
  <c r="Q1545" i="3"/>
  <c r="U1545" i="3"/>
  <c r="Y1545" i="3"/>
  <c r="AC1545" i="3"/>
  <c r="AG1545" i="3"/>
  <c r="AK1545" i="3"/>
  <c r="AO1545" i="3"/>
  <c r="AS1545" i="3"/>
  <c r="AW1545" i="3"/>
  <c r="BA1545" i="3"/>
  <c r="BE1545" i="3"/>
  <c r="L1544" i="3"/>
  <c r="O1544" i="3"/>
  <c r="AA1544" i="3"/>
  <c r="AE1544" i="3"/>
  <c r="AQ1544" i="3"/>
  <c r="AU1544" i="3"/>
  <c r="BG1544" i="3"/>
  <c r="P1544" i="3"/>
  <c r="AB1544" i="3"/>
  <c r="AF1544" i="3"/>
  <c r="AR1544" i="3"/>
  <c r="AV1544" i="3"/>
  <c r="BH1544" i="3"/>
  <c r="P1541" i="3"/>
  <c r="T1541" i="3"/>
  <c r="X1541" i="3"/>
  <c r="AB1541" i="3"/>
  <c r="AF1541" i="3"/>
  <c r="AJ1541" i="3"/>
  <c r="AN1541" i="3"/>
  <c r="AR1541" i="3"/>
  <c r="AV1541" i="3"/>
  <c r="AZ1541" i="3"/>
  <c r="BD1541" i="3"/>
  <c r="BH1541" i="3"/>
  <c r="M1541" i="3"/>
  <c r="Q1541" i="3"/>
  <c r="U1541" i="3"/>
  <c r="Y1541" i="3"/>
  <c r="AC1541" i="3"/>
  <c r="AG1541" i="3"/>
  <c r="AK1541" i="3"/>
  <c r="AO1541" i="3"/>
  <c r="AS1541" i="3"/>
  <c r="AW1541" i="3"/>
  <c r="BA1541" i="3"/>
  <c r="BE1541" i="3"/>
  <c r="BI1541" i="3"/>
  <c r="N1541" i="3"/>
  <c r="R1541" i="3"/>
  <c r="V1541" i="3"/>
  <c r="Z1541" i="3"/>
  <c r="AD1541" i="3"/>
  <c r="AH1541" i="3"/>
  <c r="AL1541" i="3"/>
  <c r="AP1541" i="3"/>
  <c r="AT1541" i="3"/>
  <c r="AX1541" i="3"/>
  <c r="BB1541" i="3"/>
  <c r="BF1541" i="3"/>
  <c r="BF1545" i="3"/>
  <c r="AZ1545" i="3"/>
  <c r="AU1545" i="3"/>
  <c r="AP1545" i="3"/>
  <c r="AJ1545" i="3"/>
  <c r="AE1545" i="3"/>
  <c r="Z1545" i="3"/>
  <c r="T1545" i="3"/>
  <c r="O1545" i="3"/>
  <c r="AT1544" i="3"/>
  <c r="AL1544" i="3"/>
  <c r="N1544" i="3"/>
  <c r="N1542" i="3"/>
  <c r="BN1542" i="3" s="1"/>
  <c r="R1542" i="3"/>
  <c r="V1542" i="3"/>
  <c r="Z1542" i="3"/>
  <c r="AD1542" i="3"/>
  <c r="AH1542" i="3"/>
  <c r="AL1542" i="3"/>
  <c r="AP1542" i="3"/>
  <c r="AT1542" i="3"/>
  <c r="AX1542" i="3"/>
  <c r="BB1542" i="3"/>
  <c r="BF1542" i="3"/>
  <c r="O1542" i="3"/>
  <c r="S1542" i="3"/>
  <c r="W1542" i="3"/>
  <c r="AA1542" i="3"/>
  <c r="AE1542" i="3"/>
  <c r="AI1542" i="3"/>
  <c r="AM1542" i="3"/>
  <c r="AQ1542" i="3"/>
  <c r="AU1542" i="3"/>
  <c r="AY1542" i="3"/>
  <c r="BC1542" i="3"/>
  <c r="BG1542" i="3"/>
  <c r="P1542" i="3"/>
  <c r="BK1542" i="3" s="1"/>
  <c r="T1542" i="3"/>
  <c r="X1542" i="3"/>
  <c r="AB1542" i="3"/>
  <c r="AF1542" i="3"/>
  <c r="AJ1542" i="3"/>
  <c r="AN1542" i="3"/>
  <c r="AR1542" i="3"/>
  <c r="AV1542" i="3"/>
  <c r="AZ1542" i="3"/>
  <c r="BD1542" i="3"/>
  <c r="BH1542" i="3"/>
  <c r="AY1541" i="3"/>
  <c r="AI1541" i="3"/>
  <c r="S1541" i="3"/>
  <c r="BI1545" i="3"/>
  <c r="BD1545" i="3"/>
  <c r="AY1545" i="3"/>
  <c r="AT1545" i="3"/>
  <c r="AN1545" i="3"/>
  <c r="AI1545" i="3"/>
  <c r="AD1545" i="3"/>
  <c r="X1545" i="3"/>
  <c r="S1545" i="3"/>
  <c r="N1545" i="3"/>
  <c r="BJ1545" i="3" s="1"/>
  <c r="AS1544" i="3"/>
  <c r="AK1544" i="3"/>
  <c r="M1544" i="3"/>
  <c r="AW1542" i="3"/>
  <c r="AG1542" i="3"/>
  <c r="AU1541" i="3"/>
  <c r="AE1541" i="3"/>
  <c r="O1541" i="3"/>
  <c r="BL1541" i="3" s="1"/>
  <c r="AU1540" i="3"/>
  <c r="AE1540" i="3"/>
  <c r="O1540" i="3"/>
  <c r="N1539" i="3"/>
  <c r="R1539" i="3"/>
  <c r="V1539" i="3"/>
  <c r="Z1539" i="3"/>
  <c r="AD1539" i="3"/>
  <c r="AH1539" i="3"/>
  <c r="AL1539" i="3"/>
  <c r="AP1539" i="3"/>
  <c r="AT1539" i="3"/>
  <c r="AX1539" i="3"/>
  <c r="BB1539" i="3"/>
  <c r="BF1539" i="3"/>
  <c r="O1539" i="3"/>
  <c r="S1539" i="3"/>
  <c r="W1539" i="3"/>
  <c r="AA1539" i="3"/>
  <c r="AE1539" i="3"/>
  <c r="AI1539" i="3"/>
  <c r="AM1539" i="3"/>
  <c r="AQ1539" i="3"/>
  <c r="AU1539" i="3"/>
  <c r="AY1539" i="3"/>
  <c r="BC1539" i="3"/>
  <c r="BG1539" i="3"/>
  <c r="P1539" i="3"/>
  <c r="T1539" i="3"/>
  <c r="X1539" i="3"/>
  <c r="AB1539" i="3"/>
  <c r="AF1539" i="3"/>
  <c r="AJ1539" i="3"/>
  <c r="AN1539" i="3"/>
  <c r="AR1539" i="3"/>
  <c r="AV1539" i="3"/>
  <c r="AZ1539" i="3"/>
  <c r="BD1539" i="3"/>
  <c r="BH1539" i="3"/>
  <c r="P1536" i="3"/>
  <c r="T1536" i="3"/>
  <c r="X1536" i="3"/>
  <c r="AB1536" i="3"/>
  <c r="BL1536" i="3" s="1"/>
  <c r="AF1536" i="3"/>
  <c r="AJ1536" i="3"/>
  <c r="AN1536" i="3"/>
  <c r="AR1536" i="3"/>
  <c r="AV1536" i="3"/>
  <c r="AZ1536" i="3"/>
  <c r="BD1536" i="3"/>
  <c r="BH1536" i="3"/>
  <c r="M1536" i="3"/>
  <c r="Q1536" i="3"/>
  <c r="U1536" i="3"/>
  <c r="Y1536" i="3"/>
  <c r="AC1536" i="3"/>
  <c r="AG1536" i="3"/>
  <c r="AK1536" i="3"/>
  <c r="AO1536" i="3"/>
  <c r="AS1536" i="3"/>
  <c r="AW1536" i="3"/>
  <c r="BA1536" i="3"/>
  <c r="BE1536" i="3"/>
  <c r="BI1536" i="3"/>
  <c r="N1536" i="3"/>
  <c r="BJ1536" i="3" s="1"/>
  <c r="R1536" i="3"/>
  <c r="V1536" i="3"/>
  <c r="Z1536" i="3"/>
  <c r="AD1536" i="3"/>
  <c r="AH1536" i="3"/>
  <c r="AL1536" i="3"/>
  <c r="AP1536" i="3"/>
  <c r="AT1536" i="3"/>
  <c r="AX1536" i="3"/>
  <c r="BB1536" i="3"/>
  <c r="BF1536" i="3"/>
  <c r="BI1535" i="3"/>
  <c r="AS1535" i="3"/>
  <c r="AC1535" i="3"/>
  <c r="M1535" i="3"/>
  <c r="BG1540" i="3"/>
  <c r="AQ1540" i="3"/>
  <c r="AW1539" i="3"/>
  <c r="AG1539" i="3"/>
  <c r="Q1539" i="3"/>
  <c r="BN1539" i="3" s="1"/>
  <c r="N1537" i="3"/>
  <c r="R1537" i="3"/>
  <c r="BN1537" i="3" s="1"/>
  <c r="V1537" i="3"/>
  <c r="BK1537" i="3" s="1"/>
  <c r="Z1537" i="3"/>
  <c r="AD1537" i="3"/>
  <c r="AH1537" i="3"/>
  <c r="AL1537" i="3"/>
  <c r="AP1537" i="3"/>
  <c r="AT1537" i="3"/>
  <c r="AX1537" i="3"/>
  <c r="BB1537" i="3"/>
  <c r="BF1537" i="3"/>
  <c r="O1537" i="3"/>
  <c r="S1537" i="3"/>
  <c r="W1537" i="3"/>
  <c r="AA1537" i="3"/>
  <c r="AE1537" i="3"/>
  <c r="AI1537" i="3"/>
  <c r="AM1537" i="3"/>
  <c r="AQ1537" i="3"/>
  <c r="AU1537" i="3"/>
  <c r="AY1537" i="3"/>
  <c r="BC1537" i="3"/>
  <c r="BG1537" i="3"/>
  <c r="P1537" i="3"/>
  <c r="T1537" i="3"/>
  <c r="X1537" i="3"/>
  <c r="AB1537" i="3"/>
  <c r="AF1537" i="3"/>
  <c r="AJ1537" i="3"/>
  <c r="AN1537" i="3"/>
  <c r="AR1537" i="3"/>
  <c r="AV1537" i="3"/>
  <c r="AZ1537" i="3"/>
  <c r="BD1537" i="3"/>
  <c r="BH1537" i="3"/>
  <c r="AY1536" i="3"/>
  <c r="AI1536" i="3"/>
  <c r="S1536" i="3"/>
  <c r="BE1535" i="3"/>
  <c r="AO1535" i="3"/>
  <c r="P1540" i="3"/>
  <c r="T1540" i="3"/>
  <c r="BM1540" i="3" s="1"/>
  <c r="X1540" i="3"/>
  <c r="AB1540" i="3"/>
  <c r="AF1540" i="3"/>
  <c r="AJ1540" i="3"/>
  <c r="AN1540" i="3"/>
  <c r="AR1540" i="3"/>
  <c r="AV1540" i="3"/>
  <c r="AZ1540" i="3"/>
  <c r="BD1540" i="3"/>
  <c r="BH1540" i="3"/>
  <c r="M1540" i="3"/>
  <c r="Q1540" i="3"/>
  <c r="U1540" i="3"/>
  <c r="Y1540" i="3"/>
  <c r="AC1540" i="3"/>
  <c r="AG1540" i="3"/>
  <c r="AK1540" i="3"/>
  <c r="AO1540" i="3"/>
  <c r="AS1540" i="3"/>
  <c r="AW1540" i="3"/>
  <c r="BA1540" i="3"/>
  <c r="BE1540" i="3"/>
  <c r="BI1540" i="3"/>
  <c r="N1540" i="3"/>
  <c r="R1540" i="3"/>
  <c r="V1540" i="3"/>
  <c r="Z1540" i="3"/>
  <c r="AD1540" i="3"/>
  <c r="AH1540" i="3"/>
  <c r="AL1540" i="3"/>
  <c r="AP1540" i="3"/>
  <c r="AT1540" i="3"/>
  <c r="AX1540" i="3"/>
  <c r="BB1540" i="3"/>
  <c r="BF1540" i="3"/>
  <c r="BK1539" i="3"/>
  <c r="N1535" i="3"/>
  <c r="R1535" i="3"/>
  <c r="V1535" i="3"/>
  <c r="Z1535" i="3"/>
  <c r="AD1535" i="3"/>
  <c r="AH1535" i="3"/>
  <c r="AL1535" i="3"/>
  <c r="AP1535" i="3"/>
  <c r="AT1535" i="3"/>
  <c r="AX1535" i="3"/>
  <c r="BB1535" i="3"/>
  <c r="BF1535" i="3"/>
  <c r="O1535" i="3"/>
  <c r="S1535" i="3"/>
  <c r="W1535" i="3"/>
  <c r="AA1535" i="3"/>
  <c r="AE1535" i="3"/>
  <c r="AI1535" i="3"/>
  <c r="AM1535" i="3"/>
  <c r="AQ1535" i="3"/>
  <c r="AU1535" i="3"/>
  <c r="AY1535" i="3"/>
  <c r="BC1535" i="3"/>
  <c r="BG1535" i="3"/>
  <c r="P1535" i="3"/>
  <c r="T1535" i="3"/>
  <c r="X1535" i="3"/>
  <c r="AB1535" i="3"/>
  <c r="AF1535" i="3"/>
  <c r="AJ1535" i="3"/>
  <c r="AN1535" i="3"/>
  <c r="AR1535" i="3"/>
  <c r="AV1535" i="3"/>
  <c r="AZ1535" i="3"/>
  <c r="BD1535" i="3"/>
  <c r="BH1535" i="3"/>
  <c r="E1334" i="3"/>
  <c r="F1334" i="3"/>
  <c r="G1334" i="3"/>
  <c r="H1334" i="3"/>
  <c r="I1334" i="3"/>
  <c r="J1334" i="3"/>
  <c r="E1335" i="3"/>
  <c r="F1335" i="3"/>
  <c r="G1335" i="3"/>
  <c r="H1335" i="3"/>
  <c r="I1335" i="3"/>
  <c r="J1335" i="3"/>
  <c r="L1335" i="3" s="1"/>
  <c r="E1336" i="3"/>
  <c r="F1336" i="3"/>
  <c r="G1336" i="3"/>
  <c r="H1336" i="3"/>
  <c r="I1336" i="3"/>
  <c r="J1336" i="3"/>
  <c r="E1337" i="3"/>
  <c r="F1337" i="3"/>
  <c r="G1337" i="3"/>
  <c r="H1337" i="3"/>
  <c r="I1337" i="3"/>
  <c r="J1337" i="3"/>
  <c r="E1338" i="3"/>
  <c r="F1338" i="3"/>
  <c r="G1338" i="3"/>
  <c r="H1338" i="3"/>
  <c r="I1338" i="3"/>
  <c r="J1338" i="3"/>
  <c r="E1339" i="3"/>
  <c r="F1339" i="3"/>
  <c r="K1339" i="3" s="1"/>
  <c r="G1339" i="3"/>
  <c r="H1339" i="3"/>
  <c r="I1339" i="3"/>
  <c r="J1339" i="3"/>
  <c r="E1340" i="3"/>
  <c r="F1340" i="3"/>
  <c r="G1340" i="3"/>
  <c r="H1340" i="3"/>
  <c r="I1340" i="3"/>
  <c r="J1340" i="3"/>
  <c r="E1341" i="3"/>
  <c r="F1341" i="3"/>
  <c r="G1341" i="3"/>
  <c r="H1341" i="3"/>
  <c r="I1341" i="3"/>
  <c r="J1341" i="3"/>
  <c r="E1342" i="3"/>
  <c r="F1342" i="3"/>
  <c r="G1342" i="3"/>
  <c r="H1342" i="3"/>
  <c r="I1342" i="3"/>
  <c r="J1342" i="3"/>
  <c r="E1343" i="3"/>
  <c r="F1343" i="3"/>
  <c r="G1343" i="3"/>
  <c r="H1343" i="3"/>
  <c r="I1343" i="3"/>
  <c r="J1343" i="3"/>
  <c r="E1344" i="3"/>
  <c r="F1344" i="3"/>
  <c r="G1344" i="3"/>
  <c r="H1344" i="3"/>
  <c r="I1344" i="3"/>
  <c r="J1344" i="3"/>
  <c r="E1345" i="3"/>
  <c r="F1345" i="3"/>
  <c r="G1345" i="3"/>
  <c r="H1345" i="3"/>
  <c r="I1345" i="3"/>
  <c r="J1345" i="3"/>
  <c r="E1346" i="3"/>
  <c r="F1346" i="3"/>
  <c r="G1346" i="3"/>
  <c r="H1346" i="3"/>
  <c r="I1346" i="3"/>
  <c r="J1346" i="3"/>
  <c r="E1347" i="3"/>
  <c r="F1347" i="3"/>
  <c r="G1347" i="3"/>
  <c r="H1347" i="3"/>
  <c r="I1347" i="3"/>
  <c r="J1347" i="3"/>
  <c r="E1348" i="3"/>
  <c r="F1348" i="3"/>
  <c r="G1348" i="3"/>
  <c r="H1348" i="3"/>
  <c r="I1348" i="3"/>
  <c r="J1348" i="3"/>
  <c r="E1349" i="3"/>
  <c r="F1349" i="3"/>
  <c r="K1349" i="3" s="1"/>
  <c r="G1349" i="3"/>
  <c r="H1349" i="3"/>
  <c r="I1349" i="3"/>
  <c r="J1349" i="3"/>
  <c r="E1350" i="3"/>
  <c r="F1350" i="3"/>
  <c r="G1350" i="3"/>
  <c r="H1350" i="3"/>
  <c r="I1350" i="3"/>
  <c r="J1350" i="3"/>
  <c r="E1351" i="3"/>
  <c r="F1351" i="3"/>
  <c r="G1351" i="3"/>
  <c r="H1351" i="3"/>
  <c r="I1351" i="3"/>
  <c r="J1351" i="3"/>
  <c r="E1352" i="3"/>
  <c r="F1352" i="3"/>
  <c r="G1352" i="3"/>
  <c r="H1352" i="3"/>
  <c r="I1352" i="3"/>
  <c r="J1352" i="3"/>
  <c r="E1353" i="3"/>
  <c r="F1353" i="3"/>
  <c r="G1353" i="3"/>
  <c r="H1353" i="3"/>
  <c r="I1353" i="3"/>
  <c r="J1353" i="3"/>
  <c r="E1354" i="3"/>
  <c r="F1354" i="3"/>
  <c r="G1354" i="3"/>
  <c r="H1354" i="3"/>
  <c r="I1354" i="3"/>
  <c r="J1354" i="3"/>
  <c r="E1355" i="3"/>
  <c r="F1355" i="3"/>
  <c r="G1355" i="3"/>
  <c r="H1355" i="3"/>
  <c r="I1355" i="3"/>
  <c r="J1355" i="3"/>
  <c r="E1356" i="3"/>
  <c r="F1356" i="3"/>
  <c r="G1356" i="3"/>
  <c r="H1356" i="3"/>
  <c r="I1356" i="3"/>
  <c r="J1356" i="3"/>
  <c r="E1357" i="3"/>
  <c r="F1357" i="3"/>
  <c r="K1357" i="3" s="1"/>
  <c r="G1357" i="3"/>
  <c r="H1357" i="3"/>
  <c r="I1357" i="3"/>
  <c r="J1357" i="3"/>
  <c r="E1358" i="3"/>
  <c r="F1358" i="3"/>
  <c r="G1358" i="3"/>
  <c r="H1358" i="3"/>
  <c r="I1358" i="3"/>
  <c r="J1358" i="3"/>
  <c r="E1359" i="3"/>
  <c r="F1359" i="3"/>
  <c r="K1359" i="3" s="1"/>
  <c r="G1359" i="3"/>
  <c r="H1359" i="3"/>
  <c r="I1359" i="3"/>
  <c r="J1359" i="3"/>
  <c r="E1360" i="3"/>
  <c r="F1360" i="3"/>
  <c r="G1360" i="3"/>
  <c r="H1360" i="3"/>
  <c r="I1360" i="3"/>
  <c r="J1360" i="3"/>
  <c r="E1361" i="3"/>
  <c r="F1361" i="3"/>
  <c r="G1361" i="3"/>
  <c r="H1361" i="3"/>
  <c r="I1361" i="3"/>
  <c r="J1361" i="3"/>
  <c r="E1362" i="3"/>
  <c r="F1362" i="3"/>
  <c r="G1362" i="3"/>
  <c r="H1362" i="3"/>
  <c r="I1362" i="3"/>
  <c r="J1362" i="3"/>
  <c r="E1363" i="3"/>
  <c r="F1363" i="3"/>
  <c r="K1363" i="3" s="1"/>
  <c r="G1363" i="3"/>
  <c r="H1363" i="3"/>
  <c r="I1363" i="3"/>
  <c r="J1363" i="3"/>
  <c r="E1364" i="3"/>
  <c r="F1364" i="3"/>
  <c r="G1364" i="3"/>
  <c r="H1364" i="3"/>
  <c r="I1364" i="3"/>
  <c r="J1364" i="3"/>
  <c r="E1365" i="3"/>
  <c r="F1365" i="3"/>
  <c r="G1365" i="3"/>
  <c r="H1365" i="3"/>
  <c r="I1365" i="3"/>
  <c r="J1365" i="3"/>
  <c r="E1366" i="3"/>
  <c r="F1366" i="3"/>
  <c r="G1366" i="3"/>
  <c r="H1366" i="3"/>
  <c r="I1366" i="3"/>
  <c r="J1366" i="3"/>
  <c r="E1367" i="3"/>
  <c r="F1367" i="3"/>
  <c r="G1367" i="3"/>
  <c r="H1367" i="3"/>
  <c r="I1367" i="3"/>
  <c r="J1367" i="3"/>
  <c r="E1368" i="3"/>
  <c r="F1368" i="3"/>
  <c r="G1368" i="3"/>
  <c r="H1368" i="3"/>
  <c r="I1368" i="3"/>
  <c r="J1368" i="3"/>
  <c r="E1369" i="3"/>
  <c r="F1369" i="3"/>
  <c r="G1369" i="3"/>
  <c r="H1369" i="3"/>
  <c r="I1369" i="3"/>
  <c r="J1369" i="3"/>
  <c r="E1370" i="3"/>
  <c r="F1370" i="3"/>
  <c r="G1370" i="3"/>
  <c r="H1370" i="3"/>
  <c r="I1370" i="3"/>
  <c r="J1370" i="3"/>
  <c r="E1371" i="3"/>
  <c r="F1371" i="3"/>
  <c r="G1371" i="3"/>
  <c r="H1371" i="3"/>
  <c r="I1371" i="3"/>
  <c r="J1371" i="3"/>
  <c r="E1372" i="3"/>
  <c r="F1372" i="3"/>
  <c r="G1372" i="3"/>
  <c r="H1372" i="3"/>
  <c r="I1372" i="3"/>
  <c r="J1372" i="3"/>
  <c r="E1373" i="3"/>
  <c r="F1373" i="3"/>
  <c r="G1373" i="3"/>
  <c r="H1373" i="3"/>
  <c r="I1373" i="3"/>
  <c r="J1373" i="3"/>
  <c r="E1374" i="3"/>
  <c r="K1374" i="3" s="1"/>
  <c r="F1374" i="3"/>
  <c r="G1374" i="3"/>
  <c r="H1374" i="3"/>
  <c r="I1374" i="3"/>
  <c r="J1374" i="3"/>
  <c r="E1375" i="3"/>
  <c r="F1375" i="3"/>
  <c r="G1375" i="3"/>
  <c r="H1375" i="3"/>
  <c r="I1375" i="3"/>
  <c r="J1375" i="3"/>
  <c r="E1376" i="3"/>
  <c r="F1376" i="3"/>
  <c r="G1376" i="3"/>
  <c r="H1376" i="3"/>
  <c r="I1376" i="3"/>
  <c r="J1376" i="3"/>
  <c r="E1377" i="3"/>
  <c r="F1377" i="3"/>
  <c r="G1377" i="3"/>
  <c r="K1377" i="3" s="1"/>
  <c r="H1377" i="3"/>
  <c r="I1377" i="3"/>
  <c r="J1377" i="3"/>
  <c r="E1378" i="3"/>
  <c r="F1378" i="3"/>
  <c r="G1378" i="3"/>
  <c r="H1378" i="3"/>
  <c r="I1378" i="3"/>
  <c r="J1378" i="3"/>
  <c r="E1379" i="3"/>
  <c r="F1379" i="3"/>
  <c r="G1379" i="3"/>
  <c r="H1379" i="3"/>
  <c r="I1379" i="3"/>
  <c r="J1379" i="3"/>
  <c r="E1380" i="3"/>
  <c r="F1380" i="3"/>
  <c r="G1380" i="3"/>
  <c r="H1380" i="3"/>
  <c r="I1380" i="3"/>
  <c r="J1380" i="3"/>
  <c r="E1381" i="3"/>
  <c r="F1381" i="3"/>
  <c r="G1381" i="3"/>
  <c r="H1381" i="3"/>
  <c r="I1381" i="3"/>
  <c r="J1381" i="3"/>
  <c r="E1382" i="3"/>
  <c r="F1382" i="3"/>
  <c r="G1382" i="3"/>
  <c r="H1382" i="3"/>
  <c r="I1382" i="3"/>
  <c r="J1382" i="3"/>
  <c r="E1383" i="3"/>
  <c r="F1383" i="3"/>
  <c r="G1383" i="3"/>
  <c r="H1383" i="3"/>
  <c r="I1383" i="3"/>
  <c r="J1383" i="3"/>
  <c r="E1384" i="3"/>
  <c r="F1384" i="3"/>
  <c r="G1384" i="3"/>
  <c r="H1384" i="3"/>
  <c r="I1384" i="3"/>
  <c r="J1384" i="3"/>
  <c r="E1385" i="3"/>
  <c r="F1385" i="3"/>
  <c r="G1385" i="3"/>
  <c r="H1385" i="3"/>
  <c r="I1385" i="3"/>
  <c r="J1385" i="3"/>
  <c r="E1386" i="3"/>
  <c r="F1386" i="3"/>
  <c r="G1386" i="3"/>
  <c r="H1386" i="3"/>
  <c r="I1386" i="3"/>
  <c r="J1386" i="3"/>
  <c r="E1387" i="3"/>
  <c r="F1387" i="3"/>
  <c r="G1387" i="3"/>
  <c r="H1387" i="3"/>
  <c r="I1387" i="3"/>
  <c r="J1387" i="3"/>
  <c r="E1388" i="3"/>
  <c r="F1388" i="3"/>
  <c r="G1388" i="3"/>
  <c r="H1388" i="3"/>
  <c r="L1388" i="3" s="1"/>
  <c r="I1388" i="3"/>
  <c r="J1388" i="3"/>
  <c r="E1389" i="3"/>
  <c r="F1389" i="3"/>
  <c r="G1389" i="3"/>
  <c r="H1389" i="3"/>
  <c r="I1389" i="3"/>
  <c r="J1389" i="3"/>
  <c r="E1390" i="3"/>
  <c r="F1390" i="3"/>
  <c r="G1390" i="3"/>
  <c r="H1390" i="3"/>
  <c r="L1390" i="3" s="1"/>
  <c r="I1390" i="3"/>
  <c r="J1390" i="3"/>
  <c r="E1391" i="3"/>
  <c r="F1391" i="3"/>
  <c r="G1391" i="3"/>
  <c r="H1391" i="3"/>
  <c r="I1391" i="3"/>
  <c r="J1391" i="3"/>
  <c r="E1392" i="3"/>
  <c r="F1392" i="3"/>
  <c r="G1392" i="3"/>
  <c r="H1392" i="3"/>
  <c r="L1392" i="3" s="1"/>
  <c r="I1392" i="3"/>
  <c r="J1392" i="3"/>
  <c r="E1393" i="3"/>
  <c r="F1393" i="3"/>
  <c r="G1393" i="3"/>
  <c r="H1393" i="3"/>
  <c r="I1393" i="3"/>
  <c r="J1393" i="3"/>
  <c r="E1394" i="3"/>
  <c r="F1394" i="3"/>
  <c r="G1394" i="3"/>
  <c r="H1394" i="3"/>
  <c r="L1394" i="3" s="1"/>
  <c r="I1394" i="3"/>
  <c r="J1394" i="3"/>
  <c r="E1395" i="3"/>
  <c r="F1395" i="3"/>
  <c r="G1395" i="3"/>
  <c r="H1395" i="3"/>
  <c r="I1395" i="3"/>
  <c r="J1395" i="3"/>
  <c r="E1396" i="3"/>
  <c r="F1396" i="3"/>
  <c r="G1396" i="3"/>
  <c r="H1396" i="3"/>
  <c r="I1396" i="3"/>
  <c r="J1396" i="3"/>
  <c r="E1397" i="3"/>
  <c r="F1397" i="3"/>
  <c r="K1397" i="3" s="1"/>
  <c r="G1397" i="3"/>
  <c r="H1397" i="3"/>
  <c r="I1397" i="3"/>
  <c r="J1397" i="3"/>
  <c r="E1398" i="3"/>
  <c r="F1398" i="3"/>
  <c r="G1398" i="3"/>
  <c r="H1398" i="3"/>
  <c r="I1398" i="3"/>
  <c r="J1398" i="3"/>
  <c r="E1399" i="3"/>
  <c r="F1399" i="3"/>
  <c r="K1399" i="3" s="1"/>
  <c r="G1399" i="3"/>
  <c r="H1399" i="3"/>
  <c r="I1399" i="3"/>
  <c r="J1399" i="3"/>
  <c r="E1400" i="3"/>
  <c r="F1400" i="3"/>
  <c r="G1400" i="3"/>
  <c r="H1400" i="3"/>
  <c r="I1400" i="3"/>
  <c r="J1400" i="3"/>
  <c r="E1401" i="3"/>
  <c r="F1401" i="3"/>
  <c r="G1401" i="3"/>
  <c r="H1401" i="3"/>
  <c r="I1401" i="3"/>
  <c r="J1401" i="3"/>
  <c r="E1402" i="3"/>
  <c r="F1402" i="3"/>
  <c r="G1402" i="3"/>
  <c r="H1402" i="3"/>
  <c r="I1402" i="3"/>
  <c r="J1402" i="3"/>
  <c r="E1403" i="3"/>
  <c r="F1403" i="3"/>
  <c r="K1403" i="3" s="1"/>
  <c r="G1403" i="3"/>
  <c r="H1403" i="3"/>
  <c r="I1403" i="3"/>
  <c r="J1403" i="3"/>
  <c r="E1404" i="3"/>
  <c r="F1404" i="3"/>
  <c r="G1404" i="3"/>
  <c r="H1404" i="3"/>
  <c r="I1404" i="3"/>
  <c r="J1404" i="3"/>
  <c r="E1405" i="3"/>
  <c r="F1405" i="3"/>
  <c r="G1405" i="3"/>
  <c r="H1405" i="3"/>
  <c r="I1405" i="3"/>
  <c r="J1405" i="3"/>
  <c r="K1405" i="3"/>
  <c r="E1406" i="3"/>
  <c r="F1406" i="3"/>
  <c r="G1406" i="3"/>
  <c r="K1406" i="3" s="1"/>
  <c r="H1406" i="3"/>
  <c r="I1406" i="3"/>
  <c r="J1406" i="3"/>
  <c r="E1407" i="3"/>
  <c r="F1407" i="3"/>
  <c r="G1407" i="3"/>
  <c r="H1407" i="3"/>
  <c r="I1407" i="3"/>
  <c r="J1407" i="3"/>
  <c r="E1408" i="3"/>
  <c r="F1408" i="3"/>
  <c r="G1408" i="3"/>
  <c r="H1408" i="3"/>
  <c r="I1408" i="3"/>
  <c r="J1408" i="3"/>
  <c r="E1409" i="3"/>
  <c r="F1409" i="3"/>
  <c r="G1409" i="3"/>
  <c r="H1409" i="3"/>
  <c r="I1409" i="3"/>
  <c r="J1409" i="3"/>
  <c r="E1410" i="3"/>
  <c r="F1410" i="3"/>
  <c r="G1410" i="3"/>
  <c r="H1410" i="3"/>
  <c r="I1410" i="3"/>
  <c r="J1410" i="3"/>
  <c r="E1411" i="3"/>
  <c r="F1411" i="3"/>
  <c r="G1411" i="3"/>
  <c r="H1411" i="3"/>
  <c r="I1411" i="3"/>
  <c r="J1411" i="3"/>
  <c r="E1412" i="3"/>
  <c r="F1412" i="3"/>
  <c r="G1412" i="3"/>
  <c r="H1412" i="3"/>
  <c r="I1412" i="3"/>
  <c r="J1412" i="3"/>
  <c r="E1413" i="3"/>
  <c r="F1413" i="3"/>
  <c r="G1413" i="3"/>
  <c r="H1413" i="3"/>
  <c r="I1413" i="3"/>
  <c r="J1413" i="3"/>
  <c r="E1414" i="3"/>
  <c r="F1414" i="3"/>
  <c r="G1414" i="3"/>
  <c r="H1414" i="3"/>
  <c r="I1414" i="3"/>
  <c r="J1414" i="3"/>
  <c r="K1414" i="3"/>
  <c r="E1415" i="3"/>
  <c r="F1415" i="3"/>
  <c r="G1415" i="3"/>
  <c r="H1415" i="3"/>
  <c r="I1415" i="3"/>
  <c r="J1415" i="3"/>
  <c r="E1416" i="3"/>
  <c r="F1416" i="3"/>
  <c r="G1416" i="3"/>
  <c r="H1416" i="3"/>
  <c r="I1416" i="3"/>
  <c r="J1416" i="3"/>
  <c r="E1417" i="3"/>
  <c r="F1417" i="3"/>
  <c r="G1417" i="3"/>
  <c r="H1417" i="3"/>
  <c r="I1417" i="3"/>
  <c r="J1417" i="3"/>
  <c r="E1418" i="3"/>
  <c r="F1418" i="3"/>
  <c r="G1418" i="3"/>
  <c r="H1418" i="3"/>
  <c r="I1418" i="3"/>
  <c r="J1418" i="3"/>
  <c r="E1419" i="3"/>
  <c r="F1419" i="3"/>
  <c r="G1419" i="3"/>
  <c r="H1419" i="3"/>
  <c r="I1419" i="3"/>
  <c r="J1419" i="3"/>
  <c r="E1420" i="3"/>
  <c r="F1420" i="3"/>
  <c r="G1420" i="3"/>
  <c r="H1420" i="3"/>
  <c r="I1420" i="3"/>
  <c r="J1420" i="3"/>
  <c r="E1421" i="3"/>
  <c r="F1421" i="3"/>
  <c r="G1421" i="3"/>
  <c r="H1421" i="3"/>
  <c r="I1421" i="3"/>
  <c r="J1421" i="3"/>
  <c r="E1422" i="3"/>
  <c r="F1422" i="3"/>
  <c r="G1422" i="3"/>
  <c r="H1422" i="3"/>
  <c r="I1422" i="3"/>
  <c r="J1422" i="3"/>
  <c r="E1423" i="3"/>
  <c r="F1423" i="3"/>
  <c r="G1423" i="3"/>
  <c r="H1423" i="3"/>
  <c r="I1423" i="3"/>
  <c r="J1423" i="3"/>
  <c r="E1424" i="3"/>
  <c r="F1424" i="3"/>
  <c r="G1424" i="3"/>
  <c r="H1424" i="3"/>
  <c r="I1424" i="3"/>
  <c r="J1424" i="3"/>
  <c r="E1425" i="3"/>
  <c r="F1425" i="3"/>
  <c r="G1425" i="3"/>
  <c r="H1425" i="3"/>
  <c r="I1425" i="3"/>
  <c r="J1425" i="3"/>
  <c r="E1426" i="3"/>
  <c r="F1426" i="3"/>
  <c r="G1426" i="3"/>
  <c r="H1426" i="3"/>
  <c r="I1426" i="3"/>
  <c r="J1426" i="3"/>
  <c r="E1427" i="3"/>
  <c r="F1427" i="3"/>
  <c r="G1427" i="3"/>
  <c r="H1427" i="3"/>
  <c r="I1427" i="3"/>
  <c r="J1427" i="3"/>
  <c r="E1428" i="3"/>
  <c r="F1428" i="3"/>
  <c r="G1428" i="3"/>
  <c r="H1428" i="3"/>
  <c r="I1428" i="3"/>
  <c r="J1428" i="3"/>
  <c r="E1429" i="3"/>
  <c r="F1429" i="3"/>
  <c r="G1429" i="3"/>
  <c r="H1429" i="3"/>
  <c r="I1429" i="3"/>
  <c r="J1429" i="3"/>
  <c r="E1430" i="3"/>
  <c r="F1430" i="3"/>
  <c r="G1430" i="3"/>
  <c r="H1430" i="3"/>
  <c r="I1430" i="3"/>
  <c r="J1430" i="3"/>
  <c r="E1431" i="3"/>
  <c r="F1431" i="3"/>
  <c r="G1431" i="3"/>
  <c r="H1431" i="3"/>
  <c r="I1431" i="3"/>
  <c r="J1431" i="3"/>
  <c r="E1432" i="3"/>
  <c r="F1432" i="3"/>
  <c r="G1432" i="3"/>
  <c r="H1432" i="3"/>
  <c r="I1432" i="3"/>
  <c r="J1432" i="3"/>
  <c r="E1433" i="3"/>
  <c r="F1433" i="3"/>
  <c r="G1433" i="3"/>
  <c r="H1433" i="3"/>
  <c r="I1433" i="3"/>
  <c r="J1433" i="3"/>
  <c r="E1434" i="3"/>
  <c r="F1434" i="3"/>
  <c r="G1434" i="3"/>
  <c r="H1434" i="3"/>
  <c r="I1434" i="3"/>
  <c r="J1434" i="3"/>
  <c r="E1435" i="3"/>
  <c r="F1435" i="3"/>
  <c r="G1435" i="3"/>
  <c r="H1435" i="3"/>
  <c r="I1435" i="3"/>
  <c r="J1435" i="3"/>
  <c r="E1436" i="3"/>
  <c r="F1436" i="3"/>
  <c r="G1436" i="3"/>
  <c r="H1436" i="3"/>
  <c r="I1436" i="3"/>
  <c r="J1436" i="3"/>
  <c r="E1437" i="3"/>
  <c r="F1437" i="3"/>
  <c r="G1437" i="3"/>
  <c r="H1437" i="3"/>
  <c r="I1437" i="3"/>
  <c r="J1437" i="3"/>
  <c r="E1438" i="3"/>
  <c r="F1438" i="3"/>
  <c r="G1438" i="3"/>
  <c r="H1438" i="3"/>
  <c r="I1438" i="3"/>
  <c r="J1438" i="3"/>
  <c r="E1439" i="3"/>
  <c r="F1439" i="3"/>
  <c r="G1439" i="3"/>
  <c r="H1439" i="3"/>
  <c r="I1439" i="3"/>
  <c r="J1439" i="3"/>
  <c r="E1440" i="3"/>
  <c r="F1440" i="3"/>
  <c r="G1440" i="3"/>
  <c r="H1440" i="3"/>
  <c r="I1440" i="3"/>
  <c r="J1440" i="3"/>
  <c r="E1441" i="3"/>
  <c r="F1441" i="3"/>
  <c r="G1441" i="3"/>
  <c r="H1441" i="3"/>
  <c r="I1441" i="3"/>
  <c r="J1441" i="3"/>
  <c r="E1442" i="3"/>
  <c r="F1442" i="3"/>
  <c r="G1442" i="3"/>
  <c r="H1442" i="3"/>
  <c r="I1442" i="3"/>
  <c r="J1442" i="3"/>
  <c r="E1443" i="3"/>
  <c r="F1443" i="3"/>
  <c r="G1443" i="3"/>
  <c r="H1443" i="3"/>
  <c r="I1443" i="3"/>
  <c r="J1443" i="3"/>
  <c r="E1444" i="3"/>
  <c r="K1444" i="3" s="1"/>
  <c r="F1444" i="3"/>
  <c r="G1444" i="3"/>
  <c r="H1444" i="3"/>
  <c r="I1444" i="3"/>
  <c r="J1444" i="3"/>
  <c r="E1445" i="3"/>
  <c r="F1445" i="3"/>
  <c r="G1445" i="3"/>
  <c r="H1445" i="3"/>
  <c r="I1445" i="3"/>
  <c r="J1445" i="3"/>
  <c r="E1446" i="3"/>
  <c r="F1446" i="3"/>
  <c r="G1446" i="3"/>
  <c r="H1446" i="3"/>
  <c r="I1446" i="3"/>
  <c r="J1446" i="3"/>
  <c r="E1447" i="3"/>
  <c r="F1447" i="3"/>
  <c r="G1447" i="3"/>
  <c r="H1447" i="3"/>
  <c r="I1447" i="3"/>
  <c r="J1447" i="3"/>
  <c r="E1448" i="3"/>
  <c r="F1448" i="3"/>
  <c r="G1448" i="3"/>
  <c r="H1448" i="3"/>
  <c r="I1448" i="3"/>
  <c r="J1448" i="3"/>
  <c r="E1449" i="3"/>
  <c r="F1449" i="3"/>
  <c r="G1449" i="3"/>
  <c r="H1449" i="3"/>
  <c r="I1449" i="3"/>
  <c r="J1449" i="3"/>
  <c r="E1450" i="3"/>
  <c r="F1450" i="3"/>
  <c r="G1450" i="3"/>
  <c r="H1450" i="3"/>
  <c r="I1450" i="3"/>
  <c r="J1450" i="3"/>
  <c r="E1451" i="3"/>
  <c r="F1451" i="3"/>
  <c r="G1451" i="3"/>
  <c r="H1451" i="3"/>
  <c r="I1451" i="3"/>
  <c r="J1451" i="3"/>
  <c r="E1452" i="3"/>
  <c r="F1452" i="3"/>
  <c r="G1452" i="3"/>
  <c r="H1452" i="3"/>
  <c r="I1452" i="3"/>
  <c r="J1452" i="3"/>
  <c r="E1453" i="3"/>
  <c r="F1453" i="3"/>
  <c r="G1453" i="3"/>
  <c r="H1453" i="3"/>
  <c r="I1453" i="3"/>
  <c r="J1453" i="3"/>
  <c r="E1454" i="3"/>
  <c r="K1454" i="3" s="1"/>
  <c r="F1454" i="3"/>
  <c r="G1454" i="3"/>
  <c r="H1454" i="3"/>
  <c r="I1454" i="3"/>
  <c r="J1454" i="3"/>
  <c r="E1455" i="3"/>
  <c r="F1455" i="3"/>
  <c r="G1455" i="3"/>
  <c r="H1455" i="3"/>
  <c r="I1455" i="3"/>
  <c r="J1455" i="3"/>
  <c r="E1456" i="3"/>
  <c r="F1456" i="3"/>
  <c r="G1456" i="3"/>
  <c r="H1456" i="3"/>
  <c r="I1456" i="3"/>
  <c r="J1456" i="3"/>
  <c r="E1457" i="3"/>
  <c r="F1457" i="3"/>
  <c r="G1457" i="3"/>
  <c r="H1457" i="3"/>
  <c r="I1457" i="3"/>
  <c r="J1457" i="3"/>
  <c r="E1458" i="3"/>
  <c r="F1458" i="3"/>
  <c r="G1458" i="3"/>
  <c r="H1458" i="3"/>
  <c r="I1458" i="3"/>
  <c r="J1458" i="3"/>
  <c r="K1458" i="3"/>
  <c r="E1459" i="3"/>
  <c r="F1459" i="3"/>
  <c r="G1459" i="3"/>
  <c r="H1459" i="3"/>
  <c r="I1459" i="3"/>
  <c r="J1459" i="3"/>
  <c r="E1460" i="3"/>
  <c r="F1460" i="3"/>
  <c r="G1460" i="3"/>
  <c r="H1460" i="3"/>
  <c r="I1460" i="3"/>
  <c r="J1460" i="3"/>
  <c r="E1461" i="3"/>
  <c r="F1461" i="3"/>
  <c r="G1461" i="3"/>
  <c r="H1461" i="3"/>
  <c r="I1461" i="3"/>
  <c r="J1461" i="3"/>
  <c r="E1462" i="3"/>
  <c r="F1462" i="3"/>
  <c r="G1462" i="3"/>
  <c r="H1462" i="3"/>
  <c r="I1462" i="3"/>
  <c r="J1462" i="3"/>
  <c r="K1462" i="3"/>
  <c r="E1463" i="3"/>
  <c r="F1463" i="3"/>
  <c r="G1463" i="3"/>
  <c r="H1463" i="3"/>
  <c r="I1463" i="3"/>
  <c r="J1463" i="3"/>
  <c r="E1464" i="3"/>
  <c r="F1464" i="3"/>
  <c r="G1464" i="3"/>
  <c r="H1464" i="3"/>
  <c r="I1464" i="3"/>
  <c r="J1464" i="3"/>
  <c r="E1465" i="3"/>
  <c r="F1465" i="3"/>
  <c r="G1465" i="3"/>
  <c r="H1465" i="3"/>
  <c r="I1465" i="3"/>
  <c r="J1465" i="3"/>
  <c r="E1466" i="3"/>
  <c r="F1466" i="3"/>
  <c r="G1466" i="3"/>
  <c r="H1466" i="3"/>
  <c r="I1466" i="3"/>
  <c r="J1466" i="3"/>
  <c r="E1467" i="3"/>
  <c r="F1467" i="3"/>
  <c r="G1467" i="3"/>
  <c r="H1467" i="3"/>
  <c r="I1467" i="3"/>
  <c r="J1467" i="3"/>
  <c r="E1468" i="3"/>
  <c r="F1468" i="3"/>
  <c r="G1468" i="3"/>
  <c r="H1468" i="3"/>
  <c r="I1468" i="3"/>
  <c r="J1468" i="3"/>
  <c r="E1469" i="3"/>
  <c r="F1469" i="3"/>
  <c r="G1469" i="3"/>
  <c r="H1469" i="3"/>
  <c r="I1469" i="3"/>
  <c r="J1469" i="3"/>
  <c r="E1470" i="3"/>
  <c r="F1470" i="3"/>
  <c r="G1470" i="3"/>
  <c r="H1470" i="3"/>
  <c r="I1470" i="3"/>
  <c r="J1470" i="3"/>
  <c r="E1471" i="3"/>
  <c r="F1471" i="3"/>
  <c r="G1471" i="3"/>
  <c r="H1471" i="3"/>
  <c r="I1471" i="3"/>
  <c r="J1471" i="3"/>
  <c r="E1472" i="3"/>
  <c r="F1472" i="3"/>
  <c r="G1472" i="3"/>
  <c r="H1472" i="3"/>
  <c r="I1472" i="3"/>
  <c r="J1472" i="3"/>
  <c r="E1473" i="3"/>
  <c r="F1473" i="3"/>
  <c r="G1473" i="3"/>
  <c r="K1473" i="3" s="1"/>
  <c r="H1473" i="3"/>
  <c r="I1473" i="3"/>
  <c r="J1473" i="3"/>
  <c r="E1474" i="3"/>
  <c r="F1474" i="3"/>
  <c r="G1474" i="3"/>
  <c r="H1474" i="3"/>
  <c r="I1474" i="3"/>
  <c r="J1474" i="3"/>
  <c r="E1475" i="3"/>
  <c r="F1475" i="3"/>
  <c r="G1475" i="3"/>
  <c r="H1475" i="3"/>
  <c r="I1475" i="3"/>
  <c r="J1475" i="3"/>
  <c r="E1476" i="3"/>
  <c r="F1476" i="3"/>
  <c r="G1476" i="3"/>
  <c r="H1476" i="3"/>
  <c r="I1476" i="3"/>
  <c r="J1476" i="3"/>
  <c r="E1477" i="3"/>
  <c r="F1477" i="3"/>
  <c r="G1477" i="3"/>
  <c r="H1477" i="3"/>
  <c r="I1477" i="3"/>
  <c r="J1477" i="3"/>
  <c r="E1478" i="3"/>
  <c r="F1478" i="3"/>
  <c r="G1478" i="3"/>
  <c r="H1478" i="3"/>
  <c r="I1478" i="3"/>
  <c r="J1478" i="3"/>
  <c r="E1479" i="3"/>
  <c r="F1479" i="3"/>
  <c r="G1479" i="3"/>
  <c r="H1479" i="3"/>
  <c r="I1479" i="3"/>
  <c r="J1479" i="3"/>
  <c r="E1480" i="3"/>
  <c r="F1480" i="3"/>
  <c r="G1480" i="3"/>
  <c r="H1480" i="3"/>
  <c r="I1480" i="3"/>
  <c r="J1480" i="3"/>
  <c r="E1481" i="3"/>
  <c r="F1481" i="3"/>
  <c r="G1481" i="3"/>
  <c r="H1481" i="3"/>
  <c r="I1481" i="3"/>
  <c r="J1481" i="3"/>
  <c r="E1482" i="3"/>
  <c r="F1482" i="3"/>
  <c r="G1482" i="3"/>
  <c r="H1482" i="3"/>
  <c r="I1482" i="3"/>
  <c r="J1482" i="3"/>
  <c r="E1483" i="3"/>
  <c r="F1483" i="3"/>
  <c r="G1483" i="3"/>
  <c r="K1483" i="3" s="1"/>
  <c r="H1483" i="3"/>
  <c r="I1483" i="3"/>
  <c r="J1483" i="3"/>
  <c r="E1484" i="3"/>
  <c r="F1484" i="3"/>
  <c r="G1484" i="3"/>
  <c r="H1484" i="3"/>
  <c r="I1484" i="3"/>
  <c r="J1484" i="3"/>
  <c r="E1485" i="3"/>
  <c r="F1485" i="3"/>
  <c r="G1485" i="3"/>
  <c r="H1485" i="3"/>
  <c r="I1485" i="3"/>
  <c r="J1485" i="3"/>
  <c r="E1486" i="3"/>
  <c r="F1486" i="3"/>
  <c r="G1486" i="3"/>
  <c r="H1486" i="3"/>
  <c r="I1486" i="3"/>
  <c r="J1486" i="3"/>
  <c r="E1487" i="3"/>
  <c r="F1487" i="3"/>
  <c r="G1487" i="3"/>
  <c r="H1487" i="3"/>
  <c r="I1487" i="3"/>
  <c r="J1487" i="3"/>
  <c r="E1488" i="3"/>
  <c r="F1488" i="3"/>
  <c r="G1488" i="3"/>
  <c r="H1488" i="3"/>
  <c r="I1488" i="3"/>
  <c r="J1488" i="3"/>
  <c r="E1489" i="3"/>
  <c r="F1489" i="3"/>
  <c r="G1489" i="3"/>
  <c r="H1489" i="3"/>
  <c r="I1489" i="3"/>
  <c r="J1489" i="3"/>
  <c r="E1490" i="3"/>
  <c r="F1490" i="3"/>
  <c r="G1490" i="3"/>
  <c r="H1490" i="3"/>
  <c r="I1490" i="3"/>
  <c r="J1490" i="3"/>
  <c r="E1491" i="3"/>
  <c r="F1491" i="3"/>
  <c r="G1491" i="3"/>
  <c r="H1491" i="3"/>
  <c r="I1491" i="3"/>
  <c r="J1491" i="3"/>
  <c r="E1492" i="3"/>
  <c r="F1492" i="3"/>
  <c r="G1492" i="3"/>
  <c r="H1492" i="3"/>
  <c r="I1492" i="3"/>
  <c r="J1492" i="3"/>
  <c r="E1493" i="3"/>
  <c r="F1493" i="3"/>
  <c r="G1493" i="3"/>
  <c r="H1493" i="3"/>
  <c r="I1493" i="3"/>
  <c r="J1493" i="3"/>
  <c r="E1494" i="3"/>
  <c r="F1494" i="3"/>
  <c r="G1494" i="3"/>
  <c r="H1494" i="3"/>
  <c r="I1494" i="3"/>
  <c r="J1494" i="3"/>
  <c r="E1495" i="3"/>
  <c r="F1495" i="3"/>
  <c r="G1495" i="3"/>
  <c r="H1495" i="3"/>
  <c r="I1495" i="3"/>
  <c r="J1495" i="3"/>
  <c r="E1496" i="3"/>
  <c r="F1496" i="3"/>
  <c r="G1496" i="3"/>
  <c r="H1496" i="3"/>
  <c r="I1496" i="3"/>
  <c r="J1496" i="3"/>
  <c r="E1497" i="3"/>
  <c r="F1497" i="3"/>
  <c r="G1497" i="3"/>
  <c r="H1497" i="3"/>
  <c r="I1497" i="3"/>
  <c r="J1497" i="3"/>
  <c r="E1498" i="3"/>
  <c r="F1498" i="3"/>
  <c r="G1498" i="3"/>
  <c r="H1498" i="3"/>
  <c r="I1498" i="3"/>
  <c r="J1498" i="3"/>
  <c r="E1499" i="3"/>
  <c r="F1499" i="3"/>
  <c r="G1499" i="3"/>
  <c r="H1499" i="3"/>
  <c r="I1499" i="3"/>
  <c r="J1499" i="3"/>
  <c r="E1500" i="3"/>
  <c r="F1500" i="3"/>
  <c r="G1500" i="3"/>
  <c r="H1500" i="3"/>
  <c r="I1500" i="3"/>
  <c r="J1500" i="3"/>
  <c r="E1501" i="3"/>
  <c r="F1501" i="3"/>
  <c r="G1501" i="3"/>
  <c r="H1501" i="3"/>
  <c r="I1501" i="3"/>
  <c r="J1501" i="3"/>
  <c r="E1502" i="3"/>
  <c r="F1502" i="3"/>
  <c r="G1502" i="3"/>
  <c r="H1502" i="3"/>
  <c r="I1502" i="3"/>
  <c r="J1502" i="3"/>
  <c r="E1503" i="3"/>
  <c r="F1503" i="3"/>
  <c r="G1503" i="3"/>
  <c r="H1503" i="3"/>
  <c r="I1503" i="3"/>
  <c r="J1503" i="3"/>
  <c r="E1504" i="3"/>
  <c r="F1504" i="3"/>
  <c r="G1504" i="3"/>
  <c r="H1504" i="3"/>
  <c r="I1504" i="3"/>
  <c r="J1504" i="3"/>
  <c r="E1505" i="3"/>
  <c r="F1505" i="3"/>
  <c r="G1505" i="3"/>
  <c r="H1505" i="3"/>
  <c r="I1505" i="3"/>
  <c r="J1505" i="3"/>
  <c r="E1506" i="3"/>
  <c r="F1506" i="3"/>
  <c r="G1506" i="3"/>
  <c r="H1506" i="3"/>
  <c r="I1506" i="3"/>
  <c r="J1506" i="3"/>
  <c r="E1507" i="3"/>
  <c r="F1507" i="3"/>
  <c r="G1507" i="3"/>
  <c r="H1507" i="3"/>
  <c r="I1507" i="3"/>
  <c r="J1507" i="3"/>
  <c r="E1508" i="3"/>
  <c r="F1508" i="3"/>
  <c r="G1508" i="3"/>
  <c r="H1508" i="3"/>
  <c r="I1508" i="3"/>
  <c r="J1508" i="3"/>
  <c r="E1509" i="3"/>
  <c r="F1509" i="3"/>
  <c r="G1509" i="3"/>
  <c r="H1509" i="3"/>
  <c r="I1509" i="3"/>
  <c r="J1509" i="3"/>
  <c r="E1510" i="3"/>
  <c r="F1510" i="3"/>
  <c r="G1510" i="3"/>
  <c r="H1510" i="3"/>
  <c r="I1510" i="3"/>
  <c r="J1510" i="3"/>
  <c r="E1511" i="3"/>
  <c r="F1511" i="3"/>
  <c r="G1511" i="3"/>
  <c r="H1511" i="3"/>
  <c r="I1511" i="3"/>
  <c r="J1511" i="3"/>
  <c r="E1512" i="3"/>
  <c r="F1512" i="3"/>
  <c r="G1512" i="3"/>
  <c r="H1512" i="3"/>
  <c r="I1512" i="3"/>
  <c r="J1512" i="3"/>
  <c r="E1513" i="3"/>
  <c r="F1513" i="3"/>
  <c r="G1513" i="3"/>
  <c r="H1513" i="3"/>
  <c r="I1513" i="3"/>
  <c r="J1513" i="3"/>
  <c r="E1514" i="3"/>
  <c r="F1514" i="3"/>
  <c r="G1514" i="3"/>
  <c r="H1514" i="3"/>
  <c r="I1514" i="3"/>
  <c r="J1514" i="3"/>
  <c r="E1515" i="3"/>
  <c r="F1515" i="3"/>
  <c r="G1515" i="3"/>
  <c r="H1515" i="3"/>
  <c r="I1515" i="3"/>
  <c r="J1515" i="3"/>
  <c r="E1516" i="3"/>
  <c r="F1516" i="3"/>
  <c r="G1516" i="3"/>
  <c r="H1516" i="3"/>
  <c r="I1516" i="3"/>
  <c r="J1516" i="3"/>
  <c r="E1517" i="3"/>
  <c r="F1517" i="3"/>
  <c r="G1517" i="3"/>
  <c r="H1517" i="3"/>
  <c r="I1517" i="3"/>
  <c r="J1517" i="3"/>
  <c r="E1518" i="3"/>
  <c r="F1518" i="3"/>
  <c r="G1518" i="3"/>
  <c r="H1518" i="3"/>
  <c r="I1518" i="3"/>
  <c r="J1518" i="3"/>
  <c r="E1519" i="3"/>
  <c r="F1519" i="3"/>
  <c r="G1519" i="3"/>
  <c r="H1519" i="3"/>
  <c r="I1519" i="3"/>
  <c r="J1519" i="3"/>
  <c r="E1520" i="3"/>
  <c r="F1520" i="3"/>
  <c r="G1520" i="3"/>
  <c r="H1520" i="3"/>
  <c r="I1520" i="3"/>
  <c r="J1520" i="3"/>
  <c r="E1521" i="3"/>
  <c r="F1521" i="3"/>
  <c r="G1521" i="3"/>
  <c r="H1521" i="3"/>
  <c r="I1521" i="3"/>
  <c r="J1521" i="3"/>
  <c r="E1522" i="3"/>
  <c r="F1522" i="3"/>
  <c r="G1522" i="3"/>
  <c r="H1522" i="3"/>
  <c r="I1522" i="3"/>
  <c r="J1522" i="3"/>
  <c r="E1523" i="3"/>
  <c r="F1523" i="3"/>
  <c r="G1523" i="3"/>
  <c r="H1523" i="3"/>
  <c r="I1523" i="3"/>
  <c r="J1523" i="3"/>
  <c r="E1524" i="3"/>
  <c r="F1524" i="3"/>
  <c r="G1524" i="3"/>
  <c r="H1524" i="3"/>
  <c r="I1524" i="3"/>
  <c r="L1524" i="3" s="1"/>
  <c r="J1524" i="3"/>
  <c r="E1525" i="3"/>
  <c r="F1525" i="3"/>
  <c r="G1525" i="3"/>
  <c r="H1525" i="3"/>
  <c r="I1525" i="3"/>
  <c r="J1525" i="3"/>
  <c r="E1526" i="3"/>
  <c r="F1526" i="3"/>
  <c r="G1526" i="3"/>
  <c r="K1526" i="3" s="1"/>
  <c r="H1526" i="3"/>
  <c r="I1526" i="3"/>
  <c r="J1526" i="3"/>
  <c r="E1527" i="3"/>
  <c r="F1527" i="3"/>
  <c r="G1527" i="3"/>
  <c r="H1527" i="3"/>
  <c r="I1527" i="3"/>
  <c r="J1527" i="3"/>
  <c r="E1528" i="3"/>
  <c r="F1528" i="3"/>
  <c r="G1528" i="3"/>
  <c r="H1528" i="3"/>
  <c r="I1528" i="3"/>
  <c r="J1528" i="3"/>
  <c r="E1529" i="3"/>
  <c r="F1529" i="3"/>
  <c r="G1529" i="3"/>
  <c r="H1529" i="3"/>
  <c r="I1529" i="3"/>
  <c r="J1529" i="3"/>
  <c r="E1530" i="3"/>
  <c r="F1530" i="3"/>
  <c r="G1530" i="3"/>
  <c r="K1530" i="3" s="1"/>
  <c r="H1530" i="3"/>
  <c r="I1530" i="3"/>
  <c r="J1530" i="3"/>
  <c r="E1531" i="3"/>
  <c r="F1531" i="3"/>
  <c r="G1531" i="3"/>
  <c r="H1531" i="3"/>
  <c r="I1531" i="3"/>
  <c r="J1531" i="3"/>
  <c r="E1532" i="3"/>
  <c r="F1532" i="3"/>
  <c r="G1532" i="3"/>
  <c r="H1532" i="3"/>
  <c r="I1532" i="3"/>
  <c r="J1532" i="3"/>
  <c r="E1533" i="3"/>
  <c r="F1533" i="3"/>
  <c r="G1533" i="3"/>
  <c r="H1533" i="3"/>
  <c r="I1533" i="3"/>
  <c r="J1533" i="3"/>
  <c r="E1534" i="3"/>
  <c r="F1534" i="3"/>
  <c r="G1534" i="3"/>
  <c r="K1534" i="3" s="1"/>
  <c r="H1534" i="3"/>
  <c r="I1534" i="3"/>
  <c r="J1534" i="3"/>
  <c r="BK1745" i="3" l="1"/>
  <c r="BN1745" i="3"/>
  <c r="BL1745" i="3"/>
  <c r="BN1736" i="3"/>
  <c r="BK1736" i="3"/>
  <c r="BM1745" i="3"/>
  <c r="BJ1727" i="3"/>
  <c r="BJ1745" i="3"/>
  <c r="BL1736" i="3"/>
  <c r="BK1729" i="3"/>
  <c r="BN1729" i="3"/>
  <c r="BM1729" i="3"/>
  <c r="BJ1736" i="3"/>
  <c r="BM1736" i="3"/>
  <c r="BM1539" i="3"/>
  <c r="BK1594" i="3"/>
  <c r="BN1594" i="3"/>
  <c r="BL1594" i="3"/>
  <c r="BK1602" i="3"/>
  <c r="BN1602" i="3"/>
  <c r="BJ1594" i="3"/>
  <c r="BM1595" i="3"/>
  <c r="BL1599" i="3"/>
  <c r="BN1607" i="3"/>
  <c r="BK1607" i="3"/>
  <c r="BL1610" i="3"/>
  <c r="BN1627" i="3"/>
  <c r="BK1627" i="3"/>
  <c r="BN1577" i="3"/>
  <c r="BK1577" i="3"/>
  <c r="O1649" i="3"/>
  <c r="S1649" i="3"/>
  <c r="W1649" i="3"/>
  <c r="AA1649" i="3"/>
  <c r="AE1649" i="3"/>
  <c r="AI1649" i="3"/>
  <c r="AM1649" i="3"/>
  <c r="AQ1649" i="3"/>
  <c r="AU1649" i="3"/>
  <c r="AY1649" i="3"/>
  <c r="BC1649" i="3"/>
  <c r="BG1649" i="3"/>
  <c r="P1649" i="3"/>
  <c r="T1649" i="3"/>
  <c r="X1649" i="3"/>
  <c r="AB1649" i="3"/>
  <c r="AF1649" i="3"/>
  <c r="AJ1649" i="3"/>
  <c r="AN1649" i="3"/>
  <c r="AR1649" i="3"/>
  <c r="AV1649" i="3"/>
  <c r="AZ1649" i="3"/>
  <c r="BD1649" i="3"/>
  <c r="BH1649" i="3"/>
  <c r="M1649" i="3"/>
  <c r="Q1649" i="3"/>
  <c r="U1649" i="3"/>
  <c r="Y1649" i="3"/>
  <c r="AC1649" i="3"/>
  <c r="AG1649" i="3"/>
  <c r="AK1649" i="3"/>
  <c r="AO1649" i="3"/>
  <c r="AS1649" i="3"/>
  <c r="AW1649" i="3"/>
  <c r="BA1649" i="3"/>
  <c r="BE1649" i="3"/>
  <c r="BI1649" i="3"/>
  <c r="V1649" i="3"/>
  <c r="AL1649" i="3"/>
  <c r="BB1649" i="3"/>
  <c r="Z1649" i="3"/>
  <c r="AP1649" i="3"/>
  <c r="BF1649" i="3"/>
  <c r="N1649" i="3"/>
  <c r="BJ1649" i="3" s="1"/>
  <c r="AD1649" i="3"/>
  <c r="AT1649" i="3"/>
  <c r="R1649" i="3"/>
  <c r="AH1649" i="3"/>
  <c r="AX1649" i="3"/>
  <c r="BM1630" i="3"/>
  <c r="BL1656" i="3"/>
  <c r="BJ1664" i="3"/>
  <c r="BM1666" i="3"/>
  <c r="O1548" i="3"/>
  <c r="S1548" i="3"/>
  <c r="W1548" i="3"/>
  <c r="AA1548" i="3"/>
  <c r="AE1548" i="3"/>
  <c r="AI1548" i="3"/>
  <c r="AM1548" i="3"/>
  <c r="AQ1548" i="3"/>
  <c r="AU1548" i="3"/>
  <c r="AY1548" i="3"/>
  <c r="BC1548" i="3"/>
  <c r="BG1548" i="3"/>
  <c r="N1548" i="3"/>
  <c r="T1548" i="3"/>
  <c r="Y1548" i="3"/>
  <c r="AD1548" i="3"/>
  <c r="AJ1548" i="3"/>
  <c r="AO1548" i="3"/>
  <c r="AT1548" i="3"/>
  <c r="AZ1548" i="3"/>
  <c r="BE1548" i="3"/>
  <c r="P1548" i="3"/>
  <c r="U1548" i="3"/>
  <c r="Z1548" i="3"/>
  <c r="AF1548" i="3"/>
  <c r="AK1548" i="3"/>
  <c r="AP1548" i="3"/>
  <c r="AV1548" i="3"/>
  <c r="BA1548" i="3"/>
  <c r="BF1548" i="3"/>
  <c r="Q1548" i="3"/>
  <c r="V1548" i="3"/>
  <c r="AB1548" i="3"/>
  <c r="AG1548" i="3"/>
  <c r="AL1548" i="3"/>
  <c r="AR1548" i="3"/>
  <c r="AW1548" i="3"/>
  <c r="BB1548" i="3"/>
  <c r="BH1548" i="3"/>
  <c r="M1548" i="3"/>
  <c r="AH1548" i="3"/>
  <c r="BD1548" i="3"/>
  <c r="R1548" i="3"/>
  <c r="AN1548" i="3"/>
  <c r="BI1548" i="3"/>
  <c r="X1548" i="3"/>
  <c r="AS1548" i="3"/>
  <c r="AC1548" i="3"/>
  <c r="AX1548" i="3"/>
  <c r="BM1549" i="3"/>
  <c r="BN1551" i="3"/>
  <c r="BK1551" i="3"/>
  <c r="BL1564" i="3"/>
  <c r="BM1596" i="3"/>
  <c r="BL1602" i="3"/>
  <c r="BL1603" i="3"/>
  <c r="BL1607" i="3"/>
  <c r="BJ1610" i="3"/>
  <c r="BJ1624" i="3"/>
  <c r="BM1605" i="3"/>
  <c r="BJ1614" i="3"/>
  <c r="BJ1656" i="3"/>
  <c r="BL1664" i="3"/>
  <c r="BN1613" i="3"/>
  <c r="BK1613" i="3"/>
  <c r="BJ1648" i="3"/>
  <c r="BL1678" i="3"/>
  <c r="BL1684" i="3"/>
  <c r="BJ1692" i="3"/>
  <c r="BL1671" i="3"/>
  <c r="BL1631" i="3"/>
  <c r="BJ1642" i="3"/>
  <c r="BM1683" i="3"/>
  <c r="BN1683" i="3"/>
  <c r="BK1683" i="3"/>
  <c r="BJ1697" i="3"/>
  <c r="BM1545" i="3"/>
  <c r="Q1544" i="3"/>
  <c r="Y1544" i="3"/>
  <c r="AG1544" i="3"/>
  <c r="AO1544" i="3"/>
  <c r="AW1544" i="3"/>
  <c r="BE1544" i="3"/>
  <c r="R1544" i="3"/>
  <c r="AX1544" i="3"/>
  <c r="Z1544" i="3"/>
  <c r="BF1544" i="3"/>
  <c r="AH1544" i="3"/>
  <c r="AP1544" i="3"/>
  <c r="BN1545" i="3"/>
  <c r="BK1545" i="3"/>
  <c r="BM1543" i="3"/>
  <c r="BJ1549" i="3"/>
  <c r="BK1582" i="3"/>
  <c r="BN1582" i="3"/>
  <c r="BM1584" i="3"/>
  <c r="BM1557" i="3"/>
  <c r="BM1566" i="3"/>
  <c r="Z1573" i="3"/>
  <c r="BL1587" i="3"/>
  <c r="BJ1587" i="3"/>
  <c r="BN1563" i="3"/>
  <c r="BK1563" i="3"/>
  <c r="BJ1563" i="3"/>
  <c r="BE1569" i="3"/>
  <c r="AI1569" i="3"/>
  <c r="N1569" i="3"/>
  <c r="AS1569" i="3"/>
  <c r="W1569" i="3"/>
  <c r="BB1569" i="3"/>
  <c r="AG1569" i="3"/>
  <c r="BH1569" i="3"/>
  <c r="AR1569" i="3"/>
  <c r="AB1569" i="3"/>
  <c r="AY1573" i="3"/>
  <c r="AD1573" i="3"/>
  <c r="BI1573" i="3"/>
  <c r="AM1573" i="3"/>
  <c r="R1573" i="3"/>
  <c r="AW1573" i="3"/>
  <c r="AA1573" i="3"/>
  <c r="BD1573" i="3"/>
  <c r="AN1573" i="3"/>
  <c r="BK1589" i="3"/>
  <c r="BN1589" i="3"/>
  <c r="BN1591" i="3"/>
  <c r="BK1591" i="3"/>
  <c r="BM1591" i="3"/>
  <c r="BK1596" i="3"/>
  <c r="BN1596" i="3"/>
  <c r="BL1596" i="3"/>
  <c r="BM1598" i="3"/>
  <c r="BK1604" i="3"/>
  <c r="BN1604" i="3"/>
  <c r="BL1604" i="3"/>
  <c r="BJ1562" i="3"/>
  <c r="BM1575" i="3"/>
  <c r="BM1579" i="3"/>
  <c r="BM1583" i="3"/>
  <c r="BM1565" i="3"/>
  <c r="BL1595" i="3"/>
  <c r="BJ1595" i="3"/>
  <c r="BN1599" i="3"/>
  <c r="BK1599" i="3"/>
  <c r="BN1603" i="3"/>
  <c r="BK1603" i="3"/>
  <c r="BJ1607" i="3"/>
  <c r="BN1616" i="3"/>
  <c r="BK1616" i="3"/>
  <c r="BN1617" i="3"/>
  <c r="BK1617" i="3"/>
  <c r="BJ1619" i="3"/>
  <c r="BL1625" i="3"/>
  <c r="AH1606" i="3"/>
  <c r="AU1606" i="3"/>
  <c r="O1606" i="3"/>
  <c r="AD1606" i="3"/>
  <c r="BE1606" i="3"/>
  <c r="AO1606" i="3"/>
  <c r="Y1606" i="3"/>
  <c r="BH1606" i="3"/>
  <c r="AR1606" i="3"/>
  <c r="BN1609" i="3"/>
  <c r="BK1609" i="3"/>
  <c r="BM1612" i="3"/>
  <c r="BN1623" i="3"/>
  <c r="BK1623" i="3"/>
  <c r="BM1626" i="3"/>
  <c r="BN1593" i="3"/>
  <c r="BK1593" i="3"/>
  <c r="BN1605" i="3"/>
  <c r="BK1605" i="3"/>
  <c r="BL1605" i="3"/>
  <c r="BJ1605" i="3"/>
  <c r="BJ1611" i="3"/>
  <c r="BM1616" i="3"/>
  <c r="BM1618" i="3"/>
  <c r="BM1620" i="3"/>
  <c r="BN1624" i="3"/>
  <c r="BJ1625" i="3"/>
  <c r="BM1615" i="3"/>
  <c r="BN1630" i="3"/>
  <c r="BK1630" i="3"/>
  <c r="BN1638" i="3"/>
  <c r="BK1638" i="3"/>
  <c r="BN1646" i="3"/>
  <c r="BK1646" i="3"/>
  <c r="O1651" i="3"/>
  <c r="S1651" i="3"/>
  <c r="W1651" i="3"/>
  <c r="AA1651" i="3"/>
  <c r="AE1651" i="3"/>
  <c r="AI1651" i="3"/>
  <c r="AM1651" i="3"/>
  <c r="AQ1651" i="3"/>
  <c r="AU1651" i="3"/>
  <c r="AY1651" i="3"/>
  <c r="BC1651" i="3"/>
  <c r="BG1651" i="3"/>
  <c r="P1651" i="3"/>
  <c r="T1651" i="3"/>
  <c r="X1651" i="3"/>
  <c r="AB1651" i="3"/>
  <c r="AF1651" i="3"/>
  <c r="AJ1651" i="3"/>
  <c r="AN1651" i="3"/>
  <c r="AR1651" i="3"/>
  <c r="AV1651" i="3"/>
  <c r="AZ1651" i="3"/>
  <c r="BD1651" i="3"/>
  <c r="BH1651" i="3"/>
  <c r="M1651" i="3"/>
  <c r="Q1651" i="3"/>
  <c r="U1651" i="3"/>
  <c r="Y1651" i="3"/>
  <c r="AC1651" i="3"/>
  <c r="AG1651" i="3"/>
  <c r="AK1651" i="3"/>
  <c r="AO1651" i="3"/>
  <c r="AS1651" i="3"/>
  <c r="AW1651" i="3"/>
  <c r="BA1651" i="3"/>
  <c r="BE1651" i="3"/>
  <c r="BI1651" i="3"/>
  <c r="V1651" i="3"/>
  <c r="AL1651" i="3"/>
  <c r="BB1651" i="3"/>
  <c r="Z1651" i="3"/>
  <c r="AP1651" i="3"/>
  <c r="BF1651" i="3"/>
  <c r="N1651" i="3"/>
  <c r="AD1651" i="3"/>
  <c r="AT1651" i="3"/>
  <c r="R1651" i="3"/>
  <c r="AH1651" i="3"/>
  <c r="AX1651" i="3"/>
  <c r="O1653" i="3"/>
  <c r="S1653" i="3"/>
  <c r="W1653" i="3"/>
  <c r="AA1653" i="3"/>
  <c r="AE1653" i="3"/>
  <c r="AI1653" i="3"/>
  <c r="AM1653" i="3"/>
  <c r="AQ1653" i="3"/>
  <c r="AU1653" i="3"/>
  <c r="AY1653" i="3"/>
  <c r="BC1653" i="3"/>
  <c r="BG1653" i="3"/>
  <c r="P1653" i="3"/>
  <c r="T1653" i="3"/>
  <c r="X1653" i="3"/>
  <c r="AB1653" i="3"/>
  <c r="AF1653" i="3"/>
  <c r="AJ1653" i="3"/>
  <c r="AN1653" i="3"/>
  <c r="AR1653" i="3"/>
  <c r="AV1653" i="3"/>
  <c r="AZ1653" i="3"/>
  <c r="BD1653" i="3"/>
  <c r="BH1653" i="3"/>
  <c r="M1653" i="3"/>
  <c r="Q1653" i="3"/>
  <c r="U1653" i="3"/>
  <c r="Y1653" i="3"/>
  <c r="AC1653" i="3"/>
  <c r="AG1653" i="3"/>
  <c r="AK1653" i="3"/>
  <c r="AO1653" i="3"/>
  <c r="AS1653" i="3"/>
  <c r="AW1653" i="3"/>
  <c r="BA1653" i="3"/>
  <c r="BE1653" i="3"/>
  <c r="BI1653" i="3"/>
  <c r="V1653" i="3"/>
  <c r="AL1653" i="3"/>
  <c r="BB1653" i="3"/>
  <c r="Z1653" i="3"/>
  <c r="AP1653" i="3"/>
  <c r="BF1653" i="3"/>
  <c r="N1653" i="3"/>
  <c r="BJ1653" i="3" s="1"/>
  <c r="AD1653" i="3"/>
  <c r="AT1653" i="3"/>
  <c r="R1653" i="3"/>
  <c r="AH1653" i="3"/>
  <c r="AX1653" i="3"/>
  <c r="O1655" i="3"/>
  <c r="S1655" i="3"/>
  <c r="W1655" i="3"/>
  <c r="AA1655" i="3"/>
  <c r="AE1655" i="3"/>
  <c r="AI1655" i="3"/>
  <c r="AM1655" i="3"/>
  <c r="AQ1655" i="3"/>
  <c r="AU1655" i="3"/>
  <c r="AY1655" i="3"/>
  <c r="BC1655" i="3"/>
  <c r="BG1655" i="3"/>
  <c r="P1655" i="3"/>
  <c r="T1655" i="3"/>
  <c r="X1655" i="3"/>
  <c r="AB1655" i="3"/>
  <c r="AF1655" i="3"/>
  <c r="AJ1655" i="3"/>
  <c r="AN1655" i="3"/>
  <c r="AR1655" i="3"/>
  <c r="AV1655" i="3"/>
  <c r="AZ1655" i="3"/>
  <c r="BD1655" i="3"/>
  <c r="BH1655" i="3"/>
  <c r="M1655" i="3"/>
  <c r="Q1655" i="3"/>
  <c r="U1655" i="3"/>
  <c r="Y1655" i="3"/>
  <c r="AC1655" i="3"/>
  <c r="AG1655" i="3"/>
  <c r="AK1655" i="3"/>
  <c r="AO1655" i="3"/>
  <c r="AS1655" i="3"/>
  <c r="AW1655" i="3"/>
  <c r="BA1655" i="3"/>
  <c r="BE1655" i="3"/>
  <c r="BI1655" i="3"/>
  <c r="V1655" i="3"/>
  <c r="AL1655" i="3"/>
  <c r="BB1655" i="3"/>
  <c r="Z1655" i="3"/>
  <c r="AP1655" i="3"/>
  <c r="BF1655" i="3"/>
  <c r="N1655" i="3"/>
  <c r="AD1655" i="3"/>
  <c r="AT1655" i="3"/>
  <c r="R1655" i="3"/>
  <c r="AH1655" i="3"/>
  <c r="AX1655" i="3"/>
  <c r="O1657" i="3"/>
  <c r="S1657" i="3"/>
  <c r="W1657" i="3"/>
  <c r="AA1657" i="3"/>
  <c r="AE1657" i="3"/>
  <c r="AI1657" i="3"/>
  <c r="AM1657" i="3"/>
  <c r="AQ1657" i="3"/>
  <c r="AU1657" i="3"/>
  <c r="AY1657" i="3"/>
  <c r="BC1657" i="3"/>
  <c r="BG1657" i="3"/>
  <c r="P1657" i="3"/>
  <c r="T1657" i="3"/>
  <c r="X1657" i="3"/>
  <c r="AB1657" i="3"/>
  <c r="AF1657" i="3"/>
  <c r="AJ1657" i="3"/>
  <c r="AN1657" i="3"/>
  <c r="AR1657" i="3"/>
  <c r="AV1657" i="3"/>
  <c r="AZ1657" i="3"/>
  <c r="BD1657" i="3"/>
  <c r="BH1657" i="3"/>
  <c r="M1657" i="3"/>
  <c r="Q1657" i="3"/>
  <c r="U1657" i="3"/>
  <c r="Y1657" i="3"/>
  <c r="AC1657" i="3"/>
  <c r="AG1657" i="3"/>
  <c r="AK1657" i="3"/>
  <c r="AO1657" i="3"/>
  <c r="AS1657" i="3"/>
  <c r="AW1657" i="3"/>
  <c r="BA1657" i="3"/>
  <c r="BE1657" i="3"/>
  <c r="BI1657" i="3"/>
  <c r="V1657" i="3"/>
  <c r="AL1657" i="3"/>
  <c r="BB1657" i="3"/>
  <c r="Z1657" i="3"/>
  <c r="AP1657" i="3"/>
  <c r="BF1657" i="3"/>
  <c r="N1657" i="3"/>
  <c r="AD1657" i="3"/>
  <c r="AT1657" i="3"/>
  <c r="R1657" i="3"/>
  <c r="AH1657" i="3"/>
  <c r="AX1657" i="3"/>
  <c r="O1659" i="3"/>
  <c r="S1659" i="3"/>
  <c r="W1659" i="3"/>
  <c r="AA1659" i="3"/>
  <c r="AE1659" i="3"/>
  <c r="AI1659" i="3"/>
  <c r="AM1659" i="3"/>
  <c r="AQ1659" i="3"/>
  <c r="AU1659" i="3"/>
  <c r="AY1659" i="3"/>
  <c r="BC1659" i="3"/>
  <c r="BG1659" i="3"/>
  <c r="P1659" i="3"/>
  <c r="T1659" i="3"/>
  <c r="X1659" i="3"/>
  <c r="AB1659" i="3"/>
  <c r="AF1659" i="3"/>
  <c r="AJ1659" i="3"/>
  <c r="AN1659" i="3"/>
  <c r="AR1659" i="3"/>
  <c r="AV1659" i="3"/>
  <c r="AZ1659" i="3"/>
  <c r="BD1659" i="3"/>
  <c r="BH1659" i="3"/>
  <c r="M1659" i="3"/>
  <c r="Q1659" i="3"/>
  <c r="U1659" i="3"/>
  <c r="Y1659" i="3"/>
  <c r="AC1659" i="3"/>
  <c r="AG1659" i="3"/>
  <c r="AK1659" i="3"/>
  <c r="AO1659" i="3"/>
  <c r="AS1659" i="3"/>
  <c r="AW1659" i="3"/>
  <c r="BA1659" i="3"/>
  <c r="BE1659" i="3"/>
  <c r="BI1659" i="3"/>
  <c r="V1659" i="3"/>
  <c r="AL1659" i="3"/>
  <c r="BB1659" i="3"/>
  <c r="Z1659" i="3"/>
  <c r="AP1659" i="3"/>
  <c r="BF1659" i="3"/>
  <c r="N1659" i="3"/>
  <c r="AD1659" i="3"/>
  <c r="AT1659" i="3"/>
  <c r="R1659" i="3"/>
  <c r="AH1659" i="3"/>
  <c r="AX1659" i="3"/>
  <c r="O1661" i="3"/>
  <c r="S1661" i="3"/>
  <c r="W1661" i="3"/>
  <c r="AA1661" i="3"/>
  <c r="AE1661" i="3"/>
  <c r="AI1661" i="3"/>
  <c r="AM1661" i="3"/>
  <c r="AQ1661" i="3"/>
  <c r="AU1661" i="3"/>
  <c r="AY1661" i="3"/>
  <c r="BC1661" i="3"/>
  <c r="BG1661" i="3"/>
  <c r="P1661" i="3"/>
  <c r="T1661" i="3"/>
  <c r="X1661" i="3"/>
  <c r="AB1661" i="3"/>
  <c r="AF1661" i="3"/>
  <c r="AJ1661" i="3"/>
  <c r="AN1661" i="3"/>
  <c r="AR1661" i="3"/>
  <c r="AV1661" i="3"/>
  <c r="AZ1661" i="3"/>
  <c r="BD1661" i="3"/>
  <c r="BH1661" i="3"/>
  <c r="M1661" i="3"/>
  <c r="Q1661" i="3"/>
  <c r="U1661" i="3"/>
  <c r="Y1661" i="3"/>
  <c r="AC1661" i="3"/>
  <c r="AG1661" i="3"/>
  <c r="AK1661" i="3"/>
  <c r="AO1661" i="3"/>
  <c r="AS1661" i="3"/>
  <c r="AW1661" i="3"/>
  <c r="BA1661" i="3"/>
  <c r="BE1661" i="3"/>
  <c r="BI1661" i="3"/>
  <c r="V1661" i="3"/>
  <c r="AL1661" i="3"/>
  <c r="BB1661" i="3"/>
  <c r="Z1661" i="3"/>
  <c r="AP1661" i="3"/>
  <c r="BF1661" i="3"/>
  <c r="N1661" i="3"/>
  <c r="BJ1661" i="3" s="1"/>
  <c r="AD1661" i="3"/>
  <c r="AT1661" i="3"/>
  <c r="R1661" i="3"/>
  <c r="AH1661" i="3"/>
  <c r="AX1661" i="3"/>
  <c r="O1663" i="3"/>
  <c r="S1663" i="3"/>
  <c r="W1663" i="3"/>
  <c r="AA1663" i="3"/>
  <c r="AE1663" i="3"/>
  <c r="AI1663" i="3"/>
  <c r="AM1663" i="3"/>
  <c r="AQ1663" i="3"/>
  <c r="AU1663" i="3"/>
  <c r="AY1663" i="3"/>
  <c r="BC1663" i="3"/>
  <c r="BG1663" i="3"/>
  <c r="P1663" i="3"/>
  <c r="T1663" i="3"/>
  <c r="X1663" i="3"/>
  <c r="AB1663" i="3"/>
  <c r="AF1663" i="3"/>
  <c r="AJ1663" i="3"/>
  <c r="AN1663" i="3"/>
  <c r="AR1663" i="3"/>
  <c r="AV1663" i="3"/>
  <c r="AZ1663" i="3"/>
  <c r="BD1663" i="3"/>
  <c r="BH1663" i="3"/>
  <c r="M1663" i="3"/>
  <c r="Q1663" i="3"/>
  <c r="U1663" i="3"/>
  <c r="Y1663" i="3"/>
  <c r="AC1663" i="3"/>
  <c r="AG1663" i="3"/>
  <c r="AK1663" i="3"/>
  <c r="AO1663" i="3"/>
  <c r="AS1663" i="3"/>
  <c r="AW1663" i="3"/>
  <c r="BA1663" i="3"/>
  <c r="BE1663" i="3"/>
  <c r="BI1663" i="3"/>
  <c r="V1663" i="3"/>
  <c r="AL1663" i="3"/>
  <c r="BB1663" i="3"/>
  <c r="Z1663" i="3"/>
  <c r="AP1663" i="3"/>
  <c r="BF1663" i="3"/>
  <c r="N1663" i="3"/>
  <c r="AD1663" i="3"/>
  <c r="AT1663" i="3"/>
  <c r="R1663" i="3"/>
  <c r="AH1663" i="3"/>
  <c r="AX1663" i="3"/>
  <c r="O1665" i="3"/>
  <c r="S1665" i="3"/>
  <c r="W1665" i="3"/>
  <c r="AA1665" i="3"/>
  <c r="AE1665" i="3"/>
  <c r="AI1665" i="3"/>
  <c r="AM1665" i="3"/>
  <c r="AQ1665" i="3"/>
  <c r="AU1665" i="3"/>
  <c r="AY1665" i="3"/>
  <c r="BC1665" i="3"/>
  <c r="BG1665" i="3"/>
  <c r="P1665" i="3"/>
  <c r="T1665" i="3"/>
  <c r="X1665" i="3"/>
  <c r="AB1665" i="3"/>
  <c r="AF1665" i="3"/>
  <c r="AJ1665" i="3"/>
  <c r="AN1665" i="3"/>
  <c r="AR1665" i="3"/>
  <c r="AV1665" i="3"/>
  <c r="AZ1665" i="3"/>
  <c r="BD1665" i="3"/>
  <c r="BH1665" i="3"/>
  <c r="M1665" i="3"/>
  <c r="Q1665" i="3"/>
  <c r="U1665" i="3"/>
  <c r="Y1665" i="3"/>
  <c r="AC1665" i="3"/>
  <c r="AG1665" i="3"/>
  <c r="AK1665" i="3"/>
  <c r="AO1665" i="3"/>
  <c r="AS1665" i="3"/>
  <c r="AW1665" i="3"/>
  <c r="BA1665" i="3"/>
  <c r="BE1665" i="3"/>
  <c r="BI1665" i="3"/>
  <c r="V1665" i="3"/>
  <c r="AL1665" i="3"/>
  <c r="BB1665" i="3"/>
  <c r="Z1665" i="3"/>
  <c r="AP1665" i="3"/>
  <c r="BF1665" i="3"/>
  <c r="N1665" i="3"/>
  <c r="AD1665" i="3"/>
  <c r="AT1665" i="3"/>
  <c r="R1665" i="3"/>
  <c r="AH1665" i="3"/>
  <c r="AX1665" i="3"/>
  <c r="O1667" i="3"/>
  <c r="S1667" i="3"/>
  <c r="W1667" i="3"/>
  <c r="AA1667" i="3"/>
  <c r="AE1667" i="3"/>
  <c r="AI1667" i="3"/>
  <c r="AM1667" i="3"/>
  <c r="AQ1667" i="3"/>
  <c r="AU1667" i="3"/>
  <c r="AY1667" i="3"/>
  <c r="BC1667" i="3"/>
  <c r="BG1667" i="3"/>
  <c r="P1667" i="3"/>
  <c r="T1667" i="3"/>
  <c r="X1667" i="3"/>
  <c r="AB1667" i="3"/>
  <c r="AF1667" i="3"/>
  <c r="AJ1667" i="3"/>
  <c r="AN1667" i="3"/>
  <c r="AR1667" i="3"/>
  <c r="AV1667" i="3"/>
  <c r="AZ1667" i="3"/>
  <c r="BD1667" i="3"/>
  <c r="BH1667" i="3"/>
  <c r="M1667" i="3"/>
  <c r="Q1667" i="3"/>
  <c r="U1667" i="3"/>
  <c r="Y1667" i="3"/>
  <c r="AC1667" i="3"/>
  <c r="AG1667" i="3"/>
  <c r="AK1667" i="3"/>
  <c r="AO1667" i="3"/>
  <c r="AS1667" i="3"/>
  <c r="AW1667" i="3"/>
  <c r="BA1667" i="3"/>
  <c r="BE1667" i="3"/>
  <c r="BI1667" i="3"/>
  <c r="V1667" i="3"/>
  <c r="AL1667" i="3"/>
  <c r="BB1667" i="3"/>
  <c r="Z1667" i="3"/>
  <c r="AP1667" i="3"/>
  <c r="BF1667" i="3"/>
  <c r="N1667" i="3"/>
  <c r="AD1667" i="3"/>
  <c r="AT1667" i="3"/>
  <c r="R1667" i="3"/>
  <c r="AH1667" i="3"/>
  <c r="AX1667" i="3"/>
  <c r="O1669" i="3"/>
  <c r="S1669" i="3"/>
  <c r="W1669" i="3"/>
  <c r="AA1669" i="3"/>
  <c r="AE1669" i="3"/>
  <c r="AI1669" i="3"/>
  <c r="AM1669" i="3"/>
  <c r="AQ1669" i="3"/>
  <c r="AU1669" i="3"/>
  <c r="AY1669" i="3"/>
  <c r="BC1669" i="3"/>
  <c r="BG1669" i="3"/>
  <c r="P1669" i="3"/>
  <c r="T1669" i="3"/>
  <c r="X1669" i="3"/>
  <c r="AB1669" i="3"/>
  <c r="AF1669" i="3"/>
  <c r="AJ1669" i="3"/>
  <c r="AN1669" i="3"/>
  <c r="AR1669" i="3"/>
  <c r="AV1669" i="3"/>
  <c r="AZ1669" i="3"/>
  <c r="BD1669" i="3"/>
  <c r="BH1669" i="3"/>
  <c r="M1669" i="3"/>
  <c r="Q1669" i="3"/>
  <c r="U1669" i="3"/>
  <c r="Y1669" i="3"/>
  <c r="AC1669" i="3"/>
  <c r="AG1669" i="3"/>
  <c r="AK1669" i="3"/>
  <c r="AO1669" i="3"/>
  <c r="AS1669" i="3"/>
  <c r="AW1669" i="3"/>
  <c r="BA1669" i="3"/>
  <c r="BE1669" i="3"/>
  <c r="BI1669" i="3"/>
  <c r="V1669" i="3"/>
  <c r="AL1669" i="3"/>
  <c r="BB1669" i="3"/>
  <c r="Z1669" i="3"/>
  <c r="AP1669" i="3"/>
  <c r="BF1669" i="3"/>
  <c r="N1669" i="3"/>
  <c r="BJ1669" i="3" s="1"/>
  <c r="AD1669" i="3"/>
  <c r="AT1669" i="3"/>
  <c r="R1669" i="3"/>
  <c r="AH1669" i="3"/>
  <c r="AX1669" i="3"/>
  <c r="BL1622" i="3"/>
  <c r="BJ1622" i="3"/>
  <c r="BL1630" i="3"/>
  <c r="BN1648" i="3"/>
  <c r="BL1650" i="3"/>
  <c r="BJ1650" i="3"/>
  <c r="BM1652" i="3"/>
  <c r="BN1656" i="3"/>
  <c r="BK1656" i="3"/>
  <c r="BL1658" i="3"/>
  <c r="BJ1658" i="3"/>
  <c r="BM1660" i="3"/>
  <c r="BN1664" i="3"/>
  <c r="BK1664" i="3"/>
  <c r="BL1666" i="3"/>
  <c r="BJ1666" i="3"/>
  <c r="BM1668" i="3"/>
  <c r="BN1587" i="3"/>
  <c r="BK1587" i="3"/>
  <c r="BM1613" i="3"/>
  <c r="O1645" i="3"/>
  <c r="S1645" i="3"/>
  <c r="W1645" i="3"/>
  <c r="AA1645" i="3"/>
  <c r="AE1645" i="3"/>
  <c r="AI1645" i="3"/>
  <c r="AM1645" i="3"/>
  <c r="AQ1645" i="3"/>
  <c r="AU1645" i="3"/>
  <c r="AY1645" i="3"/>
  <c r="BC1645" i="3"/>
  <c r="BG1645" i="3"/>
  <c r="P1645" i="3"/>
  <c r="T1645" i="3"/>
  <c r="X1645" i="3"/>
  <c r="AB1645" i="3"/>
  <c r="AF1645" i="3"/>
  <c r="AJ1645" i="3"/>
  <c r="AN1645" i="3"/>
  <c r="AR1645" i="3"/>
  <c r="AV1645" i="3"/>
  <c r="AZ1645" i="3"/>
  <c r="BD1645" i="3"/>
  <c r="BH1645" i="3"/>
  <c r="M1645" i="3"/>
  <c r="Q1645" i="3"/>
  <c r="U1645" i="3"/>
  <c r="Y1645" i="3"/>
  <c r="AC1645" i="3"/>
  <c r="AG1645" i="3"/>
  <c r="AK1645" i="3"/>
  <c r="AO1645" i="3"/>
  <c r="AS1645" i="3"/>
  <c r="AW1645" i="3"/>
  <c r="BA1645" i="3"/>
  <c r="BE1645" i="3"/>
  <c r="BI1645" i="3"/>
  <c r="N1645" i="3"/>
  <c r="AD1645" i="3"/>
  <c r="AT1645" i="3"/>
  <c r="R1645" i="3"/>
  <c r="AH1645" i="3"/>
  <c r="AX1645" i="3"/>
  <c r="V1645" i="3"/>
  <c r="AL1645" i="3"/>
  <c r="BB1645" i="3"/>
  <c r="BF1645" i="3"/>
  <c r="Z1645" i="3"/>
  <c r="AP1645" i="3"/>
  <c r="BN1614" i="3"/>
  <c r="BL1688" i="3"/>
  <c r="BJ1688" i="3"/>
  <c r="BL1672" i="3"/>
  <c r="BJ1672" i="3"/>
  <c r="BM1686" i="3"/>
  <c r="BM1694" i="3"/>
  <c r="BM1608" i="3"/>
  <c r="BL1634" i="3"/>
  <c r="BM1647" i="3"/>
  <c r="BN1672" i="3"/>
  <c r="BJ1673" i="3"/>
  <c r="BN1685" i="3"/>
  <c r="BK1685" i="3"/>
  <c r="BL1687" i="3"/>
  <c r="BJ1687" i="3"/>
  <c r="BM1691" i="3"/>
  <c r="BM1693" i="3"/>
  <c r="BN1693" i="3"/>
  <c r="BK1693" i="3"/>
  <c r="BM1695" i="3"/>
  <c r="BN1696" i="3"/>
  <c r="BK1696" i="3"/>
  <c r="BM1697" i="3"/>
  <c r="BN1698" i="3"/>
  <c r="BK1698" i="3"/>
  <c r="BJ1698" i="3"/>
  <c r="BL1699" i="3"/>
  <c r="BL1702" i="3"/>
  <c r="BJ1702" i="3"/>
  <c r="BM1704" i="3"/>
  <c r="BM1705" i="3"/>
  <c r="BL1705" i="3"/>
  <c r="BL1706" i="3"/>
  <c r="BJ1706" i="3"/>
  <c r="BL1707" i="3"/>
  <c r="BM1709" i="3"/>
  <c r="BN1710" i="3"/>
  <c r="BK1710" i="3"/>
  <c r="BL1710" i="3"/>
  <c r="BJ1710" i="3"/>
  <c r="BL1711" i="3"/>
  <c r="BJ1711" i="3"/>
  <c r="BM1712" i="3"/>
  <c r="BN1714" i="3"/>
  <c r="BK1714" i="3"/>
  <c r="BL1714" i="3"/>
  <c r="BJ1714" i="3"/>
  <c r="BJ1715" i="3"/>
  <c r="BK1715" i="3"/>
  <c r="BN1715" i="3"/>
  <c r="BN1718" i="3"/>
  <c r="BK1718" i="3"/>
  <c r="BL1718" i="3"/>
  <c r="BJ1718" i="3"/>
  <c r="BM1720" i="3"/>
  <c r="BM1681" i="3"/>
  <c r="BN1681" i="3"/>
  <c r="BK1681" i="3"/>
  <c r="BL1677" i="3"/>
  <c r="BJ1677" i="3"/>
  <c r="BL1719" i="3"/>
  <c r="BK1723" i="3"/>
  <c r="BN1723" i="3"/>
  <c r="BJ1725" i="3"/>
  <c r="BL1542" i="3"/>
  <c r="BN1541" i="3"/>
  <c r="BK1541" i="3"/>
  <c r="BN1543" i="3"/>
  <c r="BK1543" i="3"/>
  <c r="BJ1553" i="3"/>
  <c r="BL1558" i="3"/>
  <c r="BN1570" i="3"/>
  <c r="BK1570" i="3"/>
  <c r="BN1567" i="3"/>
  <c r="BK1567" i="3"/>
  <c r="BM1582" i="3"/>
  <c r="BJ1566" i="3"/>
  <c r="BN1562" i="3"/>
  <c r="BK1562" i="3"/>
  <c r="BN1581" i="3"/>
  <c r="BK1581" i="3"/>
  <c r="BJ1603" i="3"/>
  <c r="BL1624" i="3"/>
  <c r="BL1593" i="3"/>
  <c r="BN1597" i="3"/>
  <c r="BK1597" i="3"/>
  <c r="BN1601" i="3"/>
  <c r="BK1601" i="3"/>
  <c r="BL1614" i="3"/>
  <c r="O1641" i="3"/>
  <c r="S1641" i="3"/>
  <c r="W1641" i="3"/>
  <c r="AA1641" i="3"/>
  <c r="AE1641" i="3"/>
  <c r="AI1641" i="3"/>
  <c r="AM1641" i="3"/>
  <c r="AQ1641" i="3"/>
  <c r="AU1641" i="3"/>
  <c r="AY1641" i="3"/>
  <c r="BC1641" i="3"/>
  <c r="BG1641" i="3"/>
  <c r="P1641" i="3"/>
  <c r="T1641" i="3"/>
  <c r="X1641" i="3"/>
  <c r="AB1641" i="3"/>
  <c r="AF1641" i="3"/>
  <c r="AJ1641" i="3"/>
  <c r="AN1641" i="3"/>
  <c r="AR1641" i="3"/>
  <c r="AV1641" i="3"/>
  <c r="AZ1641" i="3"/>
  <c r="BD1641" i="3"/>
  <c r="BH1641" i="3"/>
  <c r="M1641" i="3"/>
  <c r="Q1641" i="3"/>
  <c r="U1641" i="3"/>
  <c r="Y1641" i="3"/>
  <c r="AC1641" i="3"/>
  <c r="AG1641" i="3"/>
  <c r="AK1641" i="3"/>
  <c r="AO1641" i="3"/>
  <c r="AS1641" i="3"/>
  <c r="AW1641" i="3"/>
  <c r="BA1641" i="3"/>
  <c r="BE1641" i="3"/>
  <c r="BI1641" i="3"/>
  <c r="V1641" i="3"/>
  <c r="AL1641" i="3"/>
  <c r="BB1641" i="3"/>
  <c r="Z1641" i="3"/>
  <c r="AP1641" i="3"/>
  <c r="BF1641" i="3"/>
  <c r="N1641" i="3"/>
  <c r="AD1641" i="3"/>
  <c r="AT1641" i="3"/>
  <c r="R1641" i="3"/>
  <c r="AH1641" i="3"/>
  <c r="AX1641" i="3"/>
  <c r="BL1644" i="3"/>
  <c r="BM1622" i="3"/>
  <c r="BK1635" i="3"/>
  <c r="BN1635" i="3"/>
  <c r="BL1635" i="3"/>
  <c r="BM1650" i="3"/>
  <c r="BN1654" i="3"/>
  <c r="BK1654" i="3"/>
  <c r="BM1658" i="3"/>
  <c r="BN1662" i="3"/>
  <c r="BK1662" i="3"/>
  <c r="BN1634" i="3"/>
  <c r="BK1634" i="3"/>
  <c r="BM1688" i="3"/>
  <c r="BM1672" i="3"/>
  <c r="BJ1674" i="3"/>
  <c r="BL1676" i="3"/>
  <c r="BL1680" i="3"/>
  <c r="BL1682" i="3"/>
  <c r="BJ1684" i="3"/>
  <c r="BL1692" i="3"/>
  <c r="BN1585" i="3"/>
  <c r="BK1585" i="3"/>
  <c r="BL1642" i="3"/>
  <c r="BN1684" i="3"/>
  <c r="BJ1685" i="3"/>
  <c r="BN1691" i="3"/>
  <c r="BK1691" i="3"/>
  <c r="BL1697" i="3"/>
  <c r="BN1697" i="3"/>
  <c r="BK1697" i="3"/>
  <c r="BN1705" i="3"/>
  <c r="BK1705" i="3"/>
  <c r="BK1707" i="3"/>
  <c r="BN1707" i="3"/>
  <c r="BM1710" i="3"/>
  <c r="BK1713" i="3"/>
  <c r="BN1713" i="3"/>
  <c r="BK1717" i="3"/>
  <c r="BN1717" i="3"/>
  <c r="BL1724" i="3"/>
  <c r="BJ1724" i="3"/>
  <c r="BL1681" i="3"/>
  <c r="BM1719" i="3"/>
  <c r="BL1721" i="3"/>
  <c r="BK1721" i="3"/>
  <c r="BN1721" i="3"/>
  <c r="BM1535" i="3"/>
  <c r="BM1536" i="3"/>
  <c r="BL1539" i="3"/>
  <c r="BJ1539" i="3"/>
  <c r="BN1544" i="3"/>
  <c r="BN1549" i="3"/>
  <c r="BK1549" i="3"/>
  <c r="BN1553" i="3"/>
  <c r="BK1553" i="3"/>
  <c r="BL1555" i="3"/>
  <c r="U1573" i="3"/>
  <c r="AP1573" i="3"/>
  <c r="AE1573" i="3"/>
  <c r="BA1573" i="3"/>
  <c r="BF1573" i="3"/>
  <c r="O1573" i="3"/>
  <c r="AK1573" i="3"/>
  <c r="BL1535" i="3"/>
  <c r="BJ1535" i="3"/>
  <c r="BM1537" i="3"/>
  <c r="BL1540" i="3"/>
  <c r="BM1541" i="3"/>
  <c r="BD1544" i="3"/>
  <c r="X1544" i="3"/>
  <c r="AM1544" i="3"/>
  <c r="BN1547" i="3"/>
  <c r="BK1547" i="3"/>
  <c r="O1550" i="3"/>
  <c r="S1550" i="3"/>
  <c r="W1550" i="3"/>
  <c r="AA1550" i="3"/>
  <c r="AE1550" i="3"/>
  <c r="AI1550" i="3"/>
  <c r="AM1550" i="3"/>
  <c r="AQ1550" i="3"/>
  <c r="AU1550" i="3"/>
  <c r="AY1550" i="3"/>
  <c r="BC1550" i="3"/>
  <c r="BG1550" i="3"/>
  <c r="P1550" i="3"/>
  <c r="T1550" i="3"/>
  <c r="X1550" i="3"/>
  <c r="AB1550" i="3"/>
  <c r="AF1550" i="3"/>
  <c r="AJ1550" i="3"/>
  <c r="AN1550" i="3"/>
  <c r="AR1550" i="3"/>
  <c r="AV1550" i="3"/>
  <c r="AZ1550" i="3"/>
  <c r="BD1550" i="3"/>
  <c r="BH1550" i="3"/>
  <c r="M1550" i="3"/>
  <c r="Q1550" i="3"/>
  <c r="U1550" i="3"/>
  <c r="Y1550" i="3"/>
  <c r="AC1550" i="3"/>
  <c r="AG1550" i="3"/>
  <c r="AK1550" i="3"/>
  <c r="AO1550" i="3"/>
  <c r="AS1550" i="3"/>
  <c r="AW1550" i="3"/>
  <c r="BA1550" i="3"/>
  <c r="BE1550" i="3"/>
  <c r="BI1550" i="3"/>
  <c r="V1550" i="3"/>
  <c r="AL1550" i="3"/>
  <c r="BB1550" i="3"/>
  <c r="Z1550" i="3"/>
  <c r="AP1550" i="3"/>
  <c r="BF1550" i="3"/>
  <c r="N1550" i="3"/>
  <c r="AD1550" i="3"/>
  <c r="AT1550" i="3"/>
  <c r="AH1550" i="3"/>
  <c r="AX1550" i="3"/>
  <c r="R1550" i="3"/>
  <c r="O1552" i="3"/>
  <c r="S1552" i="3"/>
  <c r="W1552" i="3"/>
  <c r="AA1552" i="3"/>
  <c r="AE1552" i="3"/>
  <c r="AI1552" i="3"/>
  <c r="AM1552" i="3"/>
  <c r="AQ1552" i="3"/>
  <c r="AU1552" i="3"/>
  <c r="AY1552" i="3"/>
  <c r="BC1552" i="3"/>
  <c r="BG1552" i="3"/>
  <c r="P1552" i="3"/>
  <c r="T1552" i="3"/>
  <c r="X1552" i="3"/>
  <c r="AB1552" i="3"/>
  <c r="AF1552" i="3"/>
  <c r="AJ1552" i="3"/>
  <c r="AN1552" i="3"/>
  <c r="AR1552" i="3"/>
  <c r="AV1552" i="3"/>
  <c r="AZ1552" i="3"/>
  <c r="BD1552" i="3"/>
  <c r="BH1552" i="3"/>
  <c r="M1552" i="3"/>
  <c r="Q1552" i="3"/>
  <c r="U1552" i="3"/>
  <c r="Y1552" i="3"/>
  <c r="AC1552" i="3"/>
  <c r="AG1552" i="3"/>
  <c r="AK1552" i="3"/>
  <c r="AO1552" i="3"/>
  <c r="AS1552" i="3"/>
  <c r="AW1552" i="3"/>
  <c r="BA1552" i="3"/>
  <c r="BE1552" i="3"/>
  <c r="BI1552" i="3"/>
  <c r="V1552" i="3"/>
  <c r="AL1552" i="3"/>
  <c r="BB1552" i="3"/>
  <c r="Z1552" i="3"/>
  <c r="AP1552" i="3"/>
  <c r="BF1552" i="3"/>
  <c r="N1552" i="3"/>
  <c r="AD1552" i="3"/>
  <c r="AT1552" i="3"/>
  <c r="AH1552" i="3"/>
  <c r="AX1552" i="3"/>
  <c r="R1552" i="3"/>
  <c r="O1554" i="3"/>
  <c r="S1554" i="3"/>
  <c r="W1554" i="3"/>
  <c r="AA1554" i="3"/>
  <c r="AE1554" i="3"/>
  <c r="AI1554" i="3"/>
  <c r="AM1554" i="3"/>
  <c r="AQ1554" i="3"/>
  <c r="AU1554" i="3"/>
  <c r="AY1554" i="3"/>
  <c r="BC1554" i="3"/>
  <c r="BG1554" i="3"/>
  <c r="P1554" i="3"/>
  <c r="T1554" i="3"/>
  <c r="X1554" i="3"/>
  <c r="AB1554" i="3"/>
  <c r="AF1554" i="3"/>
  <c r="AJ1554" i="3"/>
  <c r="AN1554" i="3"/>
  <c r="AR1554" i="3"/>
  <c r="AV1554" i="3"/>
  <c r="AZ1554" i="3"/>
  <c r="BD1554" i="3"/>
  <c r="BH1554" i="3"/>
  <c r="M1554" i="3"/>
  <c r="Q1554" i="3"/>
  <c r="U1554" i="3"/>
  <c r="Y1554" i="3"/>
  <c r="AC1554" i="3"/>
  <c r="AG1554" i="3"/>
  <c r="AK1554" i="3"/>
  <c r="AO1554" i="3"/>
  <c r="AS1554" i="3"/>
  <c r="AW1554" i="3"/>
  <c r="BA1554" i="3"/>
  <c r="BE1554" i="3"/>
  <c r="BI1554" i="3"/>
  <c r="V1554" i="3"/>
  <c r="AL1554" i="3"/>
  <c r="BB1554" i="3"/>
  <c r="Z1554" i="3"/>
  <c r="AP1554" i="3"/>
  <c r="BF1554" i="3"/>
  <c r="N1554" i="3"/>
  <c r="AD1554" i="3"/>
  <c r="AT1554" i="3"/>
  <c r="AH1554" i="3"/>
  <c r="AX1554" i="3"/>
  <c r="R1554" i="3"/>
  <c r="O1556" i="3"/>
  <c r="S1556" i="3"/>
  <c r="W1556" i="3"/>
  <c r="AA1556" i="3"/>
  <c r="AE1556" i="3"/>
  <c r="AI1556" i="3"/>
  <c r="AM1556" i="3"/>
  <c r="AQ1556" i="3"/>
  <c r="AU1556" i="3"/>
  <c r="AY1556" i="3"/>
  <c r="BC1556" i="3"/>
  <c r="BG1556" i="3"/>
  <c r="P1556" i="3"/>
  <c r="T1556" i="3"/>
  <c r="X1556" i="3"/>
  <c r="AB1556" i="3"/>
  <c r="AF1556" i="3"/>
  <c r="AJ1556" i="3"/>
  <c r="AN1556" i="3"/>
  <c r="AR1556" i="3"/>
  <c r="AV1556" i="3"/>
  <c r="AZ1556" i="3"/>
  <c r="BD1556" i="3"/>
  <c r="BH1556" i="3"/>
  <c r="M1556" i="3"/>
  <c r="Q1556" i="3"/>
  <c r="U1556" i="3"/>
  <c r="Y1556" i="3"/>
  <c r="AC1556" i="3"/>
  <c r="AG1556" i="3"/>
  <c r="AK1556" i="3"/>
  <c r="AO1556" i="3"/>
  <c r="AS1556" i="3"/>
  <c r="AW1556" i="3"/>
  <c r="BA1556" i="3"/>
  <c r="BE1556" i="3"/>
  <c r="BI1556" i="3"/>
  <c r="V1556" i="3"/>
  <c r="AL1556" i="3"/>
  <c r="BB1556" i="3"/>
  <c r="N1556" i="3"/>
  <c r="AD1556" i="3"/>
  <c r="AT1556" i="3"/>
  <c r="Z1556" i="3"/>
  <c r="BF1556" i="3"/>
  <c r="AH1556" i="3"/>
  <c r="AP1556" i="3"/>
  <c r="R1556" i="3"/>
  <c r="AX1556" i="3"/>
  <c r="BM1559" i="3"/>
  <c r="BM1551" i="3"/>
  <c r="BN1555" i="3"/>
  <c r="BK1555" i="3"/>
  <c r="BK1558" i="3"/>
  <c r="BN1558" i="3"/>
  <c r="BJ1564" i="3"/>
  <c r="BJ1568" i="3"/>
  <c r="BJ1570" i="3"/>
  <c r="BJ1572" i="3"/>
  <c r="BJ1574" i="3"/>
  <c r="BM1560" i="3"/>
  <c r="BM1568" i="3"/>
  <c r="Z1571" i="3"/>
  <c r="AU1571" i="3"/>
  <c r="AE1571" i="3"/>
  <c r="BA1571" i="3"/>
  <c r="O1571" i="3"/>
  <c r="AK1571" i="3"/>
  <c r="BF1571" i="3"/>
  <c r="U1571" i="3"/>
  <c r="AP1571" i="3"/>
  <c r="BK1574" i="3"/>
  <c r="BN1574" i="3"/>
  <c r="BK1576" i="3"/>
  <c r="BN1576" i="3"/>
  <c r="BL1576" i="3"/>
  <c r="BM1578" i="3"/>
  <c r="BK1584" i="3"/>
  <c r="BN1584" i="3"/>
  <c r="BL1584" i="3"/>
  <c r="BL1557" i="3"/>
  <c r="BJ1557" i="3"/>
  <c r="BL1566" i="3"/>
  <c r="AU1569" i="3"/>
  <c r="AT1571" i="3"/>
  <c r="Y1571" i="3"/>
  <c r="BC1571" i="3"/>
  <c r="AH1571" i="3"/>
  <c r="M1571" i="3"/>
  <c r="AQ1571" i="3"/>
  <c r="V1571" i="3"/>
  <c r="AZ1571" i="3"/>
  <c r="AJ1571" i="3"/>
  <c r="T1571" i="3"/>
  <c r="AU1573" i="3"/>
  <c r="BL1563" i="3"/>
  <c r="BM1563" i="3"/>
  <c r="BL1567" i="3"/>
  <c r="AY1569" i="3"/>
  <c r="AD1569" i="3"/>
  <c r="BI1569" i="3"/>
  <c r="AM1569" i="3"/>
  <c r="R1569" i="3"/>
  <c r="AW1569" i="3"/>
  <c r="AA1569" i="3"/>
  <c r="BD1569" i="3"/>
  <c r="AN1569" i="3"/>
  <c r="AT1573" i="3"/>
  <c r="Y1573" i="3"/>
  <c r="BC1573" i="3"/>
  <c r="AH1573" i="3"/>
  <c r="M1573" i="3"/>
  <c r="AQ1573" i="3"/>
  <c r="V1573" i="3"/>
  <c r="AZ1573" i="3"/>
  <c r="AJ1573" i="3"/>
  <c r="T1573" i="3"/>
  <c r="BM1589" i="3"/>
  <c r="BL1591" i="3"/>
  <c r="BM1592" i="3"/>
  <c r="BK1598" i="3"/>
  <c r="BN1598" i="3"/>
  <c r="BL1598" i="3"/>
  <c r="BM1600" i="3"/>
  <c r="BM1562" i="3"/>
  <c r="BL1575" i="3"/>
  <c r="BJ1575" i="3"/>
  <c r="BL1579" i="3"/>
  <c r="BJ1579" i="3"/>
  <c r="BL1583" i="3"/>
  <c r="BJ1583" i="3"/>
  <c r="BJ1586" i="3"/>
  <c r="BL1590" i="3"/>
  <c r="BJ1590" i="3"/>
  <c r="AQ1606" i="3"/>
  <c r="AA1606" i="3"/>
  <c r="BG1606" i="3"/>
  <c r="BN1564" i="3"/>
  <c r="BN1565" i="3"/>
  <c r="BK1565" i="3"/>
  <c r="BJ1565" i="3"/>
  <c r="BM1581" i="3"/>
  <c r="BN1595" i="3"/>
  <c r="BK1595" i="3"/>
  <c r="BM1609" i="3"/>
  <c r="BN1618" i="3"/>
  <c r="BK1618" i="3"/>
  <c r="BN1619" i="3"/>
  <c r="BK1619" i="3"/>
  <c r="BJ1621" i="3"/>
  <c r="BM1577" i="3"/>
  <c r="BF1606" i="3"/>
  <c r="Z1606" i="3"/>
  <c r="AM1606" i="3"/>
  <c r="BB1606" i="3"/>
  <c r="V1606" i="3"/>
  <c r="BA1606" i="3"/>
  <c r="AK1606" i="3"/>
  <c r="U1606" i="3"/>
  <c r="BD1606" i="3"/>
  <c r="AN1606" i="3"/>
  <c r="X1606" i="3"/>
  <c r="BL1612" i="3"/>
  <c r="BJ1612" i="3"/>
  <c r="BL1626" i="3"/>
  <c r="BJ1596" i="3"/>
  <c r="BM1597" i="3"/>
  <c r="BJ1600" i="3"/>
  <c r="BM1601" i="3"/>
  <c r="BJ1604" i="3"/>
  <c r="BN1611" i="3"/>
  <c r="BK1611" i="3"/>
  <c r="BL1616" i="3"/>
  <c r="BJ1616" i="3"/>
  <c r="BL1618" i="3"/>
  <c r="BJ1618" i="3"/>
  <c r="BL1620" i="3"/>
  <c r="BJ1620" i="3"/>
  <c r="BN1625" i="3"/>
  <c r="BK1625" i="3"/>
  <c r="S1606" i="3"/>
  <c r="BL1619" i="3"/>
  <c r="BL1627" i="3"/>
  <c r="BN1622" i="3"/>
  <c r="BK1622" i="3"/>
  <c r="BJ1643" i="3"/>
  <c r="BM1643" i="3"/>
  <c r="BM1646" i="3"/>
  <c r="BN1650" i="3"/>
  <c r="BK1650" i="3"/>
  <c r="BL1652" i="3"/>
  <c r="BJ1652" i="3"/>
  <c r="BM1654" i="3"/>
  <c r="BN1658" i="3"/>
  <c r="BK1658" i="3"/>
  <c r="BL1660" i="3"/>
  <c r="BJ1660" i="3"/>
  <c r="BM1662" i="3"/>
  <c r="BN1666" i="3"/>
  <c r="BK1666" i="3"/>
  <c r="BL1668" i="3"/>
  <c r="BJ1668" i="3"/>
  <c r="BM1670" i="3"/>
  <c r="BM1627" i="3"/>
  <c r="BM1632" i="3"/>
  <c r="BN1642" i="3"/>
  <c r="BK1642" i="3"/>
  <c r="BL1615" i="3"/>
  <c r="BJ1671" i="3"/>
  <c r="BM1690" i="3"/>
  <c r="BK1688" i="3"/>
  <c r="BJ1629" i="3"/>
  <c r="BM1629" i="3"/>
  <c r="BM1673" i="3"/>
  <c r="BL1686" i="3"/>
  <c r="BJ1686" i="3"/>
  <c r="BL1694" i="3"/>
  <c r="BJ1694" i="3"/>
  <c r="BN1674" i="3"/>
  <c r="BL1608" i="3"/>
  <c r="BJ1608" i="3"/>
  <c r="BN1644" i="3"/>
  <c r="BJ1670" i="3"/>
  <c r="BM1585" i="3"/>
  <c r="BJ1591" i="3"/>
  <c r="BN1610" i="3"/>
  <c r="BJ1647" i="3"/>
  <c r="BK1647" i="3"/>
  <c r="BN1647" i="3"/>
  <c r="BL1647" i="3"/>
  <c r="BN1673" i="3"/>
  <c r="BK1673" i="3"/>
  <c r="BN1694" i="3"/>
  <c r="BL1675" i="3"/>
  <c r="BJ1675" i="3"/>
  <c r="BM1685" i="3"/>
  <c r="BM1687" i="3"/>
  <c r="BN1687" i="3"/>
  <c r="BK1687" i="3"/>
  <c r="BL1689" i="3"/>
  <c r="BJ1689" i="3"/>
  <c r="BN1695" i="3"/>
  <c r="BK1695" i="3"/>
  <c r="BJ1695" i="3"/>
  <c r="BL1698" i="3"/>
  <c r="BN1699" i="3"/>
  <c r="BK1699" i="3"/>
  <c r="BJ1699" i="3"/>
  <c r="BN1703" i="3"/>
  <c r="BK1703" i="3"/>
  <c r="BN1706" i="3"/>
  <c r="BK1706" i="3"/>
  <c r="BJ1707" i="3"/>
  <c r="BL1709" i="3"/>
  <c r="BJ1709" i="3"/>
  <c r="BN1711" i="3"/>
  <c r="BK1711" i="3"/>
  <c r="BL1712" i="3"/>
  <c r="BM1713" i="3"/>
  <c r="BM1716" i="3"/>
  <c r="BL1717" i="3"/>
  <c r="BN1720" i="3"/>
  <c r="BK1720" i="3"/>
  <c r="BL1720" i="3"/>
  <c r="BJ1720" i="3"/>
  <c r="BM1722" i="3"/>
  <c r="BN1677" i="3"/>
  <c r="BK1677" i="3"/>
  <c r="BJ1719" i="3"/>
  <c r="BM1725" i="3"/>
  <c r="BK1725" i="3"/>
  <c r="BN1725" i="3"/>
  <c r="BL1679" i="3"/>
  <c r="BJ1679" i="3"/>
  <c r="BJ1542" i="3"/>
  <c r="BN1538" i="3"/>
  <c r="BK1538" i="3"/>
  <c r="BL1553" i="3"/>
  <c r="BM1555" i="3"/>
  <c r="BM1572" i="3"/>
  <c r="BK1580" i="3"/>
  <c r="BN1580" i="3"/>
  <c r="BL1580" i="3"/>
  <c r="BM1604" i="3"/>
  <c r="BN1566" i="3"/>
  <c r="BJ1599" i="3"/>
  <c r="BN1615" i="3"/>
  <c r="BK1615" i="3"/>
  <c r="BJ1609" i="3"/>
  <c r="BJ1588" i="3"/>
  <c r="BJ1593" i="3"/>
  <c r="O1633" i="3"/>
  <c r="S1633" i="3"/>
  <c r="W1633" i="3"/>
  <c r="AA1633" i="3"/>
  <c r="AE1633" i="3"/>
  <c r="AI1633" i="3"/>
  <c r="AM1633" i="3"/>
  <c r="AQ1633" i="3"/>
  <c r="AU1633" i="3"/>
  <c r="AY1633" i="3"/>
  <c r="BC1633" i="3"/>
  <c r="BG1633" i="3"/>
  <c r="P1633" i="3"/>
  <c r="T1633" i="3"/>
  <c r="X1633" i="3"/>
  <c r="AB1633" i="3"/>
  <c r="AF1633" i="3"/>
  <c r="AJ1633" i="3"/>
  <c r="AN1633" i="3"/>
  <c r="AR1633" i="3"/>
  <c r="AV1633" i="3"/>
  <c r="AZ1633" i="3"/>
  <c r="BD1633" i="3"/>
  <c r="BH1633" i="3"/>
  <c r="M1633" i="3"/>
  <c r="Q1633" i="3"/>
  <c r="U1633" i="3"/>
  <c r="Y1633" i="3"/>
  <c r="AC1633" i="3"/>
  <c r="AG1633" i="3"/>
  <c r="AK1633" i="3"/>
  <c r="AO1633" i="3"/>
  <c r="AS1633" i="3"/>
  <c r="AW1633" i="3"/>
  <c r="BA1633" i="3"/>
  <c r="BE1633" i="3"/>
  <c r="BI1633" i="3"/>
  <c r="V1633" i="3"/>
  <c r="AL1633" i="3"/>
  <c r="BB1633" i="3"/>
  <c r="Z1633" i="3"/>
  <c r="AP1633" i="3"/>
  <c r="BF1633" i="3"/>
  <c r="N1633" i="3"/>
  <c r="AD1633" i="3"/>
  <c r="AT1633" i="3"/>
  <c r="R1633" i="3"/>
  <c r="AH1633" i="3"/>
  <c r="AX1633" i="3"/>
  <c r="BK1670" i="3"/>
  <c r="BN1670" i="3"/>
  <c r="BL1648" i="3"/>
  <c r="BL1674" i="3"/>
  <c r="BJ1676" i="3"/>
  <c r="BJ1678" i="3"/>
  <c r="BJ1680" i="3"/>
  <c r="BJ1682" i="3"/>
  <c r="BK1631" i="3"/>
  <c r="BN1631" i="3"/>
  <c r="BM1634" i="3"/>
  <c r="BK1672" i="3"/>
  <c r="BJ1693" i="3"/>
  <c r="BN1701" i="3"/>
  <c r="BK1701" i="3"/>
  <c r="BL1704" i="3"/>
  <c r="BJ1705" i="3"/>
  <c r="BN1709" i="3"/>
  <c r="BK1709" i="3"/>
  <c r="BM1711" i="3"/>
  <c r="BM1714" i="3"/>
  <c r="BL1715" i="3"/>
  <c r="BM1718" i="3"/>
  <c r="BN1724" i="3"/>
  <c r="BK1724" i="3"/>
  <c r="BJ1723" i="3"/>
  <c r="BL1723" i="3"/>
  <c r="BM1679" i="3"/>
  <c r="BJ1540" i="3"/>
  <c r="BN1535" i="3"/>
  <c r="BK1535" i="3"/>
  <c r="BN1536" i="3"/>
  <c r="BK1536" i="3"/>
  <c r="BJ1547" i="3"/>
  <c r="BM1538" i="3"/>
  <c r="BJ1555" i="3"/>
  <c r="BJ1558" i="3"/>
  <c r="BN1568" i="3"/>
  <c r="BK1568" i="3"/>
  <c r="BM1570" i="3"/>
  <c r="BM1576" i="3"/>
  <c r="BL1582" i="3"/>
  <c r="BN1540" i="3"/>
  <c r="BK1540" i="3"/>
  <c r="U1544" i="3"/>
  <c r="BL1544" i="3" s="1"/>
  <c r="BA1544" i="3"/>
  <c r="V1544" i="3"/>
  <c r="BB1544" i="3"/>
  <c r="AN1544" i="3"/>
  <c r="BC1544" i="3"/>
  <c r="W1544" i="3"/>
  <c r="BL1537" i="3"/>
  <c r="BJ1537" i="3"/>
  <c r="AC1544" i="3"/>
  <c r="BI1544" i="3"/>
  <c r="BM1542" i="3"/>
  <c r="AD1544" i="3"/>
  <c r="BL1545" i="3"/>
  <c r="BJ1541" i="3"/>
  <c r="AZ1544" i="3"/>
  <c r="AJ1544" i="3"/>
  <c r="T1544" i="3"/>
  <c r="BJ1544" i="3" s="1"/>
  <c r="AY1544" i="3"/>
  <c r="AI1544" i="3"/>
  <c r="S1544" i="3"/>
  <c r="BM1544" i="3" s="1"/>
  <c r="BJ1543" i="3"/>
  <c r="O1546" i="3"/>
  <c r="S1546" i="3"/>
  <c r="W1546" i="3"/>
  <c r="AA1546" i="3"/>
  <c r="AE1546" i="3"/>
  <c r="AI1546" i="3"/>
  <c r="AM1546" i="3"/>
  <c r="AQ1546" i="3"/>
  <c r="AU1546" i="3"/>
  <c r="AY1546" i="3"/>
  <c r="BC1546" i="3"/>
  <c r="BG1546" i="3"/>
  <c r="P1546" i="3"/>
  <c r="T1546" i="3"/>
  <c r="X1546" i="3"/>
  <c r="AB1546" i="3"/>
  <c r="AF1546" i="3"/>
  <c r="AJ1546" i="3"/>
  <c r="AN1546" i="3"/>
  <c r="AR1546" i="3"/>
  <c r="AV1546" i="3"/>
  <c r="AZ1546" i="3"/>
  <c r="BD1546" i="3"/>
  <c r="BH1546" i="3"/>
  <c r="M1546" i="3"/>
  <c r="Q1546" i="3"/>
  <c r="U1546" i="3"/>
  <c r="Y1546" i="3"/>
  <c r="AC1546" i="3"/>
  <c r="AG1546" i="3"/>
  <c r="AK1546" i="3"/>
  <c r="AO1546" i="3"/>
  <c r="AS1546" i="3"/>
  <c r="R1546" i="3"/>
  <c r="AH1546" i="3"/>
  <c r="AW1546" i="3"/>
  <c r="BE1546" i="3"/>
  <c r="V1546" i="3"/>
  <c r="AL1546" i="3"/>
  <c r="AX1546" i="3"/>
  <c r="BF1546" i="3"/>
  <c r="Z1546" i="3"/>
  <c r="AP1546" i="3"/>
  <c r="BA1546" i="3"/>
  <c r="BI1546" i="3"/>
  <c r="AT1546" i="3"/>
  <c r="BB1546" i="3"/>
  <c r="N1546" i="3"/>
  <c r="AD1546" i="3"/>
  <c r="BJ1538" i="3"/>
  <c r="BL1549" i="3"/>
  <c r="BL1559" i="3"/>
  <c r="BN1559" i="3"/>
  <c r="BK1559" i="3"/>
  <c r="BL1551" i="3"/>
  <c r="BJ1551" i="3"/>
  <c r="BM1553" i="3"/>
  <c r="BM1558" i="3"/>
  <c r="BJ1559" i="3"/>
  <c r="BL1560" i="3"/>
  <c r="BJ1560" i="3"/>
  <c r="BN1561" i="3"/>
  <c r="BK1561" i="3"/>
  <c r="BM1561" i="3"/>
  <c r="BJ1561" i="3"/>
  <c r="U1569" i="3"/>
  <c r="AP1569" i="3"/>
  <c r="AE1569" i="3"/>
  <c r="BA1569" i="3"/>
  <c r="O1569" i="3"/>
  <c r="AK1569" i="3"/>
  <c r="BF1569" i="3"/>
  <c r="BN1572" i="3"/>
  <c r="BK1572" i="3"/>
  <c r="BM1574" i="3"/>
  <c r="BM1567" i="3"/>
  <c r="BJ1567" i="3"/>
  <c r="BK1578" i="3"/>
  <c r="BN1578" i="3"/>
  <c r="BL1578" i="3"/>
  <c r="BM1580" i="3"/>
  <c r="BN1557" i="3"/>
  <c r="BK1557" i="3"/>
  <c r="AO1571" i="3"/>
  <c r="S1571" i="3"/>
  <c r="AX1571" i="3"/>
  <c r="AC1571" i="3"/>
  <c r="BG1571" i="3"/>
  <c r="AL1571" i="3"/>
  <c r="Q1571" i="3"/>
  <c r="BJ1571" i="3" s="1"/>
  <c r="AV1571" i="3"/>
  <c r="AF1571" i="3"/>
  <c r="P1571" i="3"/>
  <c r="AT1569" i="3"/>
  <c r="Y1569" i="3"/>
  <c r="BC1569" i="3"/>
  <c r="AH1569" i="3"/>
  <c r="M1569" i="3"/>
  <c r="AQ1569" i="3"/>
  <c r="V1569" i="3"/>
  <c r="AZ1569" i="3"/>
  <c r="AJ1569" i="3"/>
  <c r="T1569" i="3"/>
  <c r="BM1569" i="3" s="1"/>
  <c r="AO1573" i="3"/>
  <c r="S1573" i="3"/>
  <c r="AX1573" i="3"/>
  <c r="AC1573" i="3"/>
  <c r="BG1573" i="3"/>
  <c r="AL1573" i="3"/>
  <c r="Q1573" i="3"/>
  <c r="BJ1573" i="3" s="1"/>
  <c r="AV1573" i="3"/>
  <c r="AF1573" i="3"/>
  <c r="P1573" i="3"/>
  <c r="BL1589" i="3"/>
  <c r="BK1592" i="3"/>
  <c r="BN1592" i="3"/>
  <c r="BL1592" i="3"/>
  <c r="BM1594" i="3"/>
  <c r="BK1600" i="3"/>
  <c r="BN1600" i="3"/>
  <c r="BL1600" i="3"/>
  <c r="BM1602" i="3"/>
  <c r="BL1562" i="3"/>
  <c r="BN1575" i="3"/>
  <c r="BK1575" i="3"/>
  <c r="BN1579" i="3"/>
  <c r="BK1579" i="3"/>
  <c r="BN1583" i="3"/>
  <c r="BK1583" i="3"/>
  <c r="BN1586" i="3"/>
  <c r="BK1586" i="3"/>
  <c r="BK1590" i="3"/>
  <c r="BN1590" i="3"/>
  <c r="BL1565" i="3"/>
  <c r="BL1581" i="3"/>
  <c r="BJ1581" i="3"/>
  <c r="BJ1589" i="3"/>
  <c r="BJ1598" i="3"/>
  <c r="BM1599" i="3"/>
  <c r="BJ1602" i="3"/>
  <c r="BM1603" i="3"/>
  <c r="BM1607" i="3"/>
  <c r="BM1610" i="3"/>
  <c r="BJ1615" i="3"/>
  <c r="BN1620" i="3"/>
  <c r="BK1620" i="3"/>
  <c r="BN1621" i="3"/>
  <c r="BK1621" i="3"/>
  <c r="BM1624" i="3"/>
  <c r="BL1577" i="3"/>
  <c r="BJ1577" i="3"/>
  <c r="AX1606" i="3"/>
  <c r="R1606" i="3"/>
  <c r="AE1606" i="3"/>
  <c r="AT1606" i="3"/>
  <c r="N1606" i="3"/>
  <c r="BN1606" i="3" s="1"/>
  <c r="AW1606" i="3"/>
  <c r="AG1606" i="3"/>
  <c r="Q1606" i="3"/>
  <c r="AZ1606" i="3"/>
  <c r="AJ1606" i="3"/>
  <c r="T1606" i="3"/>
  <c r="BJ1626" i="3"/>
  <c r="BM1588" i="3"/>
  <c r="BK1588" i="3"/>
  <c r="BN1588" i="3"/>
  <c r="BJ1592" i="3"/>
  <c r="BM1593" i="3"/>
  <c r="BL1597" i="3"/>
  <c r="BJ1597" i="3"/>
  <c r="BL1601" i="3"/>
  <c r="BJ1601" i="3"/>
  <c r="AY1606" i="3"/>
  <c r="BM1614" i="3"/>
  <c r="O1628" i="3"/>
  <c r="S1628" i="3"/>
  <c r="W1628" i="3"/>
  <c r="AA1628" i="3"/>
  <c r="AE1628" i="3"/>
  <c r="AI1628" i="3"/>
  <c r="AM1628" i="3"/>
  <c r="AQ1628" i="3"/>
  <c r="AU1628" i="3"/>
  <c r="AY1628" i="3"/>
  <c r="BC1628" i="3"/>
  <c r="BG1628" i="3"/>
  <c r="Q1628" i="3"/>
  <c r="V1628" i="3"/>
  <c r="AB1628" i="3"/>
  <c r="AG1628" i="3"/>
  <c r="AL1628" i="3"/>
  <c r="AR1628" i="3"/>
  <c r="AW1628" i="3"/>
  <c r="BB1628" i="3"/>
  <c r="BH1628" i="3"/>
  <c r="M1628" i="3"/>
  <c r="R1628" i="3"/>
  <c r="X1628" i="3"/>
  <c r="AC1628" i="3"/>
  <c r="AH1628" i="3"/>
  <c r="AN1628" i="3"/>
  <c r="AS1628" i="3"/>
  <c r="AX1628" i="3"/>
  <c r="BD1628" i="3"/>
  <c r="BI1628" i="3"/>
  <c r="N1628" i="3"/>
  <c r="T1628" i="3"/>
  <c r="Y1628" i="3"/>
  <c r="AD1628" i="3"/>
  <c r="AJ1628" i="3"/>
  <c r="AO1628" i="3"/>
  <c r="AT1628" i="3"/>
  <c r="AZ1628" i="3"/>
  <c r="BE1628" i="3"/>
  <c r="P1628" i="3"/>
  <c r="AK1628" i="3"/>
  <c r="BF1628" i="3"/>
  <c r="U1628" i="3"/>
  <c r="AP1628" i="3"/>
  <c r="Z1628" i="3"/>
  <c r="AV1628" i="3"/>
  <c r="AF1628" i="3"/>
  <c r="BA1628" i="3"/>
  <c r="BM1644" i="3"/>
  <c r="BN1612" i="3"/>
  <c r="BM1617" i="3"/>
  <c r="BN1632" i="3"/>
  <c r="BJ1635" i="3"/>
  <c r="BM1635" i="3"/>
  <c r="BK1643" i="3"/>
  <c r="BN1643" i="3"/>
  <c r="BL1643" i="3"/>
  <c r="BL1646" i="3"/>
  <c r="BJ1646" i="3"/>
  <c r="BN1652" i="3"/>
  <c r="BK1652" i="3"/>
  <c r="BL1654" i="3"/>
  <c r="BJ1654" i="3"/>
  <c r="BM1656" i="3"/>
  <c r="BN1660" i="3"/>
  <c r="BK1660" i="3"/>
  <c r="BL1662" i="3"/>
  <c r="BJ1662" i="3"/>
  <c r="BM1664" i="3"/>
  <c r="BN1668" i="3"/>
  <c r="BK1668" i="3"/>
  <c r="BL1670" i="3"/>
  <c r="BJ1613" i="3"/>
  <c r="BJ1627" i="3"/>
  <c r="BL1632" i="3"/>
  <c r="O1637" i="3"/>
  <c r="BL1637" i="3" s="1"/>
  <c r="S1637" i="3"/>
  <c r="BM1637" i="3" s="1"/>
  <c r="W1637" i="3"/>
  <c r="AA1637" i="3"/>
  <c r="AE1637" i="3"/>
  <c r="AI1637" i="3"/>
  <c r="AM1637" i="3"/>
  <c r="AQ1637" i="3"/>
  <c r="AU1637" i="3"/>
  <c r="AY1637" i="3"/>
  <c r="BC1637" i="3"/>
  <c r="BG1637" i="3"/>
  <c r="P1637" i="3"/>
  <c r="T1637" i="3"/>
  <c r="X1637" i="3"/>
  <c r="AB1637" i="3"/>
  <c r="AF1637" i="3"/>
  <c r="AJ1637" i="3"/>
  <c r="AN1637" i="3"/>
  <c r="AR1637" i="3"/>
  <c r="AV1637" i="3"/>
  <c r="AZ1637" i="3"/>
  <c r="BD1637" i="3"/>
  <c r="BH1637" i="3"/>
  <c r="M1637" i="3"/>
  <c r="Q1637" i="3"/>
  <c r="U1637" i="3"/>
  <c r="Y1637" i="3"/>
  <c r="AC1637" i="3"/>
  <c r="AG1637" i="3"/>
  <c r="AK1637" i="3"/>
  <c r="AO1637" i="3"/>
  <c r="AS1637" i="3"/>
  <c r="AW1637" i="3"/>
  <c r="BA1637" i="3"/>
  <c r="BE1637" i="3"/>
  <c r="BI1637" i="3"/>
  <c r="N1637" i="3"/>
  <c r="BJ1637" i="3" s="1"/>
  <c r="AD1637" i="3"/>
  <c r="AT1637" i="3"/>
  <c r="R1637" i="3"/>
  <c r="AH1637" i="3"/>
  <c r="AX1637" i="3"/>
  <c r="V1637" i="3"/>
  <c r="AL1637" i="3"/>
  <c r="BB1637" i="3"/>
  <c r="BF1637" i="3"/>
  <c r="Z1637" i="3"/>
  <c r="AP1637" i="3"/>
  <c r="BM1648" i="3"/>
  <c r="BL1690" i="3"/>
  <c r="BJ1690" i="3"/>
  <c r="BN1680" i="3"/>
  <c r="BN1688" i="3"/>
  <c r="BN1692" i="3"/>
  <c r="BK1629" i="3"/>
  <c r="BN1629" i="3"/>
  <c r="BL1629" i="3"/>
  <c r="BM1674" i="3"/>
  <c r="BM1676" i="3"/>
  <c r="BM1678" i="3"/>
  <c r="BM1680" i="3"/>
  <c r="BM1682" i="3"/>
  <c r="BM1684" i="3"/>
  <c r="BM1692" i="3"/>
  <c r="BN1608" i="3"/>
  <c r="BK1608" i="3"/>
  <c r="BM1619" i="3"/>
  <c r="BN1671" i="3"/>
  <c r="BK1671" i="3"/>
  <c r="BL1585" i="3"/>
  <c r="BJ1585" i="3"/>
  <c r="BM1631" i="3"/>
  <c r="BK1639" i="3"/>
  <c r="BN1639" i="3"/>
  <c r="BM1642" i="3"/>
  <c r="BM1675" i="3"/>
  <c r="BN1675" i="3"/>
  <c r="BK1675" i="3"/>
  <c r="BL1683" i="3"/>
  <c r="BJ1683" i="3"/>
  <c r="BM1689" i="3"/>
  <c r="BN1689" i="3"/>
  <c r="BK1689" i="3"/>
  <c r="BL1691" i="3"/>
  <c r="BJ1691" i="3"/>
  <c r="BL1695" i="3"/>
  <c r="BM1698" i="3"/>
  <c r="BM1699" i="3"/>
  <c r="BN1700" i="3"/>
  <c r="BK1700" i="3"/>
  <c r="BN1702" i="3"/>
  <c r="BK1702" i="3"/>
  <c r="BM1702" i="3"/>
  <c r="BN1704" i="3"/>
  <c r="BK1704" i="3"/>
  <c r="BJ1704" i="3"/>
  <c r="BM1706" i="3"/>
  <c r="BM1707" i="3"/>
  <c r="BN1708" i="3"/>
  <c r="BK1708" i="3"/>
  <c r="BN1712" i="3"/>
  <c r="BK1712" i="3"/>
  <c r="BJ1712" i="3"/>
  <c r="BL1713" i="3"/>
  <c r="BJ1713" i="3"/>
  <c r="BM1715" i="3"/>
  <c r="BN1716" i="3"/>
  <c r="BK1716" i="3"/>
  <c r="BL1716" i="3"/>
  <c r="BJ1716" i="3"/>
  <c r="BJ1717" i="3"/>
  <c r="BM1717" i="3"/>
  <c r="BN1722" i="3"/>
  <c r="BK1722" i="3"/>
  <c r="BL1722" i="3"/>
  <c r="BJ1722" i="3"/>
  <c r="BM1724" i="3"/>
  <c r="BM1677" i="3"/>
  <c r="BK1719" i="3"/>
  <c r="BN1719" i="3"/>
  <c r="BJ1721" i="3"/>
  <c r="BM1721" i="3"/>
  <c r="BM1723" i="3"/>
  <c r="BL1725" i="3"/>
  <c r="BN1679" i="3"/>
  <c r="BK1679" i="3"/>
  <c r="K1520" i="3"/>
  <c r="L1517" i="3"/>
  <c r="L1509" i="3"/>
  <c r="K1472" i="3"/>
  <c r="K1524" i="3"/>
  <c r="L1443" i="3"/>
  <c r="L1435" i="3"/>
  <c r="K1435" i="3"/>
  <c r="L1433" i="3"/>
  <c r="K1522" i="3"/>
  <c r="L1526" i="3"/>
  <c r="L1497" i="3"/>
  <c r="L1495" i="3"/>
  <c r="L1493" i="3"/>
  <c r="L1487" i="3"/>
  <c r="L1380" i="3"/>
  <c r="K1376" i="3"/>
  <c r="L1374" i="3"/>
  <c r="AU1374" i="3" s="1"/>
  <c r="K1368" i="3"/>
  <c r="K1525" i="3"/>
  <c r="L1522" i="3"/>
  <c r="L1480" i="3"/>
  <c r="L1470" i="3"/>
  <c r="L1466" i="3"/>
  <c r="L1504" i="3"/>
  <c r="L1502" i="3"/>
  <c r="L1494" i="3"/>
  <c r="L1492" i="3"/>
  <c r="L1490" i="3"/>
  <c r="K1450" i="3"/>
  <c r="L1414" i="3"/>
  <c r="O1414" i="3" s="1"/>
  <c r="L1412" i="3"/>
  <c r="K1412" i="3"/>
  <c r="K1410" i="3"/>
  <c r="L1405" i="3"/>
  <c r="AN1405" i="3" s="1"/>
  <c r="L1401" i="3"/>
  <c r="K1372" i="3"/>
  <c r="L1358" i="3"/>
  <c r="L1346" i="3"/>
  <c r="AM1524" i="3"/>
  <c r="K1480" i="3"/>
  <c r="L1478" i="3"/>
  <c r="K1478" i="3"/>
  <c r="K1532" i="3"/>
  <c r="L1501" i="3"/>
  <c r="K1464" i="3"/>
  <c r="K1452" i="3"/>
  <c r="K1438" i="3"/>
  <c r="L1367" i="3"/>
  <c r="L1347" i="3"/>
  <c r="L1345" i="3"/>
  <c r="K1345" i="3"/>
  <c r="K1341" i="3"/>
  <c r="K1528" i="3"/>
  <c r="L1488" i="3"/>
  <c r="AI1374" i="3"/>
  <c r="K1506" i="3"/>
  <c r="L1534" i="3"/>
  <c r="L1530" i="3"/>
  <c r="T1530" i="3" s="1"/>
  <c r="L1514" i="3"/>
  <c r="L1510" i="3"/>
  <c r="K1498" i="3"/>
  <c r="L1483" i="3"/>
  <c r="AA1483" i="3" s="1"/>
  <c r="L1481" i="3"/>
  <c r="L1475" i="3"/>
  <c r="L1450" i="3"/>
  <c r="L1448" i="3"/>
  <c r="K1424" i="3"/>
  <c r="K1422" i="3"/>
  <c r="K1420" i="3"/>
  <c r="K1418" i="3"/>
  <c r="L1409" i="3"/>
  <c r="K1409" i="3"/>
  <c r="L1385" i="3"/>
  <c r="K1385" i="3"/>
  <c r="K1375" i="3"/>
  <c r="K1352" i="3"/>
  <c r="L1340" i="3"/>
  <c r="L1338" i="3"/>
  <c r="L1513" i="3"/>
  <c r="L1507" i="3"/>
  <c r="L1505" i="3"/>
  <c r="L1503" i="3"/>
  <c r="L1471" i="3"/>
  <c r="K1471" i="3"/>
  <c r="L1469" i="3"/>
  <c r="K1469" i="3"/>
  <c r="L1465" i="3"/>
  <c r="K1465" i="3"/>
  <c r="K1442" i="3"/>
  <c r="L1438" i="3"/>
  <c r="L1436" i="3"/>
  <c r="K1436" i="3"/>
  <c r="K1432" i="3"/>
  <c r="K1416" i="3"/>
  <c r="K1390" i="3"/>
  <c r="L1383" i="3"/>
  <c r="L1381" i="3"/>
  <c r="L1359" i="3"/>
  <c r="L1357" i="3"/>
  <c r="AR1357" i="3" s="1"/>
  <c r="L1355" i="3"/>
  <c r="L1353" i="3"/>
  <c r="L1351" i="3"/>
  <c r="L1349" i="3"/>
  <c r="AA1349" i="3" s="1"/>
  <c r="AU1522" i="3"/>
  <c r="AA1522" i="3"/>
  <c r="X1530" i="3"/>
  <c r="BD1530" i="3"/>
  <c r="L1518" i="3"/>
  <c r="L1499" i="3"/>
  <c r="K1497" i="3"/>
  <c r="K1493" i="3"/>
  <c r="K1485" i="3"/>
  <c r="K1479" i="3"/>
  <c r="L1460" i="3"/>
  <c r="O1460" i="3" s="1"/>
  <c r="K1460" i="3"/>
  <c r="K1453" i="3"/>
  <c r="L1431" i="3"/>
  <c r="L1429" i="3"/>
  <c r="K1429" i="3"/>
  <c r="BH1429" i="3" s="1"/>
  <c r="K1408" i="3"/>
  <c r="K1401" i="3"/>
  <c r="L1389" i="3"/>
  <c r="K1389" i="3"/>
  <c r="L1386" i="3"/>
  <c r="K1383" i="3"/>
  <c r="K1381" i="3"/>
  <c r="K1380" i="3"/>
  <c r="K1370" i="3"/>
  <c r="K1367" i="3"/>
  <c r="BA1367" i="3" s="1"/>
  <c r="L1348" i="3"/>
  <c r="K1348" i="3"/>
  <c r="L1344" i="3"/>
  <c r="K1344" i="3"/>
  <c r="BD1344" i="3" s="1"/>
  <c r="L1532" i="3"/>
  <c r="K1527" i="3"/>
  <c r="AQ1524" i="3"/>
  <c r="AE1522" i="3"/>
  <c r="K1521" i="3"/>
  <c r="K1519" i="3"/>
  <c r="L1515" i="3"/>
  <c r="L1491" i="3"/>
  <c r="Q1491" i="3" s="1"/>
  <c r="K1481" i="3"/>
  <c r="K1477" i="3"/>
  <c r="K1475" i="3"/>
  <c r="Z1475" i="3" s="1"/>
  <c r="K1470" i="3"/>
  <c r="K1468" i="3"/>
  <c r="K1466" i="3"/>
  <c r="K1456" i="3"/>
  <c r="K1448" i="3"/>
  <c r="K1443" i="3"/>
  <c r="K1434" i="3"/>
  <c r="K1433" i="3"/>
  <c r="AM1433" i="3" s="1"/>
  <c r="L1411" i="3"/>
  <c r="K1411" i="3"/>
  <c r="L1404" i="3"/>
  <c r="K1404" i="3"/>
  <c r="L1399" i="3"/>
  <c r="K1388" i="3"/>
  <c r="AZ1388" i="3" s="1"/>
  <c r="AB1385" i="3"/>
  <c r="K1384" i="3"/>
  <c r="K1379" i="3"/>
  <c r="L1377" i="3"/>
  <c r="AA1377" i="3" s="1"/>
  <c r="L1373" i="3"/>
  <c r="K1373" i="3"/>
  <c r="L1372" i="3"/>
  <c r="L1365" i="3"/>
  <c r="L1361" i="3"/>
  <c r="L1360" i="3"/>
  <c r="K1347" i="3"/>
  <c r="K1346" i="3"/>
  <c r="K1342" i="3"/>
  <c r="L1336" i="3"/>
  <c r="L1334" i="3"/>
  <c r="X1388" i="3"/>
  <c r="AB1346" i="3"/>
  <c r="L1528" i="3"/>
  <c r="L1520" i="3"/>
  <c r="S1520" i="3" s="1"/>
  <c r="L1511" i="3"/>
  <c r="K1491" i="3"/>
  <c r="L1489" i="3"/>
  <c r="L1473" i="3"/>
  <c r="L1464" i="3"/>
  <c r="L1449" i="3"/>
  <c r="K1449" i="3"/>
  <c r="L1444" i="3"/>
  <c r="L1441" i="3"/>
  <c r="K1441" i="3"/>
  <c r="K1430" i="3"/>
  <c r="K1428" i="3"/>
  <c r="K1426" i="3"/>
  <c r="L1406" i="3"/>
  <c r="O1406" i="3" s="1"/>
  <c r="L1387" i="3"/>
  <c r="L1376" i="3"/>
  <c r="AU1376" i="3"/>
  <c r="L1368" i="3"/>
  <c r="K1356" i="3"/>
  <c r="L1343" i="3"/>
  <c r="K1343" i="3"/>
  <c r="L1341" i="3"/>
  <c r="X1341" i="3" s="1"/>
  <c r="L1337" i="3"/>
  <c r="K1336" i="3"/>
  <c r="K1334" i="3"/>
  <c r="AJ1532" i="3"/>
  <c r="BC1528" i="3"/>
  <c r="AM1478" i="3"/>
  <c r="AA1473" i="3"/>
  <c r="AJ1383" i="3"/>
  <c r="L1533" i="3"/>
  <c r="AZ1530" i="3"/>
  <c r="AJ1530" i="3"/>
  <c r="L1529" i="3"/>
  <c r="BG1524" i="3"/>
  <c r="AA1524" i="3"/>
  <c r="L1523" i="3"/>
  <c r="K1523" i="3"/>
  <c r="AQ1522" i="3"/>
  <c r="W1522" i="3"/>
  <c r="L1516" i="3"/>
  <c r="L1512" i="3"/>
  <c r="L1508" i="3"/>
  <c r="K1504" i="3"/>
  <c r="L1500" i="3"/>
  <c r="L1496" i="3"/>
  <c r="K1495" i="3"/>
  <c r="K1492" i="3"/>
  <c r="U1469" i="3"/>
  <c r="AI1450" i="3"/>
  <c r="K1446" i="3"/>
  <c r="K1440" i="3"/>
  <c r="P1530" i="3"/>
  <c r="BC1524" i="3"/>
  <c r="W1524" i="3"/>
  <c r="BG1522" i="3"/>
  <c r="AM1522" i="3"/>
  <c r="O1522" i="3"/>
  <c r="K1518" i="3"/>
  <c r="K1514" i="3"/>
  <c r="K1510" i="3"/>
  <c r="L1506" i="3"/>
  <c r="K1502" i="3"/>
  <c r="L1498" i="3"/>
  <c r="K1494" i="3"/>
  <c r="K1431" i="3"/>
  <c r="BH1530" i="3"/>
  <c r="AR1530" i="3"/>
  <c r="BC1522" i="3"/>
  <c r="K1516" i="3"/>
  <c r="K1512" i="3"/>
  <c r="K1508" i="3"/>
  <c r="K1500" i="3"/>
  <c r="K1496" i="3"/>
  <c r="AI1483" i="3"/>
  <c r="AQ1483" i="3"/>
  <c r="S1464" i="3"/>
  <c r="K1490" i="3"/>
  <c r="K1487" i="3"/>
  <c r="K1486" i="3"/>
  <c r="L1485" i="3"/>
  <c r="L1477" i="3"/>
  <c r="L1474" i="3"/>
  <c r="K1474" i="3"/>
  <c r="L1468" i="3"/>
  <c r="L1456" i="3"/>
  <c r="L1451" i="3"/>
  <c r="K1451" i="3"/>
  <c r="L1447" i="3"/>
  <c r="K1447" i="3"/>
  <c r="L1446" i="3"/>
  <c r="L1445" i="3"/>
  <c r="K1445" i="3"/>
  <c r="L1440" i="3"/>
  <c r="L1434" i="3"/>
  <c r="S1381" i="3"/>
  <c r="W1480" i="3"/>
  <c r="L1459" i="3"/>
  <c r="K1459" i="3"/>
  <c r="L1455" i="3"/>
  <c r="K1455" i="3"/>
  <c r="L1454" i="3"/>
  <c r="L1453" i="3"/>
  <c r="L1427" i="3"/>
  <c r="L1425" i="3"/>
  <c r="L1423" i="3"/>
  <c r="L1421" i="3"/>
  <c r="L1419" i="3"/>
  <c r="AF1385" i="3"/>
  <c r="AH1385" i="3"/>
  <c r="O1374" i="3"/>
  <c r="BC1374" i="3"/>
  <c r="S1374" i="3"/>
  <c r="K1489" i="3"/>
  <c r="K1488" i="3"/>
  <c r="L1486" i="3"/>
  <c r="L1484" i="3"/>
  <c r="K1484" i="3"/>
  <c r="L1482" i="3"/>
  <c r="K1482" i="3"/>
  <c r="L1479" i="3"/>
  <c r="L1476" i="3"/>
  <c r="K1476" i="3"/>
  <c r="L1472" i="3"/>
  <c r="L1467" i="3"/>
  <c r="K1467" i="3"/>
  <c r="L1463" i="3"/>
  <c r="K1463" i="3"/>
  <c r="L1462" i="3"/>
  <c r="L1461" i="3"/>
  <c r="K1461" i="3"/>
  <c r="L1458" i="3"/>
  <c r="O1458" i="3" s="1"/>
  <c r="L1457" i="3"/>
  <c r="K1457" i="3"/>
  <c r="L1452" i="3"/>
  <c r="L1442" i="3"/>
  <c r="AQ1442" i="3" s="1"/>
  <c r="L1439" i="3"/>
  <c r="K1439" i="3"/>
  <c r="L1437" i="3"/>
  <c r="K1437" i="3"/>
  <c r="AE1433" i="3"/>
  <c r="AN1388" i="3"/>
  <c r="AQ1381" i="3"/>
  <c r="K1427" i="3"/>
  <c r="K1425" i="3"/>
  <c r="K1423" i="3"/>
  <c r="K1421" i="3"/>
  <c r="K1419" i="3"/>
  <c r="K1417" i="3"/>
  <c r="L1413" i="3"/>
  <c r="K1413" i="3"/>
  <c r="K1395" i="3"/>
  <c r="K1393" i="3"/>
  <c r="K1391" i="3"/>
  <c r="L1378" i="3"/>
  <c r="K1378" i="3"/>
  <c r="S1377" i="3"/>
  <c r="AQ1377" i="3"/>
  <c r="L1417" i="3"/>
  <c r="R1399" i="3"/>
  <c r="L1398" i="3"/>
  <c r="L1396" i="3"/>
  <c r="AJ1388" i="3"/>
  <c r="AM1376" i="3"/>
  <c r="AJ1348" i="3"/>
  <c r="U1348" i="3"/>
  <c r="BA1348" i="3"/>
  <c r="AF1348" i="3"/>
  <c r="L1416" i="3"/>
  <c r="T1416" i="3" s="1"/>
  <c r="L1415" i="3"/>
  <c r="K1415" i="3"/>
  <c r="L1410" i="3"/>
  <c r="AI1410" i="3" s="1"/>
  <c r="L1408" i="3"/>
  <c r="M1408" i="3" s="1"/>
  <c r="L1407" i="3"/>
  <c r="K1407" i="3"/>
  <c r="L1395" i="3"/>
  <c r="BD1388" i="3"/>
  <c r="T1388" i="3"/>
  <c r="K1387" i="3"/>
  <c r="L1382" i="3"/>
  <c r="K1382" i="3"/>
  <c r="AI1377" i="3"/>
  <c r="W1376" i="3"/>
  <c r="L1375" i="3"/>
  <c r="L1371" i="3"/>
  <c r="K1371" i="3"/>
  <c r="L1370" i="3"/>
  <c r="L1403" i="3"/>
  <c r="L1402" i="3"/>
  <c r="K1402" i="3"/>
  <c r="L1400" i="3"/>
  <c r="L1391" i="3"/>
  <c r="K1386" i="3"/>
  <c r="L1379" i="3"/>
  <c r="L1369" i="3"/>
  <c r="K1369" i="3"/>
  <c r="K1365" i="3"/>
  <c r="L1364" i="3"/>
  <c r="L1363" i="3"/>
  <c r="V1363" i="3" s="1"/>
  <c r="L1356" i="3"/>
  <c r="K1354" i="3"/>
  <c r="L1352" i="3"/>
  <c r="AN1352" i="3" s="1"/>
  <c r="K1350" i="3"/>
  <c r="K1361" i="3"/>
  <c r="K1355" i="3"/>
  <c r="Z1355" i="3" s="1"/>
  <c r="L1354" i="3"/>
  <c r="K1351" i="3"/>
  <c r="L1350" i="3"/>
  <c r="L1339" i="3"/>
  <c r="K1338" i="3"/>
  <c r="T1338" i="3" s="1"/>
  <c r="K1337" i="3"/>
  <c r="K1353" i="3"/>
  <c r="K1335" i="3"/>
  <c r="P1526" i="3"/>
  <c r="T1526" i="3"/>
  <c r="X1526" i="3"/>
  <c r="AB1526" i="3"/>
  <c r="AF1526" i="3"/>
  <c r="AJ1526" i="3"/>
  <c r="AN1526" i="3"/>
  <c r="AR1526" i="3"/>
  <c r="AV1526" i="3"/>
  <c r="AZ1526" i="3"/>
  <c r="BD1526" i="3"/>
  <c r="BH1526" i="3"/>
  <c r="M1526" i="3"/>
  <c r="Q1526" i="3"/>
  <c r="U1526" i="3"/>
  <c r="Y1526" i="3"/>
  <c r="AC1526" i="3"/>
  <c r="AG1526" i="3"/>
  <c r="AK1526" i="3"/>
  <c r="AO1526" i="3"/>
  <c r="AS1526" i="3"/>
  <c r="AW1526" i="3"/>
  <c r="BA1526" i="3"/>
  <c r="BE1526" i="3"/>
  <c r="BI1526" i="3"/>
  <c r="N1526" i="3"/>
  <c r="R1526" i="3"/>
  <c r="V1526" i="3"/>
  <c r="Z1526" i="3"/>
  <c r="AD1526" i="3"/>
  <c r="AH1526" i="3"/>
  <c r="AL1526" i="3"/>
  <c r="AP1526" i="3"/>
  <c r="AT1526" i="3"/>
  <c r="AX1526" i="3"/>
  <c r="BB1526" i="3"/>
  <c r="BF1526" i="3"/>
  <c r="AA1526" i="3"/>
  <c r="AQ1526" i="3"/>
  <c r="BG1526" i="3"/>
  <c r="O1526" i="3"/>
  <c r="AE1526" i="3"/>
  <c r="AU1526" i="3"/>
  <c r="W1526" i="3"/>
  <c r="BC1526" i="3"/>
  <c r="S1526" i="3"/>
  <c r="AI1526" i="3"/>
  <c r="AY1526" i="3"/>
  <c r="AM1526" i="3"/>
  <c r="AI1534" i="3"/>
  <c r="T1534" i="3"/>
  <c r="AZ1534" i="3"/>
  <c r="P1534" i="3"/>
  <c r="R1510" i="3"/>
  <c r="Z1510" i="3"/>
  <c r="AH1510" i="3"/>
  <c r="AP1510" i="3"/>
  <c r="AX1510" i="3"/>
  <c r="BF1510" i="3"/>
  <c r="R1502" i="3"/>
  <c r="AU1534" i="3"/>
  <c r="BC1530" i="3"/>
  <c r="AU1530" i="3"/>
  <c r="AM1530" i="3"/>
  <c r="AE1530" i="3"/>
  <c r="W1530" i="3"/>
  <c r="O1530" i="3"/>
  <c r="P1524" i="3"/>
  <c r="T1524" i="3"/>
  <c r="X1524" i="3"/>
  <c r="AB1524" i="3"/>
  <c r="AF1524" i="3"/>
  <c r="AJ1524" i="3"/>
  <c r="AN1524" i="3"/>
  <c r="AR1524" i="3"/>
  <c r="AV1524" i="3"/>
  <c r="AZ1524" i="3"/>
  <c r="BD1524" i="3"/>
  <c r="BH1524" i="3"/>
  <c r="M1524" i="3"/>
  <c r="Q1524" i="3"/>
  <c r="U1524" i="3"/>
  <c r="Y1524" i="3"/>
  <c r="AC1524" i="3"/>
  <c r="AG1524" i="3"/>
  <c r="AK1524" i="3"/>
  <c r="AO1524" i="3"/>
  <c r="AS1524" i="3"/>
  <c r="AW1524" i="3"/>
  <c r="BA1524" i="3"/>
  <c r="BE1524" i="3"/>
  <c r="BI1524" i="3"/>
  <c r="N1524" i="3"/>
  <c r="R1524" i="3"/>
  <c r="V1524" i="3"/>
  <c r="Z1524" i="3"/>
  <c r="AD1524" i="3"/>
  <c r="AH1524" i="3"/>
  <c r="AL1524" i="3"/>
  <c r="AP1524" i="3"/>
  <c r="AT1524" i="3"/>
  <c r="AX1524" i="3"/>
  <c r="BB1524" i="3"/>
  <c r="BF1524" i="3"/>
  <c r="L1521" i="3"/>
  <c r="AV1510" i="3"/>
  <c r="P1510" i="3"/>
  <c r="Z1500" i="3"/>
  <c r="BF1500" i="3"/>
  <c r="P1500" i="3"/>
  <c r="L1527" i="3"/>
  <c r="AY1527" i="3" s="1"/>
  <c r="AY1524" i="3"/>
  <c r="AI1524" i="3"/>
  <c r="S1524" i="3"/>
  <c r="P1522" i="3"/>
  <c r="T1522" i="3"/>
  <c r="X1522" i="3"/>
  <c r="AB1522" i="3"/>
  <c r="AF1522" i="3"/>
  <c r="AJ1522" i="3"/>
  <c r="AN1522" i="3"/>
  <c r="AR1522" i="3"/>
  <c r="AV1522" i="3"/>
  <c r="AZ1522" i="3"/>
  <c r="BD1522" i="3"/>
  <c r="BH1522" i="3"/>
  <c r="M1522" i="3"/>
  <c r="Q1522" i="3"/>
  <c r="U1522" i="3"/>
  <c r="Y1522" i="3"/>
  <c r="AC1522" i="3"/>
  <c r="AG1522" i="3"/>
  <c r="AK1522" i="3"/>
  <c r="AO1522" i="3"/>
  <c r="AS1522" i="3"/>
  <c r="AW1522" i="3"/>
  <c r="BA1522" i="3"/>
  <c r="BE1522" i="3"/>
  <c r="BI1522" i="3"/>
  <c r="N1522" i="3"/>
  <c r="R1522" i="3"/>
  <c r="V1522" i="3"/>
  <c r="Z1522" i="3"/>
  <c r="AD1522" i="3"/>
  <c r="AH1522" i="3"/>
  <c r="AL1522" i="3"/>
  <c r="AP1522" i="3"/>
  <c r="AT1522" i="3"/>
  <c r="AX1522" i="3"/>
  <c r="BB1522" i="3"/>
  <c r="BF1522" i="3"/>
  <c r="L1519" i="3"/>
  <c r="R1516" i="3"/>
  <c r="Z1516" i="3"/>
  <c r="AH1516" i="3"/>
  <c r="AP1516" i="3"/>
  <c r="AX1516" i="3"/>
  <c r="BF1516" i="3"/>
  <c r="AN1510" i="3"/>
  <c r="T1510" i="3"/>
  <c r="AP1506" i="3"/>
  <c r="AH1498" i="3"/>
  <c r="AV1498" i="3"/>
  <c r="Q1534" i="3"/>
  <c r="U1534" i="3"/>
  <c r="AG1534" i="3"/>
  <c r="AK1534" i="3"/>
  <c r="AW1534" i="3"/>
  <c r="BA1534" i="3"/>
  <c r="N1534" i="3"/>
  <c r="R1534" i="3"/>
  <c r="AD1534" i="3"/>
  <c r="AH1534" i="3"/>
  <c r="AT1534" i="3"/>
  <c r="AX1534" i="3"/>
  <c r="K1533" i="3"/>
  <c r="L1531" i="3"/>
  <c r="K1531" i="3"/>
  <c r="BG1530" i="3"/>
  <c r="AY1530" i="3"/>
  <c r="AQ1530" i="3"/>
  <c r="AI1530" i="3"/>
  <c r="AA1530" i="3"/>
  <c r="M1530" i="3"/>
  <c r="Q1530" i="3"/>
  <c r="U1530" i="3"/>
  <c r="Y1530" i="3"/>
  <c r="AC1530" i="3"/>
  <c r="AG1530" i="3"/>
  <c r="AK1530" i="3"/>
  <c r="AO1530" i="3"/>
  <c r="AS1530" i="3"/>
  <c r="AW1530" i="3"/>
  <c r="BA1530" i="3"/>
  <c r="BE1530" i="3"/>
  <c r="BI1530" i="3"/>
  <c r="N1530" i="3"/>
  <c r="R1530" i="3"/>
  <c r="V1530" i="3"/>
  <c r="Z1530" i="3"/>
  <c r="AD1530" i="3"/>
  <c r="AH1530" i="3"/>
  <c r="AL1530" i="3"/>
  <c r="AP1530" i="3"/>
  <c r="AT1530" i="3"/>
  <c r="AX1530" i="3"/>
  <c r="BB1530" i="3"/>
  <c r="BF1530" i="3"/>
  <c r="K1529" i="3"/>
  <c r="P1528" i="3"/>
  <c r="M1528" i="3"/>
  <c r="AS1528" i="3"/>
  <c r="Z1528" i="3"/>
  <c r="BF1528" i="3"/>
  <c r="BI1527" i="3"/>
  <c r="L1525" i="3"/>
  <c r="AU1524" i="3"/>
  <c r="AE1524" i="3"/>
  <c r="O1524" i="3"/>
  <c r="AR1523" i="3"/>
  <c r="AY1522" i="3"/>
  <c r="AI1522" i="3"/>
  <c r="S1522" i="3"/>
  <c r="AB1520" i="3"/>
  <c r="BH1520" i="3"/>
  <c r="AO1520" i="3"/>
  <c r="V1520" i="3"/>
  <c r="BB1520" i="3"/>
  <c r="AV1516" i="3"/>
  <c r="P1516" i="3"/>
  <c r="AF1510" i="3"/>
  <c r="AF1504" i="3"/>
  <c r="AM1486" i="3"/>
  <c r="AN1484" i="3"/>
  <c r="BB1484" i="3"/>
  <c r="AC1484" i="3"/>
  <c r="AN1451" i="3"/>
  <c r="W1446" i="3"/>
  <c r="AM1446" i="3"/>
  <c r="AQ1446" i="3"/>
  <c r="BG1446" i="3"/>
  <c r="AU1446" i="3"/>
  <c r="AR1518" i="3"/>
  <c r="BB1516" i="3"/>
  <c r="AT1516" i="3"/>
  <c r="AL1516" i="3"/>
  <c r="AD1516" i="3"/>
  <c r="V1516" i="3"/>
  <c r="N1516" i="3"/>
  <c r="BB1510" i="3"/>
  <c r="AT1510" i="3"/>
  <c r="AL1510" i="3"/>
  <c r="AD1510" i="3"/>
  <c r="V1510" i="3"/>
  <c r="N1510" i="3"/>
  <c r="BB1508" i="3"/>
  <c r="AL1506" i="3"/>
  <c r="AT1504" i="3"/>
  <c r="BB1502" i="3"/>
  <c r="V1502" i="3"/>
  <c r="AL1500" i="3"/>
  <c r="BB1498" i="3"/>
  <c r="AX1495" i="3"/>
  <c r="AH1495" i="3"/>
  <c r="AX1493" i="3"/>
  <c r="AH1493" i="3"/>
  <c r="P1490" i="3"/>
  <c r="AV1488" i="3"/>
  <c r="AF1488" i="3"/>
  <c r="P1488" i="3"/>
  <c r="AX1487" i="3"/>
  <c r="AH1487" i="3"/>
  <c r="BA1485" i="3"/>
  <c r="R1485" i="3"/>
  <c r="AH1485" i="3"/>
  <c r="AL1485" i="3"/>
  <c r="BB1485" i="3"/>
  <c r="BF1485" i="3"/>
  <c r="AG1485" i="3"/>
  <c r="AR1485" i="3"/>
  <c r="M1485" i="3"/>
  <c r="S1485" i="3"/>
  <c r="AN1485" i="3"/>
  <c r="AS1485" i="3"/>
  <c r="BI1485" i="3"/>
  <c r="O1485" i="3"/>
  <c r="Y1485" i="3"/>
  <c r="AJ1485" i="3"/>
  <c r="AU1485" i="3"/>
  <c r="AZ1485" i="3"/>
  <c r="BE1485" i="3"/>
  <c r="W1484" i="3"/>
  <c r="BG1483" i="3"/>
  <c r="BC1480" i="3"/>
  <c r="AA1479" i="3"/>
  <c r="N1477" i="3"/>
  <c r="R1477" i="3"/>
  <c r="V1477" i="3"/>
  <c r="Z1477" i="3"/>
  <c r="AD1477" i="3"/>
  <c r="AH1477" i="3"/>
  <c r="AL1477" i="3"/>
  <c r="AP1477" i="3"/>
  <c r="AT1477" i="3"/>
  <c r="AX1477" i="3"/>
  <c r="BB1477" i="3"/>
  <c r="BF1477" i="3"/>
  <c r="P1477" i="3"/>
  <c r="T1477" i="3"/>
  <c r="X1477" i="3"/>
  <c r="AB1477" i="3"/>
  <c r="AF1477" i="3"/>
  <c r="AJ1477" i="3"/>
  <c r="AN1477" i="3"/>
  <c r="AR1477" i="3"/>
  <c r="AV1477" i="3"/>
  <c r="AZ1477" i="3"/>
  <c r="BD1477" i="3"/>
  <c r="BH1477" i="3"/>
  <c r="M1477" i="3"/>
  <c r="U1477" i="3"/>
  <c r="AC1477" i="3"/>
  <c r="AK1477" i="3"/>
  <c r="AS1477" i="3"/>
  <c r="BA1477" i="3"/>
  <c r="BI1477" i="3"/>
  <c r="O1477" i="3"/>
  <c r="W1477" i="3"/>
  <c r="AE1477" i="3"/>
  <c r="AM1477" i="3"/>
  <c r="AU1477" i="3"/>
  <c r="BC1477" i="3"/>
  <c r="Q1477" i="3"/>
  <c r="Y1477" i="3"/>
  <c r="AG1477" i="3"/>
  <c r="AO1477" i="3"/>
  <c r="AW1477" i="3"/>
  <c r="BE1477" i="3"/>
  <c r="BC1476" i="3"/>
  <c r="N1473" i="3"/>
  <c r="AD1473" i="3"/>
  <c r="AT1473" i="3"/>
  <c r="P1473" i="3"/>
  <c r="AF1473" i="3"/>
  <c r="AV1473" i="3"/>
  <c r="M1473" i="3"/>
  <c r="AS1473" i="3"/>
  <c r="W1473" i="3"/>
  <c r="BC1473" i="3"/>
  <c r="AO1473" i="3"/>
  <c r="N1469" i="3"/>
  <c r="R1469" i="3"/>
  <c r="V1469" i="3"/>
  <c r="AD1469" i="3"/>
  <c r="AH1469" i="3"/>
  <c r="AL1469" i="3"/>
  <c r="AT1469" i="3"/>
  <c r="AX1469" i="3"/>
  <c r="BB1469" i="3"/>
  <c r="O1469" i="3"/>
  <c r="S1469" i="3"/>
  <c r="W1469" i="3"/>
  <c r="AE1469" i="3"/>
  <c r="AI1469" i="3"/>
  <c r="AM1469" i="3"/>
  <c r="AU1469" i="3"/>
  <c r="AY1469" i="3"/>
  <c r="BC1469" i="3"/>
  <c r="P1469" i="3"/>
  <c r="T1469" i="3"/>
  <c r="X1469" i="3"/>
  <c r="AF1469" i="3"/>
  <c r="AJ1469" i="3"/>
  <c r="AN1469" i="3"/>
  <c r="AR1469" i="3"/>
  <c r="AV1469" i="3"/>
  <c r="AZ1469" i="3"/>
  <c r="BD1469" i="3"/>
  <c r="BH1469" i="3"/>
  <c r="Y1469" i="3"/>
  <c r="AO1469" i="3"/>
  <c r="BE1469" i="3"/>
  <c r="M1469" i="3"/>
  <c r="AC1469" i="3"/>
  <c r="AS1469" i="3"/>
  <c r="BI1469" i="3"/>
  <c r="Q1469" i="3"/>
  <c r="AG1469" i="3"/>
  <c r="AW1469" i="3"/>
  <c r="O1468" i="3"/>
  <c r="AA1464" i="3"/>
  <c r="AQ1464" i="3"/>
  <c r="BG1464" i="3"/>
  <c r="N1461" i="3"/>
  <c r="R1461" i="3"/>
  <c r="V1461" i="3"/>
  <c r="Z1461" i="3"/>
  <c r="AD1461" i="3"/>
  <c r="AH1461" i="3"/>
  <c r="AL1461" i="3"/>
  <c r="AP1461" i="3"/>
  <c r="AT1461" i="3"/>
  <c r="AX1461" i="3"/>
  <c r="BB1461" i="3"/>
  <c r="BF1461" i="3"/>
  <c r="O1461" i="3"/>
  <c r="S1461" i="3"/>
  <c r="W1461" i="3"/>
  <c r="AA1461" i="3"/>
  <c r="AE1461" i="3"/>
  <c r="AI1461" i="3"/>
  <c r="AM1461" i="3"/>
  <c r="AQ1461" i="3"/>
  <c r="AU1461" i="3"/>
  <c r="AY1461" i="3"/>
  <c r="BC1461" i="3"/>
  <c r="BG1461" i="3"/>
  <c r="P1461" i="3"/>
  <c r="T1461" i="3"/>
  <c r="X1461" i="3"/>
  <c r="AB1461" i="3"/>
  <c r="AF1461" i="3"/>
  <c r="AJ1461" i="3"/>
  <c r="AN1461" i="3"/>
  <c r="AR1461" i="3"/>
  <c r="AV1461" i="3"/>
  <c r="AZ1461" i="3"/>
  <c r="BD1461" i="3"/>
  <c r="BH1461" i="3"/>
  <c r="Y1461" i="3"/>
  <c r="AO1461" i="3"/>
  <c r="BE1461" i="3"/>
  <c r="M1461" i="3"/>
  <c r="AC1461" i="3"/>
  <c r="AS1461" i="3"/>
  <c r="BI1461" i="3"/>
  <c r="Q1461" i="3"/>
  <c r="AG1461" i="3"/>
  <c r="AW1461" i="3"/>
  <c r="N1453" i="3"/>
  <c r="R1453" i="3"/>
  <c r="V1453" i="3"/>
  <c r="Z1453" i="3"/>
  <c r="AD1453" i="3"/>
  <c r="AH1453" i="3"/>
  <c r="AL1453" i="3"/>
  <c r="AP1453" i="3"/>
  <c r="AT1453" i="3"/>
  <c r="AX1453" i="3"/>
  <c r="BB1453" i="3"/>
  <c r="BF1453" i="3"/>
  <c r="O1453" i="3"/>
  <c r="S1453" i="3"/>
  <c r="W1453" i="3"/>
  <c r="AA1453" i="3"/>
  <c r="AE1453" i="3"/>
  <c r="AI1453" i="3"/>
  <c r="AM1453" i="3"/>
  <c r="AQ1453" i="3"/>
  <c r="AU1453" i="3"/>
  <c r="AY1453" i="3"/>
  <c r="BC1453" i="3"/>
  <c r="BG1453" i="3"/>
  <c r="P1453" i="3"/>
  <c r="T1453" i="3"/>
  <c r="X1453" i="3"/>
  <c r="AB1453" i="3"/>
  <c r="AF1453" i="3"/>
  <c r="AJ1453" i="3"/>
  <c r="AN1453" i="3"/>
  <c r="AR1453" i="3"/>
  <c r="AV1453" i="3"/>
  <c r="AZ1453" i="3"/>
  <c r="BD1453" i="3"/>
  <c r="BH1453" i="3"/>
  <c r="Y1453" i="3"/>
  <c r="AO1453" i="3"/>
  <c r="BE1453" i="3"/>
  <c r="M1453" i="3"/>
  <c r="AC1453" i="3"/>
  <c r="AS1453" i="3"/>
  <c r="BI1453" i="3"/>
  <c r="Q1453" i="3"/>
  <c r="AG1453" i="3"/>
  <c r="AW1453" i="3"/>
  <c r="O1452" i="3"/>
  <c r="AM1448" i="3"/>
  <c r="BG1448" i="3"/>
  <c r="S1446" i="3"/>
  <c r="Z1445" i="3"/>
  <c r="AP1445" i="3"/>
  <c r="BF1445" i="3"/>
  <c r="AA1445" i="3"/>
  <c r="AQ1445" i="3"/>
  <c r="BG1445" i="3"/>
  <c r="AB1445" i="3"/>
  <c r="AR1445" i="3"/>
  <c r="BH1445" i="3"/>
  <c r="M1445" i="3"/>
  <c r="Q1445" i="3"/>
  <c r="O1495" i="3"/>
  <c r="S1495" i="3"/>
  <c r="W1495" i="3"/>
  <c r="AA1495" i="3"/>
  <c r="AE1495" i="3"/>
  <c r="AI1495" i="3"/>
  <c r="AM1495" i="3"/>
  <c r="AQ1495" i="3"/>
  <c r="AU1495" i="3"/>
  <c r="AY1495" i="3"/>
  <c r="BC1495" i="3"/>
  <c r="BG1495" i="3"/>
  <c r="P1495" i="3"/>
  <c r="T1495" i="3"/>
  <c r="X1495" i="3"/>
  <c r="AB1495" i="3"/>
  <c r="AF1495" i="3"/>
  <c r="AJ1495" i="3"/>
  <c r="AN1495" i="3"/>
  <c r="AR1495" i="3"/>
  <c r="AV1495" i="3"/>
  <c r="AZ1495" i="3"/>
  <c r="BD1495" i="3"/>
  <c r="BH1495" i="3"/>
  <c r="M1495" i="3"/>
  <c r="Q1495" i="3"/>
  <c r="U1495" i="3"/>
  <c r="Y1495" i="3"/>
  <c r="AC1495" i="3"/>
  <c r="AG1495" i="3"/>
  <c r="AK1495" i="3"/>
  <c r="AO1495" i="3"/>
  <c r="AS1495" i="3"/>
  <c r="AW1495" i="3"/>
  <c r="BA1495" i="3"/>
  <c r="BE1495" i="3"/>
  <c r="BI1495" i="3"/>
  <c r="O1493" i="3"/>
  <c r="S1493" i="3"/>
  <c r="W1493" i="3"/>
  <c r="AA1493" i="3"/>
  <c r="AE1493" i="3"/>
  <c r="AI1493" i="3"/>
  <c r="AM1493" i="3"/>
  <c r="AQ1493" i="3"/>
  <c r="AU1493" i="3"/>
  <c r="AY1493" i="3"/>
  <c r="BC1493" i="3"/>
  <c r="BG1493" i="3"/>
  <c r="P1493" i="3"/>
  <c r="T1493" i="3"/>
  <c r="X1493" i="3"/>
  <c r="AB1493" i="3"/>
  <c r="AF1493" i="3"/>
  <c r="AJ1493" i="3"/>
  <c r="AN1493" i="3"/>
  <c r="AR1493" i="3"/>
  <c r="AV1493" i="3"/>
  <c r="AZ1493" i="3"/>
  <c r="BD1493" i="3"/>
  <c r="BH1493" i="3"/>
  <c r="M1493" i="3"/>
  <c r="Q1493" i="3"/>
  <c r="U1493" i="3"/>
  <c r="Y1493" i="3"/>
  <c r="AC1493" i="3"/>
  <c r="AG1493" i="3"/>
  <c r="AK1493" i="3"/>
  <c r="AO1493" i="3"/>
  <c r="AS1493" i="3"/>
  <c r="AW1493" i="3"/>
  <c r="BA1493" i="3"/>
  <c r="BE1493" i="3"/>
  <c r="BI1493" i="3"/>
  <c r="S1489" i="3"/>
  <c r="AI1489" i="3"/>
  <c r="AY1489" i="3"/>
  <c r="T1489" i="3"/>
  <c r="AJ1489" i="3"/>
  <c r="AZ1489" i="3"/>
  <c r="Q1489" i="3"/>
  <c r="AG1489" i="3"/>
  <c r="AW1489" i="3"/>
  <c r="BI1489" i="3"/>
  <c r="O1487" i="3"/>
  <c r="S1487" i="3"/>
  <c r="W1487" i="3"/>
  <c r="AA1487" i="3"/>
  <c r="AE1487" i="3"/>
  <c r="AI1487" i="3"/>
  <c r="AM1487" i="3"/>
  <c r="AQ1487" i="3"/>
  <c r="AU1487" i="3"/>
  <c r="AY1487" i="3"/>
  <c r="BC1487" i="3"/>
  <c r="BG1487" i="3"/>
  <c r="P1487" i="3"/>
  <c r="T1487" i="3"/>
  <c r="X1487" i="3"/>
  <c r="AB1487" i="3"/>
  <c r="AF1487" i="3"/>
  <c r="AJ1487" i="3"/>
  <c r="AN1487" i="3"/>
  <c r="AR1487" i="3"/>
  <c r="AV1487" i="3"/>
  <c r="AZ1487" i="3"/>
  <c r="BD1487" i="3"/>
  <c r="BH1487" i="3"/>
  <c r="M1487" i="3"/>
  <c r="Q1487" i="3"/>
  <c r="U1487" i="3"/>
  <c r="Y1487" i="3"/>
  <c r="AC1487" i="3"/>
  <c r="AG1487" i="3"/>
  <c r="AK1487" i="3"/>
  <c r="AO1487" i="3"/>
  <c r="AS1487" i="3"/>
  <c r="AW1487" i="3"/>
  <c r="BA1487" i="3"/>
  <c r="BE1487" i="3"/>
  <c r="BI1487" i="3"/>
  <c r="P1480" i="3"/>
  <c r="T1480" i="3"/>
  <c r="X1480" i="3"/>
  <c r="AB1480" i="3"/>
  <c r="AF1480" i="3"/>
  <c r="AJ1480" i="3"/>
  <c r="AN1480" i="3"/>
  <c r="AR1480" i="3"/>
  <c r="AV1480" i="3"/>
  <c r="AZ1480" i="3"/>
  <c r="BD1480" i="3"/>
  <c r="BH1480" i="3"/>
  <c r="N1480" i="3"/>
  <c r="R1480" i="3"/>
  <c r="V1480" i="3"/>
  <c r="Z1480" i="3"/>
  <c r="AD1480" i="3"/>
  <c r="AH1480" i="3"/>
  <c r="AL1480" i="3"/>
  <c r="AP1480" i="3"/>
  <c r="AT1480" i="3"/>
  <c r="AX1480" i="3"/>
  <c r="BB1480" i="3"/>
  <c r="BF1480" i="3"/>
  <c r="Q1480" i="3"/>
  <c r="Y1480" i="3"/>
  <c r="AG1480" i="3"/>
  <c r="AO1480" i="3"/>
  <c r="AW1480" i="3"/>
  <c r="BE1480" i="3"/>
  <c r="S1480" i="3"/>
  <c r="AA1480" i="3"/>
  <c r="AI1480" i="3"/>
  <c r="AQ1480" i="3"/>
  <c r="AY1480" i="3"/>
  <c r="BG1480" i="3"/>
  <c r="M1480" i="3"/>
  <c r="U1480" i="3"/>
  <c r="AC1480" i="3"/>
  <c r="AK1480" i="3"/>
  <c r="AS1480" i="3"/>
  <c r="BA1480" i="3"/>
  <c r="BI1480" i="3"/>
  <c r="P1476" i="3"/>
  <c r="T1476" i="3"/>
  <c r="X1476" i="3"/>
  <c r="AB1476" i="3"/>
  <c r="AF1476" i="3"/>
  <c r="AJ1476" i="3"/>
  <c r="AN1476" i="3"/>
  <c r="AR1476" i="3"/>
  <c r="AV1476" i="3"/>
  <c r="AZ1476" i="3"/>
  <c r="BD1476" i="3"/>
  <c r="BH1476" i="3"/>
  <c r="N1476" i="3"/>
  <c r="R1476" i="3"/>
  <c r="V1476" i="3"/>
  <c r="Z1476" i="3"/>
  <c r="AD1476" i="3"/>
  <c r="AH1476" i="3"/>
  <c r="AL1476" i="3"/>
  <c r="AP1476" i="3"/>
  <c r="AT1476" i="3"/>
  <c r="AX1476" i="3"/>
  <c r="BB1476" i="3"/>
  <c r="BF1476" i="3"/>
  <c r="Q1476" i="3"/>
  <c r="Y1476" i="3"/>
  <c r="AG1476" i="3"/>
  <c r="AO1476" i="3"/>
  <c r="AW1476" i="3"/>
  <c r="BE1476" i="3"/>
  <c r="S1476" i="3"/>
  <c r="AA1476" i="3"/>
  <c r="AI1476" i="3"/>
  <c r="AQ1476" i="3"/>
  <c r="AY1476" i="3"/>
  <c r="BG1476" i="3"/>
  <c r="M1476" i="3"/>
  <c r="U1476" i="3"/>
  <c r="AC1476" i="3"/>
  <c r="AK1476" i="3"/>
  <c r="AS1476" i="3"/>
  <c r="BA1476" i="3"/>
  <c r="BI1476" i="3"/>
  <c r="N1467" i="3"/>
  <c r="R1467" i="3"/>
  <c r="V1467" i="3"/>
  <c r="Z1467" i="3"/>
  <c r="AD1467" i="3"/>
  <c r="AH1467" i="3"/>
  <c r="AL1467" i="3"/>
  <c r="AP1467" i="3"/>
  <c r="AT1467" i="3"/>
  <c r="AX1467" i="3"/>
  <c r="BB1467" i="3"/>
  <c r="BF1467" i="3"/>
  <c r="O1467" i="3"/>
  <c r="S1467" i="3"/>
  <c r="W1467" i="3"/>
  <c r="AA1467" i="3"/>
  <c r="AE1467" i="3"/>
  <c r="AI1467" i="3"/>
  <c r="AM1467" i="3"/>
  <c r="AQ1467" i="3"/>
  <c r="AU1467" i="3"/>
  <c r="AY1467" i="3"/>
  <c r="BC1467" i="3"/>
  <c r="BG1467" i="3"/>
  <c r="P1467" i="3"/>
  <c r="T1467" i="3"/>
  <c r="X1467" i="3"/>
  <c r="AB1467" i="3"/>
  <c r="AF1467" i="3"/>
  <c r="AJ1467" i="3"/>
  <c r="AN1467" i="3"/>
  <c r="AR1467" i="3"/>
  <c r="AV1467" i="3"/>
  <c r="AZ1467" i="3"/>
  <c r="BD1467" i="3"/>
  <c r="BH1467" i="3"/>
  <c r="Y1467" i="3"/>
  <c r="AO1467" i="3"/>
  <c r="BE1467" i="3"/>
  <c r="M1467" i="3"/>
  <c r="AC1467" i="3"/>
  <c r="AS1467" i="3"/>
  <c r="BI1467" i="3"/>
  <c r="Q1467" i="3"/>
  <c r="AG1467" i="3"/>
  <c r="AW1467" i="3"/>
  <c r="AA1462" i="3"/>
  <c r="AQ1462" i="3"/>
  <c r="BG1462" i="3"/>
  <c r="Z1459" i="3"/>
  <c r="AP1459" i="3"/>
  <c r="BF1459" i="3"/>
  <c r="AA1459" i="3"/>
  <c r="AQ1459" i="3"/>
  <c r="BG1459" i="3"/>
  <c r="AB1459" i="3"/>
  <c r="AR1459" i="3"/>
  <c r="BH1459" i="3"/>
  <c r="M1459" i="3"/>
  <c r="Q1459" i="3"/>
  <c r="BG1518" i="3"/>
  <c r="BB1518" i="3"/>
  <c r="AV1518" i="3"/>
  <c r="AQ1518" i="3"/>
  <c r="AJ1518" i="3"/>
  <c r="AB1518" i="3"/>
  <c r="K1517" i="3"/>
  <c r="BH1516" i="3"/>
  <c r="AZ1516" i="3"/>
  <c r="AR1516" i="3"/>
  <c r="AJ1516" i="3"/>
  <c r="AB1516" i="3"/>
  <c r="K1515" i="3"/>
  <c r="BH1514" i="3"/>
  <c r="K1513" i="3"/>
  <c r="AJ1512" i="3"/>
  <c r="K1511" i="3"/>
  <c r="BH1510" i="3"/>
  <c r="AZ1510" i="3"/>
  <c r="AR1510" i="3"/>
  <c r="AJ1510" i="3"/>
  <c r="AB1510" i="3"/>
  <c r="K1509" i="3"/>
  <c r="AZ1508" i="3"/>
  <c r="K1507" i="3"/>
  <c r="AZ1506" i="3"/>
  <c r="K1505" i="3"/>
  <c r="AJ1504" i="3"/>
  <c r="K1503" i="3"/>
  <c r="BH1502" i="3"/>
  <c r="AZ1502" i="3"/>
  <c r="AR1502" i="3"/>
  <c r="AJ1502" i="3"/>
  <c r="AB1502" i="3"/>
  <c r="K1501" i="3"/>
  <c r="BH1500" i="3"/>
  <c r="AZ1500" i="3"/>
  <c r="AR1500" i="3"/>
  <c r="AJ1500" i="3"/>
  <c r="AB1500" i="3"/>
  <c r="K1499" i="3"/>
  <c r="BH1498" i="3"/>
  <c r="AB1498" i="3"/>
  <c r="AR1496" i="3"/>
  <c r="AT1495" i="3"/>
  <c r="AD1495" i="3"/>
  <c r="N1495" i="3"/>
  <c r="AT1493" i="3"/>
  <c r="AD1493" i="3"/>
  <c r="N1493" i="3"/>
  <c r="BH1490" i="3"/>
  <c r="AR1490" i="3"/>
  <c r="AT1489" i="3"/>
  <c r="AD1489" i="3"/>
  <c r="N1489" i="3"/>
  <c r="BH1488" i="3"/>
  <c r="AR1488" i="3"/>
  <c r="AT1487" i="3"/>
  <c r="AD1487" i="3"/>
  <c r="N1487" i="3"/>
  <c r="AU1484" i="3"/>
  <c r="O1484" i="3"/>
  <c r="P1482" i="3"/>
  <c r="T1482" i="3"/>
  <c r="X1482" i="3"/>
  <c r="AB1482" i="3"/>
  <c r="AF1482" i="3"/>
  <c r="AJ1482" i="3"/>
  <c r="AN1482" i="3"/>
  <c r="AR1482" i="3"/>
  <c r="AV1482" i="3"/>
  <c r="AZ1482" i="3"/>
  <c r="BD1482" i="3"/>
  <c r="BH1482" i="3"/>
  <c r="N1482" i="3"/>
  <c r="R1482" i="3"/>
  <c r="V1482" i="3"/>
  <c r="Z1482" i="3"/>
  <c r="AD1482" i="3"/>
  <c r="AH1482" i="3"/>
  <c r="AL1482" i="3"/>
  <c r="AP1482" i="3"/>
  <c r="AT1482" i="3"/>
  <c r="AX1482" i="3"/>
  <c r="BB1482" i="3"/>
  <c r="BF1482" i="3"/>
  <c r="Q1482" i="3"/>
  <c r="Y1482" i="3"/>
  <c r="AG1482" i="3"/>
  <c r="AO1482" i="3"/>
  <c r="AW1482" i="3"/>
  <c r="BE1482" i="3"/>
  <c r="S1482" i="3"/>
  <c r="AA1482" i="3"/>
  <c r="AI1482" i="3"/>
  <c r="AQ1482" i="3"/>
  <c r="AY1482" i="3"/>
  <c r="BG1482" i="3"/>
  <c r="M1482" i="3"/>
  <c r="U1482" i="3"/>
  <c r="AC1482" i="3"/>
  <c r="AK1482" i="3"/>
  <c r="AS1482" i="3"/>
  <c r="BA1482" i="3"/>
  <c r="BI1482" i="3"/>
  <c r="AU1480" i="3"/>
  <c r="O1480" i="3"/>
  <c r="AY1479" i="3"/>
  <c r="P1478" i="3"/>
  <c r="T1478" i="3"/>
  <c r="X1478" i="3"/>
  <c r="AB1478" i="3"/>
  <c r="AF1478" i="3"/>
  <c r="AJ1478" i="3"/>
  <c r="AN1478" i="3"/>
  <c r="AR1478" i="3"/>
  <c r="AV1478" i="3"/>
  <c r="AZ1478" i="3"/>
  <c r="BD1478" i="3"/>
  <c r="BH1478" i="3"/>
  <c r="N1478" i="3"/>
  <c r="R1478" i="3"/>
  <c r="V1478" i="3"/>
  <c r="Z1478" i="3"/>
  <c r="AD1478" i="3"/>
  <c r="AH1478" i="3"/>
  <c r="AL1478" i="3"/>
  <c r="AP1478" i="3"/>
  <c r="AT1478" i="3"/>
  <c r="AX1478" i="3"/>
  <c r="BB1478" i="3"/>
  <c r="BF1478" i="3"/>
  <c r="Q1478" i="3"/>
  <c r="Y1478" i="3"/>
  <c r="AG1478" i="3"/>
  <c r="AO1478" i="3"/>
  <c r="AW1478" i="3"/>
  <c r="BE1478" i="3"/>
  <c r="S1478" i="3"/>
  <c r="AA1478" i="3"/>
  <c r="AI1478" i="3"/>
  <c r="AQ1478" i="3"/>
  <c r="AY1478" i="3"/>
  <c r="BG1478" i="3"/>
  <c r="M1478" i="3"/>
  <c r="U1478" i="3"/>
  <c r="AC1478" i="3"/>
  <c r="AK1478" i="3"/>
  <c r="AS1478" i="3"/>
  <c r="BA1478" i="3"/>
  <c r="BI1478" i="3"/>
  <c r="AU1476" i="3"/>
  <c r="O1476" i="3"/>
  <c r="P1474" i="3"/>
  <c r="T1474" i="3"/>
  <c r="X1474" i="3"/>
  <c r="AB1474" i="3"/>
  <c r="AF1474" i="3"/>
  <c r="AJ1474" i="3"/>
  <c r="AN1474" i="3"/>
  <c r="AR1474" i="3"/>
  <c r="AV1474" i="3"/>
  <c r="AZ1474" i="3"/>
  <c r="BD1474" i="3"/>
  <c r="BH1474" i="3"/>
  <c r="N1474" i="3"/>
  <c r="R1474" i="3"/>
  <c r="V1474" i="3"/>
  <c r="Z1474" i="3"/>
  <c r="AD1474" i="3"/>
  <c r="AH1474" i="3"/>
  <c r="AL1474" i="3"/>
  <c r="AP1474" i="3"/>
  <c r="AT1474" i="3"/>
  <c r="AX1474" i="3"/>
  <c r="BB1474" i="3"/>
  <c r="BF1474" i="3"/>
  <c r="Q1474" i="3"/>
  <c r="Y1474" i="3"/>
  <c r="AG1474" i="3"/>
  <c r="AO1474" i="3"/>
  <c r="AW1474" i="3"/>
  <c r="BE1474" i="3"/>
  <c r="S1474" i="3"/>
  <c r="AA1474" i="3"/>
  <c r="AI1474" i="3"/>
  <c r="AQ1474" i="3"/>
  <c r="AY1474" i="3"/>
  <c r="BG1474" i="3"/>
  <c r="M1474" i="3"/>
  <c r="U1474" i="3"/>
  <c r="AC1474" i="3"/>
  <c r="AK1474" i="3"/>
  <c r="AS1474" i="3"/>
  <c r="BA1474" i="3"/>
  <c r="BI1474" i="3"/>
  <c r="AE1471" i="3"/>
  <c r="AK1469" i="3"/>
  <c r="U1467" i="3"/>
  <c r="N1463" i="3"/>
  <c r="R1463" i="3"/>
  <c r="V1463" i="3"/>
  <c r="Z1463" i="3"/>
  <c r="AD1463" i="3"/>
  <c r="AH1463" i="3"/>
  <c r="AL1463" i="3"/>
  <c r="AP1463" i="3"/>
  <c r="AT1463" i="3"/>
  <c r="AX1463" i="3"/>
  <c r="BB1463" i="3"/>
  <c r="BF1463" i="3"/>
  <c r="O1463" i="3"/>
  <c r="S1463" i="3"/>
  <c r="W1463" i="3"/>
  <c r="AA1463" i="3"/>
  <c r="AE1463" i="3"/>
  <c r="AI1463" i="3"/>
  <c r="AM1463" i="3"/>
  <c r="AQ1463" i="3"/>
  <c r="AU1463" i="3"/>
  <c r="AY1463" i="3"/>
  <c r="BC1463" i="3"/>
  <c r="BG1463" i="3"/>
  <c r="P1463" i="3"/>
  <c r="T1463" i="3"/>
  <c r="X1463" i="3"/>
  <c r="AB1463" i="3"/>
  <c r="AF1463" i="3"/>
  <c r="AJ1463" i="3"/>
  <c r="AN1463" i="3"/>
  <c r="AR1463" i="3"/>
  <c r="AV1463" i="3"/>
  <c r="AZ1463" i="3"/>
  <c r="BD1463" i="3"/>
  <c r="BH1463" i="3"/>
  <c r="Y1463" i="3"/>
  <c r="AO1463" i="3"/>
  <c r="BE1463" i="3"/>
  <c r="M1463" i="3"/>
  <c r="AC1463" i="3"/>
  <c r="AS1463" i="3"/>
  <c r="BI1463" i="3"/>
  <c r="Q1463" i="3"/>
  <c r="AG1463" i="3"/>
  <c r="AW1463" i="3"/>
  <c r="O1462" i="3"/>
  <c r="AA1458" i="3"/>
  <c r="AQ1458" i="3"/>
  <c r="BG1458" i="3"/>
  <c r="N1455" i="3"/>
  <c r="R1455" i="3"/>
  <c r="V1455" i="3"/>
  <c r="Z1455" i="3"/>
  <c r="AD1455" i="3"/>
  <c r="AH1455" i="3"/>
  <c r="AL1455" i="3"/>
  <c r="AP1455" i="3"/>
  <c r="AT1455" i="3"/>
  <c r="AX1455" i="3"/>
  <c r="BB1455" i="3"/>
  <c r="BF1455" i="3"/>
  <c r="O1455" i="3"/>
  <c r="S1455" i="3"/>
  <c r="W1455" i="3"/>
  <c r="AA1455" i="3"/>
  <c r="AE1455" i="3"/>
  <c r="AI1455" i="3"/>
  <c r="AM1455" i="3"/>
  <c r="AQ1455" i="3"/>
  <c r="AU1455" i="3"/>
  <c r="AY1455" i="3"/>
  <c r="BC1455" i="3"/>
  <c r="BG1455" i="3"/>
  <c r="P1455" i="3"/>
  <c r="T1455" i="3"/>
  <c r="X1455" i="3"/>
  <c r="AB1455" i="3"/>
  <c r="AF1455" i="3"/>
  <c r="AJ1455" i="3"/>
  <c r="AN1455" i="3"/>
  <c r="AR1455" i="3"/>
  <c r="AV1455" i="3"/>
  <c r="AZ1455" i="3"/>
  <c r="BD1455" i="3"/>
  <c r="BH1455" i="3"/>
  <c r="Y1455" i="3"/>
  <c r="AO1455" i="3"/>
  <c r="BE1455" i="3"/>
  <c r="M1455" i="3"/>
  <c r="AC1455" i="3"/>
  <c r="AS1455" i="3"/>
  <c r="BI1455" i="3"/>
  <c r="Q1455" i="3"/>
  <c r="AG1455" i="3"/>
  <c r="AW1455" i="3"/>
  <c r="AK1453" i="3"/>
  <c r="U1451" i="3"/>
  <c r="AA1450" i="3"/>
  <c r="AQ1450" i="3"/>
  <c r="BG1450" i="3"/>
  <c r="N1447" i="3"/>
  <c r="R1447" i="3"/>
  <c r="V1447" i="3"/>
  <c r="Z1447" i="3"/>
  <c r="AD1447" i="3"/>
  <c r="AH1447" i="3"/>
  <c r="AL1447" i="3"/>
  <c r="AP1447" i="3"/>
  <c r="AT1447" i="3"/>
  <c r="AX1447" i="3"/>
  <c r="BB1447" i="3"/>
  <c r="BF1447" i="3"/>
  <c r="O1447" i="3"/>
  <c r="S1447" i="3"/>
  <c r="W1447" i="3"/>
  <c r="AA1447" i="3"/>
  <c r="AE1447" i="3"/>
  <c r="AI1447" i="3"/>
  <c r="AM1447" i="3"/>
  <c r="AQ1447" i="3"/>
  <c r="AU1447" i="3"/>
  <c r="AY1447" i="3"/>
  <c r="BC1447" i="3"/>
  <c r="BG1447" i="3"/>
  <c r="P1447" i="3"/>
  <c r="T1447" i="3"/>
  <c r="X1447" i="3"/>
  <c r="AB1447" i="3"/>
  <c r="AF1447" i="3"/>
  <c r="AJ1447" i="3"/>
  <c r="AN1447" i="3"/>
  <c r="AR1447" i="3"/>
  <c r="AV1447" i="3"/>
  <c r="AZ1447" i="3"/>
  <c r="BD1447" i="3"/>
  <c r="BH1447" i="3"/>
  <c r="Y1447" i="3"/>
  <c r="AO1447" i="3"/>
  <c r="BE1447" i="3"/>
  <c r="M1447" i="3"/>
  <c r="AC1447" i="3"/>
  <c r="AS1447" i="3"/>
  <c r="BI1447" i="3"/>
  <c r="Q1447" i="3"/>
  <c r="AG1447" i="3"/>
  <c r="AW1447" i="3"/>
  <c r="AK1445" i="3"/>
  <c r="M1518" i="3"/>
  <c r="Q1518" i="3"/>
  <c r="U1518" i="3"/>
  <c r="Y1518" i="3"/>
  <c r="AC1518" i="3"/>
  <c r="AG1518" i="3"/>
  <c r="AK1518" i="3"/>
  <c r="AO1518" i="3"/>
  <c r="AS1518" i="3"/>
  <c r="AW1518" i="3"/>
  <c r="BA1518" i="3"/>
  <c r="BE1518" i="3"/>
  <c r="BI1518" i="3"/>
  <c r="O1518" i="3"/>
  <c r="S1518" i="3"/>
  <c r="W1518" i="3"/>
  <c r="AA1518" i="3"/>
  <c r="AE1518" i="3"/>
  <c r="AI1518" i="3"/>
  <c r="AM1518" i="3"/>
  <c r="M1516" i="3"/>
  <c r="Q1516" i="3"/>
  <c r="U1516" i="3"/>
  <c r="Y1516" i="3"/>
  <c r="AC1516" i="3"/>
  <c r="AG1516" i="3"/>
  <c r="AK1516" i="3"/>
  <c r="AO1516" i="3"/>
  <c r="AS1516" i="3"/>
  <c r="AW1516" i="3"/>
  <c r="BA1516" i="3"/>
  <c r="BE1516" i="3"/>
  <c r="BI1516" i="3"/>
  <c r="O1516" i="3"/>
  <c r="S1516" i="3"/>
  <c r="W1516" i="3"/>
  <c r="AA1516" i="3"/>
  <c r="AE1516" i="3"/>
  <c r="AI1516" i="3"/>
  <c r="AM1516" i="3"/>
  <c r="AQ1516" i="3"/>
  <c r="AU1516" i="3"/>
  <c r="AY1516" i="3"/>
  <c r="BC1516" i="3"/>
  <c r="BG1516" i="3"/>
  <c r="U1512" i="3"/>
  <c r="Y1512" i="3"/>
  <c r="AK1512" i="3"/>
  <c r="AO1512" i="3"/>
  <c r="BA1512" i="3"/>
  <c r="BE1512" i="3"/>
  <c r="S1512" i="3"/>
  <c r="W1512" i="3"/>
  <c r="AI1512" i="3"/>
  <c r="AM1512" i="3"/>
  <c r="AY1512" i="3"/>
  <c r="BC1512" i="3"/>
  <c r="M1510" i="3"/>
  <c r="Q1510" i="3"/>
  <c r="U1510" i="3"/>
  <c r="Y1510" i="3"/>
  <c r="AC1510" i="3"/>
  <c r="AG1510" i="3"/>
  <c r="AK1510" i="3"/>
  <c r="AO1510" i="3"/>
  <c r="AS1510" i="3"/>
  <c r="AW1510" i="3"/>
  <c r="BA1510" i="3"/>
  <c r="BE1510" i="3"/>
  <c r="BI1510" i="3"/>
  <c r="O1510" i="3"/>
  <c r="S1510" i="3"/>
  <c r="W1510" i="3"/>
  <c r="AA1510" i="3"/>
  <c r="AE1510" i="3"/>
  <c r="AI1510" i="3"/>
  <c r="AM1510" i="3"/>
  <c r="AQ1510" i="3"/>
  <c r="AU1510" i="3"/>
  <c r="AY1510" i="3"/>
  <c r="BC1510" i="3"/>
  <c r="BG1510" i="3"/>
  <c r="Y1508" i="3"/>
  <c r="AO1508" i="3"/>
  <c r="BE1508" i="3"/>
  <c r="W1508" i="3"/>
  <c r="AM1508" i="3"/>
  <c r="BC1508" i="3"/>
  <c r="Q1506" i="3"/>
  <c r="AG1506" i="3"/>
  <c r="AW1506" i="3"/>
  <c r="O1506" i="3"/>
  <c r="AE1506" i="3"/>
  <c r="AU1506" i="3"/>
  <c r="M1504" i="3"/>
  <c r="AC1504" i="3"/>
  <c r="AS1504" i="3"/>
  <c r="BI1504" i="3"/>
  <c r="AA1504" i="3"/>
  <c r="AQ1504" i="3"/>
  <c r="BG1504" i="3"/>
  <c r="M1502" i="3"/>
  <c r="Q1502" i="3"/>
  <c r="U1502" i="3"/>
  <c r="Y1502" i="3"/>
  <c r="AC1502" i="3"/>
  <c r="AG1502" i="3"/>
  <c r="AK1502" i="3"/>
  <c r="AO1502" i="3"/>
  <c r="AS1502" i="3"/>
  <c r="AW1502" i="3"/>
  <c r="BA1502" i="3"/>
  <c r="BE1502" i="3"/>
  <c r="BI1502" i="3"/>
  <c r="O1502" i="3"/>
  <c r="S1502" i="3"/>
  <c r="W1502" i="3"/>
  <c r="AA1502" i="3"/>
  <c r="AE1502" i="3"/>
  <c r="AI1502" i="3"/>
  <c r="AM1502" i="3"/>
  <c r="AQ1502" i="3"/>
  <c r="AU1502" i="3"/>
  <c r="AY1502" i="3"/>
  <c r="BC1502" i="3"/>
  <c r="BG1502" i="3"/>
  <c r="M1500" i="3"/>
  <c r="Q1500" i="3"/>
  <c r="U1500" i="3"/>
  <c r="Y1500" i="3"/>
  <c r="AC1500" i="3"/>
  <c r="AG1500" i="3"/>
  <c r="AK1500" i="3"/>
  <c r="AO1500" i="3"/>
  <c r="AS1500" i="3"/>
  <c r="AW1500" i="3"/>
  <c r="BA1500" i="3"/>
  <c r="BE1500" i="3"/>
  <c r="BI1500" i="3"/>
  <c r="O1500" i="3"/>
  <c r="S1500" i="3"/>
  <c r="W1500" i="3"/>
  <c r="AA1500" i="3"/>
  <c r="AE1500" i="3"/>
  <c r="AI1500" i="3"/>
  <c r="AM1500" i="3"/>
  <c r="AQ1500" i="3"/>
  <c r="AU1500" i="3"/>
  <c r="AY1500" i="3"/>
  <c r="BC1500" i="3"/>
  <c r="BG1500" i="3"/>
  <c r="U1498" i="3"/>
  <c r="AK1498" i="3"/>
  <c r="BA1498" i="3"/>
  <c r="S1498" i="3"/>
  <c r="AI1498" i="3"/>
  <c r="AY1498" i="3"/>
  <c r="U1496" i="3"/>
  <c r="Y1496" i="3"/>
  <c r="AK1496" i="3"/>
  <c r="AO1496" i="3"/>
  <c r="BA1496" i="3"/>
  <c r="BE1496" i="3"/>
  <c r="R1496" i="3"/>
  <c r="V1496" i="3"/>
  <c r="AH1496" i="3"/>
  <c r="AL1496" i="3"/>
  <c r="AX1496" i="3"/>
  <c r="BB1496" i="3"/>
  <c r="S1496" i="3"/>
  <c r="W1496" i="3"/>
  <c r="AI1496" i="3"/>
  <c r="AM1496" i="3"/>
  <c r="AY1496" i="3"/>
  <c r="BC1496" i="3"/>
  <c r="BF1495" i="3"/>
  <c r="AP1495" i="3"/>
  <c r="Z1495" i="3"/>
  <c r="N1494" i="3"/>
  <c r="BF1493" i="3"/>
  <c r="AP1493" i="3"/>
  <c r="Z1493" i="3"/>
  <c r="M1490" i="3"/>
  <c r="Q1490" i="3"/>
  <c r="U1490" i="3"/>
  <c r="Y1490" i="3"/>
  <c r="AC1490" i="3"/>
  <c r="AG1490" i="3"/>
  <c r="AK1490" i="3"/>
  <c r="AO1490" i="3"/>
  <c r="AS1490" i="3"/>
  <c r="AW1490" i="3"/>
  <c r="BA1490" i="3"/>
  <c r="BE1490" i="3"/>
  <c r="BI1490" i="3"/>
  <c r="N1490" i="3"/>
  <c r="R1490" i="3"/>
  <c r="V1490" i="3"/>
  <c r="Z1490" i="3"/>
  <c r="AD1490" i="3"/>
  <c r="AH1490" i="3"/>
  <c r="AL1490" i="3"/>
  <c r="AP1490" i="3"/>
  <c r="AT1490" i="3"/>
  <c r="AX1490" i="3"/>
  <c r="BB1490" i="3"/>
  <c r="BF1490" i="3"/>
  <c r="O1490" i="3"/>
  <c r="S1490" i="3"/>
  <c r="W1490" i="3"/>
  <c r="AA1490" i="3"/>
  <c r="AE1490" i="3"/>
  <c r="AI1490" i="3"/>
  <c r="AM1490" i="3"/>
  <c r="AQ1490" i="3"/>
  <c r="AU1490" i="3"/>
  <c r="AY1490" i="3"/>
  <c r="BC1490" i="3"/>
  <c r="BG1490" i="3"/>
  <c r="BF1489" i="3"/>
  <c r="AP1489" i="3"/>
  <c r="Z1489" i="3"/>
  <c r="M1488" i="3"/>
  <c r="Q1488" i="3"/>
  <c r="U1488" i="3"/>
  <c r="Y1488" i="3"/>
  <c r="AC1488" i="3"/>
  <c r="AG1488" i="3"/>
  <c r="AK1488" i="3"/>
  <c r="AO1488" i="3"/>
  <c r="AS1488" i="3"/>
  <c r="AW1488" i="3"/>
  <c r="BA1488" i="3"/>
  <c r="BE1488" i="3"/>
  <c r="BI1488" i="3"/>
  <c r="N1488" i="3"/>
  <c r="R1488" i="3"/>
  <c r="V1488" i="3"/>
  <c r="Z1488" i="3"/>
  <c r="AD1488" i="3"/>
  <c r="AH1488" i="3"/>
  <c r="AL1488" i="3"/>
  <c r="AP1488" i="3"/>
  <c r="AT1488" i="3"/>
  <c r="AX1488" i="3"/>
  <c r="BB1488" i="3"/>
  <c r="BF1488" i="3"/>
  <c r="O1488" i="3"/>
  <c r="S1488" i="3"/>
  <c r="W1488" i="3"/>
  <c r="AA1488" i="3"/>
  <c r="AE1488" i="3"/>
  <c r="AI1488" i="3"/>
  <c r="AM1488" i="3"/>
  <c r="AQ1488" i="3"/>
  <c r="AU1488" i="3"/>
  <c r="AY1488" i="3"/>
  <c r="BC1488" i="3"/>
  <c r="BG1488" i="3"/>
  <c r="BF1487" i="3"/>
  <c r="AP1487" i="3"/>
  <c r="Z1487" i="3"/>
  <c r="AM1484" i="3"/>
  <c r="N1483" i="3"/>
  <c r="R1483" i="3"/>
  <c r="V1483" i="3"/>
  <c r="Z1483" i="3"/>
  <c r="AD1483" i="3"/>
  <c r="AH1483" i="3"/>
  <c r="AL1483" i="3"/>
  <c r="AP1483" i="3"/>
  <c r="AT1483" i="3"/>
  <c r="AX1483" i="3"/>
  <c r="BB1483" i="3"/>
  <c r="BF1483" i="3"/>
  <c r="P1483" i="3"/>
  <c r="T1483" i="3"/>
  <c r="X1483" i="3"/>
  <c r="AB1483" i="3"/>
  <c r="AF1483" i="3"/>
  <c r="AJ1483" i="3"/>
  <c r="AN1483" i="3"/>
  <c r="AR1483" i="3"/>
  <c r="AV1483" i="3"/>
  <c r="AZ1483" i="3"/>
  <c r="BD1483" i="3"/>
  <c r="BH1483" i="3"/>
  <c r="M1483" i="3"/>
  <c r="U1483" i="3"/>
  <c r="AC1483" i="3"/>
  <c r="AK1483" i="3"/>
  <c r="AS1483" i="3"/>
  <c r="BA1483" i="3"/>
  <c r="BI1483" i="3"/>
  <c r="O1483" i="3"/>
  <c r="W1483" i="3"/>
  <c r="AE1483" i="3"/>
  <c r="AM1483" i="3"/>
  <c r="AU1483" i="3"/>
  <c r="BC1483" i="3"/>
  <c r="Q1483" i="3"/>
  <c r="Y1483" i="3"/>
  <c r="AG1483" i="3"/>
  <c r="AO1483" i="3"/>
  <c r="AW1483" i="3"/>
  <c r="BE1483" i="3"/>
  <c r="BC1482" i="3"/>
  <c r="AM1480" i="3"/>
  <c r="N1479" i="3"/>
  <c r="R1479" i="3"/>
  <c r="V1479" i="3"/>
  <c r="Z1479" i="3"/>
  <c r="AD1479" i="3"/>
  <c r="AH1479" i="3"/>
  <c r="AL1479" i="3"/>
  <c r="AP1479" i="3"/>
  <c r="AT1479" i="3"/>
  <c r="AX1479" i="3"/>
  <c r="BB1479" i="3"/>
  <c r="BF1479" i="3"/>
  <c r="P1479" i="3"/>
  <c r="T1479" i="3"/>
  <c r="X1479" i="3"/>
  <c r="AB1479" i="3"/>
  <c r="AF1479" i="3"/>
  <c r="AJ1479" i="3"/>
  <c r="AN1479" i="3"/>
  <c r="AR1479" i="3"/>
  <c r="AV1479" i="3"/>
  <c r="AZ1479" i="3"/>
  <c r="BD1479" i="3"/>
  <c r="BH1479" i="3"/>
  <c r="M1479" i="3"/>
  <c r="U1479" i="3"/>
  <c r="AC1479" i="3"/>
  <c r="AK1479" i="3"/>
  <c r="AS1479" i="3"/>
  <c r="BA1479" i="3"/>
  <c r="BI1479" i="3"/>
  <c r="O1479" i="3"/>
  <c r="W1479" i="3"/>
  <c r="AE1479" i="3"/>
  <c r="AM1479" i="3"/>
  <c r="AU1479" i="3"/>
  <c r="BC1479" i="3"/>
  <c r="Q1479" i="3"/>
  <c r="Y1479" i="3"/>
  <c r="AG1479" i="3"/>
  <c r="AO1479" i="3"/>
  <c r="AW1479" i="3"/>
  <c r="BE1479" i="3"/>
  <c r="BC1478" i="3"/>
  <c r="AM1476" i="3"/>
  <c r="T1475" i="3"/>
  <c r="AU1475" i="3"/>
  <c r="BC1474" i="3"/>
  <c r="AA1468" i="3"/>
  <c r="AQ1468" i="3"/>
  <c r="BG1468" i="3"/>
  <c r="AY1462" i="3"/>
  <c r="AA1460" i="3"/>
  <c r="AQ1460" i="3"/>
  <c r="BG1460" i="3"/>
  <c r="R1457" i="3"/>
  <c r="V1457" i="3"/>
  <c r="Z1457" i="3"/>
  <c r="AH1457" i="3"/>
  <c r="AL1457" i="3"/>
  <c r="AP1457" i="3"/>
  <c r="AX1457" i="3"/>
  <c r="BB1457" i="3"/>
  <c r="BF1457" i="3"/>
  <c r="S1457" i="3"/>
  <c r="W1457" i="3"/>
  <c r="AA1457" i="3"/>
  <c r="AI1457" i="3"/>
  <c r="AM1457" i="3"/>
  <c r="AQ1457" i="3"/>
  <c r="AY1457" i="3"/>
  <c r="BC1457" i="3"/>
  <c r="BG1457" i="3"/>
  <c r="T1457" i="3"/>
  <c r="X1457" i="3"/>
  <c r="AB1457" i="3"/>
  <c r="AJ1457" i="3"/>
  <c r="AN1457" i="3"/>
  <c r="AR1457" i="3"/>
  <c r="AZ1457" i="3"/>
  <c r="BD1457" i="3"/>
  <c r="BH1457" i="3"/>
  <c r="Y1457" i="3"/>
  <c r="AO1457" i="3"/>
  <c r="BE1457" i="3"/>
  <c r="M1457" i="3"/>
  <c r="AC1457" i="3"/>
  <c r="AS1457" i="3"/>
  <c r="BI1457" i="3"/>
  <c r="Q1457" i="3"/>
  <c r="AG1457" i="3"/>
  <c r="AW1457" i="3"/>
  <c r="AY1454" i="3"/>
  <c r="AA1452" i="3"/>
  <c r="AQ1452" i="3"/>
  <c r="BG1452" i="3"/>
  <c r="W1449" i="3"/>
  <c r="AN1449" i="3"/>
  <c r="AY1446" i="3"/>
  <c r="W1444" i="3"/>
  <c r="AM1444" i="3"/>
  <c r="BC1444" i="3"/>
  <c r="AA1444" i="3"/>
  <c r="AQ1444" i="3"/>
  <c r="BG1444" i="3"/>
  <c r="O1444" i="3"/>
  <c r="AE1444" i="3"/>
  <c r="AU1444" i="3"/>
  <c r="N1442" i="3"/>
  <c r="R1442" i="3"/>
  <c r="V1442" i="3"/>
  <c r="Z1442" i="3"/>
  <c r="AD1442" i="3"/>
  <c r="AH1442" i="3"/>
  <c r="AL1442" i="3"/>
  <c r="AP1442" i="3"/>
  <c r="AT1442" i="3"/>
  <c r="AX1442" i="3"/>
  <c r="BB1442" i="3"/>
  <c r="BF1442" i="3"/>
  <c r="P1442" i="3"/>
  <c r="T1442" i="3"/>
  <c r="X1442" i="3"/>
  <c r="AB1442" i="3"/>
  <c r="AF1442" i="3"/>
  <c r="AJ1442" i="3"/>
  <c r="AN1442" i="3"/>
  <c r="AR1442" i="3"/>
  <c r="AV1442" i="3"/>
  <c r="AZ1442" i="3"/>
  <c r="BD1442" i="3"/>
  <c r="BH1442" i="3"/>
  <c r="M1442" i="3"/>
  <c r="U1442" i="3"/>
  <c r="AC1442" i="3"/>
  <c r="AK1442" i="3"/>
  <c r="AS1442" i="3"/>
  <c r="BA1442" i="3"/>
  <c r="BI1442" i="3"/>
  <c r="O1442" i="3"/>
  <c r="W1442" i="3"/>
  <c r="AE1442" i="3"/>
  <c r="AM1442" i="3"/>
  <c r="AU1442" i="3"/>
  <c r="BC1442" i="3"/>
  <c r="Q1442" i="3"/>
  <c r="Y1442" i="3"/>
  <c r="AG1442" i="3"/>
  <c r="AO1442" i="3"/>
  <c r="AW1442" i="3"/>
  <c r="BE1442" i="3"/>
  <c r="S1442" i="3"/>
  <c r="AY1442" i="3"/>
  <c r="AA1442" i="3"/>
  <c r="BG1442" i="3"/>
  <c r="AI1442" i="3"/>
  <c r="BB1434" i="3"/>
  <c r="AU1470" i="3"/>
  <c r="AU1468" i="3"/>
  <c r="AE1468" i="3"/>
  <c r="AU1464" i="3"/>
  <c r="AE1464" i="3"/>
  <c r="AU1462" i="3"/>
  <c r="AE1462" i="3"/>
  <c r="AU1460" i="3"/>
  <c r="AE1460" i="3"/>
  <c r="AU1458" i="3"/>
  <c r="AE1458" i="3"/>
  <c r="AU1454" i="3"/>
  <c r="AE1454" i="3"/>
  <c r="AU1452" i="3"/>
  <c r="AE1452" i="3"/>
  <c r="AU1450" i="3"/>
  <c r="AE1450" i="3"/>
  <c r="P1443" i="3"/>
  <c r="T1443" i="3"/>
  <c r="X1443" i="3"/>
  <c r="AB1443" i="3"/>
  <c r="AF1443" i="3"/>
  <c r="AJ1443" i="3"/>
  <c r="AN1443" i="3"/>
  <c r="AR1443" i="3"/>
  <c r="AV1443" i="3"/>
  <c r="AZ1443" i="3"/>
  <c r="BD1443" i="3"/>
  <c r="BH1443" i="3"/>
  <c r="N1443" i="3"/>
  <c r="R1443" i="3"/>
  <c r="V1443" i="3"/>
  <c r="Z1443" i="3"/>
  <c r="AD1443" i="3"/>
  <c r="AH1443" i="3"/>
  <c r="AL1443" i="3"/>
  <c r="AP1443" i="3"/>
  <c r="AT1443" i="3"/>
  <c r="AX1443" i="3"/>
  <c r="BB1443" i="3"/>
  <c r="BF1443" i="3"/>
  <c r="Q1443" i="3"/>
  <c r="Y1443" i="3"/>
  <c r="AG1443" i="3"/>
  <c r="AO1443" i="3"/>
  <c r="AW1443" i="3"/>
  <c r="BE1443" i="3"/>
  <c r="S1443" i="3"/>
  <c r="AA1443" i="3"/>
  <c r="AI1443" i="3"/>
  <c r="AQ1443" i="3"/>
  <c r="AY1443" i="3"/>
  <c r="BG1443" i="3"/>
  <c r="M1443" i="3"/>
  <c r="U1443" i="3"/>
  <c r="AC1443" i="3"/>
  <c r="AK1443" i="3"/>
  <c r="AS1443" i="3"/>
  <c r="BA1443" i="3"/>
  <c r="BI1443" i="3"/>
  <c r="P1439" i="3"/>
  <c r="AF1439" i="3"/>
  <c r="AV1439" i="3"/>
  <c r="N1439" i="3"/>
  <c r="AD1439" i="3"/>
  <c r="AT1439" i="3"/>
  <c r="Q1439" i="3"/>
  <c r="AW1439" i="3"/>
  <c r="AI1439" i="3"/>
  <c r="M1439" i="3"/>
  <c r="AS1439" i="3"/>
  <c r="AU1437" i="3"/>
  <c r="O1437" i="3"/>
  <c r="AR1435" i="3"/>
  <c r="AW1435" i="3"/>
  <c r="AU1433" i="3"/>
  <c r="O1433" i="3"/>
  <c r="AX1472" i="3"/>
  <c r="AB1470" i="3"/>
  <c r="AO1470" i="3"/>
  <c r="BB1470" i="3"/>
  <c r="P1468" i="3"/>
  <c r="T1468" i="3"/>
  <c r="X1468" i="3"/>
  <c r="AB1468" i="3"/>
  <c r="AF1468" i="3"/>
  <c r="AJ1468" i="3"/>
  <c r="AN1468" i="3"/>
  <c r="AR1468" i="3"/>
  <c r="AV1468" i="3"/>
  <c r="AZ1468" i="3"/>
  <c r="BD1468" i="3"/>
  <c r="BH1468" i="3"/>
  <c r="M1468" i="3"/>
  <c r="Q1468" i="3"/>
  <c r="U1468" i="3"/>
  <c r="Y1468" i="3"/>
  <c r="AC1468" i="3"/>
  <c r="AG1468" i="3"/>
  <c r="AK1468" i="3"/>
  <c r="AO1468" i="3"/>
  <c r="AS1468" i="3"/>
  <c r="AW1468" i="3"/>
  <c r="BA1468" i="3"/>
  <c r="BE1468" i="3"/>
  <c r="BI1468" i="3"/>
  <c r="N1468" i="3"/>
  <c r="R1468" i="3"/>
  <c r="V1468" i="3"/>
  <c r="Z1468" i="3"/>
  <c r="AD1468" i="3"/>
  <c r="AH1468" i="3"/>
  <c r="AL1468" i="3"/>
  <c r="AP1468" i="3"/>
  <c r="AT1468" i="3"/>
  <c r="AX1468" i="3"/>
  <c r="BB1468" i="3"/>
  <c r="BF1468" i="3"/>
  <c r="AK1466" i="3"/>
  <c r="P1464" i="3"/>
  <c r="T1464" i="3"/>
  <c r="X1464" i="3"/>
  <c r="AB1464" i="3"/>
  <c r="AF1464" i="3"/>
  <c r="AJ1464" i="3"/>
  <c r="AN1464" i="3"/>
  <c r="AR1464" i="3"/>
  <c r="AV1464" i="3"/>
  <c r="AZ1464" i="3"/>
  <c r="BD1464" i="3"/>
  <c r="BH1464" i="3"/>
  <c r="M1464" i="3"/>
  <c r="Q1464" i="3"/>
  <c r="U1464" i="3"/>
  <c r="Y1464" i="3"/>
  <c r="AC1464" i="3"/>
  <c r="AG1464" i="3"/>
  <c r="AK1464" i="3"/>
  <c r="AO1464" i="3"/>
  <c r="AS1464" i="3"/>
  <c r="AW1464" i="3"/>
  <c r="BA1464" i="3"/>
  <c r="BE1464" i="3"/>
  <c r="BI1464" i="3"/>
  <c r="N1464" i="3"/>
  <c r="R1464" i="3"/>
  <c r="V1464" i="3"/>
  <c r="Z1464" i="3"/>
  <c r="AD1464" i="3"/>
  <c r="AH1464" i="3"/>
  <c r="AL1464" i="3"/>
  <c r="AP1464" i="3"/>
  <c r="AT1464" i="3"/>
  <c r="AX1464" i="3"/>
  <c r="BB1464" i="3"/>
  <c r="BF1464" i="3"/>
  <c r="P1462" i="3"/>
  <c r="T1462" i="3"/>
  <c r="X1462" i="3"/>
  <c r="AB1462" i="3"/>
  <c r="AF1462" i="3"/>
  <c r="AJ1462" i="3"/>
  <c r="AN1462" i="3"/>
  <c r="AR1462" i="3"/>
  <c r="AV1462" i="3"/>
  <c r="AZ1462" i="3"/>
  <c r="BD1462" i="3"/>
  <c r="BH1462" i="3"/>
  <c r="M1462" i="3"/>
  <c r="Q1462" i="3"/>
  <c r="U1462" i="3"/>
  <c r="Y1462" i="3"/>
  <c r="AC1462" i="3"/>
  <c r="AG1462" i="3"/>
  <c r="AK1462" i="3"/>
  <c r="AO1462" i="3"/>
  <c r="AS1462" i="3"/>
  <c r="AW1462" i="3"/>
  <c r="BA1462" i="3"/>
  <c r="BE1462" i="3"/>
  <c r="BI1462" i="3"/>
  <c r="N1462" i="3"/>
  <c r="R1462" i="3"/>
  <c r="V1462" i="3"/>
  <c r="Z1462" i="3"/>
  <c r="AD1462" i="3"/>
  <c r="AH1462" i="3"/>
  <c r="AL1462" i="3"/>
  <c r="AP1462" i="3"/>
  <c r="AT1462" i="3"/>
  <c r="AX1462" i="3"/>
  <c r="BB1462" i="3"/>
  <c r="BF1462" i="3"/>
  <c r="P1460" i="3"/>
  <c r="T1460" i="3"/>
  <c r="X1460" i="3"/>
  <c r="AB1460" i="3"/>
  <c r="AF1460" i="3"/>
  <c r="AJ1460" i="3"/>
  <c r="AN1460" i="3"/>
  <c r="AR1460" i="3"/>
  <c r="AV1460" i="3"/>
  <c r="AZ1460" i="3"/>
  <c r="BD1460" i="3"/>
  <c r="BH1460" i="3"/>
  <c r="M1460" i="3"/>
  <c r="Q1460" i="3"/>
  <c r="U1460" i="3"/>
  <c r="Y1460" i="3"/>
  <c r="AC1460" i="3"/>
  <c r="AG1460" i="3"/>
  <c r="AK1460" i="3"/>
  <c r="AO1460" i="3"/>
  <c r="AS1460" i="3"/>
  <c r="AW1460" i="3"/>
  <c r="BA1460" i="3"/>
  <c r="BE1460" i="3"/>
  <c r="BI1460" i="3"/>
  <c r="N1460" i="3"/>
  <c r="R1460" i="3"/>
  <c r="V1460" i="3"/>
  <c r="Z1460" i="3"/>
  <c r="AD1460" i="3"/>
  <c r="AH1460" i="3"/>
  <c r="AL1460" i="3"/>
  <c r="AP1460" i="3"/>
  <c r="AT1460" i="3"/>
  <c r="AX1460" i="3"/>
  <c r="BB1460" i="3"/>
  <c r="BF1460" i="3"/>
  <c r="P1458" i="3"/>
  <c r="T1458" i="3"/>
  <c r="X1458" i="3"/>
  <c r="AB1458" i="3"/>
  <c r="AF1458" i="3"/>
  <c r="AJ1458" i="3"/>
  <c r="AN1458" i="3"/>
  <c r="AR1458" i="3"/>
  <c r="AV1458" i="3"/>
  <c r="AZ1458" i="3"/>
  <c r="BD1458" i="3"/>
  <c r="BH1458" i="3"/>
  <c r="M1458" i="3"/>
  <c r="Q1458" i="3"/>
  <c r="U1458" i="3"/>
  <c r="Y1458" i="3"/>
  <c r="AC1458" i="3"/>
  <c r="AG1458" i="3"/>
  <c r="AK1458" i="3"/>
  <c r="AO1458" i="3"/>
  <c r="AS1458" i="3"/>
  <c r="AW1458" i="3"/>
  <c r="BA1458" i="3"/>
  <c r="BE1458" i="3"/>
  <c r="BI1458" i="3"/>
  <c r="N1458" i="3"/>
  <c r="R1458" i="3"/>
  <c r="V1458" i="3"/>
  <c r="Z1458" i="3"/>
  <c r="AD1458" i="3"/>
  <c r="AH1458" i="3"/>
  <c r="AL1458" i="3"/>
  <c r="AP1458" i="3"/>
  <c r="AT1458" i="3"/>
  <c r="AX1458" i="3"/>
  <c r="BB1458" i="3"/>
  <c r="BF1458" i="3"/>
  <c r="AF1456" i="3"/>
  <c r="AS1456" i="3"/>
  <c r="BF1456" i="3"/>
  <c r="P1454" i="3"/>
  <c r="T1454" i="3"/>
  <c r="X1454" i="3"/>
  <c r="AB1454" i="3"/>
  <c r="AF1454" i="3"/>
  <c r="AJ1454" i="3"/>
  <c r="AN1454" i="3"/>
  <c r="AR1454" i="3"/>
  <c r="AV1454" i="3"/>
  <c r="AZ1454" i="3"/>
  <c r="BD1454" i="3"/>
  <c r="BH1454" i="3"/>
  <c r="M1454" i="3"/>
  <c r="Q1454" i="3"/>
  <c r="U1454" i="3"/>
  <c r="Y1454" i="3"/>
  <c r="AC1454" i="3"/>
  <c r="AG1454" i="3"/>
  <c r="AK1454" i="3"/>
  <c r="AO1454" i="3"/>
  <c r="AS1454" i="3"/>
  <c r="AW1454" i="3"/>
  <c r="BA1454" i="3"/>
  <c r="BE1454" i="3"/>
  <c r="BI1454" i="3"/>
  <c r="N1454" i="3"/>
  <c r="R1454" i="3"/>
  <c r="V1454" i="3"/>
  <c r="Z1454" i="3"/>
  <c r="AD1454" i="3"/>
  <c r="AH1454" i="3"/>
  <c r="AL1454" i="3"/>
  <c r="AP1454" i="3"/>
  <c r="AT1454" i="3"/>
  <c r="AX1454" i="3"/>
  <c r="BB1454" i="3"/>
  <c r="BF1454" i="3"/>
  <c r="P1452" i="3"/>
  <c r="T1452" i="3"/>
  <c r="X1452" i="3"/>
  <c r="AB1452" i="3"/>
  <c r="AF1452" i="3"/>
  <c r="AJ1452" i="3"/>
  <c r="AN1452" i="3"/>
  <c r="AR1452" i="3"/>
  <c r="AV1452" i="3"/>
  <c r="AZ1452" i="3"/>
  <c r="BD1452" i="3"/>
  <c r="BH1452" i="3"/>
  <c r="M1452" i="3"/>
  <c r="Q1452" i="3"/>
  <c r="U1452" i="3"/>
  <c r="Y1452" i="3"/>
  <c r="AC1452" i="3"/>
  <c r="AG1452" i="3"/>
  <c r="AK1452" i="3"/>
  <c r="AO1452" i="3"/>
  <c r="AS1452" i="3"/>
  <c r="AW1452" i="3"/>
  <c r="BA1452" i="3"/>
  <c r="BE1452" i="3"/>
  <c r="BI1452" i="3"/>
  <c r="N1452" i="3"/>
  <c r="R1452" i="3"/>
  <c r="V1452" i="3"/>
  <c r="Z1452" i="3"/>
  <c r="AD1452" i="3"/>
  <c r="AH1452" i="3"/>
  <c r="AL1452" i="3"/>
  <c r="AP1452" i="3"/>
  <c r="AT1452" i="3"/>
  <c r="AX1452" i="3"/>
  <c r="BB1452" i="3"/>
  <c r="BF1452" i="3"/>
  <c r="P1450" i="3"/>
  <c r="T1450" i="3"/>
  <c r="X1450" i="3"/>
  <c r="AB1450" i="3"/>
  <c r="AF1450" i="3"/>
  <c r="AJ1450" i="3"/>
  <c r="AN1450" i="3"/>
  <c r="AR1450" i="3"/>
  <c r="AV1450" i="3"/>
  <c r="AZ1450" i="3"/>
  <c r="BD1450" i="3"/>
  <c r="BH1450" i="3"/>
  <c r="M1450" i="3"/>
  <c r="Q1450" i="3"/>
  <c r="U1450" i="3"/>
  <c r="Y1450" i="3"/>
  <c r="AC1450" i="3"/>
  <c r="AG1450" i="3"/>
  <c r="AK1450" i="3"/>
  <c r="AO1450" i="3"/>
  <c r="AS1450" i="3"/>
  <c r="AW1450" i="3"/>
  <c r="BA1450" i="3"/>
  <c r="BE1450" i="3"/>
  <c r="BI1450" i="3"/>
  <c r="N1450" i="3"/>
  <c r="R1450" i="3"/>
  <c r="V1450" i="3"/>
  <c r="Z1450" i="3"/>
  <c r="AD1450" i="3"/>
  <c r="AH1450" i="3"/>
  <c r="AL1450" i="3"/>
  <c r="AP1450" i="3"/>
  <c r="AT1450" i="3"/>
  <c r="AX1450" i="3"/>
  <c r="BB1450" i="3"/>
  <c r="BF1450" i="3"/>
  <c r="P1448" i="3"/>
  <c r="T1448" i="3"/>
  <c r="X1448" i="3"/>
  <c r="AB1448" i="3"/>
  <c r="AF1448" i="3"/>
  <c r="AJ1448" i="3"/>
  <c r="AN1448" i="3"/>
  <c r="AR1448" i="3"/>
  <c r="AV1448" i="3"/>
  <c r="AZ1448" i="3"/>
  <c r="BD1448" i="3"/>
  <c r="BH1448" i="3"/>
  <c r="M1448" i="3"/>
  <c r="Q1448" i="3"/>
  <c r="U1448" i="3"/>
  <c r="Y1448" i="3"/>
  <c r="AC1448" i="3"/>
  <c r="AG1448" i="3"/>
  <c r="AK1448" i="3"/>
  <c r="AO1448" i="3"/>
  <c r="AS1448" i="3"/>
  <c r="AW1448" i="3"/>
  <c r="BA1448" i="3"/>
  <c r="BE1448" i="3"/>
  <c r="BI1448" i="3"/>
  <c r="N1448" i="3"/>
  <c r="R1448" i="3"/>
  <c r="V1448" i="3"/>
  <c r="Z1448" i="3"/>
  <c r="AD1448" i="3"/>
  <c r="AH1448" i="3"/>
  <c r="AL1448" i="3"/>
  <c r="AP1448" i="3"/>
  <c r="AT1448" i="3"/>
  <c r="AX1448" i="3"/>
  <c r="BB1448" i="3"/>
  <c r="BF1448" i="3"/>
  <c r="P1446" i="3"/>
  <c r="T1446" i="3"/>
  <c r="X1446" i="3"/>
  <c r="AB1446" i="3"/>
  <c r="AF1446" i="3"/>
  <c r="AJ1446" i="3"/>
  <c r="AN1446" i="3"/>
  <c r="AR1446" i="3"/>
  <c r="AV1446" i="3"/>
  <c r="AZ1446" i="3"/>
  <c r="BD1446" i="3"/>
  <c r="BH1446" i="3"/>
  <c r="M1446" i="3"/>
  <c r="Q1446" i="3"/>
  <c r="U1446" i="3"/>
  <c r="Y1446" i="3"/>
  <c r="AC1446" i="3"/>
  <c r="AG1446" i="3"/>
  <c r="AK1446" i="3"/>
  <c r="AO1446" i="3"/>
  <c r="AS1446" i="3"/>
  <c r="AW1446" i="3"/>
  <c r="BA1446" i="3"/>
  <c r="BE1446" i="3"/>
  <c r="BI1446" i="3"/>
  <c r="N1446" i="3"/>
  <c r="R1446" i="3"/>
  <c r="V1446" i="3"/>
  <c r="Z1446" i="3"/>
  <c r="AD1446" i="3"/>
  <c r="AH1446" i="3"/>
  <c r="AL1446" i="3"/>
  <c r="AP1446" i="3"/>
  <c r="AT1446" i="3"/>
  <c r="AX1446" i="3"/>
  <c r="BB1446" i="3"/>
  <c r="BF1446" i="3"/>
  <c r="P1444" i="3"/>
  <c r="T1444" i="3"/>
  <c r="X1444" i="3"/>
  <c r="AB1444" i="3"/>
  <c r="AF1444" i="3"/>
  <c r="AJ1444" i="3"/>
  <c r="AN1444" i="3"/>
  <c r="AR1444" i="3"/>
  <c r="AV1444" i="3"/>
  <c r="AZ1444" i="3"/>
  <c r="BD1444" i="3"/>
  <c r="BH1444" i="3"/>
  <c r="M1444" i="3"/>
  <c r="Q1444" i="3"/>
  <c r="U1444" i="3"/>
  <c r="Y1444" i="3"/>
  <c r="AC1444" i="3"/>
  <c r="AG1444" i="3"/>
  <c r="AK1444" i="3"/>
  <c r="AO1444" i="3"/>
  <c r="AS1444" i="3"/>
  <c r="AW1444" i="3"/>
  <c r="BA1444" i="3"/>
  <c r="BE1444" i="3"/>
  <c r="BI1444" i="3"/>
  <c r="N1444" i="3"/>
  <c r="R1444" i="3"/>
  <c r="V1444" i="3"/>
  <c r="Z1444" i="3"/>
  <c r="AD1444" i="3"/>
  <c r="AH1444" i="3"/>
  <c r="AL1444" i="3"/>
  <c r="AP1444" i="3"/>
  <c r="AT1444" i="3"/>
  <c r="AX1444" i="3"/>
  <c r="BB1444" i="3"/>
  <c r="BF1444" i="3"/>
  <c r="BC1443" i="3"/>
  <c r="W1443" i="3"/>
  <c r="N1440" i="3"/>
  <c r="V1440" i="3"/>
  <c r="AD1440" i="3"/>
  <c r="AL1440" i="3"/>
  <c r="AT1440" i="3"/>
  <c r="BB1440" i="3"/>
  <c r="P1440" i="3"/>
  <c r="X1440" i="3"/>
  <c r="AF1440" i="3"/>
  <c r="AN1440" i="3"/>
  <c r="AV1440" i="3"/>
  <c r="BD1440" i="3"/>
  <c r="M1440" i="3"/>
  <c r="AC1440" i="3"/>
  <c r="AS1440" i="3"/>
  <c r="BI1440" i="3"/>
  <c r="W1440" i="3"/>
  <c r="AM1440" i="3"/>
  <c r="BC1440" i="3"/>
  <c r="Y1440" i="3"/>
  <c r="AO1440" i="3"/>
  <c r="BE1440" i="3"/>
  <c r="W1439" i="3"/>
  <c r="BF1436" i="3"/>
  <c r="AK1436" i="3"/>
  <c r="BC1435" i="3"/>
  <c r="BC1468" i="3"/>
  <c r="AM1468" i="3"/>
  <c r="W1468" i="3"/>
  <c r="BC1464" i="3"/>
  <c r="AM1464" i="3"/>
  <c r="W1464" i="3"/>
  <c r="BC1462" i="3"/>
  <c r="AM1462" i="3"/>
  <c r="W1462" i="3"/>
  <c r="BC1460" i="3"/>
  <c r="AM1460" i="3"/>
  <c r="W1460" i="3"/>
  <c r="BC1458" i="3"/>
  <c r="AM1458" i="3"/>
  <c r="W1458" i="3"/>
  <c r="BC1454" i="3"/>
  <c r="AM1454" i="3"/>
  <c r="W1454" i="3"/>
  <c r="BC1452" i="3"/>
  <c r="AM1452" i="3"/>
  <c r="W1452" i="3"/>
  <c r="BC1450" i="3"/>
  <c r="AM1450" i="3"/>
  <c r="W1450" i="3"/>
  <c r="P1441" i="3"/>
  <c r="AD1441" i="3"/>
  <c r="AI1441" i="3"/>
  <c r="P1437" i="3"/>
  <c r="T1437" i="3"/>
  <c r="X1437" i="3"/>
  <c r="AB1437" i="3"/>
  <c r="AF1437" i="3"/>
  <c r="AJ1437" i="3"/>
  <c r="AN1437" i="3"/>
  <c r="AR1437" i="3"/>
  <c r="AV1437" i="3"/>
  <c r="AZ1437" i="3"/>
  <c r="BD1437" i="3"/>
  <c r="BH1437" i="3"/>
  <c r="N1437" i="3"/>
  <c r="R1437" i="3"/>
  <c r="V1437" i="3"/>
  <c r="Z1437" i="3"/>
  <c r="AD1437" i="3"/>
  <c r="AH1437" i="3"/>
  <c r="AL1437" i="3"/>
  <c r="AP1437" i="3"/>
  <c r="AT1437" i="3"/>
  <c r="AX1437" i="3"/>
  <c r="BB1437" i="3"/>
  <c r="BF1437" i="3"/>
  <c r="Q1437" i="3"/>
  <c r="Y1437" i="3"/>
  <c r="AG1437" i="3"/>
  <c r="AO1437" i="3"/>
  <c r="AW1437" i="3"/>
  <c r="BE1437" i="3"/>
  <c r="S1437" i="3"/>
  <c r="AA1437" i="3"/>
  <c r="AI1437" i="3"/>
  <c r="AQ1437" i="3"/>
  <c r="AY1437" i="3"/>
  <c r="BG1437" i="3"/>
  <c r="M1437" i="3"/>
  <c r="U1437" i="3"/>
  <c r="AC1437" i="3"/>
  <c r="AK1437" i="3"/>
  <c r="AS1437" i="3"/>
  <c r="BA1437" i="3"/>
  <c r="BI1437" i="3"/>
  <c r="P1433" i="3"/>
  <c r="T1433" i="3"/>
  <c r="X1433" i="3"/>
  <c r="AB1433" i="3"/>
  <c r="AF1433" i="3"/>
  <c r="AJ1433" i="3"/>
  <c r="AN1433" i="3"/>
  <c r="AR1433" i="3"/>
  <c r="AV1433" i="3"/>
  <c r="AZ1433" i="3"/>
  <c r="BD1433" i="3"/>
  <c r="BH1433" i="3"/>
  <c r="N1433" i="3"/>
  <c r="R1433" i="3"/>
  <c r="V1433" i="3"/>
  <c r="Z1433" i="3"/>
  <c r="AD1433" i="3"/>
  <c r="AH1433" i="3"/>
  <c r="AL1433" i="3"/>
  <c r="AP1433" i="3"/>
  <c r="AT1433" i="3"/>
  <c r="AX1433" i="3"/>
  <c r="BB1433" i="3"/>
  <c r="BF1433" i="3"/>
  <c r="Q1433" i="3"/>
  <c r="Y1433" i="3"/>
  <c r="AG1433" i="3"/>
  <c r="AO1433" i="3"/>
  <c r="AW1433" i="3"/>
  <c r="BE1433" i="3"/>
  <c r="S1433" i="3"/>
  <c r="AA1433" i="3"/>
  <c r="AI1433" i="3"/>
  <c r="AQ1433" i="3"/>
  <c r="AY1433" i="3"/>
  <c r="BG1433" i="3"/>
  <c r="M1433" i="3"/>
  <c r="U1433" i="3"/>
  <c r="AC1433" i="3"/>
  <c r="AK1433" i="3"/>
  <c r="AS1433" i="3"/>
  <c r="BA1433" i="3"/>
  <c r="BI1433" i="3"/>
  <c r="M1427" i="3"/>
  <c r="U1427" i="3"/>
  <c r="AC1427" i="3"/>
  <c r="AK1427" i="3"/>
  <c r="AS1427" i="3"/>
  <c r="BA1427" i="3"/>
  <c r="BI1427" i="3"/>
  <c r="P1427" i="3"/>
  <c r="X1427" i="3"/>
  <c r="AF1427" i="3"/>
  <c r="AN1427" i="3"/>
  <c r="AV1427" i="3"/>
  <c r="BD1427" i="3"/>
  <c r="Q1427" i="3"/>
  <c r="Y1427" i="3"/>
  <c r="AG1427" i="3"/>
  <c r="AO1427" i="3"/>
  <c r="AW1427" i="3"/>
  <c r="BE1427" i="3"/>
  <c r="T1425" i="3"/>
  <c r="AB1425" i="3"/>
  <c r="AJ1425" i="3"/>
  <c r="AR1425" i="3"/>
  <c r="AZ1425" i="3"/>
  <c r="BH1425" i="3"/>
  <c r="M1425" i="3"/>
  <c r="U1425" i="3"/>
  <c r="AC1425" i="3"/>
  <c r="AK1425" i="3"/>
  <c r="AS1425" i="3"/>
  <c r="BA1425" i="3"/>
  <c r="BI1425" i="3"/>
  <c r="P1425" i="3"/>
  <c r="X1425" i="3"/>
  <c r="AF1425" i="3"/>
  <c r="AN1425" i="3"/>
  <c r="AV1425" i="3"/>
  <c r="BD1425" i="3"/>
  <c r="Q1425" i="3"/>
  <c r="Y1425" i="3"/>
  <c r="AG1425" i="3"/>
  <c r="AO1425" i="3"/>
  <c r="AW1425" i="3"/>
  <c r="BE1425" i="3"/>
  <c r="AB1423" i="3"/>
  <c r="AR1423" i="3"/>
  <c r="BH1423" i="3"/>
  <c r="P1423" i="3"/>
  <c r="AF1423" i="3"/>
  <c r="AV1423" i="3"/>
  <c r="T1423" i="3"/>
  <c r="AJ1423" i="3"/>
  <c r="AZ1423" i="3"/>
  <c r="X1423" i="3"/>
  <c r="AN1423" i="3"/>
  <c r="BD1423" i="3"/>
  <c r="AB1421" i="3"/>
  <c r="AR1421" i="3"/>
  <c r="BH1421" i="3"/>
  <c r="P1421" i="3"/>
  <c r="AF1421" i="3"/>
  <c r="AV1421" i="3"/>
  <c r="T1421" i="3"/>
  <c r="AJ1421" i="3"/>
  <c r="AZ1421" i="3"/>
  <c r="X1421" i="3"/>
  <c r="AN1421" i="3"/>
  <c r="BD1421" i="3"/>
  <c r="AB1419" i="3"/>
  <c r="AR1419" i="3"/>
  <c r="BH1419" i="3"/>
  <c r="P1419" i="3"/>
  <c r="AF1419" i="3"/>
  <c r="AV1419" i="3"/>
  <c r="T1419" i="3"/>
  <c r="AJ1419" i="3"/>
  <c r="AZ1419" i="3"/>
  <c r="X1419" i="3"/>
  <c r="AN1419" i="3"/>
  <c r="BD1419" i="3"/>
  <c r="AB1417" i="3"/>
  <c r="AR1417" i="3"/>
  <c r="BH1417" i="3"/>
  <c r="P1417" i="3"/>
  <c r="AF1417" i="3"/>
  <c r="AV1417" i="3"/>
  <c r="T1417" i="3"/>
  <c r="AJ1417" i="3"/>
  <c r="AZ1417" i="3"/>
  <c r="X1417" i="3"/>
  <c r="AN1417" i="3"/>
  <c r="BD1417" i="3"/>
  <c r="AW1420" i="3"/>
  <c r="P1411" i="3"/>
  <c r="T1411" i="3"/>
  <c r="X1411" i="3"/>
  <c r="AB1411" i="3"/>
  <c r="AF1411" i="3"/>
  <c r="AJ1411" i="3"/>
  <c r="AN1411" i="3"/>
  <c r="AR1411" i="3"/>
  <c r="AV1411" i="3"/>
  <c r="AZ1411" i="3"/>
  <c r="BD1411" i="3"/>
  <c r="BH1411" i="3"/>
  <c r="N1411" i="3"/>
  <c r="R1411" i="3"/>
  <c r="V1411" i="3"/>
  <c r="Z1411" i="3"/>
  <c r="AD1411" i="3"/>
  <c r="AH1411" i="3"/>
  <c r="AL1411" i="3"/>
  <c r="AP1411" i="3"/>
  <c r="AT1411" i="3"/>
  <c r="AX1411" i="3"/>
  <c r="BB1411" i="3"/>
  <c r="BF1411" i="3"/>
  <c r="O1411" i="3"/>
  <c r="W1411" i="3"/>
  <c r="AE1411" i="3"/>
  <c r="AM1411" i="3"/>
  <c r="AU1411" i="3"/>
  <c r="BC1411" i="3"/>
  <c r="Q1411" i="3"/>
  <c r="Y1411" i="3"/>
  <c r="AG1411" i="3"/>
  <c r="AO1411" i="3"/>
  <c r="AW1411" i="3"/>
  <c r="BE1411" i="3"/>
  <c r="S1411" i="3"/>
  <c r="AA1411" i="3"/>
  <c r="AI1411" i="3"/>
  <c r="AQ1411" i="3"/>
  <c r="AY1411" i="3"/>
  <c r="BG1411" i="3"/>
  <c r="M1334" i="3"/>
  <c r="Q1334" i="3"/>
  <c r="U1334" i="3"/>
  <c r="Y1334" i="3"/>
  <c r="AC1334" i="3"/>
  <c r="AG1334" i="3"/>
  <c r="AK1334" i="3"/>
  <c r="AO1334" i="3"/>
  <c r="AS1334" i="3"/>
  <c r="AW1334" i="3"/>
  <c r="BA1334" i="3"/>
  <c r="BE1334" i="3"/>
  <c r="BI1334" i="3"/>
  <c r="N1334" i="3"/>
  <c r="R1334" i="3"/>
  <c r="V1334" i="3"/>
  <c r="Z1334" i="3"/>
  <c r="AD1334" i="3"/>
  <c r="AH1334" i="3"/>
  <c r="AL1334" i="3"/>
  <c r="AP1334" i="3"/>
  <c r="AT1334" i="3"/>
  <c r="AX1334" i="3"/>
  <c r="BB1334" i="3"/>
  <c r="BF1334" i="3"/>
  <c r="O1334" i="3"/>
  <c r="S1334" i="3"/>
  <c r="W1334" i="3"/>
  <c r="AA1334" i="3"/>
  <c r="AE1334" i="3"/>
  <c r="AI1334" i="3"/>
  <c r="AM1334" i="3"/>
  <c r="AQ1334" i="3"/>
  <c r="AU1334" i="3"/>
  <c r="AY1334" i="3"/>
  <c r="BC1334" i="3"/>
  <c r="BG1334" i="3"/>
  <c r="P1334" i="3"/>
  <c r="AF1334" i="3"/>
  <c r="AV1334" i="3"/>
  <c r="T1334" i="3"/>
  <c r="AJ1334" i="3"/>
  <c r="AZ1334" i="3"/>
  <c r="X1334" i="3"/>
  <c r="AN1334" i="3"/>
  <c r="BD1334" i="3"/>
  <c r="AB1334" i="3"/>
  <c r="AR1334" i="3"/>
  <c r="BH1334" i="3"/>
  <c r="BG1431" i="3"/>
  <c r="BA1431" i="3"/>
  <c r="AV1431" i="3"/>
  <c r="AQ1431" i="3"/>
  <c r="AK1431" i="3"/>
  <c r="AF1431" i="3"/>
  <c r="AA1431" i="3"/>
  <c r="U1431" i="3"/>
  <c r="P1431" i="3"/>
  <c r="N1431" i="3"/>
  <c r="R1431" i="3"/>
  <c r="V1431" i="3"/>
  <c r="Z1431" i="3"/>
  <c r="AD1431" i="3"/>
  <c r="AH1431" i="3"/>
  <c r="AL1431" i="3"/>
  <c r="AP1431" i="3"/>
  <c r="AT1431" i="3"/>
  <c r="AX1431" i="3"/>
  <c r="BB1431" i="3"/>
  <c r="BF1431" i="3"/>
  <c r="BG1429" i="3"/>
  <c r="BA1429" i="3"/>
  <c r="AV1429" i="3"/>
  <c r="AQ1429" i="3"/>
  <c r="AK1429" i="3"/>
  <c r="AF1429" i="3"/>
  <c r="AA1429" i="3"/>
  <c r="U1429" i="3"/>
  <c r="P1429" i="3"/>
  <c r="N1429" i="3"/>
  <c r="R1429" i="3"/>
  <c r="V1429" i="3"/>
  <c r="Z1429" i="3"/>
  <c r="AD1429" i="3"/>
  <c r="AH1429" i="3"/>
  <c r="AL1429" i="3"/>
  <c r="AP1429" i="3"/>
  <c r="AT1429" i="3"/>
  <c r="AX1429" i="3"/>
  <c r="BB1429" i="3"/>
  <c r="BF1429" i="3"/>
  <c r="N1427" i="3"/>
  <c r="R1427" i="3"/>
  <c r="V1427" i="3"/>
  <c r="Z1427" i="3"/>
  <c r="AD1427" i="3"/>
  <c r="AH1427" i="3"/>
  <c r="AL1427" i="3"/>
  <c r="AP1427" i="3"/>
  <c r="AT1427" i="3"/>
  <c r="AX1427" i="3"/>
  <c r="BB1427" i="3"/>
  <c r="BF1427" i="3"/>
  <c r="O1427" i="3"/>
  <c r="S1427" i="3"/>
  <c r="W1427" i="3"/>
  <c r="AA1427" i="3"/>
  <c r="AE1427" i="3"/>
  <c r="AI1427" i="3"/>
  <c r="AM1427" i="3"/>
  <c r="AQ1427" i="3"/>
  <c r="AU1427" i="3"/>
  <c r="AY1427" i="3"/>
  <c r="BC1427" i="3"/>
  <c r="BG1427" i="3"/>
  <c r="N1425" i="3"/>
  <c r="R1425" i="3"/>
  <c r="V1425" i="3"/>
  <c r="Z1425" i="3"/>
  <c r="AD1425" i="3"/>
  <c r="AH1425" i="3"/>
  <c r="AL1425" i="3"/>
  <c r="AP1425" i="3"/>
  <c r="AT1425" i="3"/>
  <c r="AX1425" i="3"/>
  <c r="BB1425" i="3"/>
  <c r="BF1425" i="3"/>
  <c r="O1425" i="3"/>
  <c r="S1425" i="3"/>
  <c r="W1425" i="3"/>
  <c r="AA1425" i="3"/>
  <c r="AE1425" i="3"/>
  <c r="AI1425" i="3"/>
  <c r="AM1425" i="3"/>
  <c r="AQ1425" i="3"/>
  <c r="AU1425" i="3"/>
  <c r="AY1425" i="3"/>
  <c r="BC1425" i="3"/>
  <c r="BG1425" i="3"/>
  <c r="L1424" i="3"/>
  <c r="M1423" i="3"/>
  <c r="Q1423" i="3"/>
  <c r="U1423" i="3"/>
  <c r="Y1423" i="3"/>
  <c r="AC1423" i="3"/>
  <c r="AG1423" i="3"/>
  <c r="AK1423" i="3"/>
  <c r="AO1423" i="3"/>
  <c r="AS1423" i="3"/>
  <c r="AW1423" i="3"/>
  <c r="BA1423" i="3"/>
  <c r="BE1423" i="3"/>
  <c r="BI1423" i="3"/>
  <c r="N1423" i="3"/>
  <c r="R1423" i="3"/>
  <c r="V1423" i="3"/>
  <c r="Z1423" i="3"/>
  <c r="AD1423" i="3"/>
  <c r="AH1423" i="3"/>
  <c r="AL1423" i="3"/>
  <c r="AP1423" i="3"/>
  <c r="AT1423" i="3"/>
  <c r="AX1423" i="3"/>
  <c r="BB1423" i="3"/>
  <c r="BF1423" i="3"/>
  <c r="O1423" i="3"/>
  <c r="S1423" i="3"/>
  <c r="W1423" i="3"/>
  <c r="AA1423" i="3"/>
  <c r="AE1423" i="3"/>
  <c r="AI1423" i="3"/>
  <c r="AM1423" i="3"/>
  <c r="AQ1423" i="3"/>
  <c r="AU1423" i="3"/>
  <c r="AY1423" i="3"/>
  <c r="BC1423" i="3"/>
  <c r="BG1423" i="3"/>
  <c r="BB1422" i="3"/>
  <c r="L1422" i="3"/>
  <c r="O1422" i="3" s="1"/>
  <c r="M1421" i="3"/>
  <c r="Q1421" i="3"/>
  <c r="U1421" i="3"/>
  <c r="Y1421" i="3"/>
  <c r="AC1421" i="3"/>
  <c r="AG1421" i="3"/>
  <c r="AK1421" i="3"/>
  <c r="AO1421" i="3"/>
  <c r="AS1421" i="3"/>
  <c r="AW1421" i="3"/>
  <c r="BA1421" i="3"/>
  <c r="BE1421" i="3"/>
  <c r="BI1421" i="3"/>
  <c r="N1421" i="3"/>
  <c r="R1421" i="3"/>
  <c r="V1421" i="3"/>
  <c r="Z1421" i="3"/>
  <c r="AD1421" i="3"/>
  <c r="AH1421" i="3"/>
  <c r="AL1421" i="3"/>
  <c r="AP1421" i="3"/>
  <c r="AT1421" i="3"/>
  <c r="AX1421" i="3"/>
  <c r="BB1421" i="3"/>
  <c r="BF1421" i="3"/>
  <c r="O1421" i="3"/>
  <c r="S1421" i="3"/>
  <c r="W1421" i="3"/>
  <c r="AA1421" i="3"/>
  <c r="AE1421" i="3"/>
  <c r="AI1421" i="3"/>
  <c r="AM1421" i="3"/>
  <c r="AQ1421" i="3"/>
  <c r="AU1421" i="3"/>
  <c r="AY1421" i="3"/>
  <c r="BC1421" i="3"/>
  <c r="BG1421" i="3"/>
  <c r="L1420" i="3"/>
  <c r="AI1420" i="3" s="1"/>
  <c r="M1419" i="3"/>
  <c r="Q1419" i="3"/>
  <c r="U1419" i="3"/>
  <c r="Y1419" i="3"/>
  <c r="AC1419" i="3"/>
  <c r="AG1419" i="3"/>
  <c r="AK1419" i="3"/>
  <c r="AO1419" i="3"/>
  <c r="AS1419" i="3"/>
  <c r="AW1419" i="3"/>
  <c r="BA1419" i="3"/>
  <c r="BE1419" i="3"/>
  <c r="BI1419" i="3"/>
  <c r="N1419" i="3"/>
  <c r="R1419" i="3"/>
  <c r="V1419" i="3"/>
  <c r="Z1419" i="3"/>
  <c r="AD1419" i="3"/>
  <c r="AH1419" i="3"/>
  <c r="AL1419" i="3"/>
  <c r="AP1419" i="3"/>
  <c r="AT1419" i="3"/>
  <c r="AX1419" i="3"/>
  <c r="BB1419" i="3"/>
  <c r="BF1419" i="3"/>
  <c r="O1419" i="3"/>
  <c r="S1419" i="3"/>
  <c r="W1419" i="3"/>
  <c r="AA1419" i="3"/>
  <c r="AE1419" i="3"/>
  <c r="AI1419" i="3"/>
  <c r="AM1419" i="3"/>
  <c r="AQ1419" i="3"/>
  <c r="AU1419" i="3"/>
  <c r="AY1419" i="3"/>
  <c r="BC1419" i="3"/>
  <c r="BG1419" i="3"/>
  <c r="L1418" i="3"/>
  <c r="AU1418" i="3" s="1"/>
  <c r="M1417" i="3"/>
  <c r="Q1417" i="3"/>
  <c r="U1417" i="3"/>
  <c r="Y1417" i="3"/>
  <c r="AC1417" i="3"/>
  <c r="AG1417" i="3"/>
  <c r="AK1417" i="3"/>
  <c r="AO1417" i="3"/>
  <c r="AS1417" i="3"/>
  <c r="AW1417" i="3"/>
  <c r="BA1417" i="3"/>
  <c r="BE1417" i="3"/>
  <c r="BI1417" i="3"/>
  <c r="N1417" i="3"/>
  <c r="R1417" i="3"/>
  <c r="V1417" i="3"/>
  <c r="Z1417" i="3"/>
  <c r="AD1417" i="3"/>
  <c r="AH1417" i="3"/>
  <c r="AL1417" i="3"/>
  <c r="AP1417" i="3"/>
  <c r="AT1417" i="3"/>
  <c r="AX1417" i="3"/>
  <c r="BB1417" i="3"/>
  <c r="BF1417" i="3"/>
  <c r="O1417" i="3"/>
  <c r="S1417" i="3"/>
  <c r="W1417" i="3"/>
  <c r="AA1417" i="3"/>
  <c r="AE1417" i="3"/>
  <c r="AI1417" i="3"/>
  <c r="AM1417" i="3"/>
  <c r="AQ1417" i="3"/>
  <c r="AU1417" i="3"/>
  <c r="AY1417" i="3"/>
  <c r="BC1417" i="3"/>
  <c r="BG1417" i="3"/>
  <c r="P1416" i="3"/>
  <c r="U1416" i="3"/>
  <c r="AA1416" i="3"/>
  <c r="AE1416" i="3"/>
  <c r="AI1416" i="3"/>
  <c r="AM1416" i="3"/>
  <c r="AQ1416" i="3"/>
  <c r="AU1416" i="3"/>
  <c r="AY1416" i="3"/>
  <c r="BC1416" i="3"/>
  <c r="BG1416" i="3"/>
  <c r="AS1413" i="3"/>
  <c r="BA1411" i="3"/>
  <c r="U1411" i="3"/>
  <c r="Z1409" i="3"/>
  <c r="Y1409" i="3"/>
  <c r="BE1431" i="3"/>
  <c r="AZ1431" i="3"/>
  <c r="AU1431" i="3"/>
  <c r="AO1431" i="3"/>
  <c r="AJ1431" i="3"/>
  <c r="AE1431" i="3"/>
  <c r="Y1431" i="3"/>
  <c r="T1431" i="3"/>
  <c r="O1431" i="3"/>
  <c r="BE1429" i="3"/>
  <c r="AZ1429" i="3"/>
  <c r="AU1429" i="3"/>
  <c r="AO1429" i="3"/>
  <c r="AJ1429" i="3"/>
  <c r="AE1429" i="3"/>
  <c r="Y1429" i="3"/>
  <c r="T1429" i="3"/>
  <c r="AX1422" i="3"/>
  <c r="AH1422" i="3"/>
  <c r="R1420" i="3"/>
  <c r="AX1418" i="3"/>
  <c r="P1415" i="3"/>
  <c r="T1415" i="3"/>
  <c r="X1415" i="3"/>
  <c r="AB1415" i="3"/>
  <c r="AF1415" i="3"/>
  <c r="AJ1415" i="3"/>
  <c r="AN1415" i="3"/>
  <c r="AR1415" i="3"/>
  <c r="AV1415" i="3"/>
  <c r="AZ1415" i="3"/>
  <c r="BD1415" i="3"/>
  <c r="BH1415" i="3"/>
  <c r="N1415" i="3"/>
  <c r="R1415" i="3"/>
  <c r="V1415" i="3"/>
  <c r="Z1415" i="3"/>
  <c r="AD1415" i="3"/>
  <c r="AH1415" i="3"/>
  <c r="AL1415" i="3"/>
  <c r="AP1415" i="3"/>
  <c r="AT1415" i="3"/>
  <c r="AX1415" i="3"/>
  <c r="BB1415" i="3"/>
  <c r="BF1415" i="3"/>
  <c r="O1415" i="3"/>
  <c r="W1415" i="3"/>
  <c r="AE1415" i="3"/>
  <c r="AM1415" i="3"/>
  <c r="AU1415" i="3"/>
  <c r="BC1415" i="3"/>
  <c r="Q1415" i="3"/>
  <c r="Y1415" i="3"/>
  <c r="AG1415" i="3"/>
  <c r="AO1415" i="3"/>
  <c r="AW1415" i="3"/>
  <c r="BE1415" i="3"/>
  <c r="S1415" i="3"/>
  <c r="AA1415" i="3"/>
  <c r="AI1415" i="3"/>
  <c r="AQ1415" i="3"/>
  <c r="AY1415" i="3"/>
  <c r="BG1415" i="3"/>
  <c r="AS1411" i="3"/>
  <c r="M1411" i="3"/>
  <c r="P1407" i="3"/>
  <c r="T1407" i="3"/>
  <c r="X1407" i="3"/>
  <c r="AB1407" i="3"/>
  <c r="AF1407" i="3"/>
  <c r="AJ1407" i="3"/>
  <c r="AN1407" i="3"/>
  <c r="AR1407" i="3"/>
  <c r="AV1407" i="3"/>
  <c r="AZ1407" i="3"/>
  <c r="BD1407" i="3"/>
  <c r="BH1407" i="3"/>
  <c r="N1407" i="3"/>
  <c r="R1407" i="3"/>
  <c r="V1407" i="3"/>
  <c r="Z1407" i="3"/>
  <c r="AD1407" i="3"/>
  <c r="AH1407" i="3"/>
  <c r="AL1407" i="3"/>
  <c r="AP1407" i="3"/>
  <c r="AT1407" i="3"/>
  <c r="AX1407" i="3"/>
  <c r="BB1407" i="3"/>
  <c r="BF1407" i="3"/>
  <c r="O1407" i="3"/>
  <c r="W1407" i="3"/>
  <c r="AE1407" i="3"/>
  <c r="AM1407" i="3"/>
  <c r="AU1407" i="3"/>
  <c r="BC1407" i="3"/>
  <c r="Q1407" i="3"/>
  <c r="Y1407" i="3"/>
  <c r="AG1407" i="3"/>
  <c r="AO1407" i="3"/>
  <c r="AW1407" i="3"/>
  <c r="BE1407" i="3"/>
  <c r="S1407" i="3"/>
  <c r="AA1407" i="3"/>
  <c r="AI1407" i="3"/>
  <c r="AQ1407" i="3"/>
  <c r="AY1407" i="3"/>
  <c r="BG1407" i="3"/>
  <c r="P1378" i="3"/>
  <c r="T1378" i="3"/>
  <c r="X1378" i="3"/>
  <c r="AB1378" i="3"/>
  <c r="AF1378" i="3"/>
  <c r="AJ1378" i="3"/>
  <c r="AN1378" i="3"/>
  <c r="AR1378" i="3"/>
  <c r="AV1378" i="3"/>
  <c r="AZ1378" i="3"/>
  <c r="BD1378" i="3"/>
  <c r="BH1378" i="3"/>
  <c r="N1378" i="3"/>
  <c r="R1378" i="3"/>
  <c r="V1378" i="3"/>
  <c r="Z1378" i="3"/>
  <c r="AD1378" i="3"/>
  <c r="AH1378" i="3"/>
  <c r="AL1378" i="3"/>
  <c r="AP1378" i="3"/>
  <c r="AT1378" i="3"/>
  <c r="AX1378" i="3"/>
  <c r="BB1378" i="3"/>
  <c r="BF1378" i="3"/>
  <c r="Q1378" i="3"/>
  <c r="Y1378" i="3"/>
  <c r="AG1378" i="3"/>
  <c r="AO1378" i="3"/>
  <c r="AW1378" i="3"/>
  <c r="BE1378" i="3"/>
  <c r="S1378" i="3"/>
  <c r="AA1378" i="3"/>
  <c r="AI1378" i="3"/>
  <c r="AQ1378" i="3"/>
  <c r="AY1378" i="3"/>
  <c r="BG1378" i="3"/>
  <c r="M1378" i="3"/>
  <c r="U1378" i="3"/>
  <c r="AC1378" i="3"/>
  <c r="AK1378" i="3"/>
  <c r="AS1378" i="3"/>
  <c r="BA1378" i="3"/>
  <c r="BI1378" i="3"/>
  <c r="AM1378" i="3"/>
  <c r="O1378" i="3"/>
  <c r="AU1378" i="3"/>
  <c r="W1378" i="3"/>
  <c r="BC1378" i="3"/>
  <c r="AE1378" i="3"/>
  <c r="L1432" i="3"/>
  <c r="AT1432" i="3" s="1"/>
  <c r="BI1431" i="3"/>
  <c r="BD1431" i="3"/>
  <c r="AY1431" i="3"/>
  <c r="AS1431" i="3"/>
  <c r="AN1431" i="3"/>
  <c r="AI1431" i="3"/>
  <c r="AC1431" i="3"/>
  <c r="X1431" i="3"/>
  <c r="S1431" i="3"/>
  <c r="L1430" i="3"/>
  <c r="AB1430" i="3" s="1"/>
  <c r="BI1429" i="3"/>
  <c r="BD1429" i="3"/>
  <c r="AY1429" i="3"/>
  <c r="AS1429" i="3"/>
  <c r="AN1429" i="3"/>
  <c r="AI1429" i="3"/>
  <c r="AC1429" i="3"/>
  <c r="X1429" i="3"/>
  <c r="S1429" i="3"/>
  <c r="M1429" i="3"/>
  <c r="L1428" i="3"/>
  <c r="X1428" i="3" s="1"/>
  <c r="BH1427" i="3"/>
  <c r="AZ1427" i="3"/>
  <c r="AR1427" i="3"/>
  <c r="AJ1427" i="3"/>
  <c r="AB1427" i="3"/>
  <c r="T1427" i="3"/>
  <c r="L1426" i="3"/>
  <c r="X1426" i="3" s="1"/>
  <c r="AT1422" i="3"/>
  <c r="AD1422" i="3"/>
  <c r="AD1420" i="3"/>
  <c r="N1420" i="3"/>
  <c r="P1413" i="3"/>
  <c r="T1413" i="3"/>
  <c r="X1413" i="3"/>
  <c r="AB1413" i="3"/>
  <c r="AF1413" i="3"/>
  <c r="AJ1413" i="3"/>
  <c r="AN1413" i="3"/>
  <c r="AR1413" i="3"/>
  <c r="AV1413" i="3"/>
  <c r="AZ1413" i="3"/>
  <c r="BD1413" i="3"/>
  <c r="BH1413" i="3"/>
  <c r="N1413" i="3"/>
  <c r="R1413" i="3"/>
  <c r="V1413" i="3"/>
  <c r="Z1413" i="3"/>
  <c r="AD1413" i="3"/>
  <c r="AH1413" i="3"/>
  <c r="AL1413" i="3"/>
  <c r="AP1413" i="3"/>
  <c r="AT1413" i="3"/>
  <c r="AX1413" i="3"/>
  <c r="BB1413" i="3"/>
  <c r="BF1413" i="3"/>
  <c r="O1413" i="3"/>
  <c r="W1413" i="3"/>
  <c r="AE1413" i="3"/>
  <c r="AM1413" i="3"/>
  <c r="AU1413" i="3"/>
  <c r="BC1413" i="3"/>
  <c r="Q1413" i="3"/>
  <c r="Y1413" i="3"/>
  <c r="AG1413" i="3"/>
  <c r="AO1413" i="3"/>
  <c r="AW1413" i="3"/>
  <c r="BE1413" i="3"/>
  <c r="S1413" i="3"/>
  <c r="AA1413" i="3"/>
  <c r="AI1413" i="3"/>
  <c r="AQ1413" i="3"/>
  <c r="AY1413" i="3"/>
  <c r="BG1413" i="3"/>
  <c r="AK1411" i="3"/>
  <c r="O1387" i="3"/>
  <c r="S1387" i="3"/>
  <c r="W1387" i="3"/>
  <c r="AA1387" i="3"/>
  <c r="AE1387" i="3"/>
  <c r="AI1387" i="3"/>
  <c r="AM1387" i="3"/>
  <c r="AQ1387" i="3"/>
  <c r="AU1387" i="3"/>
  <c r="AY1387" i="3"/>
  <c r="BC1387" i="3"/>
  <c r="BG1387" i="3"/>
  <c r="P1387" i="3"/>
  <c r="T1387" i="3"/>
  <c r="X1387" i="3"/>
  <c r="AB1387" i="3"/>
  <c r="AF1387" i="3"/>
  <c r="AJ1387" i="3"/>
  <c r="AN1387" i="3"/>
  <c r="AR1387" i="3"/>
  <c r="AV1387" i="3"/>
  <c r="AZ1387" i="3"/>
  <c r="BD1387" i="3"/>
  <c r="BH1387" i="3"/>
  <c r="M1387" i="3"/>
  <c r="Q1387" i="3"/>
  <c r="U1387" i="3"/>
  <c r="Y1387" i="3"/>
  <c r="AC1387" i="3"/>
  <c r="AG1387" i="3"/>
  <c r="AK1387" i="3"/>
  <c r="AO1387" i="3"/>
  <c r="AS1387" i="3"/>
  <c r="AW1387" i="3"/>
  <c r="BA1387" i="3"/>
  <c r="BE1387" i="3"/>
  <c r="BI1387" i="3"/>
  <c r="N1387" i="3"/>
  <c r="AD1387" i="3"/>
  <c r="AT1387" i="3"/>
  <c r="R1387" i="3"/>
  <c r="AH1387" i="3"/>
  <c r="AX1387" i="3"/>
  <c r="V1387" i="3"/>
  <c r="AL1387" i="3"/>
  <c r="BB1387" i="3"/>
  <c r="Z1387" i="3"/>
  <c r="AP1387" i="3"/>
  <c r="BF1387" i="3"/>
  <c r="BI1416" i="3"/>
  <c r="BE1416" i="3"/>
  <c r="BA1416" i="3"/>
  <c r="AW1416" i="3"/>
  <c r="AS1416" i="3"/>
  <c r="AO1416" i="3"/>
  <c r="AK1416" i="3"/>
  <c r="AG1416" i="3"/>
  <c r="AC1416" i="3"/>
  <c r="X1416" i="3"/>
  <c r="S1416" i="3"/>
  <c r="M1416" i="3"/>
  <c r="BC1412" i="3"/>
  <c r="BC1410" i="3"/>
  <c r="AU1410" i="3"/>
  <c r="AM1410" i="3"/>
  <c r="AE1410" i="3"/>
  <c r="W1410" i="3"/>
  <c r="O1410" i="3"/>
  <c r="BC1408" i="3"/>
  <c r="AU1408" i="3"/>
  <c r="AM1408" i="3"/>
  <c r="AE1408" i="3"/>
  <c r="W1408" i="3"/>
  <c r="O1408" i="3"/>
  <c r="AI1405" i="3"/>
  <c r="V1405" i="3"/>
  <c r="AC1404" i="3"/>
  <c r="BG1403" i="3"/>
  <c r="AQ1403" i="3"/>
  <c r="P1403" i="3"/>
  <c r="T1403" i="3"/>
  <c r="X1403" i="3"/>
  <c r="AB1403" i="3"/>
  <c r="AF1403" i="3"/>
  <c r="AJ1403" i="3"/>
  <c r="AN1403" i="3"/>
  <c r="AR1403" i="3"/>
  <c r="AV1403" i="3"/>
  <c r="AZ1403" i="3"/>
  <c r="BD1403" i="3"/>
  <c r="BH1403" i="3"/>
  <c r="M1403" i="3"/>
  <c r="Q1403" i="3"/>
  <c r="U1403" i="3"/>
  <c r="Y1403" i="3"/>
  <c r="AC1403" i="3"/>
  <c r="AG1403" i="3"/>
  <c r="AK1403" i="3"/>
  <c r="AO1403" i="3"/>
  <c r="AS1403" i="3"/>
  <c r="AW1403" i="3"/>
  <c r="BA1403" i="3"/>
  <c r="BE1403" i="3"/>
  <c r="BI1403" i="3"/>
  <c r="N1403" i="3"/>
  <c r="R1403" i="3"/>
  <c r="V1403" i="3"/>
  <c r="Z1403" i="3"/>
  <c r="AD1403" i="3"/>
  <c r="AH1403" i="3"/>
  <c r="AL1403" i="3"/>
  <c r="AP1403" i="3"/>
  <c r="AT1403" i="3"/>
  <c r="AX1403" i="3"/>
  <c r="BB1403" i="3"/>
  <c r="BF1403" i="3"/>
  <c r="BI1402" i="3"/>
  <c r="AS1402" i="3"/>
  <c r="AC1402" i="3"/>
  <c r="M1402" i="3"/>
  <c r="BG1401" i="3"/>
  <c r="U1401" i="3"/>
  <c r="AH1401" i="3"/>
  <c r="BC1399" i="3"/>
  <c r="AH1399" i="3"/>
  <c r="O1399" i="3"/>
  <c r="M1399" i="3"/>
  <c r="Q1399" i="3"/>
  <c r="U1399" i="3"/>
  <c r="Y1399" i="3"/>
  <c r="AC1399" i="3"/>
  <c r="AG1399" i="3"/>
  <c r="AK1399" i="3"/>
  <c r="AO1399" i="3"/>
  <c r="AS1399" i="3"/>
  <c r="AW1399" i="3"/>
  <c r="BA1399" i="3"/>
  <c r="BE1399" i="3"/>
  <c r="BI1399" i="3"/>
  <c r="S1399" i="3"/>
  <c r="X1399" i="3"/>
  <c r="AD1399" i="3"/>
  <c r="AI1399" i="3"/>
  <c r="AN1399" i="3"/>
  <c r="AT1399" i="3"/>
  <c r="AY1399" i="3"/>
  <c r="BD1399" i="3"/>
  <c r="N1399" i="3"/>
  <c r="T1399" i="3"/>
  <c r="Z1399" i="3"/>
  <c r="AE1399" i="3"/>
  <c r="AJ1399" i="3"/>
  <c r="AP1399" i="3"/>
  <c r="AU1399" i="3"/>
  <c r="AZ1399" i="3"/>
  <c r="BF1399" i="3"/>
  <c r="P1399" i="3"/>
  <c r="V1399" i="3"/>
  <c r="AA1399" i="3"/>
  <c r="AF1399" i="3"/>
  <c r="AL1399" i="3"/>
  <c r="AQ1399" i="3"/>
  <c r="AV1399" i="3"/>
  <c r="BB1399" i="3"/>
  <c r="BG1399" i="3"/>
  <c r="L1397" i="3"/>
  <c r="R1397" i="3" s="1"/>
  <c r="AP1395" i="3"/>
  <c r="O1395" i="3"/>
  <c r="S1395" i="3"/>
  <c r="W1395" i="3"/>
  <c r="AA1395" i="3"/>
  <c r="AE1395" i="3"/>
  <c r="AI1395" i="3"/>
  <c r="AM1395" i="3"/>
  <c r="AQ1395" i="3"/>
  <c r="AU1395" i="3"/>
  <c r="AY1395" i="3"/>
  <c r="BC1395" i="3"/>
  <c r="BG1395" i="3"/>
  <c r="M1395" i="3"/>
  <c r="Q1395" i="3"/>
  <c r="U1395" i="3"/>
  <c r="Y1395" i="3"/>
  <c r="AC1395" i="3"/>
  <c r="AG1395" i="3"/>
  <c r="AK1395" i="3"/>
  <c r="AO1395" i="3"/>
  <c r="AS1395" i="3"/>
  <c r="AW1395" i="3"/>
  <c r="BA1395" i="3"/>
  <c r="BE1395" i="3"/>
  <c r="BI1395" i="3"/>
  <c r="T1395" i="3"/>
  <c r="AB1395" i="3"/>
  <c r="AJ1395" i="3"/>
  <c r="AR1395" i="3"/>
  <c r="AZ1395" i="3"/>
  <c r="BH1395" i="3"/>
  <c r="N1395" i="3"/>
  <c r="V1395" i="3"/>
  <c r="AD1395" i="3"/>
  <c r="AL1395" i="3"/>
  <c r="AT1395" i="3"/>
  <c r="BB1395" i="3"/>
  <c r="P1395" i="3"/>
  <c r="X1395" i="3"/>
  <c r="AF1395" i="3"/>
  <c r="AN1395" i="3"/>
  <c r="AV1395" i="3"/>
  <c r="BD1395" i="3"/>
  <c r="L1393" i="3"/>
  <c r="W1393" i="3" s="1"/>
  <c r="O1391" i="3"/>
  <c r="S1391" i="3"/>
  <c r="W1391" i="3"/>
  <c r="AA1391" i="3"/>
  <c r="AE1391" i="3"/>
  <c r="AI1391" i="3"/>
  <c r="AM1391" i="3"/>
  <c r="AQ1391" i="3"/>
  <c r="AU1391" i="3"/>
  <c r="AY1391" i="3"/>
  <c r="BC1391" i="3"/>
  <c r="BG1391" i="3"/>
  <c r="M1391" i="3"/>
  <c r="Q1391" i="3"/>
  <c r="U1391" i="3"/>
  <c r="Y1391" i="3"/>
  <c r="AC1391" i="3"/>
  <c r="AG1391" i="3"/>
  <c r="AK1391" i="3"/>
  <c r="AO1391" i="3"/>
  <c r="AS1391" i="3"/>
  <c r="AW1391" i="3"/>
  <c r="BA1391" i="3"/>
  <c r="BE1391" i="3"/>
  <c r="BI1391" i="3"/>
  <c r="T1391" i="3"/>
  <c r="AB1391" i="3"/>
  <c r="AJ1391" i="3"/>
  <c r="AR1391" i="3"/>
  <c r="AZ1391" i="3"/>
  <c r="BH1391" i="3"/>
  <c r="N1391" i="3"/>
  <c r="V1391" i="3"/>
  <c r="AD1391" i="3"/>
  <c r="AL1391" i="3"/>
  <c r="AT1391" i="3"/>
  <c r="BB1391" i="3"/>
  <c r="P1391" i="3"/>
  <c r="X1391" i="3"/>
  <c r="AF1391" i="3"/>
  <c r="AN1391" i="3"/>
  <c r="AV1391" i="3"/>
  <c r="BD1391" i="3"/>
  <c r="BH1416" i="3"/>
  <c r="BD1416" i="3"/>
  <c r="AZ1416" i="3"/>
  <c r="AV1416" i="3"/>
  <c r="AR1416" i="3"/>
  <c r="AN1416" i="3"/>
  <c r="AJ1416" i="3"/>
  <c r="AF1416" i="3"/>
  <c r="AB1416" i="3"/>
  <c r="W1416" i="3"/>
  <c r="AS1414" i="3"/>
  <c r="AK1412" i="3"/>
  <c r="BI1410" i="3"/>
  <c r="BA1410" i="3"/>
  <c r="AS1410" i="3"/>
  <c r="AK1410" i="3"/>
  <c r="AC1410" i="3"/>
  <c r="U1410" i="3"/>
  <c r="BI1408" i="3"/>
  <c r="BA1408" i="3"/>
  <c r="AS1408" i="3"/>
  <c r="AK1408" i="3"/>
  <c r="AC1408" i="3"/>
  <c r="U1408" i="3"/>
  <c r="AS1406" i="3"/>
  <c r="Y1405" i="3"/>
  <c r="BC1403" i="3"/>
  <c r="AM1403" i="3"/>
  <c r="W1403" i="3"/>
  <c r="BE1402" i="3"/>
  <c r="AO1402" i="3"/>
  <c r="W1401" i="3"/>
  <c r="AX1399" i="3"/>
  <c r="O1389" i="3"/>
  <c r="S1389" i="3"/>
  <c r="W1389" i="3"/>
  <c r="AA1389" i="3"/>
  <c r="AE1389" i="3"/>
  <c r="AI1389" i="3"/>
  <c r="AM1389" i="3"/>
  <c r="AQ1389" i="3"/>
  <c r="AU1389" i="3"/>
  <c r="AY1389" i="3"/>
  <c r="BC1389" i="3"/>
  <c r="BG1389" i="3"/>
  <c r="P1389" i="3"/>
  <c r="T1389" i="3"/>
  <c r="X1389" i="3"/>
  <c r="AB1389" i="3"/>
  <c r="AF1389" i="3"/>
  <c r="AJ1389" i="3"/>
  <c r="AN1389" i="3"/>
  <c r="AR1389" i="3"/>
  <c r="AV1389" i="3"/>
  <c r="AZ1389" i="3"/>
  <c r="BD1389" i="3"/>
  <c r="BH1389" i="3"/>
  <c r="M1389" i="3"/>
  <c r="Q1389" i="3"/>
  <c r="U1389" i="3"/>
  <c r="Y1389" i="3"/>
  <c r="AC1389" i="3"/>
  <c r="AG1389" i="3"/>
  <c r="AK1389" i="3"/>
  <c r="AO1389" i="3"/>
  <c r="AS1389" i="3"/>
  <c r="AW1389" i="3"/>
  <c r="BA1389" i="3"/>
  <c r="BE1389" i="3"/>
  <c r="BI1389" i="3"/>
  <c r="N1389" i="3"/>
  <c r="AD1389" i="3"/>
  <c r="AT1389" i="3"/>
  <c r="R1389" i="3"/>
  <c r="AH1389" i="3"/>
  <c r="AX1389" i="3"/>
  <c r="V1389" i="3"/>
  <c r="AL1389" i="3"/>
  <c r="BB1389" i="3"/>
  <c r="N1416" i="3"/>
  <c r="R1416" i="3"/>
  <c r="V1416" i="3"/>
  <c r="Z1416" i="3"/>
  <c r="AL1414" i="3"/>
  <c r="X1414" i="3"/>
  <c r="BD1414" i="3"/>
  <c r="AH1412" i="3"/>
  <c r="AZ1412" i="3"/>
  <c r="N1410" i="3"/>
  <c r="R1410" i="3"/>
  <c r="V1410" i="3"/>
  <c r="Z1410" i="3"/>
  <c r="AD1410" i="3"/>
  <c r="AH1410" i="3"/>
  <c r="AL1410" i="3"/>
  <c r="AP1410" i="3"/>
  <c r="AT1410" i="3"/>
  <c r="AX1410" i="3"/>
  <c r="BB1410" i="3"/>
  <c r="BF1410" i="3"/>
  <c r="P1410" i="3"/>
  <c r="T1410" i="3"/>
  <c r="X1410" i="3"/>
  <c r="AB1410" i="3"/>
  <c r="AF1410" i="3"/>
  <c r="AJ1410" i="3"/>
  <c r="AN1410" i="3"/>
  <c r="AR1410" i="3"/>
  <c r="AV1410" i="3"/>
  <c r="AZ1410" i="3"/>
  <c r="BD1410" i="3"/>
  <c r="BH1410" i="3"/>
  <c r="N1408" i="3"/>
  <c r="R1408" i="3"/>
  <c r="V1408" i="3"/>
  <c r="Z1408" i="3"/>
  <c r="AD1408" i="3"/>
  <c r="AH1408" i="3"/>
  <c r="AL1408" i="3"/>
  <c r="AP1408" i="3"/>
  <c r="AT1408" i="3"/>
  <c r="AX1408" i="3"/>
  <c r="BB1408" i="3"/>
  <c r="BF1408" i="3"/>
  <c r="P1408" i="3"/>
  <c r="T1408" i="3"/>
  <c r="X1408" i="3"/>
  <c r="AB1408" i="3"/>
  <c r="AF1408" i="3"/>
  <c r="AJ1408" i="3"/>
  <c r="AN1408" i="3"/>
  <c r="AR1408" i="3"/>
  <c r="AV1408" i="3"/>
  <c r="AZ1408" i="3"/>
  <c r="BD1408" i="3"/>
  <c r="BH1408" i="3"/>
  <c r="AL1406" i="3"/>
  <c r="X1406" i="3"/>
  <c r="BD1406" i="3"/>
  <c r="AL1404" i="3"/>
  <c r="W1404" i="3"/>
  <c r="BC1404" i="3"/>
  <c r="AN1404" i="3"/>
  <c r="N1402" i="3"/>
  <c r="R1402" i="3"/>
  <c r="V1402" i="3"/>
  <c r="Z1402" i="3"/>
  <c r="AD1402" i="3"/>
  <c r="AH1402" i="3"/>
  <c r="AL1402" i="3"/>
  <c r="AP1402" i="3"/>
  <c r="AT1402" i="3"/>
  <c r="AX1402" i="3"/>
  <c r="BB1402" i="3"/>
  <c r="BF1402" i="3"/>
  <c r="O1402" i="3"/>
  <c r="S1402" i="3"/>
  <c r="W1402" i="3"/>
  <c r="AA1402" i="3"/>
  <c r="AE1402" i="3"/>
  <c r="AI1402" i="3"/>
  <c r="AM1402" i="3"/>
  <c r="AQ1402" i="3"/>
  <c r="AU1402" i="3"/>
  <c r="AY1402" i="3"/>
  <c r="BC1402" i="3"/>
  <c r="BG1402" i="3"/>
  <c r="P1402" i="3"/>
  <c r="T1402" i="3"/>
  <c r="X1402" i="3"/>
  <c r="AB1402" i="3"/>
  <c r="AF1402" i="3"/>
  <c r="AJ1402" i="3"/>
  <c r="AN1402" i="3"/>
  <c r="AR1402" i="3"/>
  <c r="AV1402" i="3"/>
  <c r="AZ1402" i="3"/>
  <c r="BD1402" i="3"/>
  <c r="BH1402" i="3"/>
  <c r="W1397" i="3"/>
  <c r="AL1397" i="3"/>
  <c r="AE1393" i="3"/>
  <c r="BC1393" i="3"/>
  <c r="AG1393" i="3"/>
  <c r="T1393" i="3"/>
  <c r="V1393" i="3"/>
  <c r="X1393" i="3"/>
  <c r="AJ1390" i="3"/>
  <c r="BF1389" i="3"/>
  <c r="P1382" i="3"/>
  <c r="T1382" i="3"/>
  <c r="X1382" i="3"/>
  <c r="AB1382" i="3"/>
  <c r="AF1382" i="3"/>
  <c r="AJ1382" i="3"/>
  <c r="AN1382" i="3"/>
  <c r="AR1382" i="3"/>
  <c r="AV1382" i="3"/>
  <c r="AZ1382" i="3"/>
  <c r="BD1382" i="3"/>
  <c r="BH1382" i="3"/>
  <c r="N1382" i="3"/>
  <c r="R1382" i="3"/>
  <c r="V1382" i="3"/>
  <c r="Z1382" i="3"/>
  <c r="AD1382" i="3"/>
  <c r="AH1382" i="3"/>
  <c r="AL1382" i="3"/>
  <c r="AP1382" i="3"/>
  <c r="AT1382" i="3"/>
  <c r="AX1382" i="3"/>
  <c r="BB1382" i="3"/>
  <c r="BF1382" i="3"/>
  <c r="Q1382" i="3"/>
  <c r="Y1382" i="3"/>
  <c r="AG1382" i="3"/>
  <c r="AO1382" i="3"/>
  <c r="AW1382" i="3"/>
  <c r="BE1382" i="3"/>
  <c r="S1382" i="3"/>
  <c r="AA1382" i="3"/>
  <c r="AI1382" i="3"/>
  <c r="AQ1382" i="3"/>
  <c r="AY1382" i="3"/>
  <c r="BG1382" i="3"/>
  <c r="M1382" i="3"/>
  <c r="U1382" i="3"/>
  <c r="AC1382" i="3"/>
  <c r="AK1382" i="3"/>
  <c r="AS1382" i="3"/>
  <c r="BA1382" i="3"/>
  <c r="BI1382" i="3"/>
  <c r="AM1382" i="3"/>
  <c r="O1382" i="3"/>
  <c r="AU1382" i="3"/>
  <c r="W1382" i="3"/>
  <c r="BC1382" i="3"/>
  <c r="V1373" i="3"/>
  <c r="AL1373" i="3"/>
  <c r="BB1373" i="3"/>
  <c r="W1373" i="3"/>
  <c r="AM1373" i="3"/>
  <c r="BC1373" i="3"/>
  <c r="X1373" i="3"/>
  <c r="AN1373" i="3"/>
  <c r="BD1373" i="3"/>
  <c r="BE1373" i="3"/>
  <c r="BI1373" i="3"/>
  <c r="U1373" i="3"/>
  <c r="BE1390" i="3"/>
  <c r="AU1390" i="3"/>
  <c r="M1388" i="3"/>
  <c r="Q1388" i="3"/>
  <c r="U1388" i="3"/>
  <c r="Y1388" i="3"/>
  <c r="AC1388" i="3"/>
  <c r="AG1388" i="3"/>
  <c r="AK1388" i="3"/>
  <c r="AO1388" i="3"/>
  <c r="AS1388" i="3"/>
  <c r="AW1388" i="3"/>
  <c r="BA1388" i="3"/>
  <c r="BE1388" i="3"/>
  <c r="BI1388" i="3"/>
  <c r="N1388" i="3"/>
  <c r="R1388" i="3"/>
  <c r="V1388" i="3"/>
  <c r="Z1388" i="3"/>
  <c r="AD1388" i="3"/>
  <c r="AH1388" i="3"/>
  <c r="AL1388" i="3"/>
  <c r="AP1388" i="3"/>
  <c r="AT1388" i="3"/>
  <c r="AX1388" i="3"/>
  <c r="BB1388" i="3"/>
  <c r="BF1388" i="3"/>
  <c r="O1388" i="3"/>
  <c r="S1388" i="3"/>
  <c r="W1388" i="3"/>
  <c r="AA1388" i="3"/>
  <c r="AE1388" i="3"/>
  <c r="AI1388" i="3"/>
  <c r="AM1388" i="3"/>
  <c r="AQ1388" i="3"/>
  <c r="AU1388" i="3"/>
  <c r="AY1388" i="3"/>
  <c r="BC1388" i="3"/>
  <c r="BG1388" i="3"/>
  <c r="M1386" i="3"/>
  <c r="Q1386" i="3"/>
  <c r="U1386" i="3"/>
  <c r="Y1386" i="3"/>
  <c r="AC1386" i="3"/>
  <c r="AG1386" i="3"/>
  <c r="AK1386" i="3"/>
  <c r="AO1386" i="3"/>
  <c r="AS1386" i="3"/>
  <c r="AW1386" i="3"/>
  <c r="BA1386" i="3"/>
  <c r="BE1386" i="3"/>
  <c r="BI1386" i="3"/>
  <c r="N1386" i="3"/>
  <c r="R1386" i="3"/>
  <c r="V1386" i="3"/>
  <c r="Z1386" i="3"/>
  <c r="AD1386" i="3"/>
  <c r="AH1386" i="3"/>
  <c r="AL1386" i="3"/>
  <c r="AP1386" i="3"/>
  <c r="AT1386" i="3"/>
  <c r="AX1386" i="3"/>
  <c r="BB1386" i="3"/>
  <c r="BF1386" i="3"/>
  <c r="O1386" i="3"/>
  <c r="S1386" i="3"/>
  <c r="W1386" i="3"/>
  <c r="AA1386" i="3"/>
  <c r="AE1386" i="3"/>
  <c r="AI1386" i="3"/>
  <c r="AM1386" i="3"/>
  <c r="AQ1386" i="3"/>
  <c r="AU1386" i="3"/>
  <c r="AY1386" i="3"/>
  <c r="BC1386" i="3"/>
  <c r="BG1386" i="3"/>
  <c r="N1383" i="3"/>
  <c r="R1383" i="3"/>
  <c r="V1383" i="3"/>
  <c r="Z1383" i="3"/>
  <c r="AD1383" i="3"/>
  <c r="AH1383" i="3"/>
  <c r="AL1383" i="3"/>
  <c r="AP1383" i="3"/>
  <c r="AT1383" i="3"/>
  <c r="AX1383" i="3"/>
  <c r="BB1383" i="3"/>
  <c r="BF1383" i="3"/>
  <c r="P1383" i="3"/>
  <c r="T1383" i="3"/>
  <c r="M1383" i="3"/>
  <c r="U1383" i="3"/>
  <c r="AA1383" i="3"/>
  <c r="AF1383" i="3"/>
  <c r="AK1383" i="3"/>
  <c r="AQ1383" i="3"/>
  <c r="AV1383" i="3"/>
  <c r="BA1383" i="3"/>
  <c r="BG1383" i="3"/>
  <c r="O1383" i="3"/>
  <c r="W1383" i="3"/>
  <c r="AB1383" i="3"/>
  <c r="AG1383" i="3"/>
  <c r="AM1383" i="3"/>
  <c r="AR1383" i="3"/>
  <c r="AW1383" i="3"/>
  <c r="BC1383" i="3"/>
  <c r="BH1383" i="3"/>
  <c r="Q1383" i="3"/>
  <c r="X1383" i="3"/>
  <c r="AC1383" i="3"/>
  <c r="AI1383" i="3"/>
  <c r="AN1383" i="3"/>
  <c r="AS1383" i="3"/>
  <c r="AY1383" i="3"/>
  <c r="BD1383" i="3"/>
  <c r="BI1383" i="3"/>
  <c r="N1379" i="3"/>
  <c r="R1379" i="3"/>
  <c r="V1379" i="3"/>
  <c r="Z1379" i="3"/>
  <c r="AD1379" i="3"/>
  <c r="AH1379" i="3"/>
  <c r="AL1379" i="3"/>
  <c r="AP1379" i="3"/>
  <c r="AT1379" i="3"/>
  <c r="AX1379" i="3"/>
  <c r="BB1379" i="3"/>
  <c r="BF1379" i="3"/>
  <c r="P1379" i="3"/>
  <c r="T1379" i="3"/>
  <c r="X1379" i="3"/>
  <c r="AB1379" i="3"/>
  <c r="AF1379" i="3"/>
  <c r="AJ1379" i="3"/>
  <c r="AN1379" i="3"/>
  <c r="AR1379" i="3"/>
  <c r="AV1379" i="3"/>
  <c r="AZ1379" i="3"/>
  <c r="BD1379" i="3"/>
  <c r="BH1379" i="3"/>
  <c r="M1379" i="3"/>
  <c r="U1379" i="3"/>
  <c r="AC1379" i="3"/>
  <c r="AK1379" i="3"/>
  <c r="AS1379" i="3"/>
  <c r="BA1379" i="3"/>
  <c r="BI1379" i="3"/>
  <c r="O1379" i="3"/>
  <c r="W1379" i="3"/>
  <c r="AE1379" i="3"/>
  <c r="AM1379" i="3"/>
  <c r="AU1379" i="3"/>
  <c r="BC1379" i="3"/>
  <c r="Q1379" i="3"/>
  <c r="Y1379" i="3"/>
  <c r="AG1379" i="3"/>
  <c r="AO1379" i="3"/>
  <c r="AW1379" i="3"/>
  <c r="BE1379" i="3"/>
  <c r="N1375" i="3"/>
  <c r="AH1375" i="3"/>
  <c r="BB1375" i="3"/>
  <c r="AF1375" i="3"/>
  <c r="AZ1375" i="3"/>
  <c r="AC1375" i="3"/>
  <c r="W1375" i="3"/>
  <c r="Q1375" i="3"/>
  <c r="BE1375" i="3"/>
  <c r="AA1370" i="3"/>
  <c r="AQ1370" i="3"/>
  <c r="BG1370" i="3"/>
  <c r="N1367" i="3"/>
  <c r="R1367" i="3"/>
  <c r="V1367" i="3"/>
  <c r="Z1367" i="3"/>
  <c r="AD1367" i="3"/>
  <c r="AH1367" i="3"/>
  <c r="AL1367" i="3"/>
  <c r="AP1367" i="3"/>
  <c r="AT1367" i="3"/>
  <c r="AX1367" i="3"/>
  <c r="BB1367" i="3"/>
  <c r="BF1367" i="3"/>
  <c r="O1367" i="3"/>
  <c r="S1367" i="3"/>
  <c r="W1367" i="3"/>
  <c r="AA1367" i="3"/>
  <c r="AE1367" i="3"/>
  <c r="AI1367" i="3"/>
  <c r="AM1367" i="3"/>
  <c r="AQ1367" i="3"/>
  <c r="AU1367" i="3"/>
  <c r="AY1367" i="3"/>
  <c r="BC1367" i="3"/>
  <c r="BG1367" i="3"/>
  <c r="P1367" i="3"/>
  <c r="T1367" i="3"/>
  <c r="X1367" i="3"/>
  <c r="AB1367" i="3"/>
  <c r="AF1367" i="3"/>
  <c r="AJ1367" i="3"/>
  <c r="AN1367" i="3"/>
  <c r="AR1367" i="3"/>
  <c r="AV1367" i="3"/>
  <c r="AZ1367" i="3"/>
  <c r="BD1367" i="3"/>
  <c r="BH1367" i="3"/>
  <c r="Y1367" i="3"/>
  <c r="AO1367" i="3"/>
  <c r="BE1367" i="3"/>
  <c r="M1367" i="3"/>
  <c r="AC1367" i="3"/>
  <c r="AS1367" i="3"/>
  <c r="BI1367" i="3"/>
  <c r="Q1367" i="3"/>
  <c r="AG1367" i="3"/>
  <c r="AW1367" i="3"/>
  <c r="M1359" i="3"/>
  <c r="Q1359" i="3"/>
  <c r="U1359" i="3"/>
  <c r="Y1359" i="3"/>
  <c r="AC1359" i="3"/>
  <c r="AG1359" i="3"/>
  <c r="AK1359" i="3"/>
  <c r="AO1359" i="3"/>
  <c r="AS1359" i="3"/>
  <c r="AW1359" i="3"/>
  <c r="BA1359" i="3"/>
  <c r="BE1359" i="3"/>
  <c r="BI1359" i="3"/>
  <c r="N1359" i="3"/>
  <c r="R1359" i="3"/>
  <c r="V1359" i="3"/>
  <c r="Z1359" i="3"/>
  <c r="AD1359" i="3"/>
  <c r="AH1359" i="3"/>
  <c r="AL1359" i="3"/>
  <c r="AP1359" i="3"/>
  <c r="AT1359" i="3"/>
  <c r="AX1359" i="3"/>
  <c r="BB1359" i="3"/>
  <c r="BF1359" i="3"/>
  <c r="O1359" i="3"/>
  <c r="S1359" i="3"/>
  <c r="W1359" i="3"/>
  <c r="AA1359" i="3"/>
  <c r="AE1359" i="3"/>
  <c r="AI1359" i="3"/>
  <c r="AM1359" i="3"/>
  <c r="AQ1359" i="3"/>
  <c r="AU1359" i="3"/>
  <c r="AY1359" i="3"/>
  <c r="BC1359" i="3"/>
  <c r="BG1359" i="3"/>
  <c r="AB1359" i="3"/>
  <c r="AR1359" i="3"/>
  <c r="BH1359" i="3"/>
  <c r="P1359" i="3"/>
  <c r="AF1359" i="3"/>
  <c r="AV1359" i="3"/>
  <c r="T1359" i="3"/>
  <c r="AJ1359" i="3"/>
  <c r="AZ1359" i="3"/>
  <c r="X1359" i="3"/>
  <c r="AN1359" i="3"/>
  <c r="P1354" i="3"/>
  <c r="AF1354" i="3"/>
  <c r="AV1354" i="3"/>
  <c r="T1354" i="3"/>
  <c r="AJ1354" i="3"/>
  <c r="AZ1354" i="3"/>
  <c r="BD1354" i="3"/>
  <c r="X1354" i="3"/>
  <c r="AN1354" i="3"/>
  <c r="AX1390" i="3"/>
  <c r="P1390" i="3"/>
  <c r="AV1388" i="3"/>
  <c r="AF1388" i="3"/>
  <c r="P1388" i="3"/>
  <c r="AV1386" i="3"/>
  <c r="AF1386" i="3"/>
  <c r="P1386" i="3"/>
  <c r="AZ1383" i="3"/>
  <c r="AE1383" i="3"/>
  <c r="AY1381" i="3"/>
  <c r="X1380" i="3"/>
  <c r="AN1380" i="3"/>
  <c r="BD1380" i="3"/>
  <c r="V1380" i="3"/>
  <c r="AL1380" i="3"/>
  <c r="BB1380" i="3"/>
  <c r="AG1380" i="3"/>
  <c r="S1380" i="3"/>
  <c r="AY1380" i="3"/>
  <c r="AC1380" i="3"/>
  <c r="BI1380" i="3"/>
  <c r="AI1379" i="3"/>
  <c r="AY1377" i="3"/>
  <c r="P1376" i="3"/>
  <c r="T1376" i="3"/>
  <c r="X1376" i="3"/>
  <c r="AB1376" i="3"/>
  <c r="AF1376" i="3"/>
  <c r="AJ1376" i="3"/>
  <c r="AN1376" i="3"/>
  <c r="AR1376" i="3"/>
  <c r="AV1376" i="3"/>
  <c r="AZ1376" i="3"/>
  <c r="BD1376" i="3"/>
  <c r="BH1376" i="3"/>
  <c r="N1376" i="3"/>
  <c r="R1376" i="3"/>
  <c r="V1376" i="3"/>
  <c r="Z1376" i="3"/>
  <c r="AD1376" i="3"/>
  <c r="AH1376" i="3"/>
  <c r="AL1376" i="3"/>
  <c r="AP1376" i="3"/>
  <c r="AT1376" i="3"/>
  <c r="AX1376" i="3"/>
  <c r="BB1376" i="3"/>
  <c r="BF1376" i="3"/>
  <c r="Q1376" i="3"/>
  <c r="Y1376" i="3"/>
  <c r="AG1376" i="3"/>
  <c r="AO1376" i="3"/>
  <c r="AW1376" i="3"/>
  <c r="BE1376" i="3"/>
  <c r="S1376" i="3"/>
  <c r="AA1376" i="3"/>
  <c r="AI1376" i="3"/>
  <c r="AQ1376" i="3"/>
  <c r="AY1376" i="3"/>
  <c r="BG1376" i="3"/>
  <c r="M1376" i="3"/>
  <c r="U1376" i="3"/>
  <c r="AC1376" i="3"/>
  <c r="AK1376" i="3"/>
  <c r="AS1376" i="3"/>
  <c r="BA1376" i="3"/>
  <c r="BI1376" i="3"/>
  <c r="AA1372" i="3"/>
  <c r="AQ1372" i="3"/>
  <c r="BG1372" i="3"/>
  <c r="S1370" i="3"/>
  <c r="N1369" i="3"/>
  <c r="R1369" i="3"/>
  <c r="V1369" i="3"/>
  <c r="Z1369" i="3"/>
  <c r="AD1369" i="3"/>
  <c r="AH1369" i="3"/>
  <c r="AL1369" i="3"/>
  <c r="AP1369" i="3"/>
  <c r="AT1369" i="3"/>
  <c r="AX1369" i="3"/>
  <c r="BB1369" i="3"/>
  <c r="BF1369" i="3"/>
  <c r="O1369" i="3"/>
  <c r="S1369" i="3"/>
  <c r="W1369" i="3"/>
  <c r="AA1369" i="3"/>
  <c r="AE1369" i="3"/>
  <c r="AI1369" i="3"/>
  <c r="AM1369" i="3"/>
  <c r="AQ1369" i="3"/>
  <c r="AU1369" i="3"/>
  <c r="AY1369" i="3"/>
  <c r="BC1369" i="3"/>
  <c r="BG1369" i="3"/>
  <c r="P1369" i="3"/>
  <c r="T1369" i="3"/>
  <c r="X1369" i="3"/>
  <c r="AB1369" i="3"/>
  <c r="AF1369" i="3"/>
  <c r="AJ1369" i="3"/>
  <c r="AN1369" i="3"/>
  <c r="AR1369" i="3"/>
  <c r="AV1369" i="3"/>
  <c r="AZ1369" i="3"/>
  <c r="BD1369" i="3"/>
  <c r="BH1369" i="3"/>
  <c r="Y1369" i="3"/>
  <c r="AO1369" i="3"/>
  <c r="BE1369" i="3"/>
  <c r="M1369" i="3"/>
  <c r="AC1369" i="3"/>
  <c r="AS1369" i="3"/>
  <c r="BI1369" i="3"/>
  <c r="Q1369" i="3"/>
  <c r="AG1369" i="3"/>
  <c r="AW1369" i="3"/>
  <c r="AK1367" i="3"/>
  <c r="K1400" i="3"/>
  <c r="K1398" i="3"/>
  <c r="K1396" i="3"/>
  <c r="K1394" i="3"/>
  <c r="K1392" i="3"/>
  <c r="AV1390" i="3"/>
  <c r="BH1388" i="3"/>
  <c r="AR1388" i="3"/>
  <c r="AB1388" i="3"/>
  <c r="BH1386" i="3"/>
  <c r="AR1386" i="3"/>
  <c r="AB1386" i="3"/>
  <c r="AU1383" i="3"/>
  <c r="Y1383" i="3"/>
  <c r="N1381" i="3"/>
  <c r="R1381" i="3"/>
  <c r="V1381" i="3"/>
  <c r="Z1381" i="3"/>
  <c r="AD1381" i="3"/>
  <c r="AH1381" i="3"/>
  <c r="AL1381" i="3"/>
  <c r="AP1381" i="3"/>
  <c r="AT1381" i="3"/>
  <c r="AX1381" i="3"/>
  <c r="BB1381" i="3"/>
  <c r="BF1381" i="3"/>
  <c r="P1381" i="3"/>
  <c r="T1381" i="3"/>
  <c r="X1381" i="3"/>
  <c r="AB1381" i="3"/>
  <c r="AF1381" i="3"/>
  <c r="AJ1381" i="3"/>
  <c r="AN1381" i="3"/>
  <c r="AR1381" i="3"/>
  <c r="AV1381" i="3"/>
  <c r="AZ1381" i="3"/>
  <c r="BD1381" i="3"/>
  <c r="BH1381" i="3"/>
  <c r="M1381" i="3"/>
  <c r="U1381" i="3"/>
  <c r="AC1381" i="3"/>
  <c r="AK1381" i="3"/>
  <c r="AS1381" i="3"/>
  <c r="BA1381" i="3"/>
  <c r="BI1381" i="3"/>
  <c r="O1381" i="3"/>
  <c r="W1381" i="3"/>
  <c r="AE1381" i="3"/>
  <c r="AM1381" i="3"/>
  <c r="AU1381" i="3"/>
  <c r="BC1381" i="3"/>
  <c r="Q1381" i="3"/>
  <c r="Y1381" i="3"/>
  <c r="AG1381" i="3"/>
  <c r="AO1381" i="3"/>
  <c r="AW1381" i="3"/>
  <c r="BE1381" i="3"/>
  <c r="BG1379" i="3"/>
  <c r="AA1379" i="3"/>
  <c r="N1377" i="3"/>
  <c r="R1377" i="3"/>
  <c r="V1377" i="3"/>
  <c r="Z1377" i="3"/>
  <c r="AD1377" i="3"/>
  <c r="AH1377" i="3"/>
  <c r="AL1377" i="3"/>
  <c r="AP1377" i="3"/>
  <c r="AT1377" i="3"/>
  <c r="AX1377" i="3"/>
  <c r="BB1377" i="3"/>
  <c r="BF1377" i="3"/>
  <c r="P1377" i="3"/>
  <c r="T1377" i="3"/>
  <c r="X1377" i="3"/>
  <c r="AB1377" i="3"/>
  <c r="AF1377" i="3"/>
  <c r="AJ1377" i="3"/>
  <c r="AN1377" i="3"/>
  <c r="AR1377" i="3"/>
  <c r="AV1377" i="3"/>
  <c r="AZ1377" i="3"/>
  <c r="BD1377" i="3"/>
  <c r="BH1377" i="3"/>
  <c r="M1377" i="3"/>
  <c r="U1377" i="3"/>
  <c r="AC1377" i="3"/>
  <c r="AK1377" i="3"/>
  <c r="AS1377" i="3"/>
  <c r="BA1377" i="3"/>
  <c r="BI1377" i="3"/>
  <c r="O1377" i="3"/>
  <c r="W1377" i="3"/>
  <c r="AE1377" i="3"/>
  <c r="AM1377" i="3"/>
  <c r="AU1377" i="3"/>
  <c r="BC1377" i="3"/>
  <c r="Q1377" i="3"/>
  <c r="Y1377" i="3"/>
  <c r="AG1377" i="3"/>
  <c r="AO1377" i="3"/>
  <c r="AW1377" i="3"/>
  <c r="BE1377" i="3"/>
  <c r="BG1375" i="3"/>
  <c r="AA1374" i="3"/>
  <c r="AQ1374" i="3"/>
  <c r="AY1374" i="3"/>
  <c r="BG1374" i="3"/>
  <c r="N1371" i="3"/>
  <c r="R1371" i="3"/>
  <c r="V1371" i="3"/>
  <c r="Z1371" i="3"/>
  <c r="AD1371" i="3"/>
  <c r="AH1371" i="3"/>
  <c r="AL1371" i="3"/>
  <c r="AP1371" i="3"/>
  <c r="AT1371" i="3"/>
  <c r="AX1371" i="3"/>
  <c r="BB1371" i="3"/>
  <c r="BF1371" i="3"/>
  <c r="O1371" i="3"/>
  <c r="S1371" i="3"/>
  <c r="W1371" i="3"/>
  <c r="AA1371" i="3"/>
  <c r="AE1371" i="3"/>
  <c r="AI1371" i="3"/>
  <c r="AM1371" i="3"/>
  <c r="AQ1371" i="3"/>
  <c r="AU1371" i="3"/>
  <c r="AY1371" i="3"/>
  <c r="BC1371" i="3"/>
  <c r="BG1371" i="3"/>
  <c r="P1371" i="3"/>
  <c r="T1371" i="3"/>
  <c r="X1371" i="3"/>
  <c r="AB1371" i="3"/>
  <c r="AF1371" i="3"/>
  <c r="AJ1371" i="3"/>
  <c r="AN1371" i="3"/>
  <c r="AR1371" i="3"/>
  <c r="AV1371" i="3"/>
  <c r="AZ1371" i="3"/>
  <c r="BD1371" i="3"/>
  <c r="BH1371" i="3"/>
  <c r="Y1371" i="3"/>
  <c r="AO1371" i="3"/>
  <c r="BE1371" i="3"/>
  <c r="M1371" i="3"/>
  <c r="AC1371" i="3"/>
  <c r="AS1371" i="3"/>
  <c r="BI1371" i="3"/>
  <c r="Q1371" i="3"/>
  <c r="AG1371" i="3"/>
  <c r="AW1371" i="3"/>
  <c r="O1370" i="3"/>
  <c r="U1367" i="3"/>
  <c r="R1363" i="3"/>
  <c r="Z1363" i="3"/>
  <c r="AH1363" i="3"/>
  <c r="AP1363" i="3"/>
  <c r="AX1363" i="3"/>
  <c r="BF1363" i="3"/>
  <c r="AD1363" i="3"/>
  <c r="AL1363" i="3"/>
  <c r="N1363" i="3"/>
  <c r="AT1363" i="3"/>
  <c r="BD1359" i="3"/>
  <c r="BI1385" i="3"/>
  <c r="BE1385" i="3"/>
  <c r="BA1385" i="3"/>
  <c r="AW1385" i="3"/>
  <c r="AS1385" i="3"/>
  <c r="AO1385" i="3"/>
  <c r="AK1385" i="3"/>
  <c r="AG1385" i="3"/>
  <c r="AC1385" i="3"/>
  <c r="Y1385" i="3"/>
  <c r="U1385" i="3"/>
  <c r="Q1385" i="3"/>
  <c r="L1384" i="3"/>
  <c r="BI1374" i="3"/>
  <c r="BA1374" i="3"/>
  <c r="AS1374" i="3"/>
  <c r="AE1374" i="3"/>
  <c r="AU1372" i="3"/>
  <c r="AE1372" i="3"/>
  <c r="AU1370" i="3"/>
  <c r="AE1370" i="3"/>
  <c r="AU1368" i="3"/>
  <c r="L1366" i="3"/>
  <c r="L1362" i="3"/>
  <c r="P1350" i="3"/>
  <c r="AF1350" i="3"/>
  <c r="AV1350" i="3"/>
  <c r="T1350" i="3"/>
  <c r="AJ1350" i="3"/>
  <c r="AZ1350" i="3"/>
  <c r="BD1350" i="3"/>
  <c r="X1350" i="3"/>
  <c r="P1374" i="3"/>
  <c r="T1374" i="3"/>
  <c r="X1374" i="3"/>
  <c r="AB1374" i="3"/>
  <c r="AF1374" i="3"/>
  <c r="AJ1374" i="3"/>
  <c r="AN1374" i="3"/>
  <c r="AR1374" i="3"/>
  <c r="AV1374" i="3"/>
  <c r="AZ1374" i="3"/>
  <c r="BD1374" i="3"/>
  <c r="BH1374" i="3"/>
  <c r="M1374" i="3"/>
  <c r="Q1374" i="3"/>
  <c r="U1374" i="3"/>
  <c r="Y1374" i="3"/>
  <c r="AC1374" i="3"/>
  <c r="AG1374" i="3"/>
  <c r="AK1374" i="3"/>
  <c r="AO1374" i="3"/>
  <c r="N1374" i="3"/>
  <c r="R1374" i="3"/>
  <c r="V1374" i="3"/>
  <c r="Z1374" i="3"/>
  <c r="AD1374" i="3"/>
  <c r="AH1374" i="3"/>
  <c r="AL1374" i="3"/>
  <c r="AP1374" i="3"/>
  <c r="AT1374" i="3"/>
  <c r="AX1374" i="3"/>
  <c r="BB1374" i="3"/>
  <c r="BF1374" i="3"/>
  <c r="P1372" i="3"/>
  <c r="T1372" i="3"/>
  <c r="X1372" i="3"/>
  <c r="AB1372" i="3"/>
  <c r="AF1372" i="3"/>
  <c r="AJ1372" i="3"/>
  <c r="AN1372" i="3"/>
  <c r="AR1372" i="3"/>
  <c r="AV1372" i="3"/>
  <c r="AZ1372" i="3"/>
  <c r="BD1372" i="3"/>
  <c r="BH1372" i="3"/>
  <c r="M1372" i="3"/>
  <c r="Q1372" i="3"/>
  <c r="U1372" i="3"/>
  <c r="Y1372" i="3"/>
  <c r="AC1372" i="3"/>
  <c r="AG1372" i="3"/>
  <c r="AK1372" i="3"/>
  <c r="AO1372" i="3"/>
  <c r="AS1372" i="3"/>
  <c r="AW1372" i="3"/>
  <c r="BA1372" i="3"/>
  <c r="BE1372" i="3"/>
  <c r="BI1372" i="3"/>
  <c r="N1372" i="3"/>
  <c r="R1372" i="3"/>
  <c r="V1372" i="3"/>
  <c r="Z1372" i="3"/>
  <c r="AD1372" i="3"/>
  <c r="AH1372" i="3"/>
  <c r="AL1372" i="3"/>
  <c r="AP1372" i="3"/>
  <c r="AT1372" i="3"/>
  <c r="AX1372" i="3"/>
  <c r="BB1372" i="3"/>
  <c r="BF1372" i="3"/>
  <c r="P1370" i="3"/>
  <c r="T1370" i="3"/>
  <c r="X1370" i="3"/>
  <c r="AB1370" i="3"/>
  <c r="AF1370" i="3"/>
  <c r="AJ1370" i="3"/>
  <c r="AN1370" i="3"/>
  <c r="AR1370" i="3"/>
  <c r="AV1370" i="3"/>
  <c r="AZ1370" i="3"/>
  <c r="BD1370" i="3"/>
  <c r="BH1370" i="3"/>
  <c r="M1370" i="3"/>
  <c r="Q1370" i="3"/>
  <c r="U1370" i="3"/>
  <c r="Y1370" i="3"/>
  <c r="AC1370" i="3"/>
  <c r="AG1370" i="3"/>
  <c r="AK1370" i="3"/>
  <c r="AO1370" i="3"/>
  <c r="AS1370" i="3"/>
  <c r="AW1370" i="3"/>
  <c r="BA1370" i="3"/>
  <c r="BE1370" i="3"/>
  <c r="BI1370" i="3"/>
  <c r="N1370" i="3"/>
  <c r="R1370" i="3"/>
  <c r="V1370" i="3"/>
  <c r="Z1370" i="3"/>
  <c r="AD1370" i="3"/>
  <c r="AH1370" i="3"/>
  <c r="AL1370" i="3"/>
  <c r="AP1370" i="3"/>
  <c r="AT1370" i="3"/>
  <c r="AX1370" i="3"/>
  <c r="BB1370" i="3"/>
  <c r="BF1370" i="3"/>
  <c r="X1368" i="3"/>
  <c r="AN1368" i="3"/>
  <c r="BD1368" i="3"/>
  <c r="U1368" i="3"/>
  <c r="AK1368" i="3"/>
  <c r="BA1368" i="3"/>
  <c r="R1368" i="3"/>
  <c r="AH1368" i="3"/>
  <c r="AX1368" i="3"/>
  <c r="R1365" i="3"/>
  <c r="Z1365" i="3"/>
  <c r="AH1365" i="3"/>
  <c r="AP1365" i="3"/>
  <c r="AX1365" i="3"/>
  <c r="BF1365" i="3"/>
  <c r="T1363" i="3"/>
  <c r="AH1361" i="3"/>
  <c r="T1361" i="3"/>
  <c r="AZ1361" i="3"/>
  <c r="AN1350" i="3"/>
  <c r="BG1385" i="3"/>
  <c r="BC1385" i="3"/>
  <c r="AY1385" i="3"/>
  <c r="AU1385" i="3"/>
  <c r="AQ1385" i="3"/>
  <c r="AM1385" i="3"/>
  <c r="AI1385" i="3"/>
  <c r="AE1385" i="3"/>
  <c r="AA1385" i="3"/>
  <c r="W1385" i="3"/>
  <c r="S1385" i="3"/>
  <c r="BE1374" i="3"/>
  <c r="AW1374" i="3"/>
  <c r="AM1374" i="3"/>
  <c r="W1374" i="3"/>
  <c r="BC1372" i="3"/>
  <c r="AM1372" i="3"/>
  <c r="W1372" i="3"/>
  <c r="BC1370" i="3"/>
  <c r="AM1370" i="3"/>
  <c r="W1370" i="3"/>
  <c r="BC1368" i="3"/>
  <c r="AT1365" i="3"/>
  <c r="N1365" i="3"/>
  <c r="K1366" i="3"/>
  <c r="BH1365" i="3"/>
  <c r="AZ1365" i="3"/>
  <c r="AR1365" i="3"/>
  <c r="AJ1365" i="3"/>
  <c r="AB1365" i="3"/>
  <c r="K1364" i="3"/>
  <c r="BH1363" i="3"/>
  <c r="AZ1363" i="3"/>
  <c r="AR1363" i="3"/>
  <c r="AJ1363" i="3"/>
  <c r="AB1363" i="3"/>
  <c r="K1362" i="3"/>
  <c r="K1360" i="3"/>
  <c r="O1355" i="3"/>
  <c r="S1355" i="3"/>
  <c r="W1355" i="3"/>
  <c r="AA1355" i="3"/>
  <c r="AE1355" i="3"/>
  <c r="AI1355" i="3"/>
  <c r="AM1355" i="3"/>
  <c r="AQ1355" i="3"/>
  <c r="AU1355" i="3"/>
  <c r="AY1355" i="3"/>
  <c r="BC1355" i="3"/>
  <c r="BG1355" i="3"/>
  <c r="P1355" i="3"/>
  <c r="T1355" i="3"/>
  <c r="X1355" i="3"/>
  <c r="AB1355" i="3"/>
  <c r="AF1355" i="3"/>
  <c r="AJ1355" i="3"/>
  <c r="AN1355" i="3"/>
  <c r="AR1355" i="3"/>
  <c r="AV1355" i="3"/>
  <c r="AZ1355" i="3"/>
  <c r="BD1355" i="3"/>
  <c r="BH1355" i="3"/>
  <c r="M1355" i="3"/>
  <c r="Q1355" i="3"/>
  <c r="U1355" i="3"/>
  <c r="Y1355" i="3"/>
  <c r="AC1355" i="3"/>
  <c r="AG1355" i="3"/>
  <c r="AK1355" i="3"/>
  <c r="AO1355" i="3"/>
  <c r="AS1355" i="3"/>
  <c r="AW1355" i="3"/>
  <c r="BA1355" i="3"/>
  <c r="BE1355" i="3"/>
  <c r="BI1355" i="3"/>
  <c r="N1355" i="3"/>
  <c r="AD1355" i="3"/>
  <c r="AT1355" i="3"/>
  <c r="R1355" i="3"/>
  <c r="AH1355" i="3"/>
  <c r="AX1355" i="3"/>
  <c r="V1355" i="3"/>
  <c r="AL1355" i="3"/>
  <c r="BB1355" i="3"/>
  <c r="AP1353" i="3"/>
  <c r="O1351" i="3"/>
  <c r="S1351" i="3"/>
  <c r="W1351" i="3"/>
  <c r="AA1351" i="3"/>
  <c r="AE1351" i="3"/>
  <c r="AI1351" i="3"/>
  <c r="AM1351" i="3"/>
  <c r="AQ1351" i="3"/>
  <c r="AU1351" i="3"/>
  <c r="AY1351" i="3"/>
  <c r="BC1351" i="3"/>
  <c r="BG1351" i="3"/>
  <c r="P1351" i="3"/>
  <c r="T1351" i="3"/>
  <c r="X1351" i="3"/>
  <c r="AB1351" i="3"/>
  <c r="AF1351" i="3"/>
  <c r="AJ1351" i="3"/>
  <c r="AN1351" i="3"/>
  <c r="AR1351" i="3"/>
  <c r="AV1351" i="3"/>
  <c r="AZ1351" i="3"/>
  <c r="BD1351" i="3"/>
  <c r="BH1351" i="3"/>
  <c r="M1351" i="3"/>
  <c r="Q1351" i="3"/>
  <c r="U1351" i="3"/>
  <c r="Y1351" i="3"/>
  <c r="AC1351" i="3"/>
  <c r="AG1351" i="3"/>
  <c r="AK1351" i="3"/>
  <c r="AO1351" i="3"/>
  <c r="AS1351" i="3"/>
  <c r="AW1351" i="3"/>
  <c r="BA1351" i="3"/>
  <c r="BE1351" i="3"/>
  <c r="BI1351" i="3"/>
  <c r="N1351" i="3"/>
  <c r="AD1351" i="3"/>
  <c r="AT1351" i="3"/>
  <c r="R1351" i="3"/>
  <c r="AH1351" i="3"/>
  <c r="AX1351" i="3"/>
  <c r="V1351" i="3"/>
  <c r="AL1351" i="3"/>
  <c r="BB1351" i="3"/>
  <c r="M1365" i="3"/>
  <c r="Q1365" i="3"/>
  <c r="U1365" i="3"/>
  <c r="Y1365" i="3"/>
  <c r="AC1365" i="3"/>
  <c r="AG1365" i="3"/>
  <c r="AK1365" i="3"/>
  <c r="AO1365" i="3"/>
  <c r="AS1365" i="3"/>
  <c r="AW1365" i="3"/>
  <c r="BA1365" i="3"/>
  <c r="BE1365" i="3"/>
  <c r="BI1365" i="3"/>
  <c r="O1365" i="3"/>
  <c r="S1365" i="3"/>
  <c r="W1365" i="3"/>
  <c r="AA1365" i="3"/>
  <c r="AE1365" i="3"/>
  <c r="AI1365" i="3"/>
  <c r="AM1365" i="3"/>
  <c r="AQ1365" i="3"/>
  <c r="AU1365" i="3"/>
  <c r="AY1365" i="3"/>
  <c r="BC1365" i="3"/>
  <c r="BG1365" i="3"/>
  <c r="M1363" i="3"/>
  <c r="Q1363" i="3"/>
  <c r="U1363" i="3"/>
  <c r="Y1363" i="3"/>
  <c r="AC1363" i="3"/>
  <c r="AG1363" i="3"/>
  <c r="AK1363" i="3"/>
  <c r="AO1363" i="3"/>
  <c r="AS1363" i="3"/>
  <c r="AW1363" i="3"/>
  <c r="BA1363" i="3"/>
  <c r="BE1363" i="3"/>
  <c r="BI1363" i="3"/>
  <c r="O1363" i="3"/>
  <c r="S1363" i="3"/>
  <c r="W1363" i="3"/>
  <c r="AA1363" i="3"/>
  <c r="AE1363" i="3"/>
  <c r="AI1363" i="3"/>
  <c r="AM1363" i="3"/>
  <c r="AQ1363" i="3"/>
  <c r="AU1363" i="3"/>
  <c r="AY1363" i="3"/>
  <c r="BC1363" i="3"/>
  <c r="BG1363" i="3"/>
  <c r="M1361" i="3"/>
  <c r="AC1361" i="3"/>
  <c r="AS1361" i="3"/>
  <c r="BI1361" i="3"/>
  <c r="AA1361" i="3"/>
  <c r="AQ1361" i="3"/>
  <c r="BG1361" i="3"/>
  <c r="M1356" i="3"/>
  <c r="U1356" i="3"/>
  <c r="AC1356" i="3"/>
  <c r="AK1356" i="3"/>
  <c r="AS1356" i="3"/>
  <c r="BA1356" i="3"/>
  <c r="BI1356" i="3"/>
  <c r="P1356" i="3"/>
  <c r="X1356" i="3"/>
  <c r="AF1356" i="3"/>
  <c r="AN1356" i="3"/>
  <c r="AV1356" i="3"/>
  <c r="BD1356" i="3"/>
  <c r="BF1355" i="3"/>
  <c r="P1352" i="3"/>
  <c r="AF1352" i="3"/>
  <c r="AV1352" i="3"/>
  <c r="T1352" i="3"/>
  <c r="AJ1352" i="3"/>
  <c r="AZ1352" i="3"/>
  <c r="BF1351" i="3"/>
  <c r="BD1365" i="3"/>
  <c r="AV1365" i="3"/>
  <c r="AN1365" i="3"/>
  <c r="AF1365" i="3"/>
  <c r="X1365" i="3"/>
  <c r="P1365" i="3"/>
  <c r="BD1363" i="3"/>
  <c r="AV1363" i="3"/>
  <c r="AN1363" i="3"/>
  <c r="AF1363" i="3"/>
  <c r="X1363" i="3"/>
  <c r="P1363" i="3"/>
  <c r="AV1361" i="3"/>
  <c r="P1361" i="3"/>
  <c r="Q1357" i="3"/>
  <c r="U1357" i="3"/>
  <c r="AG1357" i="3"/>
  <c r="AK1357" i="3"/>
  <c r="AW1357" i="3"/>
  <c r="BA1357" i="3"/>
  <c r="N1357" i="3"/>
  <c r="S1357" i="3"/>
  <c r="AI1357" i="3"/>
  <c r="AN1357" i="3"/>
  <c r="BD1357" i="3"/>
  <c r="O1357" i="3"/>
  <c r="AE1357" i="3"/>
  <c r="AJ1357" i="3"/>
  <c r="AZ1357" i="3"/>
  <c r="BF1357" i="3"/>
  <c r="AA1357" i="3"/>
  <c r="AF1357" i="3"/>
  <c r="AV1357" i="3"/>
  <c r="BB1357" i="3"/>
  <c r="AP1355" i="3"/>
  <c r="O1353" i="3"/>
  <c r="S1353" i="3"/>
  <c r="W1353" i="3"/>
  <c r="AA1353" i="3"/>
  <c r="AE1353" i="3"/>
  <c r="AI1353" i="3"/>
  <c r="AM1353" i="3"/>
  <c r="AQ1353" i="3"/>
  <c r="AU1353" i="3"/>
  <c r="AY1353" i="3"/>
  <c r="BC1353" i="3"/>
  <c r="BG1353" i="3"/>
  <c r="P1353" i="3"/>
  <c r="T1353" i="3"/>
  <c r="X1353" i="3"/>
  <c r="AB1353" i="3"/>
  <c r="AF1353" i="3"/>
  <c r="AJ1353" i="3"/>
  <c r="AN1353" i="3"/>
  <c r="AR1353" i="3"/>
  <c r="AV1353" i="3"/>
  <c r="AZ1353" i="3"/>
  <c r="BD1353" i="3"/>
  <c r="BH1353" i="3"/>
  <c r="M1353" i="3"/>
  <c r="Q1353" i="3"/>
  <c r="U1353" i="3"/>
  <c r="Y1353" i="3"/>
  <c r="AC1353" i="3"/>
  <c r="AG1353" i="3"/>
  <c r="AK1353" i="3"/>
  <c r="AO1353" i="3"/>
  <c r="AS1353" i="3"/>
  <c r="AW1353" i="3"/>
  <c r="BA1353" i="3"/>
  <c r="BE1353" i="3"/>
  <c r="BI1353" i="3"/>
  <c r="N1353" i="3"/>
  <c r="AD1353" i="3"/>
  <c r="AT1353" i="3"/>
  <c r="R1353" i="3"/>
  <c r="AH1353" i="3"/>
  <c r="AX1353" i="3"/>
  <c r="V1353" i="3"/>
  <c r="AL1353" i="3"/>
  <c r="BB1353" i="3"/>
  <c r="X1352" i="3"/>
  <c r="S1349" i="3"/>
  <c r="W1349" i="3"/>
  <c r="AI1349" i="3"/>
  <c r="AM1349" i="3"/>
  <c r="AY1349" i="3"/>
  <c r="BC1349" i="3"/>
  <c r="T1349" i="3"/>
  <c r="X1349" i="3"/>
  <c r="AJ1349" i="3"/>
  <c r="AN1349" i="3"/>
  <c r="AZ1349" i="3"/>
  <c r="BD1349" i="3"/>
  <c r="Q1349" i="3"/>
  <c r="U1349" i="3"/>
  <c r="AG1349" i="3"/>
  <c r="AK1349" i="3"/>
  <c r="AW1349" i="3"/>
  <c r="BA1349" i="3"/>
  <c r="N1349" i="3"/>
  <c r="AD1349" i="3"/>
  <c r="AH1349" i="3"/>
  <c r="AX1349" i="3"/>
  <c r="BB1349" i="3"/>
  <c r="N1356" i="3"/>
  <c r="R1356" i="3"/>
  <c r="V1356" i="3"/>
  <c r="Z1356" i="3"/>
  <c r="AD1356" i="3"/>
  <c r="AH1356" i="3"/>
  <c r="AL1356" i="3"/>
  <c r="AP1356" i="3"/>
  <c r="AT1356" i="3"/>
  <c r="AX1356" i="3"/>
  <c r="BB1356" i="3"/>
  <c r="BF1356" i="3"/>
  <c r="O1356" i="3"/>
  <c r="S1356" i="3"/>
  <c r="W1356" i="3"/>
  <c r="AA1356" i="3"/>
  <c r="AE1356" i="3"/>
  <c r="AI1356" i="3"/>
  <c r="AM1356" i="3"/>
  <c r="AQ1356" i="3"/>
  <c r="AU1356" i="3"/>
  <c r="AY1356" i="3"/>
  <c r="BC1356" i="3"/>
  <c r="BG1356" i="3"/>
  <c r="M1354" i="3"/>
  <c r="Q1354" i="3"/>
  <c r="U1354" i="3"/>
  <c r="Y1354" i="3"/>
  <c r="AC1354" i="3"/>
  <c r="AG1354" i="3"/>
  <c r="AK1354" i="3"/>
  <c r="AO1354" i="3"/>
  <c r="AS1354" i="3"/>
  <c r="AW1354" i="3"/>
  <c r="BA1354" i="3"/>
  <c r="BE1354" i="3"/>
  <c r="BI1354" i="3"/>
  <c r="N1354" i="3"/>
  <c r="R1354" i="3"/>
  <c r="V1354" i="3"/>
  <c r="Z1354" i="3"/>
  <c r="AD1354" i="3"/>
  <c r="AH1354" i="3"/>
  <c r="AL1354" i="3"/>
  <c r="AP1354" i="3"/>
  <c r="AT1354" i="3"/>
  <c r="AX1354" i="3"/>
  <c r="BB1354" i="3"/>
  <c r="BF1354" i="3"/>
  <c r="O1354" i="3"/>
  <c r="S1354" i="3"/>
  <c r="W1354" i="3"/>
  <c r="AA1354" i="3"/>
  <c r="AE1354" i="3"/>
  <c r="AI1354" i="3"/>
  <c r="AM1354" i="3"/>
  <c r="AQ1354" i="3"/>
  <c r="AU1354" i="3"/>
  <c r="AY1354" i="3"/>
  <c r="BC1354" i="3"/>
  <c r="BG1354" i="3"/>
  <c r="M1352" i="3"/>
  <c r="Q1352" i="3"/>
  <c r="U1352" i="3"/>
  <c r="Y1352" i="3"/>
  <c r="AC1352" i="3"/>
  <c r="AG1352" i="3"/>
  <c r="AK1352" i="3"/>
  <c r="AO1352" i="3"/>
  <c r="AS1352" i="3"/>
  <c r="AW1352" i="3"/>
  <c r="BA1352" i="3"/>
  <c r="BE1352" i="3"/>
  <c r="BI1352" i="3"/>
  <c r="N1352" i="3"/>
  <c r="R1352" i="3"/>
  <c r="V1352" i="3"/>
  <c r="Z1352" i="3"/>
  <c r="AD1352" i="3"/>
  <c r="AH1352" i="3"/>
  <c r="AL1352" i="3"/>
  <c r="AP1352" i="3"/>
  <c r="AT1352" i="3"/>
  <c r="AX1352" i="3"/>
  <c r="BB1352" i="3"/>
  <c r="BF1352" i="3"/>
  <c r="O1352" i="3"/>
  <c r="S1352" i="3"/>
  <c r="W1352" i="3"/>
  <c r="AA1352" i="3"/>
  <c r="AE1352" i="3"/>
  <c r="AI1352" i="3"/>
  <c r="AM1352" i="3"/>
  <c r="AQ1352" i="3"/>
  <c r="AU1352" i="3"/>
  <c r="AY1352" i="3"/>
  <c r="BC1352" i="3"/>
  <c r="BG1352" i="3"/>
  <c r="M1350" i="3"/>
  <c r="Q1350" i="3"/>
  <c r="U1350" i="3"/>
  <c r="Y1350" i="3"/>
  <c r="AC1350" i="3"/>
  <c r="AG1350" i="3"/>
  <c r="AK1350" i="3"/>
  <c r="AO1350" i="3"/>
  <c r="AS1350" i="3"/>
  <c r="AW1350" i="3"/>
  <c r="BA1350" i="3"/>
  <c r="BE1350" i="3"/>
  <c r="BI1350" i="3"/>
  <c r="N1350" i="3"/>
  <c r="R1350" i="3"/>
  <c r="V1350" i="3"/>
  <c r="Z1350" i="3"/>
  <c r="AD1350" i="3"/>
  <c r="AH1350" i="3"/>
  <c r="AL1350" i="3"/>
  <c r="AP1350" i="3"/>
  <c r="AT1350" i="3"/>
  <c r="AX1350" i="3"/>
  <c r="BB1350" i="3"/>
  <c r="BF1350" i="3"/>
  <c r="O1350" i="3"/>
  <c r="S1350" i="3"/>
  <c r="W1350" i="3"/>
  <c r="AA1350" i="3"/>
  <c r="AE1350" i="3"/>
  <c r="AI1350" i="3"/>
  <c r="AM1350" i="3"/>
  <c r="AQ1350" i="3"/>
  <c r="AU1350" i="3"/>
  <c r="AY1350" i="3"/>
  <c r="BC1350" i="3"/>
  <c r="BG1350" i="3"/>
  <c r="R1339" i="3"/>
  <c r="Z1339" i="3"/>
  <c r="AH1339" i="3"/>
  <c r="AP1339" i="3"/>
  <c r="AX1339" i="3"/>
  <c r="BF1339" i="3"/>
  <c r="N1339" i="3"/>
  <c r="V1339" i="3"/>
  <c r="AD1339" i="3"/>
  <c r="AL1339" i="3"/>
  <c r="AT1339" i="3"/>
  <c r="BB1339" i="3"/>
  <c r="AF1339" i="3"/>
  <c r="AN1339" i="3"/>
  <c r="P1339" i="3"/>
  <c r="AV1339" i="3"/>
  <c r="X1339" i="3"/>
  <c r="BD1339" i="3"/>
  <c r="K1358" i="3"/>
  <c r="BH1356" i="3"/>
  <c r="AZ1356" i="3"/>
  <c r="AR1356" i="3"/>
  <c r="AJ1356" i="3"/>
  <c r="AB1356" i="3"/>
  <c r="T1356" i="3"/>
  <c r="BH1354" i="3"/>
  <c r="AR1354" i="3"/>
  <c r="AB1354" i="3"/>
  <c r="BH1352" i="3"/>
  <c r="AR1352" i="3"/>
  <c r="AB1352" i="3"/>
  <c r="BH1350" i="3"/>
  <c r="AR1350" i="3"/>
  <c r="AB1350" i="3"/>
  <c r="W1345" i="3"/>
  <c r="AA1345" i="3"/>
  <c r="AM1345" i="3"/>
  <c r="AQ1345" i="3"/>
  <c r="BC1345" i="3"/>
  <c r="BG1345" i="3"/>
  <c r="X1345" i="3"/>
  <c r="AB1345" i="3"/>
  <c r="AN1345" i="3"/>
  <c r="AR1345" i="3"/>
  <c r="BD1345" i="3"/>
  <c r="BH1345" i="3"/>
  <c r="U1345" i="3"/>
  <c r="Y1345" i="3"/>
  <c r="AK1345" i="3"/>
  <c r="AO1345" i="3"/>
  <c r="BA1345" i="3"/>
  <c r="BE1345" i="3"/>
  <c r="AP1345" i="3"/>
  <c r="BF1345" i="3"/>
  <c r="AT1345" i="3"/>
  <c r="R1345" i="3"/>
  <c r="BG1348" i="3"/>
  <c r="BC1348" i="3"/>
  <c r="AY1348" i="3"/>
  <c r="AU1348" i="3"/>
  <c r="AQ1348" i="3"/>
  <c r="AM1348" i="3"/>
  <c r="AI1348" i="3"/>
  <c r="AE1348" i="3"/>
  <c r="AA1348" i="3"/>
  <c r="W1348" i="3"/>
  <c r="S1348" i="3"/>
  <c r="M1348" i="3"/>
  <c r="BI1347" i="3"/>
  <c r="BA1347" i="3"/>
  <c r="AS1347" i="3"/>
  <c r="AK1347" i="3"/>
  <c r="AC1347" i="3"/>
  <c r="U1347" i="3"/>
  <c r="M1347" i="3"/>
  <c r="AA1346" i="3"/>
  <c r="AQ1346" i="3"/>
  <c r="BG1346" i="3"/>
  <c r="AV1344" i="3"/>
  <c r="AF1344" i="3"/>
  <c r="P1343" i="3"/>
  <c r="T1343" i="3"/>
  <c r="X1343" i="3"/>
  <c r="AB1343" i="3"/>
  <c r="AF1343" i="3"/>
  <c r="AJ1343" i="3"/>
  <c r="AN1343" i="3"/>
  <c r="AR1343" i="3"/>
  <c r="AV1343" i="3"/>
  <c r="AZ1343" i="3"/>
  <c r="BD1343" i="3"/>
  <c r="BH1343" i="3"/>
  <c r="M1343" i="3"/>
  <c r="Q1343" i="3"/>
  <c r="U1343" i="3"/>
  <c r="Y1343" i="3"/>
  <c r="AC1343" i="3"/>
  <c r="AG1343" i="3"/>
  <c r="AK1343" i="3"/>
  <c r="AO1343" i="3"/>
  <c r="AS1343" i="3"/>
  <c r="AW1343" i="3"/>
  <c r="BA1343" i="3"/>
  <c r="BE1343" i="3"/>
  <c r="BI1343" i="3"/>
  <c r="N1343" i="3"/>
  <c r="V1343" i="3"/>
  <c r="AD1343" i="3"/>
  <c r="AL1343" i="3"/>
  <c r="AT1343" i="3"/>
  <c r="BB1343" i="3"/>
  <c r="O1343" i="3"/>
  <c r="W1343" i="3"/>
  <c r="AE1343" i="3"/>
  <c r="AM1343" i="3"/>
  <c r="AU1343" i="3"/>
  <c r="BC1343" i="3"/>
  <c r="R1343" i="3"/>
  <c r="Z1343" i="3"/>
  <c r="AH1343" i="3"/>
  <c r="AP1343" i="3"/>
  <c r="AX1343" i="3"/>
  <c r="BF1343" i="3"/>
  <c r="L1342" i="3"/>
  <c r="AA1341" i="3"/>
  <c r="BF1348" i="3"/>
  <c r="BB1348" i="3"/>
  <c r="AX1348" i="3"/>
  <c r="AT1348" i="3"/>
  <c r="AP1348" i="3"/>
  <c r="AL1348" i="3"/>
  <c r="AH1348" i="3"/>
  <c r="AD1348" i="3"/>
  <c r="Z1348" i="3"/>
  <c r="V1348" i="3"/>
  <c r="BF1347" i="3"/>
  <c r="AX1347" i="3"/>
  <c r="AP1347" i="3"/>
  <c r="AH1347" i="3"/>
  <c r="Z1347" i="3"/>
  <c r="O1344" i="3"/>
  <c r="S1344" i="3"/>
  <c r="W1344" i="3"/>
  <c r="AA1344" i="3"/>
  <c r="AE1344" i="3"/>
  <c r="AI1344" i="3"/>
  <c r="AM1344" i="3"/>
  <c r="AQ1344" i="3"/>
  <c r="AU1344" i="3"/>
  <c r="AY1344" i="3"/>
  <c r="BC1344" i="3"/>
  <c r="BG1344" i="3"/>
  <c r="AI1343" i="3"/>
  <c r="N1348" i="3"/>
  <c r="R1348" i="3"/>
  <c r="O1347" i="3"/>
  <c r="S1347" i="3"/>
  <c r="W1347" i="3"/>
  <c r="AA1347" i="3"/>
  <c r="AE1347" i="3"/>
  <c r="AI1347" i="3"/>
  <c r="AM1347" i="3"/>
  <c r="AQ1347" i="3"/>
  <c r="AU1347" i="3"/>
  <c r="AY1347" i="3"/>
  <c r="BC1347" i="3"/>
  <c r="BG1347" i="3"/>
  <c r="P1347" i="3"/>
  <c r="T1347" i="3"/>
  <c r="X1347" i="3"/>
  <c r="AB1347" i="3"/>
  <c r="AF1347" i="3"/>
  <c r="AJ1347" i="3"/>
  <c r="AN1347" i="3"/>
  <c r="AR1347" i="3"/>
  <c r="AV1347" i="3"/>
  <c r="AZ1347" i="3"/>
  <c r="BD1347" i="3"/>
  <c r="BH1347" i="3"/>
  <c r="P1341" i="3"/>
  <c r="AF1341" i="3"/>
  <c r="AV1341" i="3"/>
  <c r="M1341" i="3"/>
  <c r="AC1341" i="3"/>
  <c r="AS1341" i="3"/>
  <c r="BI1341" i="3"/>
  <c r="AL1341" i="3"/>
  <c r="W1341" i="3"/>
  <c r="BC1341" i="3"/>
  <c r="AP1341" i="3"/>
  <c r="AZ1338" i="3"/>
  <c r="P1336" i="3"/>
  <c r="AF1336" i="3"/>
  <c r="AV1336" i="3"/>
  <c r="T1336" i="3"/>
  <c r="AJ1336" i="3"/>
  <c r="AZ1336" i="3"/>
  <c r="X1336" i="3"/>
  <c r="AN1336" i="3"/>
  <c r="BD1336" i="3"/>
  <c r="AT1346" i="3"/>
  <c r="AD1346" i="3"/>
  <c r="N1346" i="3"/>
  <c r="BF1344" i="3"/>
  <c r="BB1344" i="3"/>
  <c r="AX1344" i="3"/>
  <c r="AT1344" i="3"/>
  <c r="AP1344" i="3"/>
  <c r="AL1344" i="3"/>
  <c r="AH1344" i="3"/>
  <c r="AD1344" i="3"/>
  <c r="Z1344" i="3"/>
  <c r="V1344" i="3"/>
  <c r="R1344" i="3"/>
  <c r="N1344" i="3"/>
  <c r="T1339" i="3"/>
  <c r="R1338" i="3"/>
  <c r="Z1338" i="3"/>
  <c r="AH1338" i="3"/>
  <c r="AP1338" i="3"/>
  <c r="AX1338" i="3"/>
  <c r="BF1338" i="3"/>
  <c r="BI1346" i="3"/>
  <c r="AS1346" i="3"/>
  <c r="AC1346" i="3"/>
  <c r="BI1344" i="3"/>
  <c r="BE1344" i="3"/>
  <c r="BA1344" i="3"/>
  <c r="AW1344" i="3"/>
  <c r="AS1344" i="3"/>
  <c r="AO1344" i="3"/>
  <c r="AK1344" i="3"/>
  <c r="AG1344" i="3"/>
  <c r="AC1344" i="3"/>
  <c r="Y1344" i="3"/>
  <c r="U1344" i="3"/>
  <c r="Q1344" i="3"/>
  <c r="AJ1338" i="3"/>
  <c r="AR1336" i="3"/>
  <c r="M1338" i="3"/>
  <c r="Q1338" i="3"/>
  <c r="U1338" i="3"/>
  <c r="Y1338" i="3"/>
  <c r="AC1338" i="3"/>
  <c r="AG1338" i="3"/>
  <c r="AK1338" i="3"/>
  <c r="AO1338" i="3"/>
  <c r="AS1338" i="3"/>
  <c r="AW1338" i="3"/>
  <c r="BA1338" i="3"/>
  <c r="BE1338" i="3"/>
  <c r="BI1338" i="3"/>
  <c r="O1338" i="3"/>
  <c r="S1338" i="3"/>
  <c r="W1338" i="3"/>
  <c r="AA1338" i="3"/>
  <c r="AE1338" i="3"/>
  <c r="AI1338" i="3"/>
  <c r="AM1338" i="3"/>
  <c r="AQ1338" i="3"/>
  <c r="AU1338" i="3"/>
  <c r="AY1338" i="3"/>
  <c r="BC1338" i="3"/>
  <c r="BG1338" i="3"/>
  <c r="O1337" i="3"/>
  <c r="S1337" i="3"/>
  <c r="W1337" i="3"/>
  <c r="AA1337" i="3"/>
  <c r="AE1337" i="3"/>
  <c r="AI1337" i="3"/>
  <c r="AM1337" i="3"/>
  <c r="AQ1337" i="3"/>
  <c r="AU1337" i="3"/>
  <c r="AY1337" i="3"/>
  <c r="BC1337" i="3"/>
  <c r="BG1337" i="3"/>
  <c r="P1337" i="3"/>
  <c r="T1337" i="3"/>
  <c r="X1337" i="3"/>
  <c r="AB1337" i="3"/>
  <c r="AF1337" i="3"/>
  <c r="AJ1337" i="3"/>
  <c r="AN1337" i="3"/>
  <c r="AR1337" i="3"/>
  <c r="AV1337" i="3"/>
  <c r="AZ1337" i="3"/>
  <c r="BD1337" i="3"/>
  <c r="BH1337" i="3"/>
  <c r="M1337" i="3"/>
  <c r="Q1337" i="3"/>
  <c r="U1337" i="3"/>
  <c r="Y1337" i="3"/>
  <c r="AC1337" i="3"/>
  <c r="AG1337" i="3"/>
  <c r="AK1337" i="3"/>
  <c r="AO1337" i="3"/>
  <c r="AS1337" i="3"/>
  <c r="AW1337" i="3"/>
  <c r="BA1337" i="3"/>
  <c r="BE1337" i="3"/>
  <c r="BI1337" i="3"/>
  <c r="O1335" i="3"/>
  <c r="S1335" i="3"/>
  <c r="W1335" i="3"/>
  <c r="AA1335" i="3"/>
  <c r="AE1335" i="3"/>
  <c r="AI1335" i="3"/>
  <c r="AM1335" i="3"/>
  <c r="AQ1335" i="3"/>
  <c r="AU1335" i="3"/>
  <c r="AY1335" i="3"/>
  <c r="BC1335" i="3"/>
  <c r="BG1335" i="3"/>
  <c r="P1335" i="3"/>
  <c r="T1335" i="3"/>
  <c r="X1335" i="3"/>
  <c r="AB1335" i="3"/>
  <c r="AF1335" i="3"/>
  <c r="AJ1335" i="3"/>
  <c r="AN1335" i="3"/>
  <c r="AR1335" i="3"/>
  <c r="AV1335" i="3"/>
  <c r="AZ1335" i="3"/>
  <c r="BD1335" i="3"/>
  <c r="BH1335" i="3"/>
  <c r="M1335" i="3"/>
  <c r="Q1335" i="3"/>
  <c r="U1335" i="3"/>
  <c r="Y1335" i="3"/>
  <c r="AC1335" i="3"/>
  <c r="AG1335" i="3"/>
  <c r="AK1335" i="3"/>
  <c r="AO1335" i="3"/>
  <c r="AS1335" i="3"/>
  <c r="AW1335" i="3"/>
  <c r="BA1335" i="3"/>
  <c r="BE1335" i="3"/>
  <c r="BI1335" i="3"/>
  <c r="K1340" i="3"/>
  <c r="BH1339" i="3"/>
  <c r="AZ1339" i="3"/>
  <c r="AR1339" i="3"/>
  <c r="AJ1339" i="3"/>
  <c r="AB1339" i="3"/>
  <c r="BD1338" i="3"/>
  <c r="AV1338" i="3"/>
  <c r="AN1338" i="3"/>
  <c r="AF1338" i="3"/>
  <c r="X1338" i="3"/>
  <c r="P1338" i="3"/>
  <c r="BB1337" i="3"/>
  <c r="AL1337" i="3"/>
  <c r="V1337" i="3"/>
  <c r="M1336" i="3"/>
  <c r="Q1336" i="3"/>
  <c r="U1336" i="3"/>
  <c r="Y1336" i="3"/>
  <c r="AC1336" i="3"/>
  <c r="AG1336" i="3"/>
  <c r="AK1336" i="3"/>
  <c r="AO1336" i="3"/>
  <c r="AS1336" i="3"/>
  <c r="AW1336" i="3"/>
  <c r="BA1336" i="3"/>
  <c r="BE1336" i="3"/>
  <c r="BI1336" i="3"/>
  <c r="N1336" i="3"/>
  <c r="R1336" i="3"/>
  <c r="V1336" i="3"/>
  <c r="Z1336" i="3"/>
  <c r="AD1336" i="3"/>
  <c r="AH1336" i="3"/>
  <c r="AL1336" i="3"/>
  <c r="AP1336" i="3"/>
  <c r="AT1336" i="3"/>
  <c r="AX1336" i="3"/>
  <c r="BB1336" i="3"/>
  <c r="BF1336" i="3"/>
  <c r="O1336" i="3"/>
  <c r="S1336" i="3"/>
  <c r="W1336" i="3"/>
  <c r="AA1336" i="3"/>
  <c r="AE1336" i="3"/>
  <c r="AI1336" i="3"/>
  <c r="AM1336" i="3"/>
  <c r="AQ1336" i="3"/>
  <c r="AU1336" i="3"/>
  <c r="AY1336" i="3"/>
  <c r="BC1336" i="3"/>
  <c r="BG1336" i="3"/>
  <c r="BB1335" i="3"/>
  <c r="AL1335" i="3"/>
  <c r="V1335" i="3"/>
  <c r="O1339" i="3"/>
  <c r="S1339" i="3"/>
  <c r="W1339" i="3"/>
  <c r="AA1339" i="3"/>
  <c r="AE1339" i="3"/>
  <c r="AI1339" i="3"/>
  <c r="AM1339" i="3"/>
  <c r="AQ1339" i="3"/>
  <c r="AU1339" i="3"/>
  <c r="AY1339" i="3"/>
  <c r="BC1339" i="3"/>
  <c r="BG1339" i="3"/>
  <c r="M1339" i="3"/>
  <c r="Q1339" i="3"/>
  <c r="U1339" i="3"/>
  <c r="Y1339" i="3"/>
  <c r="AC1339" i="3"/>
  <c r="AG1339" i="3"/>
  <c r="AK1339" i="3"/>
  <c r="AO1339" i="3"/>
  <c r="AS1339" i="3"/>
  <c r="AW1339" i="3"/>
  <c r="BA1339" i="3"/>
  <c r="BE1339" i="3"/>
  <c r="BI1339" i="3"/>
  <c r="BB1338" i="3"/>
  <c r="AT1338" i="3"/>
  <c r="AL1338" i="3"/>
  <c r="AD1338" i="3"/>
  <c r="V1338" i="3"/>
  <c r="N1338" i="3"/>
  <c r="AX1337" i="3"/>
  <c r="AH1337" i="3"/>
  <c r="R1337" i="3"/>
  <c r="AX1335" i="3"/>
  <c r="AH1335" i="3"/>
  <c r="R1335" i="3"/>
  <c r="E1252" i="3"/>
  <c r="F1252" i="3"/>
  <c r="G1252" i="3"/>
  <c r="H1252" i="3"/>
  <c r="I1252" i="3"/>
  <c r="J1252" i="3"/>
  <c r="E1253" i="3"/>
  <c r="F1253" i="3"/>
  <c r="G1253" i="3"/>
  <c r="H1253" i="3"/>
  <c r="I1253" i="3"/>
  <c r="J1253" i="3"/>
  <c r="E1254" i="3"/>
  <c r="F1254" i="3"/>
  <c r="G1254" i="3"/>
  <c r="H1254" i="3"/>
  <c r="I1254" i="3"/>
  <c r="J1254" i="3"/>
  <c r="E1255" i="3"/>
  <c r="F1255" i="3"/>
  <c r="G1255" i="3"/>
  <c r="H1255" i="3"/>
  <c r="I1255" i="3"/>
  <c r="J1255" i="3"/>
  <c r="E1256" i="3"/>
  <c r="F1256" i="3"/>
  <c r="G1256" i="3"/>
  <c r="H1256" i="3"/>
  <c r="I1256" i="3"/>
  <c r="J1256" i="3"/>
  <c r="E1257" i="3"/>
  <c r="F1257" i="3"/>
  <c r="G1257" i="3"/>
  <c r="H1257" i="3"/>
  <c r="I1257" i="3"/>
  <c r="J1257" i="3"/>
  <c r="E1258" i="3"/>
  <c r="F1258" i="3"/>
  <c r="G1258" i="3"/>
  <c r="H1258" i="3"/>
  <c r="I1258" i="3"/>
  <c r="J1258" i="3"/>
  <c r="E1259" i="3"/>
  <c r="F1259" i="3"/>
  <c r="G1259" i="3"/>
  <c r="H1259" i="3"/>
  <c r="I1259" i="3"/>
  <c r="J1259" i="3"/>
  <c r="E1260" i="3"/>
  <c r="F1260" i="3"/>
  <c r="G1260" i="3"/>
  <c r="H1260" i="3"/>
  <c r="I1260" i="3"/>
  <c r="J1260" i="3"/>
  <c r="E1261" i="3"/>
  <c r="F1261" i="3"/>
  <c r="G1261" i="3"/>
  <c r="H1261" i="3"/>
  <c r="I1261" i="3"/>
  <c r="J1261" i="3"/>
  <c r="E1262" i="3"/>
  <c r="F1262" i="3"/>
  <c r="G1262" i="3"/>
  <c r="H1262" i="3"/>
  <c r="I1262" i="3"/>
  <c r="J1262" i="3"/>
  <c r="E1263" i="3"/>
  <c r="F1263" i="3"/>
  <c r="G1263" i="3"/>
  <c r="H1263" i="3"/>
  <c r="I1263" i="3"/>
  <c r="J1263" i="3"/>
  <c r="E1264" i="3"/>
  <c r="F1264" i="3"/>
  <c r="G1264" i="3"/>
  <c r="H1264" i="3"/>
  <c r="I1264" i="3"/>
  <c r="J1264" i="3"/>
  <c r="E1265" i="3"/>
  <c r="F1265" i="3"/>
  <c r="G1265" i="3"/>
  <c r="H1265" i="3"/>
  <c r="I1265" i="3"/>
  <c r="J1265" i="3"/>
  <c r="E1266" i="3"/>
  <c r="F1266" i="3"/>
  <c r="G1266" i="3"/>
  <c r="H1266" i="3"/>
  <c r="I1266" i="3"/>
  <c r="J1266" i="3"/>
  <c r="E1267" i="3"/>
  <c r="F1267" i="3"/>
  <c r="G1267" i="3"/>
  <c r="H1267" i="3"/>
  <c r="I1267" i="3"/>
  <c r="J1267" i="3"/>
  <c r="E1268" i="3"/>
  <c r="F1268" i="3"/>
  <c r="G1268" i="3"/>
  <c r="H1268" i="3"/>
  <c r="I1268" i="3"/>
  <c r="J1268" i="3"/>
  <c r="E1269" i="3"/>
  <c r="F1269" i="3"/>
  <c r="G1269" i="3"/>
  <c r="H1269" i="3"/>
  <c r="I1269" i="3"/>
  <c r="J1269" i="3"/>
  <c r="E1270" i="3"/>
  <c r="F1270" i="3"/>
  <c r="G1270" i="3"/>
  <c r="K1270" i="3" s="1"/>
  <c r="H1270" i="3"/>
  <c r="I1270" i="3"/>
  <c r="J1270" i="3"/>
  <c r="E1271" i="3"/>
  <c r="F1271" i="3"/>
  <c r="G1271" i="3"/>
  <c r="H1271" i="3"/>
  <c r="I1271" i="3"/>
  <c r="J1271" i="3"/>
  <c r="E1272" i="3"/>
  <c r="F1272" i="3"/>
  <c r="G1272" i="3"/>
  <c r="H1272" i="3"/>
  <c r="I1272" i="3"/>
  <c r="J1272" i="3"/>
  <c r="E1273" i="3"/>
  <c r="F1273" i="3"/>
  <c r="G1273" i="3"/>
  <c r="H1273" i="3"/>
  <c r="I1273" i="3"/>
  <c r="J1273" i="3"/>
  <c r="E1274" i="3"/>
  <c r="F1274" i="3"/>
  <c r="G1274" i="3"/>
  <c r="K1274" i="3" s="1"/>
  <c r="H1274" i="3"/>
  <c r="I1274" i="3"/>
  <c r="J1274" i="3"/>
  <c r="E1275" i="3"/>
  <c r="F1275" i="3"/>
  <c r="G1275" i="3"/>
  <c r="H1275" i="3"/>
  <c r="I1275" i="3"/>
  <c r="J1275" i="3"/>
  <c r="E1276" i="3"/>
  <c r="F1276" i="3"/>
  <c r="G1276" i="3"/>
  <c r="H1276" i="3"/>
  <c r="I1276" i="3"/>
  <c r="J1276" i="3"/>
  <c r="E1277" i="3"/>
  <c r="F1277" i="3"/>
  <c r="G1277" i="3"/>
  <c r="H1277" i="3"/>
  <c r="I1277" i="3"/>
  <c r="J1277" i="3"/>
  <c r="E1278" i="3"/>
  <c r="F1278" i="3"/>
  <c r="G1278" i="3"/>
  <c r="H1278" i="3"/>
  <c r="I1278" i="3"/>
  <c r="J1278" i="3"/>
  <c r="E1279" i="3"/>
  <c r="K1279" i="3" s="1"/>
  <c r="F1279" i="3"/>
  <c r="G1279" i="3"/>
  <c r="H1279" i="3"/>
  <c r="I1279" i="3"/>
  <c r="J1279" i="3"/>
  <c r="E1280" i="3"/>
  <c r="F1280" i="3"/>
  <c r="G1280" i="3"/>
  <c r="H1280" i="3"/>
  <c r="I1280" i="3"/>
  <c r="J1280" i="3"/>
  <c r="E1281" i="3"/>
  <c r="F1281" i="3"/>
  <c r="G1281" i="3"/>
  <c r="H1281" i="3"/>
  <c r="I1281" i="3"/>
  <c r="J1281" i="3"/>
  <c r="E1282" i="3"/>
  <c r="F1282" i="3"/>
  <c r="G1282" i="3"/>
  <c r="H1282" i="3"/>
  <c r="I1282" i="3"/>
  <c r="J1282" i="3"/>
  <c r="E1283" i="3"/>
  <c r="F1283" i="3"/>
  <c r="G1283" i="3"/>
  <c r="H1283" i="3"/>
  <c r="I1283" i="3"/>
  <c r="J1283" i="3"/>
  <c r="E1284" i="3"/>
  <c r="F1284" i="3"/>
  <c r="G1284" i="3"/>
  <c r="H1284" i="3"/>
  <c r="I1284" i="3"/>
  <c r="J1284" i="3"/>
  <c r="E1285" i="3"/>
  <c r="F1285" i="3"/>
  <c r="G1285" i="3"/>
  <c r="H1285" i="3"/>
  <c r="I1285" i="3"/>
  <c r="J1285" i="3"/>
  <c r="E1286" i="3"/>
  <c r="F1286" i="3"/>
  <c r="G1286" i="3"/>
  <c r="H1286" i="3"/>
  <c r="I1286" i="3"/>
  <c r="J1286" i="3"/>
  <c r="E1287" i="3"/>
  <c r="F1287" i="3"/>
  <c r="G1287" i="3"/>
  <c r="H1287" i="3"/>
  <c r="I1287" i="3"/>
  <c r="J1287" i="3"/>
  <c r="E1288" i="3"/>
  <c r="F1288" i="3"/>
  <c r="G1288" i="3"/>
  <c r="H1288" i="3"/>
  <c r="I1288" i="3"/>
  <c r="J1288" i="3"/>
  <c r="E1289" i="3"/>
  <c r="F1289" i="3"/>
  <c r="G1289" i="3"/>
  <c r="H1289" i="3"/>
  <c r="I1289" i="3"/>
  <c r="J1289" i="3"/>
  <c r="E1290" i="3"/>
  <c r="F1290" i="3"/>
  <c r="G1290" i="3"/>
  <c r="H1290" i="3"/>
  <c r="I1290" i="3"/>
  <c r="J1290" i="3"/>
  <c r="E1291" i="3"/>
  <c r="F1291" i="3"/>
  <c r="G1291" i="3"/>
  <c r="H1291" i="3"/>
  <c r="I1291" i="3"/>
  <c r="J1291" i="3"/>
  <c r="E1292" i="3"/>
  <c r="F1292" i="3"/>
  <c r="G1292" i="3"/>
  <c r="K1292" i="3" s="1"/>
  <c r="H1292" i="3"/>
  <c r="I1292" i="3"/>
  <c r="J1292" i="3"/>
  <c r="E1293" i="3"/>
  <c r="F1293" i="3"/>
  <c r="G1293" i="3"/>
  <c r="H1293" i="3"/>
  <c r="I1293" i="3"/>
  <c r="J1293" i="3"/>
  <c r="E1294" i="3"/>
  <c r="F1294" i="3"/>
  <c r="G1294" i="3"/>
  <c r="H1294" i="3"/>
  <c r="I1294" i="3"/>
  <c r="J1294" i="3"/>
  <c r="E1295" i="3"/>
  <c r="F1295" i="3"/>
  <c r="G1295" i="3"/>
  <c r="H1295" i="3"/>
  <c r="I1295" i="3"/>
  <c r="J1295" i="3"/>
  <c r="E1296" i="3"/>
  <c r="F1296" i="3"/>
  <c r="G1296" i="3"/>
  <c r="H1296" i="3"/>
  <c r="I1296" i="3"/>
  <c r="J1296" i="3"/>
  <c r="E1297" i="3"/>
  <c r="F1297" i="3"/>
  <c r="G1297" i="3"/>
  <c r="H1297" i="3"/>
  <c r="I1297" i="3"/>
  <c r="J1297" i="3"/>
  <c r="E1298" i="3"/>
  <c r="F1298" i="3"/>
  <c r="G1298" i="3"/>
  <c r="H1298" i="3"/>
  <c r="I1298" i="3"/>
  <c r="J1298" i="3"/>
  <c r="E1299" i="3"/>
  <c r="K1299" i="3" s="1"/>
  <c r="F1299" i="3"/>
  <c r="G1299" i="3"/>
  <c r="H1299" i="3"/>
  <c r="I1299" i="3"/>
  <c r="J1299" i="3"/>
  <c r="E1300" i="3"/>
  <c r="F1300" i="3"/>
  <c r="G1300" i="3"/>
  <c r="H1300" i="3"/>
  <c r="I1300" i="3"/>
  <c r="J1300" i="3"/>
  <c r="E1301" i="3"/>
  <c r="F1301" i="3"/>
  <c r="G1301" i="3"/>
  <c r="H1301" i="3"/>
  <c r="I1301" i="3"/>
  <c r="J1301" i="3"/>
  <c r="E1302" i="3"/>
  <c r="F1302" i="3"/>
  <c r="G1302" i="3"/>
  <c r="H1302" i="3"/>
  <c r="I1302" i="3"/>
  <c r="J1302" i="3"/>
  <c r="E1303" i="3"/>
  <c r="F1303" i="3"/>
  <c r="G1303" i="3"/>
  <c r="H1303" i="3"/>
  <c r="I1303" i="3"/>
  <c r="J1303" i="3"/>
  <c r="E1304" i="3"/>
  <c r="F1304" i="3"/>
  <c r="G1304" i="3"/>
  <c r="H1304" i="3"/>
  <c r="I1304" i="3"/>
  <c r="J1304" i="3"/>
  <c r="E1305" i="3"/>
  <c r="F1305" i="3"/>
  <c r="G1305" i="3"/>
  <c r="H1305" i="3"/>
  <c r="L1305" i="3" s="1"/>
  <c r="I1305" i="3"/>
  <c r="J1305" i="3"/>
  <c r="E1306" i="3"/>
  <c r="F1306" i="3"/>
  <c r="G1306" i="3"/>
  <c r="H1306" i="3"/>
  <c r="I1306" i="3"/>
  <c r="J1306" i="3"/>
  <c r="E1307" i="3"/>
  <c r="F1307" i="3"/>
  <c r="G1307" i="3"/>
  <c r="H1307" i="3"/>
  <c r="I1307" i="3"/>
  <c r="J1307" i="3"/>
  <c r="E1308" i="3"/>
  <c r="F1308" i="3"/>
  <c r="G1308" i="3"/>
  <c r="H1308" i="3"/>
  <c r="I1308" i="3"/>
  <c r="J1308" i="3"/>
  <c r="E1309" i="3"/>
  <c r="F1309" i="3"/>
  <c r="G1309" i="3"/>
  <c r="H1309" i="3"/>
  <c r="I1309" i="3"/>
  <c r="J1309" i="3"/>
  <c r="E1310" i="3"/>
  <c r="F1310" i="3"/>
  <c r="G1310" i="3"/>
  <c r="H1310" i="3"/>
  <c r="I1310" i="3"/>
  <c r="J1310" i="3"/>
  <c r="E1311" i="3"/>
  <c r="F1311" i="3"/>
  <c r="G1311" i="3"/>
  <c r="H1311" i="3"/>
  <c r="I1311" i="3"/>
  <c r="J1311" i="3"/>
  <c r="E1312" i="3"/>
  <c r="F1312" i="3"/>
  <c r="G1312" i="3"/>
  <c r="H1312" i="3"/>
  <c r="I1312" i="3"/>
  <c r="J1312" i="3"/>
  <c r="E1313" i="3"/>
  <c r="F1313" i="3"/>
  <c r="G1313" i="3"/>
  <c r="H1313" i="3"/>
  <c r="I1313" i="3"/>
  <c r="J1313" i="3"/>
  <c r="E1314" i="3"/>
  <c r="F1314" i="3"/>
  <c r="G1314" i="3"/>
  <c r="H1314" i="3"/>
  <c r="I1314" i="3"/>
  <c r="J1314" i="3"/>
  <c r="E1315" i="3"/>
  <c r="F1315" i="3"/>
  <c r="G1315" i="3"/>
  <c r="H1315" i="3"/>
  <c r="L1315" i="3" s="1"/>
  <c r="I1315" i="3"/>
  <c r="J1315" i="3"/>
  <c r="E1316" i="3"/>
  <c r="F1316" i="3"/>
  <c r="G1316" i="3"/>
  <c r="H1316" i="3"/>
  <c r="I1316" i="3"/>
  <c r="J1316" i="3"/>
  <c r="E1317" i="3"/>
  <c r="F1317" i="3"/>
  <c r="G1317" i="3"/>
  <c r="K1317" i="3" s="1"/>
  <c r="H1317" i="3"/>
  <c r="I1317" i="3"/>
  <c r="J1317" i="3"/>
  <c r="E1318" i="3"/>
  <c r="F1318" i="3"/>
  <c r="G1318" i="3"/>
  <c r="H1318" i="3"/>
  <c r="I1318" i="3"/>
  <c r="J1318" i="3"/>
  <c r="E1319" i="3"/>
  <c r="F1319" i="3"/>
  <c r="G1319" i="3"/>
  <c r="H1319" i="3"/>
  <c r="I1319" i="3"/>
  <c r="J1319" i="3"/>
  <c r="E1320" i="3"/>
  <c r="F1320" i="3"/>
  <c r="G1320" i="3"/>
  <c r="H1320" i="3"/>
  <c r="I1320" i="3"/>
  <c r="J1320" i="3"/>
  <c r="E1321" i="3"/>
  <c r="F1321" i="3"/>
  <c r="G1321" i="3"/>
  <c r="H1321" i="3"/>
  <c r="I1321" i="3"/>
  <c r="J1321" i="3"/>
  <c r="E1322" i="3"/>
  <c r="F1322" i="3"/>
  <c r="G1322" i="3"/>
  <c r="H1322" i="3"/>
  <c r="I1322" i="3"/>
  <c r="J1322" i="3"/>
  <c r="E1323" i="3"/>
  <c r="F1323" i="3"/>
  <c r="G1323" i="3"/>
  <c r="H1323" i="3"/>
  <c r="I1323" i="3"/>
  <c r="J1323" i="3"/>
  <c r="E1324" i="3"/>
  <c r="F1324" i="3"/>
  <c r="G1324" i="3"/>
  <c r="H1324" i="3"/>
  <c r="I1324" i="3"/>
  <c r="J1324" i="3"/>
  <c r="E1325" i="3"/>
  <c r="F1325" i="3"/>
  <c r="G1325" i="3"/>
  <c r="H1325" i="3"/>
  <c r="I1325" i="3"/>
  <c r="J1325" i="3"/>
  <c r="E1326" i="3"/>
  <c r="F1326" i="3"/>
  <c r="G1326" i="3"/>
  <c r="H1326" i="3"/>
  <c r="I1326" i="3"/>
  <c r="J1326" i="3"/>
  <c r="E1327" i="3"/>
  <c r="F1327" i="3"/>
  <c r="G1327" i="3"/>
  <c r="H1327" i="3"/>
  <c r="I1327" i="3"/>
  <c r="J1327" i="3"/>
  <c r="E1328" i="3"/>
  <c r="F1328" i="3"/>
  <c r="G1328" i="3"/>
  <c r="H1328" i="3"/>
  <c r="I1328" i="3"/>
  <c r="J1328" i="3"/>
  <c r="E1329" i="3"/>
  <c r="K1329" i="3" s="1"/>
  <c r="F1329" i="3"/>
  <c r="G1329" i="3"/>
  <c r="H1329" i="3"/>
  <c r="I1329" i="3"/>
  <c r="J1329" i="3"/>
  <c r="E1330" i="3"/>
  <c r="F1330" i="3"/>
  <c r="G1330" i="3"/>
  <c r="H1330" i="3"/>
  <c r="I1330" i="3"/>
  <c r="J1330" i="3"/>
  <c r="E1331" i="3"/>
  <c r="F1331" i="3"/>
  <c r="G1331" i="3"/>
  <c r="K1331" i="3" s="1"/>
  <c r="H1331" i="3"/>
  <c r="I1331" i="3"/>
  <c r="J1331" i="3"/>
  <c r="E1332" i="3"/>
  <c r="F1332" i="3"/>
  <c r="G1332" i="3"/>
  <c r="H1332" i="3"/>
  <c r="I1332" i="3"/>
  <c r="J1332" i="3"/>
  <c r="L1332" i="3" s="1"/>
  <c r="E1333" i="3"/>
  <c r="F1333" i="3"/>
  <c r="G1333" i="3"/>
  <c r="H1333" i="3"/>
  <c r="I1333" i="3"/>
  <c r="J1333" i="3"/>
  <c r="BK1637" i="3" l="1"/>
  <c r="BN1637" i="3"/>
  <c r="BL1628" i="3"/>
  <c r="BM1633" i="3"/>
  <c r="BM1556" i="3"/>
  <c r="BJ1552" i="3"/>
  <c r="BK1550" i="3"/>
  <c r="BN1550" i="3"/>
  <c r="BL1550" i="3"/>
  <c r="BL1573" i="3"/>
  <c r="BM1641" i="3"/>
  <c r="BK1667" i="3"/>
  <c r="BN1667" i="3"/>
  <c r="BL1667" i="3"/>
  <c r="BM1665" i="3"/>
  <c r="BK1659" i="3"/>
  <c r="BN1659" i="3"/>
  <c r="BL1659" i="3"/>
  <c r="BM1657" i="3"/>
  <c r="BK1651" i="3"/>
  <c r="BN1651" i="3"/>
  <c r="BL1651" i="3"/>
  <c r="BL1606" i="3"/>
  <c r="BJ1628" i="3"/>
  <c r="BN1569" i="3"/>
  <c r="BK1569" i="3"/>
  <c r="BL1569" i="3"/>
  <c r="BM1546" i="3"/>
  <c r="BK1633" i="3"/>
  <c r="BN1633" i="3"/>
  <c r="BL1633" i="3"/>
  <c r="BM1606" i="3"/>
  <c r="BN1571" i="3"/>
  <c r="BK1571" i="3"/>
  <c r="BJ1556" i="3"/>
  <c r="BK1556" i="3"/>
  <c r="BN1556" i="3"/>
  <c r="BL1556" i="3"/>
  <c r="BM1554" i="3"/>
  <c r="BJ1550" i="3"/>
  <c r="BK1544" i="3"/>
  <c r="BK1641" i="3"/>
  <c r="BN1641" i="3"/>
  <c r="BL1641" i="3"/>
  <c r="BJ1645" i="3"/>
  <c r="BM1645" i="3"/>
  <c r="BJ1667" i="3"/>
  <c r="BK1665" i="3"/>
  <c r="BN1665" i="3"/>
  <c r="BL1665" i="3"/>
  <c r="BM1663" i="3"/>
  <c r="BJ1659" i="3"/>
  <c r="BK1657" i="3"/>
  <c r="BN1657" i="3"/>
  <c r="BL1657" i="3"/>
  <c r="BM1655" i="3"/>
  <c r="BJ1651" i="3"/>
  <c r="BJ1569" i="3"/>
  <c r="BM1548" i="3"/>
  <c r="BM1573" i="3"/>
  <c r="BM1571" i="3"/>
  <c r="BK1546" i="3"/>
  <c r="BN1546" i="3"/>
  <c r="BL1546" i="3"/>
  <c r="BJ1633" i="3"/>
  <c r="BN1573" i="3"/>
  <c r="BK1573" i="3"/>
  <c r="BK1554" i="3"/>
  <c r="BN1554" i="3"/>
  <c r="BL1554" i="3"/>
  <c r="BM1552" i="3"/>
  <c r="BJ1641" i="3"/>
  <c r="BK1645" i="3"/>
  <c r="BN1645" i="3"/>
  <c r="BL1645" i="3"/>
  <c r="BM1669" i="3"/>
  <c r="BJ1665" i="3"/>
  <c r="BK1663" i="3"/>
  <c r="BN1663" i="3"/>
  <c r="BL1663" i="3"/>
  <c r="BM1661" i="3"/>
  <c r="BJ1657" i="3"/>
  <c r="BK1655" i="3"/>
  <c r="BN1655" i="3"/>
  <c r="BL1655" i="3"/>
  <c r="BM1653" i="3"/>
  <c r="BK1606" i="3"/>
  <c r="BJ1548" i="3"/>
  <c r="BL1548" i="3"/>
  <c r="BM1649" i="3"/>
  <c r="BK1628" i="3"/>
  <c r="BN1628" i="3"/>
  <c r="BM1628" i="3"/>
  <c r="BJ1606" i="3"/>
  <c r="BJ1546" i="3"/>
  <c r="BL1571" i="3"/>
  <c r="BJ1554" i="3"/>
  <c r="BK1552" i="3"/>
  <c r="BN1552" i="3"/>
  <c r="BL1552" i="3"/>
  <c r="BM1550" i="3"/>
  <c r="BK1669" i="3"/>
  <c r="BN1669" i="3"/>
  <c r="BL1669" i="3"/>
  <c r="BM1667" i="3"/>
  <c r="BJ1663" i="3"/>
  <c r="BK1661" i="3"/>
  <c r="BN1661" i="3"/>
  <c r="BL1661" i="3"/>
  <c r="BM1659" i="3"/>
  <c r="BJ1655" i="3"/>
  <c r="BK1653" i="3"/>
  <c r="BN1653" i="3"/>
  <c r="BL1653" i="3"/>
  <c r="BM1651" i="3"/>
  <c r="BK1548" i="3"/>
  <c r="BN1548" i="3"/>
  <c r="BK1649" i="3"/>
  <c r="BN1649" i="3"/>
  <c r="BL1649" i="3"/>
  <c r="AL1390" i="3"/>
  <c r="AR1390" i="3"/>
  <c r="M1390" i="3"/>
  <c r="AC1390" i="3"/>
  <c r="AS1390" i="3"/>
  <c r="BI1390" i="3"/>
  <c r="S1390" i="3"/>
  <c r="AI1390" i="3"/>
  <c r="AY1390" i="3"/>
  <c r="T1390" i="3"/>
  <c r="AZ1390" i="3"/>
  <c r="Q1390" i="3"/>
  <c r="AG1390" i="3"/>
  <c r="AW1390" i="3"/>
  <c r="N1390" i="3"/>
  <c r="W1390" i="3"/>
  <c r="AB1390" i="3"/>
  <c r="BH1390" i="3"/>
  <c r="U1390" i="3"/>
  <c r="AK1390" i="3"/>
  <c r="BA1390" i="3"/>
  <c r="R1390" i="3"/>
  <c r="AA1390" i="3"/>
  <c r="AQ1390" i="3"/>
  <c r="BG1390" i="3"/>
  <c r="AQ1436" i="3"/>
  <c r="N1436" i="3"/>
  <c r="AD1436" i="3"/>
  <c r="AT1436" i="3"/>
  <c r="P1436" i="3"/>
  <c r="AF1436" i="3"/>
  <c r="AV1436" i="3"/>
  <c r="M1436" i="3"/>
  <c r="AS1436" i="3"/>
  <c r="W1436" i="3"/>
  <c r="BC1436" i="3"/>
  <c r="AO1436" i="3"/>
  <c r="R1436" i="3"/>
  <c r="AH1436" i="3"/>
  <c r="AX1436" i="3"/>
  <c r="T1436" i="3"/>
  <c r="AJ1436" i="3"/>
  <c r="AZ1436" i="3"/>
  <c r="U1436" i="3"/>
  <c r="BA1436" i="3"/>
  <c r="AE1436" i="3"/>
  <c r="Q1436" i="3"/>
  <c r="AW1436" i="3"/>
  <c r="V1436" i="3"/>
  <c r="AL1436" i="3"/>
  <c r="BB1436" i="3"/>
  <c r="X1436" i="3"/>
  <c r="AN1436" i="3"/>
  <c r="BD1436" i="3"/>
  <c r="AC1436" i="3"/>
  <c r="BI1436" i="3"/>
  <c r="AM1436" i="3"/>
  <c r="Y1436" i="3"/>
  <c r="BE1436" i="3"/>
  <c r="AK1465" i="3"/>
  <c r="N1465" i="3"/>
  <c r="AD1465" i="3"/>
  <c r="AT1465" i="3"/>
  <c r="O1465" i="3"/>
  <c r="AE1465" i="3"/>
  <c r="AU1465" i="3"/>
  <c r="P1465" i="3"/>
  <c r="AF1465" i="3"/>
  <c r="AV1465" i="3"/>
  <c r="Y1465" i="3"/>
  <c r="AC1465" i="3"/>
  <c r="AG1465" i="3"/>
  <c r="R1465" i="3"/>
  <c r="AH1465" i="3"/>
  <c r="AX1465" i="3"/>
  <c r="S1465" i="3"/>
  <c r="AI1465" i="3"/>
  <c r="AY1465" i="3"/>
  <c r="T1465" i="3"/>
  <c r="AJ1465" i="3"/>
  <c r="AZ1465" i="3"/>
  <c r="AO1465" i="3"/>
  <c r="AS1465" i="3"/>
  <c r="AW1465" i="3"/>
  <c r="V1465" i="3"/>
  <c r="AL1465" i="3"/>
  <c r="BB1465" i="3"/>
  <c r="W1465" i="3"/>
  <c r="AM1465" i="3"/>
  <c r="BC1465" i="3"/>
  <c r="X1465" i="3"/>
  <c r="AN1465" i="3"/>
  <c r="BD1465" i="3"/>
  <c r="BE1465" i="3"/>
  <c r="BI1465" i="3"/>
  <c r="BF1465" i="3"/>
  <c r="AB1465" i="3"/>
  <c r="Q1465" i="3"/>
  <c r="AA1465" i="3"/>
  <c r="AR1465" i="3"/>
  <c r="Z1465" i="3"/>
  <c r="AQ1465" i="3"/>
  <c r="BH1465" i="3"/>
  <c r="AK1471" i="3"/>
  <c r="R1471" i="3"/>
  <c r="AH1471" i="3"/>
  <c r="AX1471" i="3"/>
  <c r="S1471" i="3"/>
  <c r="AI1471" i="3"/>
  <c r="AY1471" i="3"/>
  <c r="T1471" i="3"/>
  <c r="AJ1471" i="3"/>
  <c r="AZ1471" i="3"/>
  <c r="AO1471" i="3"/>
  <c r="AS1471" i="3"/>
  <c r="AW1471" i="3"/>
  <c r="V1471" i="3"/>
  <c r="AL1471" i="3"/>
  <c r="BB1471" i="3"/>
  <c r="W1471" i="3"/>
  <c r="AM1471" i="3"/>
  <c r="BC1471" i="3"/>
  <c r="X1471" i="3"/>
  <c r="AN1471" i="3"/>
  <c r="BD1471" i="3"/>
  <c r="BE1471" i="3"/>
  <c r="BI1471" i="3"/>
  <c r="Z1471" i="3"/>
  <c r="AP1471" i="3"/>
  <c r="BF1471" i="3"/>
  <c r="AA1471" i="3"/>
  <c r="AQ1471" i="3"/>
  <c r="BG1471" i="3"/>
  <c r="AB1471" i="3"/>
  <c r="AR1471" i="3"/>
  <c r="BH1471" i="3"/>
  <c r="M1471" i="3"/>
  <c r="Q1471" i="3"/>
  <c r="AD1471" i="3"/>
  <c r="AU1471" i="3"/>
  <c r="Y1471" i="3"/>
  <c r="AT1471" i="3"/>
  <c r="P1471" i="3"/>
  <c r="AC1471" i="3"/>
  <c r="O1471" i="3"/>
  <c r="AF1471" i="3"/>
  <c r="AG1471" i="3"/>
  <c r="Z1375" i="3"/>
  <c r="AP1375" i="3"/>
  <c r="BF1375" i="3"/>
  <c r="AB1375" i="3"/>
  <c r="AR1375" i="3"/>
  <c r="BH1375" i="3"/>
  <c r="AK1375" i="3"/>
  <c r="O1375" i="3"/>
  <c r="AU1375" i="3"/>
  <c r="AG1375" i="3"/>
  <c r="U1409" i="3"/>
  <c r="P1409" i="3"/>
  <c r="AF1409" i="3"/>
  <c r="AV1409" i="3"/>
  <c r="N1409" i="3"/>
  <c r="AD1409" i="3"/>
  <c r="AT1409" i="3"/>
  <c r="O1409" i="3"/>
  <c r="AU1409" i="3"/>
  <c r="AG1409" i="3"/>
  <c r="S1409" i="3"/>
  <c r="AY1409" i="3"/>
  <c r="T1409" i="3"/>
  <c r="AJ1409" i="3"/>
  <c r="AZ1409" i="3"/>
  <c r="R1409" i="3"/>
  <c r="AH1409" i="3"/>
  <c r="AX1409" i="3"/>
  <c r="W1409" i="3"/>
  <c r="BC1409" i="3"/>
  <c r="AO1409" i="3"/>
  <c r="AA1409" i="3"/>
  <c r="BG1409" i="3"/>
  <c r="X1409" i="3"/>
  <c r="AN1409" i="3"/>
  <c r="BD1409" i="3"/>
  <c r="V1409" i="3"/>
  <c r="AL1409" i="3"/>
  <c r="BB1409" i="3"/>
  <c r="AE1409" i="3"/>
  <c r="Q1409" i="3"/>
  <c r="AW1409" i="3"/>
  <c r="AI1409" i="3"/>
  <c r="AF1481" i="3"/>
  <c r="AO1481" i="3"/>
  <c r="N1481" i="3"/>
  <c r="M1481" i="3"/>
  <c r="AT1481" i="3"/>
  <c r="AS1481" i="3"/>
  <c r="W1481" i="3"/>
  <c r="P1481" i="3"/>
  <c r="AB1514" i="3"/>
  <c r="AG1514" i="3"/>
  <c r="AU1514" i="3"/>
  <c r="AW1514" i="3"/>
  <c r="O1514" i="3"/>
  <c r="AE1514" i="3"/>
  <c r="V1345" i="3"/>
  <c r="AL1345" i="3"/>
  <c r="BB1345" i="3"/>
  <c r="R1438" i="3"/>
  <c r="AH1438" i="3"/>
  <c r="AX1438" i="3"/>
  <c r="T1438" i="3"/>
  <c r="AJ1438" i="3"/>
  <c r="AZ1438" i="3"/>
  <c r="U1438" i="3"/>
  <c r="BA1438" i="3"/>
  <c r="AE1438" i="3"/>
  <c r="Q1438" i="3"/>
  <c r="AW1438" i="3"/>
  <c r="AA1438" i="3"/>
  <c r="V1438" i="3"/>
  <c r="AL1438" i="3"/>
  <c r="BB1438" i="3"/>
  <c r="X1438" i="3"/>
  <c r="AN1438" i="3"/>
  <c r="BD1438" i="3"/>
  <c r="AC1438" i="3"/>
  <c r="BI1438" i="3"/>
  <c r="AM1438" i="3"/>
  <c r="Y1438" i="3"/>
  <c r="BE1438" i="3"/>
  <c r="BG1438" i="3"/>
  <c r="Z1438" i="3"/>
  <c r="AP1438" i="3"/>
  <c r="BF1438" i="3"/>
  <c r="AB1438" i="3"/>
  <c r="AR1438" i="3"/>
  <c r="BH1438" i="3"/>
  <c r="AK1438" i="3"/>
  <c r="O1438" i="3"/>
  <c r="AU1438" i="3"/>
  <c r="AG1438" i="3"/>
  <c r="S1438" i="3"/>
  <c r="AI1438" i="3"/>
  <c r="AT1438" i="3"/>
  <c r="M1438" i="3"/>
  <c r="AO1438" i="3"/>
  <c r="P1438" i="3"/>
  <c r="AS1438" i="3"/>
  <c r="AY1438" i="3"/>
  <c r="N1438" i="3"/>
  <c r="AF1438" i="3"/>
  <c r="W1438" i="3"/>
  <c r="AZ1532" i="3"/>
  <c r="X1532" i="3"/>
  <c r="AR1532" i="3"/>
  <c r="AE1532" i="3"/>
  <c r="BG1532" i="3"/>
  <c r="AA1532" i="3"/>
  <c r="Y1532" i="3"/>
  <c r="AO1532" i="3"/>
  <c r="BE1532" i="3"/>
  <c r="V1532" i="3"/>
  <c r="AL1532" i="3"/>
  <c r="BB1532" i="3"/>
  <c r="P1532" i="3"/>
  <c r="AN1532" i="3"/>
  <c r="BH1532" i="3"/>
  <c r="BC1532" i="3"/>
  <c r="W1532" i="3"/>
  <c r="AY1532" i="3"/>
  <c r="M1532" i="3"/>
  <c r="AC1532" i="3"/>
  <c r="AS1532" i="3"/>
  <c r="BI1532" i="3"/>
  <c r="Z1532" i="3"/>
  <c r="AP1532" i="3"/>
  <c r="BF1532" i="3"/>
  <c r="T1532" i="3"/>
  <c r="AF1532" i="3"/>
  <c r="BD1532" i="3"/>
  <c r="AU1532" i="3"/>
  <c r="O1532" i="3"/>
  <c r="AQ1532" i="3"/>
  <c r="Q1532" i="3"/>
  <c r="AG1532" i="3"/>
  <c r="AW1532" i="3"/>
  <c r="N1532" i="3"/>
  <c r="AD1532" i="3"/>
  <c r="AT1532" i="3"/>
  <c r="AV1532" i="3"/>
  <c r="AK1532" i="3"/>
  <c r="AX1532" i="3"/>
  <c r="AB1532" i="3"/>
  <c r="BA1532" i="3"/>
  <c r="AM1532" i="3"/>
  <c r="AI1532" i="3"/>
  <c r="R1532" i="3"/>
  <c r="U1532" i="3"/>
  <c r="AH1532" i="3"/>
  <c r="AQ1401" i="3"/>
  <c r="AB1401" i="3"/>
  <c r="AR1401" i="3"/>
  <c r="BH1401" i="3"/>
  <c r="Y1401" i="3"/>
  <c r="AO1401" i="3"/>
  <c r="BE1401" i="3"/>
  <c r="V1401" i="3"/>
  <c r="AL1401" i="3"/>
  <c r="BB1401" i="3"/>
  <c r="P1401" i="3"/>
  <c r="AF1401" i="3"/>
  <c r="AV1401" i="3"/>
  <c r="M1401" i="3"/>
  <c r="AC1401" i="3"/>
  <c r="AS1401" i="3"/>
  <c r="BI1401" i="3"/>
  <c r="Z1401" i="3"/>
  <c r="AP1401" i="3"/>
  <c r="BF1401" i="3"/>
  <c r="BC1401" i="3"/>
  <c r="T1401" i="3"/>
  <c r="AJ1401" i="3"/>
  <c r="AZ1401" i="3"/>
  <c r="Q1401" i="3"/>
  <c r="AG1401" i="3"/>
  <c r="AW1401" i="3"/>
  <c r="N1401" i="3"/>
  <c r="AD1401" i="3"/>
  <c r="AT1401" i="3"/>
  <c r="AM1401" i="3"/>
  <c r="Y1412" i="3"/>
  <c r="AQ1412" i="3"/>
  <c r="AW1412" i="3"/>
  <c r="AY1412" i="3"/>
  <c r="AO1412" i="3"/>
  <c r="BG1412" i="3"/>
  <c r="S1412" i="3"/>
  <c r="BE1412" i="3"/>
  <c r="Q1412" i="3"/>
  <c r="AI1412" i="3"/>
  <c r="M1412" i="3"/>
  <c r="AA1412" i="3"/>
  <c r="AG1412" i="3"/>
  <c r="AU1412" i="3"/>
  <c r="O1412" i="3"/>
  <c r="BI1412" i="3"/>
  <c r="AC1412" i="3"/>
  <c r="V1412" i="3"/>
  <c r="AL1412" i="3"/>
  <c r="BB1412" i="3"/>
  <c r="X1412" i="3"/>
  <c r="AN1412" i="3"/>
  <c r="BD1412" i="3"/>
  <c r="AM1412" i="3"/>
  <c r="BA1412" i="3"/>
  <c r="U1412" i="3"/>
  <c r="Z1412" i="3"/>
  <c r="AP1412" i="3"/>
  <c r="BF1412" i="3"/>
  <c r="AB1412" i="3"/>
  <c r="AR1412" i="3"/>
  <c r="BH1412" i="3"/>
  <c r="AE1412" i="3"/>
  <c r="AS1412" i="3"/>
  <c r="N1412" i="3"/>
  <c r="AD1412" i="3"/>
  <c r="AT1412" i="3"/>
  <c r="P1412" i="3"/>
  <c r="AF1412" i="3"/>
  <c r="AV1412" i="3"/>
  <c r="BH1492" i="3"/>
  <c r="BI1492" i="3"/>
  <c r="AA1492" i="3"/>
  <c r="M1492" i="3"/>
  <c r="Z1492" i="3"/>
  <c r="AQ1492" i="3"/>
  <c r="AC1492" i="3"/>
  <c r="AP1492" i="3"/>
  <c r="BG1492" i="3"/>
  <c r="AF1492" i="3"/>
  <c r="BF1492" i="3"/>
  <c r="S1466" i="3"/>
  <c r="AY1466" i="3"/>
  <c r="AQ1466" i="3"/>
  <c r="AE1466" i="3"/>
  <c r="P1466" i="3"/>
  <c r="AF1466" i="3"/>
  <c r="AV1466" i="3"/>
  <c r="M1466" i="3"/>
  <c r="AC1466" i="3"/>
  <c r="AS1466" i="3"/>
  <c r="BI1466" i="3"/>
  <c r="Z1466" i="3"/>
  <c r="AP1466" i="3"/>
  <c r="BG1466" i="3"/>
  <c r="AU1466" i="3"/>
  <c r="AB1466" i="3"/>
  <c r="AZ1466" i="3"/>
  <c r="U1466" i="3"/>
  <c r="AO1466" i="3"/>
  <c r="N1466" i="3"/>
  <c r="AH1466" i="3"/>
  <c r="BB1466" i="3"/>
  <c r="W1466" i="3"/>
  <c r="AA1466" i="3"/>
  <c r="AJ1466" i="3"/>
  <c r="BD1466" i="3"/>
  <c r="Y1466" i="3"/>
  <c r="AW1466" i="3"/>
  <c r="R1466" i="3"/>
  <c r="AL1466" i="3"/>
  <c r="BF1466" i="3"/>
  <c r="O1466" i="3"/>
  <c r="T1466" i="3"/>
  <c r="AN1466" i="3"/>
  <c r="BH1466" i="3"/>
  <c r="AG1466" i="3"/>
  <c r="BA1466" i="3"/>
  <c r="V1466" i="3"/>
  <c r="AT1466" i="3"/>
  <c r="BC1466" i="3"/>
  <c r="AW1525" i="3"/>
  <c r="Q1525" i="3"/>
  <c r="AU1380" i="3"/>
  <c r="AE1380" i="3"/>
  <c r="O1380" i="3"/>
  <c r="AY1497" i="3"/>
  <c r="Q1497" i="3"/>
  <c r="N1497" i="3"/>
  <c r="T1497" i="3"/>
  <c r="AG1497" i="3"/>
  <c r="BF1497" i="3"/>
  <c r="S1497" i="3"/>
  <c r="AJ1497" i="3"/>
  <c r="AW1497" i="3"/>
  <c r="AT1497" i="3"/>
  <c r="AP1497" i="3"/>
  <c r="AI1497" i="3"/>
  <c r="AD1497" i="3"/>
  <c r="Z1497" i="3"/>
  <c r="AZ1497" i="3"/>
  <c r="AE1435" i="3"/>
  <c r="O1435" i="3"/>
  <c r="AM1435" i="3"/>
  <c r="AU1435" i="3"/>
  <c r="T1435" i="3"/>
  <c r="AJ1435" i="3"/>
  <c r="AZ1435" i="3"/>
  <c r="R1435" i="3"/>
  <c r="AH1435" i="3"/>
  <c r="AX1435" i="3"/>
  <c r="Y1435" i="3"/>
  <c r="BE1435" i="3"/>
  <c r="AQ1435" i="3"/>
  <c r="U1435" i="3"/>
  <c r="BA1435" i="3"/>
  <c r="X1435" i="3"/>
  <c r="AB1435" i="3"/>
  <c r="AV1435" i="3"/>
  <c r="V1435" i="3"/>
  <c r="AP1435" i="3"/>
  <c r="Q1435" i="3"/>
  <c r="S1435" i="3"/>
  <c r="BG1435" i="3"/>
  <c r="AS1435" i="3"/>
  <c r="W1435" i="3"/>
  <c r="AF1435" i="3"/>
  <c r="BD1435" i="3"/>
  <c r="Z1435" i="3"/>
  <c r="AT1435" i="3"/>
  <c r="AG1435" i="3"/>
  <c r="AA1435" i="3"/>
  <c r="M1435" i="3"/>
  <c r="BI1435" i="3"/>
  <c r="AN1435" i="3"/>
  <c r="BH1435" i="3"/>
  <c r="AD1435" i="3"/>
  <c r="BB1435" i="3"/>
  <c r="AO1435" i="3"/>
  <c r="AI1435" i="3"/>
  <c r="AC1435" i="3"/>
  <c r="AA1472" i="3"/>
  <c r="AQ1472" i="3"/>
  <c r="AY1472" i="3"/>
  <c r="AS1472" i="3"/>
  <c r="P1472" i="3"/>
  <c r="AF1472" i="3"/>
  <c r="AV1472" i="3"/>
  <c r="N1472" i="3"/>
  <c r="AD1472" i="3"/>
  <c r="AT1472" i="3"/>
  <c r="AK1472" i="3"/>
  <c r="S1472" i="3"/>
  <c r="BI1472" i="3"/>
  <c r="AC1472" i="3"/>
  <c r="U1472" i="3"/>
  <c r="T1472" i="3"/>
  <c r="AN1472" i="3"/>
  <c r="BH1472" i="3"/>
  <c r="AH1472" i="3"/>
  <c r="BB1472" i="3"/>
  <c r="AG1472" i="3"/>
  <c r="X1472" i="3"/>
  <c r="AR1472" i="3"/>
  <c r="R1472" i="3"/>
  <c r="AL1472" i="3"/>
  <c r="BF1472" i="3"/>
  <c r="BE1472" i="3"/>
  <c r="Y1472" i="3"/>
  <c r="BG1472" i="3"/>
  <c r="AB1472" i="3"/>
  <c r="AZ1472" i="3"/>
  <c r="V1472" i="3"/>
  <c r="AP1472" i="3"/>
  <c r="AW1472" i="3"/>
  <c r="Q1472" i="3"/>
  <c r="AX1345" i="3"/>
  <c r="AD1345" i="3"/>
  <c r="Z1345" i="3"/>
  <c r="AW1345" i="3"/>
  <c r="AG1345" i="3"/>
  <c r="Q1345" i="3"/>
  <c r="AZ1345" i="3"/>
  <c r="AJ1345" i="3"/>
  <c r="T1345" i="3"/>
  <c r="AY1345" i="3"/>
  <c r="AI1345" i="3"/>
  <c r="S1345" i="3"/>
  <c r="AL1349" i="3"/>
  <c r="R1349" i="3"/>
  <c r="BI1349" i="3"/>
  <c r="AS1349" i="3"/>
  <c r="AC1349" i="3"/>
  <c r="M1349" i="3"/>
  <c r="AV1349" i="3"/>
  <c r="AF1349" i="3"/>
  <c r="P1349" i="3"/>
  <c r="AU1349" i="3"/>
  <c r="AE1349" i="3"/>
  <c r="O1349" i="3"/>
  <c r="AQ1357" i="3"/>
  <c r="V1357" i="3"/>
  <c r="AU1357" i="3"/>
  <c r="Z1357" i="3"/>
  <c r="AY1357" i="3"/>
  <c r="AD1357" i="3"/>
  <c r="BI1357" i="3"/>
  <c r="AS1357" i="3"/>
  <c r="AC1357" i="3"/>
  <c r="M1357" i="3"/>
  <c r="BC1357" i="3"/>
  <c r="X1390" i="3"/>
  <c r="BD1390" i="3"/>
  <c r="BA1380" i="3"/>
  <c r="U1380" i="3"/>
  <c r="AQ1380" i="3"/>
  <c r="BE1380" i="3"/>
  <c r="Y1380" i="3"/>
  <c r="AX1380" i="3"/>
  <c r="AH1380" i="3"/>
  <c r="R1380" i="3"/>
  <c r="AZ1380" i="3"/>
  <c r="AJ1380" i="3"/>
  <c r="T1380" i="3"/>
  <c r="Z1390" i="3"/>
  <c r="BF1390" i="3"/>
  <c r="AW1375" i="3"/>
  <c r="BC1375" i="3"/>
  <c r="BI1375" i="3"/>
  <c r="U1375" i="3"/>
  <c r="AV1375" i="3"/>
  <c r="X1375" i="3"/>
  <c r="AX1375" i="3"/>
  <c r="AD1375" i="3"/>
  <c r="AM1390" i="3"/>
  <c r="AO1390" i="3"/>
  <c r="AJ1412" i="3"/>
  <c r="R1412" i="3"/>
  <c r="R1401" i="3"/>
  <c r="BD1401" i="3"/>
  <c r="AM1409" i="3"/>
  <c r="BH1409" i="3"/>
  <c r="AG1436" i="3"/>
  <c r="BH1436" i="3"/>
  <c r="AP1436" i="3"/>
  <c r="AX1466" i="3"/>
  <c r="Q1466" i="3"/>
  <c r="Z1472" i="3"/>
  <c r="BF1435" i="3"/>
  <c r="P1435" i="3"/>
  <c r="BC1438" i="3"/>
  <c r="M1465" i="3"/>
  <c r="AS1492" i="3"/>
  <c r="N1471" i="3"/>
  <c r="L1313" i="3"/>
  <c r="AH1345" i="3"/>
  <c r="N1345" i="3"/>
  <c r="BI1345" i="3"/>
  <c r="AS1345" i="3"/>
  <c r="AC1345" i="3"/>
  <c r="M1345" i="3"/>
  <c r="AV1345" i="3"/>
  <c r="AF1345" i="3"/>
  <c r="P1345" i="3"/>
  <c r="AU1345" i="3"/>
  <c r="AE1345" i="3"/>
  <c r="O1345" i="3"/>
  <c r="V1349" i="3"/>
  <c r="AT1349" i="3"/>
  <c r="BE1349" i="3"/>
  <c r="AO1349" i="3"/>
  <c r="Y1349" i="3"/>
  <c r="BH1349" i="3"/>
  <c r="AR1349" i="3"/>
  <c r="AB1349" i="3"/>
  <c r="BG1349" i="3"/>
  <c r="AQ1349" i="3"/>
  <c r="BG1357" i="3"/>
  <c r="AL1357" i="3"/>
  <c r="P1357" i="3"/>
  <c r="AP1357" i="3"/>
  <c r="T1357" i="3"/>
  <c r="AT1357" i="3"/>
  <c r="X1357" i="3"/>
  <c r="BE1357" i="3"/>
  <c r="AO1357" i="3"/>
  <c r="Y1357" i="3"/>
  <c r="AF1390" i="3"/>
  <c r="AI1375" i="3"/>
  <c r="AS1380" i="3"/>
  <c r="M1380" i="3"/>
  <c r="AI1380" i="3"/>
  <c r="AW1380" i="3"/>
  <c r="Q1380" i="3"/>
  <c r="AT1380" i="3"/>
  <c r="AD1380" i="3"/>
  <c r="N1380" i="3"/>
  <c r="AV1380" i="3"/>
  <c r="AF1380" i="3"/>
  <c r="P1380" i="3"/>
  <c r="AH1390" i="3"/>
  <c r="AO1375" i="3"/>
  <c r="AM1375" i="3"/>
  <c r="BA1375" i="3"/>
  <c r="M1375" i="3"/>
  <c r="AN1375" i="3"/>
  <c r="T1375" i="3"/>
  <c r="AT1375" i="3"/>
  <c r="V1375" i="3"/>
  <c r="AE1390" i="3"/>
  <c r="Y1390" i="3"/>
  <c r="T1412" i="3"/>
  <c r="BA1401" i="3"/>
  <c r="AN1401" i="3"/>
  <c r="AQ1409" i="3"/>
  <c r="BF1409" i="3"/>
  <c r="AR1409" i="3"/>
  <c r="AU1436" i="3"/>
  <c r="AR1436" i="3"/>
  <c r="Z1436" i="3"/>
  <c r="AD1466" i="3"/>
  <c r="AR1466" i="3"/>
  <c r="BD1472" i="3"/>
  <c r="AK1435" i="3"/>
  <c r="AL1435" i="3"/>
  <c r="AV1438" i="3"/>
  <c r="BG1465" i="3"/>
  <c r="L1317" i="3"/>
  <c r="L1307" i="3"/>
  <c r="L1289" i="3"/>
  <c r="L1279" i="3"/>
  <c r="L1277" i="3"/>
  <c r="AA1375" i="3"/>
  <c r="AN1390" i="3"/>
  <c r="AK1380" i="3"/>
  <c r="BG1380" i="3"/>
  <c r="AA1380" i="3"/>
  <c r="AO1380" i="3"/>
  <c r="BF1380" i="3"/>
  <c r="AP1380" i="3"/>
  <c r="Z1380" i="3"/>
  <c r="BH1380" i="3"/>
  <c r="AR1380" i="3"/>
  <c r="AB1380" i="3"/>
  <c r="AP1390" i="3"/>
  <c r="Y1375" i="3"/>
  <c r="AE1375" i="3"/>
  <c r="AS1375" i="3"/>
  <c r="BD1375" i="3"/>
  <c r="AJ1375" i="3"/>
  <c r="P1375" i="3"/>
  <c r="AL1375" i="3"/>
  <c r="R1375" i="3"/>
  <c r="BC1390" i="3"/>
  <c r="O1390" i="3"/>
  <c r="AX1412" i="3"/>
  <c r="AX1401" i="3"/>
  <c r="AK1401" i="3"/>
  <c r="X1401" i="3"/>
  <c r="W1412" i="3"/>
  <c r="BE1409" i="3"/>
  <c r="AP1409" i="3"/>
  <c r="AB1409" i="3"/>
  <c r="AM1466" i="3"/>
  <c r="AO1472" i="3"/>
  <c r="O1436" i="3"/>
  <c r="AB1436" i="3"/>
  <c r="BE1466" i="3"/>
  <c r="X1466" i="3"/>
  <c r="AJ1472" i="3"/>
  <c r="AY1435" i="3"/>
  <c r="N1435" i="3"/>
  <c r="BA1472" i="3"/>
  <c r="AD1438" i="3"/>
  <c r="AP1465" i="3"/>
  <c r="Q1514" i="3"/>
  <c r="AV1471" i="3"/>
  <c r="AT1424" i="3"/>
  <c r="AC1434" i="3"/>
  <c r="BE1434" i="3"/>
  <c r="AT1502" i="3"/>
  <c r="N1502" i="3"/>
  <c r="AL1502" i="3"/>
  <c r="AD1502" i="3"/>
  <c r="AX1497" i="3"/>
  <c r="W1497" i="3"/>
  <c r="AM1497" i="3"/>
  <c r="BC1497" i="3"/>
  <c r="X1497" i="3"/>
  <c r="AN1497" i="3"/>
  <c r="BD1497" i="3"/>
  <c r="U1497" i="3"/>
  <c r="AK1497" i="3"/>
  <c r="BA1497" i="3"/>
  <c r="AH1497" i="3"/>
  <c r="AA1497" i="3"/>
  <c r="AQ1497" i="3"/>
  <c r="BG1497" i="3"/>
  <c r="AB1497" i="3"/>
  <c r="AR1497" i="3"/>
  <c r="BH1497" i="3"/>
  <c r="Y1497" i="3"/>
  <c r="AO1497" i="3"/>
  <c r="BE1497" i="3"/>
  <c r="O1497" i="3"/>
  <c r="AE1497" i="3"/>
  <c r="AU1497" i="3"/>
  <c r="P1497" i="3"/>
  <c r="AF1497" i="3"/>
  <c r="AV1497" i="3"/>
  <c r="M1497" i="3"/>
  <c r="AC1497" i="3"/>
  <c r="AS1497" i="3"/>
  <c r="BI1497" i="3"/>
  <c r="BI1519" i="3"/>
  <c r="M1519" i="3"/>
  <c r="S1479" i="3"/>
  <c r="BG1479" i="3"/>
  <c r="N1484" i="3"/>
  <c r="AW1484" i="3"/>
  <c r="V1484" i="3"/>
  <c r="S1484" i="3"/>
  <c r="AF1484" i="3"/>
  <c r="AT1484" i="3"/>
  <c r="M1484" i="3"/>
  <c r="BC1484" i="3"/>
  <c r="AH1500" i="3"/>
  <c r="X1500" i="3"/>
  <c r="AF1500" i="3"/>
  <c r="AD1500" i="3"/>
  <c r="AP1500" i="3"/>
  <c r="AN1500" i="3"/>
  <c r="AV1500" i="3"/>
  <c r="BB1500" i="3"/>
  <c r="V1500" i="3"/>
  <c r="R1500" i="3"/>
  <c r="AX1500" i="3"/>
  <c r="BD1500" i="3"/>
  <c r="T1500" i="3"/>
  <c r="AT1500" i="3"/>
  <c r="N1500" i="3"/>
  <c r="T1496" i="3"/>
  <c r="AF1496" i="3"/>
  <c r="BC1448" i="3"/>
  <c r="O1448" i="3"/>
  <c r="AA1448" i="3"/>
  <c r="AE1448" i="3"/>
  <c r="W1448" i="3"/>
  <c r="AQ1448" i="3"/>
  <c r="AU1448" i="3"/>
  <c r="AE1401" i="3"/>
  <c r="AD1525" i="3"/>
  <c r="N1445" i="3"/>
  <c r="AD1445" i="3"/>
  <c r="AT1445" i="3"/>
  <c r="O1445" i="3"/>
  <c r="AE1445" i="3"/>
  <c r="AU1445" i="3"/>
  <c r="P1445" i="3"/>
  <c r="AF1445" i="3"/>
  <c r="AV1445" i="3"/>
  <c r="Y1445" i="3"/>
  <c r="AC1445" i="3"/>
  <c r="AG1445" i="3"/>
  <c r="R1445" i="3"/>
  <c r="AH1445" i="3"/>
  <c r="AX1445" i="3"/>
  <c r="S1445" i="3"/>
  <c r="AI1445" i="3"/>
  <c r="AY1445" i="3"/>
  <c r="T1445" i="3"/>
  <c r="AJ1445" i="3"/>
  <c r="AZ1445" i="3"/>
  <c r="AO1445" i="3"/>
  <c r="AS1445" i="3"/>
  <c r="AW1445" i="3"/>
  <c r="V1445" i="3"/>
  <c r="AL1445" i="3"/>
  <c r="BB1445" i="3"/>
  <c r="W1445" i="3"/>
  <c r="AM1445" i="3"/>
  <c r="BC1445" i="3"/>
  <c r="X1445" i="3"/>
  <c r="AN1445" i="3"/>
  <c r="BD1445" i="3"/>
  <c r="BE1445" i="3"/>
  <c r="BI1445" i="3"/>
  <c r="V1451" i="3"/>
  <c r="BD1451" i="3"/>
  <c r="W1451" i="3"/>
  <c r="Q1451" i="3"/>
  <c r="AK1451" i="3"/>
  <c r="AM1451" i="3"/>
  <c r="O1486" i="3"/>
  <c r="AG1486" i="3"/>
  <c r="W1489" i="3"/>
  <c r="AM1489" i="3"/>
  <c r="BC1489" i="3"/>
  <c r="X1489" i="3"/>
  <c r="AN1489" i="3"/>
  <c r="BD1489" i="3"/>
  <c r="U1489" i="3"/>
  <c r="AK1489" i="3"/>
  <c r="BA1489" i="3"/>
  <c r="AX1489" i="3"/>
  <c r="AA1489" i="3"/>
  <c r="AQ1489" i="3"/>
  <c r="BG1489" i="3"/>
  <c r="AB1489" i="3"/>
  <c r="AR1489" i="3"/>
  <c r="BH1489" i="3"/>
  <c r="Y1489" i="3"/>
  <c r="AO1489" i="3"/>
  <c r="BE1489" i="3"/>
  <c r="O1489" i="3"/>
  <c r="AE1489" i="3"/>
  <c r="AU1489" i="3"/>
  <c r="P1489" i="3"/>
  <c r="AF1489" i="3"/>
  <c r="AV1489" i="3"/>
  <c r="M1489" i="3"/>
  <c r="AC1489" i="3"/>
  <c r="AS1489" i="3"/>
  <c r="T1528" i="3"/>
  <c r="Q1528" i="3"/>
  <c r="AW1528" i="3"/>
  <c r="AD1528" i="3"/>
  <c r="AF1528" i="3"/>
  <c r="AC1528" i="3"/>
  <c r="BI1528" i="3"/>
  <c r="AP1528" i="3"/>
  <c r="W1528" i="3"/>
  <c r="AJ1528" i="3"/>
  <c r="AG1528" i="3"/>
  <c r="N1528" i="3"/>
  <c r="AT1528" i="3"/>
  <c r="BE1356" i="3"/>
  <c r="AI1472" i="3"/>
  <c r="AP1361" i="3"/>
  <c r="BA1373" i="3"/>
  <c r="V1404" i="3"/>
  <c r="V1434" i="3"/>
  <c r="M1456" i="3"/>
  <c r="AQ1438" i="3"/>
  <c r="AH1395" i="3"/>
  <c r="AI1466" i="3"/>
  <c r="AI1464" i="3"/>
  <c r="AH1489" i="3"/>
  <c r="S1532" i="3"/>
  <c r="AA1368" i="3"/>
  <c r="S1368" i="3"/>
  <c r="AQ1368" i="3"/>
  <c r="AI1368" i="3"/>
  <c r="BG1368" i="3"/>
  <c r="W1441" i="3"/>
  <c r="AU1441" i="3"/>
  <c r="T1441" i="3"/>
  <c r="AJ1441" i="3"/>
  <c r="AZ1441" i="3"/>
  <c r="R1441" i="3"/>
  <c r="AH1441" i="3"/>
  <c r="AX1441" i="3"/>
  <c r="Y1441" i="3"/>
  <c r="BE1441" i="3"/>
  <c r="AQ1441" i="3"/>
  <c r="U1441" i="3"/>
  <c r="BA1441" i="3"/>
  <c r="O1441" i="3"/>
  <c r="X1441" i="3"/>
  <c r="AN1441" i="3"/>
  <c r="BD1441" i="3"/>
  <c r="V1441" i="3"/>
  <c r="AL1441" i="3"/>
  <c r="BB1441" i="3"/>
  <c r="AG1441" i="3"/>
  <c r="S1441" i="3"/>
  <c r="AY1441" i="3"/>
  <c r="AC1441" i="3"/>
  <c r="BI1441" i="3"/>
  <c r="AB1441" i="3"/>
  <c r="AR1441" i="3"/>
  <c r="BH1441" i="3"/>
  <c r="Z1441" i="3"/>
  <c r="AP1441" i="3"/>
  <c r="BF1441" i="3"/>
  <c r="AO1441" i="3"/>
  <c r="AA1441" i="3"/>
  <c r="BG1441" i="3"/>
  <c r="AK1441" i="3"/>
  <c r="BA1449" i="3"/>
  <c r="U1449" i="3"/>
  <c r="Z1449" i="3"/>
  <c r="AP1449" i="3"/>
  <c r="BF1449" i="3"/>
  <c r="AA1449" i="3"/>
  <c r="AQ1449" i="3"/>
  <c r="BG1449" i="3"/>
  <c r="AB1449" i="3"/>
  <c r="AR1449" i="3"/>
  <c r="BH1449" i="3"/>
  <c r="M1449" i="3"/>
  <c r="Q1449" i="3"/>
  <c r="N1449" i="3"/>
  <c r="AD1449" i="3"/>
  <c r="AT1449" i="3"/>
  <c r="O1449" i="3"/>
  <c r="AE1449" i="3"/>
  <c r="AU1449" i="3"/>
  <c r="P1449" i="3"/>
  <c r="AF1449" i="3"/>
  <c r="AV1449" i="3"/>
  <c r="Y1449" i="3"/>
  <c r="AC1449" i="3"/>
  <c r="AG1449" i="3"/>
  <c r="R1449" i="3"/>
  <c r="AH1449" i="3"/>
  <c r="AX1449" i="3"/>
  <c r="S1449" i="3"/>
  <c r="AI1449" i="3"/>
  <c r="AY1449" i="3"/>
  <c r="T1449" i="3"/>
  <c r="AJ1449" i="3"/>
  <c r="AZ1449" i="3"/>
  <c r="AO1449" i="3"/>
  <c r="AS1449" i="3"/>
  <c r="AW1449" i="3"/>
  <c r="W1491" i="3"/>
  <c r="AM1491" i="3"/>
  <c r="BC1491" i="3"/>
  <c r="X1491" i="3"/>
  <c r="AN1491" i="3"/>
  <c r="BD1491" i="3"/>
  <c r="U1491" i="3"/>
  <c r="AK1491" i="3"/>
  <c r="BA1491" i="3"/>
  <c r="BF1491" i="3"/>
  <c r="AX1491" i="3"/>
  <c r="AA1491" i="3"/>
  <c r="AQ1491" i="3"/>
  <c r="BG1491" i="3"/>
  <c r="AB1491" i="3"/>
  <c r="AR1491" i="3"/>
  <c r="BH1491" i="3"/>
  <c r="Y1491" i="3"/>
  <c r="AO1491" i="3"/>
  <c r="BE1491" i="3"/>
  <c r="AT1491" i="3"/>
  <c r="AP1491" i="3"/>
  <c r="O1491" i="3"/>
  <c r="AE1491" i="3"/>
  <c r="AU1491" i="3"/>
  <c r="P1491" i="3"/>
  <c r="AF1491" i="3"/>
  <c r="AV1491" i="3"/>
  <c r="M1491" i="3"/>
  <c r="AC1491" i="3"/>
  <c r="AS1491" i="3"/>
  <c r="BI1491" i="3"/>
  <c r="AD1491" i="3"/>
  <c r="Z1491" i="3"/>
  <c r="T1491" i="3"/>
  <c r="AG1491" i="3"/>
  <c r="S1491" i="3"/>
  <c r="AJ1491" i="3"/>
  <c r="AW1491" i="3"/>
  <c r="AI1491" i="3"/>
  <c r="AZ1491" i="3"/>
  <c r="N1491" i="3"/>
  <c r="AR1346" i="3"/>
  <c r="AV1346" i="3"/>
  <c r="X1346" i="3"/>
  <c r="M1346" i="3"/>
  <c r="T1346" i="3"/>
  <c r="AN1346" i="3"/>
  <c r="P1346" i="3"/>
  <c r="AJ1346" i="3"/>
  <c r="BD1346" i="3"/>
  <c r="AZ1346" i="3"/>
  <c r="AF1346" i="3"/>
  <c r="BG1470" i="3"/>
  <c r="AI1470" i="3"/>
  <c r="S1470" i="3"/>
  <c r="O1470" i="3"/>
  <c r="AA1470" i="3"/>
  <c r="AE1470" i="3"/>
  <c r="P1470" i="3"/>
  <c r="AF1470" i="3"/>
  <c r="AV1470" i="3"/>
  <c r="M1470" i="3"/>
  <c r="AC1470" i="3"/>
  <c r="AS1470" i="3"/>
  <c r="BI1470" i="3"/>
  <c r="Z1470" i="3"/>
  <c r="AP1470" i="3"/>
  <c r="BF1470" i="3"/>
  <c r="W1470" i="3"/>
  <c r="AQ1470" i="3"/>
  <c r="T1470" i="3"/>
  <c r="AJ1470" i="3"/>
  <c r="AZ1470" i="3"/>
  <c r="Q1470" i="3"/>
  <c r="AG1470" i="3"/>
  <c r="AW1470" i="3"/>
  <c r="N1470" i="3"/>
  <c r="AD1470" i="3"/>
  <c r="AT1470" i="3"/>
  <c r="AY1470" i="3"/>
  <c r="X1470" i="3"/>
  <c r="AN1470" i="3"/>
  <c r="BD1470" i="3"/>
  <c r="U1470" i="3"/>
  <c r="AK1470" i="3"/>
  <c r="BA1470" i="3"/>
  <c r="R1470" i="3"/>
  <c r="AH1470" i="3"/>
  <c r="AX1470" i="3"/>
  <c r="BC1470" i="3"/>
  <c r="K1314" i="3"/>
  <c r="K1261" i="3"/>
  <c r="Q1346" i="3"/>
  <c r="AG1346" i="3"/>
  <c r="AW1346" i="3"/>
  <c r="R1346" i="3"/>
  <c r="AH1346" i="3"/>
  <c r="AX1346" i="3"/>
  <c r="AH1341" i="3"/>
  <c r="AU1341" i="3"/>
  <c r="O1341" i="3"/>
  <c r="AD1341" i="3"/>
  <c r="BE1341" i="3"/>
  <c r="AO1341" i="3"/>
  <c r="Y1341" i="3"/>
  <c r="BH1341" i="3"/>
  <c r="AR1341" i="3"/>
  <c r="AB1341" i="3"/>
  <c r="BG1341" i="3"/>
  <c r="BC1346" i="3"/>
  <c r="AM1346" i="3"/>
  <c r="W1346" i="3"/>
  <c r="X1361" i="3"/>
  <c r="BD1361" i="3"/>
  <c r="BC1361" i="3"/>
  <c r="AM1361" i="3"/>
  <c r="W1361" i="3"/>
  <c r="BE1361" i="3"/>
  <c r="AO1361" i="3"/>
  <c r="Y1361" i="3"/>
  <c r="AR1361" i="3"/>
  <c r="BF1361" i="3"/>
  <c r="Z1361" i="3"/>
  <c r="AT1368" i="3"/>
  <c r="AD1368" i="3"/>
  <c r="N1368" i="3"/>
  <c r="AW1368" i="3"/>
  <c r="AG1368" i="3"/>
  <c r="Q1368" i="3"/>
  <c r="AZ1368" i="3"/>
  <c r="AJ1368" i="3"/>
  <c r="T1368" i="3"/>
  <c r="AW1373" i="3"/>
  <c r="AS1373" i="3"/>
  <c r="AO1373" i="3"/>
  <c r="AZ1373" i="3"/>
  <c r="AJ1373" i="3"/>
  <c r="T1373" i="3"/>
  <c r="AY1373" i="3"/>
  <c r="AI1373" i="3"/>
  <c r="S1373" i="3"/>
  <c r="AX1373" i="3"/>
  <c r="AH1373" i="3"/>
  <c r="R1373" i="3"/>
  <c r="AJ1404" i="3"/>
  <c r="AY1404" i="3"/>
  <c r="S1404" i="3"/>
  <c r="AH1404" i="3"/>
  <c r="AZ1406" i="3"/>
  <c r="T1406" i="3"/>
  <c r="AH1406" i="3"/>
  <c r="AZ1414" i="3"/>
  <c r="T1414" i="3"/>
  <c r="AH1414" i="3"/>
  <c r="AW1405" i="3"/>
  <c r="AS1404" i="3"/>
  <c r="BD1405" i="3"/>
  <c r="AW1441" i="3"/>
  <c r="N1441" i="3"/>
  <c r="AM1470" i="3"/>
  <c r="AP1456" i="3"/>
  <c r="AC1456" i="3"/>
  <c r="P1456" i="3"/>
  <c r="AL1470" i="3"/>
  <c r="Y1470" i="3"/>
  <c r="Y1434" i="3"/>
  <c r="BD1434" i="3"/>
  <c r="AL1434" i="3"/>
  <c r="BI1449" i="3"/>
  <c r="X1449" i="3"/>
  <c r="BB1449" i="3"/>
  <c r="BA1475" i="3"/>
  <c r="AT1475" i="3"/>
  <c r="AY1491" i="3"/>
  <c r="AW1406" i="3"/>
  <c r="Y1406" i="3"/>
  <c r="AQ1406" i="3"/>
  <c r="AM1406" i="3"/>
  <c r="BI1406" i="3"/>
  <c r="AC1406" i="3"/>
  <c r="Z1406" i="3"/>
  <c r="AP1406" i="3"/>
  <c r="BF1406" i="3"/>
  <c r="AB1406" i="3"/>
  <c r="AR1406" i="3"/>
  <c r="BH1406" i="3"/>
  <c r="AE1406" i="3"/>
  <c r="BA1406" i="3"/>
  <c r="U1406" i="3"/>
  <c r="N1406" i="3"/>
  <c r="AD1406" i="3"/>
  <c r="AT1406" i="3"/>
  <c r="P1406" i="3"/>
  <c r="AF1406" i="3"/>
  <c r="AV1406" i="3"/>
  <c r="BC1406" i="3"/>
  <c r="W1406" i="3"/>
  <c r="BG1414" i="3"/>
  <c r="AA1414" i="3"/>
  <c r="AW1414" i="3"/>
  <c r="Y1414" i="3"/>
  <c r="AQ1414" i="3"/>
  <c r="M1414" i="3"/>
  <c r="S1414" i="3"/>
  <c r="AO1414" i="3"/>
  <c r="Q1414" i="3"/>
  <c r="AI1414" i="3"/>
  <c r="BE1414" i="3"/>
  <c r="AY1414" i="3"/>
  <c r="AG1414" i="3"/>
  <c r="AM1414" i="3"/>
  <c r="BI1414" i="3"/>
  <c r="AC1414" i="3"/>
  <c r="Z1414" i="3"/>
  <c r="AP1414" i="3"/>
  <c r="BF1414" i="3"/>
  <c r="AB1414" i="3"/>
  <c r="AR1414" i="3"/>
  <c r="BH1414" i="3"/>
  <c r="AE1414" i="3"/>
  <c r="BA1414" i="3"/>
  <c r="U1414" i="3"/>
  <c r="N1414" i="3"/>
  <c r="AD1414" i="3"/>
  <c r="AT1414" i="3"/>
  <c r="P1414" i="3"/>
  <c r="AF1414" i="3"/>
  <c r="AV1414" i="3"/>
  <c r="BC1414" i="3"/>
  <c r="W1414" i="3"/>
  <c r="K1313" i="3"/>
  <c r="L1292" i="3"/>
  <c r="K1277" i="3"/>
  <c r="U1346" i="3"/>
  <c r="AK1346" i="3"/>
  <c r="BA1346" i="3"/>
  <c r="V1346" i="3"/>
  <c r="AL1346" i="3"/>
  <c r="BB1346" i="3"/>
  <c r="BF1341" i="3"/>
  <c r="Z1341" i="3"/>
  <c r="AM1341" i="3"/>
  <c r="BB1341" i="3"/>
  <c r="V1341" i="3"/>
  <c r="BA1341" i="3"/>
  <c r="AK1341" i="3"/>
  <c r="U1341" i="3"/>
  <c r="BD1341" i="3"/>
  <c r="AN1341" i="3"/>
  <c r="AY1346" i="3"/>
  <c r="AI1346" i="3"/>
  <c r="S1346" i="3"/>
  <c r="AF1361" i="3"/>
  <c r="AY1361" i="3"/>
  <c r="AI1361" i="3"/>
  <c r="S1361" i="3"/>
  <c r="BA1361" i="3"/>
  <c r="AK1361" i="3"/>
  <c r="U1361" i="3"/>
  <c r="N1361" i="3"/>
  <c r="W1368" i="3"/>
  <c r="AJ1361" i="3"/>
  <c r="AX1361" i="3"/>
  <c r="R1361" i="3"/>
  <c r="BF1368" i="3"/>
  <c r="AP1368" i="3"/>
  <c r="Z1368" i="3"/>
  <c r="BI1368" i="3"/>
  <c r="AS1368" i="3"/>
  <c r="AC1368" i="3"/>
  <c r="M1368" i="3"/>
  <c r="AV1368" i="3"/>
  <c r="AF1368" i="3"/>
  <c r="P1368" i="3"/>
  <c r="O1368" i="3"/>
  <c r="AG1373" i="3"/>
  <c r="AC1373" i="3"/>
  <c r="Y1373" i="3"/>
  <c r="AV1373" i="3"/>
  <c r="AF1373" i="3"/>
  <c r="P1373" i="3"/>
  <c r="AU1373" i="3"/>
  <c r="AE1373" i="3"/>
  <c r="O1373" i="3"/>
  <c r="AT1373" i="3"/>
  <c r="AD1373" i="3"/>
  <c r="N1373" i="3"/>
  <c r="BD1404" i="3"/>
  <c r="X1404" i="3"/>
  <c r="AM1404" i="3"/>
  <c r="BB1404" i="3"/>
  <c r="AN1406" i="3"/>
  <c r="BB1406" i="3"/>
  <c r="V1406" i="3"/>
  <c r="AN1414" i="3"/>
  <c r="BB1414" i="3"/>
  <c r="V1414" i="3"/>
  <c r="BE1405" i="3"/>
  <c r="BB1405" i="3"/>
  <c r="AU1406" i="3"/>
  <c r="AU1414" i="3"/>
  <c r="AS1441" i="3"/>
  <c r="Q1441" i="3"/>
  <c r="AV1441" i="3"/>
  <c r="BC1456" i="3"/>
  <c r="Z1456" i="3"/>
  <c r="V1470" i="3"/>
  <c r="BH1470" i="3"/>
  <c r="AM1434" i="3"/>
  <c r="AN1434" i="3"/>
  <c r="BE1449" i="3"/>
  <c r="BC1449" i="3"/>
  <c r="AL1449" i="3"/>
  <c r="M1475" i="3"/>
  <c r="AQ1341" i="3"/>
  <c r="S1341" i="3"/>
  <c r="AI1341" i="3"/>
  <c r="U1404" i="3"/>
  <c r="M1404" i="3"/>
  <c r="BE1404" i="3"/>
  <c r="Z1404" i="3"/>
  <c r="AP1404" i="3"/>
  <c r="BF1404" i="3"/>
  <c r="AA1404" i="3"/>
  <c r="AQ1404" i="3"/>
  <c r="BG1404" i="3"/>
  <c r="AB1404" i="3"/>
  <c r="AR1404" i="3"/>
  <c r="BH1404" i="3"/>
  <c r="BI1404" i="3"/>
  <c r="AO1404" i="3"/>
  <c r="N1404" i="3"/>
  <c r="AD1404" i="3"/>
  <c r="AT1404" i="3"/>
  <c r="O1404" i="3"/>
  <c r="AE1404" i="3"/>
  <c r="AU1404" i="3"/>
  <c r="P1404" i="3"/>
  <c r="AF1404" i="3"/>
  <c r="AV1404" i="3"/>
  <c r="Z1434" i="3"/>
  <c r="AP1434" i="3"/>
  <c r="BF1434" i="3"/>
  <c r="AB1434" i="3"/>
  <c r="AR1434" i="3"/>
  <c r="BH1434" i="3"/>
  <c r="AK1434" i="3"/>
  <c r="O1434" i="3"/>
  <c r="AU1434" i="3"/>
  <c r="AG1434" i="3"/>
  <c r="S1434" i="3"/>
  <c r="AI1434" i="3"/>
  <c r="N1434" i="3"/>
  <c r="AD1434" i="3"/>
  <c r="AT1434" i="3"/>
  <c r="P1434" i="3"/>
  <c r="AF1434" i="3"/>
  <c r="AV1434" i="3"/>
  <c r="M1434" i="3"/>
  <c r="AS1434" i="3"/>
  <c r="W1434" i="3"/>
  <c r="BC1434" i="3"/>
  <c r="AO1434" i="3"/>
  <c r="AY1434" i="3"/>
  <c r="R1434" i="3"/>
  <c r="AH1434" i="3"/>
  <c r="AX1434" i="3"/>
  <c r="T1434" i="3"/>
  <c r="AJ1434" i="3"/>
  <c r="AZ1434" i="3"/>
  <c r="U1434" i="3"/>
  <c r="BA1434" i="3"/>
  <c r="AE1434" i="3"/>
  <c r="Q1434" i="3"/>
  <c r="AW1434" i="3"/>
  <c r="AA1434" i="3"/>
  <c r="O1456" i="3"/>
  <c r="AQ1456" i="3"/>
  <c r="BG1456" i="3"/>
  <c r="T1456" i="3"/>
  <c r="AJ1456" i="3"/>
  <c r="AZ1456" i="3"/>
  <c r="Q1456" i="3"/>
  <c r="AG1456" i="3"/>
  <c r="AW1456" i="3"/>
  <c r="N1456" i="3"/>
  <c r="AD1456" i="3"/>
  <c r="AT1456" i="3"/>
  <c r="AM1456" i="3"/>
  <c r="AA1456" i="3"/>
  <c r="AU1456" i="3"/>
  <c r="X1456" i="3"/>
  <c r="AN1456" i="3"/>
  <c r="BD1456" i="3"/>
  <c r="U1456" i="3"/>
  <c r="AK1456" i="3"/>
  <c r="BA1456" i="3"/>
  <c r="R1456" i="3"/>
  <c r="AH1456" i="3"/>
  <c r="AX1456" i="3"/>
  <c r="W1456" i="3"/>
  <c r="AE1456" i="3"/>
  <c r="AB1456" i="3"/>
  <c r="AR1456" i="3"/>
  <c r="BH1456" i="3"/>
  <c r="Y1456" i="3"/>
  <c r="AO1456" i="3"/>
  <c r="BE1456" i="3"/>
  <c r="V1456" i="3"/>
  <c r="AL1456" i="3"/>
  <c r="BB1456" i="3"/>
  <c r="V1475" i="3"/>
  <c r="AL1475" i="3"/>
  <c r="BB1475" i="3"/>
  <c r="X1475" i="3"/>
  <c r="AN1475" i="3"/>
  <c r="BD1475" i="3"/>
  <c r="AC1475" i="3"/>
  <c r="BI1475" i="3"/>
  <c r="AM1475" i="3"/>
  <c r="Y1475" i="3"/>
  <c r="BE1475" i="3"/>
  <c r="BG1475" i="3"/>
  <c r="AD1475" i="3"/>
  <c r="AX1475" i="3"/>
  <c r="AB1475" i="3"/>
  <c r="AV1475" i="3"/>
  <c r="U1475" i="3"/>
  <c r="O1475" i="3"/>
  <c r="BC1475" i="3"/>
  <c r="AW1475" i="3"/>
  <c r="N1475" i="3"/>
  <c r="AH1475" i="3"/>
  <c r="BF1475" i="3"/>
  <c r="AF1475" i="3"/>
  <c r="AZ1475" i="3"/>
  <c r="AK1475" i="3"/>
  <c r="W1475" i="3"/>
  <c r="Q1475" i="3"/>
  <c r="AA1475" i="3"/>
  <c r="AY1475" i="3"/>
  <c r="R1475" i="3"/>
  <c r="AP1475" i="3"/>
  <c r="P1475" i="3"/>
  <c r="AJ1475" i="3"/>
  <c r="BH1475" i="3"/>
  <c r="AS1475" i="3"/>
  <c r="AE1475" i="3"/>
  <c r="AG1475" i="3"/>
  <c r="AC1405" i="3"/>
  <c r="AE1405" i="3"/>
  <c r="BA1405" i="3"/>
  <c r="S1405" i="3"/>
  <c r="BC1405" i="3"/>
  <c r="AS1405" i="3"/>
  <c r="AU1405" i="3"/>
  <c r="W1405" i="3"/>
  <c r="AM1405" i="3"/>
  <c r="BI1405" i="3"/>
  <c r="U1405" i="3"/>
  <c r="M1405" i="3"/>
  <c r="O1405" i="3"/>
  <c r="BG1405" i="3"/>
  <c r="AA1405" i="3"/>
  <c r="AB1405" i="3"/>
  <c r="AR1405" i="3"/>
  <c r="BH1405" i="3"/>
  <c r="Z1405" i="3"/>
  <c r="AP1405" i="3"/>
  <c r="BF1405" i="3"/>
  <c r="AO1405" i="3"/>
  <c r="AK1405" i="3"/>
  <c r="AY1405" i="3"/>
  <c r="P1405" i="3"/>
  <c r="AF1405" i="3"/>
  <c r="AV1405" i="3"/>
  <c r="N1405" i="3"/>
  <c r="AD1405" i="3"/>
  <c r="AT1405" i="3"/>
  <c r="AG1405" i="3"/>
  <c r="AQ1405" i="3"/>
  <c r="T1405" i="3"/>
  <c r="AJ1405" i="3"/>
  <c r="AZ1405" i="3"/>
  <c r="R1405" i="3"/>
  <c r="AH1405" i="3"/>
  <c r="AX1405" i="3"/>
  <c r="X1494" i="3"/>
  <c r="AJ1494" i="3"/>
  <c r="AB1494" i="3"/>
  <c r="AN1494" i="3"/>
  <c r="AZ1494" i="3"/>
  <c r="AV1494" i="3"/>
  <c r="BD1494" i="3"/>
  <c r="T1494" i="3"/>
  <c r="AF1494" i="3"/>
  <c r="AR1494" i="3"/>
  <c r="U1494" i="3"/>
  <c r="AK1494" i="3"/>
  <c r="BA1494" i="3"/>
  <c r="R1494" i="3"/>
  <c r="AH1494" i="3"/>
  <c r="AX1494" i="3"/>
  <c r="S1494" i="3"/>
  <c r="AI1494" i="3"/>
  <c r="AY1494" i="3"/>
  <c r="P1494" i="3"/>
  <c r="Y1494" i="3"/>
  <c r="AO1494" i="3"/>
  <c r="BE1494" i="3"/>
  <c r="V1494" i="3"/>
  <c r="AL1494" i="3"/>
  <c r="BB1494" i="3"/>
  <c r="W1494" i="3"/>
  <c r="AM1494" i="3"/>
  <c r="BC1494" i="3"/>
  <c r="M1494" i="3"/>
  <c r="AC1494" i="3"/>
  <c r="AS1494" i="3"/>
  <c r="BI1494" i="3"/>
  <c r="Z1494" i="3"/>
  <c r="AP1494" i="3"/>
  <c r="BF1494" i="3"/>
  <c r="AA1494" i="3"/>
  <c r="AQ1494" i="3"/>
  <c r="BG1494" i="3"/>
  <c r="Q1494" i="3"/>
  <c r="AD1494" i="3"/>
  <c r="AU1494" i="3"/>
  <c r="BH1494" i="3"/>
  <c r="AG1494" i="3"/>
  <c r="AT1494" i="3"/>
  <c r="AW1494" i="3"/>
  <c r="O1494" i="3"/>
  <c r="K1303" i="3"/>
  <c r="K1301" i="3"/>
  <c r="L1270" i="3"/>
  <c r="Y1346" i="3"/>
  <c r="AO1346" i="3"/>
  <c r="BE1346" i="3"/>
  <c r="Z1346" i="3"/>
  <c r="AP1346" i="3"/>
  <c r="BF1346" i="3"/>
  <c r="AX1341" i="3"/>
  <c r="R1341" i="3"/>
  <c r="AE1341" i="3"/>
  <c r="AT1341" i="3"/>
  <c r="N1341" i="3"/>
  <c r="AW1341" i="3"/>
  <c r="AG1341" i="3"/>
  <c r="Q1341" i="3"/>
  <c r="AZ1341" i="3"/>
  <c r="AJ1341" i="3"/>
  <c r="T1341" i="3"/>
  <c r="AY1341" i="3"/>
  <c r="AU1346" i="3"/>
  <c r="AE1346" i="3"/>
  <c r="O1346" i="3"/>
  <c r="AN1361" i="3"/>
  <c r="AU1361" i="3"/>
  <c r="AE1361" i="3"/>
  <c r="O1361" i="3"/>
  <c r="AW1361" i="3"/>
  <c r="AG1361" i="3"/>
  <c r="Q1361" i="3"/>
  <c r="AT1361" i="3"/>
  <c r="AM1368" i="3"/>
  <c r="BH1361" i="3"/>
  <c r="AB1361" i="3"/>
  <c r="BB1368" i="3"/>
  <c r="AL1368" i="3"/>
  <c r="V1368" i="3"/>
  <c r="BE1368" i="3"/>
  <c r="AO1368" i="3"/>
  <c r="Y1368" i="3"/>
  <c r="BH1368" i="3"/>
  <c r="AR1368" i="3"/>
  <c r="AB1368" i="3"/>
  <c r="AE1368" i="3"/>
  <c r="AK1373" i="3"/>
  <c r="Q1373" i="3"/>
  <c r="M1373" i="3"/>
  <c r="BH1373" i="3"/>
  <c r="AR1373" i="3"/>
  <c r="AB1373" i="3"/>
  <c r="BG1373" i="3"/>
  <c r="AQ1373" i="3"/>
  <c r="AA1373" i="3"/>
  <c r="BF1373" i="3"/>
  <c r="AP1373" i="3"/>
  <c r="Z1373" i="3"/>
  <c r="AZ1404" i="3"/>
  <c r="T1404" i="3"/>
  <c r="AI1404" i="3"/>
  <c r="AX1404" i="3"/>
  <c r="R1404" i="3"/>
  <c r="AJ1406" i="3"/>
  <c r="AX1406" i="3"/>
  <c r="R1406" i="3"/>
  <c r="AJ1414" i="3"/>
  <c r="AX1414" i="3"/>
  <c r="R1414" i="3"/>
  <c r="Q1405" i="3"/>
  <c r="AK1406" i="3"/>
  <c r="AK1414" i="3"/>
  <c r="AL1405" i="3"/>
  <c r="X1405" i="3"/>
  <c r="AY1368" i="3"/>
  <c r="M1441" i="3"/>
  <c r="AT1441" i="3"/>
  <c r="AF1441" i="3"/>
  <c r="BI1456" i="3"/>
  <c r="AV1456" i="3"/>
  <c r="BE1470" i="3"/>
  <c r="AR1470" i="3"/>
  <c r="BG1434" i="3"/>
  <c r="BI1434" i="3"/>
  <c r="X1434" i="3"/>
  <c r="BD1449" i="3"/>
  <c r="AM1449" i="3"/>
  <c r="V1449" i="3"/>
  <c r="AO1475" i="3"/>
  <c r="AR1475" i="3"/>
  <c r="AE1494" i="3"/>
  <c r="P1420" i="3"/>
  <c r="N1457" i="3"/>
  <c r="AD1457" i="3"/>
  <c r="AT1457" i="3"/>
  <c r="O1457" i="3"/>
  <c r="AE1457" i="3"/>
  <c r="AU1457" i="3"/>
  <c r="P1457" i="3"/>
  <c r="AF1457" i="3"/>
  <c r="AV1457" i="3"/>
  <c r="AH1420" i="3"/>
  <c r="AG1422" i="3"/>
  <c r="T1498" i="3"/>
  <c r="AP1498" i="3"/>
  <c r="BD1498" i="3"/>
  <c r="AT1498" i="3"/>
  <c r="AZ1498" i="3"/>
  <c r="Y1498" i="3"/>
  <c r="AO1498" i="3"/>
  <c r="BE1498" i="3"/>
  <c r="W1498" i="3"/>
  <c r="AM1498" i="3"/>
  <c r="BC1498" i="3"/>
  <c r="P1498" i="3"/>
  <c r="V1498" i="3"/>
  <c r="AR1498" i="3"/>
  <c r="M1498" i="3"/>
  <c r="AC1498" i="3"/>
  <c r="AS1498" i="3"/>
  <c r="BI1498" i="3"/>
  <c r="AA1498" i="3"/>
  <c r="AQ1498" i="3"/>
  <c r="BG1498" i="3"/>
  <c r="X1498" i="3"/>
  <c r="N1498" i="3"/>
  <c r="AJ1498" i="3"/>
  <c r="Q1498" i="3"/>
  <c r="AG1498" i="3"/>
  <c r="AW1498" i="3"/>
  <c r="O1498" i="3"/>
  <c r="AE1498" i="3"/>
  <c r="AU1498" i="3"/>
  <c r="BF1514" i="3"/>
  <c r="BB1514" i="3"/>
  <c r="N1514" i="3"/>
  <c r="AT1514" i="3"/>
  <c r="Z1514" i="3"/>
  <c r="AD1514" i="3"/>
  <c r="AZ1514" i="3"/>
  <c r="U1514" i="3"/>
  <c r="AK1514" i="3"/>
  <c r="BA1514" i="3"/>
  <c r="S1514" i="3"/>
  <c r="AI1514" i="3"/>
  <c r="AY1514" i="3"/>
  <c r="V1514" i="3"/>
  <c r="AR1514" i="3"/>
  <c r="Y1514" i="3"/>
  <c r="AO1514" i="3"/>
  <c r="BE1514" i="3"/>
  <c r="W1514" i="3"/>
  <c r="AM1514" i="3"/>
  <c r="BC1514" i="3"/>
  <c r="AJ1514" i="3"/>
  <c r="M1514" i="3"/>
  <c r="AC1514" i="3"/>
  <c r="AS1514" i="3"/>
  <c r="BI1514" i="3"/>
  <c r="AA1514" i="3"/>
  <c r="AQ1514" i="3"/>
  <c r="BG1514" i="3"/>
  <c r="AM1422" i="3"/>
  <c r="AI1454" i="3"/>
  <c r="AA1454" i="3"/>
  <c r="AQ1454" i="3"/>
  <c r="O1454" i="3"/>
  <c r="BG1454" i="3"/>
  <c r="S1454" i="3"/>
  <c r="N1459" i="3"/>
  <c r="AD1459" i="3"/>
  <c r="AT1459" i="3"/>
  <c r="O1459" i="3"/>
  <c r="AE1459" i="3"/>
  <c r="AU1459" i="3"/>
  <c r="P1459" i="3"/>
  <c r="AF1459" i="3"/>
  <c r="AV1459" i="3"/>
  <c r="Y1459" i="3"/>
  <c r="AC1459" i="3"/>
  <c r="AG1459" i="3"/>
  <c r="R1459" i="3"/>
  <c r="AH1459" i="3"/>
  <c r="AX1459" i="3"/>
  <c r="S1459" i="3"/>
  <c r="AI1459" i="3"/>
  <c r="AY1459" i="3"/>
  <c r="T1459" i="3"/>
  <c r="AJ1459" i="3"/>
  <c r="AZ1459" i="3"/>
  <c r="AO1459" i="3"/>
  <c r="AS1459" i="3"/>
  <c r="AW1459" i="3"/>
  <c r="V1459" i="3"/>
  <c r="AL1459" i="3"/>
  <c r="BB1459" i="3"/>
  <c r="W1459" i="3"/>
  <c r="AM1459" i="3"/>
  <c r="BC1459" i="3"/>
  <c r="X1459" i="3"/>
  <c r="AN1459" i="3"/>
  <c r="BD1459" i="3"/>
  <c r="BE1459" i="3"/>
  <c r="BI1459" i="3"/>
  <c r="U1459" i="3"/>
  <c r="AP1523" i="3"/>
  <c r="BG1523" i="3"/>
  <c r="V1485" i="3"/>
  <c r="AP1485" i="3"/>
  <c r="W1485" i="3"/>
  <c r="AW1485" i="3"/>
  <c r="X1485" i="3"/>
  <c r="BD1485" i="3"/>
  <c r="AE1485" i="3"/>
  <c r="Z1485" i="3"/>
  <c r="AX1485" i="3"/>
  <c r="AB1485" i="3"/>
  <c r="BC1485" i="3"/>
  <c r="AI1485" i="3"/>
  <c r="BH1518" i="3"/>
  <c r="AL1518" i="3"/>
  <c r="N1518" i="3"/>
  <c r="N1385" i="3"/>
  <c r="AT1385" i="3"/>
  <c r="AP1385" i="3"/>
  <c r="AR1385" i="3"/>
  <c r="AJ1385" i="3"/>
  <c r="V1385" i="3"/>
  <c r="BB1385" i="3"/>
  <c r="AZ1385" i="3"/>
  <c r="BD1385" i="3"/>
  <c r="AV1385" i="3"/>
  <c r="AD1385" i="3"/>
  <c r="T1385" i="3"/>
  <c r="X1385" i="3"/>
  <c r="P1385" i="3"/>
  <c r="BF1385" i="3"/>
  <c r="O1450" i="3"/>
  <c r="AY1450" i="3"/>
  <c r="S1450" i="3"/>
  <c r="R1498" i="3"/>
  <c r="AX1498" i="3"/>
  <c r="AF1498" i="3"/>
  <c r="AL1498" i="3"/>
  <c r="Z1498" i="3"/>
  <c r="BF1498" i="3"/>
  <c r="AN1498" i="3"/>
  <c r="AD1498" i="3"/>
  <c r="AQ1534" i="3"/>
  <c r="AB1534" i="3"/>
  <c r="BH1534" i="3"/>
  <c r="X1534" i="3"/>
  <c r="AM1534" i="3"/>
  <c r="Y1534" i="3"/>
  <c r="AO1534" i="3"/>
  <c r="BE1534" i="3"/>
  <c r="V1534" i="3"/>
  <c r="AL1534" i="3"/>
  <c r="BB1534" i="3"/>
  <c r="S1534" i="3"/>
  <c r="AY1534" i="3"/>
  <c r="AJ1534" i="3"/>
  <c r="AN1534" i="3"/>
  <c r="AF1534" i="3"/>
  <c r="AE1534" i="3"/>
  <c r="M1534" i="3"/>
  <c r="AC1534" i="3"/>
  <c r="AS1534" i="3"/>
  <c r="BI1534" i="3"/>
  <c r="Z1534" i="3"/>
  <c r="AP1534" i="3"/>
  <c r="BF1534" i="3"/>
  <c r="O1534" i="3"/>
  <c r="AA1534" i="3"/>
  <c r="BG1534" i="3"/>
  <c r="AR1534" i="3"/>
  <c r="BD1534" i="3"/>
  <c r="AV1534" i="3"/>
  <c r="BC1534" i="3"/>
  <c r="W1534" i="3"/>
  <c r="AM1528" i="3"/>
  <c r="AQ1528" i="3"/>
  <c r="O1528" i="3"/>
  <c r="S1528" i="3"/>
  <c r="X1528" i="3"/>
  <c r="AN1528" i="3"/>
  <c r="U1528" i="3"/>
  <c r="AK1528" i="3"/>
  <c r="BA1528" i="3"/>
  <c r="R1528" i="3"/>
  <c r="AH1528" i="3"/>
  <c r="AX1528" i="3"/>
  <c r="AY1528" i="3"/>
  <c r="AZ1528" i="3"/>
  <c r="AE1528" i="3"/>
  <c r="AV1528" i="3"/>
  <c r="AB1528" i="3"/>
  <c r="AR1528" i="3"/>
  <c r="Y1528" i="3"/>
  <c r="AO1528" i="3"/>
  <c r="BE1528" i="3"/>
  <c r="V1528" i="3"/>
  <c r="AL1528" i="3"/>
  <c r="BB1528" i="3"/>
  <c r="BG1528" i="3"/>
  <c r="BH1528" i="3"/>
  <c r="AU1528" i="3"/>
  <c r="BD1528" i="3"/>
  <c r="W1478" i="3"/>
  <c r="O1478" i="3"/>
  <c r="AE1478" i="3"/>
  <c r="AU1478" i="3"/>
  <c r="Z1519" i="3"/>
  <c r="AS1519" i="3"/>
  <c r="AG1519" i="3"/>
  <c r="AC1519" i="3"/>
  <c r="R1519" i="3"/>
  <c r="AZ1519" i="3"/>
  <c r="AL1385" i="3"/>
  <c r="AV1490" i="3"/>
  <c r="AF1490" i="3"/>
  <c r="AI1528" i="3"/>
  <c r="AA1436" i="3"/>
  <c r="S1436" i="3"/>
  <c r="AY1436" i="3"/>
  <c r="AI1436" i="3"/>
  <c r="BA1465" i="3"/>
  <c r="U1465" i="3"/>
  <c r="BA1471" i="3"/>
  <c r="U1471" i="3"/>
  <c r="S1527" i="3"/>
  <c r="AS1527" i="3"/>
  <c r="M1527" i="3"/>
  <c r="P1484" i="3"/>
  <c r="AV1484" i="3"/>
  <c r="AD1484" i="3"/>
  <c r="Q1484" i="3"/>
  <c r="AI1484" i="3"/>
  <c r="AS1484" i="3"/>
  <c r="X1484" i="3"/>
  <c r="BD1484" i="3"/>
  <c r="AL1484" i="3"/>
  <c r="AG1484" i="3"/>
  <c r="AY1484" i="3"/>
  <c r="BI1484" i="3"/>
  <c r="Z1385" i="3"/>
  <c r="M1385" i="3"/>
  <c r="U1485" i="3"/>
  <c r="AL1512" i="3"/>
  <c r="P1512" i="3"/>
  <c r="AA1528" i="3"/>
  <c r="BE1383" i="3"/>
  <c r="S1383" i="3"/>
  <c r="AP1349" i="3"/>
  <c r="Z1349" i="3"/>
  <c r="BF1349" i="3"/>
  <c r="BH1357" i="3"/>
  <c r="AH1357" i="3"/>
  <c r="W1357" i="3"/>
  <c r="AM1357" i="3"/>
  <c r="AB1357" i="3"/>
  <c r="R1357" i="3"/>
  <c r="AX1357" i="3"/>
  <c r="V1390" i="3"/>
  <c r="BB1390" i="3"/>
  <c r="AT1390" i="3"/>
  <c r="AD1390" i="3"/>
  <c r="AD1361" i="3"/>
  <c r="AP1391" i="3"/>
  <c r="AY1464" i="3"/>
  <c r="BH1346" i="3"/>
  <c r="AE1480" i="3"/>
  <c r="AI1458" i="3"/>
  <c r="AQ1434" i="3"/>
  <c r="Z1440" i="3"/>
  <c r="Z1353" i="3"/>
  <c r="AY1483" i="3"/>
  <c r="AV1525" i="3"/>
  <c r="AQ1410" i="3"/>
  <c r="T1439" i="3"/>
  <c r="AK1459" i="3"/>
  <c r="AY1448" i="3"/>
  <c r="AD1426" i="3"/>
  <c r="T1506" i="3"/>
  <c r="R1506" i="3"/>
  <c r="AX1506" i="3"/>
  <c r="AV1506" i="3"/>
  <c r="Z1506" i="3"/>
  <c r="BF1506" i="3"/>
  <c r="X1506" i="3"/>
  <c r="BB1506" i="3"/>
  <c r="V1506" i="3"/>
  <c r="AH1506" i="3"/>
  <c r="P1506" i="3"/>
  <c r="AN1506" i="3"/>
  <c r="AB1492" i="3"/>
  <c r="BD1492" i="3"/>
  <c r="T1492" i="3"/>
  <c r="AV1492" i="3"/>
  <c r="X1492" i="3"/>
  <c r="AJ1492" i="3"/>
  <c r="T1504" i="3"/>
  <c r="AP1504" i="3"/>
  <c r="AN1504" i="3"/>
  <c r="AV1504" i="3"/>
  <c r="R1504" i="3"/>
  <c r="AX1504" i="3"/>
  <c r="BD1504" i="3"/>
  <c r="AL1504" i="3"/>
  <c r="Z1504" i="3"/>
  <c r="BF1504" i="3"/>
  <c r="P1504" i="3"/>
  <c r="AQ1343" i="3"/>
  <c r="S1343" i="3"/>
  <c r="BG1343" i="3"/>
  <c r="AA1343" i="3"/>
  <c r="BC1429" i="3"/>
  <c r="AG1429" i="3"/>
  <c r="Q1429" i="3"/>
  <c r="AR1429" i="3"/>
  <c r="AM1429" i="3"/>
  <c r="W1429" i="3"/>
  <c r="L1311" i="3"/>
  <c r="L1296" i="3"/>
  <c r="K1296" i="3"/>
  <c r="AO1296" i="3" s="1"/>
  <c r="L1290" i="3"/>
  <c r="L1288" i="3"/>
  <c r="L1283" i="3"/>
  <c r="L1281" i="3"/>
  <c r="L1274" i="3"/>
  <c r="BC1274" i="3" s="1"/>
  <c r="K1272" i="3"/>
  <c r="K1268" i="3"/>
  <c r="L1261" i="3"/>
  <c r="BC1261" i="3" s="1"/>
  <c r="L1258" i="3"/>
  <c r="L1256" i="3"/>
  <c r="L1254" i="3"/>
  <c r="BK1346" i="3"/>
  <c r="BA1397" i="3"/>
  <c r="AH1424" i="3"/>
  <c r="BB1418" i="3"/>
  <c r="M1420" i="3"/>
  <c r="AJ1422" i="3"/>
  <c r="AU1426" i="3"/>
  <c r="AW1440" i="3"/>
  <c r="Q1440" i="3"/>
  <c r="AE1440" i="3"/>
  <c r="BA1440" i="3"/>
  <c r="U1440" i="3"/>
  <c r="AZ1440" i="3"/>
  <c r="AJ1440" i="3"/>
  <c r="T1440" i="3"/>
  <c r="AX1440" i="3"/>
  <c r="AH1440" i="3"/>
  <c r="R1440" i="3"/>
  <c r="AK1439" i="3"/>
  <c r="BG1439" i="3"/>
  <c r="AA1439" i="3"/>
  <c r="AO1439" i="3"/>
  <c r="BF1439" i="3"/>
  <c r="AP1439" i="3"/>
  <c r="Z1439" i="3"/>
  <c r="BH1439" i="3"/>
  <c r="AR1439" i="3"/>
  <c r="AB1439" i="3"/>
  <c r="BC1492" i="3"/>
  <c r="AM1492" i="3"/>
  <c r="W1492" i="3"/>
  <c r="BB1492" i="3"/>
  <c r="AL1492" i="3"/>
  <c r="V1492" i="3"/>
  <c r="BE1492" i="3"/>
  <c r="AO1492" i="3"/>
  <c r="Y1492" i="3"/>
  <c r="BC1504" i="3"/>
  <c r="AM1504" i="3"/>
  <c r="W1504" i="3"/>
  <c r="BE1504" i="3"/>
  <c r="AO1504" i="3"/>
  <c r="Y1504" i="3"/>
  <c r="BG1506" i="3"/>
  <c r="AQ1506" i="3"/>
  <c r="AA1506" i="3"/>
  <c r="BI1506" i="3"/>
  <c r="AS1506" i="3"/>
  <c r="AC1506" i="3"/>
  <c r="M1506" i="3"/>
  <c r="AR1504" i="3"/>
  <c r="AB1506" i="3"/>
  <c r="BH1506" i="3"/>
  <c r="N1504" i="3"/>
  <c r="BB1504" i="3"/>
  <c r="AT1506" i="3"/>
  <c r="AZ1492" i="3"/>
  <c r="X1504" i="3"/>
  <c r="AY1343" i="3"/>
  <c r="AP1389" i="3"/>
  <c r="Z1389" i="3"/>
  <c r="BG1408" i="3"/>
  <c r="AL1416" i="3"/>
  <c r="BA1469" i="3"/>
  <c r="Z1469" i="3"/>
  <c r="AP1469" i="3"/>
  <c r="BF1469" i="3"/>
  <c r="AA1469" i="3"/>
  <c r="AQ1469" i="3"/>
  <c r="BG1469" i="3"/>
  <c r="AB1469" i="3"/>
  <c r="AK1409" i="3"/>
  <c r="BA1409" i="3"/>
  <c r="M1409" i="3"/>
  <c r="BI1409" i="3"/>
  <c r="AS1409" i="3"/>
  <c r="AD1481" i="3"/>
  <c r="AV1481" i="3"/>
  <c r="BC1481" i="3"/>
  <c r="AH1514" i="3"/>
  <c r="AV1514" i="3"/>
  <c r="AN1514" i="3"/>
  <c r="AP1514" i="3"/>
  <c r="P1514" i="3"/>
  <c r="T1514" i="3"/>
  <c r="AL1514" i="3"/>
  <c r="R1514" i="3"/>
  <c r="AX1514" i="3"/>
  <c r="AF1514" i="3"/>
  <c r="K1309" i="3"/>
  <c r="K1307" i="3"/>
  <c r="L1303" i="3"/>
  <c r="L1299" i="3"/>
  <c r="K1258" i="3"/>
  <c r="K1252" i="3"/>
  <c r="AK1397" i="3"/>
  <c r="N1418" i="3"/>
  <c r="BN1409" i="3"/>
  <c r="BI1418" i="3"/>
  <c r="BI1439" i="3"/>
  <c r="AC1439" i="3"/>
  <c r="AY1439" i="3"/>
  <c r="S1439" i="3"/>
  <c r="AG1439" i="3"/>
  <c r="BB1439" i="3"/>
  <c r="AL1439" i="3"/>
  <c r="V1439" i="3"/>
  <c r="BD1439" i="3"/>
  <c r="AN1439" i="3"/>
  <c r="X1439" i="3"/>
  <c r="AY1492" i="3"/>
  <c r="AI1492" i="3"/>
  <c r="S1492" i="3"/>
  <c r="AX1492" i="3"/>
  <c r="AH1492" i="3"/>
  <c r="R1492" i="3"/>
  <c r="BA1492" i="3"/>
  <c r="AK1492" i="3"/>
  <c r="U1492" i="3"/>
  <c r="AY1504" i="3"/>
  <c r="AI1504" i="3"/>
  <c r="S1504" i="3"/>
  <c r="BA1504" i="3"/>
  <c r="AK1504" i="3"/>
  <c r="U1504" i="3"/>
  <c r="BC1506" i="3"/>
  <c r="AM1506" i="3"/>
  <c r="W1506" i="3"/>
  <c r="BE1506" i="3"/>
  <c r="AO1506" i="3"/>
  <c r="Y1506" i="3"/>
  <c r="AZ1504" i="3"/>
  <c r="AJ1506" i="3"/>
  <c r="V1504" i="3"/>
  <c r="N1506" i="3"/>
  <c r="AN1492" i="3"/>
  <c r="AH1504" i="3"/>
  <c r="BD1506" i="3"/>
  <c r="Z1351" i="3"/>
  <c r="AP1351" i="3"/>
  <c r="AG1348" i="3"/>
  <c r="Q1348" i="3"/>
  <c r="AR1348" i="3"/>
  <c r="AC1348" i="3"/>
  <c r="BI1348" i="3"/>
  <c r="AN1348" i="3"/>
  <c r="T1348" i="3"/>
  <c r="AZ1348" i="3"/>
  <c r="AK1348" i="3"/>
  <c r="O1348" i="3"/>
  <c r="AV1348" i="3"/>
  <c r="AW1348" i="3"/>
  <c r="AB1348" i="3"/>
  <c r="BH1348" i="3"/>
  <c r="AS1348" i="3"/>
  <c r="X1348" i="3"/>
  <c r="BD1348" i="3"/>
  <c r="BG1381" i="3"/>
  <c r="AA1381" i="3"/>
  <c r="AI1381" i="3"/>
  <c r="L1314" i="3"/>
  <c r="R1314" i="3" s="1"/>
  <c r="L1293" i="3"/>
  <c r="L1286" i="3"/>
  <c r="L1285" i="3"/>
  <c r="L1276" i="3"/>
  <c r="L1273" i="3"/>
  <c r="K1273" i="3"/>
  <c r="L1265" i="3"/>
  <c r="L1263" i="3"/>
  <c r="L1260" i="3"/>
  <c r="L1259" i="3"/>
  <c r="K1259" i="3"/>
  <c r="V1259" i="3" s="1"/>
  <c r="X1397" i="3"/>
  <c r="AM1397" i="3"/>
  <c r="AV1418" i="3"/>
  <c r="S1420" i="3"/>
  <c r="BC1439" i="3"/>
  <c r="AG1440" i="3"/>
  <c r="AU1440" i="3"/>
  <c r="O1440" i="3"/>
  <c r="AK1440" i="3"/>
  <c r="BH1440" i="3"/>
  <c r="AR1440" i="3"/>
  <c r="AB1440" i="3"/>
  <c r="BF1440" i="3"/>
  <c r="AP1440" i="3"/>
  <c r="BA1439" i="3"/>
  <c r="U1439" i="3"/>
  <c r="AQ1439" i="3"/>
  <c r="BE1439" i="3"/>
  <c r="Y1439" i="3"/>
  <c r="AX1439" i="3"/>
  <c r="AH1439" i="3"/>
  <c r="R1439" i="3"/>
  <c r="AZ1439" i="3"/>
  <c r="AJ1439" i="3"/>
  <c r="AU1492" i="3"/>
  <c r="AE1492" i="3"/>
  <c r="O1492" i="3"/>
  <c r="AT1492" i="3"/>
  <c r="AD1492" i="3"/>
  <c r="N1492" i="3"/>
  <c r="AW1492" i="3"/>
  <c r="AG1492" i="3"/>
  <c r="Q1492" i="3"/>
  <c r="AU1504" i="3"/>
  <c r="AE1504" i="3"/>
  <c r="O1504" i="3"/>
  <c r="AW1504" i="3"/>
  <c r="AG1504" i="3"/>
  <c r="Q1504" i="3"/>
  <c r="BN1504" i="3" s="1"/>
  <c r="AY1506" i="3"/>
  <c r="AI1506" i="3"/>
  <c r="S1506" i="3"/>
  <c r="BA1506" i="3"/>
  <c r="BJ1506" i="3" s="1"/>
  <c r="AK1506" i="3"/>
  <c r="U1506" i="3"/>
  <c r="AR1492" i="3"/>
  <c r="AB1504" i="3"/>
  <c r="BH1504" i="3"/>
  <c r="AR1506" i="3"/>
  <c r="P1492" i="3"/>
  <c r="AD1504" i="3"/>
  <c r="AD1506" i="3"/>
  <c r="AF1506" i="3"/>
  <c r="AL1451" i="3"/>
  <c r="BC1451" i="3"/>
  <c r="BE1451" i="3"/>
  <c r="BB1451" i="3"/>
  <c r="X1451" i="3"/>
  <c r="BI1451" i="3"/>
  <c r="T1486" i="3"/>
  <c r="BE1486" i="3"/>
  <c r="AK1486" i="3"/>
  <c r="AJ1486" i="3"/>
  <c r="Y1486" i="3"/>
  <c r="BC1486" i="3"/>
  <c r="R1486" i="3"/>
  <c r="AT1486" i="3"/>
  <c r="BD1486" i="3"/>
  <c r="AW1429" i="3"/>
  <c r="M1406" i="3"/>
  <c r="S1406" i="3"/>
  <c r="AO1406" i="3"/>
  <c r="BG1406" i="3"/>
  <c r="Q1406" i="3"/>
  <c r="AI1406" i="3"/>
  <c r="BE1406" i="3"/>
  <c r="AG1406" i="3"/>
  <c r="AY1406" i="3"/>
  <c r="AA1406" i="3"/>
  <c r="BL1406" i="3" s="1"/>
  <c r="BC1441" i="3"/>
  <c r="AE1441" i="3"/>
  <c r="AM1441" i="3"/>
  <c r="V1491" i="3"/>
  <c r="AH1491" i="3"/>
  <c r="Y1404" i="3"/>
  <c r="BA1404" i="3"/>
  <c r="S1475" i="3"/>
  <c r="AQ1475" i="3"/>
  <c r="AI1475" i="3"/>
  <c r="N1485" i="3"/>
  <c r="AD1485" i="3"/>
  <c r="AT1485" i="3"/>
  <c r="Q1485" i="3"/>
  <c r="AM1485" i="3"/>
  <c r="BH1485" i="3"/>
  <c r="AC1485" i="3"/>
  <c r="AY1485" i="3"/>
  <c r="T1485" i="3"/>
  <c r="AO1485" i="3"/>
  <c r="AH1527" i="3"/>
  <c r="AQ1375" i="3"/>
  <c r="R1385" i="3"/>
  <c r="AX1385" i="3"/>
  <c r="BL1522" i="3"/>
  <c r="AC1527" i="3"/>
  <c r="AW1527" i="3"/>
  <c r="BF1353" i="3"/>
  <c r="AE1476" i="3"/>
  <c r="U1453" i="3"/>
  <c r="AY1456" i="3"/>
  <c r="AI1477" i="3"/>
  <c r="BL1477" i="3" s="1"/>
  <c r="O1464" i="3"/>
  <c r="S1483" i="3"/>
  <c r="AF1530" i="3"/>
  <c r="S1448" i="3"/>
  <c r="BK1448" i="3" s="1"/>
  <c r="AD1512" i="3"/>
  <c r="AO1383" i="3"/>
  <c r="BH1385" i="3"/>
  <c r="AQ1379" i="3"/>
  <c r="BJ1379" i="3" s="1"/>
  <c r="BI1411" i="3"/>
  <c r="AB1530" i="3"/>
  <c r="AN1385" i="3"/>
  <c r="AN1530" i="3"/>
  <c r="BJ1530" i="3" s="1"/>
  <c r="O1385" i="3"/>
  <c r="AK1485" i="3"/>
  <c r="S1530" i="3"/>
  <c r="AV1530" i="3"/>
  <c r="BL1530" i="3" s="1"/>
  <c r="AI1448" i="3"/>
  <c r="AB1429" i="3"/>
  <c r="BG1436" i="3"/>
  <c r="BG1377" i="3"/>
  <c r="AC1409" i="3"/>
  <c r="BK1409" i="3" s="1"/>
  <c r="T1313" i="3"/>
  <c r="AN1313" i="3"/>
  <c r="AY1313" i="3"/>
  <c r="AR1279" i="3"/>
  <c r="BD1270" i="3"/>
  <c r="X1270" i="3"/>
  <c r="V1342" i="3"/>
  <c r="AI1342" i="3"/>
  <c r="AY1342" i="3"/>
  <c r="R1342" i="3"/>
  <c r="AR1342" i="3"/>
  <c r="U1342" i="3"/>
  <c r="K1311" i="3"/>
  <c r="K1288" i="3"/>
  <c r="AR1277" i="3"/>
  <c r="V1273" i="3"/>
  <c r="L1262" i="3"/>
  <c r="AH1261" i="3"/>
  <c r="AF1258" i="3"/>
  <c r="N1258" i="3"/>
  <c r="BF1258" i="3"/>
  <c r="Z1258" i="3"/>
  <c r="AH1342" i="3"/>
  <c r="L1330" i="3"/>
  <c r="L1333" i="3"/>
  <c r="K1316" i="3"/>
  <c r="K1315" i="3"/>
  <c r="L1310" i="3"/>
  <c r="K1310" i="3"/>
  <c r="K1305" i="3"/>
  <c r="L1294" i="3"/>
  <c r="K1290" i="3"/>
  <c r="L1282" i="3"/>
  <c r="K1282" i="3"/>
  <c r="K1276" i="3"/>
  <c r="BB1273" i="3"/>
  <c r="AV1258" i="3"/>
  <c r="L1331" i="3"/>
  <c r="L1327" i="3"/>
  <c r="L1309" i="3"/>
  <c r="L1304" i="3"/>
  <c r="K1304" i="3"/>
  <c r="L1302" i="3"/>
  <c r="K1302" i="3"/>
  <c r="L1300" i="3"/>
  <c r="K1300" i="3"/>
  <c r="K1298" i="3"/>
  <c r="BH1298" i="3" s="1"/>
  <c r="T1296" i="3"/>
  <c r="K1294" i="3"/>
  <c r="K1286" i="3"/>
  <c r="K1283" i="3"/>
  <c r="K1281" i="3"/>
  <c r="AL1273" i="3"/>
  <c r="L1272" i="3"/>
  <c r="BH1272" i="3" s="1"/>
  <c r="AK1258" i="3"/>
  <c r="Z1393" i="3"/>
  <c r="AT1430" i="3"/>
  <c r="X1496" i="3"/>
  <c r="AJ1496" i="3"/>
  <c r="AB1496" i="3"/>
  <c r="AN1496" i="3"/>
  <c r="AZ1496" i="3"/>
  <c r="BD1496" i="3"/>
  <c r="N1523" i="3"/>
  <c r="AD1523" i="3"/>
  <c r="AT1523" i="3"/>
  <c r="O1523" i="3"/>
  <c r="AE1523" i="3"/>
  <c r="AU1523" i="3"/>
  <c r="P1523" i="3"/>
  <c r="AF1523" i="3"/>
  <c r="AV1523" i="3"/>
  <c r="R1523" i="3"/>
  <c r="AH1523" i="3"/>
  <c r="AX1523" i="3"/>
  <c r="S1523" i="3"/>
  <c r="AI1523" i="3"/>
  <c r="AY1523" i="3"/>
  <c r="V1523" i="3"/>
  <c r="AL1523" i="3"/>
  <c r="BB1523" i="3"/>
  <c r="W1523" i="3"/>
  <c r="AM1523" i="3"/>
  <c r="BC1523" i="3"/>
  <c r="X1523" i="3"/>
  <c r="AN1523" i="3"/>
  <c r="BD1523" i="3"/>
  <c r="AI1444" i="3"/>
  <c r="AY1444" i="3"/>
  <c r="BG1473" i="3"/>
  <c r="S1473" i="3"/>
  <c r="AI1473" i="3"/>
  <c r="AY1473" i="3"/>
  <c r="AQ1473" i="3"/>
  <c r="AU1520" i="3"/>
  <c r="AM1520" i="3"/>
  <c r="P1520" i="3"/>
  <c r="AF1520" i="3"/>
  <c r="AV1520" i="3"/>
  <c r="M1520" i="3"/>
  <c r="AC1520" i="3"/>
  <c r="AS1520" i="3"/>
  <c r="BI1520" i="3"/>
  <c r="Z1520" i="3"/>
  <c r="AP1520" i="3"/>
  <c r="BF1520" i="3"/>
  <c r="AE1520" i="3"/>
  <c r="O1520" i="3"/>
  <c r="BG1520" i="3"/>
  <c r="AA1520" i="3"/>
  <c r="AY1520" i="3"/>
  <c r="BK1520" i="3" s="1"/>
  <c r="AI1520" i="3"/>
  <c r="AQ1520" i="3"/>
  <c r="X1520" i="3"/>
  <c r="AN1520" i="3"/>
  <c r="BD1520" i="3"/>
  <c r="U1520" i="3"/>
  <c r="AK1520" i="3"/>
  <c r="BA1520" i="3"/>
  <c r="R1520" i="3"/>
  <c r="AH1520" i="3"/>
  <c r="AX1520" i="3"/>
  <c r="Y1347" i="3"/>
  <c r="V1347" i="3"/>
  <c r="BB1347" i="3"/>
  <c r="AG1347" i="3"/>
  <c r="AL1347" i="3"/>
  <c r="BK1347" i="3" s="1"/>
  <c r="Q1347" i="3"/>
  <c r="AW1347" i="3"/>
  <c r="AD1347" i="3"/>
  <c r="BE1347" i="3"/>
  <c r="N1347" i="3"/>
  <c r="AO1347" i="3"/>
  <c r="S1372" i="3"/>
  <c r="O1372" i="3"/>
  <c r="BN1372" i="3" s="1"/>
  <c r="AY1372" i="3"/>
  <c r="W1399" i="3"/>
  <c r="BH1399" i="3"/>
  <c r="AB1399" i="3"/>
  <c r="AM1399" i="3"/>
  <c r="AM1443" i="3"/>
  <c r="AU1443" i="3"/>
  <c r="O1443" i="3"/>
  <c r="AE1443" i="3"/>
  <c r="AI1481" i="3"/>
  <c r="AQ1481" i="3"/>
  <c r="BG1481" i="3"/>
  <c r="S1481" i="3"/>
  <c r="R1521" i="3"/>
  <c r="M1521" i="3"/>
  <c r="AZ1521" i="3"/>
  <c r="U1521" i="3"/>
  <c r="P1344" i="3"/>
  <c r="X1344" i="3"/>
  <c r="AB1344" i="3"/>
  <c r="T1344" i="3"/>
  <c r="AZ1344" i="3"/>
  <c r="AN1344" i="3"/>
  <c r="AJ1344" i="3"/>
  <c r="BH1344" i="3"/>
  <c r="S1401" i="3"/>
  <c r="AI1401" i="3"/>
  <c r="AU1401" i="3"/>
  <c r="AA1401" i="3"/>
  <c r="O1401" i="3"/>
  <c r="P1393" i="3"/>
  <c r="BH1393" i="3"/>
  <c r="BA1393" i="3"/>
  <c r="AC1393" i="3"/>
  <c r="AY1393" i="3"/>
  <c r="S1393" i="3"/>
  <c r="BK1412" i="3"/>
  <c r="AS1420" i="3"/>
  <c r="AV1420" i="3"/>
  <c r="AY1420" i="3"/>
  <c r="O1420" i="3"/>
  <c r="Q1422" i="3"/>
  <c r="X1422" i="3"/>
  <c r="AI1422" i="3"/>
  <c r="BH1496" i="3"/>
  <c r="AR1512" i="3"/>
  <c r="X1430" i="3"/>
  <c r="AG1473" i="3"/>
  <c r="AU1473" i="3"/>
  <c r="O1473" i="3"/>
  <c r="AK1473" i="3"/>
  <c r="BH1473" i="3"/>
  <c r="AR1473" i="3"/>
  <c r="AB1473" i="3"/>
  <c r="BF1473" i="3"/>
  <c r="AP1473" i="3"/>
  <c r="Z1473" i="3"/>
  <c r="AG1481" i="3"/>
  <c r="AU1481" i="3"/>
  <c r="O1481" i="3"/>
  <c r="AK1481" i="3"/>
  <c r="BH1481" i="3"/>
  <c r="AR1481" i="3"/>
  <c r="AB1481" i="3"/>
  <c r="BF1481" i="3"/>
  <c r="AP1481" i="3"/>
  <c r="Z1481" i="3"/>
  <c r="AV1496" i="3"/>
  <c r="N1512" i="3"/>
  <c r="AT1512" i="3"/>
  <c r="AT1520" i="3"/>
  <c r="N1520" i="3"/>
  <c r="BN1520" i="3" s="1"/>
  <c r="AG1520" i="3"/>
  <c r="AZ1520" i="3"/>
  <c r="T1520" i="3"/>
  <c r="AJ1523" i="3"/>
  <c r="AQ1523" i="3"/>
  <c r="Z1523" i="3"/>
  <c r="AX1512" i="3"/>
  <c r="M1344" i="3"/>
  <c r="BK1344" i="3" s="1"/>
  <c r="AI1372" i="3"/>
  <c r="AR1399" i="3"/>
  <c r="T1484" i="3"/>
  <c r="AJ1484" i="3"/>
  <c r="AZ1484" i="3"/>
  <c r="R1484" i="3"/>
  <c r="AH1484" i="3"/>
  <c r="AX1484" i="3"/>
  <c r="Y1484" i="3"/>
  <c r="BE1484" i="3"/>
  <c r="AQ1484" i="3"/>
  <c r="U1484" i="3"/>
  <c r="BA1484" i="3"/>
  <c r="AB1484" i="3"/>
  <c r="AR1484" i="3"/>
  <c r="BH1484" i="3"/>
  <c r="Z1484" i="3"/>
  <c r="AP1484" i="3"/>
  <c r="BF1484" i="3"/>
  <c r="AO1484" i="3"/>
  <c r="AA1484" i="3"/>
  <c r="BG1484" i="3"/>
  <c r="AK1484" i="3"/>
  <c r="AP1451" i="3"/>
  <c r="AA1451" i="3"/>
  <c r="BG1451" i="3"/>
  <c r="AR1451" i="3"/>
  <c r="M1451" i="3"/>
  <c r="Z1451" i="3"/>
  <c r="BF1451" i="3"/>
  <c r="AQ1451" i="3"/>
  <c r="AB1451" i="3"/>
  <c r="BH1451" i="3"/>
  <c r="X1486" i="3"/>
  <c r="W1486" i="3"/>
  <c r="BI1486" i="3"/>
  <c r="AX1486" i="3"/>
  <c r="AP1486" i="3"/>
  <c r="V1486" i="3"/>
  <c r="AN1486" i="3"/>
  <c r="AS1486" i="3"/>
  <c r="AD1486" i="3"/>
  <c r="U1486" i="3"/>
  <c r="BG1486" i="3"/>
  <c r="AZ1486" i="3"/>
  <c r="Z1512" i="3"/>
  <c r="BF1512" i="3"/>
  <c r="AV1512" i="3"/>
  <c r="AH1512" i="3"/>
  <c r="AP1512" i="3"/>
  <c r="AX1502" i="3"/>
  <c r="AV1502" i="3"/>
  <c r="AP1518" i="3"/>
  <c r="T1518" i="3"/>
  <c r="W1520" i="3"/>
  <c r="AN1270" i="3"/>
  <c r="L1255" i="3"/>
  <c r="K1253" i="3"/>
  <c r="BD1393" i="3"/>
  <c r="BB1393" i="3"/>
  <c r="AR1393" i="3"/>
  <c r="AW1393" i="3"/>
  <c r="U1393" i="3"/>
  <c r="AM1393" i="3"/>
  <c r="O1393" i="3"/>
  <c r="BH1397" i="3"/>
  <c r="U1397" i="3"/>
  <c r="AT1420" i="3"/>
  <c r="AX1420" i="3"/>
  <c r="AL1420" i="3"/>
  <c r="V1422" i="3"/>
  <c r="AE1418" i="3"/>
  <c r="AC1420" i="3"/>
  <c r="AJ1420" i="3"/>
  <c r="AU1420" i="3"/>
  <c r="AW1422" i="3"/>
  <c r="BD1422" i="3"/>
  <c r="T1422" i="3"/>
  <c r="S1422" i="3"/>
  <c r="Q1426" i="3"/>
  <c r="AZ1432" i="3"/>
  <c r="AU1496" i="3"/>
  <c r="AE1496" i="3"/>
  <c r="O1496" i="3"/>
  <c r="BN1496" i="3" s="1"/>
  <c r="AT1496" i="3"/>
  <c r="AD1496" i="3"/>
  <c r="N1496" i="3"/>
  <c r="AW1496" i="3"/>
  <c r="AG1496" i="3"/>
  <c r="Q1496" i="3"/>
  <c r="AU1512" i="3"/>
  <c r="AE1512" i="3"/>
  <c r="O1512" i="3"/>
  <c r="AW1512" i="3"/>
  <c r="AG1512" i="3"/>
  <c r="Q1512" i="3"/>
  <c r="BL1480" i="3"/>
  <c r="AZ1512" i="3"/>
  <c r="BE1473" i="3"/>
  <c r="Y1473" i="3"/>
  <c r="AM1473" i="3"/>
  <c r="BI1473" i="3"/>
  <c r="AC1473" i="3"/>
  <c r="BD1473" i="3"/>
  <c r="AN1473" i="3"/>
  <c r="X1473" i="3"/>
  <c r="BB1473" i="3"/>
  <c r="AL1473" i="3"/>
  <c r="V1473" i="3"/>
  <c r="BE1481" i="3"/>
  <c r="Y1481" i="3"/>
  <c r="AM1481" i="3"/>
  <c r="BI1481" i="3"/>
  <c r="AC1481" i="3"/>
  <c r="BD1481" i="3"/>
  <c r="AN1481" i="3"/>
  <c r="X1481" i="3"/>
  <c r="BB1481" i="3"/>
  <c r="AL1481" i="3"/>
  <c r="V1481" i="3"/>
  <c r="BK1481" i="3" s="1"/>
  <c r="V1512" i="3"/>
  <c r="BB1512" i="3"/>
  <c r="AL1520" i="3"/>
  <c r="BE1520" i="3"/>
  <c r="Y1520" i="3"/>
  <c r="AR1520" i="3"/>
  <c r="Y1521" i="3"/>
  <c r="BH1523" i="3"/>
  <c r="AB1523" i="3"/>
  <c r="AA1523" i="3"/>
  <c r="R1512" i="3"/>
  <c r="AA1481" i="3"/>
  <c r="S1444" i="3"/>
  <c r="AY1481" i="3"/>
  <c r="L1268" i="3"/>
  <c r="L1264" i="3"/>
  <c r="K1260" i="3"/>
  <c r="BE1260" i="3" s="1"/>
  <c r="AV1393" i="3"/>
  <c r="AD1393" i="3"/>
  <c r="AB1393" i="3"/>
  <c r="AS1393" i="3"/>
  <c r="M1393" i="3"/>
  <c r="AI1393" i="3"/>
  <c r="BD1397" i="3"/>
  <c r="AB1397" i="3"/>
  <c r="BC1397" i="3"/>
  <c r="BL1405" i="3"/>
  <c r="N1422" i="3"/>
  <c r="R1422" i="3"/>
  <c r="BB1420" i="3"/>
  <c r="AL1422" i="3"/>
  <c r="BI1420" i="3"/>
  <c r="Q1420" i="3"/>
  <c r="AF1420" i="3"/>
  <c r="AE1420" i="3"/>
  <c r="AK1422" i="3"/>
  <c r="AZ1422" i="3"/>
  <c r="AY1422" i="3"/>
  <c r="AD1432" i="3"/>
  <c r="BG1496" i="3"/>
  <c r="AQ1496" i="3"/>
  <c r="AA1496" i="3"/>
  <c r="BF1496" i="3"/>
  <c r="AP1496" i="3"/>
  <c r="Z1496" i="3"/>
  <c r="BI1496" i="3"/>
  <c r="AS1496" i="3"/>
  <c r="AC1496" i="3"/>
  <c r="M1496" i="3"/>
  <c r="BG1512" i="3"/>
  <c r="AQ1512" i="3"/>
  <c r="AA1512" i="3"/>
  <c r="BI1512" i="3"/>
  <c r="AS1512" i="3"/>
  <c r="AC1512" i="3"/>
  <c r="M1512" i="3"/>
  <c r="AB1512" i="3"/>
  <c r="BH1512" i="3"/>
  <c r="AL1430" i="3"/>
  <c r="AW1473" i="3"/>
  <c r="Q1473" i="3"/>
  <c r="AE1473" i="3"/>
  <c r="BA1473" i="3"/>
  <c r="U1473" i="3"/>
  <c r="AZ1473" i="3"/>
  <c r="AJ1473" i="3"/>
  <c r="T1473" i="3"/>
  <c r="AX1473" i="3"/>
  <c r="AH1473" i="3"/>
  <c r="R1473" i="3"/>
  <c r="AW1481" i="3"/>
  <c r="Q1481" i="3"/>
  <c r="AE1481" i="3"/>
  <c r="BA1481" i="3"/>
  <c r="U1481" i="3"/>
  <c r="AZ1481" i="3"/>
  <c r="AJ1481" i="3"/>
  <c r="T1481" i="3"/>
  <c r="AX1481" i="3"/>
  <c r="AH1481" i="3"/>
  <c r="R1481" i="3"/>
  <c r="P1496" i="3"/>
  <c r="AD1520" i="3"/>
  <c r="AW1520" i="3"/>
  <c r="Q1520" i="3"/>
  <c r="AJ1520" i="3"/>
  <c r="AZ1523" i="3"/>
  <c r="T1523" i="3"/>
  <c r="BF1523" i="3"/>
  <c r="R1347" i="3"/>
  <c r="AT1347" i="3"/>
  <c r="AA1403" i="3"/>
  <c r="O1403" i="3"/>
  <c r="AI1403" i="3"/>
  <c r="AY1401" i="3"/>
  <c r="AC1411" i="3"/>
  <c r="BK1411" i="3" s="1"/>
  <c r="BC1520" i="3"/>
  <c r="AI1460" i="3"/>
  <c r="S1460" i="3"/>
  <c r="R1493" i="3"/>
  <c r="BB1493" i="3"/>
  <c r="AL1493" i="3"/>
  <c r="V1493" i="3"/>
  <c r="AE1525" i="3"/>
  <c r="AJ1519" i="3"/>
  <c r="AX1527" i="3"/>
  <c r="AY1370" i="3"/>
  <c r="AO1408" i="3"/>
  <c r="Y1410" i="3"/>
  <c r="BA1467" i="3"/>
  <c r="AE1484" i="3"/>
  <c r="S1375" i="3"/>
  <c r="AK1449" i="3"/>
  <c r="AK1404" i="3"/>
  <c r="AG1404" i="3"/>
  <c r="AW1404" i="3"/>
  <c r="Q1404" i="3"/>
  <c r="BC1433" i="3"/>
  <c r="W1433" i="3"/>
  <c r="P1348" i="3"/>
  <c r="BN1348" i="3" s="1"/>
  <c r="AO1348" i="3"/>
  <c r="BE1348" i="3"/>
  <c r="Y1348" i="3"/>
  <c r="BC1380" i="3"/>
  <c r="W1380" i="3"/>
  <c r="AM1380" i="3"/>
  <c r="AY1460" i="3"/>
  <c r="R1497" i="3"/>
  <c r="V1497" i="3"/>
  <c r="AL1497" i="3"/>
  <c r="BB1497" i="3"/>
  <c r="N1525" i="3"/>
  <c r="AI1519" i="3"/>
  <c r="AY1379" i="3"/>
  <c r="S1408" i="3"/>
  <c r="M1410" i="3"/>
  <c r="AY1477" i="3"/>
  <c r="R1491" i="3"/>
  <c r="BB1491" i="3"/>
  <c r="AL1491" i="3"/>
  <c r="Q1519" i="3"/>
  <c r="S1519" i="3"/>
  <c r="T1527" i="3"/>
  <c r="BB1363" i="3"/>
  <c r="BJ1363" i="3" s="1"/>
  <c r="W1476" i="3"/>
  <c r="BF1416" i="3"/>
  <c r="AY1468" i="3"/>
  <c r="BA1453" i="3"/>
  <c r="BM1453" i="3" s="1"/>
  <c r="S1477" i="3"/>
  <c r="S1456" i="3"/>
  <c r="P1485" i="3"/>
  <c r="BK1485" i="3" s="1"/>
  <c r="AB1336" i="3"/>
  <c r="BH1336" i="3"/>
  <c r="BC1376" i="3"/>
  <c r="AE1376" i="3"/>
  <c r="AR1344" i="3"/>
  <c r="O1429" i="3"/>
  <c r="O1376" i="3"/>
  <c r="T1311" i="3"/>
  <c r="W1311" i="3"/>
  <c r="AF1311" i="3"/>
  <c r="AQ1311" i="3"/>
  <c r="BC1311" i="3"/>
  <c r="O1311" i="3"/>
  <c r="X1311" i="3"/>
  <c r="AI1311" i="3"/>
  <c r="AU1311" i="3"/>
  <c r="BD1311" i="3"/>
  <c r="P1311" i="3"/>
  <c r="AA1311" i="3"/>
  <c r="AM1311" i="3"/>
  <c r="AV1311" i="3"/>
  <c r="BG1311" i="3"/>
  <c r="S1311" i="3"/>
  <c r="AE1311" i="3"/>
  <c r="AN1311" i="3"/>
  <c r="AY1311" i="3"/>
  <c r="T1307" i="3"/>
  <c r="P1307" i="3"/>
  <c r="AA1307" i="3"/>
  <c r="AM1307" i="3"/>
  <c r="AV1307" i="3"/>
  <c r="BG1307" i="3"/>
  <c r="S1307" i="3"/>
  <c r="AE1307" i="3"/>
  <c r="AN1307" i="3"/>
  <c r="AY1307" i="3"/>
  <c r="W1307" i="3"/>
  <c r="AF1307" i="3"/>
  <c r="AQ1307" i="3"/>
  <c r="BC1307" i="3"/>
  <c r="O1307" i="3"/>
  <c r="X1307" i="3"/>
  <c r="AI1307" i="3"/>
  <c r="AU1307" i="3"/>
  <c r="BD1307" i="3"/>
  <c r="M1299" i="3"/>
  <c r="AB1299" i="3"/>
  <c r="AR1299" i="3"/>
  <c r="BH1299" i="3"/>
  <c r="AF1299" i="3"/>
  <c r="AZ1299" i="3"/>
  <c r="P1299" i="3"/>
  <c r="AJ1299" i="3"/>
  <c r="BD1299" i="3"/>
  <c r="T1299" i="3"/>
  <c r="AN1299" i="3"/>
  <c r="X1299" i="3"/>
  <c r="AV1299" i="3"/>
  <c r="N1288" i="3"/>
  <c r="AJ1288" i="3"/>
  <c r="BD1288" i="3"/>
  <c r="T1288" i="3"/>
  <c r="AN1288" i="3"/>
  <c r="BH1288" i="3"/>
  <c r="X1288" i="3"/>
  <c r="AB1288" i="3"/>
  <c r="AR1288" i="3"/>
  <c r="AZ1288" i="3"/>
  <c r="T1315" i="3"/>
  <c r="AV1315" i="3"/>
  <c r="AI1315" i="3"/>
  <c r="T1305" i="3"/>
  <c r="P1305" i="3"/>
  <c r="AA1305" i="3"/>
  <c r="AM1305" i="3"/>
  <c r="AV1305" i="3"/>
  <c r="BG1305" i="3"/>
  <c r="W1305" i="3"/>
  <c r="AI1305" i="3"/>
  <c r="AY1305" i="3"/>
  <c r="X1305" i="3"/>
  <c r="AN1305" i="3"/>
  <c r="BC1305" i="3"/>
  <c r="O1305" i="3"/>
  <c r="AE1305" i="3"/>
  <c r="AQ1305" i="3"/>
  <c r="BD1305" i="3"/>
  <c r="S1305" i="3"/>
  <c r="AF1305" i="3"/>
  <c r="AU1305" i="3"/>
  <c r="S1309" i="3"/>
  <c r="W1309" i="3"/>
  <c r="O1309" i="3"/>
  <c r="BD1309" i="3"/>
  <c r="AV1309" i="3"/>
  <c r="T1303" i="3"/>
  <c r="O1303" i="3"/>
  <c r="X1303" i="3"/>
  <c r="AI1303" i="3"/>
  <c r="AU1303" i="3"/>
  <c r="BD1303" i="3"/>
  <c r="AA1303" i="3"/>
  <c r="AN1303" i="3"/>
  <c r="BC1303" i="3"/>
  <c r="P1303" i="3"/>
  <c r="AE1303" i="3"/>
  <c r="AQ1303" i="3"/>
  <c r="BG1303" i="3"/>
  <c r="S1303" i="3"/>
  <c r="AF1303" i="3"/>
  <c r="AV1303" i="3"/>
  <c r="W1303" i="3"/>
  <c r="AM1303" i="3"/>
  <c r="AY1303" i="3"/>
  <c r="K1333" i="3"/>
  <c r="K1327" i="3"/>
  <c r="K1325" i="3"/>
  <c r="K1323" i="3"/>
  <c r="K1321" i="3"/>
  <c r="K1319" i="3"/>
  <c r="BA1314" i="3"/>
  <c r="AO1314" i="3"/>
  <c r="AD1314" i="3"/>
  <c r="U1314" i="3"/>
  <c r="BC1313" i="3"/>
  <c r="AQ1313" i="3"/>
  <c r="AF1313" i="3"/>
  <c r="W1313" i="3"/>
  <c r="L1312" i="3"/>
  <c r="K1312" i="3"/>
  <c r="Y1310" i="3"/>
  <c r="L1306" i="3"/>
  <c r="K1306" i="3"/>
  <c r="AH1306" i="3" s="1"/>
  <c r="BA1304" i="3"/>
  <c r="AL1304" i="3"/>
  <c r="K1297" i="3"/>
  <c r="Y1296" i="3"/>
  <c r="AB1292" i="3"/>
  <c r="K1291" i="3"/>
  <c r="M1279" i="3"/>
  <c r="X1279" i="3"/>
  <c r="BD1279" i="3"/>
  <c r="AB1279" i="3"/>
  <c r="BH1279" i="3"/>
  <c r="AN1279" i="3"/>
  <c r="T1272" i="3"/>
  <c r="AR1272" i="3"/>
  <c r="AB1272" i="3"/>
  <c r="AV1272" i="3"/>
  <c r="AF1272" i="3"/>
  <c r="AZ1272" i="3"/>
  <c r="R1261" i="3"/>
  <c r="AM1261" i="3"/>
  <c r="BH1261" i="3"/>
  <c r="W1261" i="3"/>
  <c r="AR1261" i="3"/>
  <c r="AB1261" i="3"/>
  <c r="AX1261" i="3"/>
  <c r="BB1259" i="3"/>
  <c r="AP1258" i="3"/>
  <c r="U1258" i="3"/>
  <c r="BI1314" i="3"/>
  <c r="AW1314" i="3"/>
  <c r="AL1314" i="3"/>
  <c r="AC1314" i="3"/>
  <c r="Q1314" i="3"/>
  <c r="AE1313" i="3"/>
  <c r="S1313" i="3"/>
  <c r="X1290" i="3"/>
  <c r="AR1290" i="3"/>
  <c r="P1288" i="3"/>
  <c r="BH1283" i="3"/>
  <c r="AZ1283" i="3"/>
  <c r="AB1274" i="3"/>
  <c r="AR1274" i="3"/>
  <c r="BH1274" i="3"/>
  <c r="O1274" i="3"/>
  <c r="AE1274" i="3"/>
  <c r="AU1274" i="3"/>
  <c r="T1274" i="3"/>
  <c r="AJ1274" i="3"/>
  <c r="AZ1274" i="3"/>
  <c r="BM1341" i="3"/>
  <c r="AZ1384" i="3"/>
  <c r="AH1384" i="3"/>
  <c r="V1384" i="3"/>
  <c r="BC1384" i="3"/>
  <c r="T1384" i="3"/>
  <c r="AQ1384" i="3"/>
  <c r="Y1384" i="3"/>
  <c r="AT1384" i="3"/>
  <c r="R1304" i="3"/>
  <c r="M1304" i="3"/>
  <c r="V1304" i="3"/>
  <c r="AG1304" i="3"/>
  <c r="AS1304" i="3"/>
  <c r="BB1304" i="3"/>
  <c r="AR1292" i="3"/>
  <c r="BH1292" i="3"/>
  <c r="L1329" i="3"/>
  <c r="BE1314" i="3"/>
  <c r="AT1314" i="3"/>
  <c r="AK1314" i="3"/>
  <c r="Y1314" i="3"/>
  <c r="N1314" i="3"/>
  <c r="BG1313" i="3"/>
  <c r="AV1313" i="3"/>
  <c r="AM1313" i="3"/>
  <c r="AA1313" i="3"/>
  <c r="P1313" i="3"/>
  <c r="AO1310" i="3"/>
  <c r="L1308" i="3"/>
  <c r="K1308" i="3"/>
  <c r="AX1308" i="3" s="1"/>
  <c r="BI1304" i="3"/>
  <c r="AT1304" i="3"/>
  <c r="AD1304" i="3"/>
  <c r="Q1304" i="3"/>
  <c r="K1293" i="3"/>
  <c r="AZ1290" i="3"/>
  <c r="K1289" i="3"/>
  <c r="M1281" i="3"/>
  <c r="T1281" i="3"/>
  <c r="AN1281" i="3"/>
  <c r="P1279" i="3"/>
  <c r="R1276" i="3"/>
  <c r="AG1276" i="3"/>
  <c r="AM1274" i="3"/>
  <c r="P1272" i="3"/>
  <c r="BA1258" i="3"/>
  <c r="M1258" i="3"/>
  <c r="M1384" i="3"/>
  <c r="L1325" i="3"/>
  <c r="L1323" i="3"/>
  <c r="L1321" i="3"/>
  <c r="L1319" i="3"/>
  <c r="BB1314" i="3"/>
  <c r="AS1314" i="3"/>
  <c r="AG1314" i="3"/>
  <c r="V1314" i="3"/>
  <c r="M1314" i="3"/>
  <c r="BD1313" i="3"/>
  <c r="AU1313" i="3"/>
  <c r="AI1313" i="3"/>
  <c r="X1313" i="3"/>
  <c r="O1313" i="3"/>
  <c r="BE1304" i="3"/>
  <c r="AO1304" i="3"/>
  <c r="AC1304" i="3"/>
  <c r="N1304" i="3"/>
  <c r="BA1302" i="3"/>
  <c r="L1301" i="3"/>
  <c r="Q1296" i="3"/>
  <c r="AE1296" i="3"/>
  <c r="AZ1296" i="3"/>
  <c r="O1296" i="3"/>
  <c r="AJ1296" i="3"/>
  <c r="BE1296" i="3"/>
  <c r="N1294" i="3"/>
  <c r="R1293" i="3"/>
  <c r="AV1290" i="3"/>
  <c r="W1274" i="3"/>
  <c r="M1270" i="3"/>
  <c r="AB1270" i="3"/>
  <c r="AR1270" i="3"/>
  <c r="BH1270" i="3"/>
  <c r="P1270" i="3"/>
  <c r="AF1270" i="3"/>
  <c r="AV1270" i="3"/>
  <c r="T1270" i="3"/>
  <c r="AJ1270" i="3"/>
  <c r="AZ1270" i="3"/>
  <c r="AA1259" i="3"/>
  <c r="AQ1259" i="3"/>
  <c r="BG1259" i="3"/>
  <c r="N1259" i="3"/>
  <c r="AD1259" i="3"/>
  <c r="AT1259" i="3"/>
  <c r="S1259" i="3"/>
  <c r="AI1259" i="3"/>
  <c r="AY1259" i="3"/>
  <c r="P1258" i="3"/>
  <c r="V1258" i="3"/>
  <c r="AB1258" i="3"/>
  <c r="AG1258" i="3"/>
  <c r="AL1258" i="3"/>
  <c r="AR1258" i="3"/>
  <c r="AW1258" i="3"/>
  <c r="BB1258" i="3"/>
  <c r="BH1258" i="3"/>
  <c r="Q1258" i="3"/>
  <c r="X1258" i="3"/>
  <c r="AC1258" i="3"/>
  <c r="AH1258" i="3"/>
  <c r="AN1258" i="3"/>
  <c r="AS1258" i="3"/>
  <c r="AX1258" i="3"/>
  <c r="BD1258" i="3"/>
  <c r="BI1258" i="3"/>
  <c r="T1258" i="3"/>
  <c r="Y1258" i="3"/>
  <c r="AD1258" i="3"/>
  <c r="AJ1258" i="3"/>
  <c r="AO1258" i="3"/>
  <c r="AT1258" i="3"/>
  <c r="AZ1258" i="3"/>
  <c r="BE1258" i="3"/>
  <c r="AJ1384" i="3"/>
  <c r="BM1448" i="3"/>
  <c r="BL1450" i="3"/>
  <c r="BL1458" i="3"/>
  <c r="BM1464" i="3"/>
  <c r="BL1466" i="3"/>
  <c r="BL1435" i="3"/>
  <c r="BM1483" i="3"/>
  <c r="BL1478" i="3"/>
  <c r="AP1335" i="3"/>
  <c r="BJ1335" i="3" s="1"/>
  <c r="N1335" i="3"/>
  <c r="AT1335" i="3"/>
  <c r="Z1335" i="3"/>
  <c r="BF1335" i="3"/>
  <c r="AD1335" i="3"/>
  <c r="AD1337" i="3"/>
  <c r="AP1337" i="3"/>
  <c r="N1337" i="3"/>
  <c r="AT1337" i="3"/>
  <c r="Z1337" i="3"/>
  <c r="BF1337" i="3"/>
  <c r="T1365" i="3"/>
  <c r="BB1365" i="3"/>
  <c r="V1365" i="3"/>
  <c r="AL1365" i="3"/>
  <c r="AD1365" i="3"/>
  <c r="X1386" i="3"/>
  <c r="BD1386" i="3"/>
  <c r="AJ1386" i="3"/>
  <c r="AN1386" i="3"/>
  <c r="AZ1386" i="3"/>
  <c r="T1386" i="3"/>
  <c r="AK1407" i="3"/>
  <c r="AC1407" i="3"/>
  <c r="AS1407" i="3"/>
  <c r="M1407" i="3"/>
  <c r="BN1407" i="3" s="1"/>
  <c r="BA1407" i="3"/>
  <c r="U1407" i="3"/>
  <c r="BM1407" i="3" s="1"/>
  <c r="BI1407" i="3"/>
  <c r="AK1415" i="3"/>
  <c r="AC1415" i="3"/>
  <c r="AS1415" i="3"/>
  <c r="M1415" i="3"/>
  <c r="BA1415" i="3"/>
  <c r="BJ1415" i="3" s="1"/>
  <c r="BI1415" i="3"/>
  <c r="U1415" i="3"/>
  <c r="Z1508" i="3"/>
  <c r="BF1508" i="3"/>
  <c r="BD1508" i="3"/>
  <c r="AH1508" i="3"/>
  <c r="P1508" i="3"/>
  <c r="X1508" i="3"/>
  <c r="T1508" i="3"/>
  <c r="AT1508" i="3"/>
  <c r="N1508" i="3"/>
  <c r="AP1508" i="3"/>
  <c r="AF1508" i="3"/>
  <c r="AV1508" i="3"/>
  <c r="K1295" i="3"/>
  <c r="K1278" i="3"/>
  <c r="K1257" i="3"/>
  <c r="L1252" i="3"/>
  <c r="AV1342" i="3"/>
  <c r="BE1342" i="3"/>
  <c r="S1342" i="3"/>
  <c r="BM1383" i="3"/>
  <c r="AN1393" i="3"/>
  <c r="AL1393" i="3"/>
  <c r="AZ1393" i="3"/>
  <c r="BI1393" i="3"/>
  <c r="AK1393" i="3"/>
  <c r="Q1393" i="3"/>
  <c r="AU1393" i="3"/>
  <c r="AV1397" i="3"/>
  <c r="P1397" i="3"/>
  <c r="AD1397" i="3"/>
  <c r="AZ1397" i="3"/>
  <c r="T1397" i="3"/>
  <c r="AW1397" i="3"/>
  <c r="AG1397" i="3"/>
  <c r="Q1397" i="3"/>
  <c r="AY1397" i="3"/>
  <c r="AI1397" i="3"/>
  <c r="S1397" i="3"/>
  <c r="Z1397" i="3"/>
  <c r="BM1405" i="3"/>
  <c r="BL1429" i="3"/>
  <c r="AS1418" i="3"/>
  <c r="AF1418" i="3"/>
  <c r="O1418" i="3"/>
  <c r="AG1420" i="3"/>
  <c r="AZ1420" i="3"/>
  <c r="T1420" i="3"/>
  <c r="BA1422" i="3"/>
  <c r="U1422" i="3"/>
  <c r="AN1422" i="3"/>
  <c r="BC1422" i="3"/>
  <c r="W1422" i="3"/>
  <c r="AY1426" i="3"/>
  <c r="O1426" i="3"/>
  <c r="AZ1426" i="3"/>
  <c r="AJ1432" i="3"/>
  <c r="AB1432" i="3"/>
  <c r="BM1450" i="3"/>
  <c r="BM1466" i="3"/>
  <c r="AY1508" i="3"/>
  <c r="AI1508" i="3"/>
  <c r="S1508" i="3"/>
  <c r="BA1508" i="3"/>
  <c r="AK1508" i="3"/>
  <c r="U1508" i="3"/>
  <c r="AB1508" i="3"/>
  <c r="BH1508" i="3"/>
  <c r="AX1430" i="3"/>
  <c r="Q1430" i="3"/>
  <c r="Y1430" i="3"/>
  <c r="V1508" i="3"/>
  <c r="AN1508" i="3"/>
  <c r="V1521" i="3"/>
  <c r="AH1521" i="3"/>
  <c r="AY1521" i="3"/>
  <c r="AW1521" i="3"/>
  <c r="BI1521" i="3"/>
  <c r="AX1521" i="3"/>
  <c r="T1521" i="3"/>
  <c r="AG1521" i="3"/>
  <c r="BA1521" i="3"/>
  <c r="AS1521" i="3"/>
  <c r="BE1521" i="3"/>
  <c r="S1521" i="3"/>
  <c r="AJ1521" i="3"/>
  <c r="Q1521" i="3"/>
  <c r="AK1521" i="3"/>
  <c r="AC1521" i="3"/>
  <c r="AO1521" i="3"/>
  <c r="AM1474" i="3"/>
  <c r="O1474" i="3"/>
  <c r="AE1474" i="3"/>
  <c r="AU1474" i="3"/>
  <c r="AB1486" i="3"/>
  <c r="AR1486" i="3"/>
  <c r="AC1486" i="3"/>
  <c r="AW1486" i="3"/>
  <c r="N1486" i="3"/>
  <c r="AI1486" i="3"/>
  <c r="BB1486" i="3"/>
  <c r="Z1486" i="3"/>
  <c r="AU1486" i="3"/>
  <c r="Q1486" i="3"/>
  <c r="AQ1486" i="3"/>
  <c r="AA1486" i="3"/>
  <c r="P1486" i="3"/>
  <c r="AF1486" i="3"/>
  <c r="M1486" i="3"/>
  <c r="AH1486" i="3"/>
  <c r="BA1486" i="3"/>
  <c r="S1486" i="3"/>
  <c r="AO1486" i="3"/>
  <c r="BF1486" i="3"/>
  <c r="AE1486" i="3"/>
  <c r="AY1486" i="3"/>
  <c r="AL1486" i="3"/>
  <c r="BH1486" i="3"/>
  <c r="AV1486" i="3"/>
  <c r="Z1502" i="3"/>
  <c r="BF1502" i="3"/>
  <c r="X1502" i="3"/>
  <c r="T1502" i="3"/>
  <c r="AH1502" i="3"/>
  <c r="P1502" i="3"/>
  <c r="AN1502" i="3"/>
  <c r="AP1502" i="3"/>
  <c r="AF1502" i="3"/>
  <c r="BD1502" i="3"/>
  <c r="AY1518" i="3"/>
  <c r="X1518" i="3"/>
  <c r="R1518" i="3"/>
  <c r="AU1518" i="3"/>
  <c r="Z1518" i="3"/>
  <c r="AZ1518" i="3"/>
  <c r="AT1518" i="3"/>
  <c r="BD1518" i="3"/>
  <c r="BC1518" i="3"/>
  <c r="AD1518" i="3"/>
  <c r="AH1518" i="3"/>
  <c r="BF1518" i="3"/>
  <c r="P1518" i="3"/>
  <c r="AN1518" i="3"/>
  <c r="AF1518" i="3"/>
  <c r="AX1518" i="3"/>
  <c r="V1518" i="3"/>
  <c r="R1495" i="3"/>
  <c r="V1495" i="3"/>
  <c r="AL1495" i="3"/>
  <c r="BB1495" i="3"/>
  <c r="K1287" i="3"/>
  <c r="K1285" i="3"/>
  <c r="K1254" i="3"/>
  <c r="AN1254" i="3" s="1"/>
  <c r="BA1342" i="3"/>
  <c r="Y1342" i="3"/>
  <c r="AX1342" i="3"/>
  <c r="BK1385" i="3"/>
  <c r="BL1374" i="3"/>
  <c r="BM1374" i="3"/>
  <c r="BL1381" i="3"/>
  <c r="BM1381" i="3"/>
  <c r="BL1376" i="3"/>
  <c r="AN1397" i="3"/>
  <c r="BB1397" i="3"/>
  <c r="V1397" i="3"/>
  <c r="AR1397" i="3"/>
  <c r="BI1397" i="3"/>
  <c r="AS1397" i="3"/>
  <c r="AC1397" i="3"/>
  <c r="M1397" i="3"/>
  <c r="AU1397" i="3"/>
  <c r="AE1397" i="3"/>
  <c r="O1397" i="3"/>
  <c r="AX1397" i="3"/>
  <c r="BF1397" i="3"/>
  <c r="AC1418" i="3"/>
  <c r="P1418" i="3"/>
  <c r="S1426" i="3"/>
  <c r="AW1426" i="3"/>
  <c r="AJ1426" i="3"/>
  <c r="Q1432" i="3"/>
  <c r="AO1432" i="3"/>
  <c r="BM1436" i="3"/>
  <c r="BM1444" i="3"/>
  <c r="BM1460" i="3"/>
  <c r="AU1508" i="3"/>
  <c r="AE1508" i="3"/>
  <c r="O1508" i="3"/>
  <c r="AW1508" i="3"/>
  <c r="AG1508" i="3"/>
  <c r="Q1508" i="3"/>
  <c r="BN1508" i="3" s="1"/>
  <c r="AJ1508" i="3"/>
  <c r="AC1430" i="3"/>
  <c r="AP1430" i="3"/>
  <c r="BD1430" i="3"/>
  <c r="AD1508" i="3"/>
  <c r="AX1508" i="3"/>
  <c r="BC1446" i="3"/>
  <c r="O1446" i="3"/>
  <c r="AA1446" i="3"/>
  <c r="AE1446" i="3"/>
  <c r="BA1451" i="3"/>
  <c r="N1451" i="3"/>
  <c r="AD1451" i="3"/>
  <c r="AT1451" i="3"/>
  <c r="O1451" i="3"/>
  <c r="AE1451" i="3"/>
  <c r="AU1451" i="3"/>
  <c r="P1451" i="3"/>
  <c r="AF1451" i="3"/>
  <c r="AV1451" i="3"/>
  <c r="Y1451" i="3"/>
  <c r="AC1451" i="3"/>
  <c r="AG1451" i="3"/>
  <c r="R1451" i="3"/>
  <c r="AH1451" i="3"/>
  <c r="AX1451" i="3"/>
  <c r="S1451" i="3"/>
  <c r="AI1451" i="3"/>
  <c r="AY1451" i="3"/>
  <c r="T1451" i="3"/>
  <c r="AJ1451" i="3"/>
  <c r="AZ1451" i="3"/>
  <c r="AO1451" i="3"/>
  <c r="AS1451" i="3"/>
  <c r="AW1451" i="3"/>
  <c r="BM1528" i="3"/>
  <c r="BL1528" i="3"/>
  <c r="AB1277" i="3"/>
  <c r="S1274" i="3"/>
  <c r="K1265" i="3"/>
  <c r="Z1265" i="3" s="1"/>
  <c r="K1263" i="3"/>
  <c r="K1256" i="3"/>
  <c r="K1255" i="3"/>
  <c r="BL1348" i="3"/>
  <c r="BM1343" i="3"/>
  <c r="BL1385" i="3"/>
  <c r="BL1380" i="3"/>
  <c r="AF1397" i="3"/>
  <c r="AT1397" i="3"/>
  <c r="N1397" i="3"/>
  <c r="AJ1397" i="3"/>
  <c r="BE1397" i="3"/>
  <c r="AO1397" i="3"/>
  <c r="Y1397" i="3"/>
  <c r="BG1397" i="3"/>
  <c r="AQ1397" i="3"/>
  <c r="AA1397" i="3"/>
  <c r="M1418" i="3"/>
  <c r="AH1426" i="3"/>
  <c r="AG1426" i="3"/>
  <c r="T1426" i="3"/>
  <c r="R1432" i="3"/>
  <c r="BL1464" i="3"/>
  <c r="BG1508" i="3"/>
  <c r="AQ1508" i="3"/>
  <c r="AA1508" i="3"/>
  <c r="BI1508" i="3"/>
  <c r="AS1508" i="3"/>
  <c r="AC1508" i="3"/>
  <c r="M1508" i="3"/>
  <c r="AR1508" i="3"/>
  <c r="BG1430" i="3"/>
  <c r="U1430" i="3"/>
  <c r="AN1430" i="3"/>
  <c r="AL1508" i="3"/>
  <c r="BM1530" i="3"/>
  <c r="BM1532" i="3"/>
  <c r="R1508" i="3"/>
  <c r="AI1521" i="3"/>
  <c r="AM1439" i="3"/>
  <c r="AU1439" i="3"/>
  <c r="O1439" i="3"/>
  <c r="AE1439" i="3"/>
  <c r="AY1452" i="3"/>
  <c r="S1452" i="3"/>
  <c r="AI1452" i="3"/>
  <c r="BA1463" i="3"/>
  <c r="U1463" i="3"/>
  <c r="BL1463" i="3" s="1"/>
  <c r="AK1463" i="3"/>
  <c r="AU1472" i="3"/>
  <c r="O1472" i="3"/>
  <c r="AE1472" i="3"/>
  <c r="BM1472" i="3" s="1"/>
  <c r="M1472" i="3"/>
  <c r="BK1472" i="3" s="1"/>
  <c r="AM1472" i="3"/>
  <c r="W1472" i="3"/>
  <c r="AM1482" i="3"/>
  <c r="AU1482" i="3"/>
  <c r="O1482" i="3"/>
  <c r="AE1482" i="3"/>
  <c r="BC1472" i="3"/>
  <c r="AW1519" i="3"/>
  <c r="AF1525" i="3"/>
  <c r="O1525" i="3"/>
  <c r="T1519" i="3"/>
  <c r="AX1519" i="3"/>
  <c r="AZ1527" i="3"/>
  <c r="AI1527" i="3"/>
  <c r="R1527" i="3"/>
  <c r="AR1338" i="3"/>
  <c r="BH1338" i="3"/>
  <c r="AB1338" i="3"/>
  <c r="AG1356" i="3"/>
  <c r="BM1356" i="3" s="1"/>
  <c r="AO1356" i="3"/>
  <c r="BA1369" i="3"/>
  <c r="U1369" i="3"/>
  <c r="AK1369" i="3"/>
  <c r="BL1369" i="3" s="1"/>
  <c r="Y1356" i="3"/>
  <c r="R1395" i="3"/>
  <c r="BN1395" i="3" s="1"/>
  <c r="AX1395" i="3"/>
  <c r="BF1395" i="3"/>
  <c r="Z1395" i="3"/>
  <c r="AU1403" i="3"/>
  <c r="AQ1408" i="3"/>
  <c r="Y1408" i="3"/>
  <c r="AA1410" i="3"/>
  <c r="AY1410" i="3"/>
  <c r="U1457" i="3"/>
  <c r="AK1457" i="3"/>
  <c r="BL1457" i="3" s="1"/>
  <c r="BA1457" i="3"/>
  <c r="U1461" i="3"/>
  <c r="BA1461" i="3"/>
  <c r="W1482" i="3"/>
  <c r="BM1482" i="3" s="1"/>
  <c r="AB1488" i="3"/>
  <c r="AJ1488" i="3"/>
  <c r="T1488" i="3"/>
  <c r="AZ1488" i="3"/>
  <c r="BD1488" i="3"/>
  <c r="X1488" i="3"/>
  <c r="AN1488" i="3"/>
  <c r="AP1416" i="3"/>
  <c r="BA1459" i="3"/>
  <c r="BJ1459" i="3" s="1"/>
  <c r="U1447" i="3"/>
  <c r="AK1447" i="3"/>
  <c r="BA1447" i="3"/>
  <c r="BJ1447" i="3" s="1"/>
  <c r="W1474" i="3"/>
  <c r="R1487" i="3"/>
  <c r="BN1487" i="3" s="1"/>
  <c r="V1487" i="3"/>
  <c r="BB1487" i="3"/>
  <c r="BJ1487" i="3" s="1"/>
  <c r="AL1487" i="3"/>
  <c r="AI1468" i="3"/>
  <c r="BL1468" i="3" s="1"/>
  <c r="BG1477" i="3"/>
  <c r="AQ1477" i="3"/>
  <c r="BJ1477" i="3" s="1"/>
  <c r="T1512" i="3"/>
  <c r="BD1512" i="3"/>
  <c r="X1512" i="3"/>
  <c r="AN1512" i="3"/>
  <c r="AF1512" i="3"/>
  <c r="AB1431" i="3"/>
  <c r="AW1431" i="3"/>
  <c r="AG1431" i="3"/>
  <c r="BC1431" i="3"/>
  <c r="Q1431" i="3"/>
  <c r="AM1431" i="3"/>
  <c r="BH1431" i="3"/>
  <c r="AR1431" i="3"/>
  <c r="W1431" i="3"/>
  <c r="M1523" i="3"/>
  <c r="AC1523" i="3"/>
  <c r="AS1523" i="3"/>
  <c r="BI1523" i="3"/>
  <c r="Q1523" i="3"/>
  <c r="AG1523" i="3"/>
  <c r="AW1523" i="3"/>
  <c r="U1523" i="3"/>
  <c r="AK1523" i="3"/>
  <c r="BA1523" i="3"/>
  <c r="Y1523" i="3"/>
  <c r="AO1523" i="3"/>
  <c r="BE1523" i="3"/>
  <c r="P1525" i="3"/>
  <c r="AT1525" i="3"/>
  <c r="Q1527" i="3"/>
  <c r="AY1519" i="3"/>
  <c r="AH1519" i="3"/>
  <c r="AJ1527" i="3"/>
  <c r="BM1526" i="3"/>
  <c r="BJ1526" i="3"/>
  <c r="V1361" i="3"/>
  <c r="AL1361" i="3"/>
  <c r="BB1361" i="3"/>
  <c r="AE1382" i="3"/>
  <c r="AG1408" i="3"/>
  <c r="AW1408" i="3"/>
  <c r="AH1416" i="3"/>
  <c r="AX1416" i="3"/>
  <c r="O1416" i="3"/>
  <c r="BL1416" i="3" s="1"/>
  <c r="BD1352" i="3"/>
  <c r="BM1352" i="3" s="1"/>
  <c r="AW1356" i="3"/>
  <c r="M1413" i="3"/>
  <c r="U1413" i="3"/>
  <c r="BI1413" i="3"/>
  <c r="AC1413" i="3"/>
  <c r="AK1413" i="3"/>
  <c r="BA1413" i="3"/>
  <c r="BJ1413" i="3" s="1"/>
  <c r="AY1403" i="3"/>
  <c r="AA1408" i="3"/>
  <c r="AY1408" i="3"/>
  <c r="BK1408" i="3" s="1"/>
  <c r="BE1410" i="3"/>
  <c r="BL1410" i="3" s="1"/>
  <c r="AM1437" i="3"/>
  <c r="BC1437" i="3"/>
  <c r="W1437" i="3"/>
  <c r="AE1437" i="3"/>
  <c r="AK1461" i="3"/>
  <c r="AK1467" i="3"/>
  <c r="R1489" i="3"/>
  <c r="BB1489" i="3"/>
  <c r="V1489" i="3"/>
  <c r="AL1489" i="3"/>
  <c r="AT1416" i="3"/>
  <c r="Y1416" i="3"/>
  <c r="Q1416" i="3"/>
  <c r="AK1455" i="3"/>
  <c r="BA1455" i="3"/>
  <c r="U1455" i="3"/>
  <c r="U1445" i="3"/>
  <c r="BA1445" i="3"/>
  <c r="AB1490" i="3"/>
  <c r="T1490" i="3"/>
  <c r="AJ1490" i="3"/>
  <c r="AN1490" i="3"/>
  <c r="AZ1490" i="3"/>
  <c r="X1490" i="3"/>
  <c r="BD1490" i="3"/>
  <c r="S1468" i="3"/>
  <c r="AA1477" i="3"/>
  <c r="AI1479" i="3"/>
  <c r="T1516" i="3"/>
  <c r="BD1516" i="3"/>
  <c r="AN1516" i="3"/>
  <c r="X1516" i="3"/>
  <c r="AF1516" i="3"/>
  <c r="AI1456" i="3"/>
  <c r="BM1456" i="3" s="1"/>
  <c r="BD1510" i="3"/>
  <c r="X1510" i="3"/>
  <c r="S1379" i="3"/>
  <c r="M1431" i="3"/>
  <c r="BK1431" i="3" s="1"/>
  <c r="AQ1479" i="3"/>
  <c r="BJ1528" i="3"/>
  <c r="BL1534" i="3"/>
  <c r="AU1525" i="3"/>
  <c r="BL1526" i="3"/>
  <c r="Y1402" i="3"/>
  <c r="AG1402" i="3"/>
  <c r="AW1402" i="3"/>
  <c r="Q1402" i="3"/>
  <c r="BA1402" i="3"/>
  <c r="U1402" i="3"/>
  <c r="AK1402" i="3"/>
  <c r="U1371" i="3"/>
  <c r="AK1371" i="3"/>
  <c r="BL1371" i="3" s="1"/>
  <c r="BA1371" i="3"/>
  <c r="AW1410" i="3"/>
  <c r="Q1410" i="3"/>
  <c r="AG1410" i="3"/>
  <c r="Q1356" i="3"/>
  <c r="Z1391" i="3"/>
  <c r="AH1391" i="3"/>
  <c r="AX1391" i="3"/>
  <c r="BJ1391" i="3" s="1"/>
  <c r="BF1391" i="3"/>
  <c r="R1391" i="3"/>
  <c r="AE1403" i="3"/>
  <c r="S1403" i="3"/>
  <c r="BE1408" i="3"/>
  <c r="BL1408" i="3" s="1"/>
  <c r="AI1408" i="3"/>
  <c r="BG1410" i="3"/>
  <c r="AO1410" i="3"/>
  <c r="S1410" i="3"/>
  <c r="AY1458" i="3"/>
  <c r="S1458" i="3"/>
  <c r="S1462" i="3"/>
  <c r="BK1462" i="3" s="1"/>
  <c r="AI1462" i="3"/>
  <c r="BL1462" i="3" s="1"/>
  <c r="AY1375" i="3"/>
  <c r="AD1416" i="3"/>
  <c r="BB1416" i="3"/>
  <c r="AI1370" i="3"/>
  <c r="BM1370" i="3" s="1"/>
  <c r="AF1485" i="3"/>
  <c r="AQ1485" i="3"/>
  <c r="AA1485" i="3"/>
  <c r="AV1485" i="3"/>
  <c r="BD1514" i="3"/>
  <c r="X1514" i="3"/>
  <c r="AQ1440" i="3"/>
  <c r="S1440" i="3"/>
  <c r="AY1440" i="3"/>
  <c r="AA1440" i="3"/>
  <c r="BG1440" i="3"/>
  <c r="AI1440" i="3"/>
  <c r="AI1446" i="3"/>
  <c r="Q1408" i="3"/>
  <c r="BG1485" i="3"/>
  <c r="BJ1336" i="3"/>
  <c r="O1340" i="3"/>
  <c r="M1340" i="3"/>
  <c r="R1340" i="3"/>
  <c r="V1340" i="3"/>
  <c r="Z1340" i="3"/>
  <c r="AD1340" i="3"/>
  <c r="AH1340" i="3"/>
  <c r="AL1340" i="3"/>
  <c r="AP1340" i="3"/>
  <c r="AT1340" i="3"/>
  <c r="AX1340" i="3"/>
  <c r="BB1340" i="3"/>
  <c r="BF1340" i="3"/>
  <c r="N1340" i="3"/>
  <c r="S1340" i="3"/>
  <c r="W1340" i="3"/>
  <c r="AA1340" i="3"/>
  <c r="AE1340" i="3"/>
  <c r="AI1340" i="3"/>
  <c r="AM1340" i="3"/>
  <c r="AQ1340" i="3"/>
  <c r="AU1340" i="3"/>
  <c r="AY1340" i="3"/>
  <c r="BC1340" i="3"/>
  <c r="BG1340" i="3"/>
  <c r="P1340" i="3"/>
  <c r="T1340" i="3"/>
  <c r="X1340" i="3"/>
  <c r="AB1340" i="3"/>
  <c r="AF1340" i="3"/>
  <c r="AJ1340" i="3"/>
  <c r="AN1340" i="3"/>
  <c r="AR1340" i="3"/>
  <c r="AV1340" i="3"/>
  <c r="AZ1340" i="3"/>
  <c r="BD1340" i="3"/>
  <c r="BH1340" i="3"/>
  <c r="Q1340" i="3"/>
  <c r="AG1340" i="3"/>
  <c r="AW1340" i="3"/>
  <c r="U1340" i="3"/>
  <c r="AK1340" i="3"/>
  <c r="BA1340" i="3"/>
  <c r="Y1340" i="3"/>
  <c r="AO1340" i="3"/>
  <c r="BE1340" i="3"/>
  <c r="AS1340" i="3"/>
  <c r="BI1340" i="3"/>
  <c r="AC1340" i="3"/>
  <c r="BM1350" i="3"/>
  <c r="BN1354" i="3"/>
  <c r="BK1354" i="3"/>
  <c r="BJ1383" i="3"/>
  <c r="BK1399" i="3"/>
  <c r="BN1399" i="3"/>
  <c r="BN1401" i="3"/>
  <c r="BK1401" i="3"/>
  <c r="BM1378" i="3"/>
  <c r="BL1415" i="3"/>
  <c r="BN1417" i="3"/>
  <c r="BK1417" i="3"/>
  <c r="BL1419" i="3"/>
  <c r="BJ1419" i="3"/>
  <c r="BM1421" i="3"/>
  <c r="Z1424" i="3"/>
  <c r="AP1424" i="3"/>
  <c r="BF1424" i="3"/>
  <c r="BM1334" i="3"/>
  <c r="BE1424" i="3"/>
  <c r="AO1424" i="3"/>
  <c r="Y1424" i="3"/>
  <c r="BH1424" i="3"/>
  <c r="AR1424" i="3"/>
  <c r="AB1424" i="3"/>
  <c r="BG1424" i="3"/>
  <c r="AQ1424" i="3"/>
  <c r="AA1424" i="3"/>
  <c r="BN1427" i="3"/>
  <c r="BK1427" i="3"/>
  <c r="AS1428" i="3"/>
  <c r="W1428" i="3"/>
  <c r="BB1428" i="3"/>
  <c r="AG1428" i="3"/>
  <c r="BF1428" i="3"/>
  <c r="AK1428" i="3"/>
  <c r="O1428" i="3"/>
  <c r="AO1428" i="3"/>
  <c r="S1428" i="3"/>
  <c r="AZ1428" i="3"/>
  <c r="AJ1428" i="3"/>
  <c r="T1428" i="3"/>
  <c r="BN1413" i="3"/>
  <c r="BL1436" i="3"/>
  <c r="BN1440" i="3"/>
  <c r="BJ1440" i="3"/>
  <c r="BK1446" i="3"/>
  <c r="BJ1448" i="3"/>
  <c r="BN1454" i="3"/>
  <c r="BK1454" i="3"/>
  <c r="BJ1456" i="3"/>
  <c r="BN1462" i="3"/>
  <c r="BJ1464" i="3"/>
  <c r="BN1470" i="3"/>
  <c r="BK1470" i="3"/>
  <c r="BL1444" i="3"/>
  <c r="BM1449" i="3"/>
  <c r="BM1465" i="3"/>
  <c r="BL1475" i="3"/>
  <c r="BN1479" i="3"/>
  <c r="BK1479" i="3"/>
  <c r="BJ1479" i="3"/>
  <c r="BM1492" i="3"/>
  <c r="BM1494" i="3"/>
  <c r="BM1498" i="3"/>
  <c r="BM1506" i="3"/>
  <c r="BK1510" i="3"/>
  <c r="BN1510" i="3"/>
  <c r="BM1514" i="3"/>
  <c r="BN1455" i="3"/>
  <c r="BK1455" i="3"/>
  <c r="BN1463" i="3"/>
  <c r="BK1463" i="3"/>
  <c r="BL1471" i="3"/>
  <c r="BJ1471" i="3"/>
  <c r="BN1474" i="3"/>
  <c r="BK1474" i="3"/>
  <c r="BM1478" i="3"/>
  <c r="BN1482" i="3"/>
  <c r="BK1482" i="3"/>
  <c r="BJ1495" i="3"/>
  <c r="BL1459" i="3"/>
  <c r="BN1476" i="3"/>
  <c r="BK1476" i="3"/>
  <c r="BJ1476" i="3"/>
  <c r="BN1480" i="3"/>
  <c r="BK1480" i="3"/>
  <c r="BJ1480" i="3"/>
  <c r="BK1489" i="3"/>
  <c r="BN1489" i="3"/>
  <c r="BL1489" i="3"/>
  <c r="BK1497" i="3"/>
  <c r="BL1453" i="3"/>
  <c r="BN1461" i="3"/>
  <c r="BK1461" i="3"/>
  <c r="BM1469" i="3"/>
  <c r="BJ1522" i="3"/>
  <c r="BJ1524" i="3"/>
  <c r="BL1532" i="3"/>
  <c r="BM1534" i="3"/>
  <c r="BL1356" i="3"/>
  <c r="BL1357" i="3"/>
  <c r="BL1363" i="3"/>
  <c r="BK1351" i="3"/>
  <c r="BN1351" i="3"/>
  <c r="BL1351" i="3"/>
  <c r="O1360" i="3"/>
  <c r="S1360" i="3"/>
  <c r="W1360" i="3"/>
  <c r="AA1360" i="3"/>
  <c r="AE1360" i="3"/>
  <c r="AI1360" i="3"/>
  <c r="AM1360" i="3"/>
  <c r="AQ1360" i="3"/>
  <c r="AU1360" i="3"/>
  <c r="AY1360" i="3"/>
  <c r="BC1360" i="3"/>
  <c r="BG1360" i="3"/>
  <c r="P1360" i="3"/>
  <c r="T1360" i="3"/>
  <c r="X1360" i="3"/>
  <c r="AB1360" i="3"/>
  <c r="AF1360" i="3"/>
  <c r="AJ1360" i="3"/>
  <c r="AN1360" i="3"/>
  <c r="AR1360" i="3"/>
  <c r="AV1360" i="3"/>
  <c r="AZ1360" i="3"/>
  <c r="BD1360" i="3"/>
  <c r="M1360" i="3"/>
  <c r="Q1360" i="3"/>
  <c r="U1360" i="3"/>
  <c r="Y1360" i="3"/>
  <c r="AC1360" i="3"/>
  <c r="AG1360" i="3"/>
  <c r="AK1360" i="3"/>
  <c r="AO1360" i="3"/>
  <c r="AS1360" i="3"/>
  <c r="AW1360" i="3"/>
  <c r="BA1360" i="3"/>
  <c r="BE1360" i="3"/>
  <c r="BI1360" i="3"/>
  <c r="N1360" i="3"/>
  <c r="AD1360" i="3"/>
  <c r="AT1360" i="3"/>
  <c r="BH1360" i="3"/>
  <c r="R1360" i="3"/>
  <c r="AH1360" i="3"/>
  <c r="AX1360" i="3"/>
  <c r="V1360" i="3"/>
  <c r="AL1360" i="3"/>
  <c r="BB1360" i="3"/>
  <c r="BF1360" i="3"/>
  <c r="Z1360" i="3"/>
  <c r="AP1360" i="3"/>
  <c r="BN1375" i="3"/>
  <c r="BJ1375" i="3"/>
  <c r="BJ1406" i="3"/>
  <c r="BJ1414" i="3"/>
  <c r="BK1339" i="3"/>
  <c r="BN1339" i="3"/>
  <c r="BK1335" i="3"/>
  <c r="BN1335" i="3"/>
  <c r="BJ1344" i="3"/>
  <c r="BJ1346" i="3"/>
  <c r="BN1347" i="3"/>
  <c r="BJ1349" i="3"/>
  <c r="BM1349" i="3"/>
  <c r="BK1353" i="3"/>
  <c r="BN1353" i="3"/>
  <c r="BJ1357" i="3"/>
  <c r="AF1342" i="3"/>
  <c r="P1342" i="3"/>
  <c r="AS1342" i="3"/>
  <c r="M1342" i="3"/>
  <c r="AJ1342" i="3"/>
  <c r="AW1342" i="3"/>
  <c r="Q1342" i="3"/>
  <c r="AU1342" i="3"/>
  <c r="AE1342" i="3"/>
  <c r="O1342" i="3"/>
  <c r="AT1342" i="3"/>
  <c r="AD1342" i="3"/>
  <c r="N1342" i="3"/>
  <c r="BK1363" i="3"/>
  <c r="BN1363" i="3"/>
  <c r="BL1365" i="3"/>
  <c r="O1362" i="3"/>
  <c r="S1362" i="3"/>
  <c r="W1362" i="3"/>
  <c r="AA1362" i="3"/>
  <c r="AE1362" i="3"/>
  <c r="AI1362" i="3"/>
  <c r="AM1362" i="3"/>
  <c r="AQ1362" i="3"/>
  <c r="AU1362" i="3"/>
  <c r="AY1362" i="3"/>
  <c r="BC1362" i="3"/>
  <c r="BG1362" i="3"/>
  <c r="M1362" i="3"/>
  <c r="Q1362" i="3"/>
  <c r="U1362" i="3"/>
  <c r="Y1362" i="3"/>
  <c r="AC1362" i="3"/>
  <c r="AG1362" i="3"/>
  <c r="AK1362" i="3"/>
  <c r="AO1362" i="3"/>
  <c r="AS1362" i="3"/>
  <c r="AW1362" i="3"/>
  <c r="BA1362" i="3"/>
  <c r="BE1362" i="3"/>
  <c r="BI1362" i="3"/>
  <c r="T1362" i="3"/>
  <c r="AB1362" i="3"/>
  <c r="AJ1362" i="3"/>
  <c r="AR1362" i="3"/>
  <c r="AZ1362" i="3"/>
  <c r="BH1362" i="3"/>
  <c r="N1362" i="3"/>
  <c r="V1362" i="3"/>
  <c r="AD1362" i="3"/>
  <c r="AL1362" i="3"/>
  <c r="AT1362" i="3"/>
  <c r="BB1362" i="3"/>
  <c r="P1362" i="3"/>
  <c r="X1362" i="3"/>
  <c r="AF1362" i="3"/>
  <c r="AN1362" i="3"/>
  <c r="AV1362" i="3"/>
  <c r="BD1362" i="3"/>
  <c r="AP1362" i="3"/>
  <c r="R1362" i="3"/>
  <c r="AX1362" i="3"/>
  <c r="Z1362" i="3"/>
  <c r="BF1362" i="3"/>
  <c r="AH1362" i="3"/>
  <c r="O1366" i="3"/>
  <c r="S1366" i="3"/>
  <c r="W1366" i="3"/>
  <c r="AA1366" i="3"/>
  <c r="AE1366" i="3"/>
  <c r="AI1366" i="3"/>
  <c r="AM1366" i="3"/>
  <c r="AQ1366" i="3"/>
  <c r="AU1366" i="3"/>
  <c r="AY1366" i="3"/>
  <c r="BC1366" i="3"/>
  <c r="BG1366" i="3"/>
  <c r="Q1366" i="3"/>
  <c r="V1366" i="3"/>
  <c r="AB1366" i="3"/>
  <c r="AG1366" i="3"/>
  <c r="AL1366" i="3"/>
  <c r="AR1366" i="3"/>
  <c r="AW1366" i="3"/>
  <c r="BB1366" i="3"/>
  <c r="BH1366" i="3"/>
  <c r="M1366" i="3"/>
  <c r="R1366" i="3"/>
  <c r="X1366" i="3"/>
  <c r="AC1366" i="3"/>
  <c r="AH1366" i="3"/>
  <c r="AN1366" i="3"/>
  <c r="AS1366" i="3"/>
  <c r="AX1366" i="3"/>
  <c r="BD1366" i="3"/>
  <c r="BI1366" i="3"/>
  <c r="N1366" i="3"/>
  <c r="T1366" i="3"/>
  <c r="Y1366" i="3"/>
  <c r="AD1366" i="3"/>
  <c r="AJ1366" i="3"/>
  <c r="AO1366" i="3"/>
  <c r="AT1366" i="3"/>
  <c r="AZ1366" i="3"/>
  <c r="BE1366" i="3"/>
  <c r="AF1366" i="3"/>
  <c r="BA1366" i="3"/>
  <c r="P1366" i="3"/>
  <c r="AK1366" i="3"/>
  <c r="BF1366" i="3"/>
  <c r="U1366" i="3"/>
  <c r="AP1366" i="3"/>
  <c r="Z1366" i="3"/>
  <c r="AV1366" i="3"/>
  <c r="BJ1368" i="3"/>
  <c r="Z1384" i="3"/>
  <c r="AU1384" i="3"/>
  <c r="AE1384" i="3"/>
  <c r="BA1384" i="3"/>
  <c r="O1384" i="3"/>
  <c r="AK1384" i="3"/>
  <c r="BF1384" i="3"/>
  <c r="U1384" i="3"/>
  <c r="AP1384" i="3"/>
  <c r="BN1371" i="3"/>
  <c r="BK1371" i="3"/>
  <c r="M1392" i="3"/>
  <c r="Q1392" i="3"/>
  <c r="U1392" i="3"/>
  <c r="Y1392" i="3"/>
  <c r="AC1392" i="3"/>
  <c r="AG1392" i="3"/>
  <c r="AK1392" i="3"/>
  <c r="AO1392" i="3"/>
  <c r="AS1392" i="3"/>
  <c r="AW1392" i="3"/>
  <c r="BA1392" i="3"/>
  <c r="BE1392" i="3"/>
  <c r="BI1392" i="3"/>
  <c r="O1392" i="3"/>
  <c r="S1392" i="3"/>
  <c r="W1392" i="3"/>
  <c r="AA1392" i="3"/>
  <c r="AE1392" i="3"/>
  <c r="AI1392" i="3"/>
  <c r="AM1392" i="3"/>
  <c r="AQ1392" i="3"/>
  <c r="AU1392" i="3"/>
  <c r="AY1392" i="3"/>
  <c r="BC1392" i="3"/>
  <c r="BG1392" i="3"/>
  <c r="P1392" i="3"/>
  <c r="X1392" i="3"/>
  <c r="AF1392" i="3"/>
  <c r="AN1392" i="3"/>
  <c r="AV1392" i="3"/>
  <c r="BD1392" i="3"/>
  <c r="R1392" i="3"/>
  <c r="Z1392" i="3"/>
  <c r="AH1392" i="3"/>
  <c r="AP1392" i="3"/>
  <c r="AX1392" i="3"/>
  <c r="BF1392" i="3"/>
  <c r="T1392" i="3"/>
  <c r="AB1392" i="3"/>
  <c r="AJ1392" i="3"/>
  <c r="AR1392" i="3"/>
  <c r="AZ1392" i="3"/>
  <c r="BH1392" i="3"/>
  <c r="N1392" i="3"/>
  <c r="AT1392" i="3"/>
  <c r="V1392" i="3"/>
  <c r="BB1392" i="3"/>
  <c r="AD1392" i="3"/>
  <c r="AL1392" i="3"/>
  <c r="O1400" i="3"/>
  <c r="S1400" i="3"/>
  <c r="W1400" i="3"/>
  <c r="AA1400" i="3"/>
  <c r="N1400" i="3"/>
  <c r="T1400" i="3"/>
  <c r="Y1400" i="3"/>
  <c r="AD1400" i="3"/>
  <c r="AH1400" i="3"/>
  <c r="AL1400" i="3"/>
  <c r="AP1400" i="3"/>
  <c r="AT1400" i="3"/>
  <c r="AX1400" i="3"/>
  <c r="BB1400" i="3"/>
  <c r="BF1400" i="3"/>
  <c r="P1400" i="3"/>
  <c r="U1400" i="3"/>
  <c r="Z1400" i="3"/>
  <c r="AE1400" i="3"/>
  <c r="AI1400" i="3"/>
  <c r="AM1400" i="3"/>
  <c r="AQ1400" i="3"/>
  <c r="AU1400" i="3"/>
  <c r="AY1400" i="3"/>
  <c r="BC1400" i="3"/>
  <c r="BG1400" i="3"/>
  <c r="Q1400" i="3"/>
  <c r="V1400" i="3"/>
  <c r="AB1400" i="3"/>
  <c r="AF1400" i="3"/>
  <c r="AJ1400" i="3"/>
  <c r="AN1400" i="3"/>
  <c r="AR1400" i="3"/>
  <c r="AV1400" i="3"/>
  <c r="AZ1400" i="3"/>
  <c r="BD1400" i="3"/>
  <c r="BH1400" i="3"/>
  <c r="R1400" i="3"/>
  <c r="AK1400" i="3"/>
  <c r="BA1400" i="3"/>
  <c r="X1400" i="3"/>
  <c r="AO1400" i="3"/>
  <c r="BE1400" i="3"/>
  <c r="AC1400" i="3"/>
  <c r="AS1400" i="3"/>
  <c r="BI1400" i="3"/>
  <c r="AG1400" i="3"/>
  <c r="AW1400" i="3"/>
  <c r="M1400" i="3"/>
  <c r="BN1376" i="3"/>
  <c r="BK1376" i="3"/>
  <c r="AO1384" i="3"/>
  <c r="S1384" i="3"/>
  <c r="AX1384" i="3"/>
  <c r="AC1384" i="3"/>
  <c r="BG1384" i="3"/>
  <c r="AL1384" i="3"/>
  <c r="Q1384" i="3"/>
  <c r="AV1384" i="3"/>
  <c r="AF1384" i="3"/>
  <c r="P1384" i="3"/>
  <c r="BM1359" i="3"/>
  <c r="BL1367" i="3"/>
  <c r="BJ1367" i="3"/>
  <c r="BL1375" i="3"/>
  <c r="BL1383" i="3"/>
  <c r="BM1388" i="3"/>
  <c r="BJ1390" i="3"/>
  <c r="BM1382" i="3"/>
  <c r="AP1393" i="3"/>
  <c r="R1393" i="3"/>
  <c r="AX1393" i="3"/>
  <c r="AH1393" i="3"/>
  <c r="BK1395" i="3"/>
  <c r="BJ1405" i="3"/>
  <c r="BL1412" i="3"/>
  <c r="BK1416" i="3"/>
  <c r="BN1405" i="3"/>
  <c r="BN1429" i="3"/>
  <c r="BK1429" i="3"/>
  <c r="U1432" i="3"/>
  <c r="AK1432" i="3"/>
  <c r="AS1432" i="3"/>
  <c r="BA1432" i="3"/>
  <c r="BI1432" i="3"/>
  <c r="Z1432" i="3"/>
  <c r="AM1432" i="3"/>
  <c r="AU1432" i="3"/>
  <c r="BC1432" i="3"/>
  <c r="AI1432" i="3"/>
  <c r="AQ1432" i="3"/>
  <c r="AY1432" i="3"/>
  <c r="BG1432" i="3"/>
  <c r="O1432" i="3"/>
  <c r="BN1411" i="3"/>
  <c r="AX1424" i="3"/>
  <c r="Z1418" i="3"/>
  <c r="AP1418" i="3"/>
  <c r="BF1418" i="3"/>
  <c r="BN1419" i="3"/>
  <c r="BK1419" i="3"/>
  <c r="BL1421" i="3"/>
  <c r="BJ1421" i="3"/>
  <c r="BM1423" i="3"/>
  <c r="V1424" i="3"/>
  <c r="BL1334" i="3"/>
  <c r="BJ1334" i="3"/>
  <c r="BN1414" i="3"/>
  <c r="BE1418" i="3"/>
  <c r="AO1418" i="3"/>
  <c r="Y1418" i="3"/>
  <c r="BH1418" i="3"/>
  <c r="AR1418" i="3"/>
  <c r="AB1418" i="3"/>
  <c r="BG1418" i="3"/>
  <c r="AQ1418" i="3"/>
  <c r="AA1418" i="3"/>
  <c r="BN1420" i="3"/>
  <c r="BA1424" i="3"/>
  <c r="AK1424" i="3"/>
  <c r="U1424" i="3"/>
  <c r="BD1424" i="3"/>
  <c r="AN1424" i="3"/>
  <c r="X1424" i="3"/>
  <c r="BC1424" i="3"/>
  <c r="AM1424" i="3"/>
  <c r="W1424" i="3"/>
  <c r="BB1426" i="3"/>
  <c r="V1426" i="3"/>
  <c r="AQ1426" i="3"/>
  <c r="BF1426" i="3"/>
  <c r="Z1426" i="3"/>
  <c r="AM1426" i="3"/>
  <c r="BI1426" i="3"/>
  <c r="AS1426" i="3"/>
  <c r="AC1426" i="3"/>
  <c r="M1426" i="3"/>
  <c r="AV1426" i="3"/>
  <c r="AF1426" i="3"/>
  <c r="P1426" i="3"/>
  <c r="BI1428" i="3"/>
  <c r="AM1428" i="3"/>
  <c r="R1428" i="3"/>
  <c r="AW1428" i="3"/>
  <c r="AA1428" i="3"/>
  <c r="BA1428" i="3"/>
  <c r="AE1428" i="3"/>
  <c r="BE1428" i="3"/>
  <c r="AI1428" i="3"/>
  <c r="N1428" i="3"/>
  <c r="AV1428" i="3"/>
  <c r="AF1428" i="3"/>
  <c r="P1428" i="3"/>
  <c r="AG1432" i="3"/>
  <c r="M1432" i="3"/>
  <c r="AV1432" i="3"/>
  <c r="AF1432" i="3"/>
  <c r="BF1432" i="3"/>
  <c r="AP1432" i="3"/>
  <c r="Y1432" i="3"/>
  <c r="X1432" i="3"/>
  <c r="AW1432" i="3"/>
  <c r="BN1433" i="3"/>
  <c r="BK1433" i="3"/>
  <c r="BJ1433" i="3"/>
  <c r="BN1437" i="3"/>
  <c r="BK1437" i="3"/>
  <c r="BN1441" i="3"/>
  <c r="BK1441" i="3"/>
  <c r="BJ1441" i="3"/>
  <c r="BN1448" i="3"/>
  <c r="BJ1450" i="3"/>
  <c r="BN1456" i="3"/>
  <c r="BK1456" i="3"/>
  <c r="BJ1458" i="3"/>
  <c r="BN1464" i="3"/>
  <c r="BK1464" i="3"/>
  <c r="BJ1466" i="3"/>
  <c r="BL1433" i="3"/>
  <c r="BN1435" i="3"/>
  <c r="BK1435" i="3"/>
  <c r="BJ1435" i="3"/>
  <c r="BL1441" i="3"/>
  <c r="BK1443" i="3"/>
  <c r="BJ1443" i="3"/>
  <c r="BN1434" i="3"/>
  <c r="BK1434" i="3"/>
  <c r="BJ1434" i="3"/>
  <c r="BN1438" i="3"/>
  <c r="BK1438" i="3"/>
  <c r="BJ1438" i="3"/>
  <c r="BN1442" i="3"/>
  <c r="BK1442" i="3"/>
  <c r="BJ1442" i="3"/>
  <c r="BL1449" i="3"/>
  <c r="BJ1449" i="3"/>
  <c r="BJ1457" i="3"/>
  <c r="BL1465" i="3"/>
  <c r="BJ1465" i="3"/>
  <c r="BN1483" i="3"/>
  <c r="BK1483" i="3"/>
  <c r="BJ1483" i="3"/>
  <c r="BL1490" i="3"/>
  <c r="BL1492" i="3"/>
  <c r="BJ1492" i="3"/>
  <c r="BL1494" i="3"/>
  <c r="BJ1494" i="3"/>
  <c r="BL1498" i="3"/>
  <c r="BM1500" i="3"/>
  <c r="BK1504" i="3"/>
  <c r="BL1506" i="3"/>
  <c r="BK1512" i="3"/>
  <c r="BL1514" i="3"/>
  <c r="BL1454" i="3"/>
  <c r="BN1471" i="3"/>
  <c r="BK1471" i="3"/>
  <c r="BJ1497" i="3"/>
  <c r="O1499" i="3"/>
  <c r="S1499" i="3"/>
  <c r="W1499" i="3"/>
  <c r="AA1499" i="3"/>
  <c r="AE1499" i="3"/>
  <c r="AI1499" i="3"/>
  <c r="AM1499" i="3"/>
  <c r="AQ1499" i="3"/>
  <c r="AU1499" i="3"/>
  <c r="AY1499" i="3"/>
  <c r="BC1499" i="3"/>
  <c r="BG1499" i="3"/>
  <c r="M1499" i="3"/>
  <c r="Q1499" i="3"/>
  <c r="U1499" i="3"/>
  <c r="Y1499" i="3"/>
  <c r="AC1499" i="3"/>
  <c r="AG1499" i="3"/>
  <c r="AK1499" i="3"/>
  <c r="AO1499" i="3"/>
  <c r="AS1499" i="3"/>
  <c r="AW1499" i="3"/>
  <c r="BA1499" i="3"/>
  <c r="BE1499" i="3"/>
  <c r="BI1499" i="3"/>
  <c r="N1499" i="3"/>
  <c r="V1499" i="3"/>
  <c r="AD1499" i="3"/>
  <c r="AL1499" i="3"/>
  <c r="AT1499" i="3"/>
  <c r="BB1499" i="3"/>
  <c r="P1499" i="3"/>
  <c r="X1499" i="3"/>
  <c r="AF1499" i="3"/>
  <c r="AN1499" i="3"/>
  <c r="AV1499" i="3"/>
  <c r="BD1499" i="3"/>
  <c r="AJ1499" i="3"/>
  <c r="AZ1499" i="3"/>
  <c r="R1499" i="3"/>
  <c r="Z1499" i="3"/>
  <c r="AH1499" i="3"/>
  <c r="AP1499" i="3"/>
  <c r="AX1499" i="3"/>
  <c r="BF1499" i="3"/>
  <c r="T1499" i="3"/>
  <c r="AB1499" i="3"/>
  <c r="AR1499" i="3"/>
  <c r="BH1499" i="3"/>
  <c r="O1503" i="3"/>
  <c r="S1503" i="3"/>
  <c r="W1503" i="3"/>
  <c r="AA1503" i="3"/>
  <c r="AE1503" i="3"/>
  <c r="AI1503" i="3"/>
  <c r="AM1503" i="3"/>
  <c r="AQ1503" i="3"/>
  <c r="AU1503" i="3"/>
  <c r="AY1503" i="3"/>
  <c r="BC1503" i="3"/>
  <c r="BG1503" i="3"/>
  <c r="M1503" i="3"/>
  <c r="Q1503" i="3"/>
  <c r="U1503" i="3"/>
  <c r="Y1503" i="3"/>
  <c r="AC1503" i="3"/>
  <c r="AG1503" i="3"/>
  <c r="AK1503" i="3"/>
  <c r="AO1503" i="3"/>
  <c r="AS1503" i="3"/>
  <c r="AW1503" i="3"/>
  <c r="BA1503" i="3"/>
  <c r="BE1503" i="3"/>
  <c r="BI1503" i="3"/>
  <c r="N1503" i="3"/>
  <c r="V1503" i="3"/>
  <c r="AD1503" i="3"/>
  <c r="AL1503" i="3"/>
  <c r="AT1503" i="3"/>
  <c r="BB1503" i="3"/>
  <c r="P1503" i="3"/>
  <c r="X1503" i="3"/>
  <c r="AF1503" i="3"/>
  <c r="AN1503" i="3"/>
  <c r="AV1503" i="3"/>
  <c r="BD1503" i="3"/>
  <c r="AZ1503" i="3"/>
  <c r="R1503" i="3"/>
  <c r="Z1503" i="3"/>
  <c r="AH1503" i="3"/>
  <c r="AP1503" i="3"/>
  <c r="AX1503" i="3"/>
  <c r="BF1503" i="3"/>
  <c r="T1503" i="3"/>
  <c r="AB1503" i="3"/>
  <c r="AJ1503" i="3"/>
  <c r="AR1503" i="3"/>
  <c r="BH1503" i="3"/>
  <c r="O1507" i="3"/>
  <c r="S1507" i="3"/>
  <c r="W1507" i="3"/>
  <c r="AA1507" i="3"/>
  <c r="AE1507" i="3"/>
  <c r="AI1507" i="3"/>
  <c r="AM1507" i="3"/>
  <c r="AQ1507" i="3"/>
  <c r="AU1507" i="3"/>
  <c r="AY1507" i="3"/>
  <c r="BC1507" i="3"/>
  <c r="BG1507" i="3"/>
  <c r="M1507" i="3"/>
  <c r="Q1507" i="3"/>
  <c r="U1507" i="3"/>
  <c r="Y1507" i="3"/>
  <c r="AC1507" i="3"/>
  <c r="AG1507" i="3"/>
  <c r="AK1507" i="3"/>
  <c r="AO1507" i="3"/>
  <c r="AS1507" i="3"/>
  <c r="AW1507" i="3"/>
  <c r="BA1507" i="3"/>
  <c r="BE1507" i="3"/>
  <c r="BI1507" i="3"/>
  <c r="N1507" i="3"/>
  <c r="V1507" i="3"/>
  <c r="AD1507" i="3"/>
  <c r="AL1507" i="3"/>
  <c r="AT1507" i="3"/>
  <c r="BB1507" i="3"/>
  <c r="P1507" i="3"/>
  <c r="X1507" i="3"/>
  <c r="AF1507" i="3"/>
  <c r="AN1507" i="3"/>
  <c r="AV1507" i="3"/>
  <c r="BD1507" i="3"/>
  <c r="AB1507" i="3"/>
  <c r="AJ1507" i="3"/>
  <c r="AR1507" i="3"/>
  <c r="AZ1507" i="3"/>
  <c r="BH1507" i="3"/>
  <c r="R1507" i="3"/>
  <c r="Z1507" i="3"/>
  <c r="AH1507" i="3"/>
  <c r="AP1507" i="3"/>
  <c r="AX1507" i="3"/>
  <c r="BF1507" i="3"/>
  <c r="T1507" i="3"/>
  <c r="O1511" i="3"/>
  <c r="S1511" i="3"/>
  <c r="W1511" i="3"/>
  <c r="AA1511" i="3"/>
  <c r="AE1511" i="3"/>
  <c r="AI1511" i="3"/>
  <c r="AM1511" i="3"/>
  <c r="AQ1511" i="3"/>
  <c r="AU1511" i="3"/>
  <c r="AY1511" i="3"/>
  <c r="BC1511" i="3"/>
  <c r="BG1511" i="3"/>
  <c r="M1511" i="3"/>
  <c r="Q1511" i="3"/>
  <c r="U1511" i="3"/>
  <c r="Y1511" i="3"/>
  <c r="AC1511" i="3"/>
  <c r="AG1511" i="3"/>
  <c r="AK1511" i="3"/>
  <c r="AO1511" i="3"/>
  <c r="AS1511" i="3"/>
  <c r="AW1511" i="3"/>
  <c r="BA1511" i="3"/>
  <c r="BE1511" i="3"/>
  <c r="BI1511" i="3"/>
  <c r="N1511" i="3"/>
  <c r="V1511" i="3"/>
  <c r="AD1511" i="3"/>
  <c r="AL1511" i="3"/>
  <c r="AT1511" i="3"/>
  <c r="BB1511" i="3"/>
  <c r="P1511" i="3"/>
  <c r="X1511" i="3"/>
  <c r="AF1511" i="3"/>
  <c r="AN1511" i="3"/>
  <c r="AV1511" i="3"/>
  <c r="BD1511" i="3"/>
  <c r="R1511" i="3"/>
  <c r="Z1511" i="3"/>
  <c r="AH1511" i="3"/>
  <c r="AP1511" i="3"/>
  <c r="AX1511" i="3"/>
  <c r="BF1511" i="3"/>
  <c r="T1511" i="3"/>
  <c r="AZ1511" i="3"/>
  <c r="AB1511" i="3"/>
  <c r="BH1511" i="3"/>
  <c r="AJ1511" i="3"/>
  <c r="AR1511" i="3"/>
  <c r="O1515" i="3"/>
  <c r="S1515" i="3"/>
  <c r="W1515" i="3"/>
  <c r="AA1515" i="3"/>
  <c r="AE1515" i="3"/>
  <c r="AI1515" i="3"/>
  <c r="AM1515" i="3"/>
  <c r="AQ1515" i="3"/>
  <c r="AU1515" i="3"/>
  <c r="AY1515" i="3"/>
  <c r="BC1515" i="3"/>
  <c r="BG1515" i="3"/>
  <c r="M1515" i="3"/>
  <c r="Q1515" i="3"/>
  <c r="U1515" i="3"/>
  <c r="Y1515" i="3"/>
  <c r="AC1515" i="3"/>
  <c r="AG1515" i="3"/>
  <c r="AK1515" i="3"/>
  <c r="AO1515" i="3"/>
  <c r="AS1515" i="3"/>
  <c r="AW1515" i="3"/>
  <c r="BA1515" i="3"/>
  <c r="BE1515" i="3"/>
  <c r="BI1515" i="3"/>
  <c r="N1515" i="3"/>
  <c r="V1515" i="3"/>
  <c r="AD1515" i="3"/>
  <c r="AL1515" i="3"/>
  <c r="AT1515" i="3"/>
  <c r="BB1515" i="3"/>
  <c r="P1515" i="3"/>
  <c r="X1515" i="3"/>
  <c r="AF1515" i="3"/>
  <c r="AN1515" i="3"/>
  <c r="AV1515" i="3"/>
  <c r="BD1515" i="3"/>
  <c r="R1515" i="3"/>
  <c r="Z1515" i="3"/>
  <c r="AH1515" i="3"/>
  <c r="AP1515" i="3"/>
  <c r="AX1515" i="3"/>
  <c r="BF1515" i="3"/>
  <c r="T1515" i="3"/>
  <c r="AZ1515" i="3"/>
  <c r="AB1515" i="3"/>
  <c r="BH1515" i="3"/>
  <c r="AJ1515" i="3"/>
  <c r="AR1515" i="3"/>
  <c r="AS1430" i="3"/>
  <c r="W1430" i="3"/>
  <c r="BB1430" i="3"/>
  <c r="AG1430" i="3"/>
  <c r="BF1430" i="3"/>
  <c r="AK1430" i="3"/>
  <c r="O1430" i="3"/>
  <c r="AO1430" i="3"/>
  <c r="S1430" i="3"/>
  <c r="AZ1430" i="3"/>
  <c r="AJ1430" i="3"/>
  <c r="T1430" i="3"/>
  <c r="BN1459" i="3"/>
  <c r="BK1459" i="3"/>
  <c r="BM1467" i="3"/>
  <c r="BN1491" i="3"/>
  <c r="BL1491" i="3"/>
  <c r="BM1493" i="3"/>
  <c r="BN1453" i="3"/>
  <c r="BK1453" i="3"/>
  <c r="BM1454" i="3"/>
  <c r="BL1460" i="3"/>
  <c r="BL1469" i="3"/>
  <c r="BJ1469" i="3"/>
  <c r="BN1477" i="3"/>
  <c r="BK1477" i="3"/>
  <c r="BN1485" i="3"/>
  <c r="BJ1500" i="3"/>
  <c r="M1525" i="3"/>
  <c r="AS1525" i="3"/>
  <c r="U1525" i="3"/>
  <c r="AK1525" i="3"/>
  <c r="BA1525" i="3"/>
  <c r="Y1525" i="3"/>
  <c r="AO1525" i="3"/>
  <c r="BE1525" i="3"/>
  <c r="AC1525" i="3"/>
  <c r="BI1525" i="3"/>
  <c r="BN1528" i="3"/>
  <c r="BK1528" i="3"/>
  <c r="O1531" i="3"/>
  <c r="S1531" i="3"/>
  <c r="W1531" i="3"/>
  <c r="AA1531" i="3"/>
  <c r="AE1531" i="3"/>
  <c r="AI1531" i="3"/>
  <c r="AM1531" i="3"/>
  <c r="AQ1531" i="3"/>
  <c r="AU1531" i="3"/>
  <c r="AY1531" i="3"/>
  <c r="BC1531" i="3"/>
  <c r="BG1531" i="3"/>
  <c r="P1531" i="3"/>
  <c r="T1531" i="3"/>
  <c r="X1531" i="3"/>
  <c r="AB1531" i="3"/>
  <c r="AF1531" i="3"/>
  <c r="AJ1531" i="3"/>
  <c r="AN1531" i="3"/>
  <c r="AR1531" i="3"/>
  <c r="AV1531" i="3"/>
  <c r="AZ1531" i="3"/>
  <c r="BD1531" i="3"/>
  <c r="BH1531" i="3"/>
  <c r="Q1531" i="3"/>
  <c r="Y1531" i="3"/>
  <c r="AG1531" i="3"/>
  <c r="AO1531" i="3"/>
  <c r="AW1531" i="3"/>
  <c r="BE1531" i="3"/>
  <c r="R1531" i="3"/>
  <c r="Z1531" i="3"/>
  <c r="AH1531" i="3"/>
  <c r="AP1531" i="3"/>
  <c r="AX1531" i="3"/>
  <c r="BF1531" i="3"/>
  <c r="V1531" i="3"/>
  <c r="AL1531" i="3"/>
  <c r="BB1531" i="3"/>
  <c r="M1531" i="3"/>
  <c r="U1531" i="3"/>
  <c r="AC1531" i="3"/>
  <c r="AK1531" i="3"/>
  <c r="AS1531" i="3"/>
  <c r="BA1531" i="3"/>
  <c r="BI1531" i="3"/>
  <c r="N1531" i="3"/>
  <c r="AD1531" i="3"/>
  <c r="AT1531" i="3"/>
  <c r="O1533" i="3"/>
  <c r="S1533" i="3"/>
  <c r="W1533" i="3"/>
  <c r="AA1533" i="3"/>
  <c r="AE1533" i="3"/>
  <c r="AI1533" i="3"/>
  <c r="AM1533" i="3"/>
  <c r="AQ1533" i="3"/>
  <c r="AU1533" i="3"/>
  <c r="AY1533" i="3"/>
  <c r="BC1533" i="3"/>
  <c r="BG1533" i="3"/>
  <c r="P1533" i="3"/>
  <c r="T1533" i="3"/>
  <c r="X1533" i="3"/>
  <c r="AB1533" i="3"/>
  <c r="AF1533" i="3"/>
  <c r="AJ1533" i="3"/>
  <c r="AN1533" i="3"/>
  <c r="AR1533" i="3"/>
  <c r="AV1533" i="3"/>
  <c r="AZ1533" i="3"/>
  <c r="BD1533" i="3"/>
  <c r="BH1533" i="3"/>
  <c r="Q1533" i="3"/>
  <c r="Y1533" i="3"/>
  <c r="AG1533" i="3"/>
  <c r="AO1533" i="3"/>
  <c r="AW1533" i="3"/>
  <c r="BE1533" i="3"/>
  <c r="R1533" i="3"/>
  <c r="Z1533" i="3"/>
  <c r="AH1533" i="3"/>
  <c r="AP1533" i="3"/>
  <c r="AX1533" i="3"/>
  <c r="BF1533" i="3"/>
  <c r="V1533" i="3"/>
  <c r="AT1533" i="3"/>
  <c r="M1533" i="3"/>
  <c r="U1533" i="3"/>
  <c r="AC1533" i="3"/>
  <c r="AK1533" i="3"/>
  <c r="AS1533" i="3"/>
  <c r="BA1533" i="3"/>
  <c r="BI1533" i="3"/>
  <c r="N1533" i="3"/>
  <c r="AD1533" i="3"/>
  <c r="AL1533" i="3"/>
  <c r="BB1533" i="3"/>
  <c r="BJ1534" i="3"/>
  <c r="BN1522" i="3"/>
  <c r="BK1522" i="3"/>
  <c r="BH1525" i="3"/>
  <c r="AR1525" i="3"/>
  <c r="AB1525" i="3"/>
  <c r="BG1525" i="3"/>
  <c r="AQ1525" i="3"/>
  <c r="AA1525" i="3"/>
  <c r="BF1525" i="3"/>
  <c r="AP1525" i="3"/>
  <c r="Z1525" i="3"/>
  <c r="AO1527" i="3"/>
  <c r="U1527" i="3"/>
  <c r="AK1527" i="3"/>
  <c r="BA1527" i="3"/>
  <c r="Y1527" i="3"/>
  <c r="BE1527" i="3"/>
  <c r="AV1519" i="3"/>
  <c r="AF1519" i="3"/>
  <c r="P1519" i="3"/>
  <c r="AU1519" i="3"/>
  <c r="AE1519" i="3"/>
  <c r="O1519" i="3"/>
  <c r="AT1519" i="3"/>
  <c r="AD1519" i="3"/>
  <c r="N1519" i="3"/>
  <c r="BN1524" i="3"/>
  <c r="BK1524" i="3"/>
  <c r="AV1527" i="3"/>
  <c r="AF1527" i="3"/>
  <c r="P1527" i="3"/>
  <c r="AU1527" i="3"/>
  <c r="AE1527" i="3"/>
  <c r="O1527" i="3"/>
  <c r="AT1527" i="3"/>
  <c r="AD1527" i="3"/>
  <c r="N1527" i="3"/>
  <c r="AV1521" i="3"/>
  <c r="AF1521" i="3"/>
  <c r="P1521" i="3"/>
  <c r="AU1521" i="3"/>
  <c r="AE1521" i="3"/>
  <c r="O1521" i="3"/>
  <c r="AT1521" i="3"/>
  <c r="AD1521" i="3"/>
  <c r="N1521" i="3"/>
  <c r="BM1339" i="3"/>
  <c r="BJ1341" i="3"/>
  <c r="BL1346" i="3"/>
  <c r="BN1361" i="3"/>
  <c r="BK1372" i="3"/>
  <c r="BJ1374" i="3"/>
  <c r="BN1374" i="3"/>
  <c r="BK1374" i="3"/>
  <c r="BM1367" i="3"/>
  <c r="BL1379" i="3"/>
  <c r="BJ1412" i="3"/>
  <c r="BK1391" i="3"/>
  <c r="BN1391" i="3"/>
  <c r="BL1339" i="3"/>
  <c r="BN1336" i="3"/>
  <c r="BK1336" i="3"/>
  <c r="BK1341" i="3"/>
  <c r="BN1341" i="3"/>
  <c r="BJ1348" i="3"/>
  <c r="BN1346" i="3"/>
  <c r="BJ1343" i="3"/>
  <c r="BM1348" i="3"/>
  <c r="BM1345" i="3"/>
  <c r="BL1350" i="3"/>
  <c r="BJ1350" i="3"/>
  <c r="BK1337" i="3"/>
  <c r="BL1337" i="3"/>
  <c r="BL1341" i="3"/>
  <c r="BK1343" i="3"/>
  <c r="BN1343" i="3"/>
  <c r="BJ1345" i="3"/>
  <c r="BK1345" i="3"/>
  <c r="BN1345" i="3"/>
  <c r="BL1345" i="3"/>
  <c r="O1358" i="3"/>
  <c r="S1358" i="3"/>
  <c r="W1358" i="3"/>
  <c r="AA1358" i="3"/>
  <c r="AE1358" i="3"/>
  <c r="AI1358" i="3"/>
  <c r="AM1358" i="3"/>
  <c r="AQ1358" i="3"/>
  <c r="AU1358" i="3"/>
  <c r="N1358" i="3"/>
  <c r="T1358" i="3"/>
  <c r="Y1358" i="3"/>
  <c r="AD1358" i="3"/>
  <c r="AJ1358" i="3"/>
  <c r="AO1358" i="3"/>
  <c r="AT1358" i="3"/>
  <c r="AY1358" i="3"/>
  <c r="BC1358" i="3"/>
  <c r="BG1358" i="3"/>
  <c r="P1358" i="3"/>
  <c r="U1358" i="3"/>
  <c r="Z1358" i="3"/>
  <c r="AF1358" i="3"/>
  <c r="AK1358" i="3"/>
  <c r="AP1358" i="3"/>
  <c r="AV1358" i="3"/>
  <c r="AZ1358" i="3"/>
  <c r="BD1358" i="3"/>
  <c r="BH1358" i="3"/>
  <c r="Q1358" i="3"/>
  <c r="V1358" i="3"/>
  <c r="AB1358" i="3"/>
  <c r="AG1358" i="3"/>
  <c r="AL1358" i="3"/>
  <c r="AR1358" i="3"/>
  <c r="AW1358" i="3"/>
  <c r="BA1358" i="3"/>
  <c r="BE1358" i="3"/>
  <c r="BI1358" i="3"/>
  <c r="X1358" i="3"/>
  <c r="AS1358" i="3"/>
  <c r="AC1358" i="3"/>
  <c r="AX1358" i="3"/>
  <c r="M1358" i="3"/>
  <c r="AH1358" i="3"/>
  <c r="BB1358" i="3"/>
  <c r="AN1358" i="3"/>
  <c r="BF1358" i="3"/>
  <c r="R1358" i="3"/>
  <c r="BJ1339" i="3"/>
  <c r="BN1350" i="3"/>
  <c r="BK1350" i="3"/>
  <c r="BL1352" i="3"/>
  <c r="BJ1352" i="3"/>
  <c r="BM1354" i="3"/>
  <c r="BK1349" i="3"/>
  <c r="BN1349" i="3"/>
  <c r="BL1349" i="3"/>
  <c r="BK1357" i="3"/>
  <c r="BN1357" i="3"/>
  <c r="BD1342" i="3"/>
  <c r="AN1342" i="3"/>
  <c r="AK1342" i="3"/>
  <c r="BH1342" i="3"/>
  <c r="AB1342" i="3"/>
  <c r="AO1342" i="3"/>
  <c r="BG1342" i="3"/>
  <c r="AQ1342" i="3"/>
  <c r="AA1342" i="3"/>
  <c r="BF1342" i="3"/>
  <c r="AP1342" i="3"/>
  <c r="Z1342" i="3"/>
  <c r="BN1356" i="3"/>
  <c r="BK1356" i="3"/>
  <c r="BN1365" i="3"/>
  <c r="BJ1355" i="3"/>
  <c r="BM1355" i="3"/>
  <c r="BJ1361" i="3"/>
  <c r="BN1368" i="3"/>
  <c r="BK1368" i="3"/>
  <c r="BJ1370" i="3"/>
  <c r="BN1377" i="3"/>
  <c r="BK1377" i="3"/>
  <c r="BJ1377" i="3"/>
  <c r="M1394" i="3"/>
  <c r="Q1394" i="3"/>
  <c r="U1394" i="3"/>
  <c r="Y1394" i="3"/>
  <c r="AC1394" i="3"/>
  <c r="AG1394" i="3"/>
  <c r="AK1394" i="3"/>
  <c r="AO1394" i="3"/>
  <c r="AS1394" i="3"/>
  <c r="AW1394" i="3"/>
  <c r="BA1394" i="3"/>
  <c r="BE1394" i="3"/>
  <c r="BI1394" i="3"/>
  <c r="O1394" i="3"/>
  <c r="S1394" i="3"/>
  <c r="W1394" i="3"/>
  <c r="AA1394" i="3"/>
  <c r="AE1394" i="3"/>
  <c r="AI1394" i="3"/>
  <c r="AM1394" i="3"/>
  <c r="AQ1394" i="3"/>
  <c r="AU1394" i="3"/>
  <c r="AY1394" i="3"/>
  <c r="BC1394" i="3"/>
  <c r="BG1394" i="3"/>
  <c r="P1394" i="3"/>
  <c r="X1394" i="3"/>
  <c r="AF1394" i="3"/>
  <c r="AN1394" i="3"/>
  <c r="AV1394" i="3"/>
  <c r="BD1394" i="3"/>
  <c r="R1394" i="3"/>
  <c r="Z1394" i="3"/>
  <c r="AH1394" i="3"/>
  <c r="AP1394" i="3"/>
  <c r="AX1394" i="3"/>
  <c r="BF1394" i="3"/>
  <c r="T1394" i="3"/>
  <c r="AB1394" i="3"/>
  <c r="AJ1394" i="3"/>
  <c r="AR1394" i="3"/>
  <c r="AZ1394" i="3"/>
  <c r="BH1394" i="3"/>
  <c r="AD1394" i="3"/>
  <c r="AL1394" i="3"/>
  <c r="N1394" i="3"/>
  <c r="AT1394" i="3"/>
  <c r="BB1394" i="3"/>
  <c r="V1394" i="3"/>
  <c r="BN1369" i="3"/>
  <c r="BK1369" i="3"/>
  <c r="BN1380" i="3"/>
  <c r="BK1380" i="3"/>
  <c r="BE1384" i="3"/>
  <c r="AI1384" i="3"/>
  <c r="N1384" i="3"/>
  <c r="AS1384" i="3"/>
  <c r="W1384" i="3"/>
  <c r="BB1384" i="3"/>
  <c r="AG1384" i="3"/>
  <c r="BH1384" i="3"/>
  <c r="AR1384" i="3"/>
  <c r="AB1384" i="3"/>
  <c r="BN1385" i="3"/>
  <c r="BL1359" i="3"/>
  <c r="BJ1359" i="3"/>
  <c r="BN1367" i="3"/>
  <c r="BK1367" i="3"/>
  <c r="BN1383" i="3"/>
  <c r="BK1383" i="3"/>
  <c r="BN1386" i="3"/>
  <c r="BK1386" i="3"/>
  <c r="BL1388" i="3"/>
  <c r="BJ1388" i="3"/>
  <c r="BM1390" i="3"/>
  <c r="BK1390" i="3"/>
  <c r="BN1390" i="3"/>
  <c r="BM1373" i="3"/>
  <c r="BK1393" i="3"/>
  <c r="BJ1389" i="3"/>
  <c r="BM1389" i="3"/>
  <c r="BF1393" i="3"/>
  <c r="BJ1395" i="3"/>
  <c r="BJ1403" i="3"/>
  <c r="BN1404" i="3"/>
  <c r="BK1404" i="3"/>
  <c r="BM1416" i="3"/>
  <c r="BM1368" i="3"/>
  <c r="BJ1387" i="3"/>
  <c r="BM1387" i="3"/>
  <c r="AD1418" i="3"/>
  <c r="N1424" i="3"/>
  <c r="BM1429" i="3"/>
  <c r="BL1378" i="3"/>
  <c r="BN1378" i="3"/>
  <c r="BK1378" i="3"/>
  <c r="BJ1378" i="3"/>
  <c r="BL1407" i="3"/>
  <c r="BJ1407" i="3"/>
  <c r="R1418" i="3"/>
  <c r="BM1417" i="3"/>
  <c r="V1418" i="3"/>
  <c r="Z1420" i="3"/>
  <c r="AP1420" i="3"/>
  <c r="BF1420" i="3"/>
  <c r="BN1421" i="3"/>
  <c r="BK1421" i="3"/>
  <c r="BL1423" i="3"/>
  <c r="BJ1423" i="3"/>
  <c r="AL1424" i="3"/>
  <c r="BM1425" i="3"/>
  <c r="BM1427" i="3"/>
  <c r="BN1334" i="3"/>
  <c r="BK1334" i="3"/>
  <c r="BA1418" i="3"/>
  <c r="AK1418" i="3"/>
  <c r="U1418" i="3"/>
  <c r="BD1418" i="3"/>
  <c r="AN1418" i="3"/>
  <c r="X1418" i="3"/>
  <c r="BC1418" i="3"/>
  <c r="AM1418" i="3"/>
  <c r="W1418" i="3"/>
  <c r="BE1420" i="3"/>
  <c r="AO1420" i="3"/>
  <c r="Y1420" i="3"/>
  <c r="BH1420" i="3"/>
  <c r="AR1420" i="3"/>
  <c r="AB1420" i="3"/>
  <c r="BG1420" i="3"/>
  <c r="AQ1420" i="3"/>
  <c r="AA1420" i="3"/>
  <c r="BI1422" i="3"/>
  <c r="AS1422" i="3"/>
  <c r="AC1422" i="3"/>
  <c r="M1422" i="3"/>
  <c r="AV1422" i="3"/>
  <c r="AF1422" i="3"/>
  <c r="P1422" i="3"/>
  <c r="AU1422" i="3"/>
  <c r="AE1422" i="3"/>
  <c r="AW1424" i="3"/>
  <c r="AG1424" i="3"/>
  <c r="Q1424" i="3"/>
  <c r="AZ1424" i="3"/>
  <c r="AJ1424" i="3"/>
  <c r="T1424" i="3"/>
  <c r="AY1424" i="3"/>
  <c r="AI1424" i="3"/>
  <c r="S1424" i="3"/>
  <c r="BN1425" i="3"/>
  <c r="BK1425" i="3"/>
  <c r="AT1426" i="3"/>
  <c r="N1426" i="3"/>
  <c r="AI1426" i="3"/>
  <c r="AX1426" i="3"/>
  <c r="R1426" i="3"/>
  <c r="AE1426" i="3"/>
  <c r="BE1426" i="3"/>
  <c r="AO1426" i="3"/>
  <c r="Y1426" i="3"/>
  <c r="BH1426" i="3"/>
  <c r="AR1426" i="3"/>
  <c r="AB1426" i="3"/>
  <c r="BC1428" i="3"/>
  <c r="AH1428" i="3"/>
  <c r="M1428" i="3"/>
  <c r="AQ1428" i="3"/>
  <c r="V1428" i="3"/>
  <c r="AU1428" i="3"/>
  <c r="Z1428" i="3"/>
  <c r="AY1428" i="3"/>
  <c r="AD1428" i="3"/>
  <c r="BH1428" i="3"/>
  <c r="AR1428" i="3"/>
  <c r="AB1428" i="3"/>
  <c r="AC1432" i="3"/>
  <c r="BH1432" i="3"/>
  <c r="AR1432" i="3"/>
  <c r="AA1432" i="3"/>
  <c r="BB1432" i="3"/>
  <c r="AL1432" i="3"/>
  <c r="S1432" i="3"/>
  <c r="T1432" i="3"/>
  <c r="BE1432" i="3"/>
  <c r="AE1432" i="3"/>
  <c r="BJ1444" i="3"/>
  <c r="BN1450" i="3"/>
  <c r="BK1450" i="3"/>
  <c r="BJ1452" i="3"/>
  <c r="BN1458" i="3"/>
  <c r="BK1458" i="3"/>
  <c r="BJ1460" i="3"/>
  <c r="BN1466" i="3"/>
  <c r="BK1466" i="3"/>
  <c r="BM1434" i="3"/>
  <c r="BL1434" i="3"/>
  <c r="BM1438" i="3"/>
  <c r="BL1438" i="3"/>
  <c r="BM1442" i="3"/>
  <c r="BL1442" i="3"/>
  <c r="BN1449" i="3"/>
  <c r="BK1449" i="3"/>
  <c r="BN1457" i="3"/>
  <c r="BK1457" i="3"/>
  <c r="BN1465" i="3"/>
  <c r="BK1465" i="3"/>
  <c r="BL1483" i="3"/>
  <c r="BN1488" i="3"/>
  <c r="BK1488" i="3"/>
  <c r="BN1490" i="3"/>
  <c r="BK1490" i="3"/>
  <c r="BN1492" i="3"/>
  <c r="BK1492" i="3"/>
  <c r="BN1494" i="3"/>
  <c r="BK1494" i="3"/>
  <c r="BK1496" i="3"/>
  <c r="BK1498" i="3"/>
  <c r="BN1498" i="3"/>
  <c r="BL1500" i="3"/>
  <c r="BK1506" i="3"/>
  <c r="BN1506" i="3"/>
  <c r="BK1514" i="3"/>
  <c r="BN1514" i="3"/>
  <c r="BL1516" i="3"/>
  <c r="BL1470" i="3"/>
  <c r="BL1476" i="3"/>
  <c r="BN1478" i="3"/>
  <c r="BK1478" i="3"/>
  <c r="BJ1478" i="3"/>
  <c r="BJ1491" i="3"/>
  <c r="BI1430" i="3"/>
  <c r="AM1430" i="3"/>
  <c r="R1430" i="3"/>
  <c r="AW1430" i="3"/>
  <c r="AA1430" i="3"/>
  <c r="BA1430" i="3"/>
  <c r="AE1430" i="3"/>
  <c r="BE1430" i="3"/>
  <c r="AI1430" i="3"/>
  <c r="N1430" i="3"/>
  <c r="AV1430" i="3"/>
  <c r="AF1430" i="3"/>
  <c r="P1430" i="3"/>
  <c r="BL1467" i="3"/>
  <c r="BJ1467" i="3"/>
  <c r="BM1476" i="3"/>
  <c r="BM1480" i="3"/>
  <c r="BK1493" i="3"/>
  <c r="BJ1445" i="3"/>
  <c r="BL1448" i="3"/>
  <c r="BL1452" i="3"/>
  <c r="BN1469" i="3"/>
  <c r="BK1469" i="3"/>
  <c r="BM1470" i="3"/>
  <c r="BL1524" i="3"/>
  <c r="O1529" i="3"/>
  <c r="S1529" i="3"/>
  <c r="W1529" i="3"/>
  <c r="AA1529" i="3"/>
  <c r="AE1529" i="3"/>
  <c r="AI1529" i="3"/>
  <c r="AM1529" i="3"/>
  <c r="AQ1529" i="3"/>
  <c r="AU1529" i="3"/>
  <c r="AY1529" i="3"/>
  <c r="BC1529" i="3"/>
  <c r="BG1529" i="3"/>
  <c r="P1529" i="3"/>
  <c r="T1529" i="3"/>
  <c r="X1529" i="3"/>
  <c r="AB1529" i="3"/>
  <c r="AF1529" i="3"/>
  <c r="AJ1529" i="3"/>
  <c r="AN1529" i="3"/>
  <c r="AR1529" i="3"/>
  <c r="AV1529" i="3"/>
  <c r="AZ1529" i="3"/>
  <c r="BD1529" i="3"/>
  <c r="BH1529" i="3"/>
  <c r="Q1529" i="3"/>
  <c r="Y1529" i="3"/>
  <c r="AG1529" i="3"/>
  <c r="AO1529" i="3"/>
  <c r="AW1529" i="3"/>
  <c r="BE1529" i="3"/>
  <c r="R1529" i="3"/>
  <c r="Z1529" i="3"/>
  <c r="AH1529" i="3"/>
  <c r="AP1529" i="3"/>
  <c r="AX1529" i="3"/>
  <c r="BF1529" i="3"/>
  <c r="V1529" i="3"/>
  <c r="AT1529" i="3"/>
  <c r="M1529" i="3"/>
  <c r="U1529" i="3"/>
  <c r="AC1529" i="3"/>
  <c r="AK1529" i="3"/>
  <c r="AS1529" i="3"/>
  <c r="BA1529" i="3"/>
  <c r="BI1529" i="3"/>
  <c r="N1529" i="3"/>
  <c r="AD1529" i="3"/>
  <c r="AL1529" i="3"/>
  <c r="BB1529" i="3"/>
  <c r="BJ1532" i="3"/>
  <c r="BN1534" i="3"/>
  <c r="BK1534" i="3"/>
  <c r="BM1524" i="3"/>
  <c r="BD1525" i="3"/>
  <c r="AN1525" i="3"/>
  <c r="X1525" i="3"/>
  <c r="BC1525" i="3"/>
  <c r="AM1525" i="3"/>
  <c r="W1525" i="3"/>
  <c r="BB1525" i="3"/>
  <c r="AL1525" i="3"/>
  <c r="V1525" i="3"/>
  <c r="BH1519" i="3"/>
  <c r="AR1519" i="3"/>
  <c r="AB1519" i="3"/>
  <c r="BG1519" i="3"/>
  <c r="AQ1519" i="3"/>
  <c r="AA1519" i="3"/>
  <c r="BF1519" i="3"/>
  <c r="AP1519" i="3"/>
  <c r="BH1527" i="3"/>
  <c r="AR1527" i="3"/>
  <c r="AB1527" i="3"/>
  <c r="BG1527" i="3"/>
  <c r="AQ1527" i="3"/>
  <c r="AA1527" i="3"/>
  <c r="BF1527" i="3"/>
  <c r="AP1527" i="3"/>
  <c r="Z1527" i="3"/>
  <c r="BH1521" i="3"/>
  <c r="AR1521" i="3"/>
  <c r="AB1521" i="3"/>
  <c r="BG1521" i="3"/>
  <c r="AQ1521" i="3"/>
  <c r="AA1521" i="3"/>
  <c r="BF1521" i="3"/>
  <c r="AP1521" i="3"/>
  <c r="Z1521" i="3"/>
  <c r="BJ1353" i="3"/>
  <c r="BM1357" i="3"/>
  <c r="M1398" i="3"/>
  <c r="Q1398" i="3"/>
  <c r="U1398" i="3"/>
  <c r="Y1398" i="3"/>
  <c r="AC1398" i="3"/>
  <c r="AG1398" i="3"/>
  <c r="AK1398" i="3"/>
  <c r="AO1398" i="3"/>
  <c r="AS1398" i="3"/>
  <c r="AW1398" i="3"/>
  <c r="BA1398" i="3"/>
  <c r="BE1398" i="3"/>
  <c r="BI1398" i="3"/>
  <c r="O1398" i="3"/>
  <c r="S1398" i="3"/>
  <c r="W1398" i="3"/>
  <c r="AA1398" i="3"/>
  <c r="AE1398" i="3"/>
  <c r="AI1398" i="3"/>
  <c r="AM1398" i="3"/>
  <c r="AQ1398" i="3"/>
  <c r="AU1398" i="3"/>
  <c r="AY1398" i="3"/>
  <c r="BC1398" i="3"/>
  <c r="BG1398" i="3"/>
  <c r="P1398" i="3"/>
  <c r="X1398" i="3"/>
  <c r="AF1398" i="3"/>
  <c r="AN1398" i="3"/>
  <c r="AV1398" i="3"/>
  <c r="BD1398" i="3"/>
  <c r="R1398" i="3"/>
  <c r="Z1398" i="3"/>
  <c r="AH1398" i="3"/>
  <c r="AP1398" i="3"/>
  <c r="AX1398" i="3"/>
  <c r="BF1398" i="3"/>
  <c r="T1398" i="3"/>
  <c r="AB1398" i="3"/>
  <c r="AJ1398" i="3"/>
  <c r="AR1398" i="3"/>
  <c r="AZ1398" i="3"/>
  <c r="BH1398" i="3"/>
  <c r="AD1398" i="3"/>
  <c r="AL1398" i="3"/>
  <c r="N1398" i="3"/>
  <c r="AT1398" i="3"/>
  <c r="V1398" i="3"/>
  <c r="BB1398" i="3"/>
  <c r="BN1373" i="3"/>
  <c r="BK1373" i="3"/>
  <c r="BJ1338" i="3"/>
  <c r="BK1338" i="3"/>
  <c r="BN1338" i="3"/>
  <c r="BL1343" i="3"/>
  <c r="BM1346" i="3"/>
  <c r="BN1352" i="3"/>
  <c r="BK1352" i="3"/>
  <c r="BL1354" i="3"/>
  <c r="BJ1354" i="3"/>
  <c r="X1342" i="3"/>
  <c r="BI1342" i="3"/>
  <c r="AC1342" i="3"/>
  <c r="AZ1342" i="3"/>
  <c r="T1342" i="3"/>
  <c r="AG1342" i="3"/>
  <c r="BC1342" i="3"/>
  <c r="AM1342" i="3"/>
  <c r="W1342" i="3"/>
  <c r="BB1342" i="3"/>
  <c r="AL1342" i="3"/>
  <c r="BL1361" i="3"/>
  <c r="BM1363" i="3"/>
  <c r="BJ1351" i="3"/>
  <c r="BM1351" i="3"/>
  <c r="BK1355" i="3"/>
  <c r="BN1355" i="3"/>
  <c r="BL1355" i="3"/>
  <c r="O1364" i="3"/>
  <c r="S1364" i="3"/>
  <c r="W1364" i="3"/>
  <c r="AA1364" i="3"/>
  <c r="AE1364" i="3"/>
  <c r="AI1364" i="3"/>
  <c r="AM1364" i="3"/>
  <c r="AQ1364" i="3"/>
  <c r="AU1364" i="3"/>
  <c r="AY1364" i="3"/>
  <c r="BC1364" i="3"/>
  <c r="BG1364" i="3"/>
  <c r="M1364" i="3"/>
  <c r="Q1364" i="3"/>
  <c r="U1364" i="3"/>
  <c r="Y1364" i="3"/>
  <c r="AC1364" i="3"/>
  <c r="AG1364" i="3"/>
  <c r="AK1364" i="3"/>
  <c r="AO1364" i="3"/>
  <c r="AS1364" i="3"/>
  <c r="AW1364" i="3"/>
  <c r="BA1364" i="3"/>
  <c r="BE1364" i="3"/>
  <c r="BI1364" i="3"/>
  <c r="T1364" i="3"/>
  <c r="AB1364" i="3"/>
  <c r="AJ1364" i="3"/>
  <c r="AR1364" i="3"/>
  <c r="AZ1364" i="3"/>
  <c r="BH1364" i="3"/>
  <c r="N1364" i="3"/>
  <c r="V1364" i="3"/>
  <c r="AD1364" i="3"/>
  <c r="AL1364" i="3"/>
  <c r="AT1364" i="3"/>
  <c r="BB1364" i="3"/>
  <c r="P1364" i="3"/>
  <c r="X1364" i="3"/>
  <c r="AF1364" i="3"/>
  <c r="AN1364" i="3"/>
  <c r="AV1364" i="3"/>
  <c r="BD1364" i="3"/>
  <c r="Z1364" i="3"/>
  <c r="BF1364" i="3"/>
  <c r="AH1364" i="3"/>
  <c r="AP1364" i="3"/>
  <c r="AX1364" i="3"/>
  <c r="R1364" i="3"/>
  <c r="BN1370" i="3"/>
  <c r="BK1370" i="3"/>
  <c r="BJ1372" i="3"/>
  <c r="BN1381" i="3"/>
  <c r="BK1381" i="3"/>
  <c r="BJ1381" i="3"/>
  <c r="M1396" i="3"/>
  <c r="Q1396" i="3"/>
  <c r="U1396" i="3"/>
  <c r="Y1396" i="3"/>
  <c r="AC1396" i="3"/>
  <c r="AG1396" i="3"/>
  <c r="AK1396" i="3"/>
  <c r="AO1396" i="3"/>
  <c r="AS1396" i="3"/>
  <c r="AW1396" i="3"/>
  <c r="BA1396" i="3"/>
  <c r="BE1396" i="3"/>
  <c r="BI1396" i="3"/>
  <c r="O1396" i="3"/>
  <c r="S1396" i="3"/>
  <c r="W1396" i="3"/>
  <c r="AA1396" i="3"/>
  <c r="AE1396" i="3"/>
  <c r="AI1396" i="3"/>
  <c r="AM1396" i="3"/>
  <c r="AQ1396" i="3"/>
  <c r="AU1396" i="3"/>
  <c r="AY1396" i="3"/>
  <c r="BC1396" i="3"/>
  <c r="BG1396" i="3"/>
  <c r="P1396" i="3"/>
  <c r="X1396" i="3"/>
  <c r="AF1396" i="3"/>
  <c r="AN1396" i="3"/>
  <c r="AV1396" i="3"/>
  <c r="BD1396" i="3"/>
  <c r="R1396" i="3"/>
  <c r="Z1396" i="3"/>
  <c r="AH1396" i="3"/>
  <c r="AP1396" i="3"/>
  <c r="AX1396" i="3"/>
  <c r="BF1396" i="3"/>
  <c r="T1396" i="3"/>
  <c r="AB1396" i="3"/>
  <c r="AJ1396" i="3"/>
  <c r="AR1396" i="3"/>
  <c r="AZ1396" i="3"/>
  <c r="BH1396" i="3"/>
  <c r="N1396" i="3"/>
  <c r="AT1396" i="3"/>
  <c r="V1396" i="3"/>
  <c r="BB1396" i="3"/>
  <c r="AD1396" i="3"/>
  <c r="AL1396" i="3"/>
  <c r="BL1368" i="3"/>
  <c r="BM1376" i="3"/>
  <c r="AY1384" i="3"/>
  <c r="AD1384" i="3"/>
  <c r="BI1384" i="3"/>
  <c r="AM1384" i="3"/>
  <c r="R1384" i="3"/>
  <c r="AW1384" i="3"/>
  <c r="AA1384" i="3"/>
  <c r="BD1384" i="3"/>
  <c r="AN1384" i="3"/>
  <c r="X1384" i="3"/>
  <c r="BN1359" i="3"/>
  <c r="BK1359" i="3"/>
  <c r="BN1379" i="3"/>
  <c r="BN1388" i="3"/>
  <c r="BK1388" i="3"/>
  <c r="BL1390" i="3"/>
  <c r="BL1373" i="3"/>
  <c r="BJ1373" i="3"/>
  <c r="BL1382" i="3"/>
  <c r="BN1382" i="3"/>
  <c r="BK1382" i="3"/>
  <c r="BJ1382" i="3"/>
  <c r="AF1393" i="3"/>
  <c r="AT1393" i="3"/>
  <c r="N1393" i="3"/>
  <c r="AJ1393" i="3"/>
  <c r="BE1393" i="3"/>
  <c r="AO1393" i="3"/>
  <c r="Y1393" i="3"/>
  <c r="BG1393" i="3"/>
  <c r="AQ1393" i="3"/>
  <c r="AA1393" i="3"/>
  <c r="BL1404" i="3"/>
  <c r="BJ1404" i="3"/>
  <c r="BM1412" i="3"/>
  <c r="BM1414" i="3"/>
  <c r="BK1389" i="3"/>
  <c r="BN1389" i="3"/>
  <c r="BL1389" i="3"/>
  <c r="AP1397" i="3"/>
  <c r="AH1397" i="3"/>
  <c r="BJ1399" i="3"/>
  <c r="BJ1401" i="3"/>
  <c r="BN1402" i="3"/>
  <c r="BK1402" i="3"/>
  <c r="BN1403" i="3"/>
  <c r="BL1414" i="3"/>
  <c r="BK1387" i="3"/>
  <c r="BN1387" i="3"/>
  <c r="BL1387" i="3"/>
  <c r="BN1408" i="3"/>
  <c r="AT1418" i="3"/>
  <c r="AD1424" i="3"/>
  <c r="AH1418" i="3"/>
  <c r="R1424" i="3"/>
  <c r="BM1409" i="3"/>
  <c r="BL1409" i="3"/>
  <c r="BJ1409" i="3"/>
  <c r="BN1412" i="3"/>
  <c r="BL1417" i="3"/>
  <c r="BJ1417" i="3"/>
  <c r="AL1418" i="3"/>
  <c r="BM1419" i="3"/>
  <c r="V1420" i="3"/>
  <c r="Z1422" i="3"/>
  <c r="AP1422" i="3"/>
  <c r="BF1422" i="3"/>
  <c r="BN1423" i="3"/>
  <c r="BK1423" i="3"/>
  <c r="BB1424" i="3"/>
  <c r="BL1425" i="3"/>
  <c r="BJ1425" i="3"/>
  <c r="BL1427" i="3"/>
  <c r="BJ1427" i="3"/>
  <c r="BJ1429" i="3"/>
  <c r="BN1406" i="3"/>
  <c r="BL1411" i="3"/>
  <c r="BJ1411" i="3"/>
  <c r="BN1415" i="3"/>
  <c r="AW1418" i="3"/>
  <c r="AG1418" i="3"/>
  <c r="Q1418" i="3"/>
  <c r="AZ1418" i="3"/>
  <c r="AJ1418" i="3"/>
  <c r="T1418" i="3"/>
  <c r="AY1418" i="3"/>
  <c r="AI1418" i="3"/>
  <c r="S1418" i="3"/>
  <c r="BA1420" i="3"/>
  <c r="AK1420" i="3"/>
  <c r="U1420" i="3"/>
  <c r="BD1420" i="3"/>
  <c r="AN1420" i="3"/>
  <c r="X1420" i="3"/>
  <c r="BC1420" i="3"/>
  <c r="AM1420" i="3"/>
  <c r="W1420" i="3"/>
  <c r="BE1422" i="3"/>
  <c r="AO1422" i="3"/>
  <c r="Y1422" i="3"/>
  <c r="BH1422" i="3"/>
  <c r="AR1422" i="3"/>
  <c r="AB1422" i="3"/>
  <c r="BG1422" i="3"/>
  <c r="AQ1422" i="3"/>
  <c r="AA1422" i="3"/>
  <c r="BI1424" i="3"/>
  <c r="AS1424" i="3"/>
  <c r="AC1424" i="3"/>
  <c r="M1424" i="3"/>
  <c r="AV1424" i="3"/>
  <c r="AF1424" i="3"/>
  <c r="P1424" i="3"/>
  <c r="AU1424" i="3"/>
  <c r="AE1424" i="3"/>
  <c r="O1424" i="3"/>
  <c r="AL1426" i="3"/>
  <c r="BG1426" i="3"/>
  <c r="AA1426" i="3"/>
  <c r="AP1426" i="3"/>
  <c r="BC1426" i="3"/>
  <c r="W1426" i="3"/>
  <c r="BA1426" i="3"/>
  <c r="AK1426" i="3"/>
  <c r="U1426" i="3"/>
  <c r="BD1426" i="3"/>
  <c r="AN1426" i="3"/>
  <c r="AX1428" i="3"/>
  <c r="AC1428" i="3"/>
  <c r="BG1428" i="3"/>
  <c r="AL1428" i="3"/>
  <c r="Q1428" i="3"/>
  <c r="AP1428" i="3"/>
  <c r="U1428" i="3"/>
  <c r="AT1428" i="3"/>
  <c r="Y1428" i="3"/>
  <c r="BD1428" i="3"/>
  <c r="AN1428" i="3"/>
  <c r="W1432" i="3"/>
  <c r="BD1432" i="3"/>
  <c r="AN1432" i="3"/>
  <c r="V1432" i="3"/>
  <c r="AX1432" i="3"/>
  <c r="AH1432" i="3"/>
  <c r="N1432" i="3"/>
  <c r="P1432" i="3"/>
  <c r="BM1433" i="3"/>
  <c r="BM1441" i="3"/>
  <c r="BN1436" i="3"/>
  <c r="BK1436" i="3"/>
  <c r="BJ1436" i="3"/>
  <c r="BN1444" i="3"/>
  <c r="BK1444" i="3"/>
  <c r="BN1452" i="3"/>
  <c r="BK1452" i="3"/>
  <c r="BJ1454" i="3"/>
  <c r="BN1460" i="3"/>
  <c r="BK1460" i="3"/>
  <c r="BJ1462" i="3"/>
  <c r="BN1468" i="3"/>
  <c r="BJ1470" i="3"/>
  <c r="BM1435" i="3"/>
  <c r="BL1437" i="3"/>
  <c r="BN1439" i="3"/>
  <c r="BK1439" i="3"/>
  <c r="BM1443" i="3"/>
  <c r="BN1475" i="3"/>
  <c r="BJ1475" i="3"/>
  <c r="BK1500" i="3"/>
  <c r="BN1500" i="3"/>
  <c r="BL1510" i="3"/>
  <c r="BK1516" i="3"/>
  <c r="BN1516" i="3"/>
  <c r="BK1518" i="3"/>
  <c r="BN1518" i="3"/>
  <c r="BN1447" i="3"/>
  <c r="BK1447" i="3"/>
  <c r="BJ1455" i="3"/>
  <c r="BJ1463" i="3"/>
  <c r="BM1471" i="3"/>
  <c r="BJ1493" i="3"/>
  <c r="O1501" i="3"/>
  <c r="S1501" i="3"/>
  <c r="W1501" i="3"/>
  <c r="AA1501" i="3"/>
  <c r="AE1501" i="3"/>
  <c r="AI1501" i="3"/>
  <c r="AM1501" i="3"/>
  <c r="AQ1501" i="3"/>
  <c r="AU1501" i="3"/>
  <c r="AY1501" i="3"/>
  <c r="BC1501" i="3"/>
  <c r="BG1501" i="3"/>
  <c r="M1501" i="3"/>
  <c r="Q1501" i="3"/>
  <c r="U1501" i="3"/>
  <c r="Y1501" i="3"/>
  <c r="AC1501" i="3"/>
  <c r="AG1501" i="3"/>
  <c r="AK1501" i="3"/>
  <c r="AO1501" i="3"/>
  <c r="AS1501" i="3"/>
  <c r="AW1501" i="3"/>
  <c r="BA1501" i="3"/>
  <c r="BE1501" i="3"/>
  <c r="BI1501" i="3"/>
  <c r="N1501" i="3"/>
  <c r="V1501" i="3"/>
  <c r="AD1501" i="3"/>
  <c r="AL1501" i="3"/>
  <c r="AT1501" i="3"/>
  <c r="BB1501" i="3"/>
  <c r="P1501" i="3"/>
  <c r="X1501" i="3"/>
  <c r="AF1501" i="3"/>
  <c r="AN1501" i="3"/>
  <c r="AV1501" i="3"/>
  <c r="BD1501" i="3"/>
  <c r="T1501" i="3"/>
  <c r="AB1501" i="3"/>
  <c r="AJ1501" i="3"/>
  <c r="AZ1501" i="3"/>
  <c r="BH1501" i="3"/>
  <c r="R1501" i="3"/>
  <c r="Z1501" i="3"/>
  <c r="AH1501" i="3"/>
  <c r="AP1501" i="3"/>
  <c r="AX1501" i="3"/>
  <c r="BF1501" i="3"/>
  <c r="AR1501" i="3"/>
  <c r="O1505" i="3"/>
  <c r="S1505" i="3"/>
  <c r="W1505" i="3"/>
  <c r="AA1505" i="3"/>
  <c r="AE1505" i="3"/>
  <c r="AI1505" i="3"/>
  <c r="AM1505" i="3"/>
  <c r="AQ1505" i="3"/>
  <c r="AU1505" i="3"/>
  <c r="AY1505" i="3"/>
  <c r="BC1505" i="3"/>
  <c r="BG1505" i="3"/>
  <c r="M1505" i="3"/>
  <c r="Q1505" i="3"/>
  <c r="U1505" i="3"/>
  <c r="Y1505" i="3"/>
  <c r="AC1505" i="3"/>
  <c r="AG1505" i="3"/>
  <c r="AK1505" i="3"/>
  <c r="AO1505" i="3"/>
  <c r="AS1505" i="3"/>
  <c r="AW1505" i="3"/>
  <c r="BA1505" i="3"/>
  <c r="BE1505" i="3"/>
  <c r="BI1505" i="3"/>
  <c r="N1505" i="3"/>
  <c r="V1505" i="3"/>
  <c r="AD1505" i="3"/>
  <c r="AL1505" i="3"/>
  <c r="AT1505" i="3"/>
  <c r="BB1505" i="3"/>
  <c r="P1505" i="3"/>
  <c r="X1505" i="3"/>
  <c r="AF1505" i="3"/>
  <c r="AN1505" i="3"/>
  <c r="AV1505" i="3"/>
  <c r="BD1505" i="3"/>
  <c r="T1505" i="3"/>
  <c r="AB1505" i="3"/>
  <c r="AJ1505" i="3"/>
  <c r="AZ1505" i="3"/>
  <c r="R1505" i="3"/>
  <c r="Z1505" i="3"/>
  <c r="AH1505" i="3"/>
  <c r="AP1505" i="3"/>
  <c r="AX1505" i="3"/>
  <c r="BF1505" i="3"/>
  <c r="AR1505" i="3"/>
  <c r="BH1505" i="3"/>
  <c r="O1509" i="3"/>
  <c r="S1509" i="3"/>
  <c r="W1509" i="3"/>
  <c r="AA1509" i="3"/>
  <c r="AE1509" i="3"/>
  <c r="AI1509" i="3"/>
  <c r="AM1509" i="3"/>
  <c r="AQ1509" i="3"/>
  <c r="AU1509" i="3"/>
  <c r="AY1509" i="3"/>
  <c r="BC1509" i="3"/>
  <c r="BG1509" i="3"/>
  <c r="M1509" i="3"/>
  <c r="Q1509" i="3"/>
  <c r="U1509" i="3"/>
  <c r="Y1509" i="3"/>
  <c r="AC1509" i="3"/>
  <c r="AG1509" i="3"/>
  <c r="AK1509" i="3"/>
  <c r="AO1509" i="3"/>
  <c r="AS1509" i="3"/>
  <c r="AW1509" i="3"/>
  <c r="BA1509" i="3"/>
  <c r="BE1509" i="3"/>
  <c r="BI1509" i="3"/>
  <c r="N1509" i="3"/>
  <c r="V1509" i="3"/>
  <c r="AD1509" i="3"/>
  <c r="AL1509" i="3"/>
  <c r="AT1509" i="3"/>
  <c r="BB1509" i="3"/>
  <c r="P1509" i="3"/>
  <c r="X1509" i="3"/>
  <c r="AF1509" i="3"/>
  <c r="AN1509" i="3"/>
  <c r="AV1509" i="3"/>
  <c r="BD1509" i="3"/>
  <c r="T1509" i="3"/>
  <c r="AB1509" i="3"/>
  <c r="AJ1509" i="3"/>
  <c r="AZ1509" i="3"/>
  <c r="R1509" i="3"/>
  <c r="Z1509" i="3"/>
  <c r="AH1509" i="3"/>
  <c r="AP1509" i="3"/>
  <c r="AX1509" i="3"/>
  <c r="BF1509" i="3"/>
  <c r="AR1509" i="3"/>
  <c r="BH1509" i="3"/>
  <c r="O1513" i="3"/>
  <c r="S1513" i="3"/>
  <c r="W1513" i="3"/>
  <c r="AA1513" i="3"/>
  <c r="AE1513" i="3"/>
  <c r="AI1513" i="3"/>
  <c r="AM1513" i="3"/>
  <c r="AQ1513" i="3"/>
  <c r="AU1513" i="3"/>
  <c r="AY1513" i="3"/>
  <c r="BC1513" i="3"/>
  <c r="BG1513" i="3"/>
  <c r="M1513" i="3"/>
  <c r="Q1513" i="3"/>
  <c r="U1513" i="3"/>
  <c r="Y1513" i="3"/>
  <c r="AC1513" i="3"/>
  <c r="AG1513" i="3"/>
  <c r="AK1513" i="3"/>
  <c r="AO1513" i="3"/>
  <c r="AS1513" i="3"/>
  <c r="AW1513" i="3"/>
  <c r="BA1513" i="3"/>
  <c r="BE1513" i="3"/>
  <c r="BI1513" i="3"/>
  <c r="N1513" i="3"/>
  <c r="V1513" i="3"/>
  <c r="AD1513" i="3"/>
  <c r="AL1513" i="3"/>
  <c r="AT1513" i="3"/>
  <c r="BB1513" i="3"/>
  <c r="P1513" i="3"/>
  <c r="X1513" i="3"/>
  <c r="AF1513" i="3"/>
  <c r="AN1513" i="3"/>
  <c r="AV1513" i="3"/>
  <c r="BD1513" i="3"/>
  <c r="R1513" i="3"/>
  <c r="Z1513" i="3"/>
  <c r="AH1513" i="3"/>
  <c r="AP1513" i="3"/>
  <c r="AX1513" i="3"/>
  <c r="BF1513" i="3"/>
  <c r="AJ1513" i="3"/>
  <c r="AR1513" i="3"/>
  <c r="T1513" i="3"/>
  <c r="AZ1513" i="3"/>
  <c r="AB1513" i="3"/>
  <c r="BH1513" i="3"/>
  <c r="O1517" i="3"/>
  <c r="S1517" i="3"/>
  <c r="W1517" i="3"/>
  <c r="AA1517" i="3"/>
  <c r="AE1517" i="3"/>
  <c r="AI1517" i="3"/>
  <c r="AM1517" i="3"/>
  <c r="AQ1517" i="3"/>
  <c r="AU1517" i="3"/>
  <c r="AY1517" i="3"/>
  <c r="BC1517" i="3"/>
  <c r="BG1517" i="3"/>
  <c r="M1517" i="3"/>
  <c r="Q1517" i="3"/>
  <c r="U1517" i="3"/>
  <c r="Y1517" i="3"/>
  <c r="AC1517" i="3"/>
  <c r="AG1517" i="3"/>
  <c r="AK1517" i="3"/>
  <c r="AO1517" i="3"/>
  <c r="AS1517" i="3"/>
  <c r="AW1517" i="3"/>
  <c r="BA1517" i="3"/>
  <c r="BE1517" i="3"/>
  <c r="BI1517" i="3"/>
  <c r="N1517" i="3"/>
  <c r="V1517" i="3"/>
  <c r="AD1517" i="3"/>
  <c r="AL1517" i="3"/>
  <c r="AT1517" i="3"/>
  <c r="BB1517" i="3"/>
  <c r="P1517" i="3"/>
  <c r="X1517" i="3"/>
  <c r="AF1517" i="3"/>
  <c r="AN1517" i="3"/>
  <c r="AV1517" i="3"/>
  <c r="BD1517" i="3"/>
  <c r="R1517" i="3"/>
  <c r="Z1517" i="3"/>
  <c r="AH1517" i="3"/>
  <c r="AP1517" i="3"/>
  <c r="AX1517" i="3"/>
  <c r="BF1517" i="3"/>
  <c r="AJ1517" i="3"/>
  <c r="AR1517" i="3"/>
  <c r="T1517" i="3"/>
  <c r="AZ1517" i="3"/>
  <c r="AB1517" i="3"/>
  <c r="BH1517" i="3"/>
  <c r="BC1430" i="3"/>
  <c r="AH1430" i="3"/>
  <c r="M1430" i="3"/>
  <c r="AQ1430" i="3"/>
  <c r="V1430" i="3"/>
  <c r="AU1430" i="3"/>
  <c r="Z1430" i="3"/>
  <c r="AY1430" i="3"/>
  <c r="AD1430" i="3"/>
  <c r="BH1430" i="3"/>
  <c r="AR1430" i="3"/>
  <c r="BM1459" i="3"/>
  <c r="BN1467" i="3"/>
  <c r="BK1467" i="3"/>
  <c r="BK1487" i="3"/>
  <c r="BN1495" i="3"/>
  <c r="BL1495" i="3"/>
  <c r="BM1497" i="3"/>
  <c r="BN1445" i="3"/>
  <c r="BK1445" i="3"/>
  <c r="BL1461" i="3"/>
  <c r="BJ1461" i="3"/>
  <c r="BN1473" i="3"/>
  <c r="BJ1473" i="3"/>
  <c r="BJ1498" i="3"/>
  <c r="BJ1502" i="3"/>
  <c r="BJ1514" i="3"/>
  <c r="BN1484" i="3"/>
  <c r="BK1484" i="3"/>
  <c r="BM1522" i="3"/>
  <c r="AG1525" i="3"/>
  <c r="BN1530" i="3"/>
  <c r="BK1530" i="3"/>
  <c r="BN1532" i="3"/>
  <c r="BK1532" i="3"/>
  <c r="U1519" i="3"/>
  <c r="AK1519" i="3"/>
  <c r="BA1519" i="3"/>
  <c r="Y1519" i="3"/>
  <c r="AO1519" i="3"/>
  <c r="BE1519" i="3"/>
  <c r="AZ1525" i="3"/>
  <c r="AJ1525" i="3"/>
  <c r="T1525" i="3"/>
  <c r="AY1525" i="3"/>
  <c r="AI1525" i="3"/>
  <c r="S1525" i="3"/>
  <c r="AX1525" i="3"/>
  <c r="AH1525" i="3"/>
  <c r="R1525" i="3"/>
  <c r="AG1527" i="3"/>
  <c r="BD1519" i="3"/>
  <c r="AN1519" i="3"/>
  <c r="X1519" i="3"/>
  <c r="BC1519" i="3"/>
  <c r="AM1519" i="3"/>
  <c r="W1519" i="3"/>
  <c r="BB1519" i="3"/>
  <c r="AL1519" i="3"/>
  <c r="V1519" i="3"/>
  <c r="BD1527" i="3"/>
  <c r="AN1527" i="3"/>
  <c r="X1527" i="3"/>
  <c r="BC1527" i="3"/>
  <c r="AM1527" i="3"/>
  <c r="W1527" i="3"/>
  <c r="BB1527" i="3"/>
  <c r="AL1527" i="3"/>
  <c r="V1527" i="3"/>
  <c r="BD1521" i="3"/>
  <c r="AN1521" i="3"/>
  <c r="X1521" i="3"/>
  <c r="BC1521" i="3"/>
  <c r="AM1521" i="3"/>
  <c r="W1521" i="3"/>
  <c r="BB1521" i="3"/>
  <c r="AL1521" i="3"/>
  <c r="BN1526" i="3"/>
  <c r="BK1526" i="3"/>
  <c r="U1252" i="3"/>
  <c r="AK1252" i="3"/>
  <c r="BA1252" i="3"/>
  <c r="R1252" i="3"/>
  <c r="AH1252" i="3"/>
  <c r="AX1252" i="3"/>
  <c r="S1252" i="3"/>
  <c r="AI1252" i="3"/>
  <c r="AY1252" i="3"/>
  <c r="AF1252" i="3"/>
  <c r="AZ1252" i="3"/>
  <c r="AB1252" i="3"/>
  <c r="O1301" i="3"/>
  <c r="S1301" i="3"/>
  <c r="W1301" i="3"/>
  <c r="AA1301" i="3"/>
  <c r="AE1301" i="3"/>
  <c r="AI1301" i="3"/>
  <c r="AM1301" i="3"/>
  <c r="AQ1301" i="3"/>
  <c r="AU1301" i="3"/>
  <c r="AY1301" i="3"/>
  <c r="BC1301" i="3"/>
  <c r="BG1301" i="3"/>
  <c r="T1301" i="3"/>
  <c r="AJ1301" i="3"/>
  <c r="AZ1301" i="3"/>
  <c r="X1301" i="3"/>
  <c r="AN1301" i="3"/>
  <c r="BD1301" i="3"/>
  <c r="P1301" i="3"/>
  <c r="AV1301" i="3"/>
  <c r="AF1301" i="3"/>
  <c r="AR1301" i="3"/>
  <c r="AB1301" i="3"/>
  <c r="BH1301" i="3"/>
  <c r="Q1327" i="3"/>
  <c r="AG1327" i="3"/>
  <c r="AW1327" i="3"/>
  <c r="N1327" i="3"/>
  <c r="AD1327" i="3"/>
  <c r="AT1327" i="3"/>
  <c r="P1327" i="3"/>
  <c r="AV1327" i="3"/>
  <c r="AI1327" i="3"/>
  <c r="T1327" i="3"/>
  <c r="AZ1327" i="3"/>
  <c r="BC1327" i="3"/>
  <c r="M1323" i="3"/>
  <c r="U1323" i="3"/>
  <c r="Y1323" i="3"/>
  <c r="AC1323" i="3"/>
  <c r="AK1323" i="3"/>
  <c r="AO1323" i="3"/>
  <c r="AS1323" i="3"/>
  <c r="BA1323" i="3"/>
  <c r="BE1323" i="3"/>
  <c r="BI1323" i="3"/>
  <c r="R1323" i="3"/>
  <c r="V1323" i="3"/>
  <c r="Z1323" i="3"/>
  <c r="AH1323" i="3"/>
  <c r="AL1323" i="3"/>
  <c r="AP1323" i="3"/>
  <c r="AX1323" i="3"/>
  <c r="BB1323" i="3"/>
  <c r="BF1323" i="3"/>
  <c r="X1323" i="3"/>
  <c r="AF1323" i="3"/>
  <c r="AN1323" i="3"/>
  <c r="BD1323" i="3"/>
  <c r="S1323" i="3"/>
  <c r="AA1323" i="3"/>
  <c r="AQ1323" i="3"/>
  <c r="AY1323" i="3"/>
  <c r="BG1323" i="3"/>
  <c r="AB1323" i="3"/>
  <c r="AJ1323" i="3"/>
  <c r="AR1323" i="3"/>
  <c r="BH1323" i="3"/>
  <c r="O1323" i="3"/>
  <c r="AE1323" i="3"/>
  <c r="W1323" i="3"/>
  <c r="AM1323" i="3"/>
  <c r="BC1323" i="3"/>
  <c r="AA1329" i="3"/>
  <c r="AI1329" i="3"/>
  <c r="AQ1329" i="3"/>
  <c r="BD1329" i="3"/>
  <c r="W1329" i="3"/>
  <c r="AE1329" i="3"/>
  <c r="BG1329" i="3"/>
  <c r="T1329" i="3"/>
  <c r="AB1329" i="3"/>
  <c r="AR1329" i="3"/>
  <c r="AZ1329" i="3"/>
  <c r="BF1329" i="3"/>
  <c r="AM1329" i="3"/>
  <c r="BB1329" i="3"/>
  <c r="M1333" i="3"/>
  <c r="U1333" i="3"/>
  <c r="Y1333" i="3"/>
  <c r="AC1333" i="3"/>
  <c r="AK1333" i="3"/>
  <c r="AO1333" i="3"/>
  <c r="AS1333" i="3"/>
  <c r="BA1333" i="3"/>
  <c r="BE1333" i="3"/>
  <c r="BI1333" i="3"/>
  <c r="W1333" i="3"/>
  <c r="AB1333" i="3"/>
  <c r="AH1333" i="3"/>
  <c r="AR1333" i="3"/>
  <c r="AX1333" i="3"/>
  <c r="BC1333" i="3"/>
  <c r="N1333" i="3"/>
  <c r="S1333" i="3"/>
  <c r="X1333" i="3"/>
  <c r="AI1333" i="3"/>
  <c r="AN1333" i="3"/>
  <c r="AT1333" i="3"/>
  <c r="BD1333" i="3"/>
  <c r="O1333" i="3"/>
  <c r="T1333" i="3"/>
  <c r="AE1333" i="3"/>
  <c r="AJ1333" i="3"/>
  <c r="AP1333" i="3"/>
  <c r="AZ1333" i="3"/>
  <c r="BF1333" i="3"/>
  <c r="P1333" i="3"/>
  <c r="AA1333" i="3"/>
  <c r="AF1333" i="3"/>
  <c r="AL1333" i="3"/>
  <c r="AV1333" i="3"/>
  <c r="BB1333" i="3"/>
  <c r="BG1333" i="3"/>
  <c r="M1325" i="3"/>
  <c r="AC1325" i="3"/>
  <c r="AS1325" i="3"/>
  <c r="BI1325" i="3"/>
  <c r="Z1325" i="3"/>
  <c r="AP1325" i="3"/>
  <c r="BF1325" i="3"/>
  <c r="AN1325" i="3"/>
  <c r="AE1325" i="3"/>
  <c r="AI1325" i="3"/>
  <c r="T1325" i="3"/>
  <c r="AZ1325" i="3"/>
  <c r="BC1325" i="3"/>
  <c r="M1321" i="3"/>
  <c r="Q1321" i="3"/>
  <c r="U1321" i="3"/>
  <c r="Y1321" i="3"/>
  <c r="AC1321" i="3"/>
  <c r="AG1321" i="3"/>
  <c r="AK1321" i="3"/>
  <c r="AO1321" i="3"/>
  <c r="AS1321" i="3"/>
  <c r="AW1321" i="3"/>
  <c r="BA1321" i="3"/>
  <c r="BE1321" i="3"/>
  <c r="BI1321" i="3"/>
  <c r="N1321" i="3"/>
  <c r="R1321" i="3"/>
  <c r="V1321" i="3"/>
  <c r="Z1321" i="3"/>
  <c r="AD1321" i="3"/>
  <c r="AH1321" i="3"/>
  <c r="AL1321" i="3"/>
  <c r="AP1321" i="3"/>
  <c r="AT1321" i="3"/>
  <c r="AX1321" i="3"/>
  <c r="BB1321" i="3"/>
  <c r="BF1321" i="3"/>
  <c r="P1321" i="3"/>
  <c r="X1321" i="3"/>
  <c r="AF1321" i="3"/>
  <c r="AN1321" i="3"/>
  <c r="AV1321" i="3"/>
  <c r="BD1321" i="3"/>
  <c r="W1321" i="3"/>
  <c r="AM1321" i="3"/>
  <c r="BC1321" i="3"/>
  <c r="S1321" i="3"/>
  <c r="AA1321" i="3"/>
  <c r="AI1321" i="3"/>
  <c r="AQ1321" i="3"/>
  <c r="AY1321" i="3"/>
  <c r="BG1321" i="3"/>
  <c r="T1321" i="3"/>
  <c r="AB1321" i="3"/>
  <c r="AJ1321" i="3"/>
  <c r="AR1321" i="3"/>
  <c r="AZ1321" i="3"/>
  <c r="BH1321" i="3"/>
  <c r="O1321" i="3"/>
  <c r="AE1321" i="3"/>
  <c r="AU1321" i="3"/>
  <c r="BI1319" i="3"/>
  <c r="AI1319" i="3"/>
  <c r="M1331" i="3"/>
  <c r="Q1331" i="3"/>
  <c r="U1331" i="3"/>
  <c r="Y1331" i="3"/>
  <c r="AC1331" i="3"/>
  <c r="AG1331" i="3"/>
  <c r="AK1331" i="3"/>
  <c r="AO1331" i="3"/>
  <c r="AS1331" i="3"/>
  <c r="AW1331" i="3"/>
  <c r="BA1331" i="3"/>
  <c r="BE1331" i="3"/>
  <c r="BI1331" i="3"/>
  <c r="R1331" i="3"/>
  <c r="W1331" i="3"/>
  <c r="AB1331" i="3"/>
  <c r="AH1331" i="3"/>
  <c r="AM1331" i="3"/>
  <c r="AR1331" i="3"/>
  <c r="AX1331" i="3"/>
  <c r="BC1331" i="3"/>
  <c r="BH1331" i="3"/>
  <c r="N1331" i="3"/>
  <c r="S1331" i="3"/>
  <c r="X1331" i="3"/>
  <c r="AD1331" i="3"/>
  <c r="AI1331" i="3"/>
  <c r="AN1331" i="3"/>
  <c r="AT1331" i="3"/>
  <c r="AY1331" i="3"/>
  <c r="BD1331" i="3"/>
  <c r="P1331" i="3"/>
  <c r="V1331" i="3"/>
  <c r="AA1331" i="3"/>
  <c r="AF1331" i="3"/>
  <c r="AL1331" i="3"/>
  <c r="AQ1331" i="3"/>
  <c r="AV1331" i="3"/>
  <c r="BB1331" i="3"/>
  <c r="BG1331" i="3"/>
  <c r="O1331" i="3"/>
  <c r="T1331" i="3"/>
  <c r="Z1331" i="3"/>
  <c r="AE1331" i="3"/>
  <c r="AJ1331" i="3"/>
  <c r="AP1331" i="3"/>
  <c r="AU1331" i="3"/>
  <c r="AZ1331" i="3"/>
  <c r="BF1331" i="3"/>
  <c r="N1317" i="3"/>
  <c r="R1317" i="3"/>
  <c r="V1317" i="3"/>
  <c r="Z1317" i="3"/>
  <c r="AD1317" i="3"/>
  <c r="AH1317" i="3"/>
  <c r="AL1317" i="3"/>
  <c r="AP1317" i="3"/>
  <c r="AT1317" i="3"/>
  <c r="AX1317" i="3"/>
  <c r="BB1317" i="3"/>
  <c r="BF1317" i="3"/>
  <c r="M1317" i="3"/>
  <c r="S1317" i="3"/>
  <c r="X1317" i="3"/>
  <c r="AC1317" i="3"/>
  <c r="AI1317" i="3"/>
  <c r="AN1317" i="3"/>
  <c r="AS1317" i="3"/>
  <c r="AY1317" i="3"/>
  <c r="BD1317" i="3"/>
  <c r="BI1317" i="3"/>
  <c r="O1317" i="3"/>
  <c r="T1317" i="3"/>
  <c r="Y1317" i="3"/>
  <c r="AE1317" i="3"/>
  <c r="AJ1317" i="3"/>
  <c r="AO1317" i="3"/>
  <c r="AU1317" i="3"/>
  <c r="AZ1317" i="3"/>
  <c r="BE1317" i="3"/>
  <c r="W1317" i="3"/>
  <c r="AG1317" i="3"/>
  <c r="AR1317" i="3"/>
  <c r="BC1317" i="3"/>
  <c r="AA1317" i="3"/>
  <c r="AV1317" i="3"/>
  <c r="Q1317" i="3"/>
  <c r="AM1317" i="3"/>
  <c r="AW1317" i="3"/>
  <c r="BH1317" i="3"/>
  <c r="AQ1317" i="3"/>
  <c r="P1317" i="3"/>
  <c r="AK1317" i="3"/>
  <c r="BG1317" i="3"/>
  <c r="AB1317" i="3"/>
  <c r="U1317" i="3"/>
  <c r="AF1317" i="3"/>
  <c r="BA1317" i="3"/>
  <c r="O1300" i="3"/>
  <c r="S1300" i="3"/>
  <c r="W1300" i="3"/>
  <c r="AA1300" i="3"/>
  <c r="AE1300" i="3"/>
  <c r="AI1300" i="3"/>
  <c r="AM1300" i="3"/>
  <c r="AQ1300" i="3"/>
  <c r="AU1300" i="3"/>
  <c r="AY1300" i="3"/>
  <c r="BC1300" i="3"/>
  <c r="BG1300" i="3"/>
  <c r="P1300" i="3"/>
  <c r="T1300" i="3"/>
  <c r="X1300" i="3"/>
  <c r="AB1300" i="3"/>
  <c r="AF1300" i="3"/>
  <c r="AJ1300" i="3"/>
  <c r="AN1300" i="3"/>
  <c r="AR1300" i="3"/>
  <c r="AV1300" i="3"/>
  <c r="AZ1300" i="3"/>
  <c r="BD1300" i="3"/>
  <c r="BH1300" i="3"/>
  <c r="M1300" i="3"/>
  <c r="Q1300" i="3"/>
  <c r="U1300" i="3"/>
  <c r="Y1300" i="3"/>
  <c r="AC1300" i="3"/>
  <c r="AG1300" i="3"/>
  <c r="AK1300" i="3"/>
  <c r="AO1300" i="3"/>
  <c r="AS1300" i="3"/>
  <c r="AW1300" i="3"/>
  <c r="BA1300" i="3"/>
  <c r="BE1300" i="3"/>
  <c r="BI1300" i="3"/>
  <c r="Z1300" i="3"/>
  <c r="AP1300" i="3"/>
  <c r="BF1300" i="3"/>
  <c r="N1300" i="3"/>
  <c r="AD1300" i="3"/>
  <c r="AT1300" i="3"/>
  <c r="K1326" i="3"/>
  <c r="L1324" i="3"/>
  <c r="K1322" i="3"/>
  <c r="L1320" i="3"/>
  <c r="L1318" i="3"/>
  <c r="AX1300" i="3"/>
  <c r="R1300" i="3"/>
  <c r="BB1300" i="3"/>
  <c r="V1300" i="3"/>
  <c r="L1298" i="3"/>
  <c r="AA1298" i="3"/>
  <c r="AQ1298" i="3"/>
  <c r="AR1298" i="3"/>
  <c r="AO1298" i="3"/>
  <c r="AT1298" i="3"/>
  <c r="K1332" i="3"/>
  <c r="K1330" i="3"/>
  <c r="M1329" i="3"/>
  <c r="Q1329" i="3"/>
  <c r="Y1329" i="3"/>
  <c r="AC1329" i="3"/>
  <c r="AG1329" i="3"/>
  <c r="AO1329" i="3"/>
  <c r="AS1329" i="3"/>
  <c r="AW1329" i="3"/>
  <c r="BE1329" i="3"/>
  <c r="BI1329" i="3"/>
  <c r="N1329" i="3"/>
  <c r="V1329" i="3"/>
  <c r="Z1329" i="3"/>
  <c r="AD1329" i="3"/>
  <c r="AL1329" i="3"/>
  <c r="AP1329" i="3"/>
  <c r="AT1329" i="3"/>
  <c r="L1328" i="3"/>
  <c r="K1328" i="3"/>
  <c r="K1324" i="3"/>
  <c r="L1322" i="3"/>
  <c r="K1320" i="3"/>
  <c r="K1318" i="3"/>
  <c r="BH1329" i="3"/>
  <c r="AV1329" i="3"/>
  <c r="AN1329" i="3"/>
  <c r="AF1329" i="3"/>
  <c r="P1329" i="3"/>
  <c r="L1326" i="3"/>
  <c r="AL1300" i="3"/>
  <c r="BH1315" i="3"/>
  <c r="AR1315" i="3"/>
  <c r="AJ1315" i="3"/>
  <c r="AB1315" i="3"/>
  <c r="BF1314" i="3"/>
  <c r="AX1314" i="3"/>
  <c r="AP1314" i="3"/>
  <c r="AH1314" i="3"/>
  <c r="Z1314" i="3"/>
  <c r="BH1313" i="3"/>
  <c r="AZ1313" i="3"/>
  <c r="AR1313" i="3"/>
  <c r="AJ1313" i="3"/>
  <c r="AB1313" i="3"/>
  <c r="BF1312" i="3"/>
  <c r="AP1312" i="3"/>
  <c r="Z1312" i="3"/>
  <c r="BH1311" i="3"/>
  <c r="AZ1311" i="3"/>
  <c r="AR1311" i="3"/>
  <c r="AJ1311" i="3"/>
  <c r="AB1311" i="3"/>
  <c r="BF1310" i="3"/>
  <c r="AX1310" i="3"/>
  <c r="AP1310" i="3"/>
  <c r="Z1310" i="3"/>
  <c r="BH1309" i="3"/>
  <c r="AZ1309" i="3"/>
  <c r="AJ1309" i="3"/>
  <c r="AB1309" i="3"/>
  <c r="BF1308" i="3"/>
  <c r="AP1308" i="3"/>
  <c r="AH1308" i="3"/>
  <c r="Z1308" i="3"/>
  <c r="BH1307" i="3"/>
  <c r="AZ1307" i="3"/>
  <c r="AR1307" i="3"/>
  <c r="AJ1307" i="3"/>
  <c r="AB1307" i="3"/>
  <c r="BF1306" i="3"/>
  <c r="AX1306" i="3"/>
  <c r="AP1306" i="3"/>
  <c r="Z1306" i="3"/>
  <c r="BH1305" i="3"/>
  <c r="AZ1305" i="3"/>
  <c r="AR1305" i="3"/>
  <c r="AJ1305" i="3"/>
  <c r="AB1305" i="3"/>
  <c r="BF1304" i="3"/>
  <c r="AX1304" i="3"/>
  <c r="AP1304" i="3"/>
  <c r="AH1304" i="3"/>
  <c r="Z1304" i="3"/>
  <c r="BH1303" i="3"/>
  <c r="AZ1303" i="3"/>
  <c r="AR1303" i="3"/>
  <c r="AJ1303" i="3"/>
  <c r="AB1303" i="3"/>
  <c r="BF1302" i="3"/>
  <c r="AX1302" i="3"/>
  <c r="AP1302" i="3"/>
  <c r="M1301" i="3"/>
  <c r="O1299" i="3"/>
  <c r="S1299" i="3"/>
  <c r="W1299" i="3"/>
  <c r="AA1299" i="3"/>
  <c r="AE1299" i="3"/>
  <c r="AI1299" i="3"/>
  <c r="AM1299" i="3"/>
  <c r="AQ1299" i="3"/>
  <c r="AU1299" i="3"/>
  <c r="AY1299" i="3"/>
  <c r="BC1299" i="3"/>
  <c r="BG1299" i="3"/>
  <c r="P1296" i="3"/>
  <c r="U1296" i="3"/>
  <c r="AA1296" i="3"/>
  <c r="AF1296" i="3"/>
  <c r="AK1296" i="3"/>
  <c r="AQ1296" i="3"/>
  <c r="AV1296" i="3"/>
  <c r="BA1296" i="3"/>
  <c r="BG1296" i="3"/>
  <c r="Z1289" i="3"/>
  <c r="AP1289" i="3"/>
  <c r="BF1289" i="3"/>
  <c r="Y1286" i="3"/>
  <c r="AR1286" i="3"/>
  <c r="BH1286" i="3"/>
  <c r="AD1286" i="3"/>
  <c r="AV1286" i="3"/>
  <c r="N1286" i="3"/>
  <c r="AJ1286" i="3"/>
  <c r="AZ1286" i="3"/>
  <c r="L1316" i="3"/>
  <c r="V1316" i="3" s="1"/>
  <c r="M1315" i="3"/>
  <c r="U1315" i="3"/>
  <c r="Y1315" i="3"/>
  <c r="AC1315" i="3"/>
  <c r="AK1315" i="3"/>
  <c r="AO1315" i="3"/>
  <c r="AS1315" i="3"/>
  <c r="BA1315" i="3"/>
  <c r="BE1315" i="3"/>
  <c r="BI1315" i="3"/>
  <c r="R1315" i="3"/>
  <c r="V1315" i="3"/>
  <c r="Z1315" i="3"/>
  <c r="AH1315" i="3"/>
  <c r="AL1315" i="3"/>
  <c r="AP1315" i="3"/>
  <c r="AX1315" i="3"/>
  <c r="BB1315" i="3"/>
  <c r="BF1315" i="3"/>
  <c r="O1314" i="3"/>
  <c r="S1314" i="3"/>
  <c r="W1314" i="3"/>
  <c r="AA1314" i="3"/>
  <c r="AE1314" i="3"/>
  <c r="AI1314" i="3"/>
  <c r="AM1314" i="3"/>
  <c r="AQ1314" i="3"/>
  <c r="AU1314" i="3"/>
  <c r="AY1314" i="3"/>
  <c r="BC1314" i="3"/>
  <c r="BG1314" i="3"/>
  <c r="P1314" i="3"/>
  <c r="T1314" i="3"/>
  <c r="X1314" i="3"/>
  <c r="AB1314" i="3"/>
  <c r="AF1314" i="3"/>
  <c r="AJ1314" i="3"/>
  <c r="AN1314" i="3"/>
  <c r="AR1314" i="3"/>
  <c r="AV1314" i="3"/>
  <c r="AZ1314" i="3"/>
  <c r="BD1314" i="3"/>
  <c r="BH1314" i="3"/>
  <c r="M1313" i="3"/>
  <c r="Q1313" i="3"/>
  <c r="U1313" i="3"/>
  <c r="Y1313" i="3"/>
  <c r="AC1313" i="3"/>
  <c r="AG1313" i="3"/>
  <c r="AK1313" i="3"/>
  <c r="AO1313" i="3"/>
  <c r="AS1313" i="3"/>
  <c r="AW1313" i="3"/>
  <c r="BA1313" i="3"/>
  <c r="BE1313" i="3"/>
  <c r="BI1313" i="3"/>
  <c r="N1313" i="3"/>
  <c r="R1313" i="3"/>
  <c r="V1313" i="3"/>
  <c r="Z1313" i="3"/>
  <c r="AD1313" i="3"/>
  <c r="AH1313" i="3"/>
  <c r="AL1313" i="3"/>
  <c r="AP1313" i="3"/>
  <c r="AT1313" i="3"/>
  <c r="AX1313" i="3"/>
  <c r="BB1313" i="3"/>
  <c r="BF1313" i="3"/>
  <c r="O1312" i="3"/>
  <c r="S1312" i="3"/>
  <c r="AA1312" i="3"/>
  <c r="AI1312" i="3"/>
  <c r="AQ1312" i="3"/>
  <c r="AU1312" i="3"/>
  <c r="BG1312" i="3"/>
  <c r="P1312" i="3"/>
  <c r="T1312" i="3"/>
  <c r="AF1312" i="3"/>
  <c r="AJ1312" i="3"/>
  <c r="AR1312" i="3"/>
  <c r="AV1312" i="3"/>
  <c r="AZ1312" i="3"/>
  <c r="BH1312" i="3"/>
  <c r="M1311" i="3"/>
  <c r="Q1311" i="3"/>
  <c r="U1311" i="3"/>
  <c r="Y1311" i="3"/>
  <c r="AC1311" i="3"/>
  <c r="AG1311" i="3"/>
  <c r="AK1311" i="3"/>
  <c r="AO1311" i="3"/>
  <c r="AS1311" i="3"/>
  <c r="AW1311" i="3"/>
  <c r="BA1311" i="3"/>
  <c r="BE1311" i="3"/>
  <c r="BI1311" i="3"/>
  <c r="N1311" i="3"/>
  <c r="R1311" i="3"/>
  <c r="V1311" i="3"/>
  <c r="Z1311" i="3"/>
  <c r="AD1311" i="3"/>
  <c r="AH1311" i="3"/>
  <c r="AL1311" i="3"/>
  <c r="AP1311" i="3"/>
  <c r="AT1311" i="3"/>
  <c r="AX1311" i="3"/>
  <c r="BB1311" i="3"/>
  <c r="BF1311" i="3"/>
  <c r="O1310" i="3"/>
  <c r="W1310" i="3"/>
  <c r="AA1310" i="3"/>
  <c r="AE1310" i="3"/>
  <c r="AM1310" i="3"/>
  <c r="AQ1310" i="3"/>
  <c r="AU1310" i="3"/>
  <c r="BC1310" i="3"/>
  <c r="BG1310" i="3"/>
  <c r="P1310" i="3"/>
  <c r="X1310" i="3"/>
  <c r="AB1310" i="3"/>
  <c r="AF1310" i="3"/>
  <c r="AN1310" i="3"/>
  <c r="AR1310" i="3"/>
  <c r="AV1310" i="3"/>
  <c r="BD1310" i="3"/>
  <c r="BH1310" i="3"/>
  <c r="M1309" i="3"/>
  <c r="U1309" i="3"/>
  <c r="Y1309" i="3"/>
  <c r="AC1309" i="3"/>
  <c r="AK1309" i="3"/>
  <c r="AO1309" i="3"/>
  <c r="AS1309" i="3"/>
  <c r="BA1309" i="3"/>
  <c r="BE1309" i="3"/>
  <c r="BI1309" i="3"/>
  <c r="R1309" i="3"/>
  <c r="V1309" i="3"/>
  <c r="Z1309" i="3"/>
  <c r="AH1309" i="3"/>
  <c r="AL1309" i="3"/>
  <c r="AP1309" i="3"/>
  <c r="AX1309" i="3"/>
  <c r="BB1309" i="3"/>
  <c r="BF1309" i="3"/>
  <c r="O1308" i="3"/>
  <c r="S1308" i="3"/>
  <c r="W1308" i="3"/>
  <c r="AA1308" i="3"/>
  <c r="AE1308" i="3"/>
  <c r="AI1308" i="3"/>
  <c r="AM1308" i="3"/>
  <c r="AQ1308" i="3"/>
  <c r="AU1308" i="3"/>
  <c r="AY1308" i="3"/>
  <c r="BC1308" i="3"/>
  <c r="BG1308" i="3"/>
  <c r="P1308" i="3"/>
  <c r="T1308" i="3"/>
  <c r="X1308" i="3"/>
  <c r="AB1308" i="3"/>
  <c r="AF1308" i="3"/>
  <c r="AJ1308" i="3"/>
  <c r="AN1308" i="3"/>
  <c r="AR1308" i="3"/>
  <c r="AV1308" i="3"/>
  <c r="AZ1308" i="3"/>
  <c r="BD1308" i="3"/>
  <c r="BH1308" i="3"/>
  <c r="M1307" i="3"/>
  <c r="Q1307" i="3"/>
  <c r="U1307" i="3"/>
  <c r="Y1307" i="3"/>
  <c r="AC1307" i="3"/>
  <c r="AG1307" i="3"/>
  <c r="AK1307" i="3"/>
  <c r="AO1307" i="3"/>
  <c r="AS1307" i="3"/>
  <c r="AW1307" i="3"/>
  <c r="BA1307" i="3"/>
  <c r="BE1307" i="3"/>
  <c r="BI1307" i="3"/>
  <c r="N1307" i="3"/>
  <c r="R1307" i="3"/>
  <c r="V1307" i="3"/>
  <c r="Z1307" i="3"/>
  <c r="AD1307" i="3"/>
  <c r="AH1307" i="3"/>
  <c r="AL1307" i="3"/>
  <c r="AP1307" i="3"/>
  <c r="AT1307" i="3"/>
  <c r="AX1307" i="3"/>
  <c r="BB1307" i="3"/>
  <c r="BF1307" i="3"/>
  <c r="O1306" i="3"/>
  <c r="S1306" i="3"/>
  <c r="W1306" i="3"/>
  <c r="AA1306" i="3"/>
  <c r="AE1306" i="3"/>
  <c r="AI1306" i="3"/>
  <c r="AM1306" i="3"/>
  <c r="AQ1306" i="3"/>
  <c r="AU1306" i="3"/>
  <c r="AY1306" i="3"/>
  <c r="BC1306" i="3"/>
  <c r="BG1306" i="3"/>
  <c r="P1306" i="3"/>
  <c r="T1306" i="3"/>
  <c r="X1306" i="3"/>
  <c r="AB1306" i="3"/>
  <c r="AF1306" i="3"/>
  <c r="AJ1306" i="3"/>
  <c r="AN1306" i="3"/>
  <c r="AR1306" i="3"/>
  <c r="AV1306" i="3"/>
  <c r="AZ1306" i="3"/>
  <c r="BD1306" i="3"/>
  <c r="BH1306" i="3"/>
  <c r="M1305" i="3"/>
  <c r="Q1305" i="3"/>
  <c r="U1305" i="3"/>
  <c r="Y1305" i="3"/>
  <c r="AC1305" i="3"/>
  <c r="AG1305" i="3"/>
  <c r="AK1305" i="3"/>
  <c r="AO1305" i="3"/>
  <c r="AS1305" i="3"/>
  <c r="AW1305" i="3"/>
  <c r="BA1305" i="3"/>
  <c r="BE1305" i="3"/>
  <c r="BI1305" i="3"/>
  <c r="N1305" i="3"/>
  <c r="R1305" i="3"/>
  <c r="V1305" i="3"/>
  <c r="Z1305" i="3"/>
  <c r="AD1305" i="3"/>
  <c r="AH1305" i="3"/>
  <c r="AL1305" i="3"/>
  <c r="AP1305" i="3"/>
  <c r="AT1305" i="3"/>
  <c r="AX1305" i="3"/>
  <c r="BB1305" i="3"/>
  <c r="BF1305" i="3"/>
  <c r="O1304" i="3"/>
  <c r="S1304" i="3"/>
  <c r="W1304" i="3"/>
  <c r="AA1304" i="3"/>
  <c r="AE1304" i="3"/>
  <c r="AI1304" i="3"/>
  <c r="AM1304" i="3"/>
  <c r="AQ1304" i="3"/>
  <c r="AU1304" i="3"/>
  <c r="AY1304" i="3"/>
  <c r="BC1304" i="3"/>
  <c r="BG1304" i="3"/>
  <c r="P1304" i="3"/>
  <c r="T1304" i="3"/>
  <c r="X1304" i="3"/>
  <c r="AB1304" i="3"/>
  <c r="AF1304" i="3"/>
  <c r="AJ1304" i="3"/>
  <c r="AN1304" i="3"/>
  <c r="AR1304" i="3"/>
  <c r="AV1304" i="3"/>
  <c r="AZ1304" i="3"/>
  <c r="BD1304" i="3"/>
  <c r="BH1304" i="3"/>
  <c r="M1303" i="3"/>
  <c r="Q1303" i="3"/>
  <c r="U1303" i="3"/>
  <c r="Y1303" i="3"/>
  <c r="AC1303" i="3"/>
  <c r="AG1303" i="3"/>
  <c r="AK1303" i="3"/>
  <c r="AO1303" i="3"/>
  <c r="AS1303" i="3"/>
  <c r="AW1303" i="3"/>
  <c r="BA1303" i="3"/>
  <c r="BE1303" i="3"/>
  <c r="BI1303" i="3"/>
  <c r="N1303" i="3"/>
  <c r="R1303" i="3"/>
  <c r="V1303" i="3"/>
  <c r="Z1303" i="3"/>
  <c r="AD1303" i="3"/>
  <c r="AH1303" i="3"/>
  <c r="AL1303" i="3"/>
  <c r="AP1303" i="3"/>
  <c r="AT1303" i="3"/>
  <c r="AX1303" i="3"/>
  <c r="BB1303" i="3"/>
  <c r="BF1303" i="3"/>
  <c r="O1302" i="3"/>
  <c r="W1302" i="3"/>
  <c r="AA1302" i="3"/>
  <c r="AE1302" i="3"/>
  <c r="AM1302" i="3"/>
  <c r="AQ1302" i="3"/>
  <c r="AU1302" i="3"/>
  <c r="BC1302" i="3"/>
  <c r="BG1302" i="3"/>
  <c r="P1302" i="3"/>
  <c r="X1302" i="3"/>
  <c r="AB1302" i="3"/>
  <c r="AF1302" i="3"/>
  <c r="AN1302" i="3"/>
  <c r="AR1302" i="3"/>
  <c r="AV1302" i="3"/>
  <c r="BD1302" i="3"/>
  <c r="BH1302" i="3"/>
  <c r="M1292" i="3"/>
  <c r="Q1292" i="3"/>
  <c r="U1292" i="3"/>
  <c r="Y1292" i="3"/>
  <c r="AC1292" i="3"/>
  <c r="AG1292" i="3"/>
  <c r="AK1292" i="3"/>
  <c r="AO1292" i="3"/>
  <c r="AS1292" i="3"/>
  <c r="AW1292" i="3"/>
  <c r="BA1292" i="3"/>
  <c r="BE1292" i="3"/>
  <c r="BI1292" i="3"/>
  <c r="O1292" i="3"/>
  <c r="S1292" i="3"/>
  <c r="W1292" i="3"/>
  <c r="AA1292" i="3"/>
  <c r="AE1292" i="3"/>
  <c r="AI1292" i="3"/>
  <c r="AM1292" i="3"/>
  <c r="AQ1292" i="3"/>
  <c r="AU1292" i="3"/>
  <c r="AY1292" i="3"/>
  <c r="BC1292" i="3"/>
  <c r="BG1292" i="3"/>
  <c r="P1292" i="3"/>
  <c r="AF1292" i="3"/>
  <c r="AV1292" i="3"/>
  <c r="T1292" i="3"/>
  <c r="AJ1292" i="3"/>
  <c r="AZ1292" i="3"/>
  <c r="X1292" i="3"/>
  <c r="AN1292" i="3"/>
  <c r="BD1292" i="3"/>
  <c r="AL1289" i="3"/>
  <c r="T1286" i="3"/>
  <c r="L1297" i="3"/>
  <c r="P1297" i="3" s="1"/>
  <c r="BI1296" i="3"/>
  <c r="BD1296" i="3"/>
  <c r="AY1296" i="3"/>
  <c r="AS1296" i="3"/>
  <c r="AN1296" i="3"/>
  <c r="AI1296" i="3"/>
  <c r="AC1296" i="3"/>
  <c r="X1296" i="3"/>
  <c r="S1296" i="3"/>
  <c r="M1296" i="3"/>
  <c r="L1295" i="3"/>
  <c r="AZ1294" i="3"/>
  <c r="AJ1294" i="3"/>
  <c r="T1294" i="3"/>
  <c r="BF1293" i="3"/>
  <c r="AP1293" i="3"/>
  <c r="Z1293" i="3"/>
  <c r="O1293" i="3"/>
  <c r="S1293" i="3"/>
  <c r="W1293" i="3"/>
  <c r="AA1293" i="3"/>
  <c r="AE1293" i="3"/>
  <c r="AI1293" i="3"/>
  <c r="AM1293" i="3"/>
  <c r="AQ1293" i="3"/>
  <c r="AU1293" i="3"/>
  <c r="AY1293" i="3"/>
  <c r="BC1293" i="3"/>
  <c r="BG1293" i="3"/>
  <c r="P1293" i="3"/>
  <c r="T1293" i="3"/>
  <c r="X1293" i="3"/>
  <c r="AB1293" i="3"/>
  <c r="AF1293" i="3"/>
  <c r="AJ1293" i="3"/>
  <c r="AN1293" i="3"/>
  <c r="AR1293" i="3"/>
  <c r="AV1293" i="3"/>
  <c r="AZ1293" i="3"/>
  <c r="BD1293" i="3"/>
  <c r="BH1293" i="3"/>
  <c r="M1293" i="3"/>
  <c r="Q1293" i="3"/>
  <c r="U1293" i="3"/>
  <c r="Y1293" i="3"/>
  <c r="AC1293" i="3"/>
  <c r="AG1293" i="3"/>
  <c r="AK1293" i="3"/>
  <c r="AO1293" i="3"/>
  <c r="AS1293" i="3"/>
  <c r="AW1293" i="3"/>
  <c r="BA1293" i="3"/>
  <c r="BE1293" i="3"/>
  <c r="BI1293" i="3"/>
  <c r="N1292" i="3"/>
  <c r="M1290" i="3"/>
  <c r="Q1290" i="3"/>
  <c r="U1290" i="3"/>
  <c r="Y1290" i="3"/>
  <c r="AC1290" i="3"/>
  <c r="AG1290" i="3"/>
  <c r="AK1290" i="3"/>
  <c r="AO1290" i="3"/>
  <c r="AS1290" i="3"/>
  <c r="AW1290" i="3"/>
  <c r="BA1290" i="3"/>
  <c r="BE1290" i="3"/>
  <c r="BI1290" i="3"/>
  <c r="O1290" i="3"/>
  <c r="S1290" i="3"/>
  <c r="W1290" i="3"/>
  <c r="AA1290" i="3"/>
  <c r="AE1290" i="3"/>
  <c r="AI1290" i="3"/>
  <c r="AM1290" i="3"/>
  <c r="AQ1290" i="3"/>
  <c r="AU1290" i="3"/>
  <c r="AY1290" i="3"/>
  <c r="BC1290" i="3"/>
  <c r="BG1290" i="3"/>
  <c r="AX1289" i="3"/>
  <c r="AH1289" i="3"/>
  <c r="R1289" i="3"/>
  <c r="AV1288" i="3"/>
  <c r="AF1288" i="3"/>
  <c r="L1287" i="3"/>
  <c r="W1287" i="3" s="1"/>
  <c r="O1282" i="3"/>
  <c r="S1282" i="3"/>
  <c r="W1282" i="3"/>
  <c r="AA1282" i="3"/>
  <c r="AE1282" i="3"/>
  <c r="AI1282" i="3"/>
  <c r="AM1282" i="3"/>
  <c r="AQ1282" i="3"/>
  <c r="AU1282" i="3"/>
  <c r="AY1282" i="3"/>
  <c r="BC1282" i="3"/>
  <c r="BG1282" i="3"/>
  <c r="P1282" i="3"/>
  <c r="T1282" i="3"/>
  <c r="X1282" i="3"/>
  <c r="AB1282" i="3"/>
  <c r="AF1282" i="3"/>
  <c r="AJ1282" i="3"/>
  <c r="AN1282" i="3"/>
  <c r="AR1282" i="3"/>
  <c r="AV1282" i="3"/>
  <c r="AZ1282" i="3"/>
  <c r="BD1282" i="3"/>
  <c r="BH1282" i="3"/>
  <c r="M1282" i="3"/>
  <c r="Q1282" i="3"/>
  <c r="U1282" i="3"/>
  <c r="Y1282" i="3"/>
  <c r="AC1282" i="3"/>
  <c r="AG1282" i="3"/>
  <c r="AK1282" i="3"/>
  <c r="AO1282" i="3"/>
  <c r="AS1282" i="3"/>
  <c r="AW1282" i="3"/>
  <c r="BA1282" i="3"/>
  <c r="BE1282" i="3"/>
  <c r="BI1282" i="3"/>
  <c r="Z1282" i="3"/>
  <c r="AP1282" i="3"/>
  <c r="BF1282" i="3"/>
  <c r="N1282" i="3"/>
  <c r="AD1282" i="3"/>
  <c r="AT1282" i="3"/>
  <c r="R1282" i="3"/>
  <c r="AH1282" i="3"/>
  <c r="AX1282" i="3"/>
  <c r="BF1301" i="3"/>
  <c r="BB1301" i="3"/>
  <c r="AX1301" i="3"/>
  <c r="AT1301" i="3"/>
  <c r="AP1301" i="3"/>
  <c r="AL1301" i="3"/>
  <c r="AH1301" i="3"/>
  <c r="AD1301" i="3"/>
  <c r="Z1301" i="3"/>
  <c r="V1301" i="3"/>
  <c r="R1301" i="3"/>
  <c r="N1301" i="3"/>
  <c r="BF1299" i="3"/>
  <c r="BB1299" i="3"/>
  <c r="AX1299" i="3"/>
  <c r="AT1299" i="3"/>
  <c r="AP1299" i="3"/>
  <c r="AL1299" i="3"/>
  <c r="AH1299" i="3"/>
  <c r="AD1299" i="3"/>
  <c r="Z1299" i="3"/>
  <c r="V1299" i="3"/>
  <c r="R1299" i="3"/>
  <c r="N1299" i="3"/>
  <c r="BH1296" i="3"/>
  <c r="BC1296" i="3"/>
  <c r="AW1296" i="3"/>
  <c r="AR1296" i="3"/>
  <c r="AM1296" i="3"/>
  <c r="AG1296" i="3"/>
  <c r="AB1296" i="3"/>
  <c r="W1296" i="3"/>
  <c r="AV1294" i="3"/>
  <c r="AF1294" i="3"/>
  <c r="AT1289" i="3"/>
  <c r="AD1289" i="3"/>
  <c r="M1288" i="3"/>
  <c r="Q1288" i="3"/>
  <c r="U1288" i="3"/>
  <c r="Y1288" i="3"/>
  <c r="AC1288" i="3"/>
  <c r="AG1288" i="3"/>
  <c r="AK1288" i="3"/>
  <c r="AO1288" i="3"/>
  <c r="AS1288" i="3"/>
  <c r="AW1288" i="3"/>
  <c r="BA1288" i="3"/>
  <c r="BE1288" i="3"/>
  <c r="BI1288" i="3"/>
  <c r="O1288" i="3"/>
  <c r="S1288" i="3"/>
  <c r="W1288" i="3"/>
  <c r="AA1288" i="3"/>
  <c r="AE1288" i="3"/>
  <c r="AI1288" i="3"/>
  <c r="AM1288" i="3"/>
  <c r="AQ1288" i="3"/>
  <c r="AU1288" i="3"/>
  <c r="AY1288" i="3"/>
  <c r="BC1288" i="3"/>
  <c r="BG1288" i="3"/>
  <c r="O1277" i="3"/>
  <c r="S1277" i="3"/>
  <c r="W1277" i="3"/>
  <c r="AA1277" i="3"/>
  <c r="AE1277" i="3"/>
  <c r="AI1277" i="3"/>
  <c r="AM1277" i="3"/>
  <c r="AQ1277" i="3"/>
  <c r="AU1277" i="3"/>
  <c r="AY1277" i="3"/>
  <c r="BC1277" i="3"/>
  <c r="BG1277" i="3"/>
  <c r="P1277" i="3"/>
  <c r="AF1277" i="3"/>
  <c r="AV1277" i="3"/>
  <c r="T1277" i="3"/>
  <c r="AJ1277" i="3"/>
  <c r="AZ1277" i="3"/>
  <c r="X1277" i="3"/>
  <c r="AN1277" i="3"/>
  <c r="BD1277" i="3"/>
  <c r="BI1301" i="3"/>
  <c r="BE1301" i="3"/>
  <c r="BA1301" i="3"/>
  <c r="AW1301" i="3"/>
  <c r="AS1301" i="3"/>
  <c r="AO1301" i="3"/>
  <c r="AK1301" i="3"/>
  <c r="AG1301" i="3"/>
  <c r="AC1301" i="3"/>
  <c r="Y1301" i="3"/>
  <c r="U1301" i="3"/>
  <c r="Q1301" i="3"/>
  <c r="BI1299" i="3"/>
  <c r="BE1299" i="3"/>
  <c r="BA1299" i="3"/>
  <c r="AW1299" i="3"/>
  <c r="AS1299" i="3"/>
  <c r="AO1299" i="3"/>
  <c r="AK1299" i="3"/>
  <c r="AG1299" i="3"/>
  <c r="AC1299" i="3"/>
  <c r="Y1299" i="3"/>
  <c r="U1299" i="3"/>
  <c r="Q1299" i="3"/>
  <c r="N1296" i="3"/>
  <c r="R1296" i="3"/>
  <c r="V1296" i="3"/>
  <c r="Z1296" i="3"/>
  <c r="AD1296" i="3"/>
  <c r="AH1296" i="3"/>
  <c r="AL1296" i="3"/>
  <c r="AP1296" i="3"/>
  <c r="AT1296" i="3"/>
  <c r="AX1296" i="3"/>
  <c r="BB1296" i="3"/>
  <c r="BF1296" i="3"/>
  <c r="M1294" i="3"/>
  <c r="Q1294" i="3"/>
  <c r="U1294" i="3"/>
  <c r="Y1294" i="3"/>
  <c r="AC1294" i="3"/>
  <c r="AG1294" i="3"/>
  <c r="AK1294" i="3"/>
  <c r="AO1294" i="3"/>
  <c r="AS1294" i="3"/>
  <c r="AW1294" i="3"/>
  <c r="BA1294" i="3"/>
  <c r="BE1294" i="3"/>
  <c r="BI1294" i="3"/>
  <c r="O1294" i="3"/>
  <c r="S1294" i="3"/>
  <c r="W1294" i="3"/>
  <c r="AA1294" i="3"/>
  <c r="AE1294" i="3"/>
  <c r="AI1294" i="3"/>
  <c r="AM1294" i="3"/>
  <c r="AQ1294" i="3"/>
  <c r="AU1294" i="3"/>
  <c r="AY1294" i="3"/>
  <c r="BC1294" i="3"/>
  <c r="BG1294" i="3"/>
  <c r="AX1293" i="3"/>
  <c r="AH1293" i="3"/>
  <c r="L1291" i="3"/>
  <c r="N1291" i="3" s="1"/>
  <c r="O1289" i="3"/>
  <c r="S1289" i="3"/>
  <c r="W1289" i="3"/>
  <c r="AA1289" i="3"/>
  <c r="AE1289" i="3"/>
  <c r="AI1289" i="3"/>
  <c r="AM1289" i="3"/>
  <c r="AQ1289" i="3"/>
  <c r="AU1289" i="3"/>
  <c r="AY1289" i="3"/>
  <c r="BC1289" i="3"/>
  <c r="BG1289" i="3"/>
  <c r="P1289" i="3"/>
  <c r="T1289" i="3"/>
  <c r="X1289" i="3"/>
  <c r="AB1289" i="3"/>
  <c r="AF1289" i="3"/>
  <c r="AJ1289" i="3"/>
  <c r="AN1289" i="3"/>
  <c r="AR1289" i="3"/>
  <c r="AV1289" i="3"/>
  <c r="AZ1289" i="3"/>
  <c r="BD1289" i="3"/>
  <c r="BH1289" i="3"/>
  <c r="M1289" i="3"/>
  <c r="Q1289" i="3"/>
  <c r="U1289" i="3"/>
  <c r="Y1289" i="3"/>
  <c r="AC1289" i="3"/>
  <c r="AG1289" i="3"/>
  <c r="AK1289" i="3"/>
  <c r="AO1289" i="3"/>
  <c r="AS1289" i="3"/>
  <c r="AW1289" i="3"/>
  <c r="BA1289" i="3"/>
  <c r="BE1289" i="3"/>
  <c r="BI1289" i="3"/>
  <c r="O1286" i="3"/>
  <c r="S1286" i="3"/>
  <c r="W1286" i="3"/>
  <c r="AA1286" i="3"/>
  <c r="AE1286" i="3"/>
  <c r="AI1286" i="3"/>
  <c r="P1286" i="3"/>
  <c r="U1286" i="3"/>
  <c r="Z1286" i="3"/>
  <c r="AF1286" i="3"/>
  <c r="AK1286" i="3"/>
  <c r="AO1286" i="3"/>
  <c r="AS1286" i="3"/>
  <c r="AW1286" i="3"/>
  <c r="BA1286" i="3"/>
  <c r="BE1286" i="3"/>
  <c r="BI1286" i="3"/>
  <c r="Q1286" i="3"/>
  <c r="V1286" i="3"/>
  <c r="AB1286" i="3"/>
  <c r="AG1286" i="3"/>
  <c r="AL1286" i="3"/>
  <c r="AP1286" i="3"/>
  <c r="AT1286" i="3"/>
  <c r="AX1286" i="3"/>
  <c r="BB1286" i="3"/>
  <c r="BF1286" i="3"/>
  <c r="M1286" i="3"/>
  <c r="R1286" i="3"/>
  <c r="X1286" i="3"/>
  <c r="AC1286" i="3"/>
  <c r="AH1286" i="3"/>
  <c r="AM1286" i="3"/>
  <c r="AQ1286" i="3"/>
  <c r="AU1286" i="3"/>
  <c r="AY1286" i="3"/>
  <c r="BC1286" i="3"/>
  <c r="BG1286" i="3"/>
  <c r="M1285" i="3"/>
  <c r="Q1285" i="3"/>
  <c r="U1285" i="3"/>
  <c r="Y1285" i="3"/>
  <c r="AC1285" i="3"/>
  <c r="AG1285" i="3"/>
  <c r="AK1285" i="3"/>
  <c r="AO1285" i="3"/>
  <c r="AS1285" i="3"/>
  <c r="AW1285" i="3"/>
  <c r="BA1285" i="3"/>
  <c r="BE1285" i="3"/>
  <c r="BI1285" i="3"/>
  <c r="O1285" i="3"/>
  <c r="T1285" i="3"/>
  <c r="Z1285" i="3"/>
  <c r="AE1285" i="3"/>
  <c r="AJ1285" i="3"/>
  <c r="AP1285" i="3"/>
  <c r="AU1285" i="3"/>
  <c r="AZ1285" i="3"/>
  <c r="BF1285" i="3"/>
  <c r="P1285" i="3"/>
  <c r="V1285" i="3"/>
  <c r="AA1285" i="3"/>
  <c r="AF1285" i="3"/>
  <c r="AL1285" i="3"/>
  <c r="AQ1285" i="3"/>
  <c r="AV1285" i="3"/>
  <c r="BB1285" i="3"/>
  <c r="BG1285" i="3"/>
  <c r="R1285" i="3"/>
  <c r="W1285" i="3"/>
  <c r="AB1285" i="3"/>
  <c r="AH1285" i="3"/>
  <c r="AM1285" i="3"/>
  <c r="AR1285" i="3"/>
  <c r="AX1285" i="3"/>
  <c r="BC1285" i="3"/>
  <c r="BH1285" i="3"/>
  <c r="V1282" i="3"/>
  <c r="BH1277" i="3"/>
  <c r="L1280" i="3"/>
  <c r="K1280" i="3"/>
  <c r="AZ1279" i="3"/>
  <c r="AJ1279" i="3"/>
  <c r="T1279" i="3"/>
  <c r="M1277" i="3"/>
  <c r="BF1294" i="3"/>
  <c r="BB1294" i="3"/>
  <c r="AX1294" i="3"/>
  <c r="AT1294" i="3"/>
  <c r="AP1294" i="3"/>
  <c r="AL1294" i="3"/>
  <c r="AH1294" i="3"/>
  <c r="AD1294" i="3"/>
  <c r="Z1294" i="3"/>
  <c r="V1294" i="3"/>
  <c r="R1294" i="3"/>
  <c r="BF1292" i="3"/>
  <c r="BB1292" i="3"/>
  <c r="AX1292" i="3"/>
  <c r="AT1292" i="3"/>
  <c r="AP1292" i="3"/>
  <c r="AL1292" i="3"/>
  <c r="AH1292" i="3"/>
  <c r="AD1292" i="3"/>
  <c r="Z1292" i="3"/>
  <c r="V1292" i="3"/>
  <c r="R1292" i="3"/>
  <c r="BF1290" i="3"/>
  <c r="BB1290" i="3"/>
  <c r="AX1290" i="3"/>
  <c r="AT1290" i="3"/>
  <c r="AP1290" i="3"/>
  <c r="AL1290" i="3"/>
  <c r="AH1290" i="3"/>
  <c r="AD1290" i="3"/>
  <c r="Z1290" i="3"/>
  <c r="V1290" i="3"/>
  <c r="R1290" i="3"/>
  <c r="BF1288" i="3"/>
  <c r="BB1288" i="3"/>
  <c r="AX1288" i="3"/>
  <c r="AT1288" i="3"/>
  <c r="AP1288" i="3"/>
  <c r="AL1288" i="3"/>
  <c r="AH1288" i="3"/>
  <c r="AD1288" i="3"/>
  <c r="Z1288" i="3"/>
  <c r="V1288" i="3"/>
  <c r="R1288" i="3"/>
  <c r="L1284" i="3"/>
  <c r="K1284" i="3"/>
  <c r="BG1283" i="3"/>
  <c r="AY1283" i="3"/>
  <c r="AQ1283" i="3"/>
  <c r="AI1283" i="3"/>
  <c r="AA1283" i="3"/>
  <c r="M1283" i="3"/>
  <c r="Q1283" i="3"/>
  <c r="U1283" i="3"/>
  <c r="Y1283" i="3"/>
  <c r="AC1283" i="3"/>
  <c r="AG1283" i="3"/>
  <c r="AK1283" i="3"/>
  <c r="AO1283" i="3"/>
  <c r="AS1283" i="3"/>
  <c r="AW1283" i="3"/>
  <c r="BA1283" i="3"/>
  <c r="BE1283" i="3"/>
  <c r="BI1283" i="3"/>
  <c r="N1283" i="3"/>
  <c r="R1283" i="3"/>
  <c r="V1283" i="3"/>
  <c r="Z1283" i="3"/>
  <c r="AD1283" i="3"/>
  <c r="AH1283" i="3"/>
  <c r="AL1283" i="3"/>
  <c r="AP1283" i="3"/>
  <c r="AT1283" i="3"/>
  <c r="AX1283" i="3"/>
  <c r="BB1283" i="3"/>
  <c r="BF1283" i="3"/>
  <c r="O1281" i="3"/>
  <c r="S1281" i="3"/>
  <c r="W1281" i="3"/>
  <c r="AA1281" i="3"/>
  <c r="AE1281" i="3"/>
  <c r="AI1281" i="3"/>
  <c r="AM1281" i="3"/>
  <c r="AQ1281" i="3"/>
  <c r="AU1281" i="3"/>
  <c r="AY1281" i="3"/>
  <c r="BC1281" i="3"/>
  <c r="BG1281" i="3"/>
  <c r="AV1279" i="3"/>
  <c r="AF1279" i="3"/>
  <c r="L1278" i="3"/>
  <c r="W1278" i="3" s="1"/>
  <c r="BG1278" i="3"/>
  <c r="AV1278" i="3"/>
  <c r="AK1278" i="3"/>
  <c r="O1273" i="3"/>
  <c r="S1273" i="3"/>
  <c r="W1273" i="3"/>
  <c r="AA1273" i="3"/>
  <c r="AE1273" i="3"/>
  <c r="AI1273" i="3"/>
  <c r="AM1273" i="3"/>
  <c r="AQ1273" i="3"/>
  <c r="AU1273" i="3"/>
  <c r="AY1273" i="3"/>
  <c r="BC1273" i="3"/>
  <c r="BG1273" i="3"/>
  <c r="P1273" i="3"/>
  <c r="T1273" i="3"/>
  <c r="X1273" i="3"/>
  <c r="AB1273" i="3"/>
  <c r="AF1273" i="3"/>
  <c r="AJ1273" i="3"/>
  <c r="AN1273" i="3"/>
  <c r="AR1273" i="3"/>
  <c r="AV1273" i="3"/>
  <c r="AZ1273" i="3"/>
  <c r="BD1273" i="3"/>
  <c r="BH1273" i="3"/>
  <c r="M1273" i="3"/>
  <c r="Q1273" i="3"/>
  <c r="U1273" i="3"/>
  <c r="Y1273" i="3"/>
  <c r="AC1273" i="3"/>
  <c r="AG1273" i="3"/>
  <c r="AK1273" i="3"/>
  <c r="AO1273" i="3"/>
  <c r="AS1273" i="3"/>
  <c r="AW1273" i="3"/>
  <c r="BA1273" i="3"/>
  <c r="BE1273" i="3"/>
  <c r="BI1273" i="3"/>
  <c r="Z1273" i="3"/>
  <c r="AP1273" i="3"/>
  <c r="BF1273" i="3"/>
  <c r="N1273" i="3"/>
  <c r="AD1273" i="3"/>
  <c r="AT1273" i="3"/>
  <c r="R1273" i="3"/>
  <c r="AH1273" i="3"/>
  <c r="AX1273" i="3"/>
  <c r="O1268" i="3"/>
  <c r="S1268" i="3"/>
  <c r="W1268" i="3"/>
  <c r="AA1268" i="3"/>
  <c r="AE1268" i="3"/>
  <c r="AI1268" i="3"/>
  <c r="AM1268" i="3"/>
  <c r="AQ1268" i="3"/>
  <c r="AU1268" i="3"/>
  <c r="AY1268" i="3"/>
  <c r="BC1268" i="3"/>
  <c r="BG1268" i="3"/>
  <c r="P1268" i="3"/>
  <c r="AF1268" i="3"/>
  <c r="AV1268" i="3"/>
  <c r="T1268" i="3"/>
  <c r="AJ1268" i="3"/>
  <c r="AZ1268" i="3"/>
  <c r="X1268" i="3"/>
  <c r="AN1268" i="3"/>
  <c r="BD1268" i="3"/>
  <c r="O1279" i="3"/>
  <c r="S1279" i="3"/>
  <c r="W1279" i="3"/>
  <c r="AA1279" i="3"/>
  <c r="AE1279" i="3"/>
  <c r="AI1279" i="3"/>
  <c r="AM1279" i="3"/>
  <c r="AQ1279" i="3"/>
  <c r="AU1279" i="3"/>
  <c r="AY1279" i="3"/>
  <c r="BC1279" i="3"/>
  <c r="BG1279" i="3"/>
  <c r="BH1268" i="3"/>
  <c r="L1271" i="3"/>
  <c r="K1271" i="3"/>
  <c r="M1268" i="3"/>
  <c r="M1265" i="3"/>
  <c r="Q1265" i="3"/>
  <c r="U1265" i="3"/>
  <c r="Y1265" i="3"/>
  <c r="AC1265" i="3"/>
  <c r="AG1265" i="3"/>
  <c r="AK1265" i="3"/>
  <c r="AO1265" i="3"/>
  <c r="AS1265" i="3"/>
  <c r="AW1265" i="3"/>
  <c r="BA1265" i="3"/>
  <c r="BE1265" i="3"/>
  <c r="BI1265" i="3"/>
  <c r="P1265" i="3"/>
  <c r="V1265" i="3"/>
  <c r="AA1265" i="3"/>
  <c r="AF1265" i="3"/>
  <c r="AL1265" i="3"/>
  <c r="AQ1265" i="3"/>
  <c r="AV1265" i="3"/>
  <c r="BB1265" i="3"/>
  <c r="BG1265" i="3"/>
  <c r="R1265" i="3"/>
  <c r="W1265" i="3"/>
  <c r="AB1265" i="3"/>
  <c r="AH1265" i="3"/>
  <c r="AM1265" i="3"/>
  <c r="AR1265" i="3"/>
  <c r="AX1265" i="3"/>
  <c r="BC1265" i="3"/>
  <c r="BH1265" i="3"/>
  <c r="N1265" i="3"/>
  <c r="S1265" i="3"/>
  <c r="X1265" i="3"/>
  <c r="AD1265" i="3"/>
  <c r="AI1265" i="3"/>
  <c r="AN1265" i="3"/>
  <c r="AT1265" i="3"/>
  <c r="AY1265" i="3"/>
  <c r="BD1265" i="3"/>
  <c r="X1263" i="3"/>
  <c r="AN1263" i="3"/>
  <c r="BD1263" i="3"/>
  <c r="BF1281" i="3"/>
  <c r="BB1281" i="3"/>
  <c r="AX1281" i="3"/>
  <c r="AT1281" i="3"/>
  <c r="AP1281" i="3"/>
  <c r="AL1281" i="3"/>
  <c r="AH1281" i="3"/>
  <c r="AD1281" i="3"/>
  <c r="Z1281" i="3"/>
  <c r="V1281" i="3"/>
  <c r="R1281" i="3"/>
  <c r="N1281" i="3"/>
  <c r="BF1279" i="3"/>
  <c r="BB1279" i="3"/>
  <c r="AX1279" i="3"/>
  <c r="AT1279" i="3"/>
  <c r="AP1279" i="3"/>
  <c r="AL1279" i="3"/>
  <c r="AH1279" i="3"/>
  <c r="AD1279" i="3"/>
  <c r="Z1279" i="3"/>
  <c r="V1279" i="3"/>
  <c r="R1279" i="3"/>
  <c r="N1279" i="3"/>
  <c r="BF1277" i="3"/>
  <c r="BB1277" i="3"/>
  <c r="AX1277" i="3"/>
  <c r="AT1277" i="3"/>
  <c r="AP1277" i="3"/>
  <c r="AL1277" i="3"/>
  <c r="AH1277" i="3"/>
  <c r="AD1277" i="3"/>
  <c r="Z1277" i="3"/>
  <c r="V1277" i="3"/>
  <c r="R1277" i="3"/>
  <c r="N1277" i="3"/>
  <c r="BH1276" i="3"/>
  <c r="BD1276" i="3"/>
  <c r="AZ1276" i="3"/>
  <c r="AV1276" i="3"/>
  <c r="AR1276" i="3"/>
  <c r="AN1276" i="3"/>
  <c r="AJ1276" i="3"/>
  <c r="AF1276" i="3"/>
  <c r="AA1276" i="3"/>
  <c r="V1276" i="3"/>
  <c r="M1276" i="3"/>
  <c r="Q1276" i="3"/>
  <c r="U1276" i="3"/>
  <c r="Y1276" i="3"/>
  <c r="AC1276" i="3"/>
  <c r="L1275" i="3"/>
  <c r="K1275" i="3"/>
  <c r="BG1274" i="3"/>
  <c r="AY1274" i="3"/>
  <c r="AQ1274" i="3"/>
  <c r="AI1274" i="3"/>
  <c r="AA1274" i="3"/>
  <c r="M1274" i="3"/>
  <c r="Q1274" i="3"/>
  <c r="U1274" i="3"/>
  <c r="Y1274" i="3"/>
  <c r="AC1274" i="3"/>
  <c r="AG1274" i="3"/>
  <c r="AK1274" i="3"/>
  <c r="AO1274" i="3"/>
  <c r="AS1274" i="3"/>
  <c r="AW1274" i="3"/>
  <c r="BA1274" i="3"/>
  <c r="BE1274" i="3"/>
  <c r="BI1274" i="3"/>
  <c r="N1274" i="3"/>
  <c r="R1274" i="3"/>
  <c r="V1274" i="3"/>
  <c r="Z1274" i="3"/>
  <c r="AD1274" i="3"/>
  <c r="AH1274" i="3"/>
  <c r="AL1274" i="3"/>
  <c r="AP1274" i="3"/>
  <c r="AT1274" i="3"/>
  <c r="AX1274" i="3"/>
  <c r="BB1274" i="3"/>
  <c r="BF1274" i="3"/>
  <c r="O1272" i="3"/>
  <c r="S1272" i="3"/>
  <c r="W1272" i="3"/>
  <c r="AA1272" i="3"/>
  <c r="AE1272" i="3"/>
  <c r="AI1272" i="3"/>
  <c r="AM1272" i="3"/>
  <c r="AQ1272" i="3"/>
  <c r="AU1272" i="3"/>
  <c r="AY1272" i="3"/>
  <c r="BC1272" i="3"/>
  <c r="BG1272" i="3"/>
  <c r="L1269" i="3"/>
  <c r="K1269" i="3"/>
  <c r="AU1265" i="3"/>
  <c r="P1260" i="3"/>
  <c r="X1260" i="3"/>
  <c r="AF1260" i="3"/>
  <c r="AN1260" i="3"/>
  <c r="AV1260" i="3"/>
  <c r="BD1260" i="3"/>
  <c r="AG1260" i="3"/>
  <c r="AO1260" i="3"/>
  <c r="Q1260" i="3"/>
  <c r="AW1260" i="3"/>
  <c r="BI1281" i="3"/>
  <c r="BE1281" i="3"/>
  <c r="BA1281" i="3"/>
  <c r="AW1281" i="3"/>
  <c r="AS1281" i="3"/>
  <c r="AO1281" i="3"/>
  <c r="AK1281" i="3"/>
  <c r="AG1281" i="3"/>
  <c r="AC1281" i="3"/>
  <c r="Y1281" i="3"/>
  <c r="U1281" i="3"/>
  <c r="Q1281" i="3"/>
  <c r="BI1279" i="3"/>
  <c r="BE1279" i="3"/>
  <c r="BA1279" i="3"/>
  <c r="AW1279" i="3"/>
  <c r="AS1279" i="3"/>
  <c r="AO1279" i="3"/>
  <c r="AK1279" i="3"/>
  <c r="AG1279" i="3"/>
  <c r="AC1279" i="3"/>
  <c r="Y1279" i="3"/>
  <c r="U1279" i="3"/>
  <c r="Q1279" i="3"/>
  <c r="BI1277" i="3"/>
  <c r="BE1277" i="3"/>
  <c r="BA1277" i="3"/>
  <c r="AW1277" i="3"/>
  <c r="AS1277" i="3"/>
  <c r="AO1277" i="3"/>
  <c r="AK1277" i="3"/>
  <c r="AG1277" i="3"/>
  <c r="AC1277" i="3"/>
  <c r="Y1277" i="3"/>
  <c r="U1277" i="3"/>
  <c r="Q1277" i="3"/>
  <c r="BG1276" i="3"/>
  <c r="BC1276" i="3"/>
  <c r="AY1276" i="3"/>
  <c r="AU1276" i="3"/>
  <c r="AQ1276" i="3"/>
  <c r="AM1276" i="3"/>
  <c r="AI1276" i="3"/>
  <c r="AE1276" i="3"/>
  <c r="Z1276" i="3"/>
  <c r="T1276" i="3"/>
  <c r="O1276" i="3"/>
  <c r="BD1274" i="3"/>
  <c r="AV1274" i="3"/>
  <c r="AN1274" i="3"/>
  <c r="AF1274" i="3"/>
  <c r="X1274" i="3"/>
  <c r="P1274" i="3"/>
  <c r="BD1272" i="3"/>
  <c r="AN1272" i="3"/>
  <c r="X1272" i="3"/>
  <c r="M1272" i="3"/>
  <c r="O1270" i="3"/>
  <c r="S1270" i="3"/>
  <c r="W1270" i="3"/>
  <c r="AA1270" i="3"/>
  <c r="AE1270" i="3"/>
  <c r="AI1270" i="3"/>
  <c r="AM1270" i="3"/>
  <c r="AQ1270" i="3"/>
  <c r="AU1270" i="3"/>
  <c r="AY1270" i="3"/>
  <c r="BC1270" i="3"/>
  <c r="BG1270" i="3"/>
  <c r="L1267" i="3"/>
  <c r="K1267" i="3"/>
  <c r="L1266" i="3"/>
  <c r="AP1265" i="3"/>
  <c r="T1265" i="3"/>
  <c r="Y1260" i="3"/>
  <c r="K1266" i="3"/>
  <c r="M1263" i="3"/>
  <c r="Q1263" i="3"/>
  <c r="U1263" i="3"/>
  <c r="Y1263" i="3"/>
  <c r="AC1263" i="3"/>
  <c r="AG1263" i="3"/>
  <c r="AK1263" i="3"/>
  <c r="AO1263" i="3"/>
  <c r="AS1263" i="3"/>
  <c r="AW1263" i="3"/>
  <c r="BA1263" i="3"/>
  <c r="BE1263" i="3"/>
  <c r="BI1263" i="3"/>
  <c r="N1263" i="3"/>
  <c r="R1263" i="3"/>
  <c r="V1263" i="3"/>
  <c r="Z1263" i="3"/>
  <c r="AD1263" i="3"/>
  <c r="AH1263" i="3"/>
  <c r="AL1263" i="3"/>
  <c r="AP1263" i="3"/>
  <c r="AT1263" i="3"/>
  <c r="AX1263" i="3"/>
  <c r="BB1263" i="3"/>
  <c r="BF1263" i="3"/>
  <c r="O1263" i="3"/>
  <c r="S1263" i="3"/>
  <c r="W1263" i="3"/>
  <c r="AA1263" i="3"/>
  <c r="AE1263" i="3"/>
  <c r="AI1263" i="3"/>
  <c r="AM1263" i="3"/>
  <c r="AQ1263" i="3"/>
  <c r="AU1263" i="3"/>
  <c r="AY1263" i="3"/>
  <c r="BC1263" i="3"/>
  <c r="BG1263" i="3"/>
  <c r="BF1272" i="3"/>
  <c r="BB1272" i="3"/>
  <c r="AX1272" i="3"/>
  <c r="AT1272" i="3"/>
  <c r="AP1272" i="3"/>
  <c r="AL1272" i="3"/>
  <c r="AH1272" i="3"/>
  <c r="AD1272" i="3"/>
  <c r="Z1272" i="3"/>
  <c r="V1272" i="3"/>
  <c r="R1272" i="3"/>
  <c r="N1272" i="3"/>
  <c r="BF1270" i="3"/>
  <c r="BB1270" i="3"/>
  <c r="AX1270" i="3"/>
  <c r="AT1270" i="3"/>
  <c r="AP1270" i="3"/>
  <c r="AL1270" i="3"/>
  <c r="AH1270" i="3"/>
  <c r="AD1270" i="3"/>
  <c r="Z1270" i="3"/>
  <c r="V1270" i="3"/>
  <c r="R1270" i="3"/>
  <c r="N1270" i="3"/>
  <c r="BF1268" i="3"/>
  <c r="BB1268" i="3"/>
  <c r="AX1268" i="3"/>
  <c r="AT1268" i="3"/>
  <c r="AP1268" i="3"/>
  <c r="AL1268" i="3"/>
  <c r="AH1268" i="3"/>
  <c r="AD1268" i="3"/>
  <c r="Z1268" i="3"/>
  <c r="V1268" i="3"/>
  <c r="R1268" i="3"/>
  <c r="N1268" i="3"/>
  <c r="K1264" i="3"/>
  <c r="AZ1263" i="3"/>
  <c r="AJ1263" i="3"/>
  <c r="T1263" i="3"/>
  <c r="X1254" i="3"/>
  <c r="AR1254" i="3"/>
  <c r="BI1272" i="3"/>
  <c r="BE1272" i="3"/>
  <c r="BA1272" i="3"/>
  <c r="AW1272" i="3"/>
  <c r="AS1272" i="3"/>
  <c r="AO1272" i="3"/>
  <c r="AK1272" i="3"/>
  <c r="AG1272" i="3"/>
  <c r="AC1272" i="3"/>
  <c r="Y1272" i="3"/>
  <c r="U1272" i="3"/>
  <c r="Q1272" i="3"/>
  <c r="BI1270" i="3"/>
  <c r="BE1270" i="3"/>
  <c r="BA1270" i="3"/>
  <c r="AW1270" i="3"/>
  <c r="AS1270" i="3"/>
  <c r="AO1270" i="3"/>
  <c r="AK1270" i="3"/>
  <c r="AG1270" i="3"/>
  <c r="AC1270" i="3"/>
  <c r="Y1270" i="3"/>
  <c r="U1270" i="3"/>
  <c r="Q1270" i="3"/>
  <c r="BI1268" i="3"/>
  <c r="BE1268" i="3"/>
  <c r="BA1268" i="3"/>
  <c r="AW1268" i="3"/>
  <c r="AS1268" i="3"/>
  <c r="AO1268" i="3"/>
  <c r="AK1268" i="3"/>
  <c r="AG1268" i="3"/>
  <c r="AC1268" i="3"/>
  <c r="Y1268" i="3"/>
  <c r="U1268" i="3"/>
  <c r="Q1268" i="3"/>
  <c r="AV1263" i="3"/>
  <c r="AF1263" i="3"/>
  <c r="P1263" i="3"/>
  <c r="P1261" i="3"/>
  <c r="V1261" i="3"/>
  <c r="AA1261" i="3"/>
  <c r="AF1261" i="3"/>
  <c r="AL1261" i="3"/>
  <c r="AQ1261" i="3"/>
  <c r="AV1261" i="3"/>
  <c r="BB1261" i="3"/>
  <c r="BG1261" i="3"/>
  <c r="M1261" i="3"/>
  <c r="Q1261" i="3"/>
  <c r="U1261" i="3"/>
  <c r="Y1261" i="3"/>
  <c r="AC1261" i="3"/>
  <c r="AG1261" i="3"/>
  <c r="AK1261" i="3"/>
  <c r="AO1261" i="3"/>
  <c r="AS1261" i="3"/>
  <c r="AW1261" i="3"/>
  <c r="BA1261" i="3"/>
  <c r="BE1261" i="3"/>
  <c r="BI1261" i="3"/>
  <c r="N1260" i="3"/>
  <c r="R1260" i="3"/>
  <c r="V1260" i="3"/>
  <c r="Z1260" i="3"/>
  <c r="AD1260" i="3"/>
  <c r="AH1260" i="3"/>
  <c r="AL1260" i="3"/>
  <c r="AP1260" i="3"/>
  <c r="AT1260" i="3"/>
  <c r="AX1260" i="3"/>
  <c r="BB1260" i="3"/>
  <c r="BF1260" i="3"/>
  <c r="O1260" i="3"/>
  <c r="S1260" i="3"/>
  <c r="W1260" i="3"/>
  <c r="AA1260" i="3"/>
  <c r="AE1260" i="3"/>
  <c r="AI1260" i="3"/>
  <c r="AM1260" i="3"/>
  <c r="AQ1260" i="3"/>
  <c r="AU1260" i="3"/>
  <c r="AY1260" i="3"/>
  <c r="BC1260" i="3"/>
  <c r="BG1260" i="3"/>
  <c r="P1259" i="3"/>
  <c r="T1259" i="3"/>
  <c r="X1259" i="3"/>
  <c r="AB1259" i="3"/>
  <c r="AF1259" i="3"/>
  <c r="AJ1259" i="3"/>
  <c r="AN1259" i="3"/>
  <c r="AR1259" i="3"/>
  <c r="AV1259" i="3"/>
  <c r="AZ1259" i="3"/>
  <c r="BD1259" i="3"/>
  <c r="BH1259" i="3"/>
  <c r="M1259" i="3"/>
  <c r="Q1259" i="3"/>
  <c r="U1259" i="3"/>
  <c r="Y1259" i="3"/>
  <c r="AC1259" i="3"/>
  <c r="AG1259" i="3"/>
  <c r="AK1259" i="3"/>
  <c r="AO1259" i="3"/>
  <c r="AS1259" i="3"/>
  <c r="AW1259" i="3"/>
  <c r="BA1259" i="3"/>
  <c r="BE1259" i="3"/>
  <c r="BI1259" i="3"/>
  <c r="X1256" i="3"/>
  <c r="AN1256" i="3"/>
  <c r="BD1256" i="3"/>
  <c r="BF1261" i="3"/>
  <c r="AZ1261" i="3"/>
  <c r="AU1261" i="3"/>
  <c r="AP1261" i="3"/>
  <c r="AJ1261" i="3"/>
  <c r="AE1261" i="3"/>
  <c r="Z1261" i="3"/>
  <c r="T1261" i="3"/>
  <c r="O1261" i="3"/>
  <c r="BI1260" i="3"/>
  <c r="BA1260" i="3"/>
  <c r="AS1260" i="3"/>
  <c r="AK1260" i="3"/>
  <c r="AC1260" i="3"/>
  <c r="U1260" i="3"/>
  <c r="M1260" i="3"/>
  <c r="BF1259" i="3"/>
  <c r="AX1259" i="3"/>
  <c r="AP1259" i="3"/>
  <c r="AH1259" i="3"/>
  <c r="Z1259" i="3"/>
  <c r="R1259" i="3"/>
  <c r="K1262" i="3"/>
  <c r="BD1261" i="3"/>
  <c r="AY1261" i="3"/>
  <c r="AT1261" i="3"/>
  <c r="AN1261" i="3"/>
  <c r="AI1261" i="3"/>
  <c r="AD1261" i="3"/>
  <c r="X1261" i="3"/>
  <c r="S1261" i="3"/>
  <c r="N1261" i="3"/>
  <c r="BH1260" i="3"/>
  <c r="AZ1260" i="3"/>
  <c r="AR1260" i="3"/>
  <c r="AJ1260" i="3"/>
  <c r="AB1260" i="3"/>
  <c r="T1260" i="3"/>
  <c r="BC1259" i="3"/>
  <c r="AU1259" i="3"/>
  <c r="AM1259" i="3"/>
  <c r="AE1259" i="3"/>
  <c r="W1259" i="3"/>
  <c r="O1259" i="3"/>
  <c r="M1256" i="3"/>
  <c r="Q1256" i="3"/>
  <c r="U1256" i="3"/>
  <c r="Y1256" i="3"/>
  <c r="AC1256" i="3"/>
  <c r="AG1256" i="3"/>
  <c r="AK1256" i="3"/>
  <c r="AO1256" i="3"/>
  <c r="AS1256" i="3"/>
  <c r="AW1256" i="3"/>
  <c r="BA1256" i="3"/>
  <c r="BE1256" i="3"/>
  <c r="BI1256" i="3"/>
  <c r="N1256" i="3"/>
  <c r="R1256" i="3"/>
  <c r="V1256" i="3"/>
  <c r="Z1256" i="3"/>
  <c r="AD1256" i="3"/>
  <c r="AH1256" i="3"/>
  <c r="AL1256" i="3"/>
  <c r="AP1256" i="3"/>
  <c r="AT1256" i="3"/>
  <c r="AX1256" i="3"/>
  <c r="BB1256" i="3"/>
  <c r="BF1256" i="3"/>
  <c r="O1256" i="3"/>
  <c r="S1256" i="3"/>
  <c r="W1256" i="3"/>
  <c r="AA1256" i="3"/>
  <c r="AE1256" i="3"/>
  <c r="AI1256" i="3"/>
  <c r="AM1256" i="3"/>
  <c r="AQ1256" i="3"/>
  <c r="AU1256" i="3"/>
  <c r="AY1256" i="3"/>
  <c r="BC1256" i="3"/>
  <c r="BG1256" i="3"/>
  <c r="O1255" i="3"/>
  <c r="W1255" i="3"/>
  <c r="AE1255" i="3"/>
  <c r="AM1255" i="3"/>
  <c r="AU1255" i="3"/>
  <c r="BC1255" i="3"/>
  <c r="P1255" i="3"/>
  <c r="X1255" i="3"/>
  <c r="AF1255" i="3"/>
  <c r="AN1255" i="3"/>
  <c r="AV1255" i="3"/>
  <c r="BD1255" i="3"/>
  <c r="M1255" i="3"/>
  <c r="U1255" i="3"/>
  <c r="AC1255" i="3"/>
  <c r="AK1255" i="3"/>
  <c r="AS1255" i="3"/>
  <c r="BA1255" i="3"/>
  <c r="BI1255" i="3"/>
  <c r="Q1254" i="3"/>
  <c r="Y1254" i="3"/>
  <c r="AG1254" i="3"/>
  <c r="AO1254" i="3"/>
  <c r="AW1254" i="3"/>
  <c r="BE1254" i="3"/>
  <c r="N1254" i="3"/>
  <c r="V1254" i="3"/>
  <c r="AD1254" i="3"/>
  <c r="AL1254" i="3"/>
  <c r="AT1254" i="3"/>
  <c r="BB1254" i="3"/>
  <c r="O1254" i="3"/>
  <c r="W1254" i="3"/>
  <c r="AE1254" i="3"/>
  <c r="AM1254" i="3"/>
  <c r="AU1254" i="3"/>
  <c r="BC1254" i="3"/>
  <c r="BG1258" i="3"/>
  <c r="BC1258" i="3"/>
  <c r="AY1258" i="3"/>
  <c r="AU1258" i="3"/>
  <c r="AQ1258" i="3"/>
  <c r="AM1258" i="3"/>
  <c r="AI1258" i="3"/>
  <c r="AE1258" i="3"/>
  <c r="AA1258" i="3"/>
  <c r="W1258" i="3"/>
  <c r="R1258" i="3"/>
  <c r="L1257" i="3"/>
  <c r="S1257" i="3" s="1"/>
  <c r="AZ1256" i="3"/>
  <c r="AJ1256" i="3"/>
  <c r="T1256" i="3"/>
  <c r="BB1255" i="3"/>
  <c r="V1255" i="3"/>
  <c r="AJ1254" i="3"/>
  <c r="L1253" i="3"/>
  <c r="W1253" i="3" s="1"/>
  <c r="O1258" i="3"/>
  <c r="S1258" i="3"/>
  <c r="AV1256" i="3"/>
  <c r="AF1256" i="3"/>
  <c r="P1256" i="3"/>
  <c r="AH1255" i="3"/>
  <c r="AV1254" i="3"/>
  <c r="P1254" i="3"/>
  <c r="E1135" i="3"/>
  <c r="F1135" i="3"/>
  <c r="G1135" i="3"/>
  <c r="H1135" i="3"/>
  <c r="I1135" i="3"/>
  <c r="J1135" i="3"/>
  <c r="E1136" i="3"/>
  <c r="F1136" i="3"/>
  <c r="G1136" i="3"/>
  <c r="H1136" i="3"/>
  <c r="I1136" i="3"/>
  <c r="J1136" i="3"/>
  <c r="E1137" i="3"/>
  <c r="F1137" i="3"/>
  <c r="G1137" i="3"/>
  <c r="H1137" i="3"/>
  <c r="I1137" i="3"/>
  <c r="J1137" i="3"/>
  <c r="E1138" i="3"/>
  <c r="F1138" i="3"/>
  <c r="G1138" i="3"/>
  <c r="H1138" i="3"/>
  <c r="I1138" i="3"/>
  <c r="J1138" i="3"/>
  <c r="E1139" i="3"/>
  <c r="F1139" i="3"/>
  <c r="G1139" i="3"/>
  <c r="H1139" i="3"/>
  <c r="I1139" i="3"/>
  <c r="J1139" i="3"/>
  <c r="E1140" i="3"/>
  <c r="F1140" i="3"/>
  <c r="G1140" i="3"/>
  <c r="H1140" i="3"/>
  <c r="I1140" i="3"/>
  <c r="J1140" i="3"/>
  <c r="E1141" i="3"/>
  <c r="F1141" i="3"/>
  <c r="G1141" i="3"/>
  <c r="H1141" i="3"/>
  <c r="I1141" i="3"/>
  <c r="J1141" i="3"/>
  <c r="E1142" i="3"/>
  <c r="F1142" i="3"/>
  <c r="G1142" i="3"/>
  <c r="H1142" i="3"/>
  <c r="I1142" i="3"/>
  <c r="J1142" i="3"/>
  <c r="E1143" i="3"/>
  <c r="F1143" i="3"/>
  <c r="G1143" i="3"/>
  <c r="H1143" i="3"/>
  <c r="I1143" i="3"/>
  <c r="J1143" i="3"/>
  <c r="E1144" i="3"/>
  <c r="F1144" i="3"/>
  <c r="G1144" i="3"/>
  <c r="H1144" i="3"/>
  <c r="I1144" i="3"/>
  <c r="J1144" i="3"/>
  <c r="E1145" i="3"/>
  <c r="F1145" i="3"/>
  <c r="G1145" i="3"/>
  <c r="H1145" i="3"/>
  <c r="I1145" i="3"/>
  <c r="J1145" i="3"/>
  <c r="E1146" i="3"/>
  <c r="F1146" i="3"/>
  <c r="G1146" i="3"/>
  <c r="H1146" i="3"/>
  <c r="I1146" i="3"/>
  <c r="J1146" i="3"/>
  <c r="E1147" i="3"/>
  <c r="F1147" i="3"/>
  <c r="G1147" i="3"/>
  <c r="H1147" i="3"/>
  <c r="I1147" i="3"/>
  <c r="J1147" i="3"/>
  <c r="E1148" i="3"/>
  <c r="F1148" i="3"/>
  <c r="G1148" i="3"/>
  <c r="H1148" i="3"/>
  <c r="I1148" i="3"/>
  <c r="J1148" i="3"/>
  <c r="E1149" i="3"/>
  <c r="F1149" i="3"/>
  <c r="G1149" i="3"/>
  <c r="H1149" i="3"/>
  <c r="I1149" i="3"/>
  <c r="J1149" i="3"/>
  <c r="E1150" i="3"/>
  <c r="F1150" i="3"/>
  <c r="G1150" i="3"/>
  <c r="H1150" i="3"/>
  <c r="I1150" i="3"/>
  <c r="J1150" i="3"/>
  <c r="E1151" i="3"/>
  <c r="F1151" i="3"/>
  <c r="G1151" i="3"/>
  <c r="H1151" i="3"/>
  <c r="I1151" i="3"/>
  <c r="J1151" i="3"/>
  <c r="E1152" i="3"/>
  <c r="F1152" i="3"/>
  <c r="G1152" i="3"/>
  <c r="H1152" i="3"/>
  <c r="I1152" i="3"/>
  <c r="J1152" i="3"/>
  <c r="E1153" i="3"/>
  <c r="F1153" i="3"/>
  <c r="G1153" i="3"/>
  <c r="H1153" i="3"/>
  <c r="I1153" i="3"/>
  <c r="J1153" i="3"/>
  <c r="E1154" i="3"/>
  <c r="K1154" i="3" s="1"/>
  <c r="F1154" i="3"/>
  <c r="G1154" i="3"/>
  <c r="H1154" i="3"/>
  <c r="I1154" i="3"/>
  <c r="J1154" i="3"/>
  <c r="E1155" i="3"/>
  <c r="F1155" i="3"/>
  <c r="G1155" i="3"/>
  <c r="H1155" i="3"/>
  <c r="I1155" i="3"/>
  <c r="J1155" i="3"/>
  <c r="E1156" i="3"/>
  <c r="F1156" i="3"/>
  <c r="G1156" i="3"/>
  <c r="H1156" i="3"/>
  <c r="I1156" i="3"/>
  <c r="L1156" i="3" s="1"/>
  <c r="J1156" i="3"/>
  <c r="E1157" i="3"/>
  <c r="F1157" i="3"/>
  <c r="G1157" i="3"/>
  <c r="H1157" i="3"/>
  <c r="I1157" i="3"/>
  <c r="J1157" i="3"/>
  <c r="E1158" i="3"/>
  <c r="F1158" i="3"/>
  <c r="G1158" i="3"/>
  <c r="H1158" i="3"/>
  <c r="I1158" i="3"/>
  <c r="J1158" i="3"/>
  <c r="E1159" i="3"/>
  <c r="F1159" i="3"/>
  <c r="G1159" i="3"/>
  <c r="H1159" i="3"/>
  <c r="I1159" i="3"/>
  <c r="J1159" i="3"/>
  <c r="E1160" i="3"/>
  <c r="F1160" i="3"/>
  <c r="G1160" i="3"/>
  <c r="H1160" i="3"/>
  <c r="I1160" i="3"/>
  <c r="J1160" i="3"/>
  <c r="E1161" i="3"/>
  <c r="F1161" i="3"/>
  <c r="G1161" i="3"/>
  <c r="H1161" i="3"/>
  <c r="I1161" i="3"/>
  <c r="J1161" i="3"/>
  <c r="E1162" i="3"/>
  <c r="K1162" i="3" s="1"/>
  <c r="F1162" i="3"/>
  <c r="G1162" i="3"/>
  <c r="H1162" i="3"/>
  <c r="I1162" i="3"/>
  <c r="J1162" i="3"/>
  <c r="E1163" i="3"/>
  <c r="F1163" i="3"/>
  <c r="G1163" i="3"/>
  <c r="H1163" i="3"/>
  <c r="I1163" i="3"/>
  <c r="J1163" i="3"/>
  <c r="E1164" i="3"/>
  <c r="F1164" i="3"/>
  <c r="G1164" i="3"/>
  <c r="H1164" i="3"/>
  <c r="I1164" i="3"/>
  <c r="J1164" i="3"/>
  <c r="E1165" i="3"/>
  <c r="F1165" i="3"/>
  <c r="G1165" i="3"/>
  <c r="H1165" i="3"/>
  <c r="I1165" i="3"/>
  <c r="J1165" i="3"/>
  <c r="E1166" i="3"/>
  <c r="K1166" i="3" s="1"/>
  <c r="F1166" i="3"/>
  <c r="G1166" i="3"/>
  <c r="H1166" i="3"/>
  <c r="I1166" i="3"/>
  <c r="J1166" i="3"/>
  <c r="E1167" i="3"/>
  <c r="F1167" i="3"/>
  <c r="G1167" i="3"/>
  <c r="H1167" i="3"/>
  <c r="I1167" i="3"/>
  <c r="J1167" i="3"/>
  <c r="E1168" i="3"/>
  <c r="F1168" i="3"/>
  <c r="G1168" i="3"/>
  <c r="H1168" i="3"/>
  <c r="I1168" i="3"/>
  <c r="J1168" i="3"/>
  <c r="E1169" i="3"/>
  <c r="F1169" i="3"/>
  <c r="G1169" i="3"/>
  <c r="H1169" i="3"/>
  <c r="I1169" i="3"/>
  <c r="J1169" i="3"/>
  <c r="E1170" i="3"/>
  <c r="F1170" i="3"/>
  <c r="G1170" i="3"/>
  <c r="H1170" i="3"/>
  <c r="I1170" i="3"/>
  <c r="J1170" i="3"/>
  <c r="E1171" i="3"/>
  <c r="F1171" i="3"/>
  <c r="G1171" i="3"/>
  <c r="H1171" i="3"/>
  <c r="I1171" i="3"/>
  <c r="J1171" i="3"/>
  <c r="E1172" i="3"/>
  <c r="F1172" i="3"/>
  <c r="G1172" i="3"/>
  <c r="H1172" i="3"/>
  <c r="I1172" i="3"/>
  <c r="J1172" i="3"/>
  <c r="E1173" i="3"/>
  <c r="F1173" i="3"/>
  <c r="G1173" i="3"/>
  <c r="H1173" i="3"/>
  <c r="I1173" i="3"/>
  <c r="J1173" i="3"/>
  <c r="E1174" i="3"/>
  <c r="F1174" i="3"/>
  <c r="G1174" i="3"/>
  <c r="H1174" i="3"/>
  <c r="I1174" i="3"/>
  <c r="J1174" i="3"/>
  <c r="K1174" i="3"/>
  <c r="E1175" i="3"/>
  <c r="F1175" i="3"/>
  <c r="G1175" i="3"/>
  <c r="H1175" i="3"/>
  <c r="I1175" i="3"/>
  <c r="J1175" i="3"/>
  <c r="E1176" i="3"/>
  <c r="F1176" i="3"/>
  <c r="G1176" i="3"/>
  <c r="H1176" i="3"/>
  <c r="I1176" i="3"/>
  <c r="J1176" i="3"/>
  <c r="E1177" i="3"/>
  <c r="K1177" i="3" s="1"/>
  <c r="F1177" i="3"/>
  <c r="G1177" i="3"/>
  <c r="H1177" i="3"/>
  <c r="I1177" i="3"/>
  <c r="J1177" i="3"/>
  <c r="E1178" i="3"/>
  <c r="F1178" i="3"/>
  <c r="G1178" i="3"/>
  <c r="H1178" i="3"/>
  <c r="I1178" i="3"/>
  <c r="J1178" i="3"/>
  <c r="E1179" i="3"/>
  <c r="F1179" i="3"/>
  <c r="G1179" i="3"/>
  <c r="H1179" i="3"/>
  <c r="I1179" i="3"/>
  <c r="J1179" i="3"/>
  <c r="E1180" i="3"/>
  <c r="F1180" i="3"/>
  <c r="G1180" i="3"/>
  <c r="H1180" i="3"/>
  <c r="I1180" i="3"/>
  <c r="J1180" i="3"/>
  <c r="E1181" i="3"/>
  <c r="F1181" i="3"/>
  <c r="G1181" i="3"/>
  <c r="H1181" i="3"/>
  <c r="I1181" i="3"/>
  <c r="J1181" i="3"/>
  <c r="E1182" i="3"/>
  <c r="F1182" i="3"/>
  <c r="G1182" i="3"/>
  <c r="H1182" i="3"/>
  <c r="I1182" i="3"/>
  <c r="J1182" i="3"/>
  <c r="E1183" i="3"/>
  <c r="F1183" i="3"/>
  <c r="G1183" i="3"/>
  <c r="H1183" i="3"/>
  <c r="I1183" i="3"/>
  <c r="J1183" i="3"/>
  <c r="E1184" i="3"/>
  <c r="F1184" i="3"/>
  <c r="G1184" i="3"/>
  <c r="H1184" i="3"/>
  <c r="I1184" i="3"/>
  <c r="J1184" i="3"/>
  <c r="E1185" i="3"/>
  <c r="K1185" i="3" s="1"/>
  <c r="F1185" i="3"/>
  <c r="G1185" i="3"/>
  <c r="H1185" i="3"/>
  <c r="I1185" i="3"/>
  <c r="J1185" i="3"/>
  <c r="E1186" i="3"/>
  <c r="F1186" i="3"/>
  <c r="G1186" i="3"/>
  <c r="H1186" i="3"/>
  <c r="I1186" i="3"/>
  <c r="J1186" i="3"/>
  <c r="E1187" i="3"/>
  <c r="F1187" i="3"/>
  <c r="G1187" i="3"/>
  <c r="H1187" i="3"/>
  <c r="I1187" i="3"/>
  <c r="J1187" i="3"/>
  <c r="K1187" i="3"/>
  <c r="E1188" i="3"/>
  <c r="F1188" i="3"/>
  <c r="G1188" i="3"/>
  <c r="H1188" i="3"/>
  <c r="I1188" i="3"/>
  <c r="J1188" i="3"/>
  <c r="E1189" i="3"/>
  <c r="F1189" i="3"/>
  <c r="G1189" i="3"/>
  <c r="H1189" i="3"/>
  <c r="I1189" i="3"/>
  <c r="J1189" i="3"/>
  <c r="E1190" i="3"/>
  <c r="F1190" i="3"/>
  <c r="G1190" i="3"/>
  <c r="H1190" i="3"/>
  <c r="I1190" i="3"/>
  <c r="J1190" i="3"/>
  <c r="E1191" i="3"/>
  <c r="F1191" i="3"/>
  <c r="G1191" i="3"/>
  <c r="H1191" i="3"/>
  <c r="I1191" i="3"/>
  <c r="J1191" i="3"/>
  <c r="E1192" i="3"/>
  <c r="F1192" i="3"/>
  <c r="G1192" i="3"/>
  <c r="H1192" i="3"/>
  <c r="I1192" i="3"/>
  <c r="J1192" i="3"/>
  <c r="E1193" i="3"/>
  <c r="F1193" i="3"/>
  <c r="G1193" i="3"/>
  <c r="H1193" i="3"/>
  <c r="I1193" i="3"/>
  <c r="J1193" i="3"/>
  <c r="E1194" i="3"/>
  <c r="F1194" i="3"/>
  <c r="G1194" i="3"/>
  <c r="K1194" i="3" s="1"/>
  <c r="H1194" i="3"/>
  <c r="I1194" i="3"/>
  <c r="J1194" i="3"/>
  <c r="E1195" i="3"/>
  <c r="F1195" i="3"/>
  <c r="G1195" i="3"/>
  <c r="H1195" i="3"/>
  <c r="I1195" i="3"/>
  <c r="J1195" i="3"/>
  <c r="E1196" i="3"/>
  <c r="F1196" i="3"/>
  <c r="G1196" i="3"/>
  <c r="H1196" i="3"/>
  <c r="I1196" i="3"/>
  <c r="J1196" i="3"/>
  <c r="E1197" i="3"/>
  <c r="F1197" i="3"/>
  <c r="G1197" i="3"/>
  <c r="H1197" i="3"/>
  <c r="I1197" i="3"/>
  <c r="J1197" i="3"/>
  <c r="E1198" i="3"/>
  <c r="F1198" i="3"/>
  <c r="G1198" i="3"/>
  <c r="H1198" i="3"/>
  <c r="I1198" i="3"/>
  <c r="J1198" i="3"/>
  <c r="E1199" i="3"/>
  <c r="F1199" i="3"/>
  <c r="G1199" i="3"/>
  <c r="H1199" i="3"/>
  <c r="I1199" i="3"/>
  <c r="J1199" i="3"/>
  <c r="E1200" i="3"/>
  <c r="F1200" i="3"/>
  <c r="G1200" i="3"/>
  <c r="H1200" i="3"/>
  <c r="I1200" i="3"/>
  <c r="J1200" i="3"/>
  <c r="E1201" i="3"/>
  <c r="F1201" i="3"/>
  <c r="G1201" i="3"/>
  <c r="H1201" i="3"/>
  <c r="I1201" i="3"/>
  <c r="J1201" i="3"/>
  <c r="K1201" i="3"/>
  <c r="E1202" i="3"/>
  <c r="F1202" i="3"/>
  <c r="G1202" i="3"/>
  <c r="H1202" i="3"/>
  <c r="I1202" i="3"/>
  <c r="J1202" i="3"/>
  <c r="E1203" i="3"/>
  <c r="F1203" i="3"/>
  <c r="G1203" i="3"/>
  <c r="H1203" i="3"/>
  <c r="I1203" i="3"/>
  <c r="J1203" i="3"/>
  <c r="E1204" i="3"/>
  <c r="F1204" i="3"/>
  <c r="G1204" i="3"/>
  <c r="H1204" i="3"/>
  <c r="I1204" i="3"/>
  <c r="J1204" i="3"/>
  <c r="E1205" i="3"/>
  <c r="F1205" i="3"/>
  <c r="G1205" i="3"/>
  <c r="H1205" i="3"/>
  <c r="I1205" i="3"/>
  <c r="J1205" i="3"/>
  <c r="E1206" i="3"/>
  <c r="F1206" i="3"/>
  <c r="G1206" i="3"/>
  <c r="H1206" i="3"/>
  <c r="I1206" i="3"/>
  <c r="J1206" i="3"/>
  <c r="E1207" i="3"/>
  <c r="F1207" i="3"/>
  <c r="G1207" i="3"/>
  <c r="H1207" i="3"/>
  <c r="I1207" i="3"/>
  <c r="J1207" i="3"/>
  <c r="E1208" i="3"/>
  <c r="F1208" i="3"/>
  <c r="G1208" i="3"/>
  <c r="H1208" i="3"/>
  <c r="I1208" i="3"/>
  <c r="J1208" i="3"/>
  <c r="E1209" i="3"/>
  <c r="F1209" i="3"/>
  <c r="G1209" i="3"/>
  <c r="H1209" i="3"/>
  <c r="I1209" i="3"/>
  <c r="J1209" i="3"/>
  <c r="E1210" i="3"/>
  <c r="F1210" i="3"/>
  <c r="G1210" i="3"/>
  <c r="H1210" i="3"/>
  <c r="I1210" i="3"/>
  <c r="J1210" i="3"/>
  <c r="E1211" i="3"/>
  <c r="F1211" i="3"/>
  <c r="G1211" i="3"/>
  <c r="H1211" i="3"/>
  <c r="I1211" i="3"/>
  <c r="J1211" i="3"/>
  <c r="E1212" i="3"/>
  <c r="F1212" i="3"/>
  <c r="G1212" i="3"/>
  <c r="H1212" i="3"/>
  <c r="I1212" i="3"/>
  <c r="J1212" i="3"/>
  <c r="E1213" i="3"/>
  <c r="F1213" i="3"/>
  <c r="G1213" i="3"/>
  <c r="H1213" i="3"/>
  <c r="I1213" i="3"/>
  <c r="J1213" i="3"/>
  <c r="E1214" i="3"/>
  <c r="F1214" i="3"/>
  <c r="G1214" i="3"/>
  <c r="H1214" i="3"/>
  <c r="I1214" i="3"/>
  <c r="J1214" i="3"/>
  <c r="E1215" i="3"/>
  <c r="F1215" i="3"/>
  <c r="G1215" i="3"/>
  <c r="H1215" i="3"/>
  <c r="I1215" i="3"/>
  <c r="J1215" i="3"/>
  <c r="E1216" i="3"/>
  <c r="F1216" i="3"/>
  <c r="G1216" i="3"/>
  <c r="H1216" i="3"/>
  <c r="I1216" i="3"/>
  <c r="J1216" i="3"/>
  <c r="E1217" i="3"/>
  <c r="F1217" i="3"/>
  <c r="G1217" i="3"/>
  <c r="H1217" i="3"/>
  <c r="I1217" i="3"/>
  <c r="J1217" i="3"/>
  <c r="E1218" i="3"/>
  <c r="F1218" i="3"/>
  <c r="G1218" i="3"/>
  <c r="H1218" i="3"/>
  <c r="I1218" i="3"/>
  <c r="J1218" i="3"/>
  <c r="E1219" i="3"/>
  <c r="F1219" i="3"/>
  <c r="G1219" i="3"/>
  <c r="H1219" i="3"/>
  <c r="I1219" i="3"/>
  <c r="J1219" i="3"/>
  <c r="E1220" i="3"/>
  <c r="F1220" i="3"/>
  <c r="G1220" i="3"/>
  <c r="H1220" i="3"/>
  <c r="I1220" i="3"/>
  <c r="L1220" i="3" s="1"/>
  <c r="J1220" i="3"/>
  <c r="E1221" i="3"/>
  <c r="F1221" i="3"/>
  <c r="G1221" i="3"/>
  <c r="H1221" i="3"/>
  <c r="I1221" i="3"/>
  <c r="J1221" i="3"/>
  <c r="E1222" i="3"/>
  <c r="F1222" i="3"/>
  <c r="G1222" i="3"/>
  <c r="H1222" i="3"/>
  <c r="I1222" i="3"/>
  <c r="J1222" i="3"/>
  <c r="E1223" i="3"/>
  <c r="F1223" i="3"/>
  <c r="G1223" i="3"/>
  <c r="H1223" i="3"/>
  <c r="I1223" i="3"/>
  <c r="J1223" i="3"/>
  <c r="E1224" i="3"/>
  <c r="F1224" i="3"/>
  <c r="G1224" i="3"/>
  <c r="H1224" i="3"/>
  <c r="I1224" i="3"/>
  <c r="J1224" i="3"/>
  <c r="E1225" i="3"/>
  <c r="F1225" i="3"/>
  <c r="G1225" i="3"/>
  <c r="H1225" i="3"/>
  <c r="I1225" i="3"/>
  <c r="J1225" i="3"/>
  <c r="E1226" i="3"/>
  <c r="F1226" i="3"/>
  <c r="G1226" i="3"/>
  <c r="H1226" i="3"/>
  <c r="I1226" i="3"/>
  <c r="J1226" i="3"/>
  <c r="E1227" i="3"/>
  <c r="F1227" i="3"/>
  <c r="G1227" i="3"/>
  <c r="K1227" i="3" s="1"/>
  <c r="H1227" i="3"/>
  <c r="I1227" i="3"/>
  <c r="L1227" i="3" s="1"/>
  <c r="J1227" i="3"/>
  <c r="E1228" i="3"/>
  <c r="F1228" i="3"/>
  <c r="G1228" i="3"/>
  <c r="H1228" i="3"/>
  <c r="I1228" i="3"/>
  <c r="J1228" i="3"/>
  <c r="E1229" i="3"/>
  <c r="F1229" i="3"/>
  <c r="G1229" i="3"/>
  <c r="H1229" i="3"/>
  <c r="I1229" i="3"/>
  <c r="J1229" i="3"/>
  <c r="E1230" i="3"/>
  <c r="F1230" i="3"/>
  <c r="G1230" i="3"/>
  <c r="H1230" i="3"/>
  <c r="I1230" i="3"/>
  <c r="J1230" i="3"/>
  <c r="E1231" i="3"/>
  <c r="F1231" i="3"/>
  <c r="G1231" i="3"/>
  <c r="H1231" i="3"/>
  <c r="I1231" i="3"/>
  <c r="J1231" i="3"/>
  <c r="E1232" i="3"/>
  <c r="F1232" i="3"/>
  <c r="G1232" i="3"/>
  <c r="H1232" i="3"/>
  <c r="I1232" i="3"/>
  <c r="J1232" i="3"/>
  <c r="E1233" i="3"/>
  <c r="F1233" i="3"/>
  <c r="G1233" i="3"/>
  <c r="H1233" i="3"/>
  <c r="I1233" i="3"/>
  <c r="J1233" i="3"/>
  <c r="E1234" i="3"/>
  <c r="F1234" i="3"/>
  <c r="G1234" i="3"/>
  <c r="H1234" i="3"/>
  <c r="I1234" i="3"/>
  <c r="J1234" i="3"/>
  <c r="E1235" i="3"/>
  <c r="F1235" i="3"/>
  <c r="G1235" i="3"/>
  <c r="H1235" i="3"/>
  <c r="I1235" i="3"/>
  <c r="J1235" i="3"/>
  <c r="E1236" i="3"/>
  <c r="F1236" i="3"/>
  <c r="G1236" i="3"/>
  <c r="H1236" i="3"/>
  <c r="I1236" i="3"/>
  <c r="J1236" i="3"/>
  <c r="E1237" i="3"/>
  <c r="F1237" i="3"/>
  <c r="G1237" i="3"/>
  <c r="H1237" i="3"/>
  <c r="I1237" i="3"/>
  <c r="J1237" i="3"/>
  <c r="E1238" i="3"/>
  <c r="F1238" i="3"/>
  <c r="G1238" i="3"/>
  <c r="H1238" i="3"/>
  <c r="I1238" i="3"/>
  <c r="J1238" i="3"/>
  <c r="E1239" i="3"/>
  <c r="F1239" i="3"/>
  <c r="G1239" i="3"/>
  <c r="H1239" i="3"/>
  <c r="I1239" i="3"/>
  <c r="J1239" i="3"/>
  <c r="E1240" i="3"/>
  <c r="F1240" i="3"/>
  <c r="G1240" i="3"/>
  <c r="H1240" i="3"/>
  <c r="I1240" i="3"/>
  <c r="J1240" i="3"/>
  <c r="E1241" i="3"/>
  <c r="F1241" i="3"/>
  <c r="G1241" i="3"/>
  <c r="H1241" i="3"/>
  <c r="I1241" i="3"/>
  <c r="J1241" i="3"/>
  <c r="E1242" i="3"/>
  <c r="F1242" i="3"/>
  <c r="G1242" i="3"/>
  <c r="H1242" i="3"/>
  <c r="I1242" i="3"/>
  <c r="J1242" i="3"/>
  <c r="E1243" i="3"/>
  <c r="F1243" i="3"/>
  <c r="G1243" i="3"/>
  <c r="H1243" i="3"/>
  <c r="I1243" i="3"/>
  <c r="J1243" i="3"/>
  <c r="E1244" i="3"/>
  <c r="F1244" i="3"/>
  <c r="G1244" i="3"/>
  <c r="H1244" i="3"/>
  <c r="I1244" i="3"/>
  <c r="J1244" i="3"/>
  <c r="E1245" i="3"/>
  <c r="F1245" i="3"/>
  <c r="G1245" i="3"/>
  <c r="H1245" i="3"/>
  <c r="I1245" i="3"/>
  <c r="J1245" i="3"/>
  <c r="E1246" i="3"/>
  <c r="F1246" i="3"/>
  <c r="G1246" i="3"/>
  <c r="H1246" i="3"/>
  <c r="I1246" i="3"/>
  <c r="J1246" i="3"/>
  <c r="E1247" i="3"/>
  <c r="F1247" i="3"/>
  <c r="G1247" i="3"/>
  <c r="H1247" i="3"/>
  <c r="I1247" i="3"/>
  <c r="J1247" i="3"/>
  <c r="E1248" i="3"/>
  <c r="F1248" i="3"/>
  <c r="G1248" i="3"/>
  <c r="H1248" i="3"/>
  <c r="I1248" i="3"/>
  <c r="J1248" i="3"/>
  <c r="E1249" i="3"/>
  <c r="F1249" i="3"/>
  <c r="G1249" i="3"/>
  <c r="H1249" i="3"/>
  <c r="I1249" i="3"/>
  <c r="J1249" i="3"/>
  <c r="E1250" i="3"/>
  <c r="F1250" i="3"/>
  <c r="G1250" i="3"/>
  <c r="H1250" i="3"/>
  <c r="I1250" i="3"/>
  <c r="J1250" i="3"/>
  <c r="E1251" i="3"/>
  <c r="F1251" i="3"/>
  <c r="G1251" i="3"/>
  <c r="H1251" i="3"/>
  <c r="I1251" i="3"/>
  <c r="J1251" i="3"/>
  <c r="BM1402" i="3" l="1"/>
  <c r="BM1510" i="3"/>
  <c r="BJ1510" i="3"/>
  <c r="BM1479" i="3"/>
  <c r="BL1479" i="3"/>
  <c r="BJ1490" i="3"/>
  <c r="BM1490" i="3"/>
  <c r="BM1455" i="3"/>
  <c r="BL1455" i="3"/>
  <c r="BJ1489" i="3"/>
  <c r="BM1489" i="3"/>
  <c r="BM1439" i="3"/>
  <c r="BJ1439" i="3"/>
  <c r="BL1446" i="3"/>
  <c r="BN1446" i="3"/>
  <c r="Q1319" i="3"/>
  <c r="BB1319" i="3"/>
  <c r="AZ1319" i="3"/>
  <c r="AO1319" i="3"/>
  <c r="AN1319" i="3"/>
  <c r="AD1319" i="3"/>
  <c r="AU1319" i="3"/>
  <c r="L1223" i="3"/>
  <c r="L1221" i="3"/>
  <c r="K1217" i="3"/>
  <c r="L1194" i="3"/>
  <c r="L1177" i="3"/>
  <c r="AD1177" i="3" s="1"/>
  <c r="BD1278" i="3"/>
  <c r="O1278" i="3"/>
  <c r="BM1336" i="3"/>
  <c r="BL1336" i="3"/>
  <c r="BJ1481" i="3"/>
  <c r="BM1347" i="3"/>
  <c r="BK1473" i="3"/>
  <c r="AU1283" i="3"/>
  <c r="AM1283" i="3"/>
  <c r="AE1283" i="3"/>
  <c r="W1283" i="3"/>
  <c r="S1283" i="3"/>
  <c r="O1283" i="3"/>
  <c r="BD1283" i="3"/>
  <c r="AV1283" i="3"/>
  <c r="AN1283" i="3"/>
  <c r="AJ1283" i="3"/>
  <c r="AB1283" i="3"/>
  <c r="T1283" i="3"/>
  <c r="BC1283" i="3"/>
  <c r="AC1302" i="3"/>
  <c r="R1302" i="3"/>
  <c r="AW1302" i="3"/>
  <c r="Z1302" i="3"/>
  <c r="Y1327" i="3"/>
  <c r="AO1327" i="3"/>
  <c r="BE1327" i="3"/>
  <c r="V1327" i="3"/>
  <c r="AL1327" i="3"/>
  <c r="BB1327" i="3"/>
  <c r="AF1327" i="3"/>
  <c r="S1327" i="3"/>
  <c r="AY1327" i="3"/>
  <c r="AJ1327" i="3"/>
  <c r="W1327" i="3"/>
  <c r="AE1327" i="3"/>
  <c r="M1327" i="3"/>
  <c r="AC1327" i="3"/>
  <c r="AS1327" i="3"/>
  <c r="BI1327" i="3"/>
  <c r="Z1327" i="3"/>
  <c r="AP1327" i="3"/>
  <c r="BF1327" i="3"/>
  <c r="AN1327" i="3"/>
  <c r="AA1327" i="3"/>
  <c r="BG1327" i="3"/>
  <c r="AR1327" i="3"/>
  <c r="AM1327" i="3"/>
  <c r="AU1327" i="3"/>
  <c r="U1327" i="3"/>
  <c r="AK1327" i="3"/>
  <c r="BA1327" i="3"/>
  <c r="R1327" i="3"/>
  <c r="AH1327" i="3"/>
  <c r="AX1327" i="3"/>
  <c r="X1327" i="3"/>
  <c r="BD1327" i="3"/>
  <c r="AQ1327" i="3"/>
  <c r="AB1327" i="3"/>
  <c r="BH1327" i="3"/>
  <c r="O1327" i="3"/>
  <c r="AK1276" i="3"/>
  <c r="S1276" i="3"/>
  <c r="BB1276" i="3"/>
  <c r="AW1276" i="3"/>
  <c r="AX1276" i="3"/>
  <c r="AH1276" i="3"/>
  <c r="AS1276" i="3"/>
  <c r="AD1276" i="3"/>
  <c r="W1276" i="3"/>
  <c r="BE1276" i="3"/>
  <c r="BF1276" i="3"/>
  <c r="AB1276" i="3"/>
  <c r="BI1276" i="3"/>
  <c r="AT1276" i="3"/>
  <c r="AO1276" i="3"/>
  <c r="AB1294" i="3"/>
  <c r="P1294" i="3"/>
  <c r="AR1294" i="3"/>
  <c r="AN1294" i="3"/>
  <c r="AA1315" i="3"/>
  <c r="S1315" i="3"/>
  <c r="W1315" i="3"/>
  <c r="O1315" i="3"/>
  <c r="BD1315" i="3"/>
  <c r="AM1315" i="3"/>
  <c r="AE1315" i="3"/>
  <c r="AF1315" i="3"/>
  <c r="X1315" i="3"/>
  <c r="P1315" i="3"/>
  <c r="BG1315" i="3"/>
  <c r="AY1315" i="3"/>
  <c r="BC1315" i="3"/>
  <c r="AU1315" i="3"/>
  <c r="AZ1315" i="3"/>
  <c r="Q1315" i="3"/>
  <c r="AG1315" i="3"/>
  <c r="AW1315" i="3"/>
  <c r="N1315" i="3"/>
  <c r="AD1315" i="3"/>
  <c r="AT1315" i="3"/>
  <c r="BM1377" i="3"/>
  <c r="BL1377" i="3"/>
  <c r="BM1353" i="3"/>
  <c r="BL1353" i="3"/>
  <c r="BJ1385" i="3"/>
  <c r="BM1385" i="3"/>
  <c r="BM1475" i="3"/>
  <c r="BK1475" i="3"/>
  <c r="BM1406" i="3"/>
  <c r="BM1504" i="3"/>
  <c r="BL1504" i="3"/>
  <c r="K1225" i="3"/>
  <c r="K1192" i="3"/>
  <c r="K1151" i="3"/>
  <c r="K1141" i="3"/>
  <c r="BK1486" i="3"/>
  <c r="M1252" i="3"/>
  <c r="AC1252" i="3"/>
  <c r="AS1252" i="3"/>
  <c r="BI1252" i="3"/>
  <c r="Z1252" i="3"/>
  <c r="AP1252" i="3"/>
  <c r="BF1252" i="3"/>
  <c r="AA1252" i="3"/>
  <c r="AQ1252" i="3"/>
  <c r="BG1252" i="3"/>
  <c r="T1252" i="3"/>
  <c r="AN1252" i="3"/>
  <c r="BH1252" i="3"/>
  <c r="Q1252" i="3"/>
  <c r="AG1252" i="3"/>
  <c r="AW1252" i="3"/>
  <c r="N1252" i="3"/>
  <c r="AD1252" i="3"/>
  <c r="AT1252" i="3"/>
  <c r="O1252" i="3"/>
  <c r="AE1252" i="3"/>
  <c r="AU1252" i="3"/>
  <c r="P1252" i="3"/>
  <c r="AJ1252" i="3"/>
  <c r="BD1252" i="3"/>
  <c r="Y1252" i="3"/>
  <c r="AO1252" i="3"/>
  <c r="BE1252" i="3"/>
  <c r="V1252" i="3"/>
  <c r="AL1252" i="3"/>
  <c r="BB1252" i="3"/>
  <c r="W1252" i="3"/>
  <c r="AM1252" i="3"/>
  <c r="BC1252" i="3"/>
  <c r="AV1252" i="3"/>
  <c r="X1252" i="3"/>
  <c r="AR1252" i="3"/>
  <c r="BJ1365" i="3"/>
  <c r="BJ1337" i="3"/>
  <c r="BN1337" i="3"/>
  <c r="X1276" i="3"/>
  <c r="AL1276" i="3"/>
  <c r="P1283" i="3"/>
  <c r="N1276" i="3"/>
  <c r="AQ1315" i="3"/>
  <c r="L1250" i="3"/>
  <c r="K1250" i="3"/>
  <c r="L1248" i="3"/>
  <c r="K1248" i="3"/>
  <c r="L1246" i="3"/>
  <c r="K1246" i="3"/>
  <c r="L1244" i="3"/>
  <c r="K1244" i="3"/>
  <c r="L1242" i="3"/>
  <c r="L1240" i="3"/>
  <c r="L1238" i="3"/>
  <c r="L1236" i="3"/>
  <c r="L1234" i="3"/>
  <c r="K1195" i="3"/>
  <c r="K1150" i="3"/>
  <c r="R1253" i="3"/>
  <c r="AS1278" i="3"/>
  <c r="X1278" i="3"/>
  <c r="BJ1453" i="3"/>
  <c r="BA1276" i="3"/>
  <c r="X1283" i="3"/>
  <c r="AH1312" i="3"/>
  <c r="AE1312" i="3"/>
  <c r="AY1312" i="3"/>
  <c r="AB1312" i="3"/>
  <c r="U1325" i="3"/>
  <c r="AK1325" i="3"/>
  <c r="BA1325" i="3"/>
  <c r="R1325" i="3"/>
  <c r="AH1325" i="3"/>
  <c r="AX1325" i="3"/>
  <c r="X1325" i="3"/>
  <c r="BD1325" i="3"/>
  <c r="S1325" i="3"/>
  <c r="AY1325" i="3"/>
  <c r="AJ1325" i="3"/>
  <c r="O1325" i="3"/>
  <c r="Y1325" i="3"/>
  <c r="AO1325" i="3"/>
  <c r="BE1325" i="3"/>
  <c r="V1325" i="3"/>
  <c r="AL1325" i="3"/>
  <c r="BB1325" i="3"/>
  <c r="AF1325" i="3"/>
  <c r="W1325" i="3"/>
  <c r="AA1325" i="3"/>
  <c r="BG1325" i="3"/>
  <c r="AR1325" i="3"/>
  <c r="AM1325" i="3"/>
  <c r="Q1325" i="3"/>
  <c r="AG1325" i="3"/>
  <c r="AW1325" i="3"/>
  <c r="N1325" i="3"/>
  <c r="AD1325" i="3"/>
  <c r="AT1325" i="3"/>
  <c r="P1325" i="3"/>
  <c r="AV1325" i="3"/>
  <c r="AU1325" i="3"/>
  <c r="AQ1325" i="3"/>
  <c r="AB1325" i="3"/>
  <c r="BH1325" i="3"/>
  <c r="AN1315" i="3"/>
  <c r="BJ1504" i="3"/>
  <c r="BJ1356" i="3"/>
  <c r="BL1474" i="3"/>
  <c r="BK1415" i="3"/>
  <c r="BJ1496" i="3"/>
  <c r="BJ1485" i="3"/>
  <c r="BL1403" i="3"/>
  <c r="BK1414" i="3"/>
  <c r="K1215" i="3"/>
  <c r="AT1177" i="3"/>
  <c r="BK1405" i="3"/>
  <c r="L1139" i="3"/>
  <c r="BL1386" i="3"/>
  <c r="BM1337" i="3"/>
  <c r="L1241" i="3"/>
  <c r="L1239" i="3"/>
  <c r="L1237" i="3"/>
  <c r="L1235" i="3"/>
  <c r="L1215" i="3"/>
  <c r="L1196" i="3"/>
  <c r="K1190" i="3"/>
  <c r="L1169" i="3"/>
  <c r="L1167" i="3"/>
  <c r="K1160" i="3"/>
  <c r="K1156" i="3"/>
  <c r="P1156" i="3" s="1"/>
  <c r="BI1278" i="3"/>
  <c r="Y1278" i="3"/>
  <c r="AR1278" i="3"/>
  <c r="AU1278" i="3"/>
  <c r="BM1477" i="3"/>
  <c r="BN1344" i="3"/>
  <c r="AL1259" i="3"/>
  <c r="AP1276" i="3"/>
  <c r="AU1296" i="3"/>
  <c r="K1221" i="3"/>
  <c r="K1199" i="3"/>
  <c r="K1197" i="3"/>
  <c r="L1174" i="3"/>
  <c r="AP1174" i="3" s="1"/>
  <c r="L1146" i="3"/>
  <c r="L1140" i="3"/>
  <c r="BE1278" i="3"/>
  <c r="U1278" i="3"/>
  <c r="AB1278" i="3"/>
  <c r="AM1278" i="3"/>
  <c r="BL1482" i="3"/>
  <c r="BL1439" i="3"/>
  <c r="BK1406" i="3"/>
  <c r="K1203" i="3"/>
  <c r="L1164" i="3"/>
  <c r="L1151" i="3"/>
  <c r="L1150" i="3"/>
  <c r="L1225" i="3"/>
  <c r="L1175" i="3"/>
  <c r="K1136" i="3"/>
  <c r="AK1253" i="3"/>
  <c r="BN1299" i="3"/>
  <c r="BN1519" i="3"/>
  <c r="BM1487" i="3"/>
  <c r="BJ1482" i="3"/>
  <c r="BJ1472" i="3"/>
  <c r="BM1463" i="3"/>
  <c r="K1229" i="3"/>
  <c r="BD1227" i="3"/>
  <c r="K1226" i="3"/>
  <c r="K1219" i="3"/>
  <c r="L1217" i="3"/>
  <c r="K1210" i="3"/>
  <c r="L1204" i="3"/>
  <c r="L1165" i="3"/>
  <c r="K1165" i="3"/>
  <c r="AS1165" i="3" s="1"/>
  <c r="K1163" i="3"/>
  <c r="L1154" i="3"/>
  <c r="AU1154" i="3" s="1"/>
  <c r="K1148" i="3"/>
  <c r="BB1253" i="3"/>
  <c r="AR1253" i="3"/>
  <c r="AE1278" i="3"/>
  <c r="BM1431" i="3"/>
  <c r="BL1431" i="3"/>
  <c r="BM1461" i="3"/>
  <c r="BJ1410" i="3"/>
  <c r="BL1338" i="3"/>
  <c r="BM1495" i="3"/>
  <c r="BM1502" i="3"/>
  <c r="BN1486" i="3"/>
  <c r="BM1474" i="3"/>
  <c r="BL1508" i="3"/>
  <c r="BN1410" i="3"/>
  <c r="BJ1380" i="3"/>
  <c r="BM1404" i="3"/>
  <c r="BK1375" i="3"/>
  <c r="S1255" i="3"/>
  <c r="BM1512" i="3"/>
  <c r="BL1451" i="3"/>
  <c r="BL1484" i="3"/>
  <c r="BM1372" i="3"/>
  <c r="L1214" i="3"/>
  <c r="K1213" i="3"/>
  <c r="K1196" i="3"/>
  <c r="AK1194" i="3"/>
  <c r="L1188" i="3"/>
  <c r="K1188" i="3"/>
  <c r="AW1188" i="3" s="1"/>
  <c r="K1183" i="3"/>
  <c r="L1179" i="3"/>
  <c r="L1172" i="3"/>
  <c r="K1172" i="3"/>
  <c r="L1170" i="3"/>
  <c r="L1168" i="3"/>
  <c r="AY1156" i="3"/>
  <c r="K1139" i="3"/>
  <c r="K1137" i="3"/>
  <c r="AY1253" i="3"/>
  <c r="BL1440" i="3"/>
  <c r="BL1402" i="3"/>
  <c r="BJ1402" i="3"/>
  <c r="BM1445" i="3"/>
  <c r="BJ1437" i="3"/>
  <c r="BK1403" i="3"/>
  <c r="BL1413" i="3"/>
  <c r="BM1457" i="3"/>
  <c r="BM1395" i="3"/>
  <c r="BJ1376" i="3"/>
  <c r="BL1347" i="3"/>
  <c r="BJ1347" i="3"/>
  <c r="P1276" i="3"/>
  <c r="AB1154" i="3"/>
  <c r="K1238" i="3"/>
  <c r="K1236" i="3"/>
  <c r="Y1188" i="3"/>
  <c r="BE1188" i="3"/>
  <c r="U1188" i="3"/>
  <c r="AK1188" i="3"/>
  <c r="W1156" i="3"/>
  <c r="M1156" i="3"/>
  <c r="AC1156" i="3"/>
  <c r="BG1156" i="3"/>
  <c r="AK1156" i="3"/>
  <c r="AR1156" i="3"/>
  <c r="K1242" i="3"/>
  <c r="K1240" i="3"/>
  <c r="K1234" i="3"/>
  <c r="K1232" i="3"/>
  <c r="L1229" i="3"/>
  <c r="V1151" i="3"/>
  <c r="T1172" i="3"/>
  <c r="BL1301" i="3"/>
  <c r="BJ1527" i="3"/>
  <c r="BN1527" i="3"/>
  <c r="BJ1431" i="3"/>
  <c r="BN1431" i="3"/>
  <c r="BL1447" i="3"/>
  <c r="BM1447" i="3"/>
  <c r="BJ1369" i="3"/>
  <c r="BM1369" i="3"/>
  <c r="BL1518" i="3"/>
  <c r="BK1502" i="3"/>
  <c r="BN1502" i="3"/>
  <c r="U1319" i="3"/>
  <c r="AK1319" i="3"/>
  <c r="BA1319" i="3"/>
  <c r="R1319" i="3"/>
  <c r="AH1319" i="3"/>
  <c r="AX1319" i="3"/>
  <c r="X1319" i="3"/>
  <c r="BD1319" i="3"/>
  <c r="AQ1319" i="3"/>
  <c r="AE1319" i="3"/>
  <c r="AJ1319" i="3"/>
  <c r="W1319" i="3"/>
  <c r="BK1491" i="3"/>
  <c r="BM1491" i="3"/>
  <c r="BN1497" i="3"/>
  <c r="BL1497" i="3"/>
  <c r="BJ1408" i="3"/>
  <c r="BM1408" i="3"/>
  <c r="BN1493" i="3"/>
  <c r="BL1493" i="3"/>
  <c r="BJ1523" i="3"/>
  <c r="BM1518" i="3"/>
  <c r="BJ1518" i="3"/>
  <c r="BM1484" i="3"/>
  <c r="BJ1512" i="3"/>
  <c r="BN1512" i="3"/>
  <c r="AE1217" i="3"/>
  <c r="L1210" i="3"/>
  <c r="K1209" i="3"/>
  <c r="AY1177" i="3"/>
  <c r="L1152" i="3"/>
  <c r="K1146" i="3"/>
  <c r="L1144" i="3"/>
  <c r="L1142" i="3"/>
  <c r="L1137" i="3"/>
  <c r="L1136" i="3"/>
  <c r="AX1253" i="3"/>
  <c r="R1255" i="3"/>
  <c r="T1254" i="3"/>
  <c r="AL1255" i="3"/>
  <c r="Y1253" i="3"/>
  <c r="AJ1253" i="3"/>
  <c r="AM1253" i="3"/>
  <c r="AY1254" i="3"/>
  <c r="AI1254" i="3"/>
  <c r="S1254" i="3"/>
  <c r="AX1254" i="3"/>
  <c r="AH1254" i="3"/>
  <c r="R1254" i="3"/>
  <c r="BA1254" i="3"/>
  <c r="AK1254" i="3"/>
  <c r="U1254" i="3"/>
  <c r="BE1255" i="3"/>
  <c r="AO1255" i="3"/>
  <c r="Y1255" i="3"/>
  <c r="BH1255" i="3"/>
  <c r="AR1255" i="3"/>
  <c r="AB1255" i="3"/>
  <c r="BG1255" i="3"/>
  <c r="AQ1255" i="3"/>
  <c r="AA1255" i="3"/>
  <c r="BL1261" i="3"/>
  <c r="AB1254" i="3"/>
  <c r="BJ1299" i="3"/>
  <c r="BJ1301" i="3"/>
  <c r="BK1304" i="3"/>
  <c r="BC1319" i="3"/>
  <c r="AR1319" i="3"/>
  <c r="O1319" i="3"/>
  <c r="AA1319" i="3"/>
  <c r="AF1319" i="3"/>
  <c r="AT1319" i="3"/>
  <c r="Z1319" i="3"/>
  <c r="BE1319" i="3"/>
  <c r="AG1319" i="3"/>
  <c r="M1319" i="3"/>
  <c r="BJ1525" i="3"/>
  <c r="BL1502" i="3"/>
  <c r="BL1395" i="3"/>
  <c r="BM1380" i="3"/>
  <c r="BM1440" i="3"/>
  <c r="BK1440" i="3"/>
  <c r="BK1410" i="3"/>
  <c r="BM1410" i="3"/>
  <c r="BM1391" i="3"/>
  <c r="BL1391" i="3"/>
  <c r="BM1371" i="3"/>
  <c r="BJ1371" i="3"/>
  <c r="BM1379" i="3"/>
  <c r="BK1379" i="3"/>
  <c r="BM1516" i="3"/>
  <c r="BJ1516" i="3"/>
  <c r="BJ1416" i="3"/>
  <c r="BN1416" i="3"/>
  <c r="BK1361" i="3"/>
  <c r="BM1361" i="3"/>
  <c r="BJ1474" i="3"/>
  <c r="BL1488" i="3"/>
  <c r="BJ1451" i="3"/>
  <c r="BM1451" i="3"/>
  <c r="BN1451" i="3"/>
  <c r="BK1451" i="3"/>
  <c r="BJ1446" i="3"/>
  <c r="BM1446" i="3"/>
  <c r="S1329" i="3"/>
  <c r="AY1329" i="3"/>
  <c r="AU1329" i="3"/>
  <c r="AJ1329" i="3"/>
  <c r="O1329" i="3"/>
  <c r="U1329" i="3"/>
  <c r="AK1329" i="3"/>
  <c r="BA1329" i="3"/>
  <c r="R1329" i="3"/>
  <c r="AH1329" i="3"/>
  <c r="AX1329" i="3"/>
  <c r="BC1329" i="3"/>
  <c r="X1329" i="3"/>
  <c r="BK1299" i="3"/>
  <c r="BJ1468" i="3"/>
  <c r="BK1468" i="3"/>
  <c r="BM1527" i="3"/>
  <c r="BL1401" i="3"/>
  <c r="BM1401" i="3"/>
  <c r="BM1344" i="3"/>
  <c r="BL1344" i="3"/>
  <c r="BN1443" i="3"/>
  <c r="BL1443" i="3"/>
  <c r="BL1399" i="3"/>
  <c r="BM1399" i="3"/>
  <c r="BL1372" i="3"/>
  <c r="BM1520" i="3"/>
  <c r="BJ1520" i="3"/>
  <c r="BL1520" i="3"/>
  <c r="BM1473" i="3"/>
  <c r="BL1523" i="3"/>
  <c r="K1223" i="3"/>
  <c r="K1220" i="3"/>
  <c r="K1204" i="3"/>
  <c r="L1198" i="3"/>
  <c r="K1179" i="3"/>
  <c r="K1164" i="3"/>
  <c r="L1147" i="3"/>
  <c r="K1140" i="3"/>
  <c r="Q1253" i="3"/>
  <c r="AA1253" i="3"/>
  <c r="BD1254" i="3"/>
  <c r="BL1299" i="3"/>
  <c r="O1298" i="3"/>
  <c r="BG1298" i="3"/>
  <c r="Y1298" i="3"/>
  <c r="AM1319" i="3"/>
  <c r="AB1319" i="3"/>
  <c r="BG1319" i="3"/>
  <c r="S1319" i="3"/>
  <c r="P1319" i="3"/>
  <c r="AP1319" i="3"/>
  <c r="V1319" i="3"/>
  <c r="AW1319" i="3"/>
  <c r="AC1319" i="3"/>
  <c r="BJ1484" i="3"/>
  <c r="BM1338" i="3"/>
  <c r="BK1527" i="3"/>
  <c r="BL1485" i="3"/>
  <c r="BM1413" i="3"/>
  <c r="BM1508" i="3"/>
  <c r="BM1415" i="3"/>
  <c r="BJ1386" i="3"/>
  <c r="BM1386" i="3"/>
  <c r="BM1365" i="3"/>
  <c r="BK1365" i="3"/>
  <c r="BM1335" i="3"/>
  <c r="BL1335" i="3"/>
  <c r="BL1496" i="3"/>
  <c r="BM1496" i="3"/>
  <c r="AB1268" i="3"/>
  <c r="AR1268" i="3"/>
  <c r="BL1512" i="3"/>
  <c r="BM1481" i="3"/>
  <c r="BL1486" i="3"/>
  <c r="K1205" i="3"/>
  <c r="L1176" i="3"/>
  <c r="K1152" i="3"/>
  <c r="L1149" i="3"/>
  <c r="BE1253" i="3"/>
  <c r="X1253" i="3"/>
  <c r="L1233" i="3"/>
  <c r="K1233" i="3"/>
  <c r="L1231" i="3"/>
  <c r="AB1231" i="3" s="1"/>
  <c r="K1231" i="3"/>
  <c r="L1224" i="3"/>
  <c r="K1224" i="3"/>
  <c r="L1222" i="3"/>
  <c r="K1222" i="3"/>
  <c r="L1219" i="3"/>
  <c r="L1218" i="3"/>
  <c r="K1218" i="3"/>
  <c r="L1216" i="3"/>
  <c r="K1216" i="3"/>
  <c r="K1214" i="3"/>
  <c r="BA1214" i="3" s="1"/>
  <c r="K1198" i="3"/>
  <c r="AA1198" i="3" s="1"/>
  <c r="L1181" i="3"/>
  <c r="K1181" i="3"/>
  <c r="Y1177" i="3"/>
  <c r="K1176" i="3"/>
  <c r="K1169" i="3"/>
  <c r="X1169" i="3" s="1"/>
  <c r="K1167" i="3"/>
  <c r="L1162" i="3"/>
  <c r="AA1162" i="3" s="1"/>
  <c r="L1143" i="3"/>
  <c r="L1141" i="3"/>
  <c r="N1141" i="3" s="1"/>
  <c r="L1138" i="3"/>
  <c r="K1138" i="3"/>
  <c r="K1135" i="3"/>
  <c r="AF1254" i="3"/>
  <c r="AX1255" i="3"/>
  <c r="AX1257" i="3"/>
  <c r="V1253" i="3"/>
  <c r="AZ1254" i="3"/>
  <c r="AW1253" i="3"/>
  <c r="BD1253" i="3"/>
  <c r="BG1253" i="3"/>
  <c r="BG1254" i="3"/>
  <c r="AQ1254" i="3"/>
  <c r="AA1254" i="3"/>
  <c r="BF1254" i="3"/>
  <c r="AP1254" i="3"/>
  <c r="Z1254" i="3"/>
  <c r="BI1254" i="3"/>
  <c r="AS1254" i="3"/>
  <c r="AC1254" i="3"/>
  <c r="M1254" i="3"/>
  <c r="AW1255" i="3"/>
  <c r="AG1255" i="3"/>
  <c r="Q1255" i="3"/>
  <c r="AZ1255" i="3"/>
  <c r="AJ1255" i="3"/>
  <c r="T1255" i="3"/>
  <c r="AY1255" i="3"/>
  <c r="AI1255" i="3"/>
  <c r="BH1254" i="3"/>
  <c r="AO1278" i="3"/>
  <c r="M1278" i="3"/>
  <c r="AF1278" i="3"/>
  <c r="BC1278" i="3"/>
  <c r="AA1278" i="3"/>
  <c r="BE1298" i="3"/>
  <c r="AB1298" i="3"/>
  <c r="BH1319" i="3"/>
  <c r="T1319" i="3"/>
  <c r="AY1319" i="3"/>
  <c r="AV1319" i="3"/>
  <c r="BF1319" i="3"/>
  <c r="AL1319" i="3"/>
  <c r="N1319" i="3"/>
  <c r="AS1319" i="3"/>
  <c r="Y1319" i="3"/>
  <c r="BM1301" i="3"/>
  <c r="BK1495" i="3"/>
  <c r="BM1437" i="3"/>
  <c r="BK1418" i="3"/>
  <c r="BM1411" i="3"/>
  <c r="BK1348" i="3"/>
  <c r="BL1445" i="3"/>
  <c r="BL1370" i="3"/>
  <c r="BJ1508" i="3"/>
  <c r="BM1523" i="3"/>
  <c r="BM1488" i="3"/>
  <c r="BL1472" i="3"/>
  <c r="BN1472" i="3"/>
  <c r="BK1508" i="3"/>
  <c r="BK1397" i="3"/>
  <c r="BN1397" i="3"/>
  <c r="AX1312" i="3"/>
  <c r="W1312" i="3"/>
  <c r="AM1312" i="3"/>
  <c r="BC1312" i="3"/>
  <c r="X1312" i="3"/>
  <c r="AN1312" i="3"/>
  <c r="BD1312" i="3"/>
  <c r="Q1323" i="3"/>
  <c r="AG1323" i="3"/>
  <c r="AW1323" i="3"/>
  <c r="N1323" i="3"/>
  <c r="BJ1323" i="3" s="1"/>
  <c r="AD1323" i="3"/>
  <c r="AT1323" i="3"/>
  <c r="P1323" i="3"/>
  <c r="AV1323" i="3"/>
  <c r="AI1323" i="3"/>
  <c r="T1323" i="3"/>
  <c r="AZ1323" i="3"/>
  <c r="AU1323" i="3"/>
  <c r="BM1323" i="3" s="1"/>
  <c r="BL1481" i="3"/>
  <c r="BN1481" i="3"/>
  <c r="BL1473" i="3"/>
  <c r="BL1487" i="3"/>
  <c r="BH1281" i="3"/>
  <c r="AB1281" i="3"/>
  <c r="AR1281" i="3"/>
  <c r="P1281" i="3"/>
  <c r="AJ1281" i="3"/>
  <c r="BD1281" i="3"/>
  <c r="AF1281" i="3"/>
  <c r="AZ1281" i="3"/>
  <c r="AV1281" i="3"/>
  <c r="X1281" i="3"/>
  <c r="V1302" i="3"/>
  <c r="Y1302" i="3"/>
  <c r="BB1302" i="3"/>
  <c r="AG1302" i="3"/>
  <c r="BI1302" i="3"/>
  <c r="Q1302" i="3"/>
  <c r="AT1302" i="3"/>
  <c r="M1302" i="3"/>
  <c r="AL1302" i="3"/>
  <c r="N1302" i="3"/>
  <c r="AK1302" i="3"/>
  <c r="U1302" i="3"/>
  <c r="BE1302" i="3"/>
  <c r="AD1302" i="3"/>
  <c r="AH1302" i="3"/>
  <c r="S1302" i="3"/>
  <c r="AI1302" i="3"/>
  <c r="AY1302" i="3"/>
  <c r="BK1302" i="3" s="1"/>
  <c r="T1302" i="3"/>
  <c r="AJ1302" i="3"/>
  <c r="AZ1302" i="3"/>
  <c r="AS1302" i="3"/>
  <c r="BL1302" i="3" s="1"/>
  <c r="AO1302" i="3"/>
  <c r="AE1309" i="3"/>
  <c r="AF1309" i="3"/>
  <c r="X1309" i="3"/>
  <c r="P1309" i="3"/>
  <c r="BG1309" i="3"/>
  <c r="AN1309" i="3"/>
  <c r="AQ1309" i="3"/>
  <c r="AI1309" i="3"/>
  <c r="AA1309" i="3"/>
  <c r="AR1309" i="3"/>
  <c r="Q1309" i="3"/>
  <c r="AG1309" i="3"/>
  <c r="AW1309" i="3"/>
  <c r="N1309" i="3"/>
  <c r="AD1309" i="3"/>
  <c r="AT1309" i="3"/>
  <c r="T1309" i="3"/>
  <c r="AY1309" i="3"/>
  <c r="BC1309" i="3"/>
  <c r="AU1309" i="3"/>
  <c r="AM1309" i="3"/>
  <c r="AJ1290" i="3"/>
  <c r="AF1290" i="3"/>
  <c r="AN1290" i="3"/>
  <c r="BH1290" i="3"/>
  <c r="T1290" i="3"/>
  <c r="P1290" i="3"/>
  <c r="BD1290" i="3"/>
  <c r="N1290" i="3"/>
  <c r="AB1290" i="3"/>
  <c r="U1310" i="3"/>
  <c r="Q1310" i="3"/>
  <c r="AL1310" i="3"/>
  <c r="BI1310" i="3"/>
  <c r="M1310" i="3"/>
  <c r="BB1310" i="3"/>
  <c r="V1310" i="3"/>
  <c r="AS1310" i="3"/>
  <c r="AC1310" i="3"/>
  <c r="AW1310" i="3"/>
  <c r="AG1310" i="3"/>
  <c r="BE1310" i="3"/>
  <c r="N1310" i="3"/>
  <c r="BJ1310" i="3" s="1"/>
  <c r="AD1310" i="3"/>
  <c r="AT1310" i="3"/>
  <c r="AH1310" i="3"/>
  <c r="S1310" i="3"/>
  <c r="AI1310" i="3"/>
  <c r="AY1310" i="3"/>
  <c r="T1310" i="3"/>
  <c r="AJ1310" i="3"/>
  <c r="AZ1310" i="3"/>
  <c r="AK1310" i="3"/>
  <c r="BA1310" i="3"/>
  <c r="R1310" i="3"/>
  <c r="BL1310" i="3" s="1"/>
  <c r="Q1333" i="3"/>
  <c r="AG1333" i="3"/>
  <c r="AW1333" i="3"/>
  <c r="R1333" i="3"/>
  <c r="AM1333" i="3"/>
  <c r="BH1333" i="3"/>
  <c r="AD1333" i="3"/>
  <c r="AY1333" i="3"/>
  <c r="BK1333" i="3" s="1"/>
  <c r="Z1333" i="3"/>
  <c r="AU1333" i="3"/>
  <c r="V1333" i="3"/>
  <c r="AQ1333" i="3"/>
  <c r="BL1397" i="3"/>
  <c r="BN1393" i="3"/>
  <c r="BM1462" i="3"/>
  <c r="BM1403" i="3"/>
  <c r="BM1486" i="3"/>
  <c r="AR1283" i="3"/>
  <c r="AF1283" i="3"/>
  <c r="BM1299" i="3"/>
  <c r="BM1521" i="3"/>
  <c r="BM1525" i="3"/>
  <c r="BJ1422" i="3"/>
  <c r="BL1420" i="3"/>
  <c r="BK1420" i="3"/>
  <c r="BJ1397" i="3"/>
  <c r="BL1393" i="3"/>
  <c r="BJ1398" i="3"/>
  <c r="BJ1529" i="3"/>
  <c r="BM1458" i="3"/>
  <c r="BK1413" i="3"/>
  <c r="BM1452" i="3"/>
  <c r="BJ1486" i="3"/>
  <c r="BJ1488" i="3"/>
  <c r="BM1485" i="3"/>
  <c r="AN1286" i="3"/>
  <c r="BD1286" i="3"/>
  <c r="AH1300" i="3"/>
  <c r="Y1304" i="3"/>
  <c r="AW1304" i="3"/>
  <c r="BM1304" i="3" s="1"/>
  <c r="U1304" i="3"/>
  <c r="AK1304" i="3"/>
  <c r="AL1282" i="3"/>
  <c r="BB1282" i="3"/>
  <c r="AJ1272" i="3"/>
  <c r="BK1384" i="3"/>
  <c r="BJ1394" i="3"/>
  <c r="BL1527" i="3"/>
  <c r="BM1375" i="3"/>
  <c r="BM1468" i="3"/>
  <c r="BN1523" i="3"/>
  <c r="BH1294" i="3"/>
  <c r="X1294" i="3"/>
  <c r="BD1294" i="3"/>
  <c r="AJ1231" i="3"/>
  <c r="BB1231" i="3"/>
  <c r="L1232" i="3"/>
  <c r="AA1225" i="3"/>
  <c r="AM1225" i="3"/>
  <c r="O1225" i="3"/>
  <c r="AU1225" i="3"/>
  <c r="W1225" i="3"/>
  <c r="BC1225" i="3"/>
  <c r="AA1217" i="3"/>
  <c r="AM1217" i="3"/>
  <c r="O1217" i="3"/>
  <c r="AU1217" i="3"/>
  <c r="W1217" i="3"/>
  <c r="BC1217" i="3"/>
  <c r="AA1194" i="3"/>
  <c r="BG1194" i="3"/>
  <c r="AJ1146" i="3"/>
  <c r="O1137" i="3"/>
  <c r="AU1137" i="3"/>
  <c r="AA1137" i="3"/>
  <c r="BG1137" i="3"/>
  <c r="AE1137" i="3"/>
  <c r="AQ1137" i="3"/>
  <c r="L1249" i="3"/>
  <c r="L1247" i="3"/>
  <c r="L1245" i="3"/>
  <c r="O1227" i="3"/>
  <c r="AB1227" i="3"/>
  <c r="AR1227" i="3"/>
  <c r="BH1227" i="3"/>
  <c r="P1227" i="3"/>
  <c r="AF1227" i="3"/>
  <c r="AV1227" i="3"/>
  <c r="T1227" i="3"/>
  <c r="AJ1227" i="3"/>
  <c r="AZ1227" i="3"/>
  <c r="AI1223" i="3"/>
  <c r="BC1223" i="3"/>
  <c r="AM1219" i="3"/>
  <c r="AQ1219" i="3"/>
  <c r="W1219" i="3"/>
  <c r="BC1219" i="3"/>
  <c r="AA1164" i="3"/>
  <c r="AQ1164" i="3"/>
  <c r="M1152" i="3"/>
  <c r="T1152" i="3"/>
  <c r="AJ1152" i="3"/>
  <c r="AZ1152" i="3"/>
  <c r="X1152" i="3"/>
  <c r="AN1152" i="3"/>
  <c r="BD1152" i="3"/>
  <c r="AB1152" i="3"/>
  <c r="AR1152" i="3"/>
  <c r="BH1152" i="3"/>
  <c r="P1152" i="3"/>
  <c r="AF1152" i="3"/>
  <c r="AV1152" i="3"/>
  <c r="L1251" i="3"/>
  <c r="L1243" i="3"/>
  <c r="T1229" i="3"/>
  <c r="BD1229" i="3"/>
  <c r="AN1227" i="3"/>
  <c r="AE1225" i="3"/>
  <c r="BG1219" i="3"/>
  <c r="M1218" i="3"/>
  <c r="Q1218" i="3"/>
  <c r="AQ1214" i="3"/>
  <c r="AS1176" i="3"/>
  <c r="K1251" i="3"/>
  <c r="K1249" i="3"/>
  <c r="K1247" i="3"/>
  <c r="K1245" i="3"/>
  <c r="K1243" i="3"/>
  <c r="K1241" i="3"/>
  <c r="K1239" i="3"/>
  <c r="K1237" i="3"/>
  <c r="K1235" i="3"/>
  <c r="AV1229" i="3"/>
  <c r="X1227" i="3"/>
  <c r="AA1219" i="3"/>
  <c r="AF1214" i="3"/>
  <c r="U1214" i="3"/>
  <c r="AV1214" i="3"/>
  <c r="AF1196" i="3"/>
  <c r="U1196" i="3"/>
  <c r="AA1196" i="3"/>
  <c r="AQ1196" i="3"/>
  <c r="AV1196" i="3"/>
  <c r="AQ1139" i="3"/>
  <c r="O1139" i="3"/>
  <c r="AU1139" i="3"/>
  <c r="AA1139" i="3"/>
  <c r="BG1139" i="3"/>
  <c r="AE1139" i="3"/>
  <c r="K1212" i="3"/>
  <c r="K1206" i="3"/>
  <c r="BI1204" i="3"/>
  <c r="AO1204" i="3"/>
  <c r="U1204" i="3"/>
  <c r="L1203" i="3"/>
  <c r="AQ1203" i="3" s="1"/>
  <c r="L1202" i="3"/>
  <c r="K1202" i="3"/>
  <c r="L1200" i="3"/>
  <c r="K1200" i="3"/>
  <c r="AV1194" i="3"/>
  <c r="U1194" i="3"/>
  <c r="L1189" i="3"/>
  <c r="K1189" i="3"/>
  <c r="BC1188" i="3"/>
  <c r="AU1188" i="3"/>
  <c r="AG1188" i="3"/>
  <c r="Q1188" i="3"/>
  <c r="L1186" i="3"/>
  <c r="K1186" i="3"/>
  <c r="L1184" i="3"/>
  <c r="K1184" i="3"/>
  <c r="L1183" i="3"/>
  <c r="AA1183" i="3" s="1"/>
  <c r="L1182" i="3"/>
  <c r="K1182" i="3"/>
  <c r="L1180" i="3"/>
  <c r="K1180" i="3"/>
  <c r="L1178" i="3"/>
  <c r="K1178" i="3"/>
  <c r="K1171" i="3"/>
  <c r="BD1169" i="3"/>
  <c r="L1166" i="3"/>
  <c r="V1166" i="3" s="1"/>
  <c r="AC1165" i="3"/>
  <c r="L1157" i="3"/>
  <c r="K1157" i="3"/>
  <c r="BD1156" i="3"/>
  <c r="AW1156" i="3"/>
  <c r="AQ1156" i="3"/>
  <c r="AI1156" i="3"/>
  <c r="AB1156" i="3"/>
  <c r="S1156" i="3"/>
  <c r="K1155" i="3"/>
  <c r="BD1141" i="3"/>
  <c r="AV1141" i="3"/>
  <c r="AN1141" i="3"/>
  <c r="AF1141" i="3"/>
  <c r="X1141" i="3"/>
  <c r="P1141" i="3"/>
  <c r="Y1140" i="3"/>
  <c r="BA1136" i="3"/>
  <c r="BM1274" i="3"/>
  <c r="BM1283" i="3"/>
  <c r="AZ1291" i="3"/>
  <c r="AI1291" i="3"/>
  <c r="AH1287" i="3"/>
  <c r="AW1287" i="3"/>
  <c r="Q1287" i="3"/>
  <c r="AJ1287" i="3"/>
  <c r="AY1287" i="3"/>
  <c r="S1287" i="3"/>
  <c r="BL1303" i="3"/>
  <c r="BM1305" i="3"/>
  <c r="BL1311" i="3"/>
  <c r="BM1313" i="3"/>
  <c r="BI1297" i="3"/>
  <c r="AA1297" i="3"/>
  <c r="AP1316" i="3"/>
  <c r="BD1316" i="3"/>
  <c r="BM1342" i="3"/>
  <c r="BK1523" i="3"/>
  <c r="BH1256" i="3"/>
  <c r="AB1256" i="3"/>
  <c r="AR1256" i="3"/>
  <c r="BK1407" i="3"/>
  <c r="N1293" i="3"/>
  <c r="AT1293" i="3"/>
  <c r="V1293" i="3"/>
  <c r="BB1293" i="3"/>
  <c r="AD1293" i="3"/>
  <c r="AL1293" i="3"/>
  <c r="R1308" i="3"/>
  <c r="N1308" i="3"/>
  <c r="Y1308" i="3"/>
  <c r="AK1308" i="3"/>
  <c r="AT1308" i="3"/>
  <c r="BE1308" i="3"/>
  <c r="Q1308" i="3"/>
  <c r="AC1308" i="3"/>
  <c r="AL1308" i="3"/>
  <c r="AW1308" i="3"/>
  <c r="BI1308" i="3"/>
  <c r="U1308" i="3"/>
  <c r="AD1308" i="3"/>
  <c r="AO1308" i="3"/>
  <c r="BA1308" i="3"/>
  <c r="M1308" i="3"/>
  <c r="V1308" i="3"/>
  <c r="AG1308" i="3"/>
  <c r="AS1308" i="3"/>
  <c r="BB1308" i="3"/>
  <c r="R1306" i="3"/>
  <c r="N1306" i="3"/>
  <c r="Y1306" i="3"/>
  <c r="AK1306" i="3"/>
  <c r="AT1306" i="3"/>
  <c r="BE1306" i="3"/>
  <c r="V1306" i="3"/>
  <c r="AL1306" i="3"/>
  <c r="BA1306" i="3"/>
  <c r="M1306" i="3"/>
  <c r="AC1306" i="3"/>
  <c r="AO1306" i="3"/>
  <c r="BB1306" i="3"/>
  <c r="Q1306" i="3"/>
  <c r="AD1306" i="3"/>
  <c r="AS1306" i="3"/>
  <c r="BI1306" i="3"/>
  <c r="U1306" i="3"/>
  <c r="AG1306" i="3"/>
  <c r="AW1306" i="3"/>
  <c r="L1212" i="3"/>
  <c r="K1211" i="3"/>
  <c r="K1208" i="3"/>
  <c r="L1206" i="3"/>
  <c r="AC1206" i="3" s="1"/>
  <c r="BE1204" i="3"/>
  <c r="AK1204" i="3"/>
  <c r="M1204" i="3"/>
  <c r="L1201" i="3"/>
  <c r="AQ1201" i="3" s="1"/>
  <c r="AQ1194" i="3"/>
  <c r="P1194" i="3"/>
  <c r="L1193" i="3"/>
  <c r="K1193" i="3"/>
  <c r="L1192" i="3"/>
  <c r="BA1192" i="3" s="1"/>
  <c r="L1191" i="3"/>
  <c r="K1191" i="3"/>
  <c r="L1190" i="3"/>
  <c r="S1190" i="3" s="1"/>
  <c r="BI1188" i="3"/>
  <c r="BA1188" i="3"/>
  <c r="AS1188" i="3"/>
  <c r="AC1188" i="3"/>
  <c r="M1188" i="3"/>
  <c r="L1187" i="3"/>
  <c r="AA1187" i="3" s="1"/>
  <c r="L1185" i="3"/>
  <c r="AQ1185" i="3" s="1"/>
  <c r="AZ1172" i="3"/>
  <c r="L1171" i="3"/>
  <c r="BI1165" i="3"/>
  <c r="M1165" i="3"/>
  <c r="L1163" i="3"/>
  <c r="L1160" i="3"/>
  <c r="L1158" i="3"/>
  <c r="K1158" i="3"/>
  <c r="BI1156" i="3"/>
  <c r="BC1156" i="3"/>
  <c r="AV1156" i="3"/>
  <c r="AN1156" i="3"/>
  <c r="AG1156" i="3"/>
  <c r="AA1156" i="3"/>
  <c r="Q1156" i="3"/>
  <c r="BC1154" i="3"/>
  <c r="BB1151" i="3"/>
  <c r="AB1150" i="3"/>
  <c r="K1144" i="3"/>
  <c r="BI1141" i="3"/>
  <c r="BA1141" i="3"/>
  <c r="AS1141" i="3"/>
  <c r="AK1141" i="3"/>
  <c r="AC1141" i="3"/>
  <c r="U1141" i="3"/>
  <c r="M1141" i="3"/>
  <c r="BI1140" i="3"/>
  <c r="AK1140" i="3"/>
  <c r="Q1140" i="3"/>
  <c r="Y1138" i="3"/>
  <c r="AH1253" i="3"/>
  <c r="AL1253" i="3"/>
  <c r="BJ1258" i="3"/>
  <c r="BA1253" i="3"/>
  <c r="AG1253" i="3"/>
  <c r="BH1253" i="3"/>
  <c r="AN1253" i="3"/>
  <c r="T1253" i="3"/>
  <c r="AQ1253" i="3"/>
  <c r="S1253" i="3"/>
  <c r="BL1274" i="3"/>
  <c r="BJ1276" i="3"/>
  <c r="BN1279" i="3"/>
  <c r="BA1278" i="3"/>
  <c r="AC1278" i="3"/>
  <c r="BH1278" i="3"/>
  <c r="AN1278" i="3"/>
  <c r="P1278" i="3"/>
  <c r="AQ1278" i="3"/>
  <c r="AW1291" i="3"/>
  <c r="AJ1291" i="3"/>
  <c r="S1291" i="3"/>
  <c r="AT1287" i="3"/>
  <c r="AO1287" i="3"/>
  <c r="BH1287" i="3"/>
  <c r="AB1287" i="3"/>
  <c r="AQ1287" i="3"/>
  <c r="BJ1303" i="3"/>
  <c r="BL1305" i="3"/>
  <c r="BM1307" i="3"/>
  <c r="BJ1311" i="3"/>
  <c r="BM1315" i="3"/>
  <c r="BB1298" i="3"/>
  <c r="N1298" i="3"/>
  <c r="AG1298" i="3"/>
  <c r="AZ1298" i="3"/>
  <c r="T1298" i="3"/>
  <c r="AI1298" i="3"/>
  <c r="BF1297" i="3"/>
  <c r="AM1297" i="3"/>
  <c r="BD1297" i="3"/>
  <c r="U1316" i="3"/>
  <c r="AN1316" i="3"/>
  <c r="BL1321" i="3"/>
  <c r="BM1321" i="3"/>
  <c r="BL1422" i="3"/>
  <c r="BJ1418" i="3"/>
  <c r="BL1418" i="3"/>
  <c r="BN1521" i="3"/>
  <c r="BJ1366" i="3"/>
  <c r="BL1525" i="3"/>
  <c r="BH1263" i="3"/>
  <c r="AB1263" i="3"/>
  <c r="AR1263" i="3"/>
  <c r="S1285" i="3"/>
  <c r="AN1285" i="3"/>
  <c r="X1285" i="3"/>
  <c r="AT1285" i="3"/>
  <c r="AD1285" i="3"/>
  <c r="AY1285" i="3"/>
  <c r="N1285" i="3"/>
  <c r="AI1285" i="3"/>
  <c r="BD1285" i="3"/>
  <c r="N1289" i="3"/>
  <c r="V1289" i="3"/>
  <c r="BB1289" i="3"/>
  <c r="S1227" i="3"/>
  <c r="Y1220" i="3"/>
  <c r="Q1214" i="3"/>
  <c r="L1208" i="3"/>
  <c r="K1207" i="3"/>
  <c r="BA1204" i="3"/>
  <c r="BC1201" i="3"/>
  <c r="BI1192" i="3"/>
  <c r="BI1190" i="3"/>
  <c r="AS1190" i="3"/>
  <c r="AC1190" i="3"/>
  <c r="BG1188" i="3"/>
  <c r="AY1188" i="3"/>
  <c r="AO1188" i="3"/>
  <c r="K1170" i="3"/>
  <c r="K1168" i="3"/>
  <c r="L1161" i="3"/>
  <c r="K1161" i="3"/>
  <c r="L1159" i="3"/>
  <c r="K1159" i="3"/>
  <c r="BH1156" i="3"/>
  <c r="BA1156" i="3"/>
  <c r="AS1156" i="3"/>
  <c r="AM1156" i="3"/>
  <c r="AF1156" i="3"/>
  <c r="X1156" i="3"/>
  <c r="L1148" i="3"/>
  <c r="T1148" i="3" s="1"/>
  <c r="BM1259" i="3"/>
  <c r="BL1283" i="3"/>
  <c r="BJ1288" i="3"/>
  <c r="AG1291" i="3"/>
  <c r="T1291" i="3"/>
  <c r="BB1287" i="3"/>
  <c r="N1287" i="3"/>
  <c r="AG1287" i="3"/>
  <c r="AZ1287" i="3"/>
  <c r="T1287" i="3"/>
  <c r="AI1287" i="3"/>
  <c r="BJ1314" i="3"/>
  <c r="BL1315" i="3"/>
  <c r="AY1297" i="3"/>
  <c r="R1297" i="3"/>
  <c r="AN1297" i="3"/>
  <c r="Q1316" i="3"/>
  <c r="AT1316" i="3"/>
  <c r="X1316" i="3"/>
  <c r="BJ1321" i="3"/>
  <c r="BM1426" i="3"/>
  <c r="BJ1420" i="3"/>
  <c r="AZ1265" i="3"/>
  <c r="O1265" i="3"/>
  <c r="BF1265" i="3"/>
  <c r="AE1265" i="3"/>
  <c r="AJ1265" i="3"/>
  <c r="O1201" i="3"/>
  <c r="AF1194" i="3"/>
  <c r="AA1185" i="3"/>
  <c r="K1149" i="3"/>
  <c r="K1147" i="3"/>
  <c r="K1142" i="3"/>
  <c r="BE1141" i="3"/>
  <c r="AW1141" i="3"/>
  <c r="AO1141" i="3"/>
  <c r="AG1141" i="3"/>
  <c r="Y1141" i="3"/>
  <c r="Q1141" i="3"/>
  <c r="AW1140" i="3"/>
  <c r="AC1140" i="3"/>
  <c r="M1138" i="3"/>
  <c r="L1135" i="3"/>
  <c r="BG1135" i="3" s="1"/>
  <c r="AO1253" i="3"/>
  <c r="U1253" i="3"/>
  <c r="AZ1253" i="3"/>
  <c r="AB1253" i="3"/>
  <c r="BC1253" i="3"/>
  <c r="AI1253" i="3"/>
  <c r="BM1276" i="3"/>
  <c r="BM1285" i="3"/>
  <c r="BJ1294" i="3"/>
  <c r="BL1296" i="3"/>
  <c r="Q1291" i="3"/>
  <c r="AY1291" i="3"/>
  <c r="V1287" i="3"/>
  <c r="BE1287" i="3"/>
  <c r="Y1287" i="3"/>
  <c r="AR1287" i="3"/>
  <c r="BG1287" i="3"/>
  <c r="AA1287" i="3"/>
  <c r="BM1303" i="3"/>
  <c r="BL1307" i="3"/>
  <c r="BJ1307" i="3"/>
  <c r="BL1309" i="3"/>
  <c r="BM1311" i="3"/>
  <c r="BK1314" i="3"/>
  <c r="BL1313" i="3"/>
  <c r="AH1316" i="3"/>
  <c r="AH1298" i="3"/>
  <c r="AW1298" i="3"/>
  <c r="Q1298" i="3"/>
  <c r="AJ1298" i="3"/>
  <c r="AY1298" i="3"/>
  <c r="S1298" i="3"/>
  <c r="AX1316" i="3"/>
  <c r="AD1297" i="3"/>
  <c r="AW1297" i="3"/>
  <c r="X1297" i="3"/>
  <c r="BG1316" i="3"/>
  <c r="Y1316" i="3"/>
  <c r="BK1519" i="3"/>
  <c r="BM1519" i="3"/>
  <c r="BM1422" i="3"/>
  <c r="BM1393" i="3"/>
  <c r="BL1426" i="3"/>
  <c r="BK1521" i="3"/>
  <c r="BJ1533" i="3"/>
  <c r="BJ1531" i="3"/>
  <c r="BL1456" i="3"/>
  <c r="AP1255" i="3"/>
  <c r="N1255" i="3"/>
  <c r="AT1255" i="3"/>
  <c r="Z1255" i="3"/>
  <c r="BF1255" i="3"/>
  <c r="AD1255" i="3"/>
  <c r="R1312" i="3"/>
  <c r="U1312" i="3"/>
  <c r="AD1312" i="3"/>
  <c r="AO1312" i="3"/>
  <c r="BA1312" i="3"/>
  <c r="M1312" i="3"/>
  <c r="V1312" i="3"/>
  <c r="AG1312" i="3"/>
  <c r="AS1312" i="3"/>
  <c r="BB1312" i="3"/>
  <c r="Y1312" i="3"/>
  <c r="AT1312" i="3"/>
  <c r="N1312" i="3"/>
  <c r="AK1312" i="3"/>
  <c r="BE1312" i="3"/>
  <c r="Q1312" i="3"/>
  <c r="AC1312" i="3"/>
  <c r="AL1312" i="3"/>
  <c r="AW1312" i="3"/>
  <c r="BI1312" i="3"/>
  <c r="BK1430" i="3"/>
  <c r="BN1430" i="3"/>
  <c r="BK1513" i="3"/>
  <c r="BN1513" i="3"/>
  <c r="BL1513" i="3"/>
  <c r="BJ1509" i="3"/>
  <c r="BM1509" i="3"/>
  <c r="BK1424" i="3"/>
  <c r="BN1424" i="3"/>
  <c r="BK1396" i="3"/>
  <c r="BN1396" i="3"/>
  <c r="BL1398" i="3"/>
  <c r="BM1529" i="3"/>
  <c r="BK1422" i="3"/>
  <c r="BN1422" i="3"/>
  <c r="BJ1384" i="3"/>
  <c r="BL1394" i="3"/>
  <c r="BJ1358" i="3"/>
  <c r="BM1358" i="3"/>
  <c r="BL1533" i="3"/>
  <c r="BM1531" i="3"/>
  <c r="BK1515" i="3"/>
  <c r="BN1515" i="3"/>
  <c r="BL1515" i="3"/>
  <c r="BJ1511" i="3"/>
  <c r="BM1511" i="3"/>
  <c r="BK1499" i="3"/>
  <c r="BN1499" i="3"/>
  <c r="BL1499" i="3"/>
  <c r="BN1400" i="3"/>
  <c r="BK1400" i="3"/>
  <c r="BJ1400" i="3"/>
  <c r="BL1400" i="3"/>
  <c r="BL1392" i="3"/>
  <c r="BL1384" i="3"/>
  <c r="BJ1362" i="3"/>
  <c r="BN1342" i="3"/>
  <c r="BK1342" i="3"/>
  <c r="BM1428" i="3"/>
  <c r="BN1418" i="3"/>
  <c r="BJ1340" i="3"/>
  <c r="BN1340" i="3"/>
  <c r="BK1340" i="3"/>
  <c r="BK1509" i="3"/>
  <c r="BN1509" i="3"/>
  <c r="BL1509" i="3"/>
  <c r="BJ1505" i="3"/>
  <c r="BM1505" i="3"/>
  <c r="BJ1432" i="3"/>
  <c r="BJ1396" i="3"/>
  <c r="BM1364" i="3"/>
  <c r="BK1398" i="3"/>
  <c r="BN1398" i="3"/>
  <c r="BL1529" i="3"/>
  <c r="BM1432" i="3"/>
  <c r="BK1428" i="3"/>
  <c r="BN1428" i="3"/>
  <c r="BK1394" i="3"/>
  <c r="BN1394" i="3"/>
  <c r="BL1358" i="3"/>
  <c r="BM1397" i="3"/>
  <c r="BN1384" i="3"/>
  <c r="BL1531" i="3"/>
  <c r="BL1430" i="3"/>
  <c r="BK1511" i="3"/>
  <c r="BN1511" i="3"/>
  <c r="BL1511" i="3"/>
  <c r="BJ1507" i="3"/>
  <c r="BM1507" i="3"/>
  <c r="BN1432" i="3"/>
  <c r="BK1432" i="3"/>
  <c r="BM1384" i="3"/>
  <c r="BK1392" i="3"/>
  <c r="BN1392" i="3"/>
  <c r="BN1366" i="3"/>
  <c r="BK1366" i="3"/>
  <c r="BM1366" i="3"/>
  <c r="BM1360" i="3"/>
  <c r="BL1340" i="3"/>
  <c r="BJ1517" i="3"/>
  <c r="BM1517" i="3"/>
  <c r="BK1505" i="3"/>
  <c r="BN1505" i="3"/>
  <c r="BL1505" i="3"/>
  <c r="BJ1501" i="3"/>
  <c r="BM1501" i="3"/>
  <c r="BL1424" i="3"/>
  <c r="BM1418" i="3"/>
  <c r="BM1396" i="3"/>
  <c r="BK1364" i="3"/>
  <c r="BN1364" i="3"/>
  <c r="BL1364" i="3"/>
  <c r="BJ1430" i="3"/>
  <c r="BJ1426" i="3"/>
  <c r="BM1424" i="3"/>
  <c r="BJ1424" i="3"/>
  <c r="BK1358" i="3"/>
  <c r="BN1358" i="3"/>
  <c r="BL1521" i="3"/>
  <c r="BL1519" i="3"/>
  <c r="BK1533" i="3"/>
  <c r="BN1533" i="3"/>
  <c r="BK1531" i="3"/>
  <c r="BN1531" i="3"/>
  <c r="BK1507" i="3"/>
  <c r="BN1507" i="3"/>
  <c r="BL1507" i="3"/>
  <c r="BJ1503" i="3"/>
  <c r="BM1503" i="3"/>
  <c r="BJ1428" i="3"/>
  <c r="BL1432" i="3"/>
  <c r="BJ1392" i="3"/>
  <c r="BL1366" i="3"/>
  <c r="BM1362" i="3"/>
  <c r="BL1342" i="3"/>
  <c r="BJ1360" i="3"/>
  <c r="BL1360" i="3"/>
  <c r="BL1428" i="3"/>
  <c r="BM1420" i="3"/>
  <c r="BK1517" i="3"/>
  <c r="BN1517" i="3"/>
  <c r="BL1517" i="3"/>
  <c r="BJ1513" i="3"/>
  <c r="BM1513" i="3"/>
  <c r="BK1501" i="3"/>
  <c r="BN1501" i="3"/>
  <c r="BL1501" i="3"/>
  <c r="BJ1393" i="3"/>
  <c r="BL1396" i="3"/>
  <c r="BJ1364" i="3"/>
  <c r="BM1398" i="3"/>
  <c r="BK1529" i="3"/>
  <c r="BN1529" i="3"/>
  <c r="BM1394" i="3"/>
  <c r="BJ1521" i="3"/>
  <c r="BJ1519" i="3"/>
  <c r="BM1533" i="3"/>
  <c r="BN1525" i="3"/>
  <c r="BK1525" i="3"/>
  <c r="BM1430" i="3"/>
  <c r="BJ1515" i="3"/>
  <c r="BM1515" i="3"/>
  <c r="BK1503" i="3"/>
  <c r="BN1503" i="3"/>
  <c r="BL1503" i="3"/>
  <c r="BJ1499" i="3"/>
  <c r="BM1499" i="3"/>
  <c r="BK1426" i="3"/>
  <c r="BN1426" i="3"/>
  <c r="BM1400" i="3"/>
  <c r="BM1392" i="3"/>
  <c r="BK1362" i="3"/>
  <c r="BN1362" i="3"/>
  <c r="BL1362" i="3"/>
  <c r="BJ1342" i="3"/>
  <c r="BK1360" i="3"/>
  <c r="BN1360" i="3"/>
  <c r="BM1340" i="3"/>
  <c r="AO1257" i="3"/>
  <c r="BH1257" i="3"/>
  <c r="AB1257" i="3"/>
  <c r="BG1257" i="3"/>
  <c r="AA1257" i="3"/>
  <c r="BK1259" i="3"/>
  <c r="BN1259" i="3"/>
  <c r="O1264" i="3"/>
  <c r="S1264" i="3"/>
  <c r="W1264" i="3"/>
  <c r="AA1264" i="3"/>
  <c r="AE1264" i="3"/>
  <c r="AI1264" i="3"/>
  <c r="AM1264" i="3"/>
  <c r="AQ1264" i="3"/>
  <c r="AU1264" i="3"/>
  <c r="AY1264" i="3"/>
  <c r="BC1264" i="3"/>
  <c r="BG1264" i="3"/>
  <c r="P1264" i="3"/>
  <c r="T1264" i="3"/>
  <c r="X1264" i="3"/>
  <c r="AB1264" i="3"/>
  <c r="AF1264" i="3"/>
  <c r="AJ1264" i="3"/>
  <c r="AN1264" i="3"/>
  <c r="AR1264" i="3"/>
  <c r="M1264" i="3"/>
  <c r="Q1264" i="3"/>
  <c r="U1264" i="3"/>
  <c r="Y1264" i="3"/>
  <c r="AC1264" i="3"/>
  <c r="AG1264" i="3"/>
  <c r="AK1264" i="3"/>
  <c r="AO1264" i="3"/>
  <c r="AS1264" i="3"/>
  <c r="AW1264" i="3"/>
  <c r="BA1264" i="3"/>
  <c r="BE1264" i="3"/>
  <c r="BI1264" i="3"/>
  <c r="R1264" i="3"/>
  <c r="AH1264" i="3"/>
  <c r="AV1264" i="3"/>
  <c r="BD1264" i="3"/>
  <c r="V1264" i="3"/>
  <c r="AL1264" i="3"/>
  <c r="AX1264" i="3"/>
  <c r="BF1264" i="3"/>
  <c r="Z1264" i="3"/>
  <c r="AP1264" i="3"/>
  <c r="AZ1264" i="3"/>
  <c r="BH1264" i="3"/>
  <c r="N1264" i="3"/>
  <c r="AD1264" i="3"/>
  <c r="AT1264" i="3"/>
  <c r="BB1264" i="3"/>
  <c r="BL1272" i="3"/>
  <c r="O1271" i="3"/>
  <c r="S1271" i="3"/>
  <c r="W1271" i="3"/>
  <c r="AA1271" i="3"/>
  <c r="AE1271" i="3"/>
  <c r="AI1271" i="3"/>
  <c r="AM1271" i="3"/>
  <c r="AQ1271" i="3"/>
  <c r="AU1271" i="3"/>
  <c r="AY1271" i="3"/>
  <c r="BC1271" i="3"/>
  <c r="BG1271" i="3"/>
  <c r="P1271" i="3"/>
  <c r="T1271" i="3"/>
  <c r="X1271" i="3"/>
  <c r="AB1271" i="3"/>
  <c r="AF1271" i="3"/>
  <c r="AJ1271" i="3"/>
  <c r="AN1271" i="3"/>
  <c r="AR1271" i="3"/>
  <c r="AV1271" i="3"/>
  <c r="AZ1271" i="3"/>
  <c r="BD1271" i="3"/>
  <c r="BH1271" i="3"/>
  <c r="M1271" i="3"/>
  <c r="Q1271" i="3"/>
  <c r="U1271" i="3"/>
  <c r="Y1271" i="3"/>
  <c r="AC1271" i="3"/>
  <c r="AG1271" i="3"/>
  <c r="AK1271" i="3"/>
  <c r="AO1271" i="3"/>
  <c r="AS1271" i="3"/>
  <c r="AW1271" i="3"/>
  <c r="BA1271" i="3"/>
  <c r="BE1271" i="3"/>
  <c r="BI1271" i="3"/>
  <c r="N1271" i="3"/>
  <c r="AD1271" i="3"/>
  <c r="AT1271" i="3"/>
  <c r="R1271" i="3"/>
  <c r="AH1271" i="3"/>
  <c r="AX1271" i="3"/>
  <c r="V1271" i="3"/>
  <c r="AL1271" i="3"/>
  <c r="BB1271" i="3"/>
  <c r="Z1271" i="3"/>
  <c r="AP1271" i="3"/>
  <c r="BF1271" i="3"/>
  <c r="BN1283" i="3"/>
  <c r="BK1283" i="3"/>
  <c r="BM1289" i="3"/>
  <c r="BL1288" i="3"/>
  <c r="BL1290" i="3"/>
  <c r="BJ1292" i="3"/>
  <c r="AP1295" i="3"/>
  <c r="AC1295" i="3"/>
  <c r="BA1295" i="3"/>
  <c r="AK1295" i="3"/>
  <c r="BF1295" i="3"/>
  <c r="BE1295" i="3"/>
  <c r="AG1295" i="3"/>
  <c r="BH1295" i="3"/>
  <c r="AI1295" i="3"/>
  <c r="BL1314" i="3"/>
  <c r="BJ1315" i="3"/>
  <c r="O1324" i="3"/>
  <c r="S1324" i="3"/>
  <c r="W1324" i="3"/>
  <c r="AA1324" i="3"/>
  <c r="AE1324" i="3"/>
  <c r="AI1324" i="3"/>
  <c r="AM1324" i="3"/>
  <c r="AQ1324" i="3"/>
  <c r="AU1324" i="3"/>
  <c r="AY1324" i="3"/>
  <c r="BC1324" i="3"/>
  <c r="BG1324" i="3"/>
  <c r="P1324" i="3"/>
  <c r="T1324" i="3"/>
  <c r="X1324" i="3"/>
  <c r="AB1324" i="3"/>
  <c r="AF1324" i="3"/>
  <c r="AJ1324" i="3"/>
  <c r="AN1324" i="3"/>
  <c r="AR1324" i="3"/>
  <c r="AV1324" i="3"/>
  <c r="AZ1324" i="3"/>
  <c r="BD1324" i="3"/>
  <c r="BH1324" i="3"/>
  <c r="N1324" i="3"/>
  <c r="V1324" i="3"/>
  <c r="AD1324" i="3"/>
  <c r="AL1324" i="3"/>
  <c r="AT1324" i="3"/>
  <c r="BB1324" i="3"/>
  <c r="Q1324" i="3"/>
  <c r="Y1324" i="3"/>
  <c r="AG1324" i="3"/>
  <c r="AO1324" i="3"/>
  <c r="AW1324" i="3"/>
  <c r="BE1324" i="3"/>
  <c r="R1324" i="3"/>
  <c r="Z1324" i="3"/>
  <c r="AH1324" i="3"/>
  <c r="AP1324" i="3"/>
  <c r="AX1324" i="3"/>
  <c r="BF1324" i="3"/>
  <c r="AK1324" i="3"/>
  <c r="BA1324" i="3"/>
  <c r="M1324" i="3"/>
  <c r="U1324" i="3"/>
  <c r="AC1324" i="3"/>
  <c r="AS1324" i="3"/>
  <c r="BI1324" i="3"/>
  <c r="BJ1300" i="3"/>
  <c r="BL1300" i="3"/>
  <c r="BN1321" i="3"/>
  <c r="BK1321" i="3"/>
  <c r="BN1327" i="3"/>
  <c r="BK1327" i="3"/>
  <c r="BL1252" i="3"/>
  <c r="BJ1252" i="3"/>
  <c r="BM1258" i="3"/>
  <c r="V1257" i="3"/>
  <c r="BL1256" i="3"/>
  <c r="BJ1256" i="3"/>
  <c r="BA1257" i="3"/>
  <c r="AK1257" i="3"/>
  <c r="U1257" i="3"/>
  <c r="BD1257" i="3"/>
  <c r="AN1257" i="3"/>
  <c r="X1257" i="3"/>
  <c r="BC1257" i="3"/>
  <c r="AM1257" i="3"/>
  <c r="W1257" i="3"/>
  <c r="BL1259" i="3"/>
  <c r="BJ1261" i="3"/>
  <c r="BN1260" i="3"/>
  <c r="BK1260" i="3"/>
  <c r="BL1260" i="3"/>
  <c r="BJ1260" i="3"/>
  <c r="BJ1268" i="3"/>
  <c r="BJ1270" i="3"/>
  <c r="BJ1272" i="3"/>
  <c r="BN1263" i="3"/>
  <c r="BK1263" i="3"/>
  <c r="BN1272" i="3"/>
  <c r="BK1272" i="3"/>
  <c r="BN1274" i="3"/>
  <c r="BK1274" i="3"/>
  <c r="BK1276" i="3"/>
  <c r="BN1276" i="3"/>
  <c r="BM1279" i="3"/>
  <c r="BM1273" i="3"/>
  <c r="R1278" i="3"/>
  <c r="AH1278" i="3"/>
  <c r="AX1278" i="3"/>
  <c r="V1278" i="3"/>
  <c r="AL1278" i="3"/>
  <c r="BB1278" i="3"/>
  <c r="Z1278" i="3"/>
  <c r="AP1278" i="3"/>
  <c r="BF1278" i="3"/>
  <c r="AD1278" i="3"/>
  <c r="AT1278" i="3"/>
  <c r="N1278" i="3"/>
  <c r="BN1285" i="3"/>
  <c r="BK1289" i="3"/>
  <c r="BL1289" i="3"/>
  <c r="BN1294" i="3"/>
  <c r="BK1294" i="3"/>
  <c r="BJ1296" i="3"/>
  <c r="BM1277" i="3"/>
  <c r="BN1288" i="3"/>
  <c r="BK1288" i="3"/>
  <c r="BI1291" i="3"/>
  <c r="AS1291" i="3"/>
  <c r="AC1291" i="3"/>
  <c r="M1291" i="3"/>
  <c r="AV1291" i="3"/>
  <c r="AF1291" i="3"/>
  <c r="P1291" i="3"/>
  <c r="AU1291" i="3"/>
  <c r="AE1291" i="3"/>
  <c r="O1291" i="3"/>
  <c r="BK1282" i="3"/>
  <c r="BN1282" i="3"/>
  <c r="BL1282" i="3"/>
  <c r="BK1293" i="3"/>
  <c r="BN1293" i="3"/>
  <c r="BL1293" i="3"/>
  <c r="BN1296" i="3"/>
  <c r="BK1296" i="3"/>
  <c r="AX1287" i="3"/>
  <c r="AD1287" i="3"/>
  <c r="BA1287" i="3"/>
  <c r="AK1287" i="3"/>
  <c r="U1287" i="3"/>
  <c r="BD1287" i="3"/>
  <c r="AN1287" i="3"/>
  <c r="X1287" i="3"/>
  <c r="BC1287" i="3"/>
  <c r="AM1287" i="3"/>
  <c r="BM1292" i="3"/>
  <c r="AY1295" i="3"/>
  <c r="Z1295" i="3"/>
  <c r="AX1295" i="3"/>
  <c r="Y1295" i="3"/>
  <c r="AW1295" i="3"/>
  <c r="V1295" i="3"/>
  <c r="BD1295" i="3"/>
  <c r="AN1295" i="3"/>
  <c r="X1295" i="3"/>
  <c r="AE1295" i="3"/>
  <c r="O1295" i="3"/>
  <c r="BN1303" i="3"/>
  <c r="BK1303" i="3"/>
  <c r="BJ1304" i="3"/>
  <c r="BN1307" i="3"/>
  <c r="BK1307" i="3"/>
  <c r="BN1311" i="3"/>
  <c r="BK1311" i="3"/>
  <c r="BM1312" i="3"/>
  <c r="BN1315" i="3"/>
  <c r="BK1315" i="3"/>
  <c r="AU1295" i="3"/>
  <c r="AS1316" i="3"/>
  <c r="O1318" i="3"/>
  <c r="S1318" i="3"/>
  <c r="W1318" i="3"/>
  <c r="AA1318" i="3"/>
  <c r="AE1318" i="3"/>
  <c r="AI1318" i="3"/>
  <c r="AM1318" i="3"/>
  <c r="AQ1318" i="3"/>
  <c r="AU1318" i="3"/>
  <c r="AY1318" i="3"/>
  <c r="BC1318" i="3"/>
  <c r="BG1318" i="3"/>
  <c r="P1318" i="3"/>
  <c r="T1318" i="3"/>
  <c r="X1318" i="3"/>
  <c r="AB1318" i="3"/>
  <c r="AF1318" i="3"/>
  <c r="AJ1318" i="3"/>
  <c r="AN1318" i="3"/>
  <c r="AR1318" i="3"/>
  <c r="AV1318" i="3"/>
  <c r="AZ1318" i="3"/>
  <c r="BD1318" i="3"/>
  <c r="BH1318" i="3"/>
  <c r="N1318" i="3"/>
  <c r="V1318" i="3"/>
  <c r="AD1318" i="3"/>
  <c r="AL1318" i="3"/>
  <c r="AT1318" i="3"/>
  <c r="BB1318" i="3"/>
  <c r="AW1318" i="3"/>
  <c r="Z1318" i="3"/>
  <c r="AP1318" i="3"/>
  <c r="BF1318" i="3"/>
  <c r="AK1318" i="3"/>
  <c r="BA1318" i="3"/>
  <c r="Q1318" i="3"/>
  <c r="Y1318" i="3"/>
  <c r="AG1318" i="3"/>
  <c r="AO1318" i="3"/>
  <c r="BE1318" i="3"/>
  <c r="R1318" i="3"/>
  <c r="AH1318" i="3"/>
  <c r="AX1318" i="3"/>
  <c r="M1318" i="3"/>
  <c r="U1318" i="3"/>
  <c r="AC1318" i="3"/>
  <c r="AS1318" i="3"/>
  <c r="BI1318" i="3"/>
  <c r="O1328" i="3"/>
  <c r="S1328" i="3"/>
  <c r="W1328" i="3"/>
  <c r="AA1328" i="3"/>
  <c r="AE1328" i="3"/>
  <c r="AI1328" i="3"/>
  <c r="AM1328" i="3"/>
  <c r="AQ1328" i="3"/>
  <c r="AU1328" i="3"/>
  <c r="AY1328" i="3"/>
  <c r="BC1328" i="3"/>
  <c r="BG1328" i="3"/>
  <c r="P1328" i="3"/>
  <c r="T1328" i="3"/>
  <c r="X1328" i="3"/>
  <c r="AB1328" i="3"/>
  <c r="AF1328" i="3"/>
  <c r="AJ1328" i="3"/>
  <c r="AN1328" i="3"/>
  <c r="AR1328" i="3"/>
  <c r="AV1328" i="3"/>
  <c r="AZ1328" i="3"/>
  <c r="BD1328" i="3"/>
  <c r="BH1328" i="3"/>
  <c r="N1328" i="3"/>
  <c r="V1328" i="3"/>
  <c r="AD1328" i="3"/>
  <c r="AL1328" i="3"/>
  <c r="AT1328" i="3"/>
  <c r="BB1328" i="3"/>
  <c r="Q1328" i="3"/>
  <c r="Y1328" i="3"/>
  <c r="AG1328" i="3"/>
  <c r="AO1328" i="3"/>
  <c r="AW1328" i="3"/>
  <c r="BE1328" i="3"/>
  <c r="M1328" i="3"/>
  <c r="U1328" i="3"/>
  <c r="AC1328" i="3"/>
  <c r="AS1328" i="3"/>
  <c r="BI1328" i="3"/>
  <c r="R1328" i="3"/>
  <c r="Z1328" i="3"/>
  <c r="AH1328" i="3"/>
  <c r="AP1328" i="3"/>
  <c r="AX1328" i="3"/>
  <c r="BF1328" i="3"/>
  <c r="AK1328" i="3"/>
  <c r="BA1328" i="3"/>
  <c r="BN1329" i="3"/>
  <c r="BK1329" i="3"/>
  <c r="R1298" i="3"/>
  <c r="BI1298" i="3"/>
  <c r="AS1298" i="3"/>
  <c r="AC1298" i="3"/>
  <c r="M1298" i="3"/>
  <c r="AV1298" i="3"/>
  <c r="AF1298" i="3"/>
  <c r="P1298" i="3"/>
  <c r="AU1298" i="3"/>
  <c r="AE1298" i="3"/>
  <c r="R1316" i="3"/>
  <c r="BI1316" i="3"/>
  <c r="AK1297" i="3"/>
  <c r="AT1297" i="3"/>
  <c r="Y1297" i="3"/>
  <c r="BC1297" i="3"/>
  <c r="AH1297" i="3"/>
  <c r="M1297" i="3"/>
  <c r="AQ1297" i="3"/>
  <c r="V1297" i="3"/>
  <c r="AZ1297" i="3"/>
  <c r="AJ1297" i="3"/>
  <c r="T1297" i="3"/>
  <c r="AA1316" i="3"/>
  <c r="O1326" i="3"/>
  <c r="S1326" i="3"/>
  <c r="W1326" i="3"/>
  <c r="AA1326" i="3"/>
  <c r="AE1326" i="3"/>
  <c r="AI1326" i="3"/>
  <c r="AM1326" i="3"/>
  <c r="AQ1326" i="3"/>
  <c r="AU1326" i="3"/>
  <c r="AY1326" i="3"/>
  <c r="BC1326" i="3"/>
  <c r="BG1326" i="3"/>
  <c r="P1326" i="3"/>
  <c r="T1326" i="3"/>
  <c r="X1326" i="3"/>
  <c r="AB1326" i="3"/>
  <c r="AF1326" i="3"/>
  <c r="AJ1326" i="3"/>
  <c r="AN1326" i="3"/>
  <c r="AR1326" i="3"/>
  <c r="AV1326" i="3"/>
  <c r="AZ1326" i="3"/>
  <c r="BD1326" i="3"/>
  <c r="BH1326" i="3"/>
  <c r="N1326" i="3"/>
  <c r="V1326" i="3"/>
  <c r="AD1326" i="3"/>
  <c r="AL1326" i="3"/>
  <c r="AT1326" i="3"/>
  <c r="BB1326" i="3"/>
  <c r="AS1326" i="3"/>
  <c r="BI1326" i="3"/>
  <c r="Q1326" i="3"/>
  <c r="Y1326" i="3"/>
  <c r="AG1326" i="3"/>
  <c r="AO1326" i="3"/>
  <c r="AW1326" i="3"/>
  <c r="BE1326" i="3"/>
  <c r="R1326" i="3"/>
  <c r="Z1326" i="3"/>
  <c r="AH1326" i="3"/>
  <c r="AP1326" i="3"/>
  <c r="AX1326" i="3"/>
  <c r="BF1326" i="3"/>
  <c r="M1326" i="3"/>
  <c r="U1326" i="3"/>
  <c r="AC1326" i="3"/>
  <c r="AK1326" i="3"/>
  <c r="BA1326" i="3"/>
  <c r="BF1316" i="3"/>
  <c r="AK1316" i="3"/>
  <c r="O1316" i="3"/>
  <c r="AO1316" i="3"/>
  <c r="S1316" i="3"/>
  <c r="AZ1316" i="3"/>
  <c r="AJ1316" i="3"/>
  <c r="T1316" i="3"/>
  <c r="BL1331" i="3"/>
  <c r="BN1331" i="3"/>
  <c r="BK1331" i="3"/>
  <c r="BN1325" i="3"/>
  <c r="BK1325" i="3"/>
  <c r="BM1327" i="3"/>
  <c r="BN1252" i="3"/>
  <c r="BK1252" i="3"/>
  <c r="BM1256" i="3"/>
  <c r="BE1257" i="3"/>
  <c r="Y1257" i="3"/>
  <c r="AR1257" i="3"/>
  <c r="AQ1257" i="3"/>
  <c r="BM1260" i="3"/>
  <c r="BJ1263" i="3"/>
  <c r="BJ1274" i="3"/>
  <c r="BJ1285" i="3"/>
  <c r="AH1295" i="3"/>
  <c r="BB1295" i="3"/>
  <c r="AB1295" i="3"/>
  <c r="BK1300" i="3"/>
  <c r="BN1300" i="3"/>
  <c r="BJ1317" i="3"/>
  <c r="BL1258" i="3"/>
  <c r="BN1256" i="3"/>
  <c r="BK1256" i="3"/>
  <c r="AW1257" i="3"/>
  <c r="AG1257" i="3"/>
  <c r="Q1257" i="3"/>
  <c r="AZ1257" i="3"/>
  <c r="AJ1257" i="3"/>
  <c r="T1257" i="3"/>
  <c r="AY1257" i="3"/>
  <c r="AI1257" i="3"/>
  <c r="BM1261" i="3"/>
  <c r="O1262" i="3"/>
  <c r="S1262" i="3"/>
  <c r="W1262" i="3"/>
  <c r="AA1262" i="3"/>
  <c r="AE1262" i="3"/>
  <c r="AI1262" i="3"/>
  <c r="AM1262" i="3"/>
  <c r="AQ1262" i="3"/>
  <c r="AU1262" i="3"/>
  <c r="N1262" i="3"/>
  <c r="T1262" i="3"/>
  <c r="Y1262" i="3"/>
  <c r="AD1262" i="3"/>
  <c r="AJ1262" i="3"/>
  <c r="AO1262" i="3"/>
  <c r="AT1262" i="3"/>
  <c r="AY1262" i="3"/>
  <c r="BC1262" i="3"/>
  <c r="BG1262" i="3"/>
  <c r="P1262" i="3"/>
  <c r="U1262" i="3"/>
  <c r="Z1262" i="3"/>
  <c r="AF1262" i="3"/>
  <c r="AK1262" i="3"/>
  <c r="AP1262" i="3"/>
  <c r="AV1262" i="3"/>
  <c r="AZ1262" i="3"/>
  <c r="BD1262" i="3"/>
  <c r="BH1262" i="3"/>
  <c r="Q1262" i="3"/>
  <c r="V1262" i="3"/>
  <c r="AB1262" i="3"/>
  <c r="AG1262" i="3"/>
  <c r="AL1262" i="3"/>
  <c r="AR1262" i="3"/>
  <c r="AW1262" i="3"/>
  <c r="BA1262" i="3"/>
  <c r="BE1262" i="3"/>
  <c r="BI1262" i="3"/>
  <c r="AC1262" i="3"/>
  <c r="AX1262" i="3"/>
  <c r="M1262" i="3"/>
  <c r="AH1262" i="3"/>
  <c r="BB1262" i="3"/>
  <c r="R1262" i="3"/>
  <c r="AN1262" i="3"/>
  <c r="BF1262" i="3"/>
  <c r="X1262" i="3"/>
  <c r="AS1262" i="3"/>
  <c r="BK1261" i="3"/>
  <c r="BN1261" i="3"/>
  <c r="O1266" i="3"/>
  <c r="Q1266" i="3"/>
  <c r="U1266" i="3"/>
  <c r="Y1266" i="3"/>
  <c r="AC1266" i="3"/>
  <c r="AG1266" i="3"/>
  <c r="AK1266" i="3"/>
  <c r="AO1266" i="3"/>
  <c r="AS1266" i="3"/>
  <c r="AW1266" i="3"/>
  <c r="BA1266" i="3"/>
  <c r="BE1266" i="3"/>
  <c r="BI1266" i="3"/>
  <c r="M1266" i="3"/>
  <c r="R1266" i="3"/>
  <c r="V1266" i="3"/>
  <c r="Z1266" i="3"/>
  <c r="AD1266" i="3"/>
  <c r="AH1266" i="3"/>
  <c r="AL1266" i="3"/>
  <c r="AP1266" i="3"/>
  <c r="AT1266" i="3"/>
  <c r="AX1266" i="3"/>
  <c r="BB1266" i="3"/>
  <c r="BF1266" i="3"/>
  <c r="N1266" i="3"/>
  <c r="S1266" i="3"/>
  <c r="W1266" i="3"/>
  <c r="AA1266" i="3"/>
  <c r="AE1266" i="3"/>
  <c r="AI1266" i="3"/>
  <c r="AM1266" i="3"/>
  <c r="AQ1266" i="3"/>
  <c r="AU1266" i="3"/>
  <c r="AY1266" i="3"/>
  <c r="BC1266" i="3"/>
  <c r="BG1266" i="3"/>
  <c r="T1266" i="3"/>
  <c r="AJ1266" i="3"/>
  <c r="AZ1266" i="3"/>
  <c r="X1266" i="3"/>
  <c r="AN1266" i="3"/>
  <c r="BD1266" i="3"/>
  <c r="AB1266" i="3"/>
  <c r="AR1266" i="3"/>
  <c r="BH1266" i="3"/>
  <c r="P1266" i="3"/>
  <c r="AF1266" i="3"/>
  <c r="AV1266" i="3"/>
  <c r="BK1258" i="3"/>
  <c r="BN1265" i="3"/>
  <c r="BK1265" i="3"/>
  <c r="BL1279" i="3"/>
  <c r="BJ1273" i="3"/>
  <c r="BK1273" i="3"/>
  <c r="BN1273" i="3"/>
  <c r="BL1273" i="3"/>
  <c r="O1284" i="3"/>
  <c r="S1284" i="3"/>
  <c r="W1284" i="3"/>
  <c r="AA1284" i="3"/>
  <c r="AE1284" i="3"/>
  <c r="AI1284" i="3"/>
  <c r="AM1284" i="3"/>
  <c r="AQ1284" i="3"/>
  <c r="AU1284" i="3"/>
  <c r="AY1284" i="3"/>
  <c r="BC1284" i="3"/>
  <c r="BG1284" i="3"/>
  <c r="P1284" i="3"/>
  <c r="T1284" i="3"/>
  <c r="X1284" i="3"/>
  <c r="AB1284" i="3"/>
  <c r="AF1284" i="3"/>
  <c r="AJ1284" i="3"/>
  <c r="AN1284" i="3"/>
  <c r="AR1284" i="3"/>
  <c r="AV1284" i="3"/>
  <c r="AZ1284" i="3"/>
  <c r="BD1284" i="3"/>
  <c r="BH1284" i="3"/>
  <c r="N1284" i="3"/>
  <c r="V1284" i="3"/>
  <c r="AD1284" i="3"/>
  <c r="AL1284" i="3"/>
  <c r="AT1284" i="3"/>
  <c r="BB1284" i="3"/>
  <c r="Q1284" i="3"/>
  <c r="Y1284" i="3"/>
  <c r="AG1284" i="3"/>
  <c r="AO1284" i="3"/>
  <c r="AW1284" i="3"/>
  <c r="BE1284" i="3"/>
  <c r="R1284" i="3"/>
  <c r="Z1284" i="3"/>
  <c r="AH1284" i="3"/>
  <c r="AP1284" i="3"/>
  <c r="AX1284" i="3"/>
  <c r="BF1284" i="3"/>
  <c r="M1284" i="3"/>
  <c r="AS1284" i="3"/>
  <c r="U1284" i="3"/>
  <c r="BA1284" i="3"/>
  <c r="AC1284" i="3"/>
  <c r="BI1284" i="3"/>
  <c r="AK1284" i="3"/>
  <c r="BN1277" i="3"/>
  <c r="BK1277" i="3"/>
  <c r="O1280" i="3"/>
  <c r="S1280" i="3"/>
  <c r="W1280" i="3"/>
  <c r="AA1280" i="3"/>
  <c r="AE1280" i="3"/>
  <c r="AI1280" i="3"/>
  <c r="AM1280" i="3"/>
  <c r="AQ1280" i="3"/>
  <c r="AU1280" i="3"/>
  <c r="AY1280" i="3"/>
  <c r="BC1280" i="3"/>
  <c r="BG1280" i="3"/>
  <c r="P1280" i="3"/>
  <c r="T1280" i="3"/>
  <c r="X1280" i="3"/>
  <c r="AB1280" i="3"/>
  <c r="AF1280" i="3"/>
  <c r="AJ1280" i="3"/>
  <c r="AN1280" i="3"/>
  <c r="AR1280" i="3"/>
  <c r="AV1280" i="3"/>
  <c r="AZ1280" i="3"/>
  <c r="BD1280" i="3"/>
  <c r="BH1280" i="3"/>
  <c r="M1280" i="3"/>
  <c r="Q1280" i="3"/>
  <c r="U1280" i="3"/>
  <c r="Y1280" i="3"/>
  <c r="AC1280" i="3"/>
  <c r="AG1280" i="3"/>
  <c r="AK1280" i="3"/>
  <c r="AO1280" i="3"/>
  <c r="AS1280" i="3"/>
  <c r="AW1280" i="3"/>
  <c r="BA1280" i="3"/>
  <c r="BE1280" i="3"/>
  <c r="BI1280" i="3"/>
  <c r="N1280" i="3"/>
  <c r="AD1280" i="3"/>
  <c r="AT1280" i="3"/>
  <c r="R1280" i="3"/>
  <c r="AH1280" i="3"/>
  <c r="AX1280" i="3"/>
  <c r="V1280" i="3"/>
  <c r="AL1280" i="3"/>
  <c r="BB1280" i="3"/>
  <c r="AP1280" i="3"/>
  <c r="BF1280" i="3"/>
  <c r="Z1280" i="3"/>
  <c r="V1291" i="3"/>
  <c r="AL1291" i="3"/>
  <c r="BB1291" i="3"/>
  <c r="Z1291" i="3"/>
  <c r="AP1291" i="3"/>
  <c r="BF1291" i="3"/>
  <c r="R1291" i="3"/>
  <c r="AH1291" i="3"/>
  <c r="AX1291" i="3"/>
  <c r="BL1277" i="3"/>
  <c r="BE1291" i="3"/>
  <c r="AO1291" i="3"/>
  <c r="Y1291" i="3"/>
  <c r="BH1291" i="3"/>
  <c r="AR1291" i="3"/>
  <c r="AB1291" i="3"/>
  <c r="BG1291" i="3"/>
  <c r="AQ1291" i="3"/>
  <c r="AA1291" i="3"/>
  <c r="AD1291" i="3"/>
  <c r="BM1296" i="3"/>
  <c r="BL1292" i="3"/>
  <c r="AT1295" i="3"/>
  <c r="R1295" i="3"/>
  <c r="AS1295" i="3"/>
  <c r="Q1295" i="3"/>
  <c r="AQ1295" i="3"/>
  <c r="N1295" i="3"/>
  <c r="AZ1295" i="3"/>
  <c r="AJ1295" i="3"/>
  <c r="T1295" i="3"/>
  <c r="AA1295" i="3"/>
  <c r="BL1304" i="3"/>
  <c r="BJ1305" i="3"/>
  <c r="BL1312" i="3"/>
  <c r="BJ1313" i="3"/>
  <c r="AU1297" i="3"/>
  <c r="M1316" i="3"/>
  <c r="BC1316" i="3"/>
  <c r="O1320" i="3"/>
  <c r="S1320" i="3"/>
  <c r="W1320" i="3"/>
  <c r="AA1320" i="3"/>
  <c r="AE1320" i="3"/>
  <c r="AI1320" i="3"/>
  <c r="AM1320" i="3"/>
  <c r="AQ1320" i="3"/>
  <c r="AU1320" i="3"/>
  <c r="AY1320" i="3"/>
  <c r="BC1320" i="3"/>
  <c r="BG1320" i="3"/>
  <c r="P1320" i="3"/>
  <c r="T1320" i="3"/>
  <c r="X1320" i="3"/>
  <c r="AB1320" i="3"/>
  <c r="AF1320" i="3"/>
  <c r="AJ1320" i="3"/>
  <c r="AN1320" i="3"/>
  <c r="AR1320" i="3"/>
  <c r="AV1320" i="3"/>
  <c r="AZ1320" i="3"/>
  <c r="BD1320" i="3"/>
  <c r="BH1320" i="3"/>
  <c r="N1320" i="3"/>
  <c r="V1320" i="3"/>
  <c r="AD1320" i="3"/>
  <c r="AL1320" i="3"/>
  <c r="AT1320" i="3"/>
  <c r="BB1320" i="3"/>
  <c r="Q1320" i="3"/>
  <c r="Y1320" i="3"/>
  <c r="AG1320" i="3"/>
  <c r="AO1320" i="3"/>
  <c r="AW1320" i="3"/>
  <c r="BE1320" i="3"/>
  <c r="R1320" i="3"/>
  <c r="Z1320" i="3"/>
  <c r="AH1320" i="3"/>
  <c r="AP1320" i="3"/>
  <c r="AX1320" i="3"/>
  <c r="BF1320" i="3"/>
  <c r="AK1320" i="3"/>
  <c r="BA1320" i="3"/>
  <c r="M1320" i="3"/>
  <c r="U1320" i="3"/>
  <c r="AC1320" i="3"/>
  <c r="AS1320" i="3"/>
  <c r="BI1320" i="3"/>
  <c r="O1330" i="3"/>
  <c r="S1330" i="3"/>
  <c r="W1330" i="3"/>
  <c r="AA1330" i="3"/>
  <c r="AE1330" i="3"/>
  <c r="AI1330" i="3"/>
  <c r="AM1330" i="3"/>
  <c r="AQ1330" i="3"/>
  <c r="AU1330" i="3"/>
  <c r="AY1330" i="3"/>
  <c r="BC1330" i="3"/>
  <c r="BG1330" i="3"/>
  <c r="M1330" i="3"/>
  <c r="R1330" i="3"/>
  <c r="X1330" i="3"/>
  <c r="AC1330" i="3"/>
  <c r="AH1330" i="3"/>
  <c r="AN1330" i="3"/>
  <c r="AS1330" i="3"/>
  <c r="AX1330" i="3"/>
  <c r="BD1330" i="3"/>
  <c r="BI1330" i="3"/>
  <c r="N1330" i="3"/>
  <c r="T1330" i="3"/>
  <c r="Y1330" i="3"/>
  <c r="AD1330" i="3"/>
  <c r="AJ1330" i="3"/>
  <c r="AO1330" i="3"/>
  <c r="AT1330" i="3"/>
  <c r="AZ1330" i="3"/>
  <c r="BE1330" i="3"/>
  <c r="P1330" i="3"/>
  <c r="U1330" i="3"/>
  <c r="Z1330" i="3"/>
  <c r="AF1330" i="3"/>
  <c r="AK1330" i="3"/>
  <c r="AP1330" i="3"/>
  <c r="AV1330" i="3"/>
  <c r="BA1330" i="3"/>
  <c r="BF1330" i="3"/>
  <c r="Q1330" i="3"/>
  <c r="V1330" i="3"/>
  <c r="AG1330" i="3"/>
  <c r="AR1330" i="3"/>
  <c r="BB1330" i="3"/>
  <c r="AB1330" i="3"/>
  <c r="AL1330" i="3"/>
  <c r="AW1330" i="3"/>
  <c r="BH1330" i="3"/>
  <c r="AL1298" i="3"/>
  <c r="AP1298" i="3"/>
  <c r="AC1316" i="3"/>
  <c r="BN1304" i="3"/>
  <c r="AP1297" i="3"/>
  <c r="O1297" i="3"/>
  <c r="AO1297" i="3"/>
  <c r="S1297" i="3"/>
  <c r="AX1297" i="3"/>
  <c r="AC1297" i="3"/>
  <c r="BG1297" i="3"/>
  <c r="AL1297" i="3"/>
  <c r="Q1297" i="3"/>
  <c r="AV1297" i="3"/>
  <c r="AF1297" i="3"/>
  <c r="BN1314" i="3"/>
  <c r="AL1316" i="3"/>
  <c r="BA1316" i="3"/>
  <c r="AE1316" i="3"/>
  <c r="BE1316" i="3"/>
  <c r="AI1316" i="3"/>
  <c r="N1316" i="3"/>
  <c r="AV1316" i="3"/>
  <c r="AF1316" i="3"/>
  <c r="P1316" i="3"/>
  <c r="AG1316" i="3"/>
  <c r="BL1317" i="3"/>
  <c r="BM1331" i="3"/>
  <c r="BL1329" i="3"/>
  <c r="BL1327" i="3"/>
  <c r="Z1298" i="3"/>
  <c r="Z1257" i="3"/>
  <c r="AP1257" i="3"/>
  <c r="BF1257" i="3"/>
  <c r="N1257" i="3"/>
  <c r="AD1257" i="3"/>
  <c r="AT1257" i="3"/>
  <c r="BL1270" i="3"/>
  <c r="BJ1277" i="3"/>
  <c r="BJ1279" i="3"/>
  <c r="BN1270" i="3"/>
  <c r="BL1285" i="3"/>
  <c r="BN1286" i="3"/>
  <c r="BK1286" i="3"/>
  <c r="BM1293" i="3"/>
  <c r="BC1295" i="3"/>
  <c r="AD1295" i="3"/>
  <c r="AR1295" i="3"/>
  <c r="S1295" i="3"/>
  <c r="BN1317" i="3"/>
  <c r="BK1317" i="3"/>
  <c r="BJ1325" i="3"/>
  <c r="R1257" i="3"/>
  <c r="AL1257" i="3"/>
  <c r="AH1257" i="3"/>
  <c r="Z1253" i="3"/>
  <c r="AP1253" i="3"/>
  <c r="BF1253" i="3"/>
  <c r="N1253" i="3"/>
  <c r="AD1253" i="3"/>
  <c r="AT1253" i="3"/>
  <c r="BB1257" i="3"/>
  <c r="BI1253" i="3"/>
  <c r="AS1253" i="3"/>
  <c r="AC1253" i="3"/>
  <c r="M1253" i="3"/>
  <c r="AV1253" i="3"/>
  <c r="AF1253" i="3"/>
  <c r="P1253" i="3"/>
  <c r="AU1253" i="3"/>
  <c r="AE1253" i="3"/>
  <c r="O1253" i="3"/>
  <c r="BI1257" i="3"/>
  <c r="AS1257" i="3"/>
  <c r="AC1257" i="3"/>
  <c r="M1257" i="3"/>
  <c r="AV1257" i="3"/>
  <c r="AF1257" i="3"/>
  <c r="P1257" i="3"/>
  <c r="AU1257" i="3"/>
  <c r="AE1257" i="3"/>
  <c r="O1257" i="3"/>
  <c r="BJ1259" i="3"/>
  <c r="O1267" i="3"/>
  <c r="S1267" i="3"/>
  <c r="W1267" i="3"/>
  <c r="AA1267" i="3"/>
  <c r="AE1267" i="3"/>
  <c r="AI1267" i="3"/>
  <c r="AM1267" i="3"/>
  <c r="AQ1267" i="3"/>
  <c r="AU1267" i="3"/>
  <c r="AY1267" i="3"/>
  <c r="BC1267" i="3"/>
  <c r="BG1267" i="3"/>
  <c r="P1267" i="3"/>
  <c r="T1267" i="3"/>
  <c r="X1267" i="3"/>
  <c r="AB1267" i="3"/>
  <c r="AF1267" i="3"/>
  <c r="AJ1267" i="3"/>
  <c r="AN1267" i="3"/>
  <c r="AR1267" i="3"/>
  <c r="AV1267" i="3"/>
  <c r="AZ1267" i="3"/>
  <c r="BD1267" i="3"/>
  <c r="BH1267" i="3"/>
  <c r="M1267" i="3"/>
  <c r="Q1267" i="3"/>
  <c r="U1267" i="3"/>
  <c r="Y1267" i="3"/>
  <c r="AC1267" i="3"/>
  <c r="AG1267" i="3"/>
  <c r="AK1267" i="3"/>
  <c r="AO1267" i="3"/>
  <c r="AS1267" i="3"/>
  <c r="AW1267" i="3"/>
  <c r="BA1267" i="3"/>
  <c r="BE1267" i="3"/>
  <c r="BI1267" i="3"/>
  <c r="V1267" i="3"/>
  <c r="AL1267" i="3"/>
  <c r="BB1267" i="3"/>
  <c r="Z1267" i="3"/>
  <c r="AP1267" i="3"/>
  <c r="BF1267" i="3"/>
  <c r="N1267" i="3"/>
  <c r="AD1267" i="3"/>
  <c r="AT1267" i="3"/>
  <c r="AX1267" i="3"/>
  <c r="R1267" i="3"/>
  <c r="AH1267" i="3"/>
  <c r="BM1270" i="3"/>
  <c r="BL1276" i="3"/>
  <c r="BN1258" i="3"/>
  <c r="O1269" i="3"/>
  <c r="S1269" i="3"/>
  <c r="W1269" i="3"/>
  <c r="AA1269" i="3"/>
  <c r="AE1269" i="3"/>
  <c r="AI1269" i="3"/>
  <c r="AM1269" i="3"/>
  <c r="AQ1269" i="3"/>
  <c r="AU1269" i="3"/>
  <c r="AY1269" i="3"/>
  <c r="BC1269" i="3"/>
  <c r="BG1269" i="3"/>
  <c r="P1269" i="3"/>
  <c r="T1269" i="3"/>
  <c r="X1269" i="3"/>
  <c r="AB1269" i="3"/>
  <c r="AF1269" i="3"/>
  <c r="AJ1269" i="3"/>
  <c r="AN1269" i="3"/>
  <c r="AR1269" i="3"/>
  <c r="AV1269" i="3"/>
  <c r="AZ1269" i="3"/>
  <c r="BD1269" i="3"/>
  <c r="BH1269" i="3"/>
  <c r="M1269" i="3"/>
  <c r="Q1269" i="3"/>
  <c r="U1269" i="3"/>
  <c r="Y1269" i="3"/>
  <c r="AC1269" i="3"/>
  <c r="AG1269" i="3"/>
  <c r="AK1269" i="3"/>
  <c r="AO1269" i="3"/>
  <c r="AS1269" i="3"/>
  <c r="AW1269" i="3"/>
  <c r="BA1269" i="3"/>
  <c r="BE1269" i="3"/>
  <c r="BI1269" i="3"/>
  <c r="R1269" i="3"/>
  <c r="AH1269" i="3"/>
  <c r="AX1269" i="3"/>
  <c r="V1269" i="3"/>
  <c r="AL1269" i="3"/>
  <c r="BB1269" i="3"/>
  <c r="Z1269" i="3"/>
  <c r="AP1269" i="3"/>
  <c r="BF1269" i="3"/>
  <c r="AD1269" i="3"/>
  <c r="AT1269" i="3"/>
  <c r="N1269" i="3"/>
  <c r="BM1272" i="3"/>
  <c r="O1275" i="3"/>
  <c r="S1275" i="3"/>
  <c r="W1275" i="3"/>
  <c r="AA1275" i="3"/>
  <c r="AE1275" i="3"/>
  <c r="AI1275" i="3"/>
  <c r="AM1275" i="3"/>
  <c r="AQ1275" i="3"/>
  <c r="AU1275" i="3"/>
  <c r="AY1275" i="3"/>
  <c r="BC1275" i="3"/>
  <c r="BG1275" i="3"/>
  <c r="P1275" i="3"/>
  <c r="T1275" i="3"/>
  <c r="X1275" i="3"/>
  <c r="AB1275" i="3"/>
  <c r="AF1275" i="3"/>
  <c r="AJ1275" i="3"/>
  <c r="AN1275" i="3"/>
  <c r="AR1275" i="3"/>
  <c r="AV1275" i="3"/>
  <c r="AZ1275" i="3"/>
  <c r="BD1275" i="3"/>
  <c r="BH1275" i="3"/>
  <c r="N1275" i="3"/>
  <c r="V1275" i="3"/>
  <c r="AD1275" i="3"/>
  <c r="AL1275" i="3"/>
  <c r="AT1275" i="3"/>
  <c r="BB1275" i="3"/>
  <c r="Q1275" i="3"/>
  <c r="Y1275" i="3"/>
  <c r="AG1275" i="3"/>
  <c r="AO1275" i="3"/>
  <c r="AW1275" i="3"/>
  <c r="BE1275" i="3"/>
  <c r="R1275" i="3"/>
  <c r="Z1275" i="3"/>
  <c r="AH1275" i="3"/>
  <c r="AP1275" i="3"/>
  <c r="AX1275" i="3"/>
  <c r="BF1275" i="3"/>
  <c r="AK1275" i="3"/>
  <c r="M1275" i="3"/>
  <c r="AS1275" i="3"/>
  <c r="U1275" i="3"/>
  <c r="BA1275" i="3"/>
  <c r="AC1275" i="3"/>
  <c r="BI1275" i="3"/>
  <c r="BN1268" i="3"/>
  <c r="BK1268" i="3"/>
  <c r="BK1270" i="3"/>
  <c r="AW1278" i="3"/>
  <c r="AG1278" i="3"/>
  <c r="Q1278" i="3"/>
  <c r="AZ1278" i="3"/>
  <c r="AJ1278" i="3"/>
  <c r="T1278" i="3"/>
  <c r="AY1278" i="3"/>
  <c r="AI1278" i="3"/>
  <c r="S1278" i="3"/>
  <c r="BL1281" i="3"/>
  <c r="BJ1283" i="3"/>
  <c r="BL1286" i="3"/>
  <c r="BK1279" i="3"/>
  <c r="BM1288" i="3"/>
  <c r="BA1291" i="3"/>
  <c r="AK1291" i="3"/>
  <c r="U1291" i="3"/>
  <c r="BD1291" i="3"/>
  <c r="AN1291" i="3"/>
  <c r="X1291" i="3"/>
  <c r="BC1291" i="3"/>
  <c r="AM1291" i="3"/>
  <c r="W1291" i="3"/>
  <c r="Z1287" i="3"/>
  <c r="AP1287" i="3"/>
  <c r="BF1287" i="3"/>
  <c r="AT1291" i="3"/>
  <c r="Z1297" i="3"/>
  <c r="BA1297" i="3"/>
  <c r="AE1297" i="3"/>
  <c r="AL1287" i="3"/>
  <c r="R1287" i="3"/>
  <c r="BI1287" i="3"/>
  <c r="AS1287" i="3"/>
  <c r="AC1287" i="3"/>
  <c r="M1287" i="3"/>
  <c r="AV1287" i="3"/>
  <c r="AF1287" i="3"/>
  <c r="P1287" i="3"/>
  <c r="AU1287" i="3"/>
  <c r="AE1287" i="3"/>
  <c r="O1287" i="3"/>
  <c r="BN1292" i="3"/>
  <c r="BK1292" i="3"/>
  <c r="AO1295" i="3"/>
  <c r="BI1295" i="3"/>
  <c r="AM1295" i="3"/>
  <c r="BG1295" i="3"/>
  <c r="AL1295" i="3"/>
  <c r="M1295" i="3"/>
  <c r="AV1295" i="3"/>
  <c r="AF1295" i="3"/>
  <c r="P1295" i="3"/>
  <c r="W1295" i="3"/>
  <c r="BN1305" i="3"/>
  <c r="BK1305" i="3"/>
  <c r="BK1309" i="3"/>
  <c r="BN1313" i="3"/>
  <c r="BK1313" i="3"/>
  <c r="BM1314" i="3"/>
  <c r="AQ1316" i="3"/>
  <c r="BB1316" i="3"/>
  <c r="BN1301" i="3"/>
  <c r="BK1301" i="3"/>
  <c r="V1298" i="3"/>
  <c r="W1316" i="3"/>
  <c r="O1332" i="3"/>
  <c r="S1332" i="3"/>
  <c r="W1332" i="3"/>
  <c r="AA1332" i="3"/>
  <c r="AE1332" i="3"/>
  <c r="AI1332" i="3"/>
  <c r="AM1332" i="3"/>
  <c r="AQ1332" i="3"/>
  <c r="AU1332" i="3"/>
  <c r="AY1332" i="3"/>
  <c r="BC1332" i="3"/>
  <c r="BG1332" i="3"/>
  <c r="M1332" i="3"/>
  <c r="R1332" i="3"/>
  <c r="X1332" i="3"/>
  <c r="AC1332" i="3"/>
  <c r="AH1332" i="3"/>
  <c r="AN1332" i="3"/>
  <c r="AS1332" i="3"/>
  <c r="AX1332" i="3"/>
  <c r="BD1332" i="3"/>
  <c r="BI1332" i="3"/>
  <c r="N1332" i="3"/>
  <c r="T1332" i="3"/>
  <c r="Y1332" i="3"/>
  <c r="AD1332" i="3"/>
  <c r="AJ1332" i="3"/>
  <c r="AO1332" i="3"/>
  <c r="AT1332" i="3"/>
  <c r="AZ1332" i="3"/>
  <c r="BE1332" i="3"/>
  <c r="Q1332" i="3"/>
  <c r="V1332" i="3"/>
  <c r="AB1332" i="3"/>
  <c r="AG1332" i="3"/>
  <c r="AL1332" i="3"/>
  <c r="AR1332" i="3"/>
  <c r="AW1332" i="3"/>
  <c r="BB1332" i="3"/>
  <c r="BH1332" i="3"/>
  <c r="P1332" i="3"/>
  <c r="U1332" i="3"/>
  <c r="Z1332" i="3"/>
  <c r="AF1332" i="3"/>
  <c r="AK1332" i="3"/>
  <c r="AP1332" i="3"/>
  <c r="AV1332" i="3"/>
  <c r="BA1332" i="3"/>
  <c r="BF1332" i="3"/>
  <c r="AX1298" i="3"/>
  <c r="AD1298" i="3"/>
  <c r="BA1298" i="3"/>
  <c r="AK1298" i="3"/>
  <c r="U1298" i="3"/>
  <c r="BD1298" i="3"/>
  <c r="AN1298" i="3"/>
  <c r="X1298" i="3"/>
  <c r="BC1298" i="3"/>
  <c r="AM1298" i="3"/>
  <c r="W1298" i="3"/>
  <c r="AM1316" i="3"/>
  <c r="U1297" i="3"/>
  <c r="BE1297" i="3"/>
  <c r="AI1297" i="3"/>
  <c r="N1297" i="3"/>
  <c r="AS1297" i="3"/>
  <c r="W1297" i="3"/>
  <c r="BB1297" i="3"/>
  <c r="AG1297" i="3"/>
  <c r="BH1297" i="3"/>
  <c r="AR1297" i="3"/>
  <c r="AB1297" i="3"/>
  <c r="BF1298" i="3"/>
  <c r="AW1316" i="3"/>
  <c r="O1322" i="3"/>
  <c r="S1322" i="3"/>
  <c r="W1322" i="3"/>
  <c r="AA1322" i="3"/>
  <c r="AE1322" i="3"/>
  <c r="AI1322" i="3"/>
  <c r="AM1322" i="3"/>
  <c r="AQ1322" i="3"/>
  <c r="AU1322" i="3"/>
  <c r="AY1322" i="3"/>
  <c r="BC1322" i="3"/>
  <c r="BG1322" i="3"/>
  <c r="P1322" i="3"/>
  <c r="T1322" i="3"/>
  <c r="X1322" i="3"/>
  <c r="AB1322" i="3"/>
  <c r="AF1322" i="3"/>
  <c r="AJ1322" i="3"/>
  <c r="AN1322" i="3"/>
  <c r="AR1322" i="3"/>
  <c r="AV1322" i="3"/>
  <c r="AZ1322" i="3"/>
  <c r="BD1322" i="3"/>
  <c r="BH1322" i="3"/>
  <c r="N1322" i="3"/>
  <c r="V1322" i="3"/>
  <c r="AD1322" i="3"/>
  <c r="AL1322" i="3"/>
  <c r="AT1322" i="3"/>
  <c r="BB1322" i="3"/>
  <c r="M1322" i="3"/>
  <c r="U1322" i="3"/>
  <c r="AC1322" i="3"/>
  <c r="AK1322" i="3"/>
  <c r="BA1322" i="3"/>
  <c r="Q1322" i="3"/>
  <c r="Y1322" i="3"/>
  <c r="AG1322" i="3"/>
  <c r="AO1322" i="3"/>
  <c r="AW1322" i="3"/>
  <c r="BE1322" i="3"/>
  <c r="R1322" i="3"/>
  <c r="Z1322" i="3"/>
  <c r="AH1322" i="3"/>
  <c r="AP1322" i="3"/>
  <c r="AX1322" i="3"/>
  <c r="BF1322" i="3"/>
  <c r="AS1322" i="3"/>
  <c r="BI1322" i="3"/>
  <c r="BM1300" i="3"/>
  <c r="AU1316" i="3"/>
  <c r="Z1316" i="3"/>
  <c r="AY1316" i="3"/>
  <c r="AD1316" i="3"/>
  <c r="BH1316" i="3"/>
  <c r="AR1316" i="3"/>
  <c r="AB1316" i="3"/>
  <c r="U1295" i="3"/>
  <c r="BM1317" i="3"/>
  <c r="BJ1331" i="3"/>
  <c r="BL1325" i="3"/>
  <c r="BM1325" i="3"/>
  <c r="BN1323" i="3"/>
  <c r="BK1323" i="3"/>
  <c r="BJ1327" i="3"/>
  <c r="BM1252" i="3"/>
  <c r="P1233" i="3"/>
  <c r="V1233" i="3"/>
  <c r="AA1233" i="3"/>
  <c r="AF1233" i="3"/>
  <c r="AL1233" i="3"/>
  <c r="AQ1233" i="3"/>
  <c r="AV1233" i="3"/>
  <c r="BB1233" i="3"/>
  <c r="BG1233" i="3"/>
  <c r="N1233" i="3"/>
  <c r="S1233" i="3"/>
  <c r="X1233" i="3"/>
  <c r="AD1233" i="3"/>
  <c r="AI1233" i="3"/>
  <c r="AN1233" i="3"/>
  <c r="AT1233" i="3"/>
  <c r="AY1233" i="3"/>
  <c r="BD1233" i="3"/>
  <c r="P1251" i="3"/>
  <c r="T1251" i="3"/>
  <c r="X1251" i="3"/>
  <c r="AB1251" i="3"/>
  <c r="AF1251" i="3"/>
  <c r="AJ1251" i="3"/>
  <c r="AN1251" i="3"/>
  <c r="AR1251" i="3"/>
  <c r="AV1251" i="3"/>
  <c r="AZ1251" i="3"/>
  <c r="BD1251" i="3"/>
  <c r="BH1251" i="3"/>
  <c r="M1251" i="3"/>
  <c r="U1251" i="3"/>
  <c r="Y1251" i="3"/>
  <c r="AG1251" i="3"/>
  <c r="AO1251" i="3"/>
  <c r="AW1251" i="3"/>
  <c r="BA1251" i="3"/>
  <c r="BI1251" i="3"/>
  <c r="O1251" i="3"/>
  <c r="W1251" i="3"/>
  <c r="AE1251" i="3"/>
  <c r="AM1251" i="3"/>
  <c r="AU1251" i="3"/>
  <c r="BC1251" i="3"/>
  <c r="Q1251" i="3"/>
  <c r="AC1251" i="3"/>
  <c r="AK1251" i="3"/>
  <c r="AS1251" i="3"/>
  <c r="BE1251" i="3"/>
  <c r="N1251" i="3"/>
  <c r="R1251" i="3"/>
  <c r="V1251" i="3"/>
  <c r="Z1251" i="3"/>
  <c r="AD1251" i="3"/>
  <c r="AH1251" i="3"/>
  <c r="AL1251" i="3"/>
  <c r="AP1251" i="3"/>
  <c r="AT1251" i="3"/>
  <c r="AX1251" i="3"/>
  <c r="BB1251" i="3"/>
  <c r="BF1251" i="3"/>
  <c r="S1251" i="3"/>
  <c r="AA1251" i="3"/>
  <c r="AI1251" i="3"/>
  <c r="AQ1251" i="3"/>
  <c r="AY1251" i="3"/>
  <c r="BG1251" i="3"/>
  <c r="T1249" i="3"/>
  <c r="AJ1249" i="3"/>
  <c r="AZ1249" i="3"/>
  <c r="AG1249" i="3"/>
  <c r="O1249" i="3"/>
  <c r="AU1249" i="3"/>
  <c r="U1249" i="3"/>
  <c r="BA1249" i="3"/>
  <c r="AI1249" i="3"/>
  <c r="N1249" i="3"/>
  <c r="AD1249" i="3"/>
  <c r="AT1249" i="3"/>
  <c r="N1248" i="3"/>
  <c r="R1248" i="3"/>
  <c r="V1248" i="3"/>
  <c r="Z1248" i="3"/>
  <c r="AD1248" i="3"/>
  <c r="AH1248" i="3"/>
  <c r="AL1248" i="3"/>
  <c r="AP1248" i="3"/>
  <c r="AT1248" i="3"/>
  <c r="AX1248" i="3"/>
  <c r="BB1248" i="3"/>
  <c r="BF1248" i="3"/>
  <c r="O1248" i="3"/>
  <c r="S1248" i="3"/>
  <c r="W1248" i="3"/>
  <c r="AA1248" i="3"/>
  <c r="AE1248" i="3"/>
  <c r="AI1248" i="3"/>
  <c r="AM1248" i="3"/>
  <c r="AQ1248" i="3"/>
  <c r="AU1248" i="3"/>
  <c r="AY1248" i="3"/>
  <c r="BG1248" i="3"/>
  <c r="BA1248" i="3"/>
  <c r="BC1248" i="3"/>
  <c r="M1248" i="3"/>
  <c r="Q1248" i="3"/>
  <c r="U1248" i="3"/>
  <c r="Y1248" i="3"/>
  <c r="AC1248" i="3"/>
  <c r="AG1248" i="3"/>
  <c r="AO1248" i="3"/>
  <c r="AW1248" i="3"/>
  <c r="BI1248" i="3"/>
  <c r="P1248" i="3"/>
  <c r="T1248" i="3"/>
  <c r="X1248" i="3"/>
  <c r="AB1248" i="3"/>
  <c r="AF1248" i="3"/>
  <c r="AJ1248" i="3"/>
  <c r="AN1248" i="3"/>
  <c r="AR1248" i="3"/>
  <c r="AV1248" i="3"/>
  <c r="AZ1248" i="3"/>
  <c r="BD1248" i="3"/>
  <c r="BH1248" i="3"/>
  <c r="AK1248" i="3"/>
  <c r="AS1248" i="3"/>
  <c r="BE1248" i="3"/>
  <c r="AB1245" i="3"/>
  <c r="AR1245" i="3"/>
  <c r="BH1245" i="3"/>
  <c r="Y1245" i="3"/>
  <c r="AO1245" i="3"/>
  <c r="BI1245" i="3"/>
  <c r="R1245" i="3"/>
  <c r="AH1245" i="3"/>
  <c r="AX1245" i="3"/>
  <c r="S1245" i="3"/>
  <c r="AI1245" i="3"/>
  <c r="BC1245" i="3"/>
  <c r="N1244" i="3"/>
  <c r="R1244" i="3"/>
  <c r="V1244" i="3"/>
  <c r="Z1244" i="3"/>
  <c r="AD1244" i="3"/>
  <c r="AH1244" i="3"/>
  <c r="AL1244" i="3"/>
  <c r="AP1244" i="3"/>
  <c r="AT1244" i="3"/>
  <c r="AX1244" i="3"/>
  <c r="BB1244" i="3"/>
  <c r="BF1244" i="3"/>
  <c r="Y1244" i="3"/>
  <c r="AK1244" i="3"/>
  <c r="AS1244" i="3"/>
  <c r="BA1244" i="3"/>
  <c r="BI1244" i="3"/>
  <c r="O1244" i="3"/>
  <c r="S1244" i="3"/>
  <c r="W1244" i="3"/>
  <c r="AA1244" i="3"/>
  <c r="AE1244" i="3"/>
  <c r="AI1244" i="3"/>
  <c r="AM1244" i="3"/>
  <c r="AQ1244" i="3"/>
  <c r="AU1244" i="3"/>
  <c r="AY1244" i="3"/>
  <c r="BC1244" i="3"/>
  <c r="BG1244" i="3"/>
  <c r="P1244" i="3"/>
  <c r="T1244" i="3"/>
  <c r="X1244" i="3"/>
  <c r="AB1244" i="3"/>
  <c r="AF1244" i="3"/>
  <c r="AJ1244" i="3"/>
  <c r="AN1244" i="3"/>
  <c r="AR1244" i="3"/>
  <c r="AV1244" i="3"/>
  <c r="AZ1244" i="3"/>
  <c r="BD1244" i="3"/>
  <c r="BH1244" i="3"/>
  <c r="M1244" i="3"/>
  <c r="Q1244" i="3"/>
  <c r="U1244" i="3"/>
  <c r="AC1244" i="3"/>
  <c r="AG1244" i="3"/>
  <c r="AO1244" i="3"/>
  <c r="AW1244" i="3"/>
  <c r="BE1244" i="3"/>
  <c r="R1242" i="3"/>
  <c r="AH1242" i="3"/>
  <c r="AX1242" i="3"/>
  <c r="S1242" i="3"/>
  <c r="AI1242" i="3"/>
  <c r="AY1242" i="3"/>
  <c r="Q1242" i="3"/>
  <c r="AG1242" i="3"/>
  <c r="AW1242" i="3"/>
  <c r="P1242" i="3"/>
  <c r="AF1242" i="3"/>
  <c r="AV1242" i="3"/>
  <c r="P1239" i="3"/>
  <c r="T1239" i="3"/>
  <c r="X1239" i="3"/>
  <c r="AB1239" i="3"/>
  <c r="AF1239" i="3"/>
  <c r="AJ1239" i="3"/>
  <c r="AN1239" i="3"/>
  <c r="AR1239" i="3"/>
  <c r="AV1239" i="3"/>
  <c r="AZ1239" i="3"/>
  <c r="BD1239" i="3"/>
  <c r="BH1239" i="3"/>
  <c r="O1239" i="3"/>
  <c r="S1239" i="3"/>
  <c r="W1239" i="3"/>
  <c r="AA1239" i="3"/>
  <c r="AE1239" i="3"/>
  <c r="AI1239" i="3"/>
  <c r="AM1239" i="3"/>
  <c r="AQ1239" i="3"/>
  <c r="AU1239" i="3"/>
  <c r="AY1239" i="3"/>
  <c r="BC1239" i="3"/>
  <c r="BG1239" i="3"/>
  <c r="M1239" i="3"/>
  <c r="Q1239" i="3"/>
  <c r="U1239" i="3"/>
  <c r="Y1239" i="3"/>
  <c r="AC1239" i="3"/>
  <c r="AG1239" i="3"/>
  <c r="AK1239" i="3"/>
  <c r="AO1239" i="3"/>
  <c r="AS1239" i="3"/>
  <c r="AW1239" i="3"/>
  <c r="BA1239" i="3"/>
  <c r="BE1239" i="3"/>
  <c r="BI1239" i="3"/>
  <c r="N1239" i="3"/>
  <c r="R1239" i="3"/>
  <c r="V1239" i="3"/>
  <c r="Z1239" i="3"/>
  <c r="AD1239" i="3"/>
  <c r="AH1239" i="3"/>
  <c r="AL1239" i="3"/>
  <c r="AP1239" i="3"/>
  <c r="AT1239" i="3"/>
  <c r="AX1239" i="3"/>
  <c r="BB1239" i="3"/>
  <c r="BF1239" i="3"/>
  <c r="P1237" i="3"/>
  <c r="T1237" i="3"/>
  <c r="X1237" i="3"/>
  <c r="AB1237" i="3"/>
  <c r="AF1237" i="3"/>
  <c r="AJ1237" i="3"/>
  <c r="AN1237" i="3"/>
  <c r="AR1237" i="3"/>
  <c r="AV1237" i="3"/>
  <c r="AZ1237" i="3"/>
  <c r="BD1237" i="3"/>
  <c r="BH1237" i="3"/>
  <c r="O1237" i="3"/>
  <c r="S1237" i="3"/>
  <c r="W1237" i="3"/>
  <c r="AA1237" i="3"/>
  <c r="AE1237" i="3"/>
  <c r="AI1237" i="3"/>
  <c r="AM1237" i="3"/>
  <c r="AQ1237" i="3"/>
  <c r="AU1237" i="3"/>
  <c r="BC1237" i="3"/>
  <c r="BG1237" i="3"/>
  <c r="M1237" i="3"/>
  <c r="Q1237" i="3"/>
  <c r="U1237" i="3"/>
  <c r="Y1237" i="3"/>
  <c r="AC1237" i="3"/>
  <c r="AG1237" i="3"/>
  <c r="AK1237" i="3"/>
  <c r="AO1237" i="3"/>
  <c r="AS1237" i="3"/>
  <c r="AW1237" i="3"/>
  <c r="BA1237" i="3"/>
  <c r="BE1237" i="3"/>
  <c r="BI1237" i="3"/>
  <c r="N1237" i="3"/>
  <c r="R1237" i="3"/>
  <c r="V1237" i="3"/>
  <c r="Z1237" i="3"/>
  <c r="AD1237" i="3"/>
  <c r="AH1237" i="3"/>
  <c r="AL1237" i="3"/>
  <c r="AP1237" i="3"/>
  <c r="AT1237" i="3"/>
  <c r="AX1237" i="3"/>
  <c r="BB1237" i="3"/>
  <c r="BF1237" i="3"/>
  <c r="AY1237" i="3"/>
  <c r="P1235" i="3"/>
  <c r="T1235" i="3"/>
  <c r="X1235" i="3"/>
  <c r="AB1235" i="3"/>
  <c r="AF1235" i="3"/>
  <c r="AJ1235" i="3"/>
  <c r="AN1235" i="3"/>
  <c r="AR1235" i="3"/>
  <c r="AV1235" i="3"/>
  <c r="AZ1235" i="3"/>
  <c r="BD1235" i="3"/>
  <c r="BH1235" i="3"/>
  <c r="O1235" i="3"/>
  <c r="S1235" i="3"/>
  <c r="W1235" i="3"/>
  <c r="AA1235" i="3"/>
  <c r="AE1235" i="3"/>
  <c r="AI1235" i="3"/>
  <c r="AM1235" i="3"/>
  <c r="AQ1235" i="3"/>
  <c r="AU1235" i="3"/>
  <c r="AY1235" i="3"/>
  <c r="BC1235" i="3"/>
  <c r="BG1235" i="3"/>
  <c r="M1235" i="3"/>
  <c r="Q1235" i="3"/>
  <c r="U1235" i="3"/>
  <c r="Y1235" i="3"/>
  <c r="AC1235" i="3"/>
  <c r="AG1235" i="3"/>
  <c r="AK1235" i="3"/>
  <c r="AO1235" i="3"/>
  <c r="AS1235" i="3"/>
  <c r="AW1235" i="3"/>
  <c r="BA1235" i="3"/>
  <c r="BE1235" i="3"/>
  <c r="BI1235" i="3"/>
  <c r="N1235" i="3"/>
  <c r="R1235" i="3"/>
  <c r="V1235" i="3"/>
  <c r="Z1235" i="3"/>
  <c r="AD1235" i="3"/>
  <c r="AH1235" i="3"/>
  <c r="AL1235" i="3"/>
  <c r="AP1235" i="3"/>
  <c r="AT1235" i="3"/>
  <c r="AX1235" i="3"/>
  <c r="BB1235" i="3"/>
  <c r="BF1235" i="3"/>
  <c r="N1250" i="3"/>
  <c r="R1250" i="3"/>
  <c r="V1250" i="3"/>
  <c r="Z1250" i="3"/>
  <c r="AD1250" i="3"/>
  <c r="AH1250" i="3"/>
  <c r="AL1250" i="3"/>
  <c r="AP1250" i="3"/>
  <c r="AT1250" i="3"/>
  <c r="AX1250" i="3"/>
  <c r="BB1250" i="3"/>
  <c r="BF1250" i="3"/>
  <c r="O1250" i="3"/>
  <c r="S1250" i="3"/>
  <c r="W1250" i="3"/>
  <c r="AA1250" i="3"/>
  <c r="AE1250" i="3"/>
  <c r="AI1250" i="3"/>
  <c r="AM1250" i="3"/>
  <c r="AQ1250" i="3"/>
  <c r="AU1250" i="3"/>
  <c r="AY1250" i="3"/>
  <c r="BC1250" i="3"/>
  <c r="BG1250" i="3"/>
  <c r="AO1250" i="3"/>
  <c r="BA1250" i="3"/>
  <c r="BI1250" i="3"/>
  <c r="P1250" i="3"/>
  <c r="T1250" i="3"/>
  <c r="X1250" i="3"/>
  <c r="AB1250" i="3"/>
  <c r="AF1250" i="3"/>
  <c r="AJ1250" i="3"/>
  <c r="AN1250" i="3"/>
  <c r="AR1250" i="3"/>
  <c r="AV1250" i="3"/>
  <c r="AZ1250" i="3"/>
  <c r="BD1250" i="3"/>
  <c r="BH1250" i="3"/>
  <c r="M1250" i="3"/>
  <c r="Q1250" i="3"/>
  <c r="U1250" i="3"/>
  <c r="Y1250" i="3"/>
  <c r="AC1250" i="3"/>
  <c r="AG1250" i="3"/>
  <c r="AK1250" i="3"/>
  <c r="AS1250" i="3"/>
  <c r="AW1250" i="3"/>
  <c r="BE1250" i="3"/>
  <c r="P1247" i="3"/>
  <c r="T1247" i="3"/>
  <c r="X1247" i="3"/>
  <c r="AB1247" i="3"/>
  <c r="AF1247" i="3"/>
  <c r="AJ1247" i="3"/>
  <c r="AN1247" i="3"/>
  <c r="AR1247" i="3"/>
  <c r="AV1247" i="3"/>
  <c r="AZ1247" i="3"/>
  <c r="BD1247" i="3"/>
  <c r="BH1247" i="3"/>
  <c r="AK1247" i="3"/>
  <c r="AW1247" i="3"/>
  <c r="BE1247" i="3"/>
  <c r="AA1247" i="3"/>
  <c r="AU1247" i="3"/>
  <c r="BC1247" i="3"/>
  <c r="M1247" i="3"/>
  <c r="Q1247" i="3"/>
  <c r="U1247" i="3"/>
  <c r="Y1247" i="3"/>
  <c r="AC1247" i="3"/>
  <c r="AG1247" i="3"/>
  <c r="AO1247" i="3"/>
  <c r="AS1247" i="3"/>
  <c r="BA1247" i="3"/>
  <c r="BI1247" i="3"/>
  <c r="N1247" i="3"/>
  <c r="R1247" i="3"/>
  <c r="V1247" i="3"/>
  <c r="Z1247" i="3"/>
  <c r="AD1247" i="3"/>
  <c r="AH1247" i="3"/>
  <c r="AL1247" i="3"/>
  <c r="AP1247" i="3"/>
  <c r="AT1247" i="3"/>
  <c r="AX1247" i="3"/>
  <c r="BB1247" i="3"/>
  <c r="BF1247" i="3"/>
  <c r="O1247" i="3"/>
  <c r="S1247" i="3"/>
  <c r="W1247" i="3"/>
  <c r="AE1247" i="3"/>
  <c r="AI1247" i="3"/>
  <c r="AM1247" i="3"/>
  <c r="AQ1247" i="3"/>
  <c r="AY1247" i="3"/>
  <c r="BG1247" i="3"/>
  <c r="N1246" i="3"/>
  <c r="R1246" i="3"/>
  <c r="V1246" i="3"/>
  <c r="Z1246" i="3"/>
  <c r="AD1246" i="3"/>
  <c r="AH1246" i="3"/>
  <c r="AL1246" i="3"/>
  <c r="AP1246" i="3"/>
  <c r="AT1246" i="3"/>
  <c r="AX1246" i="3"/>
  <c r="BB1246" i="3"/>
  <c r="BF1246" i="3"/>
  <c r="O1246" i="3"/>
  <c r="S1246" i="3"/>
  <c r="W1246" i="3"/>
  <c r="AA1246" i="3"/>
  <c r="AE1246" i="3"/>
  <c r="AI1246" i="3"/>
  <c r="AM1246" i="3"/>
  <c r="AQ1246" i="3"/>
  <c r="AU1246" i="3"/>
  <c r="AY1246" i="3"/>
  <c r="BG1246" i="3"/>
  <c r="BC1246" i="3"/>
  <c r="U1246" i="3"/>
  <c r="AC1246" i="3"/>
  <c r="AK1246" i="3"/>
  <c r="AS1246" i="3"/>
  <c r="BA1246" i="3"/>
  <c r="BI1246" i="3"/>
  <c r="P1246" i="3"/>
  <c r="T1246" i="3"/>
  <c r="X1246" i="3"/>
  <c r="AB1246" i="3"/>
  <c r="AF1246" i="3"/>
  <c r="AJ1246" i="3"/>
  <c r="AN1246" i="3"/>
  <c r="AR1246" i="3"/>
  <c r="AV1246" i="3"/>
  <c r="AZ1246" i="3"/>
  <c r="BD1246" i="3"/>
  <c r="BH1246" i="3"/>
  <c r="M1246" i="3"/>
  <c r="Q1246" i="3"/>
  <c r="Y1246" i="3"/>
  <c r="AG1246" i="3"/>
  <c r="AO1246" i="3"/>
  <c r="AW1246" i="3"/>
  <c r="BE1246" i="3"/>
  <c r="X1243" i="3"/>
  <c r="AN1243" i="3"/>
  <c r="BD1243" i="3"/>
  <c r="W1243" i="3"/>
  <c r="AU1243" i="3"/>
  <c r="U1243" i="3"/>
  <c r="AK1243" i="3"/>
  <c r="BA1243" i="3"/>
  <c r="R1243" i="3"/>
  <c r="AH1243" i="3"/>
  <c r="AX1243" i="3"/>
  <c r="AQ1243" i="3"/>
  <c r="AY1241" i="3"/>
  <c r="N1240" i="3"/>
  <c r="R1240" i="3"/>
  <c r="V1240" i="3"/>
  <c r="Z1240" i="3"/>
  <c r="AD1240" i="3"/>
  <c r="AH1240" i="3"/>
  <c r="AL1240" i="3"/>
  <c r="AP1240" i="3"/>
  <c r="AT1240" i="3"/>
  <c r="AX1240" i="3"/>
  <c r="BB1240" i="3"/>
  <c r="BF1240" i="3"/>
  <c r="O1240" i="3"/>
  <c r="S1240" i="3"/>
  <c r="W1240" i="3"/>
  <c r="AA1240" i="3"/>
  <c r="AE1240" i="3"/>
  <c r="AI1240" i="3"/>
  <c r="AM1240" i="3"/>
  <c r="AQ1240" i="3"/>
  <c r="AU1240" i="3"/>
  <c r="AY1240" i="3"/>
  <c r="BC1240" i="3"/>
  <c r="BG1240" i="3"/>
  <c r="M1240" i="3"/>
  <c r="Q1240" i="3"/>
  <c r="U1240" i="3"/>
  <c r="Y1240" i="3"/>
  <c r="AC1240" i="3"/>
  <c r="AG1240" i="3"/>
  <c r="AK1240" i="3"/>
  <c r="AO1240" i="3"/>
  <c r="AS1240" i="3"/>
  <c r="AW1240" i="3"/>
  <c r="BA1240" i="3"/>
  <c r="BE1240" i="3"/>
  <c r="BI1240" i="3"/>
  <c r="P1240" i="3"/>
  <c r="T1240" i="3"/>
  <c r="X1240" i="3"/>
  <c r="AB1240" i="3"/>
  <c r="AF1240" i="3"/>
  <c r="AJ1240" i="3"/>
  <c r="AN1240" i="3"/>
  <c r="AR1240" i="3"/>
  <c r="AV1240" i="3"/>
  <c r="AZ1240" i="3"/>
  <c r="BD1240" i="3"/>
  <c r="BH1240" i="3"/>
  <c r="N1238" i="3"/>
  <c r="R1238" i="3"/>
  <c r="V1238" i="3"/>
  <c r="Z1238" i="3"/>
  <c r="AD1238" i="3"/>
  <c r="AH1238" i="3"/>
  <c r="AL1238" i="3"/>
  <c r="AP1238" i="3"/>
  <c r="AT1238" i="3"/>
  <c r="AX1238" i="3"/>
  <c r="BB1238" i="3"/>
  <c r="BF1238" i="3"/>
  <c r="O1238" i="3"/>
  <c r="S1238" i="3"/>
  <c r="W1238" i="3"/>
  <c r="AA1238" i="3"/>
  <c r="AE1238" i="3"/>
  <c r="AI1238" i="3"/>
  <c r="AM1238" i="3"/>
  <c r="AQ1238" i="3"/>
  <c r="AU1238" i="3"/>
  <c r="AY1238" i="3"/>
  <c r="BC1238" i="3"/>
  <c r="BG1238" i="3"/>
  <c r="M1238" i="3"/>
  <c r="Q1238" i="3"/>
  <c r="U1238" i="3"/>
  <c r="Y1238" i="3"/>
  <c r="AC1238" i="3"/>
  <c r="AG1238" i="3"/>
  <c r="AK1238" i="3"/>
  <c r="AO1238" i="3"/>
  <c r="AS1238" i="3"/>
  <c r="AW1238" i="3"/>
  <c r="BA1238" i="3"/>
  <c r="BE1238" i="3"/>
  <c r="BI1238" i="3"/>
  <c r="P1238" i="3"/>
  <c r="T1238" i="3"/>
  <c r="X1238" i="3"/>
  <c r="AB1238" i="3"/>
  <c r="AF1238" i="3"/>
  <c r="AJ1238" i="3"/>
  <c r="AN1238" i="3"/>
  <c r="AR1238" i="3"/>
  <c r="AV1238" i="3"/>
  <c r="AZ1238" i="3"/>
  <c r="BD1238" i="3"/>
  <c r="BH1238" i="3"/>
  <c r="W1236" i="3"/>
  <c r="N1234" i="3"/>
  <c r="BJ1234" i="3" s="1"/>
  <c r="R1234" i="3"/>
  <c r="V1234" i="3"/>
  <c r="Z1234" i="3"/>
  <c r="AD1234" i="3"/>
  <c r="AH1234" i="3"/>
  <c r="AL1234" i="3"/>
  <c r="AP1234" i="3"/>
  <c r="AT1234" i="3"/>
  <c r="AX1234" i="3"/>
  <c r="BB1234" i="3"/>
  <c r="BF1234" i="3"/>
  <c r="O1234" i="3"/>
  <c r="BL1234" i="3" s="1"/>
  <c r="S1234" i="3"/>
  <c r="BM1234" i="3" s="1"/>
  <c r="W1234" i="3"/>
  <c r="AA1234" i="3"/>
  <c r="AE1234" i="3"/>
  <c r="AI1234" i="3"/>
  <c r="AM1234" i="3"/>
  <c r="AQ1234" i="3"/>
  <c r="AU1234" i="3"/>
  <c r="AY1234" i="3"/>
  <c r="BC1234" i="3"/>
  <c r="BG1234" i="3"/>
  <c r="P1234" i="3"/>
  <c r="T1234" i="3"/>
  <c r="X1234" i="3"/>
  <c r="AB1234" i="3"/>
  <c r="AF1234" i="3"/>
  <c r="AJ1234" i="3"/>
  <c r="AN1234" i="3"/>
  <c r="AR1234" i="3"/>
  <c r="AV1234" i="3"/>
  <c r="AZ1234" i="3"/>
  <c r="BD1234" i="3"/>
  <c r="BH1234" i="3"/>
  <c r="M1234" i="3"/>
  <c r="Q1234" i="3"/>
  <c r="U1234" i="3"/>
  <c r="Y1234" i="3"/>
  <c r="AC1234" i="3"/>
  <c r="AG1234" i="3"/>
  <c r="AK1234" i="3"/>
  <c r="AO1234" i="3"/>
  <c r="AS1234" i="3"/>
  <c r="AW1234" i="3"/>
  <c r="BA1234" i="3"/>
  <c r="BE1234" i="3"/>
  <c r="BI1234" i="3"/>
  <c r="R1233" i="3"/>
  <c r="Q1232" i="3"/>
  <c r="AG1221" i="3"/>
  <c r="N1224" i="3"/>
  <c r="R1224" i="3"/>
  <c r="V1224" i="3"/>
  <c r="Z1224" i="3"/>
  <c r="AD1224" i="3"/>
  <c r="AH1224" i="3"/>
  <c r="AL1224" i="3"/>
  <c r="AP1224" i="3"/>
  <c r="AT1224" i="3"/>
  <c r="AX1224" i="3"/>
  <c r="BB1224" i="3"/>
  <c r="BF1224" i="3"/>
  <c r="O1224" i="3"/>
  <c r="S1224" i="3"/>
  <c r="W1224" i="3"/>
  <c r="AA1224" i="3"/>
  <c r="AE1224" i="3"/>
  <c r="AI1224" i="3"/>
  <c r="AM1224" i="3"/>
  <c r="AQ1224" i="3"/>
  <c r="AU1224" i="3"/>
  <c r="AY1224" i="3"/>
  <c r="BC1224" i="3"/>
  <c r="BG1224" i="3"/>
  <c r="P1224" i="3"/>
  <c r="T1224" i="3"/>
  <c r="X1224" i="3"/>
  <c r="AB1224" i="3"/>
  <c r="AF1224" i="3"/>
  <c r="AJ1224" i="3"/>
  <c r="AN1224" i="3"/>
  <c r="AR1224" i="3"/>
  <c r="AV1224" i="3"/>
  <c r="AZ1224" i="3"/>
  <c r="BD1224" i="3"/>
  <c r="BH1224" i="3"/>
  <c r="N1216" i="3"/>
  <c r="R1216" i="3"/>
  <c r="V1216" i="3"/>
  <c r="Z1216" i="3"/>
  <c r="AD1216" i="3"/>
  <c r="AH1216" i="3"/>
  <c r="AL1216" i="3"/>
  <c r="AP1216" i="3"/>
  <c r="AT1216" i="3"/>
  <c r="AX1216" i="3"/>
  <c r="BB1216" i="3"/>
  <c r="BF1216" i="3"/>
  <c r="O1216" i="3"/>
  <c r="S1216" i="3"/>
  <c r="W1216" i="3"/>
  <c r="AA1216" i="3"/>
  <c r="AE1216" i="3"/>
  <c r="AI1216" i="3"/>
  <c r="AM1216" i="3"/>
  <c r="AQ1216" i="3"/>
  <c r="AU1216" i="3"/>
  <c r="AY1216" i="3"/>
  <c r="BC1216" i="3"/>
  <c r="BG1216" i="3"/>
  <c r="P1216" i="3"/>
  <c r="T1216" i="3"/>
  <c r="X1216" i="3"/>
  <c r="AB1216" i="3"/>
  <c r="AF1216" i="3"/>
  <c r="AJ1216" i="3"/>
  <c r="AN1216" i="3"/>
  <c r="AR1216" i="3"/>
  <c r="AV1216" i="3"/>
  <c r="AZ1216" i="3"/>
  <c r="BD1216" i="3"/>
  <c r="BH1216" i="3"/>
  <c r="P1212" i="3"/>
  <c r="X1212" i="3"/>
  <c r="AF1212" i="3"/>
  <c r="AN1212" i="3"/>
  <c r="AV1212" i="3"/>
  <c r="BD1212" i="3"/>
  <c r="AF1208" i="3"/>
  <c r="AN1208" i="3"/>
  <c r="R1170" i="3"/>
  <c r="Z1170" i="3"/>
  <c r="AH1170" i="3"/>
  <c r="AP1170" i="3"/>
  <c r="AX1170" i="3"/>
  <c r="BF1170" i="3"/>
  <c r="T1170" i="3"/>
  <c r="AZ1170" i="3"/>
  <c r="AB1170" i="3"/>
  <c r="BH1170" i="3"/>
  <c r="AJ1170" i="3"/>
  <c r="AR1170" i="3"/>
  <c r="BH1233" i="3"/>
  <c r="BC1233" i="3"/>
  <c r="AX1233" i="3"/>
  <c r="AR1233" i="3"/>
  <c r="AM1233" i="3"/>
  <c r="AH1233" i="3"/>
  <c r="AB1233" i="3"/>
  <c r="W1233" i="3"/>
  <c r="BI1232" i="3"/>
  <c r="BD1232" i="3"/>
  <c r="AX1232" i="3"/>
  <c r="AS1232" i="3"/>
  <c r="AN1232" i="3"/>
  <c r="AH1232" i="3"/>
  <c r="AC1232" i="3"/>
  <c r="X1232" i="3"/>
  <c r="R1232" i="3"/>
  <c r="M1232" i="3"/>
  <c r="AX1231" i="3"/>
  <c r="AR1231" i="3"/>
  <c r="W1231" i="3"/>
  <c r="BC1229" i="3"/>
  <c r="AE1229" i="3"/>
  <c r="W1229" i="3"/>
  <c r="BC1227" i="3"/>
  <c r="AU1227" i="3"/>
  <c r="AM1227" i="3"/>
  <c r="AE1227" i="3"/>
  <c r="W1227" i="3"/>
  <c r="BG1225" i="3"/>
  <c r="AQ1225" i="3"/>
  <c r="AW1224" i="3"/>
  <c r="AG1224" i="3"/>
  <c r="Q1224" i="3"/>
  <c r="N1222" i="3"/>
  <c r="R1222" i="3"/>
  <c r="AD1222" i="3"/>
  <c r="AH1222" i="3"/>
  <c r="AT1222" i="3"/>
  <c r="AX1222" i="3"/>
  <c r="O1222" i="3"/>
  <c r="S1222" i="3"/>
  <c r="AE1222" i="3"/>
  <c r="AI1222" i="3"/>
  <c r="AU1222" i="3"/>
  <c r="AY1222" i="3"/>
  <c r="P1222" i="3"/>
  <c r="T1222" i="3"/>
  <c r="AF1222" i="3"/>
  <c r="AJ1222" i="3"/>
  <c r="AV1222" i="3"/>
  <c r="AZ1222" i="3"/>
  <c r="BE1220" i="3"/>
  <c r="AO1220" i="3"/>
  <c r="P1219" i="3"/>
  <c r="T1219" i="3"/>
  <c r="X1219" i="3"/>
  <c r="AB1219" i="3"/>
  <c r="AF1219" i="3"/>
  <c r="AJ1219" i="3"/>
  <c r="AN1219" i="3"/>
  <c r="AR1219" i="3"/>
  <c r="AV1219" i="3"/>
  <c r="AZ1219" i="3"/>
  <c r="BD1219" i="3"/>
  <c r="BH1219" i="3"/>
  <c r="M1219" i="3"/>
  <c r="Q1219" i="3"/>
  <c r="U1219" i="3"/>
  <c r="Y1219" i="3"/>
  <c r="AC1219" i="3"/>
  <c r="AG1219" i="3"/>
  <c r="AK1219" i="3"/>
  <c r="AO1219" i="3"/>
  <c r="AS1219" i="3"/>
  <c r="AW1219" i="3"/>
  <c r="BA1219" i="3"/>
  <c r="BE1219" i="3"/>
  <c r="BI1219" i="3"/>
  <c r="N1219" i="3"/>
  <c r="R1219" i="3"/>
  <c r="V1219" i="3"/>
  <c r="Z1219" i="3"/>
  <c r="AD1219" i="3"/>
  <c r="AH1219" i="3"/>
  <c r="AL1219" i="3"/>
  <c r="AP1219" i="3"/>
  <c r="AT1219" i="3"/>
  <c r="AX1219" i="3"/>
  <c r="BB1219" i="3"/>
  <c r="BF1219" i="3"/>
  <c r="BG1217" i="3"/>
  <c r="AQ1217" i="3"/>
  <c r="AW1216" i="3"/>
  <c r="AG1216" i="3"/>
  <c r="Q1216" i="3"/>
  <c r="AS1212" i="3"/>
  <c r="M1212" i="3"/>
  <c r="AS1208" i="3"/>
  <c r="M1208" i="3"/>
  <c r="BI1206" i="3"/>
  <c r="Q1206" i="3"/>
  <c r="BE1232" i="3"/>
  <c r="AZ1232" i="3"/>
  <c r="AT1232" i="3"/>
  <c r="AO1232" i="3"/>
  <c r="AJ1232" i="3"/>
  <c r="AD1232" i="3"/>
  <c r="Y1232" i="3"/>
  <c r="T1232" i="3"/>
  <c r="N1232" i="3"/>
  <c r="BA1224" i="3"/>
  <c r="AK1224" i="3"/>
  <c r="U1224" i="3"/>
  <c r="M1233" i="3"/>
  <c r="Q1233" i="3"/>
  <c r="U1233" i="3"/>
  <c r="Y1233" i="3"/>
  <c r="AC1233" i="3"/>
  <c r="AG1233" i="3"/>
  <c r="AK1233" i="3"/>
  <c r="AO1233" i="3"/>
  <c r="AS1233" i="3"/>
  <c r="AW1233" i="3"/>
  <c r="BA1233" i="3"/>
  <c r="BE1233" i="3"/>
  <c r="BI1233" i="3"/>
  <c r="BH1232" i="3"/>
  <c r="BB1232" i="3"/>
  <c r="AW1232" i="3"/>
  <c r="AR1232" i="3"/>
  <c r="AL1232" i="3"/>
  <c r="AG1232" i="3"/>
  <c r="AB1232" i="3"/>
  <c r="V1232" i="3"/>
  <c r="P1225" i="3"/>
  <c r="T1225" i="3"/>
  <c r="X1225" i="3"/>
  <c r="AB1225" i="3"/>
  <c r="AF1225" i="3"/>
  <c r="AJ1225" i="3"/>
  <c r="AN1225" i="3"/>
  <c r="AR1225" i="3"/>
  <c r="AV1225" i="3"/>
  <c r="AZ1225" i="3"/>
  <c r="BD1225" i="3"/>
  <c r="BH1225" i="3"/>
  <c r="M1225" i="3"/>
  <c r="Q1225" i="3"/>
  <c r="U1225" i="3"/>
  <c r="Y1225" i="3"/>
  <c r="AC1225" i="3"/>
  <c r="AG1225" i="3"/>
  <c r="AK1225" i="3"/>
  <c r="AO1225" i="3"/>
  <c r="AS1225" i="3"/>
  <c r="AW1225" i="3"/>
  <c r="BA1225" i="3"/>
  <c r="BE1225" i="3"/>
  <c r="BI1225" i="3"/>
  <c r="N1225" i="3"/>
  <c r="R1225" i="3"/>
  <c r="V1225" i="3"/>
  <c r="Z1225" i="3"/>
  <c r="AD1225" i="3"/>
  <c r="AH1225" i="3"/>
  <c r="AL1225" i="3"/>
  <c r="AP1225" i="3"/>
  <c r="AT1225" i="3"/>
  <c r="AX1225" i="3"/>
  <c r="BB1225" i="3"/>
  <c r="BF1225" i="3"/>
  <c r="BI1224" i="3"/>
  <c r="AS1224" i="3"/>
  <c r="AC1224" i="3"/>
  <c r="M1224" i="3"/>
  <c r="N1220" i="3"/>
  <c r="R1220" i="3"/>
  <c r="V1220" i="3"/>
  <c r="Z1220" i="3"/>
  <c r="AD1220" i="3"/>
  <c r="AH1220" i="3"/>
  <c r="AL1220" i="3"/>
  <c r="AP1220" i="3"/>
  <c r="AT1220" i="3"/>
  <c r="AX1220" i="3"/>
  <c r="BB1220" i="3"/>
  <c r="BF1220" i="3"/>
  <c r="O1220" i="3"/>
  <c r="S1220" i="3"/>
  <c r="W1220" i="3"/>
  <c r="AA1220" i="3"/>
  <c r="AE1220" i="3"/>
  <c r="AI1220" i="3"/>
  <c r="AM1220" i="3"/>
  <c r="AQ1220" i="3"/>
  <c r="AU1220" i="3"/>
  <c r="AY1220" i="3"/>
  <c r="BC1220" i="3"/>
  <c r="BG1220" i="3"/>
  <c r="P1220" i="3"/>
  <c r="T1220" i="3"/>
  <c r="X1220" i="3"/>
  <c r="AB1220" i="3"/>
  <c r="AF1220" i="3"/>
  <c r="AJ1220" i="3"/>
  <c r="AN1220" i="3"/>
  <c r="AR1220" i="3"/>
  <c r="AV1220" i="3"/>
  <c r="AZ1220" i="3"/>
  <c r="BD1220" i="3"/>
  <c r="BH1220" i="3"/>
  <c r="AY1219" i="3"/>
  <c r="AI1219" i="3"/>
  <c r="S1219" i="3"/>
  <c r="P1217" i="3"/>
  <c r="T1217" i="3"/>
  <c r="X1217" i="3"/>
  <c r="AB1217" i="3"/>
  <c r="AF1217" i="3"/>
  <c r="AJ1217" i="3"/>
  <c r="AN1217" i="3"/>
  <c r="AR1217" i="3"/>
  <c r="AV1217" i="3"/>
  <c r="AZ1217" i="3"/>
  <c r="BD1217" i="3"/>
  <c r="BH1217" i="3"/>
  <c r="M1217" i="3"/>
  <c r="Q1217" i="3"/>
  <c r="U1217" i="3"/>
  <c r="Y1217" i="3"/>
  <c r="AC1217" i="3"/>
  <c r="AG1217" i="3"/>
  <c r="AK1217" i="3"/>
  <c r="AO1217" i="3"/>
  <c r="AS1217" i="3"/>
  <c r="AW1217" i="3"/>
  <c r="BA1217" i="3"/>
  <c r="BE1217" i="3"/>
  <c r="BI1217" i="3"/>
  <c r="N1217" i="3"/>
  <c r="R1217" i="3"/>
  <c r="V1217" i="3"/>
  <c r="Z1217" i="3"/>
  <c r="AD1217" i="3"/>
  <c r="AH1217" i="3"/>
  <c r="AL1217" i="3"/>
  <c r="AP1217" i="3"/>
  <c r="AT1217" i="3"/>
  <c r="AX1217" i="3"/>
  <c r="BB1217" i="3"/>
  <c r="BF1217" i="3"/>
  <c r="BI1216" i="3"/>
  <c r="AS1216" i="3"/>
  <c r="AC1216" i="3"/>
  <c r="M1216" i="3"/>
  <c r="P1214" i="3"/>
  <c r="W1214" i="3"/>
  <c r="AB1214" i="3"/>
  <c r="AG1214" i="3"/>
  <c r="AM1214" i="3"/>
  <c r="AR1214" i="3"/>
  <c r="AW1214" i="3"/>
  <c r="BC1214" i="3"/>
  <c r="BH1214" i="3"/>
  <c r="AK1212" i="3"/>
  <c r="P1206" i="3"/>
  <c r="X1206" i="3"/>
  <c r="AF1206" i="3"/>
  <c r="AN1206" i="3"/>
  <c r="AV1206" i="3"/>
  <c r="BD1206" i="3"/>
  <c r="N1198" i="3"/>
  <c r="Z1198" i="3"/>
  <c r="AD1198" i="3"/>
  <c r="AP1198" i="3"/>
  <c r="AT1198" i="3"/>
  <c r="BF1198" i="3"/>
  <c r="Q1198" i="3"/>
  <c r="AG1198" i="3"/>
  <c r="AM1198" i="3"/>
  <c r="BC1198" i="3"/>
  <c r="BH1198" i="3"/>
  <c r="X1198" i="3"/>
  <c r="AC1198" i="3"/>
  <c r="AS1198" i="3"/>
  <c r="AY1198" i="3"/>
  <c r="O1198" i="3"/>
  <c r="T1198" i="3"/>
  <c r="AJ1198" i="3"/>
  <c r="AO1198" i="3"/>
  <c r="BE1198" i="3"/>
  <c r="AF1198" i="3"/>
  <c r="AK1198" i="3"/>
  <c r="BG1198" i="3"/>
  <c r="O1232" i="3"/>
  <c r="S1232" i="3"/>
  <c r="W1232" i="3"/>
  <c r="AA1232" i="3"/>
  <c r="AE1232" i="3"/>
  <c r="AI1232" i="3"/>
  <c r="AM1232" i="3"/>
  <c r="AQ1232" i="3"/>
  <c r="AU1232" i="3"/>
  <c r="AY1232" i="3"/>
  <c r="BC1232" i="3"/>
  <c r="BG1232" i="3"/>
  <c r="BF1233" i="3"/>
  <c r="AZ1233" i="3"/>
  <c r="AU1233" i="3"/>
  <c r="AP1233" i="3"/>
  <c r="AJ1233" i="3"/>
  <c r="AE1233" i="3"/>
  <c r="Z1233" i="3"/>
  <c r="T1233" i="3"/>
  <c r="O1233" i="3"/>
  <c r="BF1232" i="3"/>
  <c r="BA1232" i="3"/>
  <c r="AV1232" i="3"/>
  <c r="AP1232" i="3"/>
  <c r="AK1232" i="3"/>
  <c r="AF1232" i="3"/>
  <c r="Z1232" i="3"/>
  <c r="U1232" i="3"/>
  <c r="P1232" i="3"/>
  <c r="AU1231" i="3"/>
  <c r="AP1231" i="3"/>
  <c r="M1231" i="3"/>
  <c r="Q1231" i="3"/>
  <c r="AC1231" i="3"/>
  <c r="AG1231" i="3"/>
  <c r="AS1231" i="3"/>
  <c r="AW1231" i="3"/>
  <c r="BI1231" i="3"/>
  <c r="N1231" i="3"/>
  <c r="V1231" i="3"/>
  <c r="Z1231" i="3"/>
  <c r="AD1231" i="3"/>
  <c r="AL1231" i="3"/>
  <c r="L1230" i="3"/>
  <c r="K1230" i="3"/>
  <c r="AY1229" i="3"/>
  <c r="AQ1229" i="3"/>
  <c r="AI1229" i="3"/>
  <c r="M1229" i="3"/>
  <c r="Q1229" i="3"/>
  <c r="U1229" i="3"/>
  <c r="AC1229" i="3"/>
  <c r="AG1229" i="3"/>
  <c r="AK1229" i="3"/>
  <c r="AO1229" i="3"/>
  <c r="AS1229" i="3"/>
  <c r="AW1229" i="3"/>
  <c r="BA1229" i="3"/>
  <c r="BE1229" i="3"/>
  <c r="BI1229" i="3"/>
  <c r="N1229" i="3"/>
  <c r="R1229" i="3"/>
  <c r="V1229" i="3"/>
  <c r="Z1229" i="3"/>
  <c r="AD1229" i="3"/>
  <c r="AH1229" i="3"/>
  <c r="AL1229" i="3"/>
  <c r="AP1229" i="3"/>
  <c r="AT1229" i="3"/>
  <c r="AX1229" i="3"/>
  <c r="BB1229" i="3"/>
  <c r="BF1229" i="3"/>
  <c r="L1228" i="3"/>
  <c r="K1228" i="3"/>
  <c r="BG1227" i="3"/>
  <c r="AY1227" i="3"/>
  <c r="AQ1227" i="3"/>
  <c r="AI1227" i="3"/>
  <c r="AA1227" i="3"/>
  <c r="M1227" i="3"/>
  <c r="Q1227" i="3"/>
  <c r="U1227" i="3"/>
  <c r="Y1227" i="3"/>
  <c r="AC1227" i="3"/>
  <c r="AG1227" i="3"/>
  <c r="AK1227" i="3"/>
  <c r="AO1227" i="3"/>
  <c r="AS1227" i="3"/>
  <c r="AW1227" i="3"/>
  <c r="BA1227" i="3"/>
  <c r="BE1227" i="3"/>
  <c r="BI1227" i="3"/>
  <c r="N1227" i="3"/>
  <c r="R1227" i="3"/>
  <c r="V1227" i="3"/>
  <c r="Z1227" i="3"/>
  <c r="AD1227" i="3"/>
  <c r="AH1227" i="3"/>
  <c r="AL1227" i="3"/>
  <c r="AP1227" i="3"/>
  <c r="AT1227" i="3"/>
  <c r="AX1227" i="3"/>
  <c r="BB1227" i="3"/>
  <c r="BF1227" i="3"/>
  <c r="L1226" i="3"/>
  <c r="AY1225" i="3"/>
  <c r="AI1225" i="3"/>
  <c r="S1225" i="3"/>
  <c r="BE1224" i="3"/>
  <c r="AO1224" i="3"/>
  <c r="Y1224" i="3"/>
  <c r="P1223" i="3"/>
  <c r="T1223" i="3"/>
  <c r="X1223" i="3"/>
  <c r="AB1223" i="3"/>
  <c r="AF1223" i="3"/>
  <c r="AJ1223" i="3"/>
  <c r="AN1223" i="3"/>
  <c r="AR1223" i="3"/>
  <c r="AV1223" i="3"/>
  <c r="AZ1223" i="3"/>
  <c r="BD1223" i="3"/>
  <c r="BH1223" i="3"/>
  <c r="M1223" i="3"/>
  <c r="Q1223" i="3"/>
  <c r="U1223" i="3"/>
  <c r="Y1223" i="3"/>
  <c r="AC1223" i="3"/>
  <c r="AG1223" i="3"/>
  <c r="AK1223" i="3"/>
  <c r="AO1223" i="3"/>
  <c r="AS1223" i="3"/>
  <c r="AW1223" i="3"/>
  <c r="BA1223" i="3"/>
  <c r="BE1223" i="3"/>
  <c r="BI1223" i="3"/>
  <c r="N1223" i="3"/>
  <c r="R1223" i="3"/>
  <c r="V1223" i="3"/>
  <c r="Z1223" i="3"/>
  <c r="AD1223" i="3"/>
  <c r="AH1223" i="3"/>
  <c r="AL1223" i="3"/>
  <c r="AP1223" i="3"/>
  <c r="AT1223" i="3"/>
  <c r="AX1223" i="3"/>
  <c r="BB1223" i="3"/>
  <c r="BF1223" i="3"/>
  <c r="BI1222" i="3"/>
  <c r="AS1222" i="3"/>
  <c r="AC1222" i="3"/>
  <c r="M1222" i="3"/>
  <c r="AW1220" i="3"/>
  <c r="AG1220" i="3"/>
  <c r="Q1220" i="3"/>
  <c r="AU1219" i="3"/>
  <c r="AE1219" i="3"/>
  <c r="O1219" i="3"/>
  <c r="N1218" i="3"/>
  <c r="R1218" i="3"/>
  <c r="V1218" i="3"/>
  <c r="Z1218" i="3"/>
  <c r="AD1218" i="3"/>
  <c r="AH1218" i="3"/>
  <c r="AL1218" i="3"/>
  <c r="AP1218" i="3"/>
  <c r="AT1218" i="3"/>
  <c r="AX1218" i="3"/>
  <c r="BB1218" i="3"/>
  <c r="BF1218" i="3"/>
  <c r="O1218" i="3"/>
  <c r="S1218" i="3"/>
  <c r="W1218" i="3"/>
  <c r="AA1218" i="3"/>
  <c r="AE1218" i="3"/>
  <c r="AI1218" i="3"/>
  <c r="AM1218" i="3"/>
  <c r="AQ1218" i="3"/>
  <c r="AU1218" i="3"/>
  <c r="AY1218" i="3"/>
  <c r="BC1218" i="3"/>
  <c r="BG1218" i="3"/>
  <c r="P1218" i="3"/>
  <c r="T1218" i="3"/>
  <c r="X1218" i="3"/>
  <c r="AB1218" i="3"/>
  <c r="AF1218" i="3"/>
  <c r="AJ1218" i="3"/>
  <c r="AN1218" i="3"/>
  <c r="AR1218" i="3"/>
  <c r="AV1218" i="3"/>
  <c r="AZ1218" i="3"/>
  <c r="BD1218" i="3"/>
  <c r="BH1218" i="3"/>
  <c r="AY1217" i="3"/>
  <c r="AI1217" i="3"/>
  <c r="S1217" i="3"/>
  <c r="BE1216" i="3"/>
  <c r="AO1216" i="3"/>
  <c r="Y1216" i="3"/>
  <c r="Q1215" i="3"/>
  <c r="AD1215" i="3"/>
  <c r="BG1214" i="3"/>
  <c r="AK1214" i="3"/>
  <c r="M1214" i="3"/>
  <c r="BI1212" i="3"/>
  <c r="AC1212" i="3"/>
  <c r="Q1212" i="3"/>
  <c r="BI1208" i="3"/>
  <c r="AC1208" i="3"/>
  <c r="Q1208" i="3"/>
  <c r="AS1206" i="3"/>
  <c r="M1206" i="3"/>
  <c r="AV1198" i="3"/>
  <c r="P1193" i="3"/>
  <c r="T1193" i="3"/>
  <c r="X1193" i="3"/>
  <c r="AB1193" i="3"/>
  <c r="AF1193" i="3"/>
  <c r="AJ1193" i="3"/>
  <c r="AN1193" i="3"/>
  <c r="AR1193" i="3"/>
  <c r="AV1193" i="3"/>
  <c r="AZ1193" i="3"/>
  <c r="BD1193" i="3"/>
  <c r="BH1193" i="3"/>
  <c r="N1193" i="3"/>
  <c r="R1193" i="3"/>
  <c r="W1193" i="3"/>
  <c r="AC1193" i="3"/>
  <c r="AH1193" i="3"/>
  <c r="AM1193" i="3"/>
  <c r="AS1193" i="3"/>
  <c r="AX1193" i="3"/>
  <c r="BC1193" i="3"/>
  <c r="BI1193" i="3"/>
  <c r="M1193" i="3"/>
  <c r="S1193" i="3"/>
  <c r="Y1193" i="3"/>
  <c r="AD1193" i="3"/>
  <c r="AI1193" i="3"/>
  <c r="AO1193" i="3"/>
  <c r="AT1193" i="3"/>
  <c r="AY1193" i="3"/>
  <c r="BE1193" i="3"/>
  <c r="O1193" i="3"/>
  <c r="U1193" i="3"/>
  <c r="Z1193" i="3"/>
  <c r="AE1193" i="3"/>
  <c r="AK1193" i="3"/>
  <c r="AP1193" i="3"/>
  <c r="AU1193" i="3"/>
  <c r="BA1193" i="3"/>
  <c r="BF1193" i="3"/>
  <c r="AG1193" i="3"/>
  <c r="BB1193" i="3"/>
  <c r="Q1193" i="3"/>
  <c r="AL1193" i="3"/>
  <c r="BG1193" i="3"/>
  <c r="V1193" i="3"/>
  <c r="AQ1193" i="3"/>
  <c r="BE1214" i="3"/>
  <c r="AZ1214" i="3"/>
  <c r="AU1214" i="3"/>
  <c r="AO1214" i="3"/>
  <c r="AJ1214" i="3"/>
  <c r="AE1214" i="3"/>
  <c r="Y1214" i="3"/>
  <c r="T1214" i="3"/>
  <c r="L1213" i="3"/>
  <c r="X1213" i="3" s="1"/>
  <c r="BH1212" i="3"/>
  <c r="AZ1212" i="3"/>
  <c r="AR1212" i="3"/>
  <c r="AJ1212" i="3"/>
  <c r="AB1212" i="3"/>
  <c r="T1212" i="3"/>
  <c r="L1211" i="3"/>
  <c r="AJ1211" i="3" s="1"/>
  <c r="L1209" i="3"/>
  <c r="AB1209" i="3" s="1"/>
  <c r="BH1208" i="3"/>
  <c r="AZ1208" i="3"/>
  <c r="AR1208" i="3"/>
  <c r="AJ1208" i="3"/>
  <c r="AB1208" i="3"/>
  <c r="T1208" i="3"/>
  <c r="L1207" i="3"/>
  <c r="Z1207" i="3" s="1"/>
  <c r="BH1206" i="3"/>
  <c r="AZ1206" i="3"/>
  <c r="AR1206" i="3"/>
  <c r="AJ1206" i="3"/>
  <c r="AB1206" i="3"/>
  <c r="T1206" i="3"/>
  <c r="L1205" i="3"/>
  <c r="AE1205" i="3" s="1"/>
  <c r="N1204" i="3"/>
  <c r="R1204" i="3"/>
  <c r="V1204" i="3"/>
  <c r="Z1204" i="3"/>
  <c r="AD1204" i="3"/>
  <c r="AH1204" i="3"/>
  <c r="AL1204" i="3"/>
  <c r="AP1204" i="3"/>
  <c r="AT1204" i="3"/>
  <c r="AX1204" i="3"/>
  <c r="BB1204" i="3"/>
  <c r="BF1204" i="3"/>
  <c r="O1204" i="3"/>
  <c r="S1204" i="3"/>
  <c r="W1204" i="3"/>
  <c r="AA1204" i="3"/>
  <c r="AE1204" i="3"/>
  <c r="AI1204" i="3"/>
  <c r="AM1204" i="3"/>
  <c r="AQ1204" i="3"/>
  <c r="AU1204" i="3"/>
  <c r="AY1204" i="3"/>
  <c r="BC1204" i="3"/>
  <c r="BG1204" i="3"/>
  <c r="P1204" i="3"/>
  <c r="T1204" i="3"/>
  <c r="X1204" i="3"/>
  <c r="AB1204" i="3"/>
  <c r="AF1204" i="3"/>
  <c r="AJ1204" i="3"/>
  <c r="AN1204" i="3"/>
  <c r="AR1204" i="3"/>
  <c r="AV1204" i="3"/>
  <c r="AZ1204" i="3"/>
  <c r="BD1204" i="3"/>
  <c r="BH1204" i="3"/>
  <c r="AY1203" i="3"/>
  <c r="AI1203" i="3"/>
  <c r="S1203" i="3"/>
  <c r="Z1202" i="3"/>
  <c r="AP1202" i="3"/>
  <c r="BF1202" i="3"/>
  <c r="AA1202" i="3"/>
  <c r="AQ1202" i="3"/>
  <c r="BG1202" i="3"/>
  <c r="AB1202" i="3"/>
  <c r="AR1202" i="3"/>
  <c r="BH1202" i="3"/>
  <c r="AY1201" i="3"/>
  <c r="AI1201" i="3"/>
  <c r="S1201" i="3"/>
  <c r="N1200" i="3"/>
  <c r="R1200" i="3"/>
  <c r="V1200" i="3"/>
  <c r="Z1200" i="3"/>
  <c r="AD1200" i="3"/>
  <c r="AH1200" i="3"/>
  <c r="AL1200" i="3"/>
  <c r="AP1200" i="3"/>
  <c r="AT1200" i="3"/>
  <c r="AX1200" i="3"/>
  <c r="BB1200" i="3"/>
  <c r="BF1200" i="3"/>
  <c r="O1200" i="3"/>
  <c r="S1200" i="3"/>
  <c r="W1200" i="3"/>
  <c r="AA1200" i="3"/>
  <c r="AE1200" i="3"/>
  <c r="AI1200" i="3"/>
  <c r="AM1200" i="3"/>
  <c r="AQ1200" i="3"/>
  <c r="AU1200" i="3"/>
  <c r="AY1200" i="3"/>
  <c r="BC1200" i="3"/>
  <c r="BG1200" i="3"/>
  <c r="P1200" i="3"/>
  <c r="T1200" i="3"/>
  <c r="X1200" i="3"/>
  <c r="AB1200" i="3"/>
  <c r="AF1200" i="3"/>
  <c r="AJ1200" i="3"/>
  <c r="AN1200" i="3"/>
  <c r="AR1200" i="3"/>
  <c r="AV1200" i="3"/>
  <c r="AZ1200" i="3"/>
  <c r="BD1200" i="3"/>
  <c r="BH1200" i="3"/>
  <c r="BG1196" i="3"/>
  <c r="AK1196" i="3"/>
  <c r="P1196" i="3"/>
  <c r="BA1194" i="3"/>
  <c r="P1191" i="3"/>
  <c r="T1191" i="3"/>
  <c r="X1191" i="3"/>
  <c r="AB1191" i="3"/>
  <c r="AF1191" i="3"/>
  <c r="AJ1191" i="3"/>
  <c r="AN1191" i="3"/>
  <c r="AR1191" i="3"/>
  <c r="AV1191" i="3"/>
  <c r="AZ1191" i="3"/>
  <c r="BD1191" i="3"/>
  <c r="BH1191" i="3"/>
  <c r="N1191" i="3"/>
  <c r="R1191" i="3"/>
  <c r="V1191" i="3"/>
  <c r="Z1191" i="3"/>
  <c r="AD1191" i="3"/>
  <c r="AH1191" i="3"/>
  <c r="AL1191" i="3"/>
  <c r="AP1191" i="3"/>
  <c r="AT1191" i="3"/>
  <c r="AX1191" i="3"/>
  <c r="BB1191" i="3"/>
  <c r="BF1191" i="3"/>
  <c r="S1191" i="3"/>
  <c r="AA1191" i="3"/>
  <c r="AI1191" i="3"/>
  <c r="AQ1191" i="3"/>
  <c r="AY1191" i="3"/>
  <c r="BG1191" i="3"/>
  <c r="M1191" i="3"/>
  <c r="U1191" i="3"/>
  <c r="AC1191" i="3"/>
  <c r="AK1191" i="3"/>
  <c r="AS1191" i="3"/>
  <c r="BA1191" i="3"/>
  <c r="BI1191" i="3"/>
  <c r="O1191" i="3"/>
  <c r="W1191" i="3"/>
  <c r="AE1191" i="3"/>
  <c r="AM1191" i="3"/>
  <c r="AU1191" i="3"/>
  <c r="BC1191" i="3"/>
  <c r="P1187" i="3"/>
  <c r="T1187" i="3"/>
  <c r="X1187" i="3"/>
  <c r="AB1187" i="3"/>
  <c r="AF1187" i="3"/>
  <c r="AJ1187" i="3"/>
  <c r="AN1187" i="3"/>
  <c r="AR1187" i="3"/>
  <c r="AV1187" i="3"/>
  <c r="AZ1187" i="3"/>
  <c r="BD1187" i="3"/>
  <c r="BH1187" i="3"/>
  <c r="M1187" i="3"/>
  <c r="Q1187" i="3"/>
  <c r="U1187" i="3"/>
  <c r="Y1187" i="3"/>
  <c r="AC1187" i="3"/>
  <c r="AG1187" i="3"/>
  <c r="AK1187" i="3"/>
  <c r="AO1187" i="3"/>
  <c r="AS1187" i="3"/>
  <c r="AW1187" i="3"/>
  <c r="BA1187" i="3"/>
  <c r="BE1187" i="3"/>
  <c r="BI1187" i="3"/>
  <c r="N1187" i="3"/>
  <c r="R1187" i="3"/>
  <c r="V1187" i="3"/>
  <c r="Z1187" i="3"/>
  <c r="AD1187" i="3"/>
  <c r="AH1187" i="3"/>
  <c r="AL1187" i="3"/>
  <c r="AP1187" i="3"/>
  <c r="AT1187" i="3"/>
  <c r="AX1187" i="3"/>
  <c r="BB1187" i="3"/>
  <c r="BF1187" i="3"/>
  <c r="O1187" i="3"/>
  <c r="AE1187" i="3"/>
  <c r="AU1187" i="3"/>
  <c r="S1187" i="3"/>
  <c r="AI1187" i="3"/>
  <c r="AY1187" i="3"/>
  <c r="W1187" i="3"/>
  <c r="AM1187" i="3"/>
  <c r="BC1187" i="3"/>
  <c r="AQ1183" i="3"/>
  <c r="BI1214" i="3"/>
  <c r="BD1214" i="3"/>
  <c r="AY1214" i="3"/>
  <c r="AS1214" i="3"/>
  <c r="AN1214" i="3"/>
  <c r="AI1214" i="3"/>
  <c r="AC1214" i="3"/>
  <c r="X1214" i="3"/>
  <c r="BE1212" i="3"/>
  <c r="AW1212" i="3"/>
  <c r="AO1212" i="3"/>
  <c r="AG1212" i="3"/>
  <c r="Y1212" i="3"/>
  <c r="BE1208" i="3"/>
  <c r="AW1208" i="3"/>
  <c r="AO1208" i="3"/>
  <c r="AG1208" i="3"/>
  <c r="Y1208" i="3"/>
  <c r="BE1206" i="3"/>
  <c r="AW1206" i="3"/>
  <c r="AO1206" i="3"/>
  <c r="AG1206" i="3"/>
  <c r="Y1206" i="3"/>
  <c r="BB1205" i="3"/>
  <c r="AL1205" i="3"/>
  <c r="AD1205" i="3"/>
  <c r="V1205" i="3"/>
  <c r="AW1204" i="3"/>
  <c r="AG1204" i="3"/>
  <c r="Q1204" i="3"/>
  <c r="AU1203" i="3"/>
  <c r="AE1203" i="3"/>
  <c r="AW1202" i="3"/>
  <c r="AU1201" i="3"/>
  <c r="AE1201" i="3"/>
  <c r="BA1196" i="3"/>
  <c r="N1194" i="3"/>
  <c r="R1194" i="3"/>
  <c r="V1194" i="3"/>
  <c r="Z1194" i="3"/>
  <c r="AD1194" i="3"/>
  <c r="AH1194" i="3"/>
  <c r="AL1194" i="3"/>
  <c r="AP1194" i="3"/>
  <c r="AT1194" i="3"/>
  <c r="AX1194" i="3"/>
  <c r="BB1194" i="3"/>
  <c r="BF1194" i="3"/>
  <c r="Q1194" i="3"/>
  <c r="W1194" i="3"/>
  <c r="AB1194" i="3"/>
  <c r="AG1194" i="3"/>
  <c r="AM1194" i="3"/>
  <c r="AR1194" i="3"/>
  <c r="AW1194" i="3"/>
  <c r="BC1194" i="3"/>
  <c r="BH1194" i="3"/>
  <c r="M1194" i="3"/>
  <c r="S1194" i="3"/>
  <c r="X1194" i="3"/>
  <c r="AC1194" i="3"/>
  <c r="AI1194" i="3"/>
  <c r="AN1194" i="3"/>
  <c r="AS1194" i="3"/>
  <c r="AY1194" i="3"/>
  <c r="BD1194" i="3"/>
  <c r="BI1194" i="3"/>
  <c r="O1194" i="3"/>
  <c r="T1194" i="3"/>
  <c r="Y1194" i="3"/>
  <c r="AE1194" i="3"/>
  <c r="AJ1194" i="3"/>
  <c r="AO1194" i="3"/>
  <c r="AU1194" i="3"/>
  <c r="AZ1194" i="3"/>
  <c r="BE1194" i="3"/>
  <c r="P1189" i="3"/>
  <c r="T1189" i="3"/>
  <c r="X1189" i="3"/>
  <c r="AB1189" i="3"/>
  <c r="AF1189" i="3"/>
  <c r="AJ1189" i="3"/>
  <c r="AN1189" i="3"/>
  <c r="AR1189" i="3"/>
  <c r="AV1189" i="3"/>
  <c r="AZ1189" i="3"/>
  <c r="BD1189" i="3"/>
  <c r="BH1189" i="3"/>
  <c r="N1189" i="3"/>
  <c r="R1189" i="3"/>
  <c r="V1189" i="3"/>
  <c r="Z1189" i="3"/>
  <c r="AD1189" i="3"/>
  <c r="AH1189" i="3"/>
  <c r="AL1189" i="3"/>
  <c r="AP1189" i="3"/>
  <c r="AT1189" i="3"/>
  <c r="AX1189" i="3"/>
  <c r="BB1189" i="3"/>
  <c r="BF1189" i="3"/>
  <c r="S1189" i="3"/>
  <c r="AA1189" i="3"/>
  <c r="AI1189" i="3"/>
  <c r="AQ1189" i="3"/>
  <c r="AY1189" i="3"/>
  <c r="BG1189" i="3"/>
  <c r="M1189" i="3"/>
  <c r="U1189" i="3"/>
  <c r="AC1189" i="3"/>
  <c r="AK1189" i="3"/>
  <c r="AS1189" i="3"/>
  <c r="BA1189" i="3"/>
  <c r="BI1189" i="3"/>
  <c r="O1189" i="3"/>
  <c r="W1189" i="3"/>
  <c r="AE1189" i="3"/>
  <c r="AM1189" i="3"/>
  <c r="AU1189" i="3"/>
  <c r="BC1189" i="3"/>
  <c r="P1185" i="3"/>
  <c r="T1185" i="3"/>
  <c r="X1185" i="3"/>
  <c r="AB1185" i="3"/>
  <c r="AF1185" i="3"/>
  <c r="AJ1185" i="3"/>
  <c r="AN1185" i="3"/>
  <c r="AR1185" i="3"/>
  <c r="AV1185" i="3"/>
  <c r="AZ1185" i="3"/>
  <c r="BD1185" i="3"/>
  <c r="BH1185" i="3"/>
  <c r="M1185" i="3"/>
  <c r="Q1185" i="3"/>
  <c r="U1185" i="3"/>
  <c r="Y1185" i="3"/>
  <c r="AC1185" i="3"/>
  <c r="AG1185" i="3"/>
  <c r="AK1185" i="3"/>
  <c r="AO1185" i="3"/>
  <c r="AS1185" i="3"/>
  <c r="AW1185" i="3"/>
  <c r="BA1185" i="3"/>
  <c r="BE1185" i="3"/>
  <c r="BI1185" i="3"/>
  <c r="N1185" i="3"/>
  <c r="R1185" i="3"/>
  <c r="V1185" i="3"/>
  <c r="Z1185" i="3"/>
  <c r="AD1185" i="3"/>
  <c r="AH1185" i="3"/>
  <c r="AL1185" i="3"/>
  <c r="AP1185" i="3"/>
  <c r="AT1185" i="3"/>
  <c r="AX1185" i="3"/>
  <c r="BB1185" i="3"/>
  <c r="BF1185" i="3"/>
  <c r="O1185" i="3"/>
  <c r="AE1185" i="3"/>
  <c r="AU1185" i="3"/>
  <c r="S1185" i="3"/>
  <c r="AI1185" i="3"/>
  <c r="AY1185" i="3"/>
  <c r="W1185" i="3"/>
  <c r="AM1185" i="3"/>
  <c r="BC1185" i="3"/>
  <c r="N1214" i="3"/>
  <c r="R1214" i="3"/>
  <c r="V1214" i="3"/>
  <c r="Z1214" i="3"/>
  <c r="AD1214" i="3"/>
  <c r="AH1214" i="3"/>
  <c r="AL1214" i="3"/>
  <c r="AP1214" i="3"/>
  <c r="AT1214" i="3"/>
  <c r="AX1214" i="3"/>
  <c r="BB1214" i="3"/>
  <c r="BF1214" i="3"/>
  <c r="O1214" i="3"/>
  <c r="S1214" i="3"/>
  <c r="N1212" i="3"/>
  <c r="R1212" i="3"/>
  <c r="V1212" i="3"/>
  <c r="Z1212" i="3"/>
  <c r="AD1212" i="3"/>
  <c r="AH1212" i="3"/>
  <c r="AL1212" i="3"/>
  <c r="AP1212" i="3"/>
  <c r="AT1212" i="3"/>
  <c r="AX1212" i="3"/>
  <c r="BB1212" i="3"/>
  <c r="BF1212" i="3"/>
  <c r="O1212" i="3"/>
  <c r="S1212" i="3"/>
  <c r="W1212" i="3"/>
  <c r="AA1212" i="3"/>
  <c r="AE1212" i="3"/>
  <c r="AI1212" i="3"/>
  <c r="AM1212" i="3"/>
  <c r="AQ1212" i="3"/>
  <c r="AU1212" i="3"/>
  <c r="AY1212" i="3"/>
  <c r="BC1212" i="3"/>
  <c r="BG1212" i="3"/>
  <c r="AT1210" i="3"/>
  <c r="N1208" i="3"/>
  <c r="R1208" i="3"/>
  <c r="V1208" i="3"/>
  <c r="Z1208" i="3"/>
  <c r="AD1208" i="3"/>
  <c r="AH1208" i="3"/>
  <c r="AL1208" i="3"/>
  <c r="AP1208" i="3"/>
  <c r="AT1208" i="3"/>
  <c r="AX1208" i="3"/>
  <c r="BB1208" i="3"/>
  <c r="BF1208" i="3"/>
  <c r="O1208" i="3"/>
  <c r="S1208" i="3"/>
  <c r="W1208" i="3"/>
  <c r="AA1208" i="3"/>
  <c r="AE1208" i="3"/>
  <c r="AI1208" i="3"/>
  <c r="AM1208" i="3"/>
  <c r="AQ1208" i="3"/>
  <c r="AU1208" i="3"/>
  <c r="AY1208" i="3"/>
  <c r="BC1208" i="3"/>
  <c r="BG1208" i="3"/>
  <c r="N1206" i="3"/>
  <c r="R1206" i="3"/>
  <c r="V1206" i="3"/>
  <c r="Z1206" i="3"/>
  <c r="AD1206" i="3"/>
  <c r="AH1206" i="3"/>
  <c r="AL1206" i="3"/>
  <c r="AP1206" i="3"/>
  <c r="AT1206" i="3"/>
  <c r="AX1206" i="3"/>
  <c r="BB1206" i="3"/>
  <c r="BF1206" i="3"/>
  <c r="O1206" i="3"/>
  <c r="S1206" i="3"/>
  <c r="W1206" i="3"/>
  <c r="AA1206" i="3"/>
  <c r="AE1206" i="3"/>
  <c r="AI1206" i="3"/>
  <c r="AM1206" i="3"/>
  <c r="AQ1206" i="3"/>
  <c r="AU1206" i="3"/>
  <c r="AY1206" i="3"/>
  <c r="BC1206" i="3"/>
  <c r="BG1206" i="3"/>
  <c r="P1205" i="3"/>
  <c r="T1205" i="3"/>
  <c r="X1205" i="3"/>
  <c r="AB1205" i="3"/>
  <c r="AF1205" i="3"/>
  <c r="AJ1205" i="3"/>
  <c r="AN1205" i="3"/>
  <c r="AR1205" i="3"/>
  <c r="AV1205" i="3"/>
  <c r="AZ1205" i="3"/>
  <c r="BD1205" i="3"/>
  <c r="BH1205" i="3"/>
  <c r="M1205" i="3"/>
  <c r="Q1205" i="3"/>
  <c r="U1205" i="3"/>
  <c r="Y1205" i="3"/>
  <c r="AC1205" i="3"/>
  <c r="AG1205" i="3"/>
  <c r="AK1205" i="3"/>
  <c r="AO1205" i="3"/>
  <c r="AS1205" i="3"/>
  <c r="AW1205" i="3"/>
  <c r="BA1205" i="3"/>
  <c r="BE1205" i="3"/>
  <c r="BI1205" i="3"/>
  <c r="P1203" i="3"/>
  <c r="T1203" i="3"/>
  <c r="X1203" i="3"/>
  <c r="AB1203" i="3"/>
  <c r="AF1203" i="3"/>
  <c r="AJ1203" i="3"/>
  <c r="AN1203" i="3"/>
  <c r="AR1203" i="3"/>
  <c r="AV1203" i="3"/>
  <c r="AZ1203" i="3"/>
  <c r="BD1203" i="3"/>
  <c r="BH1203" i="3"/>
  <c r="M1203" i="3"/>
  <c r="Q1203" i="3"/>
  <c r="U1203" i="3"/>
  <c r="Y1203" i="3"/>
  <c r="AC1203" i="3"/>
  <c r="AG1203" i="3"/>
  <c r="AK1203" i="3"/>
  <c r="AO1203" i="3"/>
  <c r="AS1203" i="3"/>
  <c r="AW1203" i="3"/>
  <c r="BA1203" i="3"/>
  <c r="BE1203" i="3"/>
  <c r="BI1203" i="3"/>
  <c r="N1203" i="3"/>
  <c r="R1203" i="3"/>
  <c r="V1203" i="3"/>
  <c r="Z1203" i="3"/>
  <c r="AD1203" i="3"/>
  <c r="AH1203" i="3"/>
  <c r="AL1203" i="3"/>
  <c r="AP1203" i="3"/>
  <c r="AT1203" i="3"/>
  <c r="AX1203" i="3"/>
  <c r="BB1203" i="3"/>
  <c r="BF1203" i="3"/>
  <c r="P1201" i="3"/>
  <c r="T1201" i="3"/>
  <c r="X1201" i="3"/>
  <c r="AB1201" i="3"/>
  <c r="AF1201" i="3"/>
  <c r="AJ1201" i="3"/>
  <c r="AN1201" i="3"/>
  <c r="AR1201" i="3"/>
  <c r="AV1201" i="3"/>
  <c r="AZ1201" i="3"/>
  <c r="BD1201" i="3"/>
  <c r="BH1201" i="3"/>
  <c r="M1201" i="3"/>
  <c r="Q1201" i="3"/>
  <c r="U1201" i="3"/>
  <c r="Y1201" i="3"/>
  <c r="AC1201" i="3"/>
  <c r="AG1201" i="3"/>
  <c r="AK1201" i="3"/>
  <c r="AO1201" i="3"/>
  <c r="AS1201" i="3"/>
  <c r="AW1201" i="3"/>
  <c r="BA1201" i="3"/>
  <c r="BE1201" i="3"/>
  <c r="BI1201" i="3"/>
  <c r="N1201" i="3"/>
  <c r="R1201" i="3"/>
  <c r="V1201" i="3"/>
  <c r="Z1201" i="3"/>
  <c r="AD1201" i="3"/>
  <c r="AH1201" i="3"/>
  <c r="AL1201" i="3"/>
  <c r="AP1201" i="3"/>
  <c r="AT1201" i="3"/>
  <c r="AX1201" i="3"/>
  <c r="BB1201" i="3"/>
  <c r="BF1201" i="3"/>
  <c r="N1196" i="3"/>
  <c r="R1196" i="3"/>
  <c r="V1196" i="3"/>
  <c r="Z1196" i="3"/>
  <c r="AD1196" i="3"/>
  <c r="AH1196" i="3"/>
  <c r="AL1196" i="3"/>
  <c r="AP1196" i="3"/>
  <c r="AT1196" i="3"/>
  <c r="AX1196" i="3"/>
  <c r="BB1196" i="3"/>
  <c r="BF1196" i="3"/>
  <c r="Q1196" i="3"/>
  <c r="W1196" i="3"/>
  <c r="AB1196" i="3"/>
  <c r="AG1196" i="3"/>
  <c r="AM1196" i="3"/>
  <c r="AR1196" i="3"/>
  <c r="AW1196" i="3"/>
  <c r="BC1196" i="3"/>
  <c r="BH1196" i="3"/>
  <c r="M1196" i="3"/>
  <c r="S1196" i="3"/>
  <c r="X1196" i="3"/>
  <c r="AC1196" i="3"/>
  <c r="AI1196" i="3"/>
  <c r="AN1196" i="3"/>
  <c r="AS1196" i="3"/>
  <c r="AY1196" i="3"/>
  <c r="BD1196" i="3"/>
  <c r="BI1196" i="3"/>
  <c r="O1196" i="3"/>
  <c r="T1196" i="3"/>
  <c r="Y1196" i="3"/>
  <c r="AE1196" i="3"/>
  <c r="AJ1196" i="3"/>
  <c r="AO1196" i="3"/>
  <c r="AU1196" i="3"/>
  <c r="AZ1196" i="3"/>
  <c r="BE1196" i="3"/>
  <c r="P1183" i="3"/>
  <c r="T1183" i="3"/>
  <c r="X1183" i="3"/>
  <c r="AB1183" i="3"/>
  <c r="AF1183" i="3"/>
  <c r="AJ1183" i="3"/>
  <c r="AN1183" i="3"/>
  <c r="AR1183" i="3"/>
  <c r="AV1183" i="3"/>
  <c r="AZ1183" i="3"/>
  <c r="BD1183" i="3"/>
  <c r="BH1183" i="3"/>
  <c r="M1183" i="3"/>
  <c r="Q1183" i="3"/>
  <c r="U1183" i="3"/>
  <c r="Y1183" i="3"/>
  <c r="AC1183" i="3"/>
  <c r="AG1183" i="3"/>
  <c r="AK1183" i="3"/>
  <c r="AO1183" i="3"/>
  <c r="AS1183" i="3"/>
  <c r="AW1183" i="3"/>
  <c r="BA1183" i="3"/>
  <c r="BE1183" i="3"/>
  <c r="BI1183" i="3"/>
  <c r="N1183" i="3"/>
  <c r="R1183" i="3"/>
  <c r="V1183" i="3"/>
  <c r="Z1183" i="3"/>
  <c r="AD1183" i="3"/>
  <c r="AH1183" i="3"/>
  <c r="AL1183" i="3"/>
  <c r="AP1183" i="3"/>
  <c r="AT1183" i="3"/>
  <c r="AX1183" i="3"/>
  <c r="BB1183" i="3"/>
  <c r="BF1183" i="3"/>
  <c r="O1183" i="3"/>
  <c r="AE1183" i="3"/>
  <c r="AU1183" i="3"/>
  <c r="S1183" i="3"/>
  <c r="AI1183" i="3"/>
  <c r="AY1183" i="3"/>
  <c r="W1183" i="3"/>
  <c r="AM1183" i="3"/>
  <c r="BC1183" i="3"/>
  <c r="R1174" i="3"/>
  <c r="Z1174" i="3"/>
  <c r="AF1174" i="3"/>
  <c r="AM1174" i="3"/>
  <c r="AU1174" i="3"/>
  <c r="BB1174" i="3"/>
  <c r="BH1174" i="3"/>
  <c r="T1174" i="3"/>
  <c r="AV1174" i="3"/>
  <c r="AA1174" i="3"/>
  <c r="BC1174" i="3"/>
  <c r="AH1174" i="3"/>
  <c r="N1192" i="3"/>
  <c r="R1192" i="3"/>
  <c r="V1192" i="3"/>
  <c r="Z1192" i="3"/>
  <c r="AD1192" i="3"/>
  <c r="AH1192" i="3"/>
  <c r="AL1192" i="3"/>
  <c r="AP1192" i="3"/>
  <c r="AT1192" i="3"/>
  <c r="AX1192" i="3"/>
  <c r="BB1192" i="3"/>
  <c r="BF1192" i="3"/>
  <c r="P1192" i="3"/>
  <c r="T1192" i="3"/>
  <c r="X1192" i="3"/>
  <c r="AB1192" i="3"/>
  <c r="AF1192" i="3"/>
  <c r="AJ1192" i="3"/>
  <c r="AN1192" i="3"/>
  <c r="AR1192" i="3"/>
  <c r="AV1192" i="3"/>
  <c r="AZ1192" i="3"/>
  <c r="BD1192" i="3"/>
  <c r="BH1192" i="3"/>
  <c r="N1190" i="3"/>
  <c r="R1190" i="3"/>
  <c r="V1190" i="3"/>
  <c r="Z1190" i="3"/>
  <c r="AD1190" i="3"/>
  <c r="AH1190" i="3"/>
  <c r="AL1190" i="3"/>
  <c r="AP1190" i="3"/>
  <c r="AT1190" i="3"/>
  <c r="AX1190" i="3"/>
  <c r="BB1190" i="3"/>
  <c r="BF1190" i="3"/>
  <c r="P1190" i="3"/>
  <c r="T1190" i="3"/>
  <c r="X1190" i="3"/>
  <c r="AB1190" i="3"/>
  <c r="AF1190" i="3"/>
  <c r="AJ1190" i="3"/>
  <c r="AN1190" i="3"/>
  <c r="AR1190" i="3"/>
  <c r="AV1190" i="3"/>
  <c r="AZ1190" i="3"/>
  <c r="BD1190" i="3"/>
  <c r="BH1190" i="3"/>
  <c r="Z1182" i="3"/>
  <c r="AD1182" i="3"/>
  <c r="AT1182" i="3"/>
  <c r="P1182" i="3"/>
  <c r="AI1182" i="3"/>
  <c r="AY1182" i="3"/>
  <c r="W1182" i="3"/>
  <c r="AN1182" i="3"/>
  <c r="BD1182" i="3"/>
  <c r="P1181" i="3"/>
  <c r="T1181" i="3"/>
  <c r="X1181" i="3"/>
  <c r="AB1181" i="3"/>
  <c r="AF1181" i="3"/>
  <c r="AJ1181" i="3"/>
  <c r="AN1181" i="3"/>
  <c r="AR1181" i="3"/>
  <c r="AV1181" i="3"/>
  <c r="AZ1181" i="3"/>
  <c r="BD1181" i="3"/>
  <c r="BH1181" i="3"/>
  <c r="O1181" i="3"/>
  <c r="U1181" i="3"/>
  <c r="Z1181" i="3"/>
  <c r="AE1181" i="3"/>
  <c r="AK1181" i="3"/>
  <c r="AP1181" i="3"/>
  <c r="AU1181" i="3"/>
  <c r="BA1181" i="3"/>
  <c r="BF1181" i="3"/>
  <c r="Q1181" i="3"/>
  <c r="V1181" i="3"/>
  <c r="AA1181" i="3"/>
  <c r="AG1181" i="3"/>
  <c r="AL1181" i="3"/>
  <c r="AQ1181" i="3"/>
  <c r="AW1181" i="3"/>
  <c r="BB1181" i="3"/>
  <c r="BG1181" i="3"/>
  <c r="M1181" i="3"/>
  <c r="R1181" i="3"/>
  <c r="W1181" i="3"/>
  <c r="AC1181" i="3"/>
  <c r="AH1181" i="3"/>
  <c r="AM1181" i="3"/>
  <c r="AS1181" i="3"/>
  <c r="AX1181" i="3"/>
  <c r="BC1181" i="3"/>
  <c r="BI1181" i="3"/>
  <c r="N1180" i="3"/>
  <c r="R1180" i="3"/>
  <c r="V1180" i="3"/>
  <c r="Z1180" i="3"/>
  <c r="AD1180" i="3"/>
  <c r="AH1180" i="3"/>
  <c r="AL1180" i="3"/>
  <c r="AP1180" i="3"/>
  <c r="AT1180" i="3"/>
  <c r="AX1180" i="3"/>
  <c r="BB1180" i="3"/>
  <c r="BF1180" i="3"/>
  <c r="O1180" i="3"/>
  <c r="T1180" i="3"/>
  <c r="Y1180" i="3"/>
  <c r="AE1180" i="3"/>
  <c r="AJ1180" i="3"/>
  <c r="AO1180" i="3"/>
  <c r="AU1180" i="3"/>
  <c r="AZ1180" i="3"/>
  <c r="BE1180" i="3"/>
  <c r="P1180" i="3"/>
  <c r="U1180" i="3"/>
  <c r="AA1180" i="3"/>
  <c r="AF1180" i="3"/>
  <c r="AK1180" i="3"/>
  <c r="AQ1180" i="3"/>
  <c r="AV1180" i="3"/>
  <c r="BA1180" i="3"/>
  <c r="BG1180" i="3"/>
  <c r="Q1180" i="3"/>
  <c r="W1180" i="3"/>
  <c r="AB1180" i="3"/>
  <c r="AG1180" i="3"/>
  <c r="AM1180" i="3"/>
  <c r="AR1180" i="3"/>
  <c r="AW1180" i="3"/>
  <c r="BC1180" i="3"/>
  <c r="BH1180" i="3"/>
  <c r="AE1179" i="3"/>
  <c r="R1179" i="3"/>
  <c r="Z1178" i="3"/>
  <c r="AP1178" i="3"/>
  <c r="BF1178" i="3"/>
  <c r="AE1178" i="3"/>
  <c r="AZ1178" i="3"/>
  <c r="AA1178" i="3"/>
  <c r="AV1178" i="3"/>
  <c r="W1178" i="3"/>
  <c r="AR1178" i="3"/>
  <c r="P1177" i="3"/>
  <c r="T1177" i="3"/>
  <c r="X1177" i="3"/>
  <c r="AB1177" i="3"/>
  <c r="AF1177" i="3"/>
  <c r="AJ1177" i="3"/>
  <c r="AN1177" i="3"/>
  <c r="AR1177" i="3"/>
  <c r="AV1177" i="3"/>
  <c r="AZ1177" i="3"/>
  <c r="BD1177" i="3"/>
  <c r="BH1177" i="3"/>
  <c r="O1177" i="3"/>
  <c r="U1177" i="3"/>
  <c r="Z1177" i="3"/>
  <c r="AE1177" i="3"/>
  <c r="AK1177" i="3"/>
  <c r="AP1177" i="3"/>
  <c r="AU1177" i="3"/>
  <c r="BA1177" i="3"/>
  <c r="BF1177" i="3"/>
  <c r="Q1177" i="3"/>
  <c r="V1177" i="3"/>
  <c r="AA1177" i="3"/>
  <c r="AG1177" i="3"/>
  <c r="AL1177" i="3"/>
  <c r="AQ1177" i="3"/>
  <c r="AW1177" i="3"/>
  <c r="BB1177" i="3"/>
  <c r="BG1177" i="3"/>
  <c r="M1177" i="3"/>
  <c r="R1177" i="3"/>
  <c r="W1177" i="3"/>
  <c r="AC1177" i="3"/>
  <c r="AH1177" i="3"/>
  <c r="AM1177" i="3"/>
  <c r="AS1177" i="3"/>
  <c r="AX1177" i="3"/>
  <c r="BC1177" i="3"/>
  <c r="BI1177" i="3"/>
  <c r="O1172" i="3"/>
  <c r="S1172" i="3"/>
  <c r="W1172" i="3"/>
  <c r="AA1172" i="3"/>
  <c r="AE1172" i="3"/>
  <c r="AI1172" i="3"/>
  <c r="AM1172" i="3"/>
  <c r="AQ1172" i="3"/>
  <c r="AU1172" i="3"/>
  <c r="AY1172" i="3"/>
  <c r="BC1172" i="3"/>
  <c r="BG1172" i="3"/>
  <c r="M1172" i="3"/>
  <c r="Q1172" i="3"/>
  <c r="U1172" i="3"/>
  <c r="Y1172" i="3"/>
  <c r="AC1172" i="3"/>
  <c r="AG1172" i="3"/>
  <c r="AK1172" i="3"/>
  <c r="AO1172" i="3"/>
  <c r="AS1172" i="3"/>
  <c r="AW1172" i="3"/>
  <c r="BA1172" i="3"/>
  <c r="BE1172" i="3"/>
  <c r="BI1172" i="3"/>
  <c r="P1172" i="3"/>
  <c r="X1172" i="3"/>
  <c r="AF1172" i="3"/>
  <c r="AN1172" i="3"/>
  <c r="AV1172" i="3"/>
  <c r="BD1172" i="3"/>
  <c r="V1172" i="3"/>
  <c r="AH1172" i="3"/>
  <c r="AR1172" i="3"/>
  <c r="BB1172" i="3"/>
  <c r="N1172" i="3"/>
  <c r="Z1172" i="3"/>
  <c r="AJ1172" i="3"/>
  <c r="AT1172" i="3"/>
  <c r="BF1172" i="3"/>
  <c r="R1172" i="3"/>
  <c r="AB1172" i="3"/>
  <c r="AL1172" i="3"/>
  <c r="AX1172" i="3"/>
  <c r="BH1172" i="3"/>
  <c r="L1199" i="3"/>
  <c r="M1199" i="3" s="1"/>
  <c r="L1197" i="3"/>
  <c r="R1197" i="3" s="1"/>
  <c r="L1195" i="3"/>
  <c r="AB1195" i="3" s="1"/>
  <c r="BE1192" i="3"/>
  <c r="AW1192" i="3"/>
  <c r="AO1192" i="3"/>
  <c r="AG1192" i="3"/>
  <c r="Y1192" i="3"/>
  <c r="Q1192" i="3"/>
  <c r="BE1190" i="3"/>
  <c r="AW1190" i="3"/>
  <c r="AO1190" i="3"/>
  <c r="AG1190" i="3"/>
  <c r="Y1190" i="3"/>
  <c r="Q1190" i="3"/>
  <c r="N1188" i="3"/>
  <c r="R1188" i="3"/>
  <c r="V1188" i="3"/>
  <c r="Z1188" i="3"/>
  <c r="AD1188" i="3"/>
  <c r="AH1188" i="3"/>
  <c r="AL1188" i="3"/>
  <c r="AP1188" i="3"/>
  <c r="AT1188" i="3"/>
  <c r="AX1188" i="3"/>
  <c r="BB1188" i="3"/>
  <c r="BF1188" i="3"/>
  <c r="O1188" i="3"/>
  <c r="S1188" i="3"/>
  <c r="W1188" i="3"/>
  <c r="AA1188" i="3"/>
  <c r="AE1188" i="3"/>
  <c r="AI1188" i="3"/>
  <c r="AM1188" i="3"/>
  <c r="AQ1188" i="3"/>
  <c r="P1188" i="3"/>
  <c r="T1188" i="3"/>
  <c r="X1188" i="3"/>
  <c r="AB1188" i="3"/>
  <c r="AF1188" i="3"/>
  <c r="AJ1188" i="3"/>
  <c r="AN1188" i="3"/>
  <c r="AR1188" i="3"/>
  <c r="AV1188" i="3"/>
  <c r="AZ1188" i="3"/>
  <c r="BD1188" i="3"/>
  <c r="BH1188" i="3"/>
  <c r="N1186" i="3"/>
  <c r="AD1186" i="3"/>
  <c r="AT1186" i="3"/>
  <c r="O1186" i="3"/>
  <c r="AE1186" i="3"/>
  <c r="AU1186" i="3"/>
  <c r="P1186" i="3"/>
  <c r="AF1186" i="3"/>
  <c r="AV1186" i="3"/>
  <c r="N1184" i="3"/>
  <c r="R1184" i="3"/>
  <c r="V1184" i="3"/>
  <c r="Z1184" i="3"/>
  <c r="AD1184" i="3"/>
  <c r="AH1184" i="3"/>
  <c r="AL1184" i="3"/>
  <c r="AP1184" i="3"/>
  <c r="AT1184" i="3"/>
  <c r="AX1184" i="3"/>
  <c r="BB1184" i="3"/>
  <c r="BF1184" i="3"/>
  <c r="O1184" i="3"/>
  <c r="S1184" i="3"/>
  <c r="W1184" i="3"/>
  <c r="AA1184" i="3"/>
  <c r="AE1184" i="3"/>
  <c r="AI1184" i="3"/>
  <c r="AM1184" i="3"/>
  <c r="AQ1184" i="3"/>
  <c r="AU1184" i="3"/>
  <c r="AY1184" i="3"/>
  <c r="BC1184" i="3"/>
  <c r="BG1184" i="3"/>
  <c r="P1184" i="3"/>
  <c r="T1184" i="3"/>
  <c r="X1184" i="3"/>
  <c r="AB1184" i="3"/>
  <c r="AF1184" i="3"/>
  <c r="AJ1184" i="3"/>
  <c r="AN1184" i="3"/>
  <c r="AR1184" i="3"/>
  <c r="AV1184" i="3"/>
  <c r="AZ1184" i="3"/>
  <c r="BD1184" i="3"/>
  <c r="BH1184" i="3"/>
  <c r="BA1182" i="3"/>
  <c r="AO1181" i="3"/>
  <c r="S1181" i="3"/>
  <c r="BI1180" i="3"/>
  <c r="AN1180" i="3"/>
  <c r="S1180" i="3"/>
  <c r="S1178" i="3"/>
  <c r="AO1177" i="3"/>
  <c r="S1177" i="3"/>
  <c r="BI1176" i="3"/>
  <c r="AN1176" i="3"/>
  <c r="AP1172" i="3"/>
  <c r="BC1192" i="3"/>
  <c r="AU1192" i="3"/>
  <c r="AM1192" i="3"/>
  <c r="AE1192" i="3"/>
  <c r="W1192" i="3"/>
  <c r="O1192" i="3"/>
  <c r="BC1190" i="3"/>
  <c r="AU1190" i="3"/>
  <c r="AM1190" i="3"/>
  <c r="AE1190" i="3"/>
  <c r="W1190" i="3"/>
  <c r="O1190" i="3"/>
  <c r="M1182" i="3"/>
  <c r="BE1181" i="3"/>
  <c r="AI1181" i="3"/>
  <c r="N1181" i="3"/>
  <c r="BD1180" i="3"/>
  <c r="AI1180" i="3"/>
  <c r="M1180" i="3"/>
  <c r="M1178" i="3"/>
  <c r="BE1177" i="3"/>
  <c r="AI1177" i="3"/>
  <c r="N1177" i="3"/>
  <c r="AK1176" i="3"/>
  <c r="AQ1176" i="3"/>
  <c r="AV1176" i="3"/>
  <c r="BA1176" i="3"/>
  <c r="BG1176" i="3"/>
  <c r="Q1176" i="3"/>
  <c r="W1176" i="3"/>
  <c r="AB1176" i="3"/>
  <c r="AG1176" i="3"/>
  <c r="AM1176" i="3"/>
  <c r="AR1176" i="3"/>
  <c r="AW1176" i="3"/>
  <c r="BC1176" i="3"/>
  <c r="BH1176" i="3"/>
  <c r="AD1172" i="3"/>
  <c r="AF1169" i="3"/>
  <c r="AN1169" i="3"/>
  <c r="P1169" i="3"/>
  <c r="AV1169" i="3"/>
  <c r="M1176" i="3"/>
  <c r="N1176" i="3"/>
  <c r="R1176" i="3"/>
  <c r="V1176" i="3"/>
  <c r="Z1176" i="3"/>
  <c r="AD1176" i="3"/>
  <c r="AH1176" i="3"/>
  <c r="AL1176" i="3"/>
  <c r="AP1176" i="3"/>
  <c r="AT1176" i="3"/>
  <c r="AX1176" i="3"/>
  <c r="BB1176" i="3"/>
  <c r="BF1176" i="3"/>
  <c r="M1174" i="3"/>
  <c r="Q1174" i="3"/>
  <c r="U1174" i="3"/>
  <c r="Y1174" i="3"/>
  <c r="AC1174" i="3"/>
  <c r="AG1174" i="3"/>
  <c r="AK1174" i="3"/>
  <c r="AO1174" i="3"/>
  <c r="AS1174" i="3"/>
  <c r="AW1174" i="3"/>
  <c r="BA1174" i="3"/>
  <c r="BE1174" i="3"/>
  <c r="BI1174" i="3"/>
  <c r="N1174" i="3"/>
  <c r="S1174" i="3"/>
  <c r="X1174" i="3"/>
  <c r="AD1174" i="3"/>
  <c r="AI1174" i="3"/>
  <c r="AN1174" i="3"/>
  <c r="AT1174" i="3"/>
  <c r="AY1174" i="3"/>
  <c r="BD1174" i="3"/>
  <c r="M1171" i="3"/>
  <c r="Q1171" i="3"/>
  <c r="U1171" i="3"/>
  <c r="Y1171" i="3"/>
  <c r="AC1171" i="3"/>
  <c r="AG1171" i="3"/>
  <c r="AK1171" i="3"/>
  <c r="AO1171" i="3"/>
  <c r="AS1171" i="3"/>
  <c r="AW1171" i="3"/>
  <c r="BA1171" i="3"/>
  <c r="BE1171" i="3"/>
  <c r="BI1171" i="3"/>
  <c r="O1171" i="3"/>
  <c r="S1171" i="3"/>
  <c r="W1171" i="3"/>
  <c r="AA1171" i="3"/>
  <c r="AE1171" i="3"/>
  <c r="AI1171" i="3"/>
  <c r="AM1171" i="3"/>
  <c r="AQ1171" i="3"/>
  <c r="AU1171" i="3"/>
  <c r="AY1171" i="3"/>
  <c r="BC1171" i="3"/>
  <c r="BG1171" i="3"/>
  <c r="R1171" i="3"/>
  <c r="Z1171" i="3"/>
  <c r="AH1171" i="3"/>
  <c r="AP1171" i="3"/>
  <c r="AX1171" i="3"/>
  <c r="BF1171" i="3"/>
  <c r="T1171" i="3"/>
  <c r="AB1171" i="3"/>
  <c r="AJ1171" i="3"/>
  <c r="AR1171" i="3"/>
  <c r="AZ1171" i="3"/>
  <c r="BH1171" i="3"/>
  <c r="O1167" i="3"/>
  <c r="BL1167" i="3" s="1"/>
  <c r="AX1167" i="3"/>
  <c r="P1160" i="3"/>
  <c r="T1160" i="3"/>
  <c r="X1160" i="3"/>
  <c r="AB1160" i="3"/>
  <c r="AF1160" i="3"/>
  <c r="AJ1160" i="3"/>
  <c r="AN1160" i="3"/>
  <c r="AR1160" i="3"/>
  <c r="AV1160" i="3"/>
  <c r="AZ1160" i="3"/>
  <c r="BD1160" i="3"/>
  <c r="BH1160" i="3"/>
  <c r="M1160" i="3"/>
  <c r="Q1160" i="3"/>
  <c r="U1160" i="3"/>
  <c r="Y1160" i="3"/>
  <c r="AC1160" i="3"/>
  <c r="AG1160" i="3"/>
  <c r="AK1160" i="3"/>
  <c r="AO1160" i="3"/>
  <c r="AS1160" i="3"/>
  <c r="AW1160" i="3"/>
  <c r="BA1160" i="3"/>
  <c r="BE1160" i="3"/>
  <c r="BI1160" i="3"/>
  <c r="N1160" i="3"/>
  <c r="R1160" i="3"/>
  <c r="V1160" i="3"/>
  <c r="Z1160" i="3"/>
  <c r="AD1160" i="3"/>
  <c r="AH1160" i="3"/>
  <c r="AL1160" i="3"/>
  <c r="AP1160" i="3"/>
  <c r="AT1160" i="3"/>
  <c r="AX1160" i="3"/>
  <c r="BB1160" i="3"/>
  <c r="BF1160" i="3"/>
  <c r="O1160" i="3"/>
  <c r="AE1160" i="3"/>
  <c r="AU1160" i="3"/>
  <c r="S1160" i="3"/>
  <c r="AI1160" i="3"/>
  <c r="AY1160" i="3"/>
  <c r="W1160" i="3"/>
  <c r="AM1160" i="3"/>
  <c r="BC1160" i="3"/>
  <c r="AA1160" i="3"/>
  <c r="AQ1160" i="3"/>
  <c r="BG1160" i="3"/>
  <c r="AF1176" i="3"/>
  <c r="AA1176" i="3"/>
  <c r="U1176" i="3"/>
  <c r="P1176" i="3"/>
  <c r="BG1174" i="3"/>
  <c r="AZ1174" i="3"/>
  <c r="AR1174" i="3"/>
  <c r="AL1174" i="3"/>
  <c r="AE1174" i="3"/>
  <c r="W1174" i="3"/>
  <c r="P1174" i="3"/>
  <c r="K1173" i="3"/>
  <c r="AV1171" i="3"/>
  <c r="AF1171" i="3"/>
  <c r="P1171" i="3"/>
  <c r="AH1168" i="3"/>
  <c r="BE1176" i="3"/>
  <c r="AZ1176" i="3"/>
  <c r="AU1176" i="3"/>
  <c r="AO1176" i="3"/>
  <c r="AJ1176" i="3"/>
  <c r="AE1176" i="3"/>
  <c r="Y1176" i="3"/>
  <c r="T1176" i="3"/>
  <c r="O1176" i="3"/>
  <c r="BF1174" i="3"/>
  <c r="AX1174" i="3"/>
  <c r="AQ1174" i="3"/>
  <c r="AJ1174" i="3"/>
  <c r="AB1174" i="3"/>
  <c r="V1174" i="3"/>
  <c r="O1174" i="3"/>
  <c r="L1173" i="3"/>
  <c r="AT1171" i="3"/>
  <c r="AD1171" i="3"/>
  <c r="N1171" i="3"/>
  <c r="M1169" i="3"/>
  <c r="Q1169" i="3"/>
  <c r="U1169" i="3"/>
  <c r="Y1169" i="3"/>
  <c r="AC1169" i="3"/>
  <c r="AG1169" i="3"/>
  <c r="AK1169" i="3"/>
  <c r="AO1169" i="3"/>
  <c r="AS1169" i="3"/>
  <c r="AW1169" i="3"/>
  <c r="BA1169" i="3"/>
  <c r="BE1169" i="3"/>
  <c r="BI1169" i="3"/>
  <c r="O1169" i="3"/>
  <c r="S1169" i="3"/>
  <c r="W1169" i="3"/>
  <c r="AA1169" i="3"/>
  <c r="AE1169" i="3"/>
  <c r="AI1169" i="3"/>
  <c r="AM1169" i="3"/>
  <c r="AQ1169" i="3"/>
  <c r="AU1169" i="3"/>
  <c r="AY1169" i="3"/>
  <c r="BC1169" i="3"/>
  <c r="BG1169" i="3"/>
  <c r="R1169" i="3"/>
  <c r="Z1169" i="3"/>
  <c r="AH1169" i="3"/>
  <c r="AP1169" i="3"/>
  <c r="AX1169" i="3"/>
  <c r="BF1169" i="3"/>
  <c r="T1169" i="3"/>
  <c r="AB1169" i="3"/>
  <c r="AJ1169" i="3"/>
  <c r="AR1169" i="3"/>
  <c r="AZ1169" i="3"/>
  <c r="BH1169" i="3"/>
  <c r="N1169" i="3"/>
  <c r="V1169" i="3"/>
  <c r="AD1169" i="3"/>
  <c r="AL1169" i="3"/>
  <c r="AT1169" i="3"/>
  <c r="BB1169" i="3"/>
  <c r="O1170" i="3"/>
  <c r="S1170" i="3"/>
  <c r="W1170" i="3"/>
  <c r="AA1170" i="3"/>
  <c r="AE1170" i="3"/>
  <c r="AI1170" i="3"/>
  <c r="AM1170" i="3"/>
  <c r="AQ1170" i="3"/>
  <c r="AU1170" i="3"/>
  <c r="AY1170" i="3"/>
  <c r="BC1170" i="3"/>
  <c r="BG1170" i="3"/>
  <c r="M1170" i="3"/>
  <c r="Q1170" i="3"/>
  <c r="U1170" i="3"/>
  <c r="Y1170" i="3"/>
  <c r="AC1170" i="3"/>
  <c r="AG1170" i="3"/>
  <c r="AK1170" i="3"/>
  <c r="AO1170" i="3"/>
  <c r="AS1170" i="3"/>
  <c r="AW1170" i="3"/>
  <c r="BA1170" i="3"/>
  <c r="BE1170" i="3"/>
  <c r="BI1170" i="3"/>
  <c r="BG1168" i="3"/>
  <c r="P1162" i="3"/>
  <c r="T1162" i="3"/>
  <c r="X1162" i="3"/>
  <c r="AB1162" i="3"/>
  <c r="AF1162" i="3"/>
  <c r="AJ1162" i="3"/>
  <c r="AN1162" i="3"/>
  <c r="AR1162" i="3"/>
  <c r="AV1162" i="3"/>
  <c r="AZ1162" i="3"/>
  <c r="BD1162" i="3"/>
  <c r="BH1162" i="3"/>
  <c r="M1162" i="3"/>
  <c r="Q1162" i="3"/>
  <c r="U1162" i="3"/>
  <c r="Y1162" i="3"/>
  <c r="AC1162" i="3"/>
  <c r="AG1162" i="3"/>
  <c r="AK1162" i="3"/>
  <c r="AO1162" i="3"/>
  <c r="AS1162" i="3"/>
  <c r="AW1162" i="3"/>
  <c r="BA1162" i="3"/>
  <c r="BE1162" i="3"/>
  <c r="BI1162" i="3"/>
  <c r="N1162" i="3"/>
  <c r="R1162" i="3"/>
  <c r="V1162" i="3"/>
  <c r="Z1162" i="3"/>
  <c r="AD1162" i="3"/>
  <c r="AH1162" i="3"/>
  <c r="AL1162" i="3"/>
  <c r="AP1162" i="3"/>
  <c r="AT1162" i="3"/>
  <c r="AX1162" i="3"/>
  <c r="BB1162" i="3"/>
  <c r="BF1162" i="3"/>
  <c r="O1162" i="3"/>
  <c r="AE1162" i="3"/>
  <c r="AU1162" i="3"/>
  <c r="S1162" i="3"/>
  <c r="AI1162" i="3"/>
  <c r="AY1162" i="3"/>
  <c r="W1162" i="3"/>
  <c r="AM1162" i="3"/>
  <c r="BC1162" i="3"/>
  <c r="K1175" i="3"/>
  <c r="BD1170" i="3"/>
  <c r="AV1170" i="3"/>
  <c r="AN1170" i="3"/>
  <c r="AF1170" i="3"/>
  <c r="X1170" i="3"/>
  <c r="P1170" i="3"/>
  <c r="BD1166" i="3"/>
  <c r="AT1166" i="3"/>
  <c r="AI1166" i="3"/>
  <c r="Y1166" i="3"/>
  <c r="N1166" i="3"/>
  <c r="Y1165" i="3"/>
  <c r="P1164" i="3"/>
  <c r="T1164" i="3"/>
  <c r="X1164" i="3"/>
  <c r="AB1164" i="3"/>
  <c r="AF1164" i="3"/>
  <c r="AJ1164" i="3"/>
  <c r="AN1164" i="3"/>
  <c r="AR1164" i="3"/>
  <c r="AV1164" i="3"/>
  <c r="AZ1164" i="3"/>
  <c r="BD1164" i="3"/>
  <c r="BH1164" i="3"/>
  <c r="M1164" i="3"/>
  <c r="Q1164" i="3"/>
  <c r="U1164" i="3"/>
  <c r="Y1164" i="3"/>
  <c r="AC1164" i="3"/>
  <c r="AG1164" i="3"/>
  <c r="AK1164" i="3"/>
  <c r="AO1164" i="3"/>
  <c r="AS1164" i="3"/>
  <c r="AW1164" i="3"/>
  <c r="BA1164" i="3"/>
  <c r="BE1164" i="3"/>
  <c r="BI1164" i="3"/>
  <c r="N1164" i="3"/>
  <c r="R1164" i="3"/>
  <c r="V1164" i="3"/>
  <c r="Z1164" i="3"/>
  <c r="AD1164" i="3"/>
  <c r="AH1164" i="3"/>
  <c r="AL1164" i="3"/>
  <c r="AP1164" i="3"/>
  <c r="AT1164" i="3"/>
  <c r="AX1164" i="3"/>
  <c r="BB1164" i="3"/>
  <c r="BF1164" i="3"/>
  <c r="O1164" i="3"/>
  <c r="AE1164" i="3"/>
  <c r="AU1164" i="3"/>
  <c r="S1164" i="3"/>
  <c r="AI1164" i="3"/>
  <c r="AY1164" i="3"/>
  <c r="W1164" i="3"/>
  <c r="AM1164" i="3"/>
  <c r="BC1164" i="3"/>
  <c r="BG1162" i="3"/>
  <c r="O1149" i="3"/>
  <c r="S1149" i="3"/>
  <c r="W1149" i="3"/>
  <c r="AA1149" i="3"/>
  <c r="AE1149" i="3"/>
  <c r="AI1149" i="3"/>
  <c r="AM1149" i="3"/>
  <c r="AQ1149" i="3"/>
  <c r="AU1149" i="3"/>
  <c r="AY1149" i="3"/>
  <c r="BC1149" i="3"/>
  <c r="BG1149" i="3"/>
  <c r="M1149" i="3"/>
  <c r="Q1149" i="3"/>
  <c r="U1149" i="3"/>
  <c r="Y1149" i="3"/>
  <c r="AC1149" i="3"/>
  <c r="AG1149" i="3"/>
  <c r="AK1149" i="3"/>
  <c r="AO1149" i="3"/>
  <c r="AS1149" i="3"/>
  <c r="AW1149" i="3"/>
  <c r="BA1149" i="3"/>
  <c r="BE1149" i="3"/>
  <c r="BI1149" i="3"/>
  <c r="N1149" i="3"/>
  <c r="AD1149" i="3"/>
  <c r="AT1149" i="3"/>
  <c r="R1149" i="3"/>
  <c r="AH1149" i="3"/>
  <c r="AX1149" i="3"/>
  <c r="V1149" i="3"/>
  <c r="AL1149" i="3"/>
  <c r="BB1149" i="3"/>
  <c r="Z1149" i="3"/>
  <c r="AP1149" i="3"/>
  <c r="BF1149" i="3"/>
  <c r="P1149" i="3"/>
  <c r="BB1170" i="3"/>
  <c r="AT1170" i="3"/>
  <c r="AL1170" i="3"/>
  <c r="AD1170" i="3"/>
  <c r="V1170" i="3"/>
  <c r="N1170" i="3"/>
  <c r="AL1168" i="3"/>
  <c r="BB1166" i="3"/>
  <c r="AQ1166" i="3"/>
  <c r="AG1166" i="3"/>
  <c r="P1166" i="3"/>
  <c r="T1166" i="3"/>
  <c r="X1166" i="3"/>
  <c r="AB1166" i="3"/>
  <c r="AF1166" i="3"/>
  <c r="AJ1166" i="3"/>
  <c r="AN1166" i="3"/>
  <c r="AR1166" i="3"/>
  <c r="AV1166" i="3"/>
  <c r="AZ1166" i="3"/>
  <c r="M1166" i="3"/>
  <c r="R1166" i="3"/>
  <c r="W1166" i="3"/>
  <c r="AC1166" i="3"/>
  <c r="AH1166" i="3"/>
  <c r="AM1166" i="3"/>
  <c r="AS1166" i="3"/>
  <c r="AX1166" i="3"/>
  <c r="BC1166" i="3"/>
  <c r="BG1166" i="3"/>
  <c r="O1166" i="3"/>
  <c r="U1166" i="3"/>
  <c r="Z1166" i="3"/>
  <c r="AE1166" i="3"/>
  <c r="AK1166" i="3"/>
  <c r="AP1166" i="3"/>
  <c r="AU1166" i="3"/>
  <c r="BA1166" i="3"/>
  <c r="BE1166" i="3"/>
  <c r="BI1166" i="3"/>
  <c r="BA1165" i="3"/>
  <c r="BG1164" i="3"/>
  <c r="AQ1162" i="3"/>
  <c r="BE1165" i="3"/>
  <c r="AO1165" i="3"/>
  <c r="BE1161" i="3"/>
  <c r="AO1161" i="3"/>
  <c r="AY1158" i="3"/>
  <c r="AM1154" i="3"/>
  <c r="N1165" i="3"/>
  <c r="R1165" i="3"/>
  <c r="V1165" i="3"/>
  <c r="Z1165" i="3"/>
  <c r="AD1165" i="3"/>
  <c r="AH1165" i="3"/>
  <c r="AL1165" i="3"/>
  <c r="AP1165" i="3"/>
  <c r="AT1165" i="3"/>
  <c r="AX1165" i="3"/>
  <c r="BB1165" i="3"/>
  <c r="BF1165" i="3"/>
  <c r="O1165" i="3"/>
  <c r="S1165" i="3"/>
  <c r="W1165" i="3"/>
  <c r="AA1165" i="3"/>
  <c r="AE1165" i="3"/>
  <c r="AI1165" i="3"/>
  <c r="AM1165" i="3"/>
  <c r="AQ1165" i="3"/>
  <c r="AU1165" i="3"/>
  <c r="AY1165" i="3"/>
  <c r="BC1165" i="3"/>
  <c r="BG1165" i="3"/>
  <c r="P1165" i="3"/>
  <c r="T1165" i="3"/>
  <c r="X1165" i="3"/>
  <c r="AB1165" i="3"/>
  <c r="AF1165" i="3"/>
  <c r="AJ1165" i="3"/>
  <c r="AN1165" i="3"/>
  <c r="AR1165" i="3"/>
  <c r="AV1165" i="3"/>
  <c r="AZ1165" i="3"/>
  <c r="BD1165" i="3"/>
  <c r="BH1165" i="3"/>
  <c r="AH1163" i="3"/>
  <c r="AY1163" i="3"/>
  <c r="N1161" i="3"/>
  <c r="R1161" i="3"/>
  <c r="V1161" i="3"/>
  <c r="Z1161" i="3"/>
  <c r="AD1161" i="3"/>
  <c r="AH1161" i="3"/>
  <c r="AL1161" i="3"/>
  <c r="AP1161" i="3"/>
  <c r="AT1161" i="3"/>
  <c r="AX1161" i="3"/>
  <c r="BB1161" i="3"/>
  <c r="BF1161" i="3"/>
  <c r="O1161" i="3"/>
  <c r="S1161" i="3"/>
  <c r="W1161" i="3"/>
  <c r="AA1161" i="3"/>
  <c r="AE1161" i="3"/>
  <c r="AI1161" i="3"/>
  <c r="AM1161" i="3"/>
  <c r="AQ1161" i="3"/>
  <c r="AU1161" i="3"/>
  <c r="AY1161" i="3"/>
  <c r="BC1161" i="3"/>
  <c r="BG1161" i="3"/>
  <c r="P1161" i="3"/>
  <c r="T1161" i="3"/>
  <c r="X1161" i="3"/>
  <c r="AB1161" i="3"/>
  <c r="AF1161" i="3"/>
  <c r="AJ1161" i="3"/>
  <c r="AN1161" i="3"/>
  <c r="AR1161" i="3"/>
  <c r="AV1161" i="3"/>
  <c r="AZ1161" i="3"/>
  <c r="BD1161" i="3"/>
  <c r="BH1161" i="3"/>
  <c r="R1159" i="3"/>
  <c r="AH1159" i="3"/>
  <c r="AX1159" i="3"/>
  <c r="S1159" i="3"/>
  <c r="AI1159" i="3"/>
  <c r="AY1159" i="3"/>
  <c r="T1159" i="3"/>
  <c r="AJ1159" i="3"/>
  <c r="AZ1159" i="3"/>
  <c r="N1158" i="3"/>
  <c r="R1158" i="3"/>
  <c r="V1158" i="3"/>
  <c r="Z1158" i="3"/>
  <c r="AD1158" i="3"/>
  <c r="AH1158" i="3"/>
  <c r="AL1158" i="3"/>
  <c r="AP1158" i="3"/>
  <c r="AT1158" i="3"/>
  <c r="AX1158" i="3"/>
  <c r="BB1158" i="3"/>
  <c r="BF1158" i="3"/>
  <c r="O1158" i="3"/>
  <c r="T1158" i="3"/>
  <c r="Y1158" i="3"/>
  <c r="AE1158" i="3"/>
  <c r="AJ1158" i="3"/>
  <c r="AO1158" i="3"/>
  <c r="AU1158" i="3"/>
  <c r="AZ1158" i="3"/>
  <c r="BE1158" i="3"/>
  <c r="P1158" i="3"/>
  <c r="U1158" i="3"/>
  <c r="AA1158" i="3"/>
  <c r="AF1158" i="3"/>
  <c r="AK1158" i="3"/>
  <c r="AQ1158" i="3"/>
  <c r="AV1158" i="3"/>
  <c r="BA1158" i="3"/>
  <c r="BG1158" i="3"/>
  <c r="Q1158" i="3"/>
  <c r="W1158" i="3"/>
  <c r="AB1158" i="3"/>
  <c r="AG1158" i="3"/>
  <c r="AM1158" i="3"/>
  <c r="AR1158" i="3"/>
  <c r="AW1158" i="3"/>
  <c r="BC1158" i="3"/>
  <c r="BH1158" i="3"/>
  <c r="X1157" i="3"/>
  <c r="AN1157" i="3"/>
  <c r="BD1157" i="3"/>
  <c r="Z1157" i="3"/>
  <c r="AU1157" i="3"/>
  <c r="V1157" i="3"/>
  <c r="AQ1157" i="3"/>
  <c r="M1157" i="3"/>
  <c r="AH1157" i="3"/>
  <c r="BC1157" i="3"/>
  <c r="O1151" i="3"/>
  <c r="S1151" i="3"/>
  <c r="W1151" i="3"/>
  <c r="AA1151" i="3"/>
  <c r="AE1151" i="3"/>
  <c r="AI1151" i="3"/>
  <c r="AM1151" i="3"/>
  <c r="AQ1151" i="3"/>
  <c r="AU1151" i="3"/>
  <c r="AY1151" i="3"/>
  <c r="BC1151" i="3"/>
  <c r="BG1151" i="3"/>
  <c r="P1151" i="3"/>
  <c r="T1151" i="3"/>
  <c r="X1151" i="3"/>
  <c r="AB1151" i="3"/>
  <c r="AF1151" i="3"/>
  <c r="AJ1151" i="3"/>
  <c r="AN1151" i="3"/>
  <c r="AR1151" i="3"/>
  <c r="AV1151" i="3"/>
  <c r="AZ1151" i="3"/>
  <c r="BD1151" i="3"/>
  <c r="BH1151" i="3"/>
  <c r="M1151" i="3"/>
  <c r="Q1151" i="3"/>
  <c r="U1151" i="3"/>
  <c r="Y1151" i="3"/>
  <c r="AC1151" i="3"/>
  <c r="AG1151" i="3"/>
  <c r="AK1151" i="3"/>
  <c r="AO1151" i="3"/>
  <c r="AS1151" i="3"/>
  <c r="AW1151" i="3"/>
  <c r="BA1151" i="3"/>
  <c r="BE1151" i="3"/>
  <c r="BI1151" i="3"/>
  <c r="Z1151" i="3"/>
  <c r="AP1151" i="3"/>
  <c r="BF1151" i="3"/>
  <c r="N1151" i="3"/>
  <c r="AD1151" i="3"/>
  <c r="AT1151" i="3"/>
  <c r="R1151" i="3"/>
  <c r="AH1151" i="3"/>
  <c r="AX1151" i="3"/>
  <c r="AW1165" i="3"/>
  <c r="AG1165" i="3"/>
  <c r="Q1165" i="3"/>
  <c r="Q1163" i="3"/>
  <c r="AW1161" i="3"/>
  <c r="AG1161" i="3"/>
  <c r="Q1161" i="3"/>
  <c r="AW1159" i="3"/>
  <c r="BI1158" i="3"/>
  <c r="AN1158" i="3"/>
  <c r="S1158" i="3"/>
  <c r="O1154" i="3"/>
  <c r="S1154" i="3"/>
  <c r="W1154" i="3"/>
  <c r="AA1154" i="3"/>
  <c r="AE1154" i="3"/>
  <c r="P1154" i="3"/>
  <c r="AF1154" i="3"/>
  <c r="AN1154" i="3"/>
  <c r="AV1154" i="3"/>
  <c r="BD1154" i="3"/>
  <c r="T1154" i="3"/>
  <c r="AI1154" i="3"/>
  <c r="AQ1154" i="3"/>
  <c r="AY1154" i="3"/>
  <c r="BG1154" i="3"/>
  <c r="X1154" i="3"/>
  <c r="AJ1154" i="3"/>
  <c r="AR1154" i="3"/>
  <c r="AZ1154" i="3"/>
  <c r="BH1154" i="3"/>
  <c r="AL1151" i="3"/>
  <c r="M1154" i="3"/>
  <c r="O1152" i="3"/>
  <c r="S1152" i="3"/>
  <c r="W1152" i="3"/>
  <c r="AA1152" i="3"/>
  <c r="AE1152" i="3"/>
  <c r="AI1152" i="3"/>
  <c r="AM1152" i="3"/>
  <c r="AQ1152" i="3"/>
  <c r="AU1152" i="3"/>
  <c r="AY1152" i="3"/>
  <c r="BC1152" i="3"/>
  <c r="BG1152" i="3"/>
  <c r="AB1148" i="3"/>
  <c r="U1156" i="3"/>
  <c r="N1156" i="3"/>
  <c r="R1156" i="3"/>
  <c r="V1156" i="3"/>
  <c r="Z1156" i="3"/>
  <c r="AD1156" i="3"/>
  <c r="AH1156" i="3"/>
  <c r="AL1156" i="3"/>
  <c r="AP1156" i="3"/>
  <c r="AT1156" i="3"/>
  <c r="AX1156" i="3"/>
  <c r="BB1156" i="3"/>
  <c r="BF1156" i="3"/>
  <c r="L1155" i="3"/>
  <c r="S1155" i="3" s="1"/>
  <c r="BM1155" i="3" s="1"/>
  <c r="AM1150" i="3"/>
  <c r="BE1156" i="3"/>
  <c r="AZ1156" i="3"/>
  <c r="AU1156" i="3"/>
  <c r="AO1156" i="3"/>
  <c r="AJ1156" i="3"/>
  <c r="AE1156" i="3"/>
  <c r="Y1156" i="3"/>
  <c r="T1156" i="3"/>
  <c r="O1156" i="3"/>
  <c r="L1153" i="3"/>
  <c r="K1153" i="3"/>
  <c r="X1150" i="3"/>
  <c r="X1148" i="3"/>
  <c r="AN1148" i="3"/>
  <c r="BD1148" i="3"/>
  <c r="P1148" i="3"/>
  <c r="AF1148" i="3"/>
  <c r="AV1148" i="3"/>
  <c r="M1144" i="3"/>
  <c r="Q1144" i="3"/>
  <c r="U1144" i="3"/>
  <c r="Y1144" i="3"/>
  <c r="AC1144" i="3"/>
  <c r="AG1144" i="3"/>
  <c r="AK1144" i="3"/>
  <c r="AO1144" i="3"/>
  <c r="AS1144" i="3"/>
  <c r="AW1144" i="3"/>
  <c r="BA1144" i="3"/>
  <c r="BE1144" i="3"/>
  <c r="BI1144" i="3"/>
  <c r="P1144" i="3"/>
  <c r="V1144" i="3"/>
  <c r="AA1144" i="3"/>
  <c r="AF1144" i="3"/>
  <c r="AL1144" i="3"/>
  <c r="AQ1144" i="3"/>
  <c r="AV1144" i="3"/>
  <c r="BB1144" i="3"/>
  <c r="BG1144" i="3"/>
  <c r="R1144" i="3"/>
  <c r="W1144" i="3"/>
  <c r="AB1144" i="3"/>
  <c r="AH1144" i="3"/>
  <c r="AM1144" i="3"/>
  <c r="AR1144" i="3"/>
  <c r="AX1144" i="3"/>
  <c r="BC1144" i="3"/>
  <c r="BH1144" i="3"/>
  <c r="N1144" i="3"/>
  <c r="S1144" i="3"/>
  <c r="X1144" i="3"/>
  <c r="AD1144" i="3"/>
  <c r="AI1144" i="3"/>
  <c r="AN1144" i="3"/>
  <c r="AT1144" i="3"/>
  <c r="AY1144" i="3"/>
  <c r="BD1144" i="3"/>
  <c r="BF1154" i="3"/>
  <c r="BB1154" i="3"/>
  <c r="AX1154" i="3"/>
  <c r="AT1154" i="3"/>
  <c r="AP1154" i="3"/>
  <c r="AL1154" i="3"/>
  <c r="AH1154" i="3"/>
  <c r="AD1154" i="3"/>
  <c r="Z1154" i="3"/>
  <c r="V1154" i="3"/>
  <c r="R1154" i="3"/>
  <c r="N1154" i="3"/>
  <c r="BF1152" i="3"/>
  <c r="BB1152" i="3"/>
  <c r="AX1152" i="3"/>
  <c r="AT1152" i="3"/>
  <c r="AP1152" i="3"/>
  <c r="AL1152" i="3"/>
  <c r="AH1152" i="3"/>
  <c r="AD1152" i="3"/>
  <c r="Z1152" i="3"/>
  <c r="V1152" i="3"/>
  <c r="R1152" i="3"/>
  <c r="N1152" i="3"/>
  <c r="AT1150" i="3"/>
  <c r="N1150" i="3"/>
  <c r="BH1149" i="3"/>
  <c r="BD1149" i="3"/>
  <c r="AZ1149" i="3"/>
  <c r="AV1149" i="3"/>
  <c r="AR1149" i="3"/>
  <c r="AN1149" i="3"/>
  <c r="AJ1149" i="3"/>
  <c r="AF1149" i="3"/>
  <c r="AB1149" i="3"/>
  <c r="X1149" i="3"/>
  <c r="T1149" i="3"/>
  <c r="BH1148" i="3"/>
  <c r="AR1148" i="3"/>
  <c r="AT1147" i="3"/>
  <c r="AD1147" i="3"/>
  <c r="M1146" i="3"/>
  <c r="AS1146" i="3"/>
  <c r="Z1146" i="3"/>
  <c r="BB1146" i="3"/>
  <c r="W1146" i="3"/>
  <c r="AM1146" i="3"/>
  <c r="BC1146" i="3"/>
  <c r="L1145" i="3"/>
  <c r="AU1144" i="3"/>
  <c r="Z1144" i="3"/>
  <c r="P1142" i="3"/>
  <c r="T1142" i="3"/>
  <c r="X1142" i="3"/>
  <c r="AB1142" i="3"/>
  <c r="AF1142" i="3"/>
  <c r="AJ1142" i="3"/>
  <c r="AN1142" i="3"/>
  <c r="AR1142" i="3"/>
  <c r="AV1142" i="3"/>
  <c r="AZ1142" i="3"/>
  <c r="BD1142" i="3"/>
  <c r="BH1142" i="3"/>
  <c r="M1142" i="3"/>
  <c r="Q1142" i="3"/>
  <c r="U1142" i="3"/>
  <c r="Y1142" i="3"/>
  <c r="AC1142" i="3"/>
  <c r="AG1142" i="3"/>
  <c r="AK1142" i="3"/>
  <c r="AO1142" i="3"/>
  <c r="AS1142" i="3"/>
  <c r="AW1142" i="3"/>
  <c r="BA1142" i="3"/>
  <c r="BE1142" i="3"/>
  <c r="BI1142" i="3"/>
  <c r="R1142" i="3"/>
  <c r="Z1142" i="3"/>
  <c r="AH1142" i="3"/>
  <c r="AP1142" i="3"/>
  <c r="AX1142" i="3"/>
  <c r="BF1142" i="3"/>
  <c r="S1142" i="3"/>
  <c r="AA1142" i="3"/>
  <c r="AI1142" i="3"/>
  <c r="AQ1142" i="3"/>
  <c r="AY1142" i="3"/>
  <c r="BG1142" i="3"/>
  <c r="N1142" i="3"/>
  <c r="V1142" i="3"/>
  <c r="AD1142" i="3"/>
  <c r="AL1142" i="3"/>
  <c r="AT1142" i="3"/>
  <c r="BB1142" i="3"/>
  <c r="BI1154" i="3"/>
  <c r="BE1154" i="3"/>
  <c r="BA1154" i="3"/>
  <c r="AW1154" i="3"/>
  <c r="AS1154" i="3"/>
  <c r="AO1154" i="3"/>
  <c r="AK1154" i="3"/>
  <c r="AG1154" i="3"/>
  <c r="AC1154" i="3"/>
  <c r="Y1154" i="3"/>
  <c r="U1154" i="3"/>
  <c r="Q1154" i="3"/>
  <c r="BI1152" i="3"/>
  <c r="BE1152" i="3"/>
  <c r="BA1152" i="3"/>
  <c r="AW1152" i="3"/>
  <c r="AS1152" i="3"/>
  <c r="AO1152" i="3"/>
  <c r="AK1152" i="3"/>
  <c r="AG1152" i="3"/>
  <c r="AC1152" i="3"/>
  <c r="Y1152" i="3"/>
  <c r="U1152" i="3"/>
  <c r="Q1152" i="3"/>
  <c r="BI1150" i="3"/>
  <c r="AS1150" i="3"/>
  <c r="AC1150" i="3"/>
  <c r="M1148" i="3"/>
  <c r="Q1148" i="3"/>
  <c r="U1148" i="3"/>
  <c r="Y1148" i="3"/>
  <c r="AC1148" i="3"/>
  <c r="AG1148" i="3"/>
  <c r="AK1148" i="3"/>
  <c r="AO1148" i="3"/>
  <c r="AS1148" i="3"/>
  <c r="AW1148" i="3"/>
  <c r="BA1148" i="3"/>
  <c r="BE1148" i="3"/>
  <c r="BI1148" i="3"/>
  <c r="N1148" i="3"/>
  <c r="R1148" i="3"/>
  <c r="V1148" i="3"/>
  <c r="Z1148" i="3"/>
  <c r="AD1148" i="3"/>
  <c r="AH1148" i="3"/>
  <c r="AL1148" i="3"/>
  <c r="AP1148" i="3"/>
  <c r="AT1148" i="3"/>
  <c r="AX1148" i="3"/>
  <c r="BB1148" i="3"/>
  <c r="BF1148" i="3"/>
  <c r="O1148" i="3"/>
  <c r="S1148" i="3"/>
  <c r="W1148" i="3"/>
  <c r="AA1148" i="3"/>
  <c r="AE1148" i="3"/>
  <c r="AI1148" i="3"/>
  <c r="AM1148" i="3"/>
  <c r="AQ1148" i="3"/>
  <c r="AU1148" i="3"/>
  <c r="AY1148" i="3"/>
  <c r="BC1148" i="3"/>
  <c r="BG1148" i="3"/>
  <c r="O1147" i="3"/>
  <c r="S1147" i="3"/>
  <c r="W1147" i="3"/>
  <c r="AA1147" i="3"/>
  <c r="AE1147" i="3"/>
  <c r="AI1147" i="3"/>
  <c r="AM1147" i="3"/>
  <c r="AQ1147" i="3"/>
  <c r="AU1147" i="3"/>
  <c r="AY1147" i="3"/>
  <c r="BC1147" i="3"/>
  <c r="BG1147" i="3"/>
  <c r="P1147" i="3"/>
  <c r="T1147" i="3"/>
  <c r="X1147" i="3"/>
  <c r="AB1147" i="3"/>
  <c r="AF1147" i="3"/>
  <c r="AJ1147" i="3"/>
  <c r="AN1147" i="3"/>
  <c r="AR1147" i="3"/>
  <c r="AV1147" i="3"/>
  <c r="AZ1147" i="3"/>
  <c r="BD1147" i="3"/>
  <c r="BH1147" i="3"/>
  <c r="M1147" i="3"/>
  <c r="Q1147" i="3"/>
  <c r="U1147" i="3"/>
  <c r="Y1147" i="3"/>
  <c r="AC1147" i="3"/>
  <c r="AG1147" i="3"/>
  <c r="AK1147" i="3"/>
  <c r="AO1147" i="3"/>
  <c r="AS1147" i="3"/>
  <c r="AW1147" i="3"/>
  <c r="BA1147" i="3"/>
  <c r="BE1147" i="3"/>
  <c r="BI1147" i="3"/>
  <c r="X1146" i="3"/>
  <c r="AP1144" i="3"/>
  <c r="T1144" i="3"/>
  <c r="K1145" i="3"/>
  <c r="K1143" i="3"/>
  <c r="M1139" i="3"/>
  <c r="Q1139" i="3"/>
  <c r="U1139" i="3"/>
  <c r="Y1139" i="3"/>
  <c r="AC1139" i="3"/>
  <c r="AG1139" i="3"/>
  <c r="AK1139" i="3"/>
  <c r="AO1139" i="3"/>
  <c r="AS1139" i="3"/>
  <c r="AW1139" i="3"/>
  <c r="BA1139" i="3"/>
  <c r="BE1139" i="3"/>
  <c r="BI1139" i="3"/>
  <c r="N1139" i="3"/>
  <c r="R1139" i="3"/>
  <c r="V1139" i="3"/>
  <c r="Z1139" i="3"/>
  <c r="AD1139" i="3"/>
  <c r="AH1139" i="3"/>
  <c r="AL1139" i="3"/>
  <c r="AP1139" i="3"/>
  <c r="AT1139" i="3"/>
  <c r="AX1139" i="3"/>
  <c r="BB1139" i="3"/>
  <c r="BF1139" i="3"/>
  <c r="P1139" i="3"/>
  <c r="T1139" i="3"/>
  <c r="X1139" i="3"/>
  <c r="AB1139" i="3"/>
  <c r="AF1139" i="3"/>
  <c r="AJ1139" i="3"/>
  <c r="AN1139" i="3"/>
  <c r="AR1139" i="3"/>
  <c r="AV1139" i="3"/>
  <c r="AZ1139" i="3"/>
  <c r="BD1139" i="3"/>
  <c r="BH1139" i="3"/>
  <c r="M1137" i="3"/>
  <c r="Q1137" i="3"/>
  <c r="U1137" i="3"/>
  <c r="Y1137" i="3"/>
  <c r="AC1137" i="3"/>
  <c r="AG1137" i="3"/>
  <c r="AK1137" i="3"/>
  <c r="AO1137" i="3"/>
  <c r="AS1137" i="3"/>
  <c r="AW1137" i="3"/>
  <c r="BA1137" i="3"/>
  <c r="BE1137" i="3"/>
  <c r="BI1137" i="3"/>
  <c r="N1137" i="3"/>
  <c r="R1137" i="3"/>
  <c r="V1137" i="3"/>
  <c r="Z1137" i="3"/>
  <c r="AD1137" i="3"/>
  <c r="AH1137" i="3"/>
  <c r="AL1137" i="3"/>
  <c r="AP1137" i="3"/>
  <c r="AT1137" i="3"/>
  <c r="AX1137" i="3"/>
  <c r="BB1137" i="3"/>
  <c r="BF1137" i="3"/>
  <c r="P1137" i="3"/>
  <c r="T1137" i="3"/>
  <c r="X1137" i="3"/>
  <c r="AB1137" i="3"/>
  <c r="AF1137" i="3"/>
  <c r="AJ1137" i="3"/>
  <c r="AN1137" i="3"/>
  <c r="AR1137" i="3"/>
  <c r="AV1137" i="3"/>
  <c r="AZ1137" i="3"/>
  <c r="BD1137" i="3"/>
  <c r="BH1137" i="3"/>
  <c r="M1135" i="3"/>
  <c r="Q1135" i="3"/>
  <c r="U1135" i="3"/>
  <c r="Y1135" i="3"/>
  <c r="AC1135" i="3"/>
  <c r="AG1135" i="3"/>
  <c r="AK1135" i="3"/>
  <c r="AO1135" i="3"/>
  <c r="AS1135" i="3"/>
  <c r="AW1135" i="3"/>
  <c r="BA1135" i="3"/>
  <c r="BE1135" i="3"/>
  <c r="BI1135" i="3"/>
  <c r="N1135" i="3"/>
  <c r="R1135" i="3"/>
  <c r="V1135" i="3"/>
  <c r="Z1135" i="3"/>
  <c r="AD1135" i="3"/>
  <c r="AH1135" i="3"/>
  <c r="AL1135" i="3"/>
  <c r="AP1135" i="3"/>
  <c r="AT1135" i="3"/>
  <c r="AX1135" i="3"/>
  <c r="BB1135" i="3"/>
  <c r="BF1135" i="3"/>
  <c r="P1135" i="3"/>
  <c r="T1135" i="3"/>
  <c r="X1135" i="3"/>
  <c r="AB1135" i="3"/>
  <c r="AF1135" i="3"/>
  <c r="AJ1135" i="3"/>
  <c r="AN1135" i="3"/>
  <c r="AR1135" i="3"/>
  <c r="AV1135" i="3"/>
  <c r="AZ1135" i="3"/>
  <c r="BD1135" i="3"/>
  <c r="BH1135" i="3"/>
  <c r="BG1141" i="3"/>
  <c r="BC1141" i="3"/>
  <c r="AY1141" i="3"/>
  <c r="AU1141" i="3"/>
  <c r="AQ1141" i="3"/>
  <c r="AM1141" i="3"/>
  <c r="AI1141" i="3"/>
  <c r="AE1141" i="3"/>
  <c r="AA1141" i="3"/>
  <c r="W1141" i="3"/>
  <c r="S1141" i="3"/>
  <c r="O1141" i="3"/>
  <c r="BE1140" i="3"/>
  <c r="AO1140" i="3"/>
  <c r="BC1139" i="3"/>
  <c r="AM1139" i="3"/>
  <c r="W1139" i="3"/>
  <c r="BE1138" i="3"/>
  <c r="AO1138" i="3"/>
  <c r="BC1137" i="3"/>
  <c r="AM1137" i="3"/>
  <c r="W1137" i="3"/>
  <c r="BE1136" i="3"/>
  <c r="AO1136" i="3"/>
  <c r="BC1135" i="3"/>
  <c r="AM1135" i="3"/>
  <c r="W1135" i="3"/>
  <c r="BF1141" i="3"/>
  <c r="BB1141" i="3"/>
  <c r="AX1141" i="3"/>
  <c r="AT1141" i="3"/>
  <c r="AP1141" i="3"/>
  <c r="AL1141" i="3"/>
  <c r="AH1141" i="3"/>
  <c r="AD1141" i="3"/>
  <c r="Z1141" i="3"/>
  <c r="V1141" i="3"/>
  <c r="R1141" i="3"/>
  <c r="O1140" i="3"/>
  <c r="S1140" i="3"/>
  <c r="W1140" i="3"/>
  <c r="AA1140" i="3"/>
  <c r="AE1140" i="3"/>
  <c r="AI1140" i="3"/>
  <c r="AM1140" i="3"/>
  <c r="AQ1140" i="3"/>
  <c r="AU1140" i="3"/>
  <c r="AY1140" i="3"/>
  <c r="BC1140" i="3"/>
  <c r="BG1140" i="3"/>
  <c r="P1140" i="3"/>
  <c r="T1140" i="3"/>
  <c r="X1140" i="3"/>
  <c r="AB1140" i="3"/>
  <c r="AF1140" i="3"/>
  <c r="AJ1140" i="3"/>
  <c r="AN1140" i="3"/>
  <c r="AR1140" i="3"/>
  <c r="AV1140" i="3"/>
  <c r="AZ1140" i="3"/>
  <c r="BD1140" i="3"/>
  <c r="BH1140" i="3"/>
  <c r="N1140" i="3"/>
  <c r="R1140" i="3"/>
  <c r="V1140" i="3"/>
  <c r="Z1140" i="3"/>
  <c r="AD1140" i="3"/>
  <c r="AH1140" i="3"/>
  <c r="AL1140" i="3"/>
  <c r="AP1140" i="3"/>
  <c r="AT1140" i="3"/>
  <c r="AX1140" i="3"/>
  <c r="BB1140" i="3"/>
  <c r="BF1140" i="3"/>
  <c r="AY1139" i="3"/>
  <c r="AI1139" i="3"/>
  <c r="S1139" i="3"/>
  <c r="O1138" i="3"/>
  <c r="S1138" i="3"/>
  <c r="W1138" i="3"/>
  <c r="AA1138" i="3"/>
  <c r="AE1138" i="3"/>
  <c r="AI1138" i="3"/>
  <c r="AM1138" i="3"/>
  <c r="AQ1138" i="3"/>
  <c r="AU1138" i="3"/>
  <c r="AY1138" i="3"/>
  <c r="BC1138" i="3"/>
  <c r="BG1138" i="3"/>
  <c r="P1138" i="3"/>
  <c r="T1138" i="3"/>
  <c r="X1138" i="3"/>
  <c r="AB1138" i="3"/>
  <c r="AF1138" i="3"/>
  <c r="AJ1138" i="3"/>
  <c r="AN1138" i="3"/>
  <c r="AR1138" i="3"/>
  <c r="AV1138" i="3"/>
  <c r="AZ1138" i="3"/>
  <c r="BD1138" i="3"/>
  <c r="BH1138" i="3"/>
  <c r="N1138" i="3"/>
  <c r="R1138" i="3"/>
  <c r="V1138" i="3"/>
  <c r="Z1138" i="3"/>
  <c r="AD1138" i="3"/>
  <c r="AH1138" i="3"/>
  <c r="AL1138" i="3"/>
  <c r="AP1138" i="3"/>
  <c r="AT1138" i="3"/>
  <c r="AX1138" i="3"/>
  <c r="BB1138" i="3"/>
  <c r="BF1138" i="3"/>
  <c r="AY1137" i="3"/>
  <c r="AI1137" i="3"/>
  <c r="S1137" i="3"/>
  <c r="O1136" i="3"/>
  <c r="S1136" i="3"/>
  <c r="W1136" i="3"/>
  <c r="AA1136" i="3"/>
  <c r="AE1136" i="3"/>
  <c r="AI1136" i="3"/>
  <c r="AM1136" i="3"/>
  <c r="AQ1136" i="3"/>
  <c r="AU1136" i="3"/>
  <c r="AY1136" i="3"/>
  <c r="BC1136" i="3"/>
  <c r="BG1136" i="3"/>
  <c r="P1136" i="3"/>
  <c r="T1136" i="3"/>
  <c r="X1136" i="3"/>
  <c r="AB1136" i="3"/>
  <c r="AF1136" i="3"/>
  <c r="AJ1136" i="3"/>
  <c r="AN1136" i="3"/>
  <c r="AR1136" i="3"/>
  <c r="AV1136" i="3"/>
  <c r="AZ1136" i="3"/>
  <c r="BD1136" i="3"/>
  <c r="BH1136" i="3"/>
  <c r="N1136" i="3"/>
  <c r="R1136" i="3"/>
  <c r="V1136" i="3"/>
  <c r="Z1136" i="3"/>
  <c r="AD1136" i="3"/>
  <c r="AH1136" i="3"/>
  <c r="AL1136" i="3"/>
  <c r="AP1136" i="3"/>
  <c r="AT1136" i="3"/>
  <c r="AX1136" i="3"/>
  <c r="BB1136" i="3"/>
  <c r="BF1136" i="3"/>
  <c r="AY1135" i="3"/>
  <c r="AI1135" i="3"/>
  <c r="S1135" i="3"/>
  <c r="E1006" i="3"/>
  <c r="F1006" i="3"/>
  <c r="G1006" i="3"/>
  <c r="H1006" i="3"/>
  <c r="I1006" i="3"/>
  <c r="J1006" i="3"/>
  <c r="E1007" i="3"/>
  <c r="F1007" i="3"/>
  <c r="G1007" i="3"/>
  <c r="H1007" i="3"/>
  <c r="I1007" i="3"/>
  <c r="J1007" i="3"/>
  <c r="E1008" i="3"/>
  <c r="F1008" i="3"/>
  <c r="G1008" i="3"/>
  <c r="H1008" i="3"/>
  <c r="I1008" i="3"/>
  <c r="J1008" i="3"/>
  <c r="E1009" i="3"/>
  <c r="F1009" i="3"/>
  <c r="G1009" i="3"/>
  <c r="H1009" i="3"/>
  <c r="I1009" i="3"/>
  <c r="J1009" i="3"/>
  <c r="E1010" i="3"/>
  <c r="F1010" i="3"/>
  <c r="G1010" i="3"/>
  <c r="H1010" i="3"/>
  <c r="I1010" i="3"/>
  <c r="J1010" i="3"/>
  <c r="E1011" i="3"/>
  <c r="F1011" i="3"/>
  <c r="G1011" i="3"/>
  <c r="H1011" i="3"/>
  <c r="I1011" i="3"/>
  <c r="J1011" i="3"/>
  <c r="E1012" i="3"/>
  <c r="F1012" i="3"/>
  <c r="G1012" i="3"/>
  <c r="H1012" i="3"/>
  <c r="I1012" i="3"/>
  <c r="J1012" i="3"/>
  <c r="E1013" i="3"/>
  <c r="F1013" i="3"/>
  <c r="G1013" i="3"/>
  <c r="H1013" i="3"/>
  <c r="I1013" i="3"/>
  <c r="J1013" i="3"/>
  <c r="K1013" i="3"/>
  <c r="E1014" i="3"/>
  <c r="F1014" i="3"/>
  <c r="G1014" i="3"/>
  <c r="H1014" i="3"/>
  <c r="I1014" i="3"/>
  <c r="J1014" i="3"/>
  <c r="E1015" i="3"/>
  <c r="F1015" i="3"/>
  <c r="G1015" i="3"/>
  <c r="H1015" i="3"/>
  <c r="I1015" i="3"/>
  <c r="J1015" i="3"/>
  <c r="E1016" i="3"/>
  <c r="F1016" i="3"/>
  <c r="G1016" i="3"/>
  <c r="H1016" i="3"/>
  <c r="I1016" i="3"/>
  <c r="J1016" i="3"/>
  <c r="E1017" i="3"/>
  <c r="F1017" i="3"/>
  <c r="G1017" i="3"/>
  <c r="H1017" i="3"/>
  <c r="I1017" i="3"/>
  <c r="J1017" i="3"/>
  <c r="E1018" i="3"/>
  <c r="F1018" i="3"/>
  <c r="G1018" i="3"/>
  <c r="H1018" i="3"/>
  <c r="I1018" i="3"/>
  <c r="J1018" i="3"/>
  <c r="L1018" i="3" s="1"/>
  <c r="E1019" i="3"/>
  <c r="F1019" i="3"/>
  <c r="G1019" i="3"/>
  <c r="H1019" i="3"/>
  <c r="I1019" i="3"/>
  <c r="J1019" i="3"/>
  <c r="E1020" i="3"/>
  <c r="F1020" i="3"/>
  <c r="G1020" i="3"/>
  <c r="H1020" i="3"/>
  <c r="I1020" i="3"/>
  <c r="J1020" i="3"/>
  <c r="E1021" i="3"/>
  <c r="F1021" i="3"/>
  <c r="G1021" i="3"/>
  <c r="H1021" i="3"/>
  <c r="I1021" i="3"/>
  <c r="J1021" i="3"/>
  <c r="E1022" i="3"/>
  <c r="F1022" i="3"/>
  <c r="G1022" i="3"/>
  <c r="H1022" i="3"/>
  <c r="I1022" i="3"/>
  <c r="L1022" i="3" s="1"/>
  <c r="J1022" i="3"/>
  <c r="E1023" i="3"/>
  <c r="F1023" i="3"/>
  <c r="G1023" i="3"/>
  <c r="H1023" i="3"/>
  <c r="I1023" i="3"/>
  <c r="J1023" i="3"/>
  <c r="E1024" i="3"/>
  <c r="F1024" i="3"/>
  <c r="G1024" i="3"/>
  <c r="H1024" i="3"/>
  <c r="I1024" i="3"/>
  <c r="J1024" i="3"/>
  <c r="E1025" i="3"/>
  <c r="F1025" i="3"/>
  <c r="G1025" i="3"/>
  <c r="H1025" i="3"/>
  <c r="I1025" i="3"/>
  <c r="J1025" i="3"/>
  <c r="E1026" i="3"/>
  <c r="F1026" i="3"/>
  <c r="G1026" i="3"/>
  <c r="H1026" i="3"/>
  <c r="I1026" i="3"/>
  <c r="J1026" i="3"/>
  <c r="E1027" i="3"/>
  <c r="F1027" i="3"/>
  <c r="G1027" i="3"/>
  <c r="H1027" i="3"/>
  <c r="I1027" i="3"/>
  <c r="J1027" i="3"/>
  <c r="E1028" i="3"/>
  <c r="F1028" i="3"/>
  <c r="G1028" i="3"/>
  <c r="H1028" i="3"/>
  <c r="I1028" i="3"/>
  <c r="J1028" i="3"/>
  <c r="E1029" i="3"/>
  <c r="F1029" i="3"/>
  <c r="G1029" i="3"/>
  <c r="H1029" i="3"/>
  <c r="I1029" i="3"/>
  <c r="J1029" i="3"/>
  <c r="E1030" i="3"/>
  <c r="F1030" i="3"/>
  <c r="G1030" i="3"/>
  <c r="H1030" i="3"/>
  <c r="I1030" i="3"/>
  <c r="J1030" i="3"/>
  <c r="E1031" i="3"/>
  <c r="F1031" i="3"/>
  <c r="G1031" i="3"/>
  <c r="H1031" i="3"/>
  <c r="I1031" i="3"/>
  <c r="J1031" i="3"/>
  <c r="E1032" i="3"/>
  <c r="F1032" i="3"/>
  <c r="G1032" i="3"/>
  <c r="H1032" i="3"/>
  <c r="I1032" i="3"/>
  <c r="J1032" i="3"/>
  <c r="E1033" i="3"/>
  <c r="F1033" i="3"/>
  <c r="G1033" i="3"/>
  <c r="H1033" i="3"/>
  <c r="I1033" i="3"/>
  <c r="J1033" i="3"/>
  <c r="E1034" i="3"/>
  <c r="F1034" i="3"/>
  <c r="G1034" i="3"/>
  <c r="H1034" i="3"/>
  <c r="I1034" i="3"/>
  <c r="J1034" i="3"/>
  <c r="E1035" i="3"/>
  <c r="F1035" i="3"/>
  <c r="G1035" i="3"/>
  <c r="H1035" i="3"/>
  <c r="I1035" i="3"/>
  <c r="J1035" i="3"/>
  <c r="E1036" i="3"/>
  <c r="F1036" i="3"/>
  <c r="G1036" i="3"/>
  <c r="H1036" i="3"/>
  <c r="I1036" i="3"/>
  <c r="J1036" i="3"/>
  <c r="E1037" i="3"/>
  <c r="F1037" i="3"/>
  <c r="G1037" i="3"/>
  <c r="H1037" i="3"/>
  <c r="I1037" i="3"/>
  <c r="J1037" i="3"/>
  <c r="E1038" i="3"/>
  <c r="F1038" i="3"/>
  <c r="G1038" i="3"/>
  <c r="H1038" i="3"/>
  <c r="I1038" i="3"/>
  <c r="J1038" i="3"/>
  <c r="E1039" i="3"/>
  <c r="F1039" i="3"/>
  <c r="G1039" i="3"/>
  <c r="H1039" i="3"/>
  <c r="I1039" i="3"/>
  <c r="J1039" i="3"/>
  <c r="E1040" i="3"/>
  <c r="F1040" i="3"/>
  <c r="G1040" i="3"/>
  <c r="H1040" i="3"/>
  <c r="I1040" i="3"/>
  <c r="J1040" i="3"/>
  <c r="E1041" i="3"/>
  <c r="F1041" i="3"/>
  <c r="G1041" i="3"/>
  <c r="H1041" i="3"/>
  <c r="I1041" i="3"/>
  <c r="J1041" i="3"/>
  <c r="E1042" i="3"/>
  <c r="F1042" i="3"/>
  <c r="G1042" i="3"/>
  <c r="H1042" i="3"/>
  <c r="I1042" i="3"/>
  <c r="J1042" i="3"/>
  <c r="E1043" i="3"/>
  <c r="F1043" i="3"/>
  <c r="G1043" i="3"/>
  <c r="H1043" i="3"/>
  <c r="I1043" i="3"/>
  <c r="J1043" i="3"/>
  <c r="E1044" i="3"/>
  <c r="F1044" i="3"/>
  <c r="G1044" i="3"/>
  <c r="H1044" i="3"/>
  <c r="I1044" i="3"/>
  <c r="J1044" i="3"/>
  <c r="K1044" i="3"/>
  <c r="E1045" i="3"/>
  <c r="F1045" i="3"/>
  <c r="G1045" i="3"/>
  <c r="H1045" i="3"/>
  <c r="I1045" i="3"/>
  <c r="J1045" i="3"/>
  <c r="E1046" i="3"/>
  <c r="F1046" i="3"/>
  <c r="G1046" i="3"/>
  <c r="H1046" i="3"/>
  <c r="I1046" i="3"/>
  <c r="J1046" i="3"/>
  <c r="E1047" i="3"/>
  <c r="F1047" i="3"/>
  <c r="G1047" i="3"/>
  <c r="H1047" i="3"/>
  <c r="I1047" i="3"/>
  <c r="J1047" i="3"/>
  <c r="E1048" i="3"/>
  <c r="F1048" i="3"/>
  <c r="G1048" i="3"/>
  <c r="H1048" i="3"/>
  <c r="I1048" i="3"/>
  <c r="J1048" i="3"/>
  <c r="E1049" i="3"/>
  <c r="F1049" i="3"/>
  <c r="G1049" i="3"/>
  <c r="H1049" i="3"/>
  <c r="I1049" i="3"/>
  <c r="J1049" i="3"/>
  <c r="E1050" i="3"/>
  <c r="F1050" i="3"/>
  <c r="G1050" i="3"/>
  <c r="H1050" i="3"/>
  <c r="I1050" i="3"/>
  <c r="J1050" i="3"/>
  <c r="E1051" i="3"/>
  <c r="F1051" i="3"/>
  <c r="G1051" i="3"/>
  <c r="H1051" i="3"/>
  <c r="I1051" i="3"/>
  <c r="J1051" i="3"/>
  <c r="E1052" i="3"/>
  <c r="F1052" i="3"/>
  <c r="G1052" i="3"/>
  <c r="H1052" i="3"/>
  <c r="I1052" i="3"/>
  <c r="J1052" i="3"/>
  <c r="E1053" i="3"/>
  <c r="F1053" i="3"/>
  <c r="G1053" i="3"/>
  <c r="H1053" i="3"/>
  <c r="I1053" i="3"/>
  <c r="J1053" i="3"/>
  <c r="E1054" i="3"/>
  <c r="F1054" i="3"/>
  <c r="G1054" i="3"/>
  <c r="H1054" i="3"/>
  <c r="I1054" i="3"/>
  <c r="J1054" i="3"/>
  <c r="E1055" i="3"/>
  <c r="F1055" i="3"/>
  <c r="G1055" i="3"/>
  <c r="H1055" i="3"/>
  <c r="I1055" i="3"/>
  <c r="J1055" i="3"/>
  <c r="E1056" i="3"/>
  <c r="F1056" i="3"/>
  <c r="G1056" i="3"/>
  <c r="H1056" i="3"/>
  <c r="I1056" i="3"/>
  <c r="J1056" i="3"/>
  <c r="E1057" i="3"/>
  <c r="F1057" i="3"/>
  <c r="G1057" i="3"/>
  <c r="H1057" i="3"/>
  <c r="I1057" i="3"/>
  <c r="J1057" i="3"/>
  <c r="E1058" i="3"/>
  <c r="F1058" i="3"/>
  <c r="G1058" i="3"/>
  <c r="H1058" i="3"/>
  <c r="I1058" i="3"/>
  <c r="J1058" i="3"/>
  <c r="E1059" i="3"/>
  <c r="F1059" i="3"/>
  <c r="G1059" i="3"/>
  <c r="H1059" i="3"/>
  <c r="I1059" i="3"/>
  <c r="J1059" i="3"/>
  <c r="E1060" i="3"/>
  <c r="F1060" i="3"/>
  <c r="G1060" i="3"/>
  <c r="H1060" i="3"/>
  <c r="I1060" i="3"/>
  <c r="J1060" i="3"/>
  <c r="E1061" i="3"/>
  <c r="F1061" i="3"/>
  <c r="G1061" i="3"/>
  <c r="H1061" i="3"/>
  <c r="I1061" i="3"/>
  <c r="J1061" i="3"/>
  <c r="E1062" i="3"/>
  <c r="F1062" i="3"/>
  <c r="G1062" i="3"/>
  <c r="H1062" i="3"/>
  <c r="I1062" i="3"/>
  <c r="J1062" i="3"/>
  <c r="E1063" i="3"/>
  <c r="F1063" i="3"/>
  <c r="G1063" i="3"/>
  <c r="H1063" i="3"/>
  <c r="I1063" i="3"/>
  <c r="J1063" i="3"/>
  <c r="E1064" i="3"/>
  <c r="F1064" i="3"/>
  <c r="G1064" i="3"/>
  <c r="H1064" i="3"/>
  <c r="I1064" i="3"/>
  <c r="J1064" i="3"/>
  <c r="E1065" i="3"/>
  <c r="F1065" i="3"/>
  <c r="G1065" i="3"/>
  <c r="H1065" i="3"/>
  <c r="I1065" i="3"/>
  <c r="J1065" i="3"/>
  <c r="E1066" i="3"/>
  <c r="F1066" i="3"/>
  <c r="G1066" i="3"/>
  <c r="H1066" i="3"/>
  <c r="I1066" i="3"/>
  <c r="J1066" i="3"/>
  <c r="E1067" i="3"/>
  <c r="F1067" i="3"/>
  <c r="G1067" i="3"/>
  <c r="H1067" i="3"/>
  <c r="I1067" i="3"/>
  <c r="J1067" i="3"/>
  <c r="E1068" i="3"/>
  <c r="F1068" i="3"/>
  <c r="G1068" i="3"/>
  <c r="H1068" i="3"/>
  <c r="I1068" i="3"/>
  <c r="J1068" i="3"/>
  <c r="E1069" i="3"/>
  <c r="F1069" i="3"/>
  <c r="G1069" i="3"/>
  <c r="H1069" i="3"/>
  <c r="I1069" i="3"/>
  <c r="J1069" i="3"/>
  <c r="E1070" i="3"/>
  <c r="F1070" i="3"/>
  <c r="G1070" i="3"/>
  <c r="H1070" i="3"/>
  <c r="I1070" i="3"/>
  <c r="J1070" i="3"/>
  <c r="E1071" i="3"/>
  <c r="F1071" i="3"/>
  <c r="G1071" i="3"/>
  <c r="H1071" i="3"/>
  <c r="I1071" i="3"/>
  <c r="J1071" i="3"/>
  <c r="E1072" i="3"/>
  <c r="F1072" i="3"/>
  <c r="G1072" i="3"/>
  <c r="H1072" i="3"/>
  <c r="I1072" i="3"/>
  <c r="J1072" i="3"/>
  <c r="E1073" i="3"/>
  <c r="F1073" i="3"/>
  <c r="G1073" i="3"/>
  <c r="H1073" i="3"/>
  <c r="I1073" i="3"/>
  <c r="J1073" i="3"/>
  <c r="E1074" i="3"/>
  <c r="F1074" i="3"/>
  <c r="G1074" i="3"/>
  <c r="H1074" i="3"/>
  <c r="I1074" i="3"/>
  <c r="J1074" i="3"/>
  <c r="E1075" i="3"/>
  <c r="F1075" i="3"/>
  <c r="G1075" i="3"/>
  <c r="H1075" i="3"/>
  <c r="I1075" i="3"/>
  <c r="J1075" i="3"/>
  <c r="E1076" i="3"/>
  <c r="F1076" i="3"/>
  <c r="G1076" i="3"/>
  <c r="H1076" i="3"/>
  <c r="I1076" i="3"/>
  <c r="J1076" i="3"/>
  <c r="E1077" i="3"/>
  <c r="F1077" i="3"/>
  <c r="G1077" i="3"/>
  <c r="H1077" i="3"/>
  <c r="I1077" i="3"/>
  <c r="J1077" i="3"/>
  <c r="E1078" i="3"/>
  <c r="F1078" i="3"/>
  <c r="G1078" i="3"/>
  <c r="H1078" i="3"/>
  <c r="I1078" i="3"/>
  <c r="J1078" i="3"/>
  <c r="E1079" i="3"/>
  <c r="F1079" i="3"/>
  <c r="G1079" i="3"/>
  <c r="H1079" i="3"/>
  <c r="I1079" i="3"/>
  <c r="J1079" i="3"/>
  <c r="E1080" i="3"/>
  <c r="F1080" i="3"/>
  <c r="G1080" i="3"/>
  <c r="H1080" i="3"/>
  <c r="I1080" i="3"/>
  <c r="J1080" i="3"/>
  <c r="E1081" i="3"/>
  <c r="F1081" i="3"/>
  <c r="G1081" i="3"/>
  <c r="H1081" i="3"/>
  <c r="I1081" i="3"/>
  <c r="J1081" i="3"/>
  <c r="E1082" i="3"/>
  <c r="F1082" i="3"/>
  <c r="G1082" i="3"/>
  <c r="H1082" i="3"/>
  <c r="I1082" i="3"/>
  <c r="J1082" i="3"/>
  <c r="E1083" i="3"/>
  <c r="F1083" i="3"/>
  <c r="G1083" i="3"/>
  <c r="H1083" i="3"/>
  <c r="I1083" i="3"/>
  <c r="J1083" i="3"/>
  <c r="E1084" i="3"/>
  <c r="F1084" i="3"/>
  <c r="G1084" i="3"/>
  <c r="H1084" i="3"/>
  <c r="I1084" i="3"/>
  <c r="J1084" i="3"/>
  <c r="E1085" i="3"/>
  <c r="F1085" i="3"/>
  <c r="G1085" i="3"/>
  <c r="H1085" i="3"/>
  <c r="I1085" i="3"/>
  <c r="J1085" i="3"/>
  <c r="E1086" i="3"/>
  <c r="F1086" i="3"/>
  <c r="G1086" i="3"/>
  <c r="H1086" i="3"/>
  <c r="I1086" i="3"/>
  <c r="J1086" i="3"/>
  <c r="E1087" i="3"/>
  <c r="F1087" i="3"/>
  <c r="G1087" i="3"/>
  <c r="H1087" i="3"/>
  <c r="I1087" i="3"/>
  <c r="J1087" i="3"/>
  <c r="E1088" i="3"/>
  <c r="F1088" i="3"/>
  <c r="G1088" i="3"/>
  <c r="H1088" i="3"/>
  <c r="I1088" i="3"/>
  <c r="J1088" i="3"/>
  <c r="E1089" i="3"/>
  <c r="F1089" i="3"/>
  <c r="G1089" i="3"/>
  <c r="H1089" i="3"/>
  <c r="I1089" i="3"/>
  <c r="J1089" i="3"/>
  <c r="E1090" i="3"/>
  <c r="F1090" i="3"/>
  <c r="G1090" i="3"/>
  <c r="H1090" i="3"/>
  <c r="I1090" i="3"/>
  <c r="J1090" i="3"/>
  <c r="E1091" i="3"/>
  <c r="F1091" i="3"/>
  <c r="G1091" i="3"/>
  <c r="H1091" i="3"/>
  <c r="I1091" i="3"/>
  <c r="J1091" i="3"/>
  <c r="E1092" i="3"/>
  <c r="F1092" i="3"/>
  <c r="G1092" i="3"/>
  <c r="H1092" i="3"/>
  <c r="I1092" i="3"/>
  <c r="J1092" i="3"/>
  <c r="E1093" i="3"/>
  <c r="F1093" i="3"/>
  <c r="G1093" i="3"/>
  <c r="H1093" i="3"/>
  <c r="I1093" i="3"/>
  <c r="J1093" i="3"/>
  <c r="E1094" i="3"/>
  <c r="F1094" i="3"/>
  <c r="G1094" i="3"/>
  <c r="H1094" i="3"/>
  <c r="I1094" i="3"/>
  <c r="J1094" i="3"/>
  <c r="E1095" i="3"/>
  <c r="F1095" i="3"/>
  <c r="G1095" i="3"/>
  <c r="H1095" i="3"/>
  <c r="I1095" i="3"/>
  <c r="J1095" i="3"/>
  <c r="E1096" i="3"/>
  <c r="F1096" i="3"/>
  <c r="G1096" i="3"/>
  <c r="H1096" i="3"/>
  <c r="I1096" i="3"/>
  <c r="J1096" i="3"/>
  <c r="E1097" i="3"/>
  <c r="F1097" i="3"/>
  <c r="G1097" i="3"/>
  <c r="H1097" i="3"/>
  <c r="I1097" i="3"/>
  <c r="J1097" i="3"/>
  <c r="E1098" i="3"/>
  <c r="F1098" i="3"/>
  <c r="G1098" i="3"/>
  <c r="H1098" i="3"/>
  <c r="I1098" i="3"/>
  <c r="J1098" i="3"/>
  <c r="E1099" i="3"/>
  <c r="F1099" i="3"/>
  <c r="G1099" i="3"/>
  <c r="H1099" i="3"/>
  <c r="I1099" i="3"/>
  <c r="J1099" i="3"/>
  <c r="E1100" i="3"/>
  <c r="F1100" i="3"/>
  <c r="G1100" i="3"/>
  <c r="H1100" i="3"/>
  <c r="I1100" i="3"/>
  <c r="J1100" i="3"/>
  <c r="E1101" i="3"/>
  <c r="F1101" i="3"/>
  <c r="G1101" i="3"/>
  <c r="H1101" i="3"/>
  <c r="I1101" i="3"/>
  <c r="L1101" i="3" s="1"/>
  <c r="J1101" i="3"/>
  <c r="E1102" i="3"/>
  <c r="F1102" i="3"/>
  <c r="G1102" i="3"/>
  <c r="H1102" i="3"/>
  <c r="I1102" i="3"/>
  <c r="J1102" i="3"/>
  <c r="E1103" i="3"/>
  <c r="F1103" i="3"/>
  <c r="G1103" i="3"/>
  <c r="H1103" i="3"/>
  <c r="I1103" i="3"/>
  <c r="L1103" i="3" s="1"/>
  <c r="J1103" i="3"/>
  <c r="E1104" i="3"/>
  <c r="F1104" i="3"/>
  <c r="G1104" i="3"/>
  <c r="H1104" i="3"/>
  <c r="I1104" i="3"/>
  <c r="J1104" i="3"/>
  <c r="E1105" i="3"/>
  <c r="F1105" i="3"/>
  <c r="G1105" i="3"/>
  <c r="H1105" i="3"/>
  <c r="I1105" i="3"/>
  <c r="J1105" i="3"/>
  <c r="E1106" i="3"/>
  <c r="F1106" i="3"/>
  <c r="G1106" i="3"/>
  <c r="H1106" i="3"/>
  <c r="I1106" i="3"/>
  <c r="J1106" i="3"/>
  <c r="E1107" i="3"/>
  <c r="F1107" i="3"/>
  <c r="G1107" i="3"/>
  <c r="H1107" i="3"/>
  <c r="I1107" i="3"/>
  <c r="J1107" i="3"/>
  <c r="E1108" i="3"/>
  <c r="F1108" i="3"/>
  <c r="G1108" i="3"/>
  <c r="H1108" i="3"/>
  <c r="I1108" i="3"/>
  <c r="J1108" i="3"/>
  <c r="E1109" i="3"/>
  <c r="F1109" i="3"/>
  <c r="G1109" i="3"/>
  <c r="H1109" i="3"/>
  <c r="I1109" i="3"/>
  <c r="J1109" i="3"/>
  <c r="E1110" i="3"/>
  <c r="F1110" i="3"/>
  <c r="G1110" i="3"/>
  <c r="H1110" i="3"/>
  <c r="I1110" i="3"/>
  <c r="J1110" i="3"/>
  <c r="E1111" i="3"/>
  <c r="F1111" i="3"/>
  <c r="G1111" i="3"/>
  <c r="H1111" i="3"/>
  <c r="I1111" i="3"/>
  <c r="J1111" i="3"/>
  <c r="E1112" i="3"/>
  <c r="F1112" i="3"/>
  <c r="G1112" i="3"/>
  <c r="H1112" i="3"/>
  <c r="I1112" i="3"/>
  <c r="J1112" i="3"/>
  <c r="E1113" i="3"/>
  <c r="F1113" i="3"/>
  <c r="G1113" i="3"/>
  <c r="H1113" i="3"/>
  <c r="I1113" i="3"/>
  <c r="J1113" i="3"/>
  <c r="E1114" i="3"/>
  <c r="F1114" i="3"/>
  <c r="G1114" i="3"/>
  <c r="H1114" i="3"/>
  <c r="I1114" i="3"/>
  <c r="J1114" i="3"/>
  <c r="E1115" i="3"/>
  <c r="F1115" i="3"/>
  <c r="G1115" i="3"/>
  <c r="H1115" i="3"/>
  <c r="I1115" i="3"/>
  <c r="J1115" i="3"/>
  <c r="E1116" i="3"/>
  <c r="F1116" i="3"/>
  <c r="G1116" i="3"/>
  <c r="H1116" i="3"/>
  <c r="I1116" i="3"/>
  <c r="J1116" i="3"/>
  <c r="E1117" i="3"/>
  <c r="F1117" i="3"/>
  <c r="G1117" i="3"/>
  <c r="H1117" i="3"/>
  <c r="I1117" i="3"/>
  <c r="J1117" i="3"/>
  <c r="E1118" i="3"/>
  <c r="F1118" i="3"/>
  <c r="G1118" i="3"/>
  <c r="H1118" i="3"/>
  <c r="I1118" i="3"/>
  <c r="J1118" i="3"/>
  <c r="E1119" i="3"/>
  <c r="F1119" i="3"/>
  <c r="G1119" i="3"/>
  <c r="H1119" i="3"/>
  <c r="I1119" i="3"/>
  <c r="J1119" i="3"/>
  <c r="E1120" i="3"/>
  <c r="F1120" i="3"/>
  <c r="G1120" i="3"/>
  <c r="H1120" i="3"/>
  <c r="I1120" i="3"/>
  <c r="J1120" i="3"/>
  <c r="E1121" i="3"/>
  <c r="F1121" i="3"/>
  <c r="G1121" i="3"/>
  <c r="H1121" i="3"/>
  <c r="I1121" i="3"/>
  <c r="J1121" i="3"/>
  <c r="E1122" i="3"/>
  <c r="F1122" i="3"/>
  <c r="G1122" i="3"/>
  <c r="H1122" i="3"/>
  <c r="I1122" i="3"/>
  <c r="J1122" i="3"/>
  <c r="E1123" i="3"/>
  <c r="F1123" i="3"/>
  <c r="G1123" i="3"/>
  <c r="H1123" i="3"/>
  <c r="I1123" i="3"/>
  <c r="J1123" i="3"/>
  <c r="E1124" i="3"/>
  <c r="F1124" i="3"/>
  <c r="G1124" i="3"/>
  <c r="H1124" i="3"/>
  <c r="I1124" i="3"/>
  <c r="J1124" i="3"/>
  <c r="E1125" i="3"/>
  <c r="F1125" i="3"/>
  <c r="G1125" i="3"/>
  <c r="H1125" i="3"/>
  <c r="I1125" i="3"/>
  <c r="J1125" i="3"/>
  <c r="E1126" i="3"/>
  <c r="F1126" i="3"/>
  <c r="G1126" i="3"/>
  <c r="H1126" i="3"/>
  <c r="I1126" i="3"/>
  <c r="J1126" i="3"/>
  <c r="E1127" i="3"/>
  <c r="F1127" i="3"/>
  <c r="G1127" i="3"/>
  <c r="H1127" i="3"/>
  <c r="I1127" i="3"/>
  <c r="J1127" i="3"/>
  <c r="E1128" i="3"/>
  <c r="F1128" i="3"/>
  <c r="G1128" i="3"/>
  <c r="H1128" i="3"/>
  <c r="I1128" i="3"/>
  <c r="J1128" i="3"/>
  <c r="E1129" i="3"/>
  <c r="F1129" i="3"/>
  <c r="G1129" i="3"/>
  <c r="H1129" i="3"/>
  <c r="I1129" i="3"/>
  <c r="J1129" i="3"/>
  <c r="E1130" i="3"/>
  <c r="F1130" i="3"/>
  <c r="G1130" i="3"/>
  <c r="H1130" i="3"/>
  <c r="I1130" i="3"/>
  <c r="J1130" i="3"/>
  <c r="E1131" i="3"/>
  <c r="F1131" i="3"/>
  <c r="G1131" i="3"/>
  <c r="H1131" i="3"/>
  <c r="I1131" i="3"/>
  <c r="J1131" i="3"/>
  <c r="E1132" i="3"/>
  <c r="F1132" i="3"/>
  <c r="G1132" i="3"/>
  <c r="H1132" i="3"/>
  <c r="I1132" i="3"/>
  <c r="J1132" i="3"/>
  <c r="E1133" i="3"/>
  <c r="F1133" i="3"/>
  <c r="G1133" i="3"/>
  <c r="H1133" i="3"/>
  <c r="I1133" i="3"/>
  <c r="J1133" i="3"/>
  <c r="E1134" i="3"/>
  <c r="F1134" i="3"/>
  <c r="G1134" i="3"/>
  <c r="H1134" i="3"/>
  <c r="I1134" i="3"/>
  <c r="J1134" i="3"/>
  <c r="K1015" i="3" l="1"/>
  <c r="BM1265" i="3"/>
  <c r="BJ1265" i="3"/>
  <c r="BK1285" i="3"/>
  <c r="K1070" i="3"/>
  <c r="K1046" i="3"/>
  <c r="K1040" i="3"/>
  <c r="K1038" i="3"/>
  <c r="K1036" i="3"/>
  <c r="L1124" i="3"/>
  <c r="L1122" i="3"/>
  <c r="L1120" i="3"/>
  <c r="L1118" i="3"/>
  <c r="L1116" i="3"/>
  <c r="L1114" i="3"/>
  <c r="L1112" i="3"/>
  <c r="L1110" i="3"/>
  <c r="L1108" i="3"/>
  <c r="L1106" i="3"/>
  <c r="L1104" i="3"/>
  <c r="BM1309" i="3"/>
  <c r="BL1255" i="3"/>
  <c r="BJ1254" i="3"/>
  <c r="K1089" i="3"/>
  <c r="K1008" i="3"/>
  <c r="AT1155" i="3"/>
  <c r="BM1308" i="3"/>
  <c r="BL1308" i="3"/>
  <c r="BJ1293" i="3"/>
  <c r="Z1236" i="3"/>
  <c r="AP1236" i="3"/>
  <c r="BF1236" i="3"/>
  <c r="AA1236" i="3"/>
  <c r="AQ1236" i="3"/>
  <c r="BG1236" i="3"/>
  <c r="Y1236" i="3"/>
  <c r="AO1236" i="3"/>
  <c r="BE1236" i="3"/>
  <c r="X1236" i="3"/>
  <c r="AN1236" i="3"/>
  <c r="BD1236" i="3"/>
  <c r="N1236" i="3"/>
  <c r="AD1236" i="3"/>
  <c r="AT1236" i="3"/>
  <c r="O1236" i="3"/>
  <c r="AE1236" i="3"/>
  <c r="AU1236" i="3"/>
  <c r="M1236" i="3"/>
  <c r="AC1236" i="3"/>
  <c r="AS1236" i="3"/>
  <c r="BI1236" i="3"/>
  <c r="AB1236" i="3"/>
  <c r="AR1236" i="3"/>
  <c r="BH1236" i="3"/>
  <c r="R1236" i="3"/>
  <c r="AH1236" i="3"/>
  <c r="AX1236" i="3"/>
  <c r="S1236" i="3"/>
  <c r="AI1236" i="3"/>
  <c r="AY1236" i="3"/>
  <c r="Q1236" i="3"/>
  <c r="AG1236" i="3"/>
  <c r="AW1236" i="3"/>
  <c r="P1236" i="3"/>
  <c r="AF1236" i="3"/>
  <c r="AV1236" i="3"/>
  <c r="V1236" i="3"/>
  <c r="AM1236" i="3"/>
  <c r="BA1236" i="3"/>
  <c r="AL1236" i="3"/>
  <c r="BC1236" i="3"/>
  <c r="T1236" i="3"/>
  <c r="BB1236" i="3"/>
  <c r="U1236" i="3"/>
  <c r="AJ1236" i="3"/>
  <c r="AP1168" i="3"/>
  <c r="AJ1168" i="3"/>
  <c r="O1168" i="3"/>
  <c r="AE1168" i="3"/>
  <c r="AU1168" i="3"/>
  <c r="M1168" i="3"/>
  <c r="AC1168" i="3"/>
  <c r="AS1168" i="3"/>
  <c r="BI1168" i="3"/>
  <c r="AN1168" i="3"/>
  <c r="AD1168" i="3"/>
  <c r="R1168" i="3"/>
  <c r="AX1168" i="3"/>
  <c r="S1168" i="3"/>
  <c r="AI1168" i="3"/>
  <c r="AY1168" i="3"/>
  <c r="Q1168" i="3"/>
  <c r="AG1168" i="3"/>
  <c r="AW1168" i="3"/>
  <c r="AF1168" i="3"/>
  <c r="BB1168" i="3"/>
  <c r="V1168" i="3"/>
  <c r="Z1168" i="3"/>
  <c r="BF1168" i="3"/>
  <c r="W1168" i="3"/>
  <c r="AM1168" i="3"/>
  <c r="BC1168" i="3"/>
  <c r="U1168" i="3"/>
  <c r="AK1168" i="3"/>
  <c r="BA1168" i="3"/>
  <c r="BD1168" i="3"/>
  <c r="X1168" i="3"/>
  <c r="AT1168" i="3"/>
  <c r="N1168" i="3"/>
  <c r="P1179" i="3"/>
  <c r="AF1179" i="3"/>
  <c r="AV1179" i="3"/>
  <c r="O1179" i="3"/>
  <c r="AK1179" i="3"/>
  <c r="BF1179" i="3"/>
  <c r="AG1179" i="3"/>
  <c r="BB1179" i="3"/>
  <c r="W1179" i="3"/>
  <c r="AS1179" i="3"/>
  <c r="S1179" i="3"/>
  <c r="N1179" i="3"/>
  <c r="T1179" i="3"/>
  <c r="AJ1179" i="3"/>
  <c r="AZ1179" i="3"/>
  <c r="U1179" i="3"/>
  <c r="AP1179" i="3"/>
  <c r="Q1179" i="3"/>
  <c r="AL1179" i="3"/>
  <c r="BG1179" i="3"/>
  <c r="AC1179" i="3"/>
  <c r="AX1179" i="3"/>
  <c r="X1179" i="3"/>
  <c r="AN1179" i="3"/>
  <c r="BD1179" i="3"/>
  <c r="Z1179" i="3"/>
  <c r="AU1179" i="3"/>
  <c r="V1179" i="3"/>
  <c r="AQ1179" i="3"/>
  <c r="M1179" i="3"/>
  <c r="AH1179" i="3"/>
  <c r="BC1179" i="3"/>
  <c r="BE1179" i="3"/>
  <c r="BM1255" i="3"/>
  <c r="BK1255" i="3"/>
  <c r="M1163" i="3"/>
  <c r="BA1163" i="3"/>
  <c r="V1163" i="3"/>
  <c r="AL1163" i="3"/>
  <c r="BB1163" i="3"/>
  <c r="W1163" i="3"/>
  <c r="AM1163" i="3"/>
  <c r="BC1163" i="3"/>
  <c r="X1163" i="3"/>
  <c r="AN1163" i="3"/>
  <c r="BD1163" i="3"/>
  <c r="BE1163" i="3"/>
  <c r="Z1163" i="3"/>
  <c r="AP1163" i="3"/>
  <c r="BF1163" i="3"/>
  <c r="AA1163" i="3"/>
  <c r="AQ1163" i="3"/>
  <c r="BG1163" i="3"/>
  <c r="AB1163" i="3"/>
  <c r="AR1163" i="3"/>
  <c r="BH1163" i="3"/>
  <c r="AO1163" i="3"/>
  <c r="N1163" i="3"/>
  <c r="AD1163" i="3"/>
  <c r="AT1163" i="3"/>
  <c r="O1163" i="3"/>
  <c r="AE1163" i="3"/>
  <c r="AU1163" i="3"/>
  <c r="P1163" i="3"/>
  <c r="AF1163" i="3"/>
  <c r="AV1163" i="3"/>
  <c r="AW1163" i="3"/>
  <c r="AC1210" i="3"/>
  <c r="BI1210" i="3"/>
  <c r="AF1210" i="3"/>
  <c r="Q1210" i="3"/>
  <c r="AN1210" i="3"/>
  <c r="AK1210" i="3"/>
  <c r="BD1210" i="3"/>
  <c r="BH1210" i="3"/>
  <c r="AB1210" i="3"/>
  <c r="AO1210" i="3"/>
  <c r="R1210" i="3"/>
  <c r="AH1210" i="3"/>
  <c r="AX1210" i="3"/>
  <c r="S1210" i="3"/>
  <c r="AI1210" i="3"/>
  <c r="AY1210" i="3"/>
  <c r="P1210" i="3"/>
  <c r="AS1210" i="3"/>
  <c r="AZ1210" i="3"/>
  <c r="T1210" i="3"/>
  <c r="AG1210" i="3"/>
  <c r="V1210" i="3"/>
  <c r="AL1210" i="3"/>
  <c r="BB1210" i="3"/>
  <c r="W1210" i="3"/>
  <c r="AM1210" i="3"/>
  <c r="BC1210" i="3"/>
  <c r="X1210" i="3"/>
  <c r="M1210" i="3"/>
  <c r="AR1210" i="3"/>
  <c r="BE1210" i="3"/>
  <c r="Y1210" i="3"/>
  <c r="Z1210" i="3"/>
  <c r="AP1210" i="3"/>
  <c r="BF1210" i="3"/>
  <c r="AA1210" i="3"/>
  <c r="AQ1210" i="3"/>
  <c r="BG1210" i="3"/>
  <c r="AJ1150" i="3"/>
  <c r="P1150" i="3"/>
  <c r="BH1150" i="3"/>
  <c r="AZ1150" i="3"/>
  <c r="AR1150" i="3"/>
  <c r="AV1150" i="3"/>
  <c r="AA1150" i="3"/>
  <c r="AQ1150" i="3"/>
  <c r="BG1150" i="3"/>
  <c r="M1150" i="3"/>
  <c r="BB1150" i="3"/>
  <c r="AL1150" i="3"/>
  <c r="V1150" i="3"/>
  <c r="T1150" i="3"/>
  <c r="AF1150" i="3"/>
  <c r="O1150" i="3"/>
  <c r="AE1150" i="3"/>
  <c r="AU1150" i="3"/>
  <c r="BD1150" i="3"/>
  <c r="AX1150" i="3"/>
  <c r="AH1150" i="3"/>
  <c r="R1150" i="3"/>
  <c r="U1146" i="3"/>
  <c r="AK1146" i="3"/>
  <c r="BA1146" i="3"/>
  <c r="R1146" i="3"/>
  <c r="AH1146" i="3"/>
  <c r="AX1146" i="3"/>
  <c r="Y1146" i="3"/>
  <c r="AO1146" i="3"/>
  <c r="BE1146" i="3"/>
  <c r="V1146" i="3"/>
  <c r="AL1146" i="3"/>
  <c r="AB1221" i="3"/>
  <c r="AR1221" i="3"/>
  <c r="BH1221" i="3"/>
  <c r="Y1221" i="3"/>
  <c r="AO1221" i="3"/>
  <c r="BE1221" i="3"/>
  <c r="V1221" i="3"/>
  <c r="AL1221" i="3"/>
  <c r="BB1221" i="3"/>
  <c r="BG1221" i="3"/>
  <c r="AU1221" i="3"/>
  <c r="W1221" i="3"/>
  <c r="P1221" i="3"/>
  <c r="AF1221" i="3"/>
  <c r="AV1221" i="3"/>
  <c r="M1221" i="3"/>
  <c r="AC1221" i="3"/>
  <c r="AS1221" i="3"/>
  <c r="BI1221" i="3"/>
  <c r="Z1221" i="3"/>
  <c r="AP1221" i="3"/>
  <c r="BF1221" i="3"/>
  <c r="AM1221" i="3"/>
  <c r="S1221" i="3"/>
  <c r="BC1221" i="3"/>
  <c r="X1221" i="3"/>
  <c r="BD1221" i="3"/>
  <c r="AK1221" i="3"/>
  <c r="R1221" i="3"/>
  <c r="AX1221" i="3"/>
  <c r="AE1221" i="3"/>
  <c r="AJ1221" i="3"/>
  <c r="Q1221" i="3"/>
  <c r="AW1221" i="3"/>
  <c r="AD1221" i="3"/>
  <c r="AA1221" i="3"/>
  <c r="AI1221" i="3"/>
  <c r="AN1221" i="3"/>
  <c r="U1221" i="3"/>
  <c r="BA1221" i="3"/>
  <c r="AH1221" i="3"/>
  <c r="AQ1221" i="3"/>
  <c r="AY1221" i="3"/>
  <c r="U1167" i="3"/>
  <c r="AK1167" i="3"/>
  <c r="BA1167" i="3"/>
  <c r="S1167" i="3"/>
  <c r="BM1167" i="3" s="1"/>
  <c r="AI1167" i="3"/>
  <c r="AY1167" i="3"/>
  <c r="Z1167" i="3"/>
  <c r="BF1167" i="3"/>
  <c r="AR1167" i="3"/>
  <c r="V1167" i="3"/>
  <c r="BB1167" i="3"/>
  <c r="X1167" i="3"/>
  <c r="Y1167" i="3"/>
  <c r="AO1167" i="3"/>
  <c r="BE1167" i="3"/>
  <c r="W1167" i="3"/>
  <c r="AM1167" i="3"/>
  <c r="BC1167" i="3"/>
  <c r="AH1167" i="3"/>
  <c r="T1167" i="3"/>
  <c r="AZ1167" i="3"/>
  <c r="AD1167" i="3"/>
  <c r="AV1167" i="3"/>
  <c r="M1167" i="3"/>
  <c r="AC1167" i="3"/>
  <c r="AS1167" i="3"/>
  <c r="BI1167" i="3"/>
  <c r="AA1167" i="3"/>
  <c r="AQ1167" i="3"/>
  <c r="BG1167" i="3"/>
  <c r="AP1167" i="3"/>
  <c r="AB1167" i="3"/>
  <c r="BH1167" i="3"/>
  <c r="AL1167" i="3"/>
  <c r="P1167" i="3"/>
  <c r="AQ1215" i="3"/>
  <c r="AA1215" i="3"/>
  <c r="AI1215" i="3"/>
  <c r="AU1215" i="3"/>
  <c r="W1215" i="3"/>
  <c r="S1215" i="3"/>
  <c r="AE1215" i="3"/>
  <c r="BG1215" i="3"/>
  <c r="AM1215" i="3"/>
  <c r="BC1215" i="3"/>
  <c r="X1215" i="3"/>
  <c r="AN1215" i="3"/>
  <c r="BD1215" i="3"/>
  <c r="U1215" i="3"/>
  <c r="AK1215" i="3"/>
  <c r="BA1215" i="3"/>
  <c r="R1215" i="3"/>
  <c r="AH1215" i="3"/>
  <c r="AX1215" i="3"/>
  <c r="AB1215" i="3"/>
  <c r="AR1215" i="3"/>
  <c r="BH1215" i="3"/>
  <c r="Y1215" i="3"/>
  <c r="AO1215" i="3"/>
  <c r="BE1215" i="3"/>
  <c r="V1215" i="3"/>
  <c r="AL1215" i="3"/>
  <c r="BB1215" i="3"/>
  <c r="AY1215" i="3"/>
  <c r="P1215" i="3"/>
  <c r="AF1215" i="3"/>
  <c r="AV1215" i="3"/>
  <c r="M1215" i="3"/>
  <c r="AC1215" i="3"/>
  <c r="AS1215" i="3"/>
  <c r="BI1215" i="3"/>
  <c r="Z1215" i="3"/>
  <c r="AP1215" i="3"/>
  <c r="BF1215" i="3"/>
  <c r="AZ1241" i="3"/>
  <c r="Q1241" i="3"/>
  <c r="AD1241" i="3"/>
  <c r="S1241" i="3"/>
  <c r="AG1241" i="3"/>
  <c r="AT1241" i="3"/>
  <c r="T1241" i="3"/>
  <c r="AI1241" i="3"/>
  <c r="AW1241" i="3"/>
  <c r="L1039" i="3"/>
  <c r="L1008" i="3"/>
  <c r="BM1137" i="3"/>
  <c r="AN1146" i="3"/>
  <c r="Q1150" i="3"/>
  <c r="AG1150" i="3"/>
  <c r="AW1150" i="3"/>
  <c r="AY1146" i="3"/>
  <c r="AI1146" i="3"/>
  <c r="S1146" i="3"/>
  <c r="AT1146" i="3"/>
  <c r="N1146" i="3"/>
  <c r="AG1146" i="3"/>
  <c r="Z1150" i="3"/>
  <c r="BF1150" i="3"/>
  <c r="AN1150" i="3"/>
  <c r="AI1150" i="3"/>
  <c r="AG1163" i="3"/>
  <c r="AZ1163" i="3"/>
  <c r="AI1163" i="3"/>
  <c r="R1163" i="3"/>
  <c r="BE1168" i="3"/>
  <c r="AQ1168" i="3"/>
  <c r="AT1167" i="3"/>
  <c r="R1167" i="3"/>
  <c r="AW1167" i="3"/>
  <c r="AO1179" i="3"/>
  <c r="AW1179" i="3"/>
  <c r="BH1179" i="3"/>
  <c r="AU1210" i="3"/>
  <c r="AD1210" i="3"/>
  <c r="AW1210" i="3"/>
  <c r="N1215" i="3"/>
  <c r="AZ1215" i="3"/>
  <c r="O1221" i="3"/>
  <c r="AZ1221" i="3"/>
  <c r="AJ1241" i="3"/>
  <c r="V1159" i="3"/>
  <c r="AL1159" i="3"/>
  <c r="BB1159" i="3"/>
  <c r="W1159" i="3"/>
  <c r="AM1159" i="3"/>
  <c r="BC1159" i="3"/>
  <c r="X1159" i="3"/>
  <c r="AN1159" i="3"/>
  <c r="BD1159" i="3"/>
  <c r="BE1159" i="3"/>
  <c r="Z1159" i="3"/>
  <c r="AP1159" i="3"/>
  <c r="BF1159" i="3"/>
  <c r="AA1159" i="3"/>
  <c r="AQ1159" i="3"/>
  <c r="BG1159" i="3"/>
  <c r="AB1159" i="3"/>
  <c r="AR1159" i="3"/>
  <c r="BH1159" i="3"/>
  <c r="AG1159" i="3"/>
  <c r="AO1159" i="3"/>
  <c r="N1159" i="3"/>
  <c r="AD1159" i="3"/>
  <c r="AT1159" i="3"/>
  <c r="O1159" i="3"/>
  <c r="AE1159" i="3"/>
  <c r="AU1159" i="3"/>
  <c r="P1159" i="3"/>
  <c r="AF1159" i="3"/>
  <c r="AV1159" i="3"/>
  <c r="Q1159" i="3"/>
  <c r="U1163" i="3"/>
  <c r="BM1294" i="3"/>
  <c r="BL1294" i="3"/>
  <c r="BM1282" i="3"/>
  <c r="BJ1282" i="3"/>
  <c r="BM1286" i="3"/>
  <c r="BJ1286" i="3"/>
  <c r="BJ1333" i="3"/>
  <c r="BM1333" i="3"/>
  <c r="BN1333" i="3"/>
  <c r="BL1333" i="3"/>
  <c r="BM1310" i="3"/>
  <c r="BK1310" i="3"/>
  <c r="BN1310" i="3"/>
  <c r="BK1290" i="3"/>
  <c r="BN1290" i="3"/>
  <c r="BJ1290" i="3"/>
  <c r="BM1290" i="3"/>
  <c r="BJ1309" i="3"/>
  <c r="BN1309" i="3"/>
  <c r="BJ1302" i="3"/>
  <c r="BN1302" i="3"/>
  <c r="BM1302" i="3"/>
  <c r="BJ1281" i="3"/>
  <c r="BM1281" i="3"/>
  <c r="BK1281" i="3"/>
  <c r="BN1281" i="3"/>
  <c r="BL1319" i="3"/>
  <c r="BM1319" i="3"/>
  <c r="BN1254" i="3"/>
  <c r="BK1254" i="3"/>
  <c r="K1093" i="3"/>
  <c r="L1092" i="3"/>
  <c r="L1090" i="3"/>
  <c r="K1069" i="3"/>
  <c r="L1067" i="3"/>
  <c r="L1065" i="3"/>
  <c r="K1062" i="3"/>
  <c r="L1061" i="3"/>
  <c r="L1055" i="3"/>
  <c r="L1053" i="3"/>
  <c r="L1051" i="3"/>
  <c r="L1047" i="3"/>
  <c r="L1030" i="3"/>
  <c r="BD1146" i="3"/>
  <c r="U1150" i="3"/>
  <c r="AK1150" i="3"/>
  <c r="BA1150" i="3"/>
  <c r="AU1146" i="3"/>
  <c r="AE1146" i="3"/>
  <c r="O1146" i="3"/>
  <c r="AP1146" i="3"/>
  <c r="BI1146" i="3"/>
  <c r="AC1146" i="3"/>
  <c r="AD1150" i="3"/>
  <c r="BC1150" i="3"/>
  <c r="W1150" i="3"/>
  <c r="AJ1163" i="3"/>
  <c r="S1163" i="3"/>
  <c r="P1168" i="3"/>
  <c r="AO1168" i="3"/>
  <c r="AA1168" i="3"/>
  <c r="N1167" i="3"/>
  <c r="BJ1167" i="3" s="1"/>
  <c r="AU1167" i="3"/>
  <c r="AG1167" i="3"/>
  <c r="BI1179" i="3"/>
  <c r="AA1179" i="3"/>
  <c r="AR1179" i="3"/>
  <c r="AE1210" i="3"/>
  <c r="N1210" i="3"/>
  <c r="AW1215" i="3"/>
  <c r="AJ1215" i="3"/>
  <c r="AV1210" i="3"/>
  <c r="AT1221" i="3"/>
  <c r="T1221" i="3"/>
  <c r="AZ1236" i="3"/>
  <c r="AS1163" i="3"/>
  <c r="K1123" i="3"/>
  <c r="K1121" i="3"/>
  <c r="K1119" i="3"/>
  <c r="K1117" i="3"/>
  <c r="K1115" i="3"/>
  <c r="K1113" i="3"/>
  <c r="Y1150" i="3"/>
  <c r="AO1150" i="3"/>
  <c r="BE1150" i="3"/>
  <c r="BG1146" i="3"/>
  <c r="AQ1146" i="3"/>
  <c r="AA1146" i="3"/>
  <c r="BF1146" i="3"/>
  <c r="AD1146" i="3"/>
  <c r="AW1146" i="3"/>
  <c r="Q1146" i="3"/>
  <c r="AP1150" i="3"/>
  <c r="AY1150" i="3"/>
  <c r="S1150" i="3"/>
  <c r="T1163" i="3"/>
  <c r="AX1163" i="3"/>
  <c r="AV1168" i="3"/>
  <c r="Y1168" i="3"/>
  <c r="BD1167" i="3"/>
  <c r="AJ1167" i="3"/>
  <c r="AE1167" i="3"/>
  <c r="Q1167" i="3"/>
  <c r="AI1179" i="3"/>
  <c r="AM1179" i="3"/>
  <c r="BA1179" i="3"/>
  <c r="AB1179" i="3"/>
  <c r="O1210" i="3"/>
  <c r="AJ1210" i="3"/>
  <c r="AT1215" i="3"/>
  <c r="AG1215" i="3"/>
  <c r="T1215" i="3"/>
  <c r="O1226" i="3"/>
  <c r="AQ1226" i="3"/>
  <c r="AB1226" i="3"/>
  <c r="BH1226" i="3"/>
  <c r="N1221" i="3"/>
  <c r="AK1236" i="3"/>
  <c r="N1241" i="3"/>
  <c r="BL1306" i="3"/>
  <c r="BM1306" i="3"/>
  <c r="BK1306" i="3"/>
  <c r="BN1306" i="3"/>
  <c r="BJ1306" i="3"/>
  <c r="BJ1308" i="3"/>
  <c r="AY1157" i="3"/>
  <c r="AB1157" i="3"/>
  <c r="AR1157" i="3"/>
  <c r="BH1157" i="3"/>
  <c r="AE1157" i="3"/>
  <c r="BA1157" i="3"/>
  <c r="AA1157" i="3"/>
  <c r="AW1157" i="3"/>
  <c r="R1157" i="3"/>
  <c r="AM1157" i="3"/>
  <c r="BI1157" i="3"/>
  <c r="P1157" i="3"/>
  <c r="AF1157" i="3"/>
  <c r="AV1157" i="3"/>
  <c r="O1157" i="3"/>
  <c r="AK1157" i="3"/>
  <c r="BF1157" i="3"/>
  <c r="AG1157" i="3"/>
  <c r="BB1157" i="3"/>
  <c r="W1157" i="3"/>
  <c r="AS1157" i="3"/>
  <c r="T1157" i="3"/>
  <c r="AJ1157" i="3"/>
  <c r="AZ1157" i="3"/>
  <c r="U1157" i="3"/>
  <c r="AP1157" i="3"/>
  <c r="Q1157" i="3"/>
  <c r="AL1157" i="3"/>
  <c r="BG1157" i="3"/>
  <c r="AC1157" i="3"/>
  <c r="AX1157" i="3"/>
  <c r="AO1157" i="3"/>
  <c r="AN1167" i="3"/>
  <c r="N1178" i="3"/>
  <c r="AD1178" i="3"/>
  <c r="AT1178" i="3"/>
  <c r="O1178" i="3"/>
  <c r="AJ1178" i="3"/>
  <c r="BE1178" i="3"/>
  <c r="AF1178" i="3"/>
  <c r="BA1178" i="3"/>
  <c r="AB1178" i="3"/>
  <c r="AW1178" i="3"/>
  <c r="R1178" i="3"/>
  <c r="AH1178" i="3"/>
  <c r="AX1178" i="3"/>
  <c r="T1178" i="3"/>
  <c r="AO1178" i="3"/>
  <c r="P1178" i="3"/>
  <c r="AK1178" i="3"/>
  <c r="BG1178" i="3"/>
  <c r="AG1178" i="3"/>
  <c r="BC1178" i="3"/>
  <c r="BI1178" i="3"/>
  <c r="BD1178" i="3"/>
  <c r="V1178" i="3"/>
  <c r="AL1178" i="3"/>
  <c r="BB1178" i="3"/>
  <c r="Y1178" i="3"/>
  <c r="AU1178" i="3"/>
  <c r="U1178" i="3"/>
  <c r="AQ1178" i="3"/>
  <c r="Q1178" i="3"/>
  <c r="AM1178" i="3"/>
  <c r="BH1178" i="3"/>
  <c r="AN1178" i="3"/>
  <c r="AI1178" i="3"/>
  <c r="N1182" i="3"/>
  <c r="O1182" i="3"/>
  <c r="AH1182" i="3"/>
  <c r="AX1182" i="3"/>
  <c r="U1182" i="3"/>
  <c r="AM1182" i="3"/>
  <c r="BC1182" i="3"/>
  <c r="AB1182" i="3"/>
  <c r="AR1182" i="3"/>
  <c r="BH1182" i="3"/>
  <c r="AK1182" i="3"/>
  <c r="R1182" i="3"/>
  <c r="T1182" i="3"/>
  <c r="AL1182" i="3"/>
  <c r="BB1182" i="3"/>
  <c r="AA1182" i="3"/>
  <c r="AQ1182" i="3"/>
  <c r="BG1182" i="3"/>
  <c r="AF1182" i="3"/>
  <c r="AV1182" i="3"/>
  <c r="S1182" i="3"/>
  <c r="AW1182" i="3"/>
  <c r="V1182" i="3"/>
  <c r="Y1182" i="3"/>
  <c r="AP1182" i="3"/>
  <c r="BF1182" i="3"/>
  <c r="AE1182" i="3"/>
  <c r="AU1182" i="3"/>
  <c r="Q1182" i="3"/>
  <c r="AJ1182" i="3"/>
  <c r="AZ1182" i="3"/>
  <c r="AG1182" i="3"/>
  <c r="R1186" i="3"/>
  <c r="AH1186" i="3"/>
  <c r="AX1186" i="3"/>
  <c r="S1186" i="3"/>
  <c r="AI1186" i="3"/>
  <c r="AY1186" i="3"/>
  <c r="T1186" i="3"/>
  <c r="AJ1186" i="3"/>
  <c r="AZ1186" i="3"/>
  <c r="V1186" i="3"/>
  <c r="AL1186" i="3"/>
  <c r="BB1186" i="3"/>
  <c r="W1186" i="3"/>
  <c r="AM1186" i="3"/>
  <c r="BC1186" i="3"/>
  <c r="X1186" i="3"/>
  <c r="AN1186" i="3"/>
  <c r="BD1186" i="3"/>
  <c r="Z1186" i="3"/>
  <c r="AP1186" i="3"/>
  <c r="BF1186" i="3"/>
  <c r="AA1186" i="3"/>
  <c r="AQ1186" i="3"/>
  <c r="BG1186" i="3"/>
  <c r="AB1186" i="3"/>
  <c r="AR1186" i="3"/>
  <c r="BH1186" i="3"/>
  <c r="N1202" i="3"/>
  <c r="AD1202" i="3"/>
  <c r="AT1202" i="3"/>
  <c r="O1202" i="3"/>
  <c r="AE1202" i="3"/>
  <c r="AU1202" i="3"/>
  <c r="P1202" i="3"/>
  <c r="AF1202" i="3"/>
  <c r="AV1202" i="3"/>
  <c r="AG1202" i="3"/>
  <c r="R1202" i="3"/>
  <c r="AH1202" i="3"/>
  <c r="AX1202" i="3"/>
  <c r="S1202" i="3"/>
  <c r="AI1202" i="3"/>
  <c r="AY1202" i="3"/>
  <c r="T1202" i="3"/>
  <c r="AJ1202" i="3"/>
  <c r="AZ1202" i="3"/>
  <c r="V1202" i="3"/>
  <c r="AL1202" i="3"/>
  <c r="BB1202" i="3"/>
  <c r="W1202" i="3"/>
  <c r="AM1202" i="3"/>
  <c r="BC1202" i="3"/>
  <c r="X1202" i="3"/>
  <c r="AN1202" i="3"/>
  <c r="BD1202" i="3"/>
  <c r="O1215" i="3"/>
  <c r="AV1146" i="3"/>
  <c r="BK1165" i="3"/>
  <c r="BJ1177" i="3"/>
  <c r="AT1205" i="3"/>
  <c r="P1208" i="3"/>
  <c r="AV1208" i="3"/>
  <c r="AK1208" i="3"/>
  <c r="X1208" i="3"/>
  <c r="BD1208" i="3"/>
  <c r="P1231" i="3"/>
  <c r="AZ1229" i="3"/>
  <c r="AJ1229" i="3"/>
  <c r="P1229" i="3"/>
  <c r="AU1229" i="3"/>
  <c r="BG1229" i="3"/>
  <c r="AA1229" i="3"/>
  <c r="Y1229" i="3"/>
  <c r="AB1229" i="3"/>
  <c r="X1229" i="3"/>
  <c r="AM1229" i="3"/>
  <c r="O1229" i="3"/>
  <c r="AN1229" i="3"/>
  <c r="V1242" i="3"/>
  <c r="AL1242" i="3"/>
  <c r="BB1242" i="3"/>
  <c r="W1242" i="3"/>
  <c r="AM1242" i="3"/>
  <c r="BC1242" i="3"/>
  <c r="U1242" i="3"/>
  <c r="AK1242" i="3"/>
  <c r="BA1242" i="3"/>
  <c r="T1242" i="3"/>
  <c r="AJ1242" i="3"/>
  <c r="AZ1242" i="3"/>
  <c r="Z1242" i="3"/>
  <c r="AP1242" i="3"/>
  <c r="BF1242" i="3"/>
  <c r="AA1242" i="3"/>
  <c r="AQ1242" i="3"/>
  <c r="BG1242" i="3"/>
  <c r="Y1242" i="3"/>
  <c r="AO1242" i="3"/>
  <c r="BE1242" i="3"/>
  <c r="X1242" i="3"/>
  <c r="AN1242" i="3"/>
  <c r="BD1242" i="3"/>
  <c r="N1242" i="3"/>
  <c r="AD1242" i="3"/>
  <c r="AT1242" i="3"/>
  <c r="O1242" i="3"/>
  <c r="AE1242" i="3"/>
  <c r="AU1242" i="3"/>
  <c r="M1242" i="3"/>
  <c r="AC1242" i="3"/>
  <c r="AS1242" i="3"/>
  <c r="BI1242" i="3"/>
  <c r="AB1242" i="3"/>
  <c r="AR1242" i="3"/>
  <c r="BH1242" i="3"/>
  <c r="BJ1312" i="3"/>
  <c r="BN1255" i="3"/>
  <c r="BJ1255" i="3"/>
  <c r="X1241" i="3"/>
  <c r="AN1241" i="3"/>
  <c r="BD1241" i="3"/>
  <c r="W1241" i="3"/>
  <c r="AM1241" i="3"/>
  <c r="BC1241" i="3"/>
  <c r="U1241" i="3"/>
  <c r="AK1241" i="3"/>
  <c r="BA1241" i="3"/>
  <c r="R1241" i="3"/>
  <c r="AH1241" i="3"/>
  <c r="AX1241" i="3"/>
  <c r="AB1241" i="3"/>
  <c r="AR1241" i="3"/>
  <c r="BH1241" i="3"/>
  <c r="AA1241" i="3"/>
  <c r="AQ1241" i="3"/>
  <c r="BG1241" i="3"/>
  <c r="Y1241" i="3"/>
  <c r="AO1241" i="3"/>
  <c r="BE1241" i="3"/>
  <c r="V1241" i="3"/>
  <c r="AL1241" i="3"/>
  <c r="BB1241" i="3"/>
  <c r="P1241" i="3"/>
  <c r="AF1241" i="3"/>
  <c r="AV1241" i="3"/>
  <c r="O1241" i="3"/>
  <c r="AE1241" i="3"/>
  <c r="AU1241" i="3"/>
  <c r="M1241" i="3"/>
  <c r="AC1241" i="3"/>
  <c r="AS1241" i="3"/>
  <c r="BI1241" i="3"/>
  <c r="Z1241" i="3"/>
  <c r="AP1241" i="3"/>
  <c r="BF1241" i="3"/>
  <c r="X1249" i="3"/>
  <c r="AN1249" i="3"/>
  <c r="BD1249" i="3"/>
  <c r="AO1249" i="3"/>
  <c r="W1249" i="3"/>
  <c r="BC1249" i="3"/>
  <c r="AC1249" i="3"/>
  <c r="BI1249" i="3"/>
  <c r="AQ1249" i="3"/>
  <c r="R1249" i="3"/>
  <c r="AH1249" i="3"/>
  <c r="AX1249" i="3"/>
  <c r="AB1249" i="3"/>
  <c r="AR1249" i="3"/>
  <c r="BH1249" i="3"/>
  <c r="AW1249" i="3"/>
  <c r="AE1249" i="3"/>
  <c r="M1249" i="3"/>
  <c r="AK1249" i="3"/>
  <c r="S1249" i="3"/>
  <c r="AY1249" i="3"/>
  <c r="V1249" i="3"/>
  <c r="AL1249" i="3"/>
  <c r="BB1249" i="3"/>
  <c r="P1249" i="3"/>
  <c r="AF1249" i="3"/>
  <c r="AV1249" i="3"/>
  <c r="Y1249" i="3"/>
  <c r="BE1249" i="3"/>
  <c r="AM1249" i="3"/>
  <c r="Q1249" i="3"/>
  <c r="AS1249" i="3"/>
  <c r="AA1249" i="3"/>
  <c r="BG1249" i="3"/>
  <c r="Z1249" i="3"/>
  <c r="AP1249" i="3"/>
  <c r="BF1249" i="3"/>
  <c r="AB1243" i="3"/>
  <c r="AR1243" i="3"/>
  <c r="BH1243" i="3"/>
  <c r="AA1243" i="3"/>
  <c r="BC1243" i="3"/>
  <c r="Y1243" i="3"/>
  <c r="AO1243" i="3"/>
  <c r="BE1243" i="3"/>
  <c r="V1243" i="3"/>
  <c r="AL1243" i="3"/>
  <c r="BB1243" i="3"/>
  <c r="AY1243" i="3"/>
  <c r="P1243" i="3"/>
  <c r="AF1243" i="3"/>
  <c r="AV1243" i="3"/>
  <c r="O1243" i="3"/>
  <c r="AI1243" i="3"/>
  <c r="M1243" i="3"/>
  <c r="AC1243" i="3"/>
  <c r="AS1243" i="3"/>
  <c r="BI1243" i="3"/>
  <c r="Z1243" i="3"/>
  <c r="AP1243" i="3"/>
  <c r="BF1243" i="3"/>
  <c r="BG1243" i="3"/>
  <c r="T1243" i="3"/>
  <c r="AJ1243" i="3"/>
  <c r="AZ1243" i="3"/>
  <c r="S1243" i="3"/>
  <c r="AM1243" i="3"/>
  <c r="Q1243" i="3"/>
  <c r="AG1243" i="3"/>
  <c r="AW1243" i="3"/>
  <c r="N1243" i="3"/>
  <c r="AD1243" i="3"/>
  <c r="AT1243" i="3"/>
  <c r="AE1243" i="3"/>
  <c r="BJ1289" i="3"/>
  <c r="BN1289" i="3"/>
  <c r="BL1263" i="3"/>
  <c r="BM1263" i="3"/>
  <c r="P1245" i="3"/>
  <c r="AF1245" i="3"/>
  <c r="AV1245" i="3"/>
  <c r="M1245" i="3"/>
  <c r="AC1245" i="3"/>
  <c r="AS1245" i="3"/>
  <c r="BE1245" i="3"/>
  <c r="V1245" i="3"/>
  <c r="AL1245" i="3"/>
  <c r="BB1245" i="3"/>
  <c r="W1245" i="3"/>
  <c r="AM1245" i="3"/>
  <c r="BG1245" i="3"/>
  <c r="T1245" i="3"/>
  <c r="AJ1245" i="3"/>
  <c r="AZ1245" i="3"/>
  <c r="Q1245" i="3"/>
  <c r="AG1245" i="3"/>
  <c r="AW1245" i="3"/>
  <c r="AU1245" i="3"/>
  <c r="Z1245" i="3"/>
  <c r="AP1245" i="3"/>
  <c r="BF1245" i="3"/>
  <c r="AA1245" i="3"/>
  <c r="AQ1245" i="3"/>
  <c r="X1245" i="3"/>
  <c r="AN1245" i="3"/>
  <c r="BD1245" i="3"/>
  <c r="U1245" i="3"/>
  <c r="AK1245" i="3"/>
  <c r="BA1245" i="3"/>
  <c r="N1245" i="3"/>
  <c r="AD1245" i="3"/>
  <c r="AT1245" i="3"/>
  <c r="O1245" i="3"/>
  <c r="AE1245" i="3"/>
  <c r="AY1245" i="3"/>
  <c r="BA1138" i="3"/>
  <c r="AW1138" i="3"/>
  <c r="AG1138" i="3"/>
  <c r="AC1176" i="3"/>
  <c r="BM1176" i="3" s="1"/>
  <c r="X1176" i="3"/>
  <c r="BD1176" i="3"/>
  <c r="AY1176" i="3"/>
  <c r="AI1176" i="3"/>
  <c r="R1198" i="3"/>
  <c r="AH1198" i="3"/>
  <c r="AX1198" i="3"/>
  <c r="W1198" i="3"/>
  <c r="AR1198" i="3"/>
  <c r="M1198" i="3"/>
  <c r="AI1198" i="3"/>
  <c r="BD1198" i="3"/>
  <c r="Y1198" i="3"/>
  <c r="AU1198" i="3"/>
  <c r="BA1198" i="3"/>
  <c r="U1198" i="3"/>
  <c r="V1198" i="3"/>
  <c r="AL1198" i="3"/>
  <c r="BB1198" i="3"/>
  <c r="AB1198" i="3"/>
  <c r="AW1198" i="3"/>
  <c r="S1198" i="3"/>
  <c r="AN1198" i="3"/>
  <c r="BI1198" i="3"/>
  <c r="AE1198" i="3"/>
  <c r="AZ1198" i="3"/>
  <c r="P1198" i="3"/>
  <c r="AQ1198" i="3"/>
  <c r="Y1218" i="3"/>
  <c r="AC1218" i="3"/>
  <c r="BK1218" i="3" s="1"/>
  <c r="AG1218" i="3"/>
  <c r="AK1218" i="3"/>
  <c r="AO1218" i="3"/>
  <c r="AS1218" i="3"/>
  <c r="AW1218" i="3"/>
  <c r="BE1218" i="3"/>
  <c r="BI1218" i="3"/>
  <c r="V1222" i="3"/>
  <c r="AL1222" i="3"/>
  <c r="BB1222" i="3"/>
  <c r="W1222" i="3"/>
  <c r="AM1222" i="3"/>
  <c r="BC1222" i="3"/>
  <c r="X1222" i="3"/>
  <c r="AN1222" i="3"/>
  <c r="BD1222" i="3"/>
  <c r="Z1222" i="3"/>
  <c r="AP1222" i="3"/>
  <c r="BF1222" i="3"/>
  <c r="AA1222" i="3"/>
  <c r="AQ1222" i="3"/>
  <c r="BG1222" i="3"/>
  <c r="AB1222" i="3"/>
  <c r="AR1222" i="3"/>
  <c r="BH1222" i="3"/>
  <c r="BA1222" i="3"/>
  <c r="AF1231" i="3"/>
  <c r="AY1231" i="3"/>
  <c r="X1231" i="3"/>
  <c r="AV1231" i="3"/>
  <c r="BH1231" i="3"/>
  <c r="AM1231" i="3"/>
  <c r="BF1231" i="3"/>
  <c r="AI1231" i="3"/>
  <c r="U1231" i="3"/>
  <c r="AK1231" i="3"/>
  <c r="BA1231" i="3"/>
  <c r="R1231" i="3"/>
  <c r="AH1231" i="3"/>
  <c r="AT1231" i="3"/>
  <c r="T1231" i="3"/>
  <c r="AQ1231" i="3"/>
  <c r="BC1231" i="3"/>
  <c r="AE1231" i="3"/>
  <c r="AZ1231" i="3"/>
  <c r="AA1231" i="3"/>
  <c r="BM1231" i="3" s="1"/>
  <c r="Y1231" i="3"/>
  <c r="AO1231" i="3"/>
  <c r="BE1231" i="3"/>
  <c r="O1231" i="3"/>
  <c r="BD1231" i="3"/>
  <c r="AN1231" i="3"/>
  <c r="BG1231" i="3"/>
  <c r="BM1268" i="3"/>
  <c r="BL1268" i="3"/>
  <c r="AU1223" i="3"/>
  <c r="AY1223" i="3"/>
  <c r="AA1223" i="3"/>
  <c r="W1223" i="3"/>
  <c r="AQ1223" i="3"/>
  <c r="S1223" i="3"/>
  <c r="AM1223" i="3"/>
  <c r="BG1223" i="3"/>
  <c r="AE1223" i="3"/>
  <c r="O1223" i="3"/>
  <c r="BJ1329" i="3"/>
  <c r="BM1329" i="3"/>
  <c r="BN1319" i="3"/>
  <c r="BK1319" i="3"/>
  <c r="BL1254" i="3"/>
  <c r="BM1254" i="3"/>
  <c r="AS1136" i="3"/>
  <c r="U1136" i="3"/>
  <c r="AG1136" i="3"/>
  <c r="AW1136" i="3"/>
  <c r="BI1136" i="3"/>
  <c r="M1136" i="3"/>
  <c r="Y1136" i="3"/>
  <c r="AK1136" i="3"/>
  <c r="Q1136" i="3"/>
  <c r="AF1146" i="3"/>
  <c r="BH1146" i="3"/>
  <c r="AZ1146" i="3"/>
  <c r="T1146" i="3"/>
  <c r="AB1146" i="3"/>
  <c r="P1146" i="3"/>
  <c r="AR1146" i="3"/>
  <c r="U1210" i="3"/>
  <c r="BJ1319" i="3"/>
  <c r="AC1192" i="3"/>
  <c r="Y1163" i="3"/>
  <c r="AF1167" i="3"/>
  <c r="AK1165" i="3"/>
  <c r="U1165" i="3"/>
  <c r="AS1192" i="3"/>
  <c r="BL1323" i="3"/>
  <c r="BJ1151" i="3"/>
  <c r="L1132" i="3"/>
  <c r="K1131" i="3"/>
  <c r="L1130" i="3"/>
  <c r="K1129" i="3"/>
  <c r="K1127" i="3"/>
  <c r="BB1155" i="3"/>
  <c r="AB1141" i="3"/>
  <c r="K1133" i="3"/>
  <c r="K1125" i="3"/>
  <c r="L1093" i="3"/>
  <c r="L1088" i="3"/>
  <c r="AZ1088" i="3" s="1"/>
  <c r="K1088" i="3"/>
  <c r="K1017" i="3"/>
  <c r="N1155" i="3"/>
  <c r="BJ1155" i="3" s="1"/>
  <c r="BK1278" i="3"/>
  <c r="BG1185" i="3"/>
  <c r="AI1192" i="3"/>
  <c r="L1070" i="3"/>
  <c r="AY1070" i="3" s="1"/>
  <c r="L1066" i="3"/>
  <c r="AQ1066" i="3" s="1"/>
  <c r="L1015" i="3"/>
  <c r="AN1015" i="3" s="1"/>
  <c r="V1155" i="3"/>
  <c r="AV1155" i="3"/>
  <c r="AY1192" i="3"/>
  <c r="P1008" i="3"/>
  <c r="AJ1008" i="3"/>
  <c r="K1103" i="3"/>
  <c r="AD1103" i="3" s="1"/>
  <c r="K1101" i="3"/>
  <c r="R1101" i="3" s="1"/>
  <c r="L1094" i="3"/>
  <c r="K1092" i="3"/>
  <c r="AZ1092" i="3" s="1"/>
  <c r="K1090" i="3"/>
  <c r="AB1090" i="3" s="1"/>
  <c r="K1066" i="3"/>
  <c r="K1064" i="3"/>
  <c r="K1060" i="3"/>
  <c r="K1058" i="3"/>
  <c r="K1056" i="3"/>
  <c r="K1054" i="3"/>
  <c r="K1050" i="3"/>
  <c r="K1048" i="3"/>
  <c r="L1040" i="3"/>
  <c r="AE1040" i="3" s="1"/>
  <c r="K1031" i="3"/>
  <c r="AD1031" i="3" s="1"/>
  <c r="K1029" i="3"/>
  <c r="K1027" i="3"/>
  <c r="AU1027" i="3" s="1"/>
  <c r="K1025" i="3"/>
  <c r="L1023" i="3"/>
  <c r="AY1023" i="3" s="1"/>
  <c r="K1023" i="3"/>
  <c r="K1021" i="3"/>
  <c r="K1010" i="3"/>
  <c r="K1006" i="3"/>
  <c r="BN1141" i="3"/>
  <c r="AB1155" i="3"/>
  <c r="BG1201" i="3"/>
  <c r="BN1308" i="3"/>
  <c r="AG1222" i="3"/>
  <c r="Y1222" i="3"/>
  <c r="BE1222" i="3"/>
  <c r="AK1222" i="3"/>
  <c r="AW1222" i="3"/>
  <c r="Q1222" i="3"/>
  <c r="U1222" i="3"/>
  <c r="AO1222" i="3"/>
  <c r="S1176" i="3"/>
  <c r="AK1220" i="3"/>
  <c r="U1220" i="3"/>
  <c r="BI1220" i="3"/>
  <c r="AC1220" i="3"/>
  <c r="M1220" i="3"/>
  <c r="BN1220" i="3" s="1"/>
  <c r="AS1220" i="3"/>
  <c r="BA1220" i="3"/>
  <c r="S1229" i="3"/>
  <c r="AF1229" i="3"/>
  <c r="L1089" i="3"/>
  <c r="AM1089" i="3" s="1"/>
  <c r="L1087" i="3"/>
  <c r="K1086" i="3"/>
  <c r="L1085" i="3"/>
  <c r="K1084" i="3"/>
  <c r="L1083" i="3"/>
  <c r="K1082" i="3"/>
  <c r="L1081" i="3"/>
  <c r="K1080" i="3"/>
  <c r="L1079" i="3"/>
  <c r="K1078" i="3"/>
  <c r="L1077" i="3"/>
  <c r="S1070" i="3"/>
  <c r="K1068" i="3"/>
  <c r="K1034" i="3"/>
  <c r="L1032" i="3"/>
  <c r="L1016" i="3"/>
  <c r="K1016" i="3"/>
  <c r="AV1016" i="3" s="1"/>
  <c r="L1013" i="3"/>
  <c r="K1009" i="3"/>
  <c r="K1007" i="3"/>
  <c r="L1006" i="3"/>
  <c r="BC1155" i="3"/>
  <c r="BK1156" i="3"/>
  <c r="BK1188" i="3"/>
  <c r="W1205" i="3"/>
  <c r="AZ1226" i="3"/>
  <c r="T1226" i="3"/>
  <c r="AI1226" i="3"/>
  <c r="BN1312" i="3"/>
  <c r="AJ1141" i="3"/>
  <c r="AR1141" i="3"/>
  <c r="AZ1141" i="3"/>
  <c r="T1141" i="3"/>
  <c r="BJ1141" i="3" s="1"/>
  <c r="U1218" i="3"/>
  <c r="BA1218" i="3"/>
  <c r="S1231" i="3"/>
  <c r="AY1179" i="3"/>
  <c r="AD1179" i="3"/>
  <c r="AT1179" i="3"/>
  <c r="Y1179" i="3"/>
  <c r="AC1136" i="3"/>
  <c r="AR1229" i="3"/>
  <c r="BH1229" i="3"/>
  <c r="AA1214" i="3"/>
  <c r="BM1214" i="3" s="1"/>
  <c r="K1102" i="3"/>
  <c r="K1100" i="3"/>
  <c r="O1093" i="3"/>
  <c r="AR1088" i="3"/>
  <c r="K1067" i="3"/>
  <c r="K1065" i="3"/>
  <c r="W1065" i="3" s="1"/>
  <c r="K1063" i="3"/>
  <c r="K1061" i="3"/>
  <c r="BC1061" i="3" s="1"/>
  <c r="K1055" i="3"/>
  <c r="K1053" i="3"/>
  <c r="AK1053" i="3" s="1"/>
  <c r="K1051" i="3"/>
  <c r="K1047" i="3"/>
  <c r="BA1047" i="3" s="1"/>
  <c r="K1042" i="3"/>
  <c r="L1037" i="3"/>
  <c r="L1035" i="3"/>
  <c r="K1030" i="3"/>
  <c r="AT1030" i="3" s="1"/>
  <c r="K1026" i="3"/>
  <c r="L1024" i="3"/>
  <c r="U1024" i="3" s="1"/>
  <c r="K1024" i="3"/>
  <c r="L1020" i="3"/>
  <c r="AQ1020" i="3" s="1"/>
  <c r="AI1015" i="3"/>
  <c r="T1008" i="3"/>
  <c r="AE1155" i="3"/>
  <c r="BC1205" i="3"/>
  <c r="AR1226" i="3"/>
  <c r="BG1226" i="3"/>
  <c r="AA1226" i="3"/>
  <c r="BL1265" i="3"/>
  <c r="U1140" i="3"/>
  <c r="AG1140" i="3"/>
  <c r="AS1140" i="3"/>
  <c r="M1140" i="3"/>
  <c r="BA1140" i="3"/>
  <c r="BA1210" i="3"/>
  <c r="K1114" i="3"/>
  <c r="K1112" i="3"/>
  <c r="Q1112" i="3" s="1"/>
  <c r="K1110" i="3"/>
  <c r="Q1110" i="3" s="1"/>
  <c r="K1108" i="3"/>
  <c r="K1106" i="3"/>
  <c r="K1104" i="3"/>
  <c r="L1102" i="3"/>
  <c r="L1100" i="3"/>
  <c r="L1095" i="3"/>
  <c r="K1095" i="3"/>
  <c r="AY1095" i="3" s="1"/>
  <c r="L1091" i="3"/>
  <c r="K1091" i="3"/>
  <c r="V1091" i="3" s="1"/>
  <c r="O1089" i="3"/>
  <c r="T1088" i="3"/>
  <c r="L1076" i="3"/>
  <c r="L1075" i="3"/>
  <c r="L1074" i="3"/>
  <c r="L1073" i="3"/>
  <c r="L1072" i="3"/>
  <c r="L1069" i="3"/>
  <c r="BC1069" i="3" s="1"/>
  <c r="O1040" i="3"/>
  <c r="L1034" i="3"/>
  <c r="X1034" i="3" s="1"/>
  <c r="L1033" i="3"/>
  <c r="L1031" i="3"/>
  <c r="Q1031" i="3" s="1"/>
  <c r="L1029" i="3"/>
  <c r="L1027" i="3"/>
  <c r="L1025" i="3"/>
  <c r="K1022" i="3"/>
  <c r="K1020" i="3"/>
  <c r="K1018" i="3"/>
  <c r="AZ1018" i="3" s="1"/>
  <c r="S1015" i="3"/>
  <c r="L1012" i="3"/>
  <c r="U1012" i="3" s="1"/>
  <c r="K1012" i="3"/>
  <c r="L1010" i="3"/>
  <c r="BD1010" i="3" s="1"/>
  <c r="BD1008" i="3"/>
  <c r="BN1156" i="3"/>
  <c r="AJ1226" i="3"/>
  <c r="AY1226" i="3"/>
  <c r="S1226" i="3"/>
  <c r="AA1201" i="3"/>
  <c r="BL1201" i="3" s="1"/>
  <c r="AC1138" i="3"/>
  <c r="AK1138" i="3"/>
  <c r="AS1138" i="3"/>
  <c r="Q1138" i="3"/>
  <c r="BN1138" i="3" s="1"/>
  <c r="BI1138" i="3"/>
  <c r="U1138" i="3"/>
  <c r="BH1141" i="3"/>
  <c r="AY1181" i="3"/>
  <c r="AT1181" i="3"/>
  <c r="Y1181" i="3"/>
  <c r="AD1181" i="3"/>
  <c r="BA1216" i="3"/>
  <c r="U1216" i="3"/>
  <c r="AK1216" i="3"/>
  <c r="AC1204" i="3"/>
  <c r="AS1204" i="3"/>
  <c r="Y1204" i="3"/>
  <c r="L1128" i="3"/>
  <c r="L1126" i="3"/>
  <c r="L1098" i="3"/>
  <c r="L1096" i="3"/>
  <c r="S1095" i="3"/>
  <c r="AO1095" i="3"/>
  <c r="AJ1092" i="3"/>
  <c r="BH1090" i="3"/>
  <c r="Y1090" i="3"/>
  <c r="AL1089" i="3"/>
  <c r="S1066" i="3"/>
  <c r="BF1031" i="3"/>
  <c r="AE1027" i="3"/>
  <c r="S1027" i="3"/>
  <c r="AY1027" i="3"/>
  <c r="AM1027" i="3"/>
  <c r="AA1027" i="3"/>
  <c r="BG1027" i="3"/>
  <c r="AA1025" i="3"/>
  <c r="W1025" i="3"/>
  <c r="BC1025" i="3"/>
  <c r="AE1025" i="3"/>
  <c r="AM1025" i="3"/>
  <c r="O1025" i="3"/>
  <c r="AU1025" i="3"/>
  <c r="AI1023" i="3"/>
  <c r="T1010" i="3"/>
  <c r="AT1103" i="3"/>
  <c r="L1099" i="3"/>
  <c r="K1099" i="3"/>
  <c r="L1097" i="3"/>
  <c r="K1097" i="3"/>
  <c r="AS1095" i="3"/>
  <c r="N1095" i="3"/>
  <c r="K1094" i="3"/>
  <c r="AG1092" i="3"/>
  <c r="AB1092" i="3"/>
  <c r="O1091" i="3"/>
  <c r="BC1089" i="3"/>
  <c r="K1134" i="3"/>
  <c r="K1132" i="3"/>
  <c r="K1130" i="3"/>
  <c r="Q1130" i="3" s="1"/>
  <c r="K1128" i="3"/>
  <c r="K1126" i="3"/>
  <c r="Q1126" i="3" s="1"/>
  <c r="K1124" i="3"/>
  <c r="Q1124" i="3" s="1"/>
  <c r="K1122" i="3"/>
  <c r="Q1122" i="3" s="1"/>
  <c r="K1120" i="3"/>
  <c r="Q1120" i="3" s="1"/>
  <c r="K1118" i="3"/>
  <c r="Q1118" i="3" s="1"/>
  <c r="K1116" i="3"/>
  <c r="Q1116" i="3" s="1"/>
  <c r="Q1114" i="3"/>
  <c r="R1103" i="3"/>
  <c r="AP1103" i="3"/>
  <c r="N1101" i="3"/>
  <c r="BH1092" i="3"/>
  <c r="AJ1090" i="3"/>
  <c r="AE1089" i="3"/>
  <c r="AU1089" i="3"/>
  <c r="W1089" i="3"/>
  <c r="AT1089" i="3"/>
  <c r="W1069" i="3"/>
  <c r="P1018" i="3"/>
  <c r="L1134" i="3"/>
  <c r="K1111" i="3"/>
  <c r="K1109" i="3"/>
  <c r="K1107" i="3"/>
  <c r="K1105" i="3"/>
  <c r="AX1103" i="3"/>
  <c r="S1103" i="3"/>
  <c r="AU1093" i="3"/>
  <c r="AE1093" i="3"/>
  <c r="T1092" i="3"/>
  <c r="AR1092" i="3"/>
  <c r="AE1091" i="3"/>
  <c r="AA1020" i="3"/>
  <c r="T1018" i="3"/>
  <c r="AB1018" i="3"/>
  <c r="AJ1018" i="3"/>
  <c r="BE1012" i="3"/>
  <c r="X1010" i="3"/>
  <c r="N1093" i="3"/>
  <c r="K1087" i="3"/>
  <c r="K1074" i="3"/>
  <c r="AZ1074" i="3" s="1"/>
  <c r="K1072" i="3"/>
  <c r="AQ1070" i="3"/>
  <c r="L1063" i="3"/>
  <c r="L1043" i="3"/>
  <c r="K1043" i="3"/>
  <c r="AZ1040" i="3"/>
  <c r="Z1040" i="3"/>
  <c r="L1038" i="3"/>
  <c r="AH1038" i="3" s="1"/>
  <c r="K1032" i="3"/>
  <c r="BE1030" i="3"/>
  <c r="N1030" i="3"/>
  <c r="BD1015" i="3"/>
  <c r="AD1015" i="3"/>
  <c r="P1012" i="3"/>
  <c r="K1011" i="3"/>
  <c r="AN1010" i="3"/>
  <c r="AR1008" i="3"/>
  <c r="X1008" i="3"/>
  <c r="BL1139" i="3"/>
  <c r="AD1155" i="3"/>
  <c r="BL1156" i="3"/>
  <c r="AR1155" i="3"/>
  <c r="X1155" i="3"/>
  <c r="AU1155" i="3"/>
  <c r="AA1155" i="3"/>
  <c r="BM1162" i="3"/>
  <c r="U1199" i="3"/>
  <c r="AZ1199" i="3"/>
  <c r="AD1197" i="3"/>
  <c r="AZ1197" i="3"/>
  <c r="O1207" i="3"/>
  <c r="BL1207" i="3" s="1"/>
  <c r="AY1207" i="3"/>
  <c r="AW1207" i="3"/>
  <c r="Q1207" i="3"/>
  <c r="AJ1207" i="3"/>
  <c r="AT1211" i="3"/>
  <c r="AI1211" i="3"/>
  <c r="AO1211" i="3"/>
  <c r="BH1211" i="3"/>
  <c r="AB1211" i="3"/>
  <c r="BM1223" i="3"/>
  <c r="BL1225" i="3"/>
  <c r="V1209" i="3"/>
  <c r="AC1209" i="3"/>
  <c r="P1209" i="3"/>
  <c r="BJ1298" i="3"/>
  <c r="BL1278" i="3"/>
  <c r="AJ1148" i="3"/>
  <c r="AA1190" i="3"/>
  <c r="AQ1190" i="3"/>
  <c r="BG1190" i="3"/>
  <c r="Q1191" i="3"/>
  <c r="AW1191" i="3"/>
  <c r="Y1191" i="3"/>
  <c r="BE1191" i="3"/>
  <c r="AG1191" i="3"/>
  <c r="AO1191" i="3"/>
  <c r="S1157" i="3"/>
  <c r="AY1180" i="3"/>
  <c r="X1180" i="3"/>
  <c r="AC1180" i="3"/>
  <c r="BK1180" i="3" s="1"/>
  <c r="AS1180" i="3"/>
  <c r="U1190" i="3"/>
  <c r="AK1192" i="3"/>
  <c r="Y1200" i="3"/>
  <c r="AO1200" i="3"/>
  <c r="BE1200" i="3"/>
  <c r="M1200" i="3"/>
  <c r="AC1200" i="3"/>
  <c r="AS1200" i="3"/>
  <c r="BI1200" i="3"/>
  <c r="Q1200" i="3"/>
  <c r="AG1200" i="3"/>
  <c r="AW1200" i="3"/>
  <c r="U1200" i="3"/>
  <c r="AK1200" i="3"/>
  <c r="BA1200" i="3"/>
  <c r="Q1202" i="3"/>
  <c r="U1212" i="3"/>
  <c r="BA1212" i="3"/>
  <c r="BG1183" i="3"/>
  <c r="AA1203" i="3"/>
  <c r="AM1203" i="3"/>
  <c r="O1135" i="3"/>
  <c r="AA1135" i="3"/>
  <c r="W1201" i="3"/>
  <c r="BH1166" i="3"/>
  <c r="AL1166" i="3"/>
  <c r="AW1166" i="3"/>
  <c r="AG1030" i="3"/>
  <c r="BA1024" i="3"/>
  <c r="L1021" i="3"/>
  <c r="L1019" i="3"/>
  <c r="K1019" i="3"/>
  <c r="AY1015" i="3"/>
  <c r="L1014" i="3"/>
  <c r="K1014" i="3"/>
  <c r="AS1012" i="3"/>
  <c r="AJ1010" i="3"/>
  <c r="BH1008" i="3"/>
  <c r="AN1008" i="3"/>
  <c r="BL1137" i="3"/>
  <c r="AL1155" i="3"/>
  <c r="BM1156" i="3"/>
  <c r="BH1155" i="3"/>
  <c r="AN1155" i="3"/>
  <c r="P1155" i="3"/>
  <c r="AQ1155" i="3"/>
  <c r="W1155" i="3"/>
  <c r="BM1185" i="3"/>
  <c r="BA1199" i="3"/>
  <c r="AJ1199" i="3"/>
  <c r="AU1197" i="3"/>
  <c r="BI1197" i="3"/>
  <c r="AJ1197" i="3"/>
  <c r="AT1207" i="3"/>
  <c r="AI1207" i="3"/>
  <c r="AO1207" i="3"/>
  <c r="BH1207" i="3"/>
  <c r="AB1207" i="3"/>
  <c r="AU1211" i="3"/>
  <c r="AD1211" i="3"/>
  <c r="S1211" i="3"/>
  <c r="AG1211" i="3"/>
  <c r="AZ1211" i="3"/>
  <c r="T1211" i="3"/>
  <c r="BL1217" i="3"/>
  <c r="N1205" i="3"/>
  <c r="AQ1209" i="3"/>
  <c r="M1209" i="3"/>
  <c r="BL1287" i="3"/>
  <c r="BM1287" i="3"/>
  <c r="BJ1291" i="3"/>
  <c r="BJ1267" i="3"/>
  <c r="BM1297" i="3"/>
  <c r="Y1159" i="3"/>
  <c r="BJ1159" i="3" s="1"/>
  <c r="U1159" i="3"/>
  <c r="BA1159" i="3"/>
  <c r="AC1159" i="3"/>
  <c r="BI1159" i="3"/>
  <c r="BL1159" i="3" s="1"/>
  <c r="AK1159" i="3"/>
  <c r="M1159" i="3"/>
  <c r="AS1159" i="3"/>
  <c r="AE1144" i="3"/>
  <c r="AJ1144" i="3"/>
  <c r="AZ1144" i="3"/>
  <c r="O1144" i="3"/>
  <c r="BF1144" i="3"/>
  <c r="BL1144" i="3" s="1"/>
  <c r="U1208" i="3"/>
  <c r="BA1208" i="3"/>
  <c r="AN1171" i="3"/>
  <c r="V1171" i="3"/>
  <c r="BK1171" i="3" s="1"/>
  <c r="BB1171" i="3"/>
  <c r="X1171" i="3"/>
  <c r="BD1171" i="3"/>
  <c r="AL1171" i="3"/>
  <c r="Y1184" i="3"/>
  <c r="AO1184" i="3"/>
  <c r="BE1184" i="3"/>
  <c r="M1184" i="3"/>
  <c r="BN1184" i="3" s="1"/>
  <c r="AC1184" i="3"/>
  <c r="AS1184" i="3"/>
  <c r="BI1184" i="3"/>
  <c r="Q1184" i="3"/>
  <c r="AG1184" i="3"/>
  <c r="AW1184" i="3"/>
  <c r="U1184" i="3"/>
  <c r="AK1184" i="3"/>
  <c r="BA1184" i="3"/>
  <c r="BG1187" i="3"/>
  <c r="AK1190" i="3"/>
  <c r="U1206" i="3"/>
  <c r="AK1206" i="3"/>
  <c r="BA1206" i="3"/>
  <c r="BC1203" i="3"/>
  <c r="O1203" i="3"/>
  <c r="AQ1135" i="3"/>
  <c r="AO1166" i="3"/>
  <c r="Q1166" i="3"/>
  <c r="AA1166" i="3"/>
  <c r="BL1166" i="3" s="1"/>
  <c r="K1075" i="3"/>
  <c r="L1071" i="3"/>
  <c r="K1071" i="3"/>
  <c r="L1068" i="3"/>
  <c r="AI1068" i="3" s="1"/>
  <c r="BC1065" i="3"/>
  <c r="L1064" i="3"/>
  <c r="BG1064" i="3" s="1"/>
  <c r="L1060" i="3"/>
  <c r="AI1060" i="3" s="1"/>
  <c r="L1058" i="3"/>
  <c r="L1057" i="3"/>
  <c r="K1057" i="3"/>
  <c r="L1056" i="3"/>
  <c r="S1056" i="3" s="1"/>
  <c r="L1054" i="3"/>
  <c r="S1054" i="3" s="1"/>
  <c r="L1050" i="3"/>
  <c r="AY1050" i="3" s="1"/>
  <c r="L1048" i="3"/>
  <c r="L1045" i="3"/>
  <c r="K1045" i="3"/>
  <c r="L1042" i="3"/>
  <c r="S1042" i="3" s="1"/>
  <c r="L1041" i="3"/>
  <c r="K1041" i="3"/>
  <c r="L1026" i="3"/>
  <c r="M1026" i="3" s="1"/>
  <c r="AK1024" i="3"/>
  <c r="BN1152" i="3"/>
  <c r="BD1155" i="3"/>
  <c r="AF1155" i="3"/>
  <c r="BG1155" i="3"/>
  <c r="AM1155" i="3"/>
  <c r="O1155" i="3"/>
  <c r="BL1155" i="3" s="1"/>
  <c r="BK1152" i="3"/>
  <c r="BK1159" i="3"/>
  <c r="BN1188" i="3"/>
  <c r="BB1199" i="3"/>
  <c r="AK1199" i="3"/>
  <c r="R1199" i="3"/>
  <c r="Z1197" i="3"/>
  <c r="AM1197" i="3"/>
  <c r="T1197" i="3"/>
  <c r="AU1207" i="3"/>
  <c r="AD1207" i="3"/>
  <c r="S1207" i="3"/>
  <c r="BM1207" i="3" s="1"/>
  <c r="AG1207" i="3"/>
  <c r="AZ1207" i="3"/>
  <c r="T1207" i="3"/>
  <c r="BF1209" i="3"/>
  <c r="AE1211" i="3"/>
  <c r="N1211" i="3"/>
  <c r="BE1211" i="3"/>
  <c r="Y1211" i="3"/>
  <c r="AR1211" i="3"/>
  <c r="BL1215" i="3"/>
  <c r="BM1215" i="3"/>
  <c r="BM1229" i="3"/>
  <c r="BL1231" i="3"/>
  <c r="BJ1225" i="3"/>
  <c r="AM1209" i="3"/>
  <c r="BI1209" i="3"/>
  <c r="AV1209" i="3"/>
  <c r="BM1298" i="3"/>
  <c r="BJ1287" i="3"/>
  <c r="BL1298" i="3"/>
  <c r="AM1142" i="3"/>
  <c r="O1142" i="3"/>
  <c r="AU1142" i="3"/>
  <c r="W1142" i="3"/>
  <c r="BM1142" i="3" s="1"/>
  <c r="BC1142" i="3"/>
  <c r="AE1142" i="3"/>
  <c r="AZ1148" i="3"/>
  <c r="AC1158" i="3"/>
  <c r="M1158" i="3"/>
  <c r="BD1158" i="3"/>
  <c r="X1158" i="3"/>
  <c r="AI1158" i="3"/>
  <c r="BL1158" i="3" s="1"/>
  <c r="AS1158" i="3"/>
  <c r="AC1163" i="3"/>
  <c r="BK1163" i="3" s="1"/>
  <c r="BI1163" i="3"/>
  <c r="AK1163" i="3"/>
  <c r="AQ1187" i="3"/>
  <c r="AI1190" i="3"/>
  <c r="AA1192" i="3"/>
  <c r="AQ1192" i="3"/>
  <c r="BG1192" i="3"/>
  <c r="AA1193" i="3"/>
  <c r="AW1193" i="3"/>
  <c r="AY1178" i="3"/>
  <c r="X1178" i="3"/>
  <c r="AC1178" i="3"/>
  <c r="AS1178" i="3"/>
  <c r="AS1182" i="3"/>
  <c r="BM1182" i="3" s="1"/>
  <c r="X1182" i="3"/>
  <c r="BE1182" i="3"/>
  <c r="AC1182" i="3"/>
  <c r="BI1182" i="3"/>
  <c r="AO1182" i="3"/>
  <c r="AO1189" i="3"/>
  <c r="AW1189" i="3"/>
  <c r="Q1189" i="3"/>
  <c r="BE1189" i="3"/>
  <c r="Y1189" i="3"/>
  <c r="AG1189" i="3"/>
  <c r="BA1190" i="3"/>
  <c r="AM1201" i="3"/>
  <c r="BJ1201" i="3" s="1"/>
  <c r="W1203" i="3"/>
  <c r="AE1135" i="3"/>
  <c r="M1190" i="3"/>
  <c r="BN1190" i="3" s="1"/>
  <c r="S1166" i="3"/>
  <c r="AY1166" i="3"/>
  <c r="K1098" i="3"/>
  <c r="K1096" i="3"/>
  <c r="AW1092" i="3"/>
  <c r="BE1090" i="3"/>
  <c r="AO1090" i="3"/>
  <c r="K1076" i="3"/>
  <c r="K1073" i="3"/>
  <c r="L1062" i="3"/>
  <c r="S1062" i="3" s="1"/>
  <c r="L1059" i="3"/>
  <c r="K1059" i="3"/>
  <c r="L1052" i="3"/>
  <c r="K1052" i="3"/>
  <c r="L1049" i="3"/>
  <c r="K1049" i="3"/>
  <c r="L1046" i="3"/>
  <c r="AY1046" i="3" s="1"/>
  <c r="L1044" i="3"/>
  <c r="AI1044" i="3" s="1"/>
  <c r="BF1040" i="3"/>
  <c r="L1036" i="3"/>
  <c r="X1036" i="3" s="1"/>
  <c r="AW1030" i="3"/>
  <c r="Z1030" i="3"/>
  <c r="L1028" i="3"/>
  <c r="K1028" i="3"/>
  <c r="AK1012" i="3"/>
  <c r="AZ1010" i="3"/>
  <c r="AZ1008" i="3"/>
  <c r="AB1008" i="3"/>
  <c r="BM1164" i="3"/>
  <c r="BL1160" i="3"/>
  <c r="BJ1172" i="3"/>
  <c r="BM1183" i="3"/>
  <c r="AL1199" i="3"/>
  <c r="S1199" i="3"/>
  <c r="P1199" i="3"/>
  <c r="AY1197" i="3"/>
  <c r="BK1204" i="3"/>
  <c r="BN1204" i="3"/>
  <c r="AE1207" i="3"/>
  <c r="N1207" i="3"/>
  <c r="BJ1207" i="3" s="1"/>
  <c r="BE1207" i="3"/>
  <c r="Y1207" i="3"/>
  <c r="AR1207" i="3"/>
  <c r="O1211" i="3"/>
  <c r="AY1211" i="3"/>
  <c r="AW1211" i="3"/>
  <c r="Q1211" i="3"/>
  <c r="BL1223" i="3"/>
  <c r="BL1227" i="3"/>
  <c r="BM1227" i="3"/>
  <c r="BL1229" i="3"/>
  <c r="BB1209" i="3"/>
  <c r="AS1209" i="3"/>
  <c r="AF1209" i="3"/>
  <c r="BJ1297" i="3"/>
  <c r="BM1291" i="3"/>
  <c r="BM1253" i="3"/>
  <c r="BL1297" i="3"/>
  <c r="BM1257" i="3"/>
  <c r="N1147" i="3"/>
  <c r="AH1147" i="3"/>
  <c r="BB1147" i="3"/>
  <c r="R1147" i="3"/>
  <c r="AL1147" i="3"/>
  <c r="BK1147" i="3" s="1"/>
  <c r="BF1147" i="3"/>
  <c r="V1147" i="3"/>
  <c r="AP1147" i="3"/>
  <c r="Z1147" i="3"/>
  <c r="AX1147" i="3"/>
  <c r="BK1312" i="3"/>
  <c r="Y1161" i="3"/>
  <c r="U1161" i="3"/>
  <c r="BA1161" i="3"/>
  <c r="AC1161" i="3"/>
  <c r="BI1161" i="3"/>
  <c r="AK1161" i="3"/>
  <c r="M1161" i="3"/>
  <c r="AS1161" i="3"/>
  <c r="AB1168" i="3"/>
  <c r="AR1168" i="3"/>
  <c r="BL1168" i="3" s="1"/>
  <c r="AZ1168" i="3"/>
  <c r="T1168" i="3"/>
  <c r="BM1168" i="3" s="1"/>
  <c r="BH1168" i="3"/>
  <c r="AY1190" i="3"/>
  <c r="BM1190" i="3" s="1"/>
  <c r="S1192" i="3"/>
  <c r="BK1308" i="3"/>
  <c r="AD1157" i="3"/>
  <c r="AT1157" i="3"/>
  <c r="N1157" i="3"/>
  <c r="BJ1157" i="3" s="1"/>
  <c r="BE1157" i="3"/>
  <c r="Y1157" i="3"/>
  <c r="AI1157" i="3"/>
  <c r="BL1157" i="3" s="1"/>
  <c r="Y1186" i="3"/>
  <c r="AO1186" i="3"/>
  <c r="BE1186" i="3"/>
  <c r="M1186" i="3"/>
  <c r="AC1186" i="3"/>
  <c r="AS1186" i="3"/>
  <c r="BI1186" i="3"/>
  <c r="Q1186" i="3"/>
  <c r="AG1186" i="3"/>
  <c r="AW1186" i="3"/>
  <c r="U1186" i="3"/>
  <c r="AK1186" i="3"/>
  <c r="BM1186" i="3" s="1"/>
  <c r="BA1186" i="3"/>
  <c r="U1192" i="3"/>
  <c r="BL1192" i="3" s="1"/>
  <c r="AC1202" i="3"/>
  <c r="BA1202" i="3"/>
  <c r="BJ1202" i="3" s="1"/>
  <c r="M1202" i="3"/>
  <c r="BN1202" i="3" s="1"/>
  <c r="AK1202" i="3"/>
  <c r="BE1202" i="3"/>
  <c r="U1202" i="3"/>
  <c r="BM1202" i="3" s="1"/>
  <c r="AO1202" i="3"/>
  <c r="BI1202" i="3"/>
  <c r="Y1202" i="3"/>
  <c r="AS1202" i="3"/>
  <c r="BG1203" i="3"/>
  <c r="AU1135" i="3"/>
  <c r="BF1166" i="3"/>
  <c r="AD1166" i="3"/>
  <c r="M1192" i="3"/>
  <c r="BK1192" i="3" s="1"/>
  <c r="BL1322" i="3"/>
  <c r="BJ1332" i="3"/>
  <c r="BL1280" i="3"/>
  <c r="BM1332" i="3"/>
  <c r="BJ1275" i="3"/>
  <c r="BL1275" i="3"/>
  <c r="BM1330" i="3"/>
  <c r="BK1316" i="3"/>
  <c r="BN1316" i="3"/>
  <c r="BJ1295" i="3"/>
  <c r="BK1284" i="3"/>
  <c r="BN1284" i="3"/>
  <c r="BM1266" i="3"/>
  <c r="BK1262" i="3"/>
  <c r="BN1262" i="3"/>
  <c r="BJ1262" i="3"/>
  <c r="BM1262" i="3"/>
  <c r="BM1316" i="3"/>
  <c r="BM1326" i="3"/>
  <c r="BN1297" i="3"/>
  <c r="BK1297" i="3"/>
  <c r="BK1328" i="3"/>
  <c r="BN1328" i="3"/>
  <c r="BJ1328" i="3"/>
  <c r="BL1328" i="3"/>
  <c r="BM1318" i="3"/>
  <c r="BJ1278" i="3"/>
  <c r="BN1278" i="3"/>
  <c r="BJ1264" i="3"/>
  <c r="BM1264" i="3"/>
  <c r="BK1257" i="3"/>
  <c r="BN1257" i="3"/>
  <c r="BK1253" i="3"/>
  <c r="BN1253" i="3"/>
  <c r="BM1295" i="3"/>
  <c r="BK1280" i="3"/>
  <c r="BN1280" i="3"/>
  <c r="BK1322" i="3"/>
  <c r="BN1322" i="3"/>
  <c r="BK1332" i="3"/>
  <c r="BN1332" i="3"/>
  <c r="BL1332" i="3"/>
  <c r="BK1287" i="3"/>
  <c r="BN1287" i="3"/>
  <c r="BK1275" i="3"/>
  <c r="BN1275" i="3"/>
  <c r="BM1269" i="3"/>
  <c r="BM1267" i="3"/>
  <c r="BL1257" i="3"/>
  <c r="BL1253" i="3"/>
  <c r="BK1330" i="3"/>
  <c r="BN1330" i="3"/>
  <c r="BL1330" i="3"/>
  <c r="BM1320" i="3"/>
  <c r="BM1284" i="3"/>
  <c r="BJ1266" i="3"/>
  <c r="BN1266" i="3"/>
  <c r="BK1266" i="3"/>
  <c r="BL1262" i="3"/>
  <c r="BK1326" i="3"/>
  <c r="BN1326" i="3"/>
  <c r="BJ1326" i="3"/>
  <c r="BL1326" i="3"/>
  <c r="BK1298" i="3"/>
  <c r="BN1298" i="3"/>
  <c r="BK1318" i="3"/>
  <c r="BN1318" i="3"/>
  <c r="BJ1318" i="3"/>
  <c r="BL1318" i="3"/>
  <c r="BK1291" i="3"/>
  <c r="BN1291" i="3"/>
  <c r="BM1324" i="3"/>
  <c r="BJ1271" i="3"/>
  <c r="BM1271" i="3"/>
  <c r="BK1264" i="3"/>
  <c r="BN1264" i="3"/>
  <c r="BL1264" i="3"/>
  <c r="BJ1322" i="3"/>
  <c r="BN1295" i="3"/>
  <c r="BK1295" i="3"/>
  <c r="BM1275" i="3"/>
  <c r="BJ1257" i="3"/>
  <c r="BJ1330" i="3"/>
  <c r="BM1328" i="3"/>
  <c r="BL1291" i="3"/>
  <c r="BM1322" i="3"/>
  <c r="BM1278" i="3"/>
  <c r="BJ1269" i="3"/>
  <c r="BK1269" i="3"/>
  <c r="BN1269" i="3"/>
  <c r="BL1269" i="3"/>
  <c r="BK1267" i="3"/>
  <c r="BN1267" i="3"/>
  <c r="BL1267" i="3"/>
  <c r="BJ1253" i="3"/>
  <c r="BJ1316" i="3"/>
  <c r="BK1320" i="3"/>
  <c r="BN1320" i="3"/>
  <c r="BJ1320" i="3"/>
  <c r="BL1320" i="3"/>
  <c r="BJ1280" i="3"/>
  <c r="BM1280" i="3"/>
  <c r="BJ1284" i="3"/>
  <c r="BL1284" i="3"/>
  <c r="BL1266" i="3"/>
  <c r="BL1316" i="3"/>
  <c r="BL1295" i="3"/>
  <c r="BK1324" i="3"/>
  <c r="BN1324" i="3"/>
  <c r="BJ1324" i="3"/>
  <c r="BL1324" i="3"/>
  <c r="BK1271" i="3"/>
  <c r="BN1271" i="3"/>
  <c r="BL1271" i="3"/>
  <c r="BL1148" i="3"/>
  <c r="BJ1165" i="3"/>
  <c r="BM1140" i="3"/>
  <c r="BN1135" i="3"/>
  <c r="BK1135" i="3"/>
  <c r="BK1140" i="3"/>
  <c r="BN1150" i="3"/>
  <c r="BK1150" i="3"/>
  <c r="O1153" i="3"/>
  <c r="S1153" i="3"/>
  <c r="W1153" i="3"/>
  <c r="AA1153" i="3"/>
  <c r="AE1153" i="3"/>
  <c r="AI1153" i="3"/>
  <c r="AM1153" i="3"/>
  <c r="AQ1153" i="3"/>
  <c r="AU1153" i="3"/>
  <c r="AY1153" i="3"/>
  <c r="BC1153" i="3"/>
  <c r="BG1153" i="3"/>
  <c r="P1153" i="3"/>
  <c r="T1153" i="3"/>
  <c r="X1153" i="3"/>
  <c r="AB1153" i="3"/>
  <c r="AF1153" i="3"/>
  <c r="AJ1153" i="3"/>
  <c r="AN1153" i="3"/>
  <c r="AR1153" i="3"/>
  <c r="AV1153" i="3"/>
  <c r="AZ1153" i="3"/>
  <c r="BD1153" i="3"/>
  <c r="BH1153" i="3"/>
  <c r="M1153" i="3"/>
  <c r="Q1153" i="3"/>
  <c r="U1153" i="3"/>
  <c r="Y1153" i="3"/>
  <c r="AC1153" i="3"/>
  <c r="AG1153" i="3"/>
  <c r="AK1153" i="3"/>
  <c r="AO1153" i="3"/>
  <c r="AS1153" i="3"/>
  <c r="AW1153" i="3"/>
  <c r="BA1153" i="3"/>
  <c r="BE1153" i="3"/>
  <c r="BI1153" i="3"/>
  <c r="V1153" i="3"/>
  <c r="AL1153" i="3"/>
  <c r="BB1153" i="3"/>
  <c r="Z1153" i="3"/>
  <c r="AP1153" i="3"/>
  <c r="BF1153" i="3"/>
  <c r="N1153" i="3"/>
  <c r="AD1153" i="3"/>
  <c r="AT1153" i="3"/>
  <c r="R1153" i="3"/>
  <c r="AH1153" i="3"/>
  <c r="AX1153" i="3"/>
  <c r="BN1154" i="3"/>
  <c r="BK1154" i="3"/>
  <c r="BM1154" i="3"/>
  <c r="BJ1161" i="3"/>
  <c r="BJ1163" i="3"/>
  <c r="BL1165" i="3"/>
  <c r="BM1169" i="3"/>
  <c r="BJ1160" i="3"/>
  <c r="BK1167" i="3"/>
  <c r="BN1167" i="3"/>
  <c r="BL1171" i="3"/>
  <c r="BK1179" i="3"/>
  <c r="BN1179" i="3"/>
  <c r="BN1185" i="3"/>
  <c r="BK1185" i="3"/>
  <c r="Q1195" i="3"/>
  <c r="AT1195" i="3"/>
  <c r="M1195" i="3"/>
  <c r="BJ1217" i="3"/>
  <c r="BL1220" i="3"/>
  <c r="BJ1220" i="3"/>
  <c r="BN1208" i="3"/>
  <c r="BK1208" i="3"/>
  <c r="BE1213" i="3"/>
  <c r="BL1216" i="3"/>
  <c r="BM1224" i="3"/>
  <c r="BJ1236" i="3"/>
  <c r="BM1238" i="3"/>
  <c r="BK1247" i="3"/>
  <c r="BN1247" i="3"/>
  <c r="BN1148" i="3"/>
  <c r="BK1148" i="3"/>
  <c r="BM1144" i="3"/>
  <c r="BN1144" i="3"/>
  <c r="BK1144" i="3"/>
  <c r="AZ1155" i="3"/>
  <c r="AJ1155" i="3"/>
  <c r="T1155" i="3"/>
  <c r="AY1155" i="3"/>
  <c r="AI1155" i="3"/>
  <c r="BL1154" i="3"/>
  <c r="BN1163" i="3"/>
  <c r="BJ1168" i="3"/>
  <c r="BN1161" i="3"/>
  <c r="BK1168" i="3"/>
  <c r="BN1168" i="3"/>
  <c r="BM1170" i="3"/>
  <c r="BJ1169" i="3"/>
  <c r="BL1169" i="3"/>
  <c r="BM1160" i="3"/>
  <c r="BN1160" i="3"/>
  <c r="BK1160" i="3"/>
  <c r="BN1171" i="3"/>
  <c r="BM1174" i="3"/>
  <c r="BN1180" i="3"/>
  <c r="BM1177" i="3"/>
  <c r="V1197" i="3"/>
  <c r="AQ1197" i="3"/>
  <c r="AA1197" i="3"/>
  <c r="AW1197" i="3"/>
  <c r="AG1197" i="3"/>
  <c r="BB1197" i="3"/>
  <c r="Q1197" i="3"/>
  <c r="AL1197" i="3"/>
  <c r="BG1197" i="3"/>
  <c r="BK1177" i="3"/>
  <c r="BN1177" i="3"/>
  <c r="BL1180" i="3"/>
  <c r="BJ1180" i="3"/>
  <c r="BL1181" i="3"/>
  <c r="BN1196" i="3"/>
  <c r="BK1196" i="3"/>
  <c r="BN1201" i="3"/>
  <c r="BK1201" i="3"/>
  <c r="BL1214" i="3"/>
  <c r="BJ1214" i="3"/>
  <c r="BN1189" i="3"/>
  <c r="BK1189" i="3"/>
  <c r="BJ1194" i="3"/>
  <c r="AX1199" i="3"/>
  <c r="AH1199" i="3"/>
  <c r="O1199" i="3"/>
  <c r="AW1199" i="3"/>
  <c r="AG1199" i="3"/>
  <c r="N1199" i="3"/>
  <c r="AV1199" i="3"/>
  <c r="AF1199" i="3"/>
  <c r="BN1191" i="3"/>
  <c r="BK1191" i="3"/>
  <c r="AP1197" i="3"/>
  <c r="U1197" i="3"/>
  <c r="AT1197" i="3"/>
  <c r="Y1197" i="3"/>
  <c r="BC1197" i="3"/>
  <c r="AH1197" i="3"/>
  <c r="M1197" i="3"/>
  <c r="AV1197" i="3"/>
  <c r="AF1197" i="3"/>
  <c r="P1197" i="3"/>
  <c r="BL1204" i="3"/>
  <c r="BJ1204" i="3"/>
  <c r="AP1211" i="3"/>
  <c r="R1211" i="3"/>
  <c r="AX1211" i="3"/>
  <c r="Z1211" i="3"/>
  <c r="BF1211" i="3"/>
  <c r="AH1211" i="3"/>
  <c r="BL1193" i="3"/>
  <c r="BM1193" i="3"/>
  <c r="BC1207" i="3"/>
  <c r="W1207" i="3"/>
  <c r="AL1207" i="3"/>
  <c r="BG1207" i="3"/>
  <c r="AA1207" i="3"/>
  <c r="BA1207" i="3"/>
  <c r="AK1207" i="3"/>
  <c r="U1207" i="3"/>
  <c r="BD1207" i="3"/>
  <c r="AN1207" i="3"/>
  <c r="X1207" i="3"/>
  <c r="BN1210" i="3"/>
  <c r="BK1210" i="3"/>
  <c r="AM1211" i="3"/>
  <c r="BB1211" i="3"/>
  <c r="V1211" i="3"/>
  <c r="AQ1211" i="3"/>
  <c r="BI1211" i="3"/>
  <c r="AS1211" i="3"/>
  <c r="AC1211" i="3"/>
  <c r="M1211" i="3"/>
  <c r="AV1211" i="3"/>
  <c r="AF1211" i="3"/>
  <c r="P1211" i="3"/>
  <c r="Z1213" i="3"/>
  <c r="BJ1215" i="3"/>
  <c r="BL1219" i="3"/>
  <c r="AV1226" i="3"/>
  <c r="AF1226" i="3"/>
  <c r="P1226" i="3"/>
  <c r="AU1226" i="3"/>
  <c r="AE1226" i="3"/>
  <c r="O1228" i="3"/>
  <c r="S1228" i="3"/>
  <c r="W1228" i="3"/>
  <c r="AA1228" i="3"/>
  <c r="AE1228" i="3"/>
  <c r="AI1228" i="3"/>
  <c r="AM1228" i="3"/>
  <c r="AQ1228" i="3"/>
  <c r="AU1228" i="3"/>
  <c r="AY1228" i="3"/>
  <c r="BC1228" i="3"/>
  <c r="BG1228" i="3"/>
  <c r="P1228" i="3"/>
  <c r="T1228" i="3"/>
  <c r="X1228" i="3"/>
  <c r="AB1228" i="3"/>
  <c r="AF1228" i="3"/>
  <c r="AJ1228" i="3"/>
  <c r="AN1228" i="3"/>
  <c r="AR1228" i="3"/>
  <c r="AV1228" i="3"/>
  <c r="AZ1228" i="3"/>
  <c r="BD1228" i="3"/>
  <c r="BH1228" i="3"/>
  <c r="Q1228" i="3"/>
  <c r="Y1228" i="3"/>
  <c r="AG1228" i="3"/>
  <c r="AO1228" i="3"/>
  <c r="AW1228" i="3"/>
  <c r="BE1228" i="3"/>
  <c r="AD1228" i="3"/>
  <c r="R1228" i="3"/>
  <c r="Z1228" i="3"/>
  <c r="AH1228" i="3"/>
  <c r="AP1228" i="3"/>
  <c r="AX1228" i="3"/>
  <c r="BF1228" i="3"/>
  <c r="V1228" i="3"/>
  <c r="AT1228" i="3"/>
  <c r="M1228" i="3"/>
  <c r="U1228" i="3"/>
  <c r="AC1228" i="3"/>
  <c r="AK1228" i="3"/>
  <c r="AS1228" i="3"/>
  <c r="BA1228" i="3"/>
  <c r="BI1228" i="3"/>
  <c r="N1228" i="3"/>
  <c r="AL1228" i="3"/>
  <c r="BB1228" i="3"/>
  <c r="O1230" i="3"/>
  <c r="S1230" i="3"/>
  <c r="W1230" i="3"/>
  <c r="AA1230" i="3"/>
  <c r="AE1230" i="3"/>
  <c r="AI1230" i="3"/>
  <c r="AM1230" i="3"/>
  <c r="AQ1230" i="3"/>
  <c r="AU1230" i="3"/>
  <c r="AY1230" i="3"/>
  <c r="BC1230" i="3"/>
  <c r="BG1230" i="3"/>
  <c r="P1230" i="3"/>
  <c r="T1230" i="3"/>
  <c r="X1230" i="3"/>
  <c r="AB1230" i="3"/>
  <c r="AF1230" i="3"/>
  <c r="AJ1230" i="3"/>
  <c r="AN1230" i="3"/>
  <c r="AR1230" i="3"/>
  <c r="AV1230" i="3"/>
  <c r="AZ1230" i="3"/>
  <c r="BD1230" i="3"/>
  <c r="BH1230" i="3"/>
  <c r="Q1230" i="3"/>
  <c r="Y1230" i="3"/>
  <c r="AG1230" i="3"/>
  <c r="AO1230" i="3"/>
  <c r="AW1230" i="3"/>
  <c r="BE1230" i="3"/>
  <c r="V1230" i="3"/>
  <c r="AT1230" i="3"/>
  <c r="R1230" i="3"/>
  <c r="Z1230" i="3"/>
  <c r="AH1230" i="3"/>
  <c r="AP1230" i="3"/>
  <c r="AX1230" i="3"/>
  <c r="BF1230" i="3"/>
  <c r="N1230" i="3"/>
  <c r="AD1230" i="3"/>
  <c r="AL1230" i="3"/>
  <c r="BB1230" i="3"/>
  <c r="M1230" i="3"/>
  <c r="U1230" i="3"/>
  <c r="AC1230" i="3"/>
  <c r="AK1230" i="3"/>
  <c r="AS1230" i="3"/>
  <c r="BA1230" i="3"/>
  <c r="BI1230" i="3"/>
  <c r="BJ1231" i="3"/>
  <c r="BL1232" i="3"/>
  <c r="V1195" i="3"/>
  <c r="BF1195" i="3"/>
  <c r="AK1195" i="3"/>
  <c r="O1195" i="3"/>
  <c r="AO1195" i="3"/>
  <c r="S1195" i="3"/>
  <c r="AX1195" i="3"/>
  <c r="AC1195" i="3"/>
  <c r="BH1195" i="3"/>
  <c r="AR1195" i="3"/>
  <c r="BM1198" i="3"/>
  <c r="BN1216" i="3"/>
  <c r="BK1216" i="3"/>
  <c r="BN1217" i="3"/>
  <c r="BK1217" i="3"/>
  <c r="BN1224" i="3"/>
  <c r="BK1224" i="3"/>
  <c r="BN1225" i="3"/>
  <c r="BK1225" i="3"/>
  <c r="AE1209" i="3"/>
  <c r="AT1209" i="3"/>
  <c r="N1209" i="3"/>
  <c r="AI1209" i="3"/>
  <c r="BE1209" i="3"/>
  <c r="AO1209" i="3"/>
  <c r="Y1209" i="3"/>
  <c r="BH1209" i="3"/>
  <c r="AR1209" i="3"/>
  <c r="BC1213" i="3"/>
  <c r="W1213" i="3"/>
  <c r="AL1213" i="3"/>
  <c r="BG1213" i="3"/>
  <c r="AA1213" i="3"/>
  <c r="BA1213" i="3"/>
  <c r="AK1213" i="3"/>
  <c r="U1213" i="3"/>
  <c r="BD1213" i="3"/>
  <c r="AN1213" i="3"/>
  <c r="BM1222" i="3"/>
  <c r="BL1224" i="3"/>
  <c r="BJ1224" i="3"/>
  <c r="BL1221" i="3"/>
  <c r="BJ1221" i="3"/>
  <c r="BN1238" i="3"/>
  <c r="BK1238" i="3"/>
  <c r="BL1238" i="3"/>
  <c r="BJ1238" i="3"/>
  <c r="BM1240" i="3"/>
  <c r="BL1246" i="3"/>
  <c r="BJ1246" i="3"/>
  <c r="BM1247" i="3"/>
  <c r="BJ1237" i="3"/>
  <c r="BL1237" i="3"/>
  <c r="BJ1239" i="3"/>
  <c r="BM1239" i="3"/>
  <c r="BN1245" i="3"/>
  <c r="BK1245" i="3"/>
  <c r="BN1248" i="3"/>
  <c r="BK1248" i="3"/>
  <c r="BM1248" i="3"/>
  <c r="BM1251" i="3"/>
  <c r="BJ1251" i="3"/>
  <c r="BM1233" i="3"/>
  <c r="BN1147" i="3"/>
  <c r="BJ1148" i="3"/>
  <c r="BJ1154" i="3"/>
  <c r="BL1161" i="3"/>
  <c r="BN1164" i="3"/>
  <c r="BK1164" i="3"/>
  <c r="AG1195" i="3"/>
  <c r="BB1195" i="3"/>
  <c r="BN1183" i="3"/>
  <c r="BK1183" i="3"/>
  <c r="BM1196" i="3"/>
  <c r="BN1203" i="3"/>
  <c r="BK1203" i="3"/>
  <c r="BN1194" i="3"/>
  <c r="BK1194" i="3"/>
  <c r="BM1201" i="3"/>
  <c r="AP1213" i="3"/>
  <c r="R1213" i="3"/>
  <c r="AX1213" i="3"/>
  <c r="BL1218" i="3"/>
  <c r="BJ1218" i="3"/>
  <c r="BM1232" i="3"/>
  <c r="AP1195" i="3"/>
  <c r="Y1195" i="3"/>
  <c r="BL1198" i="3"/>
  <c r="AT1213" i="3"/>
  <c r="AI1213" i="3"/>
  <c r="Y1213" i="3"/>
  <c r="BN1236" i="3"/>
  <c r="BK1236" i="3"/>
  <c r="BL1236" i="3"/>
  <c r="BK1243" i="3"/>
  <c r="BN1243" i="3"/>
  <c r="BK1235" i="3"/>
  <c r="BN1235" i="3"/>
  <c r="BJ1244" i="3"/>
  <c r="BM1249" i="3"/>
  <c r="BK1249" i="3"/>
  <c r="BN1249" i="3"/>
  <c r="BM1135" i="3"/>
  <c r="BM1138" i="3"/>
  <c r="BM1136" i="3"/>
  <c r="BL1138" i="3"/>
  <c r="BK1136" i="3"/>
  <c r="BJ1137" i="3"/>
  <c r="BN1139" i="3"/>
  <c r="BK1139" i="3"/>
  <c r="O1145" i="3"/>
  <c r="S1145" i="3"/>
  <c r="W1145" i="3"/>
  <c r="AA1145" i="3"/>
  <c r="AE1145" i="3"/>
  <c r="AI1145" i="3"/>
  <c r="AM1145" i="3"/>
  <c r="AQ1145" i="3"/>
  <c r="AU1145" i="3"/>
  <c r="AY1145" i="3"/>
  <c r="BC1145" i="3"/>
  <c r="Q1145" i="3"/>
  <c r="V1145" i="3"/>
  <c r="AB1145" i="3"/>
  <c r="AG1145" i="3"/>
  <c r="AL1145" i="3"/>
  <c r="AR1145" i="3"/>
  <c r="AW1145" i="3"/>
  <c r="BB1145" i="3"/>
  <c r="BG1145" i="3"/>
  <c r="M1145" i="3"/>
  <c r="R1145" i="3"/>
  <c r="X1145" i="3"/>
  <c r="AC1145" i="3"/>
  <c r="AH1145" i="3"/>
  <c r="AN1145" i="3"/>
  <c r="AS1145" i="3"/>
  <c r="AX1145" i="3"/>
  <c r="BD1145" i="3"/>
  <c r="BH1145" i="3"/>
  <c r="N1145" i="3"/>
  <c r="T1145" i="3"/>
  <c r="Y1145" i="3"/>
  <c r="AD1145" i="3"/>
  <c r="AJ1145" i="3"/>
  <c r="AO1145" i="3"/>
  <c r="AT1145" i="3"/>
  <c r="AZ1145" i="3"/>
  <c r="BE1145" i="3"/>
  <c r="BI1145" i="3"/>
  <c r="U1145" i="3"/>
  <c r="AP1145" i="3"/>
  <c r="Z1145" i="3"/>
  <c r="AV1145" i="3"/>
  <c r="AF1145" i="3"/>
  <c r="BA1145" i="3"/>
  <c r="BF1145" i="3"/>
  <c r="P1145" i="3"/>
  <c r="AK1145" i="3"/>
  <c r="BM1146" i="3"/>
  <c r="BJ1144" i="3"/>
  <c r="BM1152" i="3"/>
  <c r="BJ1149" i="3"/>
  <c r="BM1149" i="3"/>
  <c r="BJ1166" i="3"/>
  <c r="BN1159" i="3"/>
  <c r="BK1170" i="3"/>
  <c r="BN1170" i="3"/>
  <c r="BL1170" i="3"/>
  <c r="BK1169" i="3"/>
  <c r="BN1169" i="3"/>
  <c r="BL1176" i="3"/>
  <c r="BJ1174" i="3"/>
  <c r="BJ1179" i="3"/>
  <c r="BL1190" i="3"/>
  <c r="BM1179" i="3"/>
  <c r="BM1184" i="3"/>
  <c r="BM1188" i="3"/>
  <c r="AA1199" i="3"/>
  <c r="AQ1199" i="3"/>
  <c r="BG1199" i="3"/>
  <c r="AE1199" i="3"/>
  <c r="AU1199" i="3"/>
  <c r="V1199" i="3"/>
  <c r="AM1199" i="3"/>
  <c r="BC1199" i="3"/>
  <c r="BM1172" i="3"/>
  <c r="BL1178" i="3"/>
  <c r="BJ1178" i="3"/>
  <c r="BL1179" i="3"/>
  <c r="BL1182" i="3"/>
  <c r="BJ1182" i="3"/>
  <c r="BJ1192" i="3"/>
  <c r="BJ1196" i="3"/>
  <c r="BM1206" i="3"/>
  <c r="BM1208" i="3"/>
  <c r="BM1210" i="3"/>
  <c r="BM1212" i="3"/>
  <c r="BL1189" i="3"/>
  <c r="BL1194" i="3"/>
  <c r="AT1199" i="3"/>
  <c r="AD1199" i="3"/>
  <c r="BI1199" i="3"/>
  <c r="AS1199" i="3"/>
  <c r="AC1199" i="3"/>
  <c r="BH1199" i="3"/>
  <c r="AR1199" i="3"/>
  <c r="AB1199" i="3"/>
  <c r="X1199" i="3"/>
  <c r="BL1187" i="3"/>
  <c r="BJ1187" i="3"/>
  <c r="BL1191" i="3"/>
  <c r="BF1197" i="3"/>
  <c r="AK1197" i="3"/>
  <c r="O1197" i="3"/>
  <c r="AO1197" i="3"/>
  <c r="S1197" i="3"/>
  <c r="AX1197" i="3"/>
  <c r="AC1197" i="3"/>
  <c r="BH1197" i="3"/>
  <c r="AR1197" i="3"/>
  <c r="AB1197" i="3"/>
  <c r="AI1199" i="3"/>
  <c r="BM1200" i="3"/>
  <c r="BL1202" i="3"/>
  <c r="S1205" i="3"/>
  <c r="BK1205" i="3" s="1"/>
  <c r="AA1205" i="3"/>
  <c r="AI1205" i="3"/>
  <c r="AQ1205" i="3"/>
  <c r="AY1205" i="3"/>
  <c r="BG1205" i="3"/>
  <c r="Z1205" i="3"/>
  <c r="BF1205" i="3"/>
  <c r="AH1205" i="3"/>
  <c r="AP1205" i="3"/>
  <c r="R1205" i="3"/>
  <c r="AX1205" i="3"/>
  <c r="AM1205" i="3"/>
  <c r="BJ1205" i="3" s="1"/>
  <c r="AH1209" i="3"/>
  <c r="AP1209" i="3"/>
  <c r="R1209" i="3"/>
  <c r="AX1209" i="3"/>
  <c r="BN1193" i="3"/>
  <c r="BK1193" i="3"/>
  <c r="BF1213" i="3"/>
  <c r="BN1215" i="3"/>
  <c r="BK1215" i="3"/>
  <c r="BM1217" i="3"/>
  <c r="BJ1223" i="3"/>
  <c r="Q1226" i="3"/>
  <c r="Y1226" i="3"/>
  <c r="AG1226" i="3"/>
  <c r="AO1226" i="3"/>
  <c r="AW1226" i="3"/>
  <c r="BE1226" i="3"/>
  <c r="AL1226" i="3"/>
  <c r="R1226" i="3"/>
  <c r="Z1226" i="3"/>
  <c r="AH1226" i="3"/>
  <c r="AP1226" i="3"/>
  <c r="AX1226" i="3"/>
  <c r="BF1226" i="3"/>
  <c r="N1226" i="3"/>
  <c r="AD1226" i="3"/>
  <c r="BB1226" i="3"/>
  <c r="M1226" i="3"/>
  <c r="U1226" i="3"/>
  <c r="AC1226" i="3"/>
  <c r="AK1226" i="3"/>
  <c r="AS1226" i="3"/>
  <c r="BA1226" i="3"/>
  <c r="BI1226" i="3"/>
  <c r="V1226" i="3"/>
  <c r="AT1226" i="3"/>
  <c r="BJ1227" i="3"/>
  <c r="BJ1229" i="3"/>
  <c r="BK1231" i="3"/>
  <c r="BN1231" i="3"/>
  <c r="BL1233" i="3"/>
  <c r="AW1195" i="3"/>
  <c r="BG1195" i="3"/>
  <c r="BA1195" i="3"/>
  <c r="AE1195" i="3"/>
  <c r="BE1195" i="3"/>
  <c r="AI1195" i="3"/>
  <c r="N1195" i="3"/>
  <c r="AS1195" i="3"/>
  <c r="W1195" i="3"/>
  <c r="BD1195" i="3"/>
  <c r="AN1195" i="3"/>
  <c r="X1195" i="3"/>
  <c r="BN1198" i="3"/>
  <c r="BK1198" i="3"/>
  <c r="BM1219" i="3"/>
  <c r="BK1233" i="3"/>
  <c r="BN1233" i="3"/>
  <c r="BC1209" i="3"/>
  <c r="W1209" i="3"/>
  <c r="AL1209" i="3"/>
  <c r="BG1209" i="3"/>
  <c r="AA1209" i="3"/>
  <c r="BA1209" i="3"/>
  <c r="AK1209" i="3"/>
  <c r="U1209" i="3"/>
  <c r="BD1209" i="3"/>
  <c r="AN1209" i="3"/>
  <c r="X1209" i="3"/>
  <c r="AU1213" i="3"/>
  <c r="O1213" i="3"/>
  <c r="AD1213" i="3"/>
  <c r="AY1213" i="3"/>
  <c r="S1213" i="3"/>
  <c r="AW1213" i="3"/>
  <c r="AG1213" i="3"/>
  <c r="Q1213" i="3"/>
  <c r="AZ1213" i="3"/>
  <c r="AJ1213" i="3"/>
  <c r="T1213" i="3"/>
  <c r="BL1222" i="3"/>
  <c r="BJ1222" i="3"/>
  <c r="BK1232" i="3"/>
  <c r="BN1232" i="3"/>
  <c r="BM1221" i="3"/>
  <c r="BN1221" i="3"/>
  <c r="BK1221" i="3"/>
  <c r="BN1240" i="3"/>
  <c r="BK1240" i="3"/>
  <c r="BL1240" i="3"/>
  <c r="BJ1240" i="3"/>
  <c r="BJ1241" i="3"/>
  <c r="BM1241" i="3"/>
  <c r="BL1247" i="3"/>
  <c r="BJ1247" i="3"/>
  <c r="BM1250" i="3"/>
  <c r="BK1237" i="3"/>
  <c r="BN1237" i="3"/>
  <c r="BK1239" i="3"/>
  <c r="BN1239" i="3"/>
  <c r="BL1239" i="3"/>
  <c r="BM1242" i="3"/>
  <c r="BM1244" i="3"/>
  <c r="BM1245" i="3"/>
  <c r="BL1248" i="3"/>
  <c r="BJ1248" i="3"/>
  <c r="BJ1249" i="3"/>
  <c r="BL1249" i="3"/>
  <c r="BJ1233" i="3"/>
  <c r="BL1141" i="3"/>
  <c r="BL1147" i="3"/>
  <c r="BN1142" i="3"/>
  <c r="BK1142" i="3"/>
  <c r="BN1146" i="3"/>
  <c r="BK1146" i="3"/>
  <c r="BJ1150" i="3"/>
  <c r="BJ1152" i="3"/>
  <c r="BL1150" i="3"/>
  <c r="BK1151" i="3"/>
  <c r="BN1151" i="3"/>
  <c r="BL1151" i="3"/>
  <c r="BJ1158" i="3"/>
  <c r="BL1163" i="3"/>
  <c r="BN1162" i="3"/>
  <c r="BK1162" i="3"/>
  <c r="BN1165" i="3"/>
  <c r="BN1176" i="3"/>
  <c r="BK1176" i="3"/>
  <c r="BM1204" i="3"/>
  <c r="BJ1193" i="3"/>
  <c r="AQ1195" i="3"/>
  <c r="U1195" i="3"/>
  <c r="BC1195" i="3"/>
  <c r="AH1195" i="3"/>
  <c r="AV1195" i="3"/>
  <c r="AF1195" i="3"/>
  <c r="P1195" i="3"/>
  <c r="AE1213" i="3"/>
  <c r="N1213" i="3"/>
  <c r="AO1213" i="3"/>
  <c r="BH1213" i="3"/>
  <c r="AR1213" i="3"/>
  <c r="AB1213" i="3"/>
  <c r="BN1219" i="3"/>
  <c r="BK1219" i="3"/>
  <c r="BJ1216" i="3"/>
  <c r="BL1243" i="3"/>
  <c r="BM1246" i="3"/>
  <c r="BN1250" i="3"/>
  <c r="BK1250" i="3"/>
  <c r="BL1235" i="3"/>
  <c r="BM1237" i="3"/>
  <c r="BL1251" i="3"/>
  <c r="BK1251" i="3"/>
  <c r="BN1251" i="3"/>
  <c r="BJ1140" i="3"/>
  <c r="BL1140" i="3"/>
  <c r="BM1141" i="3"/>
  <c r="BK1138" i="3"/>
  <c r="BJ1139" i="3"/>
  <c r="BK1141" i="3"/>
  <c r="O1143" i="3"/>
  <c r="S1143" i="3"/>
  <c r="W1143" i="3"/>
  <c r="AA1143" i="3"/>
  <c r="AE1143" i="3"/>
  <c r="AI1143" i="3"/>
  <c r="AM1143" i="3"/>
  <c r="AQ1143" i="3"/>
  <c r="AU1143" i="3"/>
  <c r="AY1143" i="3"/>
  <c r="BC1143" i="3"/>
  <c r="BG1143" i="3"/>
  <c r="Q1143" i="3"/>
  <c r="V1143" i="3"/>
  <c r="AB1143" i="3"/>
  <c r="AG1143" i="3"/>
  <c r="AL1143" i="3"/>
  <c r="AR1143" i="3"/>
  <c r="AW1143" i="3"/>
  <c r="BB1143" i="3"/>
  <c r="BH1143" i="3"/>
  <c r="M1143" i="3"/>
  <c r="R1143" i="3"/>
  <c r="X1143" i="3"/>
  <c r="AC1143" i="3"/>
  <c r="AH1143" i="3"/>
  <c r="AN1143" i="3"/>
  <c r="AS1143" i="3"/>
  <c r="AX1143" i="3"/>
  <c r="BD1143" i="3"/>
  <c r="BI1143" i="3"/>
  <c r="N1143" i="3"/>
  <c r="T1143" i="3"/>
  <c r="Y1143" i="3"/>
  <c r="AD1143" i="3"/>
  <c r="AJ1143" i="3"/>
  <c r="AO1143" i="3"/>
  <c r="AT1143" i="3"/>
  <c r="AZ1143" i="3"/>
  <c r="BE1143" i="3"/>
  <c r="U1143" i="3"/>
  <c r="AP1143" i="3"/>
  <c r="Z1143" i="3"/>
  <c r="AV1143" i="3"/>
  <c r="AF1143" i="3"/>
  <c r="BA1143" i="3"/>
  <c r="BF1143" i="3"/>
  <c r="P1143" i="3"/>
  <c r="AK1143" i="3"/>
  <c r="BJ1138" i="3"/>
  <c r="BJ1136" i="3"/>
  <c r="BL1136" i="3"/>
  <c r="BM1139" i="3"/>
  <c r="BJ1135" i="3"/>
  <c r="BN1137" i="3"/>
  <c r="BK1137" i="3"/>
  <c r="BN1140" i="3"/>
  <c r="BM1147" i="3"/>
  <c r="BM1148" i="3"/>
  <c r="BJ1142" i="3"/>
  <c r="BL1146" i="3"/>
  <c r="BJ1146" i="3"/>
  <c r="BM1150" i="3"/>
  <c r="Q1155" i="3"/>
  <c r="Y1155" i="3"/>
  <c r="AG1155" i="3"/>
  <c r="AO1155" i="3"/>
  <c r="AW1155" i="3"/>
  <c r="BE1155" i="3"/>
  <c r="R1155" i="3"/>
  <c r="Z1155" i="3"/>
  <c r="AH1155" i="3"/>
  <c r="AP1155" i="3"/>
  <c r="AX1155" i="3"/>
  <c r="BF1155" i="3"/>
  <c r="M1155" i="3"/>
  <c r="AS1155" i="3"/>
  <c r="U1155" i="3"/>
  <c r="BA1155" i="3"/>
  <c r="AC1155" i="3"/>
  <c r="BI1155" i="3"/>
  <c r="AK1155" i="3"/>
  <c r="BJ1156" i="3"/>
  <c r="BL1152" i="3"/>
  <c r="BM1158" i="3"/>
  <c r="BM1151" i="3"/>
  <c r="BK1157" i="3"/>
  <c r="BN1157" i="3"/>
  <c r="BM1159" i="3"/>
  <c r="BM1161" i="3"/>
  <c r="BM1163" i="3"/>
  <c r="BM1165" i="3"/>
  <c r="BK1166" i="3"/>
  <c r="BN1166" i="3"/>
  <c r="BJ1170" i="3"/>
  <c r="BK1149" i="3"/>
  <c r="BN1149" i="3"/>
  <c r="BL1149" i="3"/>
  <c r="BL1164" i="3"/>
  <c r="BJ1164" i="3"/>
  <c r="O1175" i="3"/>
  <c r="S1175" i="3"/>
  <c r="W1175" i="3"/>
  <c r="AA1175" i="3"/>
  <c r="AE1175" i="3"/>
  <c r="AI1175" i="3"/>
  <c r="AM1175" i="3"/>
  <c r="AQ1175" i="3"/>
  <c r="AU1175" i="3"/>
  <c r="AY1175" i="3"/>
  <c r="BC1175" i="3"/>
  <c r="BG1175" i="3"/>
  <c r="N1175" i="3"/>
  <c r="T1175" i="3"/>
  <c r="Y1175" i="3"/>
  <c r="AD1175" i="3"/>
  <c r="AJ1175" i="3"/>
  <c r="AO1175" i="3"/>
  <c r="AT1175" i="3"/>
  <c r="AZ1175" i="3"/>
  <c r="BE1175" i="3"/>
  <c r="R1175" i="3"/>
  <c r="Z1175" i="3"/>
  <c r="AG1175" i="3"/>
  <c r="AN1175" i="3"/>
  <c r="AV1175" i="3"/>
  <c r="BB1175" i="3"/>
  <c r="BI1175" i="3"/>
  <c r="M1175" i="3"/>
  <c r="U1175" i="3"/>
  <c r="AB1175" i="3"/>
  <c r="AH1175" i="3"/>
  <c r="AP1175" i="3"/>
  <c r="AW1175" i="3"/>
  <c r="BD1175" i="3"/>
  <c r="P1175" i="3"/>
  <c r="V1175" i="3"/>
  <c r="AC1175" i="3"/>
  <c r="AK1175" i="3"/>
  <c r="AR1175" i="3"/>
  <c r="AX1175" i="3"/>
  <c r="BF1175" i="3"/>
  <c r="AL1175" i="3"/>
  <c r="Q1175" i="3"/>
  <c r="AS1175" i="3"/>
  <c r="X1175" i="3"/>
  <c r="BA1175" i="3"/>
  <c r="AF1175" i="3"/>
  <c r="BH1175" i="3"/>
  <c r="BL1162" i="3"/>
  <c r="BJ1162" i="3"/>
  <c r="BJ1171" i="3"/>
  <c r="BL1174" i="3"/>
  <c r="M1173" i="3"/>
  <c r="Q1173" i="3"/>
  <c r="U1173" i="3"/>
  <c r="Y1173" i="3"/>
  <c r="AC1173" i="3"/>
  <c r="AG1173" i="3"/>
  <c r="AK1173" i="3"/>
  <c r="AO1173" i="3"/>
  <c r="AS1173" i="3"/>
  <c r="AW1173" i="3"/>
  <c r="BA1173" i="3"/>
  <c r="BE1173" i="3"/>
  <c r="BI1173" i="3"/>
  <c r="O1173" i="3"/>
  <c r="S1173" i="3"/>
  <c r="W1173" i="3"/>
  <c r="AA1173" i="3"/>
  <c r="AE1173" i="3"/>
  <c r="AI1173" i="3"/>
  <c r="AM1173" i="3"/>
  <c r="AQ1173" i="3"/>
  <c r="AU1173" i="3"/>
  <c r="AY1173" i="3"/>
  <c r="BC1173" i="3"/>
  <c r="BG1173" i="3"/>
  <c r="T1173" i="3"/>
  <c r="AB1173" i="3"/>
  <c r="AJ1173" i="3"/>
  <c r="AR1173" i="3"/>
  <c r="AZ1173" i="3"/>
  <c r="BH1173" i="3"/>
  <c r="P1173" i="3"/>
  <c r="Z1173" i="3"/>
  <c r="AL1173" i="3"/>
  <c r="AV1173" i="3"/>
  <c r="BF1173" i="3"/>
  <c r="R1173" i="3"/>
  <c r="AD1173" i="3"/>
  <c r="AN1173" i="3"/>
  <c r="AX1173" i="3"/>
  <c r="V1173" i="3"/>
  <c r="AF1173" i="3"/>
  <c r="AP1173" i="3"/>
  <c r="BB1173" i="3"/>
  <c r="AH1173" i="3"/>
  <c r="AT1173" i="3"/>
  <c r="N1173" i="3"/>
  <c r="BD1173" i="3"/>
  <c r="X1173" i="3"/>
  <c r="BM1171" i="3"/>
  <c r="BN1174" i="3"/>
  <c r="BK1174" i="3"/>
  <c r="BJ1176" i="3"/>
  <c r="BN1178" i="3"/>
  <c r="BK1178" i="3"/>
  <c r="BN1182" i="3"/>
  <c r="BK1182" i="3"/>
  <c r="BM1178" i="3"/>
  <c r="BM1181" i="3"/>
  <c r="BL1184" i="3"/>
  <c r="BJ1184" i="3"/>
  <c r="BL1186" i="3"/>
  <c r="BJ1186" i="3"/>
  <c r="BL1188" i="3"/>
  <c r="BJ1188" i="3"/>
  <c r="BK1172" i="3"/>
  <c r="BN1172" i="3"/>
  <c r="BL1172" i="3"/>
  <c r="BL1177" i="3"/>
  <c r="BK1181" i="3"/>
  <c r="BN1181" i="3"/>
  <c r="BL1183" i="3"/>
  <c r="BJ1183" i="3"/>
  <c r="BL1196" i="3"/>
  <c r="BJ1203" i="3"/>
  <c r="BL1206" i="3"/>
  <c r="BJ1206" i="3"/>
  <c r="BL1208" i="3"/>
  <c r="BJ1208" i="3"/>
  <c r="BL1210" i="3"/>
  <c r="BJ1210" i="3"/>
  <c r="BL1212" i="3"/>
  <c r="BJ1212" i="3"/>
  <c r="BL1185" i="3"/>
  <c r="BJ1185" i="3"/>
  <c r="BM1189" i="3"/>
  <c r="BJ1189" i="3"/>
  <c r="BM1194" i="3"/>
  <c r="BF1199" i="3"/>
  <c r="AP1199" i="3"/>
  <c r="Z1199" i="3"/>
  <c r="BE1199" i="3"/>
  <c r="AO1199" i="3"/>
  <c r="Y1199" i="3"/>
  <c r="BD1199" i="3"/>
  <c r="AN1199" i="3"/>
  <c r="W1199" i="3"/>
  <c r="T1199" i="3"/>
  <c r="BM1187" i="3"/>
  <c r="BN1187" i="3"/>
  <c r="BK1187" i="3"/>
  <c r="BM1191" i="3"/>
  <c r="BJ1191" i="3"/>
  <c r="BA1197" i="3"/>
  <c r="AE1197" i="3"/>
  <c r="BE1197" i="3"/>
  <c r="AI1197" i="3"/>
  <c r="N1197" i="3"/>
  <c r="AS1197" i="3"/>
  <c r="W1197" i="3"/>
  <c r="BD1197" i="3"/>
  <c r="AN1197" i="3"/>
  <c r="X1197" i="3"/>
  <c r="AY1199" i="3"/>
  <c r="BL1200" i="3"/>
  <c r="BJ1200" i="3"/>
  <c r="BM1203" i="3"/>
  <c r="O1205" i="3"/>
  <c r="BN1205" i="3" s="1"/>
  <c r="AU1205" i="3"/>
  <c r="AP1207" i="3"/>
  <c r="R1207" i="3"/>
  <c r="AX1207" i="3"/>
  <c r="AH1207" i="3"/>
  <c r="BN1206" i="3"/>
  <c r="BK1206" i="3"/>
  <c r="AM1207" i="3"/>
  <c r="BB1207" i="3"/>
  <c r="V1207" i="3"/>
  <c r="AQ1207" i="3"/>
  <c r="BI1207" i="3"/>
  <c r="AS1207" i="3"/>
  <c r="AC1207" i="3"/>
  <c r="M1207" i="3"/>
  <c r="AV1207" i="3"/>
  <c r="AF1207" i="3"/>
  <c r="P1207" i="3"/>
  <c r="Z1209" i="3"/>
  <c r="BC1211" i="3"/>
  <c r="W1211" i="3"/>
  <c r="AL1211" i="3"/>
  <c r="BG1211" i="3"/>
  <c r="AA1211" i="3"/>
  <c r="BA1211" i="3"/>
  <c r="AK1211" i="3"/>
  <c r="U1211" i="3"/>
  <c r="BD1211" i="3"/>
  <c r="AN1211" i="3"/>
  <c r="X1211" i="3"/>
  <c r="BN1214" i="3"/>
  <c r="BK1214" i="3"/>
  <c r="BM1218" i="3"/>
  <c r="BN1222" i="3"/>
  <c r="BK1222" i="3"/>
  <c r="BN1223" i="3"/>
  <c r="BK1223" i="3"/>
  <c r="BM1225" i="3"/>
  <c r="BD1226" i="3"/>
  <c r="AN1226" i="3"/>
  <c r="X1226" i="3"/>
  <c r="BC1226" i="3"/>
  <c r="AM1226" i="3"/>
  <c r="W1226" i="3"/>
  <c r="BN1227" i="3"/>
  <c r="BK1227" i="3"/>
  <c r="BN1229" i="3"/>
  <c r="BK1229" i="3"/>
  <c r="AA1195" i="3"/>
  <c r="AL1195" i="3"/>
  <c r="AU1195" i="3"/>
  <c r="Z1195" i="3"/>
  <c r="AY1195" i="3"/>
  <c r="AD1195" i="3"/>
  <c r="BI1195" i="3"/>
  <c r="AM1195" i="3"/>
  <c r="R1195" i="3"/>
  <c r="AZ1195" i="3"/>
  <c r="AJ1195" i="3"/>
  <c r="T1195" i="3"/>
  <c r="BJ1198" i="3"/>
  <c r="AH1213" i="3"/>
  <c r="BM1220" i="3"/>
  <c r="BJ1232" i="3"/>
  <c r="BF1207" i="3"/>
  <c r="AU1209" i="3"/>
  <c r="O1209" i="3"/>
  <c r="AD1209" i="3"/>
  <c r="AY1209" i="3"/>
  <c r="S1209" i="3"/>
  <c r="AW1209" i="3"/>
  <c r="AG1209" i="3"/>
  <c r="Q1209" i="3"/>
  <c r="AZ1209" i="3"/>
  <c r="AJ1209" i="3"/>
  <c r="T1209" i="3"/>
  <c r="BN1212" i="3"/>
  <c r="BK1212" i="3"/>
  <c r="AM1213" i="3"/>
  <c r="BB1213" i="3"/>
  <c r="V1213" i="3"/>
  <c r="AQ1213" i="3"/>
  <c r="BI1213" i="3"/>
  <c r="AS1213" i="3"/>
  <c r="AC1213" i="3"/>
  <c r="M1213" i="3"/>
  <c r="AV1213" i="3"/>
  <c r="AF1213" i="3"/>
  <c r="P1213" i="3"/>
  <c r="BN1218" i="3"/>
  <c r="BJ1219" i="3"/>
  <c r="Q1199" i="3"/>
  <c r="BM1216" i="3"/>
  <c r="BN1234" i="3"/>
  <c r="BK1234" i="3"/>
  <c r="BM1236" i="3"/>
  <c r="BK1241" i="3"/>
  <c r="BN1241" i="3"/>
  <c r="BL1241" i="3"/>
  <c r="BJ1243" i="3"/>
  <c r="BM1243" i="3"/>
  <c r="BN1246" i="3"/>
  <c r="BK1246" i="3"/>
  <c r="BL1250" i="3"/>
  <c r="BJ1250" i="3"/>
  <c r="BJ1235" i="3"/>
  <c r="BM1235" i="3"/>
  <c r="BN1242" i="3"/>
  <c r="BK1242" i="3"/>
  <c r="BL1242" i="3"/>
  <c r="BJ1242" i="3"/>
  <c r="BN1244" i="3"/>
  <c r="BK1244" i="3"/>
  <c r="BL1244" i="3"/>
  <c r="BL1245" i="3"/>
  <c r="BJ1245" i="3"/>
  <c r="M1006" i="3"/>
  <c r="Q1006" i="3"/>
  <c r="U1006" i="3"/>
  <c r="Y1006" i="3"/>
  <c r="AC1006" i="3"/>
  <c r="AG1006" i="3"/>
  <c r="AK1006" i="3"/>
  <c r="AO1006" i="3"/>
  <c r="AS1006" i="3"/>
  <c r="AW1006" i="3"/>
  <c r="BA1006" i="3"/>
  <c r="BE1006" i="3"/>
  <c r="BI1006" i="3"/>
  <c r="N1006" i="3"/>
  <c r="R1006" i="3"/>
  <c r="V1006" i="3"/>
  <c r="Z1006" i="3"/>
  <c r="AD1006" i="3"/>
  <c r="AH1006" i="3"/>
  <c r="AL1006" i="3"/>
  <c r="AP1006" i="3"/>
  <c r="AT1006" i="3"/>
  <c r="AX1006" i="3"/>
  <c r="BB1006" i="3"/>
  <c r="BF1006" i="3"/>
  <c r="O1006" i="3"/>
  <c r="S1006" i="3"/>
  <c r="W1006" i="3"/>
  <c r="AA1006" i="3"/>
  <c r="AE1006" i="3"/>
  <c r="AI1006" i="3"/>
  <c r="AM1006" i="3"/>
  <c r="AQ1006" i="3"/>
  <c r="AU1006" i="3"/>
  <c r="AY1006" i="3"/>
  <c r="BC1006" i="3"/>
  <c r="BG1006" i="3"/>
  <c r="P1006" i="3"/>
  <c r="AF1006" i="3"/>
  <c r="AV1006" i="3"/>
  <c r="T1006" i="3"/>
  <c r="AJ1006" i="3"/>
  <c r="AZ1006" i="3"/>
  <c r="X1006" i="3"/>
  <c r="AN1006" i="3"/>
  <c r="BD1006" i="3"/>
  <c r="AB1006" i="3"/>
  <c r="AR1006" i="3"/>
  <c r="BH1006" i="3"/>
  <c r="P1132" i="3"/>
  <c r="X1132" i="3"/>
  <c r="AF1132" i="3"/>
  <c r="AN1132" i="3"/>
  <c r="AV1132" i="3"/>
  <c r="BD1132" i="3"/>
  <c r="M1132" i="3"/>
  <c r="U1132" i="3"/>
  <c r="AC1132" i="3"/>
  <c r="AK1132" i="3"/>
  <c r="AS1132" i="3"/>
  <c r="BA1132" i="3"/>
  <c r="BI1132" i="3"/>
  <c r="P1130" i="3"/>
  <c r="X1130" i="3"/>
  <c r="AF1130" i="3"/>
  <c r="AN1130" i="3"/>
  <c r="AV1130" i="3"/>
  <c r="BD1130" i="3"/>
  <c r="M1130" i="3"/>
  <c r="U1130" i="3"/>
  <c r="AC1130" i="3"/>
  <c r="AK1130" i="3"/>
  <c r="AS1130" i="3"/>
  <c r="BA1130" i="3"/>
  <c r="BI1130" i="3"/>
  <c r="P1124" i="3"/>
  <c r="X1124" i="3"/>
  <c r="AF1124" i="3"/>
  <c r="AN1124" i="3"/>
  <c r="AV1124" i="3"/>
  <c r="BD1124" i="3"/>
  <c r="M1124" i="3"/>
  <c r="U1124" i="3"/>
  <c r="AC1124" i="3"/>
  <c r="AK1124" i="3"/>
  <c r="AS1124" i="3"/>
  <c r="BA1124" i="3"/>
  <c r="BI1124" i="3"/>
  <c r="P1116" i="3"/>
  <c r="X1116" i="3"/>
  <c r="AF1116" i="3"/>
  <c r="AN1116" i="3"/>
  <c r="AV1116" i="3"/>
  <c r="BD1116" i="3"/>
  <c r="M1116" i="3"/>
  <c r="U1116" i="3"/>
  <c r="AC1116" i="3"/>
  <c r="AK1116" i="3"/>
  <c r="AS1116" i="3"/>
  <c r="BA1116" i="3"/>
  <c r="BI1116" i="3"/>
  <c r="P1114" i="3"/>
  <c r="X1114" i="3"/>
  <c r="AF1114" i="3"/>
  <c r="AN1114" i="3"/>
  <c r="AV1114" i="3"/>
  <c r="BD1114" i="3"/>
  <c r="M1114" i="3"/>
  <c r="U1114" i="3"/>
  <c r="AC1114" i="3"/>
  <c r="AK1114" i="3"/>
  <c r="AS1114" i="3"/>
  <c r="BA1114" i="3"/>
  <c r="BI1114" i="3"/>
  <c r="P1112" i="3"/>
  <c r="X1112" i="3"/>
  <c r="AF1112" i="3"/>
  <c r="AN1112" i="3"/>
  <c r="AV1112" i="3"/>
  <c r="BD1112" i="3"/>
  <c r="M1112" i="3"/>
  <c r="U1112" i="3"/>
  <c r="AC1112" i="3"/>
  <c r="AK1112" i="3"/>
  <c r="AS1112" i="3"/>
  <c r="BA1112" i="3"/>
  <c r="BI1112" i="3"/>
  <c r="P1110" i="3"/>
  <c r="X1110" i="3"/>
  <c r="AF1110" i="3"/>
  <c r="AN1110" i="3"/>
  <c r="AV1110" i="3"/>
  <c r="BD1110" i="3"/>
  <c r="M1110" i="3"/>
  <c r="U1110" i="3"/>
  <c r="AC1110" i="3"/>
  <c r="AK1110" i="3"/>
  <c r="AS1110" i="3"/>
  <c r="BA1110" i="3"/>
  <c r="BI1110" i="3"/>
  <c r="BH1110" i="3"/>
  <c r="P1108" i="3"/>
  <c r="X1108" i="3"/>
  <c r="AF1108" i="3"/>
  <c r="AN1108" i="3"/>
  <c r="AV1108" i="3"/>
  <c r="BD1108" i="3"/>
  <c r="Q1108" i="3"/>
  <c r="Y1108" i="3"/>
  <c r="AG1108" i="3"/>
  <c r="AO1108" i="3"/>
  <c r="AW1108" i="3"/>
  <c r="BE1108" i="3"/>
  <c r="T1108" i="3"/>
  <c r="AB1108" i="3"/>
  <c r="AJ1108" i="3"/>
  <c r="AR1108" i="3"/>
  <c r="AZ1108" i="3"/>
  <c r="BH1108" i="3"/>
  <c r="M1108" i="3"/>
  <c r="U1108" i="3"/>
  <c r="AC1108" i="3"/>
  <c r="AK1108" i="3"/>
  <c r="AS1108" i="3"/>
  <c r="BA1108" i="3"/>
  <c r="BI1108" i="3"/>
  <c r="P1106" i="3"/>
  <c r="X1106" i="3"/>
  <c r="AF1106" i="3"/>
  <c r="AN1106" i="3"/>
  <c r="AV1106" i="3"/>
  <c r="BD1106" i="3"/>
  <c r="Q1106" i="3"/>
  <c r="Y1106" i="3"/>
  <c r="AG1106" i="3"/>
  <c r="AO1106" i="3"/>
  <c r="AW1106" i="3"/>
  <c r="BE1106" i="3"/>
  <c r="M1106" i="3"/>
  <c r="U1106" i="3"/>
  <c r="AC1106" i="3"/>
  <c r="AK1106" i="3"/>
  <c r="AS1106" i="3"/>
  <c r="BA1106" i="3"/>
  <c r="BI1106" i="3"/>
  <c r="T1106" i="3"/>
  <c r="AB1106" i="3"/>
  <c r="AJ1106" i="3"/>
  <c r="AR1106" i="3"/>
  <c r="AZ1106" i="3"/>
  <c r="BH1106" i="3"/>
  <c r="P1104" i="3"/>
  <c r="X1104" i="3"/>
  <c r="AF1104" i="3"/>
  <c r="AN1104" i="3"/>
  <c r="AV1104" i="3"/>
  <c r="BD1104" i="3"/>
  <c r="Q1104" i="3"/>
  <c r="Y1104" i="3"/>
  <c r="AG1104" i="3"/>
  <c r="AO1104" i="3"/>
  <c r="AW1104" i="3"/>
  <c r="BE1104" i="3"/>
  <c r="T1104" i="3"/>
  <c r="AB1104" i="3"/>
  <c r="AJ1104" i="3"/>
  <c r="AR1104" i="3"/>
  <c r="AZ1104" i="3"/>
  <c r="BH1104" i="3"/>
  <c r="M1104" i="3"/>
  <c r="U1104" i="3"/>
  <c r="AC1104" i="3"/>
  <c r="AK1104" i="3"/>
  <c r="AS1104" i="3"/>
  <c r="BA1104" i="3"/>
  <c r="BI1104" i="3"/>
  <c r="Q1098" i="3"/>
  <c r="AB1098" i="3"/>
  <c r="AM1098" i="3"/>
  <c r="AW1098" i="3"/>
  <c r="BH1098" i="3"/>
  <c r="S1098" i="3"/>
  <c r="AC1098" i="3"/>
  <c r="AN1098" i="3"/>
  <c r="AY1098" i="3"/>
  <c r="BI1098" i="3"/>
  <c r="Q1096" i="3"/>
  <c r="AB1096" i="3"/>
  <c r="AM1096" i="3"/>
  <c r="AW1096" i="3"/>
  <c r="BH1096" i="3"/>
  <c r="S1096" i="3"/>
  <c r="AC1096" i="3"/>
  <c r="AN1096" i="3"/>
  <c r="AY1096" i="3"/>
  <c r="BI1096" i="3"/>
  <c r="W1096" i="3"/>
  <c r="AG1096" i="3"/>
  <c r="AR1096" i="3"/>
  <c r="BC1096" i="3"/>
  <c r="M1096" i="3"/>
  <c r="X1096" i="3"/>
  <c r="AI1096" i="3"/>
  <c r="AS1096" i="3"/>
  <c r="BD1096" i="3"/>
  <c r="P1126" i="3"/>
  <c r="X1126" i="3"/>
  <c r="AF1126" i="3"/>
  <c r="AN1126" i="3"/>
  <c r="AV1126" i="3"/>
  <c r="BD1126" i="3"/>
  <c r="M1126" i="3"/>
  <c r="U1126" i="3"/>
  <c r="AC1126" i="3"/>
  <c r="AK1126" i="3"/>
  <c r="AS1126" i="3"/>
  <c r="BA1126" i="3"/>
  <c r="BI1126" i="3"/>
  <c r="S1102" i="3"/>
  <c r="AC1102" i="3"/>
  <c r="AN1102" i="3"/>
  <c r="AY1102" i="3"/>
  <c r="BI1102" i="3"/>
  <c r="Q1102" i="3"/>
  <c r="AB1102" i="3"/>
  <c r="AM1102" i="3"/>
  <c r="AW1102" i="3"/>
  <c r="BH1102" i="3"/>
  <c r="Q1100" i="3"/>
  <c r="AB1100" i="3"/>
  <c r="AM1100" i="3"/>
  <c r="AW1100" i="3"/>
  <c r="BH1100" i="3"/>
  <c r="S1100" i="3"/>
  <c r="AC1100" i="3"/>
  <c r="AN1100" i="3"/>
  <c r="AY1100" i="3"/>
  <c r="BI1100" i="3"/>
  <c r="M1100" i="3"/>
  <c r="X1100" i="3"/>
  <c r="AI1100" i="3"/>
  <c r="AS1100" i="3"/>
  <c r="BD1100" i="3"/>
  <c r="W1100" i="3"/>
  <c r="AG1100" i="3"/>
  <c r="AR1100" i="3"/>
  <c r="BC1100" i="3"/>
  <c r="P1134" i="3"/>
  <c r="X1134" i="3"/>
  <c r="AF1134" i="3"/>
  <c r="AN1134" i="3"/>
  <c r="AV1134" i="3"/>
  <c r="BD1134" i="3"/>
  <c r="M1134" i="3"/>
  <c r="U1134" i="3"/>
  <c r="AC1134" i="3"/>
  <c r="AK1134" i="3"/>
  <c r="AS1134" i="3"/>
  <c r="BA1134" i="3"/>
  <c r="BI1134" i="3"/>
  <c r="P1128" i="3"/>
  <c r="X1128" i="3"/>
  <c r="AF1128" i="3"/>
  <c r="AN1128" i="3"/>
  <c r="AV1128" i="3"/>
  <c r="BD1128" i="3"/>
  <c r="M1128" i="3"/>
  <c r="U1128" i="3"/>
  <c r="AC1128" i="3"/>
  <c r="AK1128" i="3"/>
  <c r="AS1128" i="3"/>
  <c r="BA1128" i="3"/>
  <c r="BI1128" i="3"/>
  <c r="P1122" i="3"/>
  <c r="X1122" i="3"/>
  <c r="AF1122" i="3"/>
  <c r="AN1122" i="3"/>
  <c r="AV1122" i="3"/>
  <c r="BD1122" i="3"/>
  <c r="M1122" i="3"/>
  <c r="U1122" i="3"/>
  <c r="AC1122" i="3"/>
  <c r="AK1122" i="3"/>
  <c r="AS1122" i="3"/>
  <c r="BA1122" i="3"/>
  <c r="BI1122" i="3"/>
  <c r="P1120" i="3"/>
  <c r="X1120" i="3"/>
  <c r="AF1120" i="3"/>
  <c r="AN1120" i="3"/>
  <c r="AV1120" i="3"/>
  <c r="BD1120" i="3"/>
  <c r="M1120" i="3"/>
  <c r="U1120" i="3"/>
  <c r="AC1120" i="3"/>
  <c r="AK1120" i="3"/>
  <c r="AS1120" i="3"/>
  <c r="BA1120" i="3"/>
  <c r="BI1120" i="3"/>
  <c r="P1118" i="3"/>
  <c r="X1118" i="3"/>
  <c r="AF1118" i="3"/>
  <c r="AN1118" i="3"/>
  <c r="AV1118" i="3"/>
  <c r="BD1118" i="3"/>
  <c r="M1118" i="3"/>
  <c r="U1118" i="3"/>
  <c r="AC1118" i="3"/>
  <c r="AK1118" i="3"/>
  <c r="AS1118" i="3"/>
  <c r="BA1118" i="3"/>
  <c r="BI1118" i="3"/>
  <c r="BI1097" i="3"/>
  <c r="AX1097" i="3"/>
  <c r="AM1097" i="3"/>
  <c r="AC1097" i="3"/>
  <c r="P1097" i="3"/>
  <c r="T1097" i="3"/>
  <c r="X1097" i="3"/>
  <c r="AB1097" i="3"/>
  <c r="AF1097" i="3"/>
  <c r="AJ1097" i="3"/>
  <c r="AN1097" i="3"/>
  <c r="AR1097" i="3"/>
  <c r="AV1097" i="3"/>
  <c r="AZ1097" i="3"/>
  <c r="BD1097" i="3"/>
  <c r="BH1097" i="3"/>
  <c r="O1097" i="3"/>
  <c r="U1097" i="3"/>
  <c r="Z1097" i="3"/>
  <c r="AE1097" i="3"/>
  <c r="AK1097" i="3"/>
  <c r="AP1097" i="3"/>
  <c r="AU1097" i="3"/>
  <c r="BA1097" i="3"/>
  <c r="BF1097" i="3"/>
  <c r="Q1097" i="3"/>
  <c r="V1097" i="3"/>
  <c r="AA1097" i="3"/>
  <c r="AG1097" i="3"/>
  <c r="AL1097" i="3"/>
  <c r="AQ1097" i="3"/>
  <c r="AW1097" i="3"/>
  <c r="BB1097" i="3"/>
  <c r="BG1097" i="3"/>
  <c r="M1032" i="3"/>
  <c r="Q1032" i="3"/>
  <c r="U1032" i="3"/>
  <c r="Y1032" i="3"/>
  <c r="AC1032" i="3"/>
  <c r="AG1032" i="3"/>
  <c r="AK1032" i="3"/>
  <c r="AO1032" i="3"/>
  <c r="AS1032" i="3"/>
  <c r="AW1032" i="3"/>
  <c r="BA1032" i="3"/>
  <c r="BE1032" i="3"/>
  <c r="BI1032" i="3"/>
  <c r="N1032" i="3"/>
  <c r="R1032" i="3"/>
  <c r="V1032" i="3"/>
  <c r="Z1032" i="3"/>
  <c r="AD1032" i="3"/>
  <c r="AH1032" i="3"/>
  <c r="AL1032" i="3"/>
  <c r="AP1032" i="3"/>
  <c r="AT1032" i="3"/>
  <c r="AX1032" i="3"/>
  <c r="BB1032" i="3"/>
  <c r="BF1032" i="3"/>
  <c r="O1032" i="3"/>
  <c r="S1032" i="3"/>
  <c r="W1032" i="3"/>
  <c r="AA1032" i="3"/>
  <c r="AE1032" i="3"/>
  <c r="AI1032" i="3"/>
  <c r="AM1032" i="3"/>
  <c r="AQ1032" i="3"/>
  <c r="AU1032" i="3"/>
  <c r="AY1032" i="3"/>
  <c r="BC1032" i="3"/>
  <c r="BG1032" i="3"/>
  <c r="AB1032" i="3"/>
  <c r="AR1032" i="3"/>
  <c r="BH1032" i="3"/>
  <c r="P1032" i="3"/>
  <c r="AF1032" i="3"/>
  <c r="AV1032" i="3"/>
  <c r="T1032" i="3"/>
  <c r="AJ1032" i="3"/>
  <c r="AZ1032" i="3"/>
  <c r="X1032" i="3"/>
  <c r="AN1032" i="3"/>
  <c r="BD1032" i="3"/>
  <c r="BH1134" i="3"/>
  <c r="AR1134" i="3"/>
  <c r="AB1134" i="3"/>
  <c r="AZ1132" i="3"/>
  <c r="AJ1132" i="3"/>
  <c r="T1132" i="3"/>
  <c r="BH1130" i="3"/>
  <c r="AJ1130" i="3"/>
  <c r="BH1128" i="3"/>
  <c r="AR1128" i="3"/>
  <c r="AB1128" i="3"/>
  <c r="T1128" i="3"/>
  <c r="BH1126" i="3"/>
  <c r="AR1126" i="3"/>
  <c r="AB1126" i="3"/>
  <c r="T1126" i="3"/>
  <c r="L1125" i="3"/>
  <c r="X1125" i="3" s="1"/>
  <c r="AZ1124" i="3"/>
  <c r="AJ1124" i="3"/>
  <c r="T1124" i="3"/>
  <c r="AZ1122" i="3"/>
  <c r="AR1122" i="3"/>
  <c r="AB1122" i="3"/>
  <c r="T1122" i="3"/>
  <c r="L1121" i="3"/>
  <c r="AB1121" i="3" s="1"/>
  <c r="BH1120" i="3"/>
  <c r="AZ1120" i="3"/>
  <c r="AR1120" i="3"/>
  <c r="AJ1120" i="3"/>
  <c r="AB1120" i="3"/>
  <c r="T1120" i="3"/>
  <c r="L1119" i="3"/>
  <c r="X1119" i="3" s="1"/>
  <c r="BH1118" i="3"/>
  <c r="AZ1118" i="3"/>
  <c r="AR1118" i="3"/>
  <c r="AJ1118" i="3"/>
  <c r="AB1118" i="3"/>
  <c r="T1118" i="3"/>
  <c r="L1117" i="3"/>
  <c r="AB1117" i="3" s="1"/>
  <c r="BH1116" i="3"/>
  <c r="AZ1116" i="3"/>
  <c r="AR1116" i="3"/>
  <c r="AJ1116" i="3"/>
  <c r="AB1116" i="3"/>
  <c r="T1116" i="3"/>
  <c r="L1115" i="3"/>
  <c r="X1115" i="3" s="1"/>
  <c r="BH1114" i="3"/>
  <c r="AZ1114" i="3"/>
  <c r="AR1114" i="3"/>
  <c r="AJ1114" i="3"/>
  <c r="AB1114" i="3"/>
  <c r="T1114" i="3"/>
  <c r="L1113" i="3"/>
  <c r="T1113" i="3" s="1"/>
  <c r="BH1112" i="3"/>
  <c r="AZ1112" i="3"/>
  <c r="AR1112" i="3"/>
  <c r="AJ1112" i="3"/>
  <c r="AB1112" i="3"/>
  <c r="T1112" i="3"/>
  <c r="L1111" i="3"/>
  <c r="X1111" i="3" s="1"/>
  <c r="AZ1110" i="3"/>
  <c r="AR1110" i="3"/>
  <c r="AJ1110" i="3"/>
  <c r="AB1110" i="3"/>
  <c r="T1110" i="3"/>
  <c r="L1109" i="3"/>
  <c r="AB1109" i="3" s="1"/>
  <c r="L1107" i="3"/>
  <c r="T1107" i="3" s="1"/>
  <c r="L1105" i="3"/>
  <c r="AB1105" i="3" s="1"/>
  <c r="N1102" i="3"/>
  <c r="R1102" i="3"/>
  <c r="V1102" i="3"/>
  <c r="Z1102" i="3"/>
  <c r="AD1102" i="3"/>
  <c r="AH1102" i="3"/>
  <c r="AL1102" i="3"/>
  <c r="AP1102" i="3"/>
  <c r="AT1102" i="3"/>
  <c r="AX1102" i="3"/>
  <c r="BB1102" i="3"/>
  <c r="BF1102" i="3"/>
  <c r="O1102" i="3"/>
  <c r="T1102" i="3"/>
  <c r="Y1102" i="3"/>
  <c r="AE1102" i="3"/>
  <c r="AJ1102" i="3"/>
  <c r="AO1102" i="3"/>
  <c r="AU1102" i="3"/>
  <c r="AZ1102" i="3"/>
  <c r="BE1102" i="3"/>
  <c r="P1102" i="3"/>
  <c r="U1102" i="3"/>
  <c r="AA1102" i="3"/>
  <c r="AF1102" i="3"/>
  <c r="AK1102" i="3"/>
  <c r="AQ1102" i="3"/>
  <c r="AV1102" i="3"/>
  <c r="BA1102" i="3"/>
  <c r="BG1102" i="3"/>
  <c r="BE1101" i="3"/>
  <c r="AT1101" i="3"/>
  <c r="AI1101" i="3"/>
  <c r="Y1101" i="3"/>
  <c r="N1098" i="3"/>
  <c r="R1098" i="3"/>
  <c r="V1098" i="3"/>
  <c r="Z1098" i="3"/>
  <c r="AD1098" i="3"/>
  <c r="AH1098" i="3"/>
  <c r="AL1098" i="3"/>
  <c r="AP1098" i="3"/>
  <c r="AT1098" i="3"/>
  <c r="AX1098" i="3"/>
  <c r="BB1098" i="3"/>
  <c r="BF1098" i="3"/>
  <c r="O1098" i="3"/>
  <c r="T1098" i="3"/>
  <c r="Y1098" i="3"/>
  <c r="AE1098" i="3"/>
  <c r="AJ1098" i="3"/>
  <c r="AO1098" i="3"/>
  <c r="AU1098" i="3"/>
  <c r="AZ1098" i="3"/>
  <c r="BE1098" i="3"/>
  <c r="P1098" i="3"/>
  <c r="U1098" i="3"/>
  <c r="AA1098" i="3"/>
  <c r="AF1098" i="3"/>
  <c r="AK1098" i="3"/>
  <c r="AQ1098" i="3"/>
  <c r="AV1098" i="3"/>
  <c r="BA1098" i="3"/>
  <c r="BG1098" i="3"/>
  <c r="BE1097" i="3"/>
  <c r="AT1097" i="3"/>
  <c r="AI1097" i="3"/>
  <c r="Y1097" i="3"/>
  <c r="N1097" i="3"/>
  <c r="P1094" i="3"/>
  <c r="X1094" i="3"/>
  <c r="AF1094" i="3"/>
  <c r="AN1094" i="3"/>
  <c r="AV1094" i="3"/>
  <c r="BD1094" i="3"/>
  <c r="AT1093" i="3"/>
  <c r="AD1093" i="3"/>
  <c r="S1091" i="3"/>
  <c r="AA1091" i="3"/>
  <c r="AI1091" i="3"/>
  <c r="AQ1091" i="3"/>
  <c r="AY1091" i="3"/>
  <c r="BG1091" i="3"/>
  <c r="O1073" i="3"/>
  <c r="S1073" i="3"/>
  <c r="W1073" i="3"/>
  <c r="AA1073" i="3"/>
  <c r="AE1073" i="3"/>
  <c r="AI1073" i="3"/>
  <c r="AM1073" i="3"/>
  <c r="AQ1073" i="3"/>
  <c r="AU1073" i="3"/>
  <c r="AY1073" i="3"/>
  <c r="BC1073" i="3"/>
  <c r="BG1073" i="3"/>
  <c r="P1073" i="3"/>
  <c r="T1073" i="3"/>
  <c r="X1073" i="3"/>
  <c r="AB1073" i="3"/>
  <c r="AF1073" i="3"/>
  <c r="AJ1073" i="3"/>
  <c r="AN1073" i="3"/>
  <c r="AR1073" i="3"/>
  <c r="AV1073" i="3"/>
  <c r="AZ1073" i="3"/>
  <c r="BD1073" i="3"/>
  <c r="BH1073" i="3"/>
  <c r="M1073" i="3"/>
  <c r="Q1073" i="3"/>
  <c r="U1073" i="3"/>
  <c r="Y1073" i="3"/>
  <c r="AC1073" i="3"/>
  <c r="AG1073" i="3"/>
  <c r="AK1073" i="3"/>
  <c r="AO1073" i="3"/>
  <c r="AS1073" i="3"/>
  <c r="AW1073" i="3"/>
  <c r="BA1073" i="3"/>
  <c r="BE1073" i="3"/>
  <c r="BI1073" i="3"/>
  <c r="Z1073" i="3"/>
  <c r="AP1073" i="3"/>
  <c r="BF1073" i="3"/>
  <c r="N1073" i="3"/>
  <c r="AD1073" i="3"/>
  <c r="AT1073" i="3"/>
  <c r="AL1073" i="3"/>
  <c r="V1073" i="3"/>
  <c r="BB1073" i="3"/>
  <c r="R1073" i="3"/>
  <c r="AX1073" i="3"/>
  <c r="P1051" i="3"/>
  <c r="T1051" i="3"/>
  <c r="X1051" i="3"/>
  <c r="AB1051" i="3"/>
  <c r="AF1051" i="3"/>
  <c r="AJ1051" i="3"/>
  <c r="AN1051" i="3"/>
  <c r="AR1051" i="3"/>
  <c r="AV1051" i="3"/>
  <c r="AZ1051" i="3"/>
  <c r="BD1051" i="3"/>
  <c r="BH1051" i="3"/>
  <c r="O1051" i="3"/>
  <c r="U1051" i="3"/>
  <c r="Z1051" i="3"/>
  <c r="AE1051" i="3"/>
  <c r="AK1051" i="3"/>
  <c r="AP1051" i="3"/>
  <c r="AU1051" i="3"/>
  <c r="BA1051" i="3"/>
  <c r="BF1051" i="3"/>
  <c r="Q1051" i="3"/>
  <c r="V1051" i="3"/>
  <c r="AA1051" i="3"/>
  <c r="AG1051" i="3"/>
  <c r="AL1051" i="3"/>
  <c r="AQ1051" i="3"/>
  <c r="AW1051" i="3"/>
  <c r="BB1051" i="3"/>
  <c r="BG1051" i="3"/>
  <c r="M1051" i="3"/>
  <c r="R1051" i="3"/>
  <c r="W1051" i="3"/>
  <c r="AC1051" i="3"/>
  <c r="AH1051" i="3"/>
  <c r="AM1051" i="3"/>
  <c r="AS1051" i="3"/>
  <c r="AX1051" i="3"/>
  <c r="BC1051" i="3"/>
  <c r="BI1051" i="3"/>
  <c r="AD1051" i="3"/>
  <c r="AY1051" i="3"/>
  <c r="N1051" i="3"/>
  <c r="AI1051" i="3"/>
  <c r="BE1051" i="3"/>
  <c r="S1051" i="3"/>
  <c r="AO1051" i="3"/>
  <c r="Y1051" i="3"/>
  <c r="AT1051" i="3"/>
  <c r="BI1101" i="3"/>
  <c r="AX1101" i="3"/>
  <c r="AM1101" i="3"/>
  <c r="AC1101" i="3"/>
  <c r="P1101" i="3"/>
  <c r="T1101" i="3"/>
  <c r="X1101" i="3"/>
  <c r="AB1101" i="3"/>
  <c r="AF1101" i="3"/>
  <c r="AJ1101" i="3"/>
  <c r="AN1101" i="3"/>
  <c r="AR1101" i="3"/>
  <c r="AV1101" i="3"/>
  <c r="AZ1101" i="3"/>
  <c r="BD1101" i="3"/>
  <c r="BH1101" i="3"/>
  <c r="O1101" i="3"/>
  <c r="U1101" i="3"/>
  <c r="Z1101" i="3"/>
  <c r="AE1101" i="3"/>
  <c r="AK1101" i="3"/>
  <c r="AP1101" i="3"/>
  <c r="AU1101" i="3"/>
  <c r="BA1101" i="3"/>
  <c r="BF1101" i="3"/>
  <c r="Q1101" i="3"/>
  <c r="V1101" i="3"/>
  <c r="AA1101" i="3"/>
  <c r="AG1101" i="3"/>
  <c r="AL1101" i="3"/>
  <c r="AQ1101" i="3"/>
  <c r="AW1101" i="3"/>
  <c r="BB1101" i="3"/>
  <c r="BG1101" i="3"/>
  <c r="S1093" i="3"/>
  <c r="AA1093" i="3"/>
  <c r="AI1093" i="3"/>
  <c r="AQ1093" i="3"/>
  <c r="AY1093" i="3"/>
  <c r="BG1093" i="3"/>
  <c r="N1055" i="3"/>
  <c r="R1055" i="3"/>
  <c r="V1055" i="3"/>
  <c r="Z1055" i="3"/>
  <c r="AD1055" i="3"/>
  <c r="AH1055" i="3"/>
  <c r="AL1055" i="3"/>
  <c r="AP1055" i="3"/>
  <c r="AT1055" i="3"/>
  <c r="AX1055" i="3"/>
  <c r="BB1055" i="3"/>
  <c r="BF1055" i="3"/>
  <c r="O1055" i="3"/>
  <c r="S1055" i="3"/>
  <c r="W1055" i="3"/>
  <c r="AA1055" i="3"/>
  <c r="AE1055" i="3"/>
  <c r="AI1055" i="3"/>
  <c r="AM1055" i="3"/>
  <c r="AQ1055" i="3"/>
  <c r="AU1055" i="3"/>
  <c r="AY1055" i="3"/>
  <c r="BC1055" i="3"/>
  <c r="BG1055" i="3"/>
  <c r="P1055" i="3"/>
  <c r="T1055" i="3"/>
  <c r="X1055" i="3"/>
  <c r="AB1055" i="3"/>
  <c r="AF1055" i="3"/>
  <c r="AJ1055" i="3"/>
  <c r="AN1055" i="3"/>
  <c r="AR1055" i="3"/>
  <c r="AV1055" i="3"/>
  <c r="AZ1055" i="3"/>
  <c r="BD1055" i="3"/>
  <c r="BH1055" i="3"/>
  <c r="Y1055" i="3"/>
  <c r="AO1055" i="3"/>
  <c r="BE1055" i="3"/>
  <c r="M1055" i="3"/>
  <c r="AC1055" i="3"/>
  <c r="AS1055" i="3"/>
  <c r="BI1055" i="3"/>
  <c r="Q1055" i="3"/>
  <c r="AG1055" i="3"/>
  <c r="AW1055" i="3"/>
  <c r="U1055" i="3"/>
  <c r="AK1055" i="3"/>
  <c r="BA1055" i="3"/>
  <c r="AZ1134" i="3"/>
  <c r="AJ1134" i="3"/>
  <c r="T1134" i="3"/>
  <c r="L1133" i="3"/>
  <c r="AB1133" i="3" s="1"/>
  <c r="BH1132" i="3"/>
  <c r="AR1132" i="3"/>
  <c r="AB1132" i="3"/>
  <c r="L1131" i="3"/>
  <c r="P1131" i="3" s="1"/>
  <c r="AZ1130" i="3"/>
  <c r="AR1130" i="3"/>
  <c r="AB1130" i="3"/>
  <c r="T1130" i="3"/>
  <c r="L1129" i="3"/>
  <c r="X1129" i="3" s="1"/>
  <c r="AZ1128" i="3"/>
  <c r="AJ1128" i="3"/>
  <c r="L1127" i="3"/>
  <c r="T1127" i="3" s="1"/>
  <c r="AZ1126" i="3"/>
  <c r="AJ1126" i="3"/>
  <c r="BH1124" i="3"/>
  <c r="AR1124" i="3"/>
  <c r="AB1124" i="3"/>
  <c r="L1123" i="3"/>
  <c r="P1123" i="3" s="1"/>
  <c r="BH1122" i="3"/>
  <c r="AJ1122" i="3"/>
  <c r="BE1134" i="3"/>
  <c r="AW1134" i="3"/>
  <c r="AO1134" i="3"/>
  <c r="AG1134" i="3"/>
  <c r="Y1134" i="3"/>
  <c r="BE1132" i="3"/>
  <c r="AW1132" i="3"/>
  <c r="AO1132" i="3"/>
  <c r="AG1132" i="3"/>
  <c r="Y1132" i="3"/>
  <c r="BE1130" i="3"/>
  <c r="AW1130" i="3"/>
  <c r="AO1130" i="3"/>
  <c r="AG1130" i="3"/>
  <c r="Y1130" i="3"/>
  <c r="BE1128" i="3"/>
  <c r="AW1128" i="3"/>
  <c r="AO1128" i="3"/>
  <c r="AG1128" i="3"/>
  <c r="Y1128" i="3"/>
  <c r="BE1126" i="3"/>
  <c r="AW1126" i="3"/>
  <c r="AO1126" i="3"/>
  <c r="AG1126" i="3"/>
  <c r="Y1126" i="3"/>
  <c r="BE1124" i="3"/>
  <c r="AW1124" i="3"/>
  <c r="AO1124" i="3"/>
  <c r="AG1124" i="3"/>
  <c r="Y1124" i="3"/>
  <c r="BE1122" i="3"/>
  <c r="AW1122" i="3"/>
  <c r="AO1122" i="3"/>
  <c r="AG1122" i="3"/>
  <c r="Y1122" i="3"/>
  <c r="BE1120" i="3"/>
  <c r="AW1120" i="3"/>
  <c r="AO1120" i="3"/>
  <c r="AG1120" i="3"/>
  <c r="Y1120" i="3"/>
  <c r="BE1118" i="3"/>
  <c r="AW1118" i="3"/>
  <c r="AO1118" i="3"/>
  <c r="AG1118" i="3"/>
  <c r="Y1118" i="3"/>
  <c r="BE1116" i="3"/>
  <c r="AW1116" i="3"/>
  <c r="AO1116" i="3"/>
  <c r="AG1116" i="3"/>
  <c r="Y1116" i="3"/>
  <c r="BE1114" i="3"/>
  <c r="AW1114" i="3"/>
  <c r="AO1114" i="3"/>
  <c r="AG1114" i="3"/>
  <c r="Y1114" i="3"/>
  <c r="BE1112" i="3"/>
  <c r="AW1112" i="3"/>
  <c r="AO1112" i="3"/>
  <c r="AG1112" i="3"/>
  <c r="Y1112" i="3"/>
  <c r="BE1110" i="3"/>
  <c r="AW1110" i="3"/>
  <c r="AO1110" i="3"/>
  <c r="AG1110" i="3"/>
  <c r="Y1110" i="3"/>
  <c r="P1103" i="3"/>
  <c r="T1103" i="3"/>
  <c r="X1103" i="3"/>
  <c r="AB1103" i="3"/>
  <c r="AF1103" i="3"/>
  <c r="O1103" i="3"/>
  <c r="U1103" i="3"/>
  <c r="Z1103" i="3"/>
  <c r="AE1103" i="3"/>
  <c r="AJ1103" i="3"/>
  <c r="AN1103" i="3"/>
  <c r="AR1103" i="3"/>
  <c r="AV1103" i="3"/>
  <c r="AZ1103" i="3"/>
  <c r="BD1103" i="3"/>
  <c r="BH1103" i="3"/>
  <c r="Q1103" i="3"/>
  <c r="V1103" i="3"/>
  <c r="AA1103" i="3"/>
  <c r="AG1103" i="3"/>
  <c r="AK1103" i="3"/>
  <c r="AO1103" i="3"/>
  <c r="AS1103" i="3"/>
  <c r="AW1103" i="3"/>
  <c r="BA1103" i="3"/>
  <c r="BE1103" i="3"/>
  <c r="BI1103" i="3"/>
  <c r="BD1102" i="3"/>
  <c r="AS1102" i="3"/>
  <c r="AI1102" i="3"/>
  <c r="X1102" i="3"/>
  <c r="M1102" i="3"/>
  <c r="BC1101" i="3"/>
  <c r="AS1101" i="3"/>
  <c r="AH1101" i="3"/>
  <c r="W1101" i="3"/>
  <c r="M1101" i="3"/>
  <c r="P1099" i="3"/>
  <c r="T1099" i="3"/>
  <c r="X1099" i="3"/>
  <c r="AB1099" i="3"/>
  <c r="AF1099" i="3"/>
  <c r="AJ1099" i="3"/>
  <c r="AN1099" i="3"/>
  <c r="AR1099" i="3"/>
  <c r="AV1099" i="3"/>
  <c r="AZ1099" i="3"/>
  <c r="BD1099" i="3"/>
  <c r="BH1099" i="3"/>
  <c r="O1099" i="3"/>
  <c r="U1099" i="3"/>
  <c r="Z1099" i="3"/>
  <c r="AE1099" i="3"/>
  <c r="AK1099" i="3"/>
  <c r="AP1099" i="3"/>
  <c r="AU1099" i="3"/>
  <c r="BA1099" i="3"/>
  <c r="BF1099" i="3"/>
  <c r="Q1099" i="3"/>
  <c r="V1099" i="3"/>
  <c r="AA1099" i="3"/>
  <c r="AG1099" i="3"/>
  <c r="AL1099" i="3"/>
  <c r="AQ1099" i="3"/>
  <c r="AW1099" i="3"/>
  <c r="BB1099" i="3"/>
  <c r="BG1099" i="3"/>
  <c r="BD1098" i="3"/>
  <c r="AS1098" i="3"/>
  <c r="AI1098" i="3"/>
  <c r="X1098" i="3"/>
  <c r="M1098" i="3"/>
  <c r="BC1097" i="3"/>
  <c r="AS1097" i="3"/>
  <c r="AH1097" i="3"/>
  <c r="W1097" i="3"/>
  <c r="M1097" i="3"/>
  <c r="BE1094" i="3"/>
  <c r="AO1094" i="3"/>
  <c r="Y1094" i="3"/>
  <c r="BC1093" i="3"/>
  <c r="AM1093" i="3"/>
  <c r="W1093" i="3"/>
  <c r="P1092" i="3"/>
  <c r="X1092" i="3"/>
  <c r="AF1092" i="3"/>
  <c r="AN1092" i="3"/>
  <c r="AV1092" i="3"/>
  <c r="BD1092" i="3"/>
  <c r="AT1091" i="3"/>
  <c r="AD1091" i="3"/>
  <c r="N1091" i="3"/>
  <c r="Q1088" i="3"/>
  <c r="Y1088" i="3"/>
  <c r="AG1088" i="3"/>
  <c r="AW1088" i="3"/>
  <c r="P1088" i="3"/>
  <c r="X1088" i="3"/>
  <c r="AF1088" i="3"/>
  <c r="AN1088" i="3"/>
  <c r="AV1088" i="3"/>
  <c r="BD1088" i="3"/>
  <c r="AO1088" i="3"/>
  <c r="BE1088" i="3"/>
  <c r="X1074" i="3"/>
  <c r="AN1074" i="3"/>
  <c r="BD1074" i="3"/>
  <c r="AB1074" i="3"/>
  <c r="AR1074" i="3"/>
  <c r="BH1074" i="3"/>
  <c r="AF1074" i="3"/>
  <c r="AV1074" i="3"/>
  <c r="AJ1074" i="3"/>
  <c r="P1074" i="3"/>
  <c r="AA1058" i="3"/>
  <c r="AQ1058" i="3"/>
  <c r="BG1058" i="3"/>
  <c r="S1058" i="3"/>
  <c r="AI1058" i="3"/>
  <c r="N1134" i="3"/>
  <c r="R1134" i="3"/>
  <c r="V1134" i="3"/>
  <c r="Z1134" i="3"/>
  <c r="AD1134" i="3"/>
  <c r="AH1134" i="3"/>
  <c r="AL1134" i="3"/>
  <c r="AP1134" i="3"/>
  <c r="AT1134" i="3"/>
  <c r="AX1134" i="3"/>
  <c r="BB1134" i="3"/>
  <c r="BF1134" i="3"/>
  <c r="O1134" i="3"/>
  <c r="S1134" i="3"/>
  <c r="W1134" i="3"/>
  <c r="AA1134" i="3"/>
  <c r="AE1134" i="3"/>
  <c r="AI1134" i="3"/>
  <c r="AM1134" i="3"/>
  <c r="AQ1134" i="3"/>
  <c r="AU1134" i="3"/>
  <c r="AY1134" i="3"/>
  <c r="BC1134" i="3"/>
  <c r="BG1134" i="3"/>
  <c r="N1132" i="3"/>
  <c r="R1132" i="3"/>
  <c r="V1132" i="3"/>
  <c r="Z1132" i="3"/>
  <c r="AD1132" i="3"/>
  <c r="AH1132" i="3"/>
  <c r="AL1132" i="3"/>
  <c r="AP1132" i="3"/>
  <c r="AT1132" i="3"/>
  <c r="AX1132" i="3"/>
  <c r="BB1132" i="3"/>
  <c r="BF1132" i="3"/>
  <c r="O1132" i="3"/>
  <c r="S1132" i="3"/>
  <c r="W1132" i="3"/>
  <c r="AA1132" i="3"/>
  <c r="AE1132" i="3"/>
  <c r="AI1132" i="3"/>
  <c r="AM1132" i="3"/>
  <c r="AQ1132" i="3"/>
  <c r="AU1132" i="3"/>
  <c r="AY1132" i="3"/>
  <c r="BC1132" i="3"/>
  <c r="BG1132" i="3"/>
  <c r="N1130" i="3"/>
  <c r="R1130" i="3"/>
  <c r="V1130" i="3"/>
  <c r="Z1130" i="3"/>
  <c r="AD1130" i="3"/>
  <c r="AH1130" i="3"/>
  <c r="AL1130" i="3"/>
  <c r="AP1130" i="3"/>
  <c r="AT1130" i="3"/>
  <c r="AX1130" i="3"/>
  <c r="BB1130" i="3"/>
  <c r="BF1130" i="3"/>
  <c r="O1130" i="3"/>
  <c r="S1130" i="3"/>
  <c r="W1130" i="3"/>
  <c r="AA1130" i="3"/>
  <c r="AE1130" i="3"/>
  <c r="AI1130" i="3"/>
  <c r="AM1130" i="3"/>
  <c r="AQ1130" i="3"/>
  <c r="AU1130" i="3"/>
  <c r="AY1130" i="3"/>
  <c r="BC1130" i="3"/>
  <c r="BG1130" i="3"/>
  <c r="N1128" i="3"/>
  <c r="R1128" i="3"/>
  <c r="V1128" i="3"/>
  <c r="Z1128" i="3"/>
  <c r="AD1128" i="3"/>
  <c r="AH1128" i="3"/>
  <c r="AL1128" i="3"/>
  <c r="AP1128" i="3"/>
  <c r="AT1128" i="3"/>
  <c r="AX1128" i="3"/>
  <c r="BB1128" i="3"/>
  <c r="BF1128" i="3"/>
  <c r="O1128" i="3"/>
  <c r="S1128" i="3"/>
  <c r="W1128" i="3"/>
  <c r="AA1128" i="3"/>
  <c r="AE1128" i="3"/>
  <c r="AI1128" i="3"/>
  <c r="AM1128" i="3"/>
  <c r="AQ1128" i="3"/>
  <c r="AU1128" i="3"/>
  <c r="AY1128" i="3"/>
  <c r="BC1128" i="3"/>
  <c r="BG1128" i="3"/>
  <c r="N1126" i="3"/>
  <c r="R1126" i="3"/>
  <c r="V1126" i="3"/>
  <c r="Z1126" i="3"/>
  <c r="AD1126" i="3"/>
  <c r="AH1126" i="3"/>
  <c r="AL1126" i="3"/>
  <c r="AP1126" i="3"/>
  <c r="AT1126" i="3"/>
  <c r="AX1126" i="3"/>
  <c r="BB1126" i="3"/>
  <c r="BF1126" i="3"/>
  <c r="O1126" i="3"/>
  <c r="S1126" i="3"/>
  <c r="W1126" i="3"/>
  <c r="AA1126" i="3"/>
  <c r="AE1126" i="3"/>
  <c r="AI1126" i="3"/>
  <c r="AM1126" i="3"/>
  <c r="AQ1126" i="3"/>
  <c r="AU1126" i="3"/>
  <c r="AY1126" i="3"/>
  <c r="BC1126" i="3"/>
  <c r="BG1126" i="3"/>
  <c r="N1124" i="3"/>
  <c r="R1124" i="3"/>
  <c r="V1124" i="3"/>
  <c r="Z1124" i="3"/>
  <c r="AD1124" i="3"/>
  <c r="AH1124" i="3"/>
  <c r="AL1124" i="3"/>
  <c r="AP1124" i="3"/>
  <c r="AT1124" i="3"/>
  <c r="AX1124" i="3"/>
  <c r="BB1124" i="3"/>
  <c r="BF1124" i="3"/>
  <c r="O1124" i="3"/>
  <c r="S1124" i="3"/>
  <c r="W1124" i="3"/>
  <c r="AA1124" i="3"/>
  <c r="AE1124" i="3"/>
  <c r="AI1124" i="3"/>
  <c r="AM1124" i="3"/>
  <c r="AQ1124" i="3"/>
  <c r="AU1124" i="3"/>
  <c r="AY1124" i="3"/>
  <c r="BC1124" i="3"/>
  <c r="BG1124" i="3"/>
  <c r="N1122" i="3"/>
  <c r="R1122" i="3"/>
  <c r="V1122" i="3"/>
  <c r="Z1122" i="3"/>
  <c r="AD1122" i="3"/>
  <c r="AH1122" i="3"/>
  <c r="AL1122" i="3"/>
  <c r="AP1122" i="3"/>
  <c r="AT1122" i="3"/>
  <c r="AX1122" i="3"/>
  <c r="BB1122" i="3"/>
  <c r="BF1122" i="3"/>
  <c r="O1122" i="3"/>
  <c r="S1122" i="3"/>
  <c r="W1122" i="3"/>
  <c r="AA1122" i="3"/>
  <c r="AE1122" i="3"/>
  <c r="AI1122" i="3"/>
  <c r="AM1122" i="3"/>
  <c r="AQ1122" i="3"/>
  <c r="AU1122" i="3"/>
  <c r="AY1122" i="3"/>
  <c r="BC1122" i="3"/>
  <c r="BG1122" i="3"/>
  <c r="N1120" i="3"/>
  <c r="R1120" i="3"/>
  <c r="V1120" i="3"/>
  <c r="Z1120" i="3"/>
  <c r="AD1120" i="3"/>
  <c r="AH1120" i="3"/>
  <c r="AL1120" i="3"/>
  <c r="AP1120" i="3"/>
  <c r="AT1120" i="3"/>
  <c r="AX1120" i="3"/>
  <c r="BB1120" i="3"/>
  <c r="BF1120" i="3"/>
  <c r="O1120" i="3"/>
  <c r="S1120" i="3"/>
  <c r="W1120" i="3"/>
  <c r="AA1120" i="3"/>
  <c r="AE1120" i="3"/>
  <c r="AI1120" i="3"/>
  <c r="AM1120" i="3"/>
  <c r="AQ1120" i="3"/>
  <c r="AU1120" i="3"/>
  <c r="AY1120" i="3"/>
  <c r="BC1120" i="3"/>
  <c r="BG1120" i="3"/>
  <c r="N1118" i="3"/>
  <c r="R1118" i="3"/>
  <c r="V1118" i="3"/>
  <c r="Z1118" i="3"/>
  <c r="AD1118" i="3"/>
  <c r="AH1118" i="3"/>
  <c r="AL1118" i="3"/>
  <c r="AP1118" i="3"/>
  <c r="AT1118" i="3"/>
  <c r="AX1118" i="3"/>
  <c r="BB1118" i="3"/>
  <c r="BF1118" i="3"/>
  <c r="O1118" i="3"/>
  <c r="S1118" i="3"/>
  <c r="W1118" i="3"/>
  <c r="AA1118" i="3"/>
  <c r="AE1118" i="3"/>
  <c r="AI1118" i="3"/>
  <c r="AM1118" i="3"/>
  <c r="AQ1118" i="3"/>
  <c r="AU1118" i="3"/>
  <c r="AY1118" i="3"/>
  <c r="BC1118" i="3"/>
  <c r="BG1118" i="3"/>
  <c r="N1116" i="3"/>
  <c r="R1116" i="3"/>
  <c r="V1116" i="3"/>
  <c r="Z1116" i="3"/>
  <c r="AD1116" i="3"/>
  <c r="AH1116" i="3"/>
  <c r="AL1116" i="3"/>
  <c r="AP1116" i="3"/>
  <c r="AT1116" i="3"/>
  <c r="AX1116" i="3"/>
  <c r="BB1116" i="3"/>
  <c r="BF1116" i="3"/>
  <c r="O1116" i="3"/>
  <c r="S1116" i="3"/>
  <c r="W1116" i="3"/>
  <c r="AA1116" i="3"/>
  <c r="AE1116" i="3"/>
  <c r="AI1116" i="3"/>
  <c r="AM1116" i="3"/>
  <c r="AQ1116" i="3"/>
  <c r="AU1116" i="3"/>
  <c r="AY1116" i="3"/>
  <c r="BC1116" i="3"/>
  <c r="BG1116" i="3"/>
  <c r="N1114" i="3"/>
  <c r="R1114" i="3"/>
  <c r="V1114" i="3"/>
  <c r="Z1114" i="3"/>
  <c r="AD1114" i="3"/>
  <c r="AH1114" i="3"/>
  <c r="AL1114" i="3"/>
  <c r="AP1114" i="3"/>
  <c r="AT1114" i="3"/>
  <c r="AX1114" i="3"/>
  <c r="BB1114" i="3"/>
  <c r="BF1114" i="3"/>
  <c r="O1114" i="3"/>
  <c r="S1114" i="3"/>
  <c r="W1114" i="3"/>
  <c r="AA1114" i="3"/>
  <c r="AE1114" i="3"/>
  <c r="AI1114" i="3"/>
  <c r="AM1114" i="3"/>
  <c r="AQ1114" i="3"/>
  <c r="AU1114" i="3"/>
  <c r="AY1114" i="3"/>
  <c r="BC1114" i="3"/>
  <c r="BG1114" i="3"/>
  <c r="N1112" i="3"/>
  <c r="R1112" i="3"/>
  <c r="V1112" i="3"/>
  <c r="Z1112" i="3"/>
  <c r="AD1112" i="3"/>
  <c r="AH1112" i="3"/>
  <c r="AL1112" i="3"/>
  <c r="AP1112" i="3"/>
  <c r="AT1112" i="3"/>
  <c r="AX1112" i="3"/>
  <c r="BB1112" i="3"/>
  <c r="BF1112" i="3"/>
  <c r="O1112" i="3"/>
  <c r="S1112" i="3"/>
  <c r="W1112" i="3"/>
  <c r="AA1112" i="3"/>
  <c r="AE1112" i="3"/>
  <c r="AI1112" i="3"/>
  <c r="AM1112" i="3"/>
  <c r="AQ1112" i="3"/>
  <c r="AU1112" i="3"/>
  <c r="AY1112" i="3"/>
  <c r="BC1112" i="3"/>
  <c r="BG1112" i="3"/>
  <c r="N1110" i="3"/>
  <c r="R1110" i="3"/>
  <c r="V1110" i="3"/>
  <c r="Z1110" i="3"/>
  <c r="AD1110" i="3"/>
  <c r="AH1110" i="3"/>
  <c r="AL1110" i="3"/>
  <c r="AP1110" i="3"/>
  <c r="AT1110" i="3"/>
  <c r="AX1110" i="3"/>
  <c r="BB1110" i="3"/>
  <c r="BF1110" i="3"/>
  <c r="O1110" i="3"/>
  <c r="S1110" i="3"/>
  <c r="W1110" i="3"/>
  <c r="AA1110" i="3"/>
  <c r="AE1110" i="3"/>
  <c r="AI1110" i="3"/>
  <c r="AM1110" i="3"/>
  <c r="AQ1110" i="3"/>
  <c r="AU1110" i="3"/>
  <c r="AY1110" i="3"/>
  <c r="BC1110" i="3"/>
  <c r="BG1110" i="3"/>
  <c r="N1108" i="3"/>
  <c r="R1108" i="3"/>
  <c r="V1108" i="3"/>
  <c r="Z1108" i="3"/>
  <c r="AD1108" i="3"/>
  <c r="AH1108" i="3"/>
  <c r="AL1108" i="3"/>
  <c r="AP1108" i="3"/>
  <c r="AT1108" i="3"/>
  <c r="AX1108" i="3"/>
  <c r="BB1108" i="3"/>
  <c r="BF1108" i="3"/>
  <c r="O1108" i="3"/>
  <c r="S1108" i="3"/>
  <c r="W1108" i="3"/>
  <c r="AA1108" i="3"/>
  <c r="AE1108" i="3"/>
  <c r="AI1108" i="3"/>
  <c r="AM1108" i="3"/>
  <c r="AQ1108" i="3"/>
  <c r="AU1108" i="3"/>
  <c r="AY1108" i="3"/>
  <c r="BC1108" i="3"/>
  <c r="BG1108" i="3"/>
  <c r="N1106" i="3"/>
  <c r="R1106" i="3"/>
  <c r="V1106" i="3"/>
  <c r="Z1106" i="3"/>
  <c r="AD1106" i="3"/>
  <c r="AH1106" i="3"/>
  <c r="AL1106" i="3"/>
  <c r="AP1106" i="3"/>
  <c r="AT1106" i="3"/>
  <c r="AX1106" i="3"/>
  <c r="BB1106" i="3"/>
  <c r="BF1106" i="3"/>
  <c r="O1106" i="3"/>
  <c r="S1106" i="3"/>
  <c r="W1106" i="3"/>
  <c r="AA1106" i="3"/>
  <c r="AE1106" i="3"/>
  <c r="AI1106" i="3"/>
  <c r="AM1106" i="3"/>
  <c r="AQ1106" i="3"/>
  <c r="AU1106" i="3"/>
  <c r="AY1106" i="3"/>
  <c r="BC1106" i="3"/>
  <c r="BG1106" i="3"/>
  <c r="N1104" i="3"/>
  <c r="R1104" i="3"/>
  <c r="V1104" i="3"/>
  <c r="Z1104" i="3"/>
  <c r="AD1104" i="3"/>
  <c r="AH1104" i="3"/>
  <c r="AL1104" i="3"/>
  <c r="AP1104" i="3"/>
  <c r="AT1104" i="3"/>
  <c r="AX1104" i="3"/>
  <c r="BB1104" i="3"/>
  <c r="BF1104" i="3"/>
  <c r="O1104" i="3"/>
  <c r="S1104" i="3"/>
  <c r="W1104" i="3"/>
  <c r="AA1104" i="3"/>
  <c r="AE1104" i="3"/>
  <c r="AI1104" i="3"/>
  <c r="AM1104" i="3"/>
  <c r="AQ1104" i="3"/>
  <c r="AU1104" i="3"/>
  <c r="AY1104" i="3"/>
  <c r="BC1104" i="3"/>
  <c r="BG1104" i="3"/>
  <c r="BG1103" i="3"/>
  <c r="AY1103" i="3"/>
  <c r="AQ1103" i="3"/>
  <c r="AI1103" i="3"/>
  <c r="Y1103" i="3"/>
  <c r="N1103" i="3"/>
  <c r="BC1102" i="3"/>
  <c r="AR1102" i="3"/>
  <c r="AG1102" i="3"/>
  <c r="W1102" i="3"/>
  <c r="AY1101" i="3"/>
  <c r="AO1101" i="3"/>
  <c r="AD1101" i="3"/>
  <c r="S1101" i="3"/>
  <c r="N1100" i="3"/>
  <c r="R1100" i="3"/>
  <c r="V1100" i="3"/>
  <c r="Z1100" i="3"/>
  <c r="AD1100" i="3"/>
  <c r="AH1100" i="3"/>
  <c r="AL1100" i="3"/>
  <c r="AP1100" i="3"/>
  <c r="AT1100" i="3"/>
  <c r="AX1100" i="3"/>
  <c r="BB1100" i="3"/>
  <c r="BF1100" i="3"/>
  <c r="O1100" i="3"/>
  <c r="T1100" i="3"/>
  <c r="Y1100" i="3"/>
  <c r="AE1100" i="3"/>
  <c r="AJ1100" i="3"/>
  <c r="AO1100" i="3"/>
  <c r="AU1100" i="3"/>
  <c r="AZ1100" i="3"/>
  <c r="BE1100" i="3"/>
  <c r="P1100" i="3"/>
  <c r="U1100" i="3"/>
  <c r="AA1100" i="3"/>
  <c r="AF1100" i="3"/>
  <c r="AK1100" i="3"/>
  <c r="AQ1100" i="3"/>
  <c r="AV1100" i="3"/>
  <c r="BA1100" i="3"/>
  <c r="BG1100" i="3"/>
  <c r="BE1099" i="3"/>
  <c r="AT1099" i="3"/>
  <c r="AI1099" i="3"/>
  <c r="Y1099" i="3"/>
  <c r="N1099" i="3"/>
  <c r="BC1098" i="3"/>
  <c r="AR1098" i="3"/>
  <c r="AG1098" i="3"/>
  <c r="W1098" i="3"/>
  <c r="AY1097" i="3"/>
  <c r="AO1097" i="3"/>
  <c r="AD1097" i="3"/>
  <c r="S1097" i="3"/>
  <c r="N1096" i="3"/>
  <c r="R1096" i="3"/>
  <c r="V1096" i="3"/>
  <c r="Z1096" i="3"/>
  <c r="AD1096" i="3"/>
  <c r="AH1096" i="3"/>
  <c r="AL1096" i="3"/>
  <c r="AP1096" i="3"/>
  <c r="AT1096" i="3"/>
  <c r="AX1096" i="3"/>
  <c r="BB1096" i="3"/>
  <c r="BF1096" i="3"/>
  <c r="O1096" i="3"/>
  <c r="T1096" i="3"/>
  <c r="Y1096" i="3"/>
  <c r="AE1096" i="3"/>
  <c r="AJ1096" i="3"/>
  <c r="AO1096" i="3"/>
  <c r="AU1096" i="3"/>
  <c r="AZ1096" i="3"/>
  <c r="BE1096" i="3"/>
  <c r="P1096" i="3"/>
  <c r="U1096" i="3"/>
  <c r="AA1096" i="3"/>
  <c r="AF1096" i="3"/>
  <c r="AK1096" i="3"/>
  <c r="AQ1096" i="3"/>
  <c r="AV1096" i="3"/>
  <c r="BA1096" i="3"/>
  <c r="BG1096" i="3"/>
  <c r="Q1095" i="3"/>
  <c r="V1095" i="3"/>
  <c r="AA1095" i="3"/>
  <c r="AG1095" i="3"/>
  <c r="AL1095" i="3"/>
  <c r="AQ1095" i="3"/>
  <c r="AW1095" i="3"/>
  <c r="BB1095" i="3"/>
  <c r="BG1095" i="3"/>
  <c r="AZ1094" i="3"/>
  <c r="AJ1094" i="3"/>
  <c r="T1094" i="3"/>
  <c r="BB1093" i="3"/>
  <c r="AL1093" i="3"/>
  <c r="V1093" i="3"/>
  <c r="BE1092" i="3"/>
  <c r="AO1092" i="3"/>
  <c r="Y1092" i="3"/>
  <c r="BC1091" i="3"/>
  <c r="AM1091" i="3"/>
  <c r="W1091" i="3"/>
  <c r="P1090" i="3"/>
  <c r="X1090" i="3"/>
  <c r="AF1090" i="3"/>
  <c r="AN1090" i="3"/>
  <c r="AV1090" i="3"/>
  <c r="BD1090" i="3"/>
  <c r="V1089" i="3"/>
  <c r="S1089" i="3"/>
  <c r="AA1089" i="3"/>
  <c r="AI1089" i="3"/>
  <c r="AQ1089" i="3"/>
  <c r="AY1089" i="3"/>
  <c r="BG1089" i="3"/>
  <c r="N1089" i="3"/>
  <c r="AD1089" i="3"/>
  <c r="AJ1088" i="3"/>
  <c r="R1087" i="3"/>
  <c r="Z1087" i="3"/>
  <c r="AH1087" i="3"/>
  <c r="AP1087" i="3"/>
  <c r="AX1087" i="3"/>
  <c r="BD1087" i="3"/>
  <c r="BI1087" i="3"/>
  <c r="AB1087" i="3"/>
  <c r="AR1087" i="3"/>
  <c r="BE1087" i="3"/>
  <c r="T1087" i="3"/>
  <c r="AZ1087" i="3"/>
  <c r="N1087" i="3"/>
  <c r="AD1087" i="3"/>
  <c r="AT1087" i="3"/>
  <c r="BF1087" i="3"/>
  <c r="AJ1087" i="3"/>
  <c r="T1074" i="3"/>
  <c r="AH1073" i="3"/>
  <c r="P1062" i="3"/>
  <c r="T1062" i="3"/>
  <c r="X1062" i="3"/>
  <c r="AB1062" i="3"/>
  <c r="AF1062" i="3"/>
  <c r="AJ1062" i="3"/>
  <c r="AN1062" i="3"/>
  <c r="AR1062" i="3"/>
  <c r="AV1062" i="3"/>
  <c r="AZ1062" i="3"/>
  <c r="BD1062" i="3"/>
  <c r="BH1062" i="3"/>
  <c r="N1062" i="3"/>
  <c r="R1062" i="3"/>
  <c r="V1062" i="3"/>
  <c r="Z1062" i="3"/>
  <c r="AD1062" i="3"/>
  <c r="AH1062" i="3"/>
  <c r="AL1062" i="3"/>
  <c r="AP1062" i="3"/>
  <c r="AT1062" i="3"/>
  <c r="AX1062" i="3"/>
  <c r="BB1062" i="3"/>
  <c r="BF1062" i="3"/>
  <c r="M1062" i="3"/>
  <c r="U1062" i="3"/>
  <c r="AC1062" i="3"/>
  <c r="AK1062" i="3"/>
  <c r="AS1062" i="3"/>
  <c r="BA1062" i="3"/>
  <c r="BI1062" i="3"/>
  <c r="O1062" i="3"/>
  <c r="W1062" i="3"/>
  <c r="AE1062" i="3"/>
  <c r="AM1062" i="3"/>
  <c r="AU1062" i="3"/>
  <c r="BC1062" i="3"/>
  <c r="Q1062" i="3"/>
  <c r="Y1062" i="3"/>
  <c r="AG1062" i="3"/>
  <c r="AO1062" i="3"/>
  <c r="AW1062" i="3"/>
  <c r="BE1062" i="3"/>
  <c r="AA1062" i="3"/>
  <c r="BG1062" i="3"/>
  <c r="AI1062" i="3"/>
  <c r="AQ1062" i="3"/>
  <c r="AY1062" i="3"/>
  <c r="AY1058" i="3"/>
  <c r="P1095" i="3"/>
  <c r="T1095" i="3"/>
  <c r="X1095" i="3"/>
  <c r="AB1095" i="3"/>
  <c r="AF1095" i="3"/>
  <c r="AJ1095" i="3"/>
  <c r="AN1095" i="3"/>
  <c r="AR1095" i="3"/>
  <c r="AV1095" i="3"/>
  <c r="AZ1095" i="3"/>
  <c r="BD1095" i="3"/>
  <c r="BH1095" i="3"/>
  <c r="N1094" i="3"/>
  <c r="R1094" i="3"/>
  <c r="V1094" i="3"/>
  <c r="Z1094" i="3"/>
  <c r="AD1094" i="3"/>
  <c r="AH1094" i="3"/>
  <c r="AL1094" i="3"/>
  <c r="AP1094" i="3"/>
  <c r="AT1094" i="3"/>
  <c r="AX1094" i="3"/>
  <c r="BB1094" i="3"/>
  <c r="BF1094" i="3"/>
  <c r="O1094" i="3"/>
  <c r="S1094" i="3"/>
  <c r="W1094" i="3"/>
  <c r="AA1094" i="3"/>
  <c r="AE1094" i="3"/>
  <c r="AI1094" i="3"/>
  <c r="AM1094" i="3"/>
  <c r="AQ1094" i="3"/>
  <c r="AU1094" i="3"/>
  <c r="AY1094" i="3"/>
  <c r="BC1094" i="3"/>
  <c r="BG1094" i="3"/>
  <c r="P1093" i="3"/>
  <c r="T1093" i="3"/>
  <c r="X1093" i="3"/>
  <c r="AB1093" i="3"/>
  <c r="AF1093" i="3"/>
  <c r="AJ1093" i="3"/>
  <c r="AN1093" i="3"/>
  <c r="AR1093" i="3"/>
  <c r="AV1093" i="3"/>
  <c r="AZ1093" i="3"/>
  <c r="BD1093" i="3"/>
  <c r="BH1093" i="3"/>
  <c r="M1093" i="3"/>
  <c r="Q1093" i="3"/>
  <c r="U1093" i="3"/>
  <c r="Y1093" i="3"/>
  <c r="AC1093" i="3"/>
  <c r="AG1093" i="3"/>
  <c r="AK1093" i="3"/>
  <c r="AO1093" i="3"/>
  <c r="AS1093" i="3"/>
  <c r="AW1093" i="3"/>
  <c r="BA1093" i="3"/>
  <c r="BE1093" i="3"/>
  <c r="BI1093" i="3"/>
  <c r="N1092" i="3"/>
  <c r="R1092" i="3"/>
  <c r="V1092" i="3"/>
  <c r="Z1092" i="3"/>
  <c r="AD1092" i="3"/>
  <c r="AH1092" i="3"/>
  <c r="AL1092" i="3"/>
  <c r="AP1092" i="3"/>
  <c r="AT1092" i="3"/>
  <c r="AX1092" i="3"/>
  <c r="BB1092" i="3"/>
  <c r="BF1092" i="3"/>
  <c r="O1092" i="3"/>
  <c r="S1092" i="3"/>
  <c r="W1092" i="3"/>
  <c r="AA1092" i="3"/>
  <c r="AE1092" i="3"/>
  <c r="AI1092" i="3"/>
  <c r="AM1092" i="3"/>
  <c r="AQ1092" i="3"/>
  <c r="AU1092" i="3"/>
  <c r="AY1092" i="3"/>
  <c r="BC1092" i="3"/>
  <c r="BG1092" i="3"/>
  <c r="P1091" i="3"/>
  <c r="T1091" i="3"/>
  <c r="X1091" i="3"/>
  <c r="AB1091" i="3"/>
  <c r="AF1091" i="3"/>
  <c r="AJ1091" i="3"/>
  <c r="AN1091" i="3"/>
  <c r="AR1091" i="3"/>
  <c r="AV1091" i="3"/>
  <c r="AZ1091" i="3"/>
  <c r="BD1091" i="3"/>
  <c r="BH1091" i="3"/>
  <c r="M1091" i="3"/>
  <c r="Q1091" i="3"/>
  <c r="U1091" i="3"/>
  <c r="Y1091" i="3"/>
  <c r="AC1091" i="3"/>
  <c r="AG1091" i="3"/>
  <c r="AK1091" i="3"/>
  <c r="AO1091" i="3"/>
  <c r="AS1091" i="3"/>
  <c r="AW1091" i="3"/>
  <c r="BA1091" i="3"/>
  <c r="BE1091" i="3"/>
  <c r="BI1091" i="3"/>
  <c r="N1090" i="3"/>
  <c r="R1090" i="3"/>
  <c r="V1090" i="3"/>
  <c r="Z1090" i="3"/>
  <c r="AD1090" i="3"/>
  <c r="AH1090" i="3"/>
  <c r="AL1090" i="3"/>
  <c r="AP1090" i="3"/>
  <c r="AT1090" i="3"/>
  <c r="AX1090" i="3"/>
  <c r="BB1090" i="3"/>
  <c r="BF1090" i="3"/>
  <c r="O1090" i="3"/>
  <c r="S1090" i="3"/>
  <c r="W1090" i="3"/>
  <c r="AA1090" i="3"/>
  <c r="AE1090" i="3"/>
  <c r="AI1090" i="3"/>
  <c r="AM1090" i="3"/>
  <c r="AQ1090" i="3"/>
  <c r="AU1090" i="3"/>
  <c r="AY1090" i="3"/>
  <c r="BC1090" i="3"/>
  <c r="BG1090" i="3"/>
  <c r="P1089" i="3"/>
  <c r="T1089" i="3"/>
  <c r="X1089" i="3"/>
  <c r="AB1089" i="3"/>
  <c r="AF1089" i="3"/>
  <c r="AJ1089" i="3"/>
  <c r="AN1089" i="3"/>
  <c r="AR1089" i="3"/>
  <c r="AV1089" i="3"/>
  <c r="AZ1089" i="3"/>
  <c r="BD1089" i="3"/>
  <c r="BH1089" i="3"/>
  <c r="M1089" i="3"/>
  <c r="Q1089" i="3"/>
  <c r="U1089" i="3"/>
  <c r="Y1089" i="3"/>
  <c r="AC1089" i="3"/>
  <c r="AG1089" i="3"/>
  <c r="AK1089" i="3"/>
  <c r="AO1089" i="3"/>
  <c r="AS1089" i="3"/>
  <c r="AW1089" i="3"/>
  <c r="BA1089" i="3"/>
  <c r="BE1089" i="3"/>
  <c r="BI1089" i="3"/>
  <c r="N1088" i="3"/>
  <c r="R1088" i="3"/>
  <c r="V1088" i="3"/>
  <c r="Z1088" i="3"/>
  <c r="AD1088" i="3"/>
  <c r="AH1088" i="3"/>
  <c r="AL1088" i="3"/>
  <c r="AP1088" i="3"/>
  <c r="AT1088" i="3"/>
  <c r="AX1088" i="3"/>
  <c r="BB1088" i="3"/>
  <c r="BF1088" i="3"/>
  <c r="O1088" i="3"/>
  <c r="S1088" i="3"/>
  <c r="W1088" i="3"/>
  <c r="AA1088" i="3"/>
  <c r="AE1088" i="3"/>
  <c r="AI1088" i="3"/>
  <c r="AM1088" i="3"/>
  <c r="AQ1088" i="3"/>
  <c r="AU1088" i="3"/>
  <c r="AY1088" i="3"/>
  <c r="BC1088" i="3"/>
  <c r="BG1088" i="3"/>
  <c r="L1086" i="3"/>
  <c r="Q1086" i="3" s="1"/>
  <c r="L1084" i="3"/>
  <c r="BF1084" i="3" s="1"/>
  <c r="L1082" i="3"/>
  <c r="L1080" i="3"/>
  <c r="M1080" i="3" s="1"/>
  <c r="L1078" i="3"/>
  <c r="Y1078" i="3" s="1"/>
  <c r="T1076" i="3"/>
  <c r="AB1076" i="3"/>
  <c r="AJ1076" i="3"/>
  <c r="AR1076" i="3"/>
  <c r="AZ1076" i="3"/>
  <c r="BH1076" i="3"/>
  <c r="V1076" i="3"/>
  <c r="AD1076" i="3"/>
  <c r="AL1076" i="3"/>
  <c r="AT1076" i="3"/>
  <c r="BB1076" i="3"/>
  <c r="O1075" i="3"/>
  <c r="S1075" i="3"/>
  <c r="W1075" i="3"/>
  <c r="AA1075" i="3"/>
  <c r="AE1075" i="3"/>
  <c r="AI1075" i="3"/>
  <c r="AM1075" i="3"/>
  <c r="AQ1075" i="3"/>
  <c r="AU1075" i="3"/>
  <c r="AY1075" i="3"/>
  <c r="BC1075" i="3"/>
  <c r="BG1075" i="3"/>
  <c r="P1075" i="3"/>
  <c r="T1075" i="3"/>
  <c r="X1075" i="3"/>
  <c r="AB1075" i="3"/>
  <c r="AF1075" i="3"/>
  <c r="AJ1075" i="3"/>
  <c r="AN1075" i="3"/>
  <c r="AR1075" i="3"/>
  <c r="AV1075" i="3"/>
  <c r="AZ1075" i="3"/>
  <c r="BD1075" i="3"/>
  <c r="BH1075" i="3"/>
  <c r="M1075" i="3"/>
  <c r="Q1075" i="3"/>
  <c r="U1075" i="3"/>
  <c r="Y1075" i="3"/>
  <c r="AC1075" i="3"/>
  <c r="AG1075" i="3"/>
  <c r="AK1075" i="3"/>
  <c r="AO1075" i="3"/>
  <c r="AS1075" i="3"/>
  <c r="AW1075" i="3"/>
  <c r="BA1075" i="3"/>
  <c r="BE1075" i="3"/>
  <c r="BI1075" i="3"/>
  <c r="Z1075" i="3"/>
  <c r="AP1075" i="3"/>
  <c r="BF1075" i="3"/>
  <c r="N1075" i="3"/>
  <c r="AD1075" i="3"/>
  <c r="AT1075" i="3"/>
  <c r="X1072" i="3"/>
  <c r="AN1072" i="3"/>
  <c r="BD1072" i="3"/>
  <c r="AB1072" i="3"/>
  <c r="AR1072" i="3"/>
  <c r="BH1072" i="3"/>
  <c r="P1066" i="3"/>
  <c r="T1066" i="3"/>
  <c r="X1066" i="3"/>
  <c r="AB1066" i="3"/>
  <c r="AF1066" i="3"/>
  <c r="AJ1066" i="3"/>
  <c r="AN1066" i="3"/>
  <c r="AR1066" i="3"/>
  <c r="AV1066" i="3"/>
  <c r="AZ1066" i="3"/>
  <c r="BD1066" i="3"/>
  <c r="BH1066" i="3"/>
  <c r="N1066" i="3"/>
  <c r="R1066" i="3"/>
  <c r="V1066" i="3"/>
  <c r="Z1066" i="3"/>
  <c r="AD1066" i="3"/>
  <c r="AH1066" i="3"/>
  <c r="AL1066" i="3"/>
  <c r="AP1066" i="3"/>
  <c r="AT1066" i="3"/>
  <c r="AX1066" i="3"/>
  <c r="BB1066" i="3"/>
  <c r="BF1066" i="3"/>
  <c r="M1066" i="3"/>
  <c r="U1066" i="3"/>
  <c r="AC1066" i="3"/>
  <c r="AK1066" i="3"/>
  <c r="AS1066" i="3"/>
  <c r="BA1066" i="3"/>
  <c r="BI1066" i="3"/>
  <c r="O1066" i="3"/>
  <c r="W1066" i="3"/>
  <c r="AE1066" i="3"/>
  <c r="AM1066" i="3"/>
  <c r="AU1066" i="3"/>
  <c r="BC1066" i="3"/>
  <c r="Q1066" i="3"/>
  <c r="Y1066" i="3"/>
  <c r="AG1066" i="3"/>
  <c r="AO1066" i="3"/>
  <c r="AW1066" i="3"/>
  <c r="BE1066" i="3"/>
  <c r="AA1066" i="3"/>
  <c r="BG1066" i="3"/>
  <c r="AI1066" i="3"/>
  <c r="N1065" i="3"/>
  <c r="R1065" i="3"/>
  <c r="V1065" i="3"/>
  <c r="Z1065" i="3"/>
  <c r="AD1065" i="3"/>
  <c r="AH1065" i="3"/>
  <c r="AL1065" i="3"/>
  <c r="AP1065" i="3"/>
  <c r="AT1065" i="3"/>
  <c r="AX1065" i="3"/>
  <c r="BB1065" i="3"/>
  <c r="BF1065" i="3"/>
  <c r="P1065" i="3"/>
  <c r="T1065" i="3"/>
  <c r="X1065" i="3"/>
  <c r="AB1065" i="3"/>
  <c r="AF1065" i="3"/>
  <c r="AJ1065" i="3"/>
  <c r="AN1065" i="3"/>
  <c r="AR1065" i="3"/>
  <c r="AV1065" i="3"/>
  <c r="AZ1065" i="3"/>
  <c r="BD1065" i="3"/>
  <c r="BH1065" i="3"/>
  <c r="Q1065" i="3"/>
  <c r="Y1065" i="3"/>
  <c r="AG1065" i="3"/>
  <c r="AO1065" i="3"/>
  <c r="AW1065" i="3"/>
  <c r="BE1065" i="3"/>
  <c r="S1065" i="3"/>
  <c r="AA1065" i="3"/>
  <c r="AI1065" i="3"/>
  <c r="AQ1065" i="3"/>
  <c r="AY1065" i="3"/>
  <c r="BG1065" i="3"/>
  <c r="M1065" i="3"/>
  <c r="U1065" i="3"/>
  <c r="AC1065" i="3"/>
  <c r="AK1065" i="3"/>
  <c r="AS1065" i="3"/>
  <c r="BA1065" i="3"/>
  <c r="BI1065" i="3"/>
  <c r="AM1065" i="3"/>
  <c r="O1065" i="3"/>
  <c r="AU1065" i="3"/>
  <c r="N1053" i="3"/>
  <c r="R1053" i="3"/>
  <c r="V1053" i="3"/>
  <c r="Z1053" i="3"/>
  <c r="AD1053" i="3"/>
  <c r="AH1053" i="3"/>
  <c r="AL1053" i="3"/>
  <c r="AP1053" i="3"/>
  <c r="AT1053" i="3"/>
  <c r="AX1053" i="3"/>
  <c r="BB1053" i="3"/>
  <c r="BF1053" i="3"/>
  <c r="O1053" i="3"/>
  <c r="S1053" i="3"/>
  <c r="W1053" i="3"/>
  <c r="AA1053" i="3"/>
  <c r="AE1053" i="3"/>
  <c r="AI1053" i="3"/>
  <c r="AM1053" i="3"/>
  <c r="AQ1053" i="3"/>
  <c r="AU1053" i="3"/>
  <c r="AY1053" i="3"/>
  <c r="BC1053" i="3"/>
  <c r="BG1053" i="3"/>
  <c r="P1053" i="3"/>
  <c r="T1053" i="3"/>
  <c r="X1053" i="3"/>
  <c r="AB1053" i="3"/>
  <c r="AF1053" i="3"/>
  <c r="AJ1053" i="3"/>
  <c r="AN1053" i="3"/>
  <c r="AR1053" i="3"/>
  <c r="AV1053" i="3"/>
  <c r="AZ1053" i="3"/>
  <c r="BD1053" i="3"/>
  <c r="BH1053" i="3"/>
  <c r="Y1053" i="3"/>
  <c r="AO1053" i="3"/>
  <c r="BE1053" i="3"/>
  <c r="M1053" i="3"/>
  <c r="AC1053" i="3"/>
  <c r="AS1053" i="3"/>
  <c r="BI1053" i="3"/>
  <c r="Q1053" i="3"/>
  <c r="AG1053" i="3"/>
  <c r="AW1053" i="3"/>
  <c r="U1053" i="3"/>
  <c r="N1061" i="3"/>
  <c r="R1061" i="3"/>
  <c r="V1061" i="3"/>
  <c r="Z1061" i="3"/>
  <c r="AD1061" i="3"/>
  <c r="AH1061" i="3"/>
  <c r="AL1061" i="3"/>
  <c r="AP1061" i="3"/>
  <c r="AT1061" i="3"/>
  <c r="AX1061" i="3"/>
  <c r="BB1061" i="3"/>
  <c r="BF1061" i="3"/>
  <c r="P1061" i="3"/>
  <c r="T1061" i="3"/>
  <c r="X1061" i="3"/>
  <c r="AB1061" i="3"/>
  <c r="AF1061" i="3"/>
  <c r="AJ1061" i="3"/>
  <c r="AN1061" i="3"/>
  <c r="AR1061" i="3"/>
  <c r="AV1061" i="3"/>
  <c r="AZ1061" i="3"/>
  <c r="BD1061" i="3"/>
  <c r="BH1061" i="3"/>
  <c r="Q1061" i="3"/>
  <c r="Y1061" i="3"/>
  <c r="AG1061" i="3"/>
  <c r="AO1061" i="3"/>
  <c r="AW1061" i="3"/>
  <c r="BE1061" i="3"/>
  <c r="S1061" i="3"/>
  <c r="AA1061" i="3"/>
  <c r="AI1061" i="3"/>
  <c r="AQ1061" i="3"/>
  <c r="AY1061" i="3"/>
  <c r="BG1061" i="3"/>
  <c r="M1061" i="3"/>
  <c r="U1061" i="3"/>
  <c r="AC1061" i="3"/>
  <c r="AK1061" i="3"/>
  <c r="AS1061" i="3"/>
  <c r="BA1061" i="3"/>
  <c r="BI1061" i="3"/>
  <c r="AM1061" i="3"/>
  <c r="O1061" i="3"/>
  <c r="AU1061" i="3"/>
  <c r="AA1056" i="3"/>
  <c r="AQ1056" i="3"/>
  <c r="BG1056" i="3"/>
  <c r="AY1056" i="3"/>
  <c r="N1052" i="3"/>
  <c r="R1052" i="3"/>
  <c r="V1052" i="3"/>
  <c r="Z1052" i="3"/>
  <c r="AD1052" i="3"/>
  <c r="AH1052" i="3"/>
  <c r="AL1052" i="3"/>
  <c r="AP1052" i="3"/>
  <c r="AT1052" i="3"/>
  <c r="AX1052" i="3"/>
  <c r="BB1052" i="3"/>
  <c r="BF1052" i="3"/>
  <c r="O1052" i="3"/>
  <c r="T1052" i="3"/>
  <c r="Y1052" i="3"/>
  <c r="AE1052" i="3"/>
  <c r="AJ1052" i="3"/>
  <c r="AO1052" i="3"/>
  <c r="AU1052" i="3"/>
  <c r="AZ1052" i="3"/>
  <c r="BE1052" i="3"/>
  <c r="P1052" i="3"/>
  <c r="U1052" i="3"/>
  <c r="AA1052" i="3"/>
  <c r="AF1052" i="3"/>
  <c r="AK1052" i="3"/>
  <c r="AQ1052" i="3"/>
  <c r="AV1052" i="3"/>
  <c r="BA1052" i="3"/>
  <c r="BG1052" i="3"/>
  <c r="Q1052" i="3"/>
  <c r="W1052" i="3"/>
  <c r="AB1052" i="3"/>
  <c r="AG1052" i="3"/>
  <c r="AM1052" i="3"/>
  <c r="AR1052" i="3"/>
  <c r="AW1052" i="3"/>
  <c r="BC1052" i="3"/>
  <c r="BH1052" i="3"/>
  <c r="AC1052" i="3"/>
  <c r="AY1052" i="3"/>
  <c r="M1052" i="3"/>
  <c r="AI1052" i="3"/>
  <c r="BD1052" i="3"/>
  <c r="S1052" i="3"/>
  <c r="AN1052" i="3"/>
  <c r="BI1052" i="3"/>
  <c r="X1052" i="3"/>
  <c r="BF1095" i="3"/>
  <c r="BA1095" i="3"/>
  <c r="AU1095" i="3"/>
  <c r="AP1095" i="3"/>
  <c r="AK1095" i="3"/>
  <c r="AE1095" i="3"/>
  <c r="Z1095" i="3"/>
  <c r="U1095" i="3"/>
  <c r="O1095" i="3"/>
  <c r="BI1094" i="3"/>
  <c r="BA1094" i="3"/>
  <c r="AS1094" i="3"/>
  <c r="AK1094" i="3"/>
  <c r="AC1094" i="3"/>
  <c r="U1094" i="3"/>
  <c r="M1094" i="3"/>
  <c r="BF1093" i="3"/>
  <c r="AX1093" i="3"/>
  <c r="AP1093" i="3"/>
  <c r="AH1093" i="3"/>
  <c r="Z1093" i="3"/>
  <c r="R1093" i="3"/>
  <c r="BI1092" i="3"/>
  <c r="BA1092" i="3"/>
  <c r="AS1092" i="3"/>
  <c r="AK1092" i="3"/>
  <c r="AC1092" i="3"/>
  <c r="U1092" i="3"/>
  <c r="M1092" i="3"/>
  <c r="BF1091" i="3"/>
  <c r="AX1091" i="3"/>
  <c r="AP1091" i="3"/>
  <c r="AH1091" i="3"/>
  <c r="Z1091" i="3"/>
  <c r="R1091" i="3"/>
  <c r="BI1090" i="3"/>
  <c r="BA1090" i="3"/>
  <c r="AS1090" i="3"/>
  <c r="AK1090" i="3"/>
  <c r="AC1090" i="3"/>
  <c r="U1090" i="3"/>
  <c r="M1090" i="3"/>
  <c r="BF1089" i="3"/>
  <c r="AX1089" i="3"/>
  <c r="AP1089" i="3"/>
  <c r="AH1089" i="3"/>
  <c r="Z1089" i="3"/>
  <c r="R1089" i="3"/>
  <c r="BI1088" i="3"/>
  <c r="BA1088" i="3"/>
  <c r="AS1088" i="3"/>
  <c r="AK1088" i="3"/>
  <c r="AC1088" i="3"/>
  <c r="U1088" i="3"/>
  <c r="M1088" i="3"/>
  <c r="AV1076" i="3"/>
  <c r="AF1076" i="3"/>
  <c r="P1076" i="3"/>
  <c r="BB1075" i="3"/>
  <c r="V1075" i="3"/>
  <c r="AV1072" i="3"/>
  <c r="P1072" i="3"/>
  <c r="P1070" i="3"/>
  <c r="T1070" i="3"/>
  <c r="X1070" i="3"/>
  <c r="AB1070" i="3"/>
  <c r="AF1070" i="3"/>
  <c r="AJ1070" i="3"/>
  <c r="AN1070" i="3"/>
  <c r="AR1070" i="3"/>
  <c r="AV1070" i="3"/>
  <c r="AZ1070" i="3"/>
  <c r="BD1070" i="3"/>
  <c r="BH1070" i="3"/>
  <c r="N1070" i="3"/>
  <c r="R1070" i="3"/>
  <c r="V1070" i="3"/>
  <c r="Z1070" i="3"/>
  <c r="AD1070" i="3"/>
  <c r="AH1070" i="3"/>
  <c r="AL1070" i="3"/>
  <c r="AP1070" i="3"/>
  <c r="AT1070" i="3"/>
  <c r="AX1070" i="3"/>
  <c r="BB1070" i="3"/>
  <c r="BF1070" i="3"/>
  <c r="M1070" i="3"/>
  <c r="U1070" i="3"/>
  <c r="AC1070" i="3"/>
  <c r="AK1070" i="3"/>
  <c r="AS1070" i="3"/>
  <c r="BA1070" i="3"/>
  <c r="BI1070" i="3"/>
  <c r="O1070" i="3"/>
  <c r="W1070" i="3"/>
  <c r="AE1070" i="3"/>
  <c r="AM1070" i="3"/>
  <c r="AU1070" i="3"/>
  <c r="BC1070" i="3"/>
  <c r="Q1070" i="3"/>
  <c r="Y1070" i="3"/>
  <c r="AG1070" i="3"/>
  <c r="AO1070" i="3"/>
  <c r="AW1070" i="3"/>
  <c r="BE1070" i="3"/>
  <c r="AA1070" i="3"/>
  <c r="BG1070" i="3"/>
  <c r="AI1070" i="3"/>
  <c r="N1069" i="3"/>
  <c r="R1069" i="3"/>
  <c r="V1069" i="3"/>
  <c r="Z1069" i="3"/>
  <c r="AD1069" i="3"/>
  <c r="AH1069" i="3"/>
  <c r="AL1069" i="3"/>
  <c r="AP1069" i="3"/>
  <c r="AT1069" i="3"/>
  <c r="AX1069" i="3"/>
  <c r="BB1069" i="3"/>
  <c r="BF1069" i="3"/>
  <c r="P1069" i="3"/>
  <c r="T1069" i="3"/>
  <c r="X1069" i="3"/>
  <c r="AB1069" i="3"/>
  <c r="AF1069" i="3"/>
  <c r="AJ1069" i="3"/>
  <c r="AN1069" i="3"/>
  <c r="AR1069" i="3"/>
  <c r="AV1069" i="3"/>
  <c r="AZ1069" i="3"/>
  <c r="BD1069" i="3"/>
  <c r="BH1069" i="3"/>
  <c r="Q1069" i="3"/>
  <c r="Y1069" i="3"/>
  <c r="AG1069" i="3"/>
  <c r="AO1069" i="3"/>
  <c r="AW1069" i="3"/>
  <c r="BE1069" i="3"/>
  <c r="S1069" i="3"/>
  <c r="AA1069" i="3"/>
  <c r="AI1069" i="3"/>
  <c r="AQ1069" i="3"/>
  <c r="AY1069" i="3"/>
  <c r="BG1069" i="3"/>
  <c r="M1069" i="3"/>
  <c r="U1069" i="3"/>
  <c r="AC1069" i="3"/>
  <c r="AK1069" i="3"/>
  <c r="AS1069" i="3"/>
  <c r="BA1069" i="3"/>
  <c r="BI1069" i="3"/>
  <c r="AM1069" i="3"/>
  <c r="O1069" i="3"/>
  <c r="AU1069" i="3"/>
  <c r="AY1066" i="3"/>
  <c r="AE1065" i="3"/>
  <c r="W1061" i="3"/>
  <c r="BA1053" i="3"/>
  <c r="AS1052" i="3"/>
  <c r="O1087" i="3"/>
  <c r="S1087" i="3"/>
  <c r="W1087" i="3"/>
  <c r="AA1087" i="3"/>
  <c r="AE1087" i="3"/>
  <c r="AI1087" i="3"/>
  <c r="AM1087" i="3"/>
  <c r="AQ1087" i="3"/>
  <c r="AU1087" i="3"/>
  <c r="AY1087" i="3"/>
  <c r="BC1087" i="3"/>
  <c r="BG1087" i="3"/>
  <c r="M1087" i="3"/>
  <c r="Q1087" i="3"/>
  <c r="U1087" i="3"/>
  <c r="Y1087" i="3"/>
  <c r="AC1087" i="3"/>
  <c r="AG1087" i="3"/>
  <c r="AK1087" i="3"/>
  <c r="AO1087" i="3"/>
  <c r="AS1087" i="3"/>
  <c r="AW1087" i="3"/>
  <c r="P1071" i="3"/>
  <c r="T1071" i="3"/>
  <c r="X1071" i="3"/>
  <c r="AB1071" i="3"/>
  <c r="AF1071" i="3"/>
  <c r="AJ1071" i="3"/>
  <c r="AN1071" i="3"/>
  <c r="AR1071" i="3"/>
  <c r="O1071" i="3"/>
  <c r="U1071" i="3"/>
  <c r="Z1071" i="3"/>
  <c r="AE1071" i="3"/>
  <c r="AK1071" i="3"/>
  <c r="AP1071" i="3"/>
  <c r="AU1071" i="3"/>
  <c r="AY1071" i="3"/>
  <c r="BC1071" i="3"/>
  <c r="BG1071" i="3"/>
  <c r="Q1071" i="3"/>
  <c r="V1071" i="3"/>
  <c r="AA1071" i="3"/>
  <c r="AG1071" i="3"/>
  <c r="AL1071" i="3"/>
  <c r="AQ1071" i="3"/>
  <c r="AV1071" i="3"/>
  <c r="AZ1071" i="3"/>
  <c r="BD1071" i="3"/>
  <c r="BH1071" i="3"/>
  <c r="M1071" i="3"/>
  <c r="R1071" i="3"/>
  <c r="W1071" i="3"/>
  <c r="AC1071" i="3"/>
  <c r="AH1071" i="3"/>
  <c r="AM1071" i="3"/>
  <c r="AS1071" i="3"/>
  <c r="AW1071" i="3"/>
  <c r="BA1071" i="3"/>
  <c r="BE1071" i="3"/>
  <c r="BI1071" i="3"/>
  <c r="N1067" i="3"/>
  <c r="R1067" i="3"/>
  <c r="V1067" i="3"/>
  <c r="Z1067" i="3"/>
  <c r="AD1067" i="3"/>
  <c r="AH1067" i="3"/>
  <c r="AL1067" i="3"/>
  <c r="AP1067" i="3"/>
  <c r="AT1067" i="3"/>
  <c r="AX1067" i="3"/>
  <c r="BB1067" i="3"/>
  <c r="BF1067" i="3"/>
  <c r="P1067" i="3"/>
  <c r="T1067" i="3"/>
  <c r="X1067" i="3"/>
  <c r="AB1067" i="3"/>
  <c r="AF1067" i="3"/>
  <c r="AJ1067" i="3"/>
  <c r="AN1067" i="3"/>
  <c r="AR1067" i="3"/>
  <c r="AV1067" i="3"/>
  <c r="AZ1067" i="3"/>
  <c r="BD1067" i="3"/>
  <c r="BH1067" i="3"/>
  <c r="Q1067" i="3"/>
  <c r="Y1067" i="3"/>
  <c r="AG1067" i="3"/>
  <c r="AO1067" i="3"/>
  <c r="AW1067" i="3"/>
  <c r="BE1067" i="3"/>
  <c r="S1067" i="3"/>
  <c r="AA1067" i="3"/>
  <c r="AI1067" i="3"/>
  <c r="AQ1067" i="3"/>
  <c r="AY1067" i="3"/>
  <c r="BG1067" i="3"/>
  <c r="M1067" i="3"/>
  <c r="U1067" i="3"/>
  <c r="AC1067" i="3"/>
  <c r="AK1067" i="3"/>
  <c r="AS1067" i="3"/>
  <c r="BA1067" i="3"/>
  <c r="BI1067" i="3"/>
  <c r="N1063" i="3"/>
  <c r="R1063" i="3"/>
  <c r="V1063" i="3"/>
  <c r="Z1063" i="3"/>
  <c r="AD1063" i="3"/>
  <c r="AH1063" i="3"/>
  <c r="AL1063" i="3"/>
  <c r="AP1063" i="3"/>
  <c r="AT1063" i="3"/>
  <c r="AX1063" i="3"/>
  <c r="BB1063" i="3"/>
  <c r="BF1063" i="3"/>
  <c r="P1063" i="3"/>
  <c r="T1063" i="3"/>
  <c r="X1063" i="3"/>
  <c r="AB1063" i="3"/>
  <c r="AF1063" i="3"/>
  <c r="AJ1063" i="3"/>
  <c r="AN1063" i="3"/>
  <c r="AR1063" i="3"/>
  <c r="AV1063" i="3"/>
  <c r="AZ1063" i="3"/>
  <c r="BD1063" i="3"/>
  <c r="BH1063" i="3"/>
  <c r="Q1063" i="3"/>
  <c r="Y1063" i="3"/>
  <c r="AG1063" i="3"/>
  <c r="AO1063" i="3"/>
  <c r="AW1063" i="3"/>
  <c r="BE1063" i="3"/>
  <c r="S1063" i="3"/>
  <c r="AA1063" i="3"/>
  <c r="AI1063" i="3"/>
  <c r="AQ1063" i="3"/>
  <c r="AY1063" i="3"/>
  <c r="BG1063" i="3"/>
  <c r="M1063" i="3"/>
  <c r="U1063" i="3"/>
  <c r="AC1063" i="3"/>
  <c r="AK1063" i="3"/>
  <c r="AS1063" i="3"/>
  <c r="BA1063" i="3"/>
  <c r="BI1063" i="3"/>
  <c r="AA1060" i="3"/>
  <c r="AQ1060" i="3"/>
  <c r="BG1060" i="3"/>
  <c r="N1057" i="3"/>
  <c r="R1057" i="3"/>
  <c r="V1057" i="3"/>
  <c r="Z1057" i="3"/>
  <c r="AD1057" i="3"/>
  <c r="AH1057" i="3"/>
  <c r="AL1057" i="3"/>
  <c r="AP1057" i="3"/>
  <c r="AT1057" i="3"/>
  <c r="AX1057" i="3"/>
  <c r="BB1057" i="3"/>
  <c r="BF1057" i="3"/>
  <c r="O1057" i="3"/>
  <c r="S1057" i="3"/>
  <c r="W1057" i="3"/>
  <c r="AA1057" i="3"/>
  <c r="AE1057" i="3"/>
  <c r="AI1057" i="3"/>
  <c r="AM1057" i="3"/>
  <c r="AQ1057" i="3"/>
  <c r="AU1057" i="3"/>
  <c r="AY1057" i="3"/>
  <c r="BC1057" i="3"/>
  <c r="BG1057" i="3"/>
  <c r="P1057" i="3"/>
  <c r="T1057" i="3"/>
  <c r="X1057" i="3"/>
  <c r="AB1057" i="3"/>
  <c r="AF1057" i="3"/>
  <c r="AJ1057" i="3"/>
  <c r="AN1057" i="3"/>
  <c r="AR1057" i="3"/>
  <c r="AV1057" i="3"/>
  <c r="AZ1057" i="3"/>
  <c r="BD1057" i="3"/>
  <c r="BH1057" i="3"/>
  <c r="Y1057" i="3"/>
  <c r="AO1057" i="3"/>
  <c r="BE1057" i="3"/>
  <c r="M1057" i="3"/>
  <c r="AC1057" i="3"/>
  <c r="AS1057" i="3"/>
  <c r="BI1057" i="3"/>
  <c r="Q1057" i="3"/>
  <c r="AG1057" i="3"/>
  <c r="AW1057" i="3"/>
  <c r="O1056" i="3"/>
  <c r="AA1048" i="3"/>
  <c r="AQ1048" i="3"/>
  <c r="BG1048" i="3"/>
  <c r="AY1048" i="3"/>
  <c r="S1048" i="3"/>
  <c r="N1045" i="3"/>
  <c r="R1045" i="3"/>
  <c r="V1045" i="3"/>
  <c r="Z1045" i="3"/>
  <c r="AD1045" i="3"/>
  <c r="AH1045" i="3"/>
  <c r="AL1045" i="3"/>
  <c r="AP1045" i="3"/>
  <c r="AT1045" i="3"/>
  <c r="AX1045" i="3"/>
  <c r="BB1045" i="3"/>
  <c r="BF1045" i="3"/>
  <c r="O1045" i="3"/>
  <c r="S1045" i="3"/>
  <c r="W1045" i="3"/>
  <c r="AA1045" i="3"/>
  <c r="AE1045" i="3"/>
  <c r="AI1045" i="3"/>
  <c r="AM1045" i="3"/>
  <c r="AQ1045" i="3"/>
  <c r="AU1045" i="3"/>
  <c r="AY1045" i="3"/>
  <c r="BC1045" i="3"/>
  <c r="BG1045" i="3"/>
  <c r="P1045" i="3"/>
  <c r="T1045" i="3"/>
  <c r="X1045" i="3"/>
  <c r="AB1045" i="3"/>
  <c r="AF1045" i="3"/>
  <c r="AJ1045" i="3"/>
  <c r="AN1045" i="3"/>
  <c r="AR1045" i="3"/>
  <c r="AV1045" i="3"/>
  <c r="AZ1045" i="3"/>
  <c r="BD1045" i="3"/>
  <c r="BH1045" i="3"/>
  <c r="Y1045" i="3"/>
  <c r="AO1045" i="3"/>
  <c r="BE1045" i="3"/>
  <c r="M1045" i="3"/>
  <c r="AC1045" i="3"/>
  <c r="AS1045" i="3"/>
  <c r="BI1045" i="3"/>
  <c r="Q1045" i="3"/>
  <c r="AG1045" i="3"/>
  <c r="AW1045" i="3"/>
  <c r="U1045" i="3"/>
  <c r="AK1045" i="3"/>
  <c r="BH1087" i="3"/>
  <c r="BB1087" i="3"/>
  <c r="AV1087" i="3"/>
  <c r="AN1087" i="3"/>
  <c r="AF1087" i="3"/>
  <c r="X1087" i="3"/>
  <c r="P1087" i="3"/>
  <c r="K1085" i="3"/>
  <c r="K1083" i="3"/>
  <c r="K1081" i="3"/>
  <c r="K1079" i="3"/>
  <c r="K1077" i="3"/>
  <c r="M1076" i="3"/>
  <c r="Q1076" i="3"/>
  <c r="U1076" i="3"/>
  <c r="Y1076" i="3"/>
  <c r="AC1076" i="3"/>
  <c r="AG1076" i="3"/>
  <c r="AK1076" i="3"/>
  <c r="AO1076" i="3"/>
  <c r="AS1076" i="3"/>
  <c r="AW1076" i="3"/>
  <c r="BA1076" i="3"/>
  <c r="BE1076" i="3"/>
  <c r="BI1076" i="3"/>
  <c r="N1076" i="3"/>
  <c r="O1076" i="3"/>
  <c r="S1076" i="3"/>
  <c r="W1076" i="3"/>
  <c r="AA1076" i="3"/>
  <c r="AE1076" i="3"/>
  <c r="AI1076" i="3"/>
  <c r="AM1076" i="3"/>
  <c r="AQ1076" i="3"/>
  <c r="AU1076" i="3"/>
  <c r="AY1076" i="3"/>
  <c r="BC1076" i="3"/>
  <c r="BG1076" i="3"/>
  <c r="M1074" i="3"/>
  <c r="Q1074" i="3"/>
  <c r="U1074" i="3"/>
  <c r="Y1074" i="3"/>
  <c r="AC1074" i="3"/>
  <c r="AG1074" i="3"/>
  <c r="AK1074" i="3"/>
  <c r="AO1074" i="3"/>
  <c r="AS1074" i="3"/>
  <c r="AW1074" i="3"/>
  <c r="BA1074" i="3"/>
  <c r="BE1074" i="3"/>
  <c r="BI1074" i="3"/>
  <c r="N1074" i="3"/>
  <c r="R1074" i="3"/>
  <c r="V1074" i="3"/>
  <c r="Z1074" i="3"/>
  <c r="AD1074" i="3"/>
  <c r="AH1074" i="3"/>
  <c r="AL1074" i="3"/>
  <c r="AP1074" i="3"/>
  <c r="AT1074" i="3"/>
  <c r="AX1074" i="3"/>
  <c r="BB1074" i="3"/>
  <c r="BF1074" i="3"/>
  <c r="O1074" i="3"/>
  <c r="S1074" i="3"/>
  <c r="W1074" i="3"/>
  <c r="AA1074" i="3"/>
  <c r="AE1074" i="3"/>
  <c r="AI1074" i="3"/>
  <c r="AM1074" i="3"/>
  <c r="AQ1074" i="3"/>
  <c r="AU1074" i="3"/>
  <c r="AY1074" i="3"/>
  <c r="BC1074" i="3"/>
  <c r="BG1074" i="3"/>
  <c r="M1072" i="3"/>
  <c r="Q1072" i="3"/>
  <c r="U1072" i="3"/>
  <c r="Y1072" i="3"/>
  <c r="AC1072" i="3"/>
  <c r="AG1072" i="3"/>
  <c r="AK1072" i="3"/>
  <c r="AO1072" i="3"/>
  <c r="AS1072" i="3"/>
  <c r="AW1072" i="3"/>
  <c r="BA1072" i="3"/>
  <c r="BE1072" i="3"/>
  <c r="BI1072" i="3"/>
  <c r="N1072" i="3"/>
  <c r="R1072" i="3"/>
  <c r="V1072" i="3"/>
  <c r="Z1072" i="3"/>
  <c r="AD1072" i="3"/>
  <c r="AH1072" i="3"/>
  <c r="AL1072" i="3"/>
  <c r="AP1072" i="3"/>
  <c r="AT1072" i="3"/>
  <c r="AX1072" i="3"/>
  <c r="BB1072" i="3"/>
  <c r="BF1072" i="3"/>
  <c r="O1072" i="3"/>
  <c r="S1072" i="3"/>
  <c r="W1072" i="3"/>
  <c r="AA1072" i="3"/>
  <c r="AE1072" i="3"/>
  <c r="AI1072" i="3"/>
  <c r="AM1072" i="3"/>
  <c r="AQ1072" i="3"/>
  <c r="AU1072" i="3"/>
  <c r="AY1072" i="3"/>
  <c r="BC1072" i="3"/>
  <c r="BG1072" i="3"/>
  <c r="BF1071" i="3"/>
  <c r="AO1071" i="3"/>
  <c r="S1071" i="3"/>
  <c r="P1068" i="3"/>
  <c r="T1068" i="3"/>
  <c r="X1068" i="3"/>
  <c r="AB1068" i="3"/>
  <c r="AF1068" i="3"/>
  <c r="AJ1068" i="3"/>
  <c r="AN1068" i="3"/>
  <c r="AR1068" i="3"/>
  <c r="AV1068" i="3"/>
  <c r="AZ1068" i="3"/>
  <c r="BD1068" i="3"/>
  <c r="BH1068" i="3"/>
  <c r="N1068" i="3"/>
  <c r="R1068" i="3"/>
  <c r="V1068" i="3"/>
  <c r="Z1068" i="3"/>
  <c r="AD1068" i="3"/>
  <c r="AH1068" i="3"/>
  <c r="AL1068" i="3"/>
  <c r="AP1068" i="3"/>
  <c r="AT1068" i="3"/>
  <c r="AX1068" i="3"/>
  <c r="BB1068" i="3"/>
  <c r="BF1068" i="3"/>
  <c r="M1068" i="3"/>
  <c r="U1068" i="3"/>
  <c r="AC1068" i="3"/>
  <c r="AK1068" i="3"/>
  <c r="AS1068" i="3"/>
  <c r="BA1068" i="3"/>
  <c r="BI1068" i="3"/>
  <c r="O1068" i="3"/>
  <c r="W1068" i="3"/>
  <c r="AE1068" i="3"/>
  <c r="AM1068" i="3"/>
  <c r="AU1068" i="3"/>
  <c r="BC1068" i="3"/>
  <c r="Q1068" i="3"/>
  <c r="Y1068" i="3"/>
  <c r="AG1068" i="3"/>
  <c r="AO1068" i="3"/>
  <c r="AW1068" i="3"/>
  <c r="BE1068" i="3"/>
  <c r="BC1067" i="3"/>
  <c r="W1067" i="3"/>
  <c r="P1064" i="3"/>
  <c r="T1064" i="3"/>
  <c r="X1064" i="3"/>
  <c r="AB1064" i="3"/>
  <c r="AF1064" i="3"/>
  <c r="AJ1064" i="3"/>
  <c r="AN1064" i="3"/>
  <c r="AR1064" i="3"/>
  <c r="AV1064" i="3"/>
  <c r="AZ1064" i="3"/>
  <c r="BD1064" i="3"/>
  <c r="BH1064" i="3"/>
  <c r="N1064" i="3"/>
  <c r="R1064" i="3"/>
  <c r="V1064" i="3"/>
  <c r="Z1064" i="3"/>
  <c r="AD1064" i="3"/>
  <c r="AH1064" i="3"/>
  <c r="AL1064" i="3"/>
  <c r="AP1064" i="3"/>
  <c r="AT1064" i="3"/>
  <c r="AX1064" i="3"/>
  <c r="BB1064" i="3"/>
  <c r="BF1064" i="3"/>
  <c r="M1064" i="3"/>
  <c r="U1064" i="3"/>
  <c r="AC1064" i="3"/>
  <c r="AK1064" i="3"/>
  <c r="AS1064" i="3"/>
  <c r="BA1064" i="3"/>
  <c r="BI1064" i="3"/>
  <c r="O1064" i="3"/>
  <c r="W1064" i="3"/>
  <c r="AE1064" i="3"/>
  <c r="AM1064" i="3"/>
  <c r="AU1064" i="3"/>
  <c r="BC1064" i="3"/>
  <c r="Q1064" i="3"/>
  <c r="Y1064" i="3"/>
  <c r="AG1064" i="3"/>
  <c r="AO1064" i="3"/>
  <c r="AW1064" i="3"/>
  <c r="BE1064" i="3"/>
  <c r="BC1063" i="3"/>
  <c r="W1063" i="3"/>
  <c r="S1060" i="3"/>
  <c r="N1059" i="3"/>
  <c r="R1059" i="3"/>
  <c r="V1059" i="3"/>
  <c r="Z1059" i="3"/>
  <c r="AD1059" i="3"/>
  <c r="AH1059" i="3"/>
  <c r="AL1059" i="3"/>
  <c r="AP1059" i="3"/>
  <c r="AT1059" i="3"/>
  <c r="AX1059" i="3"/>
  <c r="BB1059" i="3"/>
  <c r="BF1059" i="3"/>
  <c r="O1059" i="3"/>
  <c r="S1059" i="3"/>
  <c r="W1059" i="3"/>
  <c r="AA1059" i="3"/>
  <c r="AE1059" i="3"/>
  <c r="AI1059" i="3"/>
  <c r="AM1059" i="3"/>
  <c r="AQ1059" i="3"/>
  <c r="AU1059" i="3"/>
  <c r="AY1059" i="3"/>
  <c r="BC1059" i="3"/>
  <c r="BG1059" i="3"/>
  <c r="P1059" i="3"/>
  <c r="T1059" i="3"/>
  <c r="X1059" i="3"/>
  <c r="AB1059" i="3"/>
  <c r="AF1059" i="3"/>
  <c r="AJ1059" i="3"/>
  <c r="AN1059" i="3"/>
  <c r="AR1059" i="3"/>
  <c r="AV1059" i="3"/>
  <c r="AZ1059" i="3"/>
  <c r="BD1059" i="3"/>
  <c r="BH1059" i="3"/>
  <c r="Y1059" i="3"/>
  <c r="AO1059" i="3"/>
  <c r="BE1059" i="3"/>
  <c r="M1059" i="3"/>
  <c r="AC1059" i="3"/>
  <c r="AS1059" i="3"/>
  <c r="BI1059" i="3"/>
  <c r="Q1059" i="3"/>
  <c r="AG1059" i="3"/>
  <c r="AW1059" i="3"/>
  <c r="O1058" i="3"/>
  <c r="AK1057" i="3"/>
  <c r="AA1054" i="3"/>
  <c r="AQ1054" i="3"/>
  <c r="BG1054" i="3"/>
  <c r="AI1048" i="3"/>
  <c r="AU1060" i="3"/>
  <c r="AE1060" i="3"/>
  <c r="AU1058" i="3"/>
  <c r="AE1058" i="3"/>
  <c r="AU1056" i="3"/>
  <c r="AE1056" i="3"/>
  <c r="AU1054" i="3"/>
  <c r="AE1054" i="3"/>
  <c r="N1047" i="3"/>
  <c r="R1047" i="3"/>
  <c r="V1047" i="3"/>
  <c r="Z1047" i="3"/>
  <c r="AD1047" i="3"/>
  <c r="AH1047" i="3"/>
  <c r="AL1047" i="3"/>
  <c r="AP1047" i="3"/>
  <c r="AT1047" i="3"/>
  <c r="AX1047" i="3"/>
  <c r="BB1047" i="3"/>
  <c r="BF1047" i="3"/>
  <c r="O1047" i="3"/>
  <c r="S1047" i="3"/>
  <c r="W1047" i="3"/>
  <c r="AA1047" i="3"/>
  <c r="AE1047" i="3"/>
  <c r="AI1047" i="3"/>
  <c r="AM1047" i="3"/>
  <c r="AQ1047" i="3"/>
  <c r="AU1047" i="3"/>
  <c r="AY1047" i="3"/>
  <c r="BC1047" i="3"/>
  <c r="BG1047" i="3"/>
  <c r="P1047" i="3"/>
  <c r="T1047" i="3"/>
  <c r="X1047" i="3"/>
  <c r="AB1047" i="3"/>
  <c r="AF1047" i="3"/>
  <c r="AJ1047" i="3"/>
  <c r="AN1047" i="3"/>
  <c r="AR1047" i="3"/>
  <c r="AV1047" i="3"/>
  <c r="AZ1047" i="3"/>
  <c r="BD1047" i="3"/>
  <c r="BH1047" i="3"/>
  <c r="Y1047" i="3"/>
  <c r="AO1047" i="3"/>
  <c r="BE1047" i="3"/>
  <c r="M1047" i="3"/>
  <c r="AC1047" i="3"/>
  <c r="AS1047" i="3"/>
  <c r="BI1047" i="3"/>
  <c r="Q1047" i="3"/>
  <c r="AG1047" i="3"/>
  <c r="AW1047" i="3"/>
  <c r="AA1042" i="3"/>
  <c r="AQ1042" i="3"/>
  <c r="BG1042" i="3"/>
  <c r="P1060" i="3"/>
  <c r="T1060" i="3"/>
  <c r="X1060" i="3"/>
  <c r="AB1060" i="3"/>
  <c r="AF1060" i="3"/>
  <c r="AJ1060" i="3"/>
  <c r="AN1060" i="3"/>
  <c r="AR1060" i="3"/>
  <c r="AV1060" i="3"/>
  <c r="AZ1060" i="3"/>
  <c r="BD1060" i="3"/>
  <c r="BH1060" i="3"/>
  <c r="M1060" i="3"/>
  <c r="Q1060" i="3"/>
  <c r="U1060" i="3"/>
  <c r="Y1060" i="3"/>
  <c r="AC1060" i="3"/>
  <c r="AG1060" i="3"/>
  <c r="AK1060" i="3"/>
  <c r="AO1060" i="3"/>
  <c r="AS1060" i="3"/>
  <c r="AW1060" i="3"/>
  <c r="BA1060" i="3"/>
  <c r="BE1060" i="3"/>
  <c r="BI1060" i="3"/>
  <c r="N1060" i="3"/>
  <c r="R1060" i="3"/>
  <c r="V1060" i="3"/>
  <c r="Z1060" i="3"/>
  <c r="AD1060" i="3"/>
  <c r="AH1060" i="3"/>
  <c r="AL1060" i="3"/>
  <c r="AP1060" i="3"/>
  <c r="AT1060" i="3"/>
  <c r="AX1060" i="3"/>
  <c r="BB1060" i="3"/>
  <c r="BF1060" i="3"/>
  <c r="P1058" i="3"/>
  <c r="T1058" i="3"/>
  <c r="X1058" i="3"/>
  <c r="AB1058" i="3"/>
  <c r="AF1058" i="3"/>
  <c r="AJ1058" i="3"/>
  <c r="AN1058" i="3"/>
  <c r="AR1058" i="3"/>
  <c r="AV1058" i="3"/>
  <c r="AZ1058" i="3"/>
  <c r="BD1058" i="3"/>
  <c r="BH1058" i="3"/>
  <c r="M1058" i="3"/>
  <c r="Q1058" i="3"/>
  <c r="U1058" i="3"/>
  <c r="Y1058" i="3"/>
  <c r="AC1058" i="3"/>
  <c r="AG1058" i="3"/>
  <c r="AK1058" i="3"/>
  <c r="AO1058" i="3"/>
  <c r="AS1058" i="3"/>
  <c r="AW1058" i="3"/>
  <c r="BA1058" i="3"/>
  <c r="BE1058" i="3"/>
  <c r="BI1058" i="3"/>
  <c r="N1058" i="3"/>
  <c r="R1058" i="3"/>
  <c r="V1058" i="3"/>
  <c r="Z1058" i="3"/>
  <c r="AD1058" i="3"/>
  <c r="AH1058" i="3"/>
  <c r="AL1058" i="3"/>
  <c r="AP1058" i="3"/>
  <c r="AT1058" i="3"/>
  <c r="AX1058" i="3"/>
  <c r="BB1058" i="3"/>
  <c r="BF1058" i="3"/>
  <c r="P1056" i="3"/>
  <c r="T1056" i="3"/>
  <c r="X1056" i="3"/>
  <c r="AB1056" i="3"/>
  <c r="AF1056" i="3"/>
  <c r="AJ1056" i="3"/>
  <c r="AN1056" i="3"/>
  <c r="AR1056" i="3"/>
  <c r="AV1056" i="3"/>
  <c r="AZ1056" i="3"/>
  <c r="BD1056" i="3"/>
  <c r="BH1056" i="3"/>
  <c r="M1056" i="3"/>
  <c r="Q1056" i="3"/>
  <c r="U1056" i="3"/>
  <c r="Y1056" i="3"/>
  <c r="AC1056" i="3"/>
  <c r="AG1056" i="3"/>
  <c r="AK1056" i="3"/>
  <c r="AO1056" i="3"/>
  <c r="AS1056" i="3"/>
  <c r="AW1056" i="3"/>
  <c r="BA1056" i="3"/>
  <c r="BE1056" i="3"/>
  <c r="BI1056" i="3"/>
  <c r="N1056" i="3"/>
  <c r="R1056" i="3"/>
  <c r="V1056" i="3"/>
  <c r="Z1056" i="3"/>
  <c r="AD1056" i="3"/>
  <c r="AH1056" i="3"/>
  <c r="AL1056" i="3"/>
  <c r="AP1056" i="3"/>
  <c r="AT1056" i="3"/>
  <c r="AX1056" i="3"/>
  <c r="BB1056" i="3"/>
  <c r="BF1056" i="3"/>
  <c r="P1054" i="3"/>
  <c r="T1054" i="3"/>
  <c r="X1054" i="3"/>
  <c r="AB1054" i="3"/>
  <c r="AF1054" i="3"/>
  <c r="AJ1054" i="3"/>
  <c r="AN1054" i="3"/>
  <c r="AR1054" i="3"/>
  <c r="AV1054" i="3"/>
  <c r="AZ1054" i="3"/>
  <c r="BD1054" i="3"/>
  <c r="BH1054" i="3"/>
  <c r="M1054" i="3"/>
  <c r="Q1054" i="3"/>
  <c r="U1054" i="3"/>
  <c r="Y1054" i="3"/>
  <c r="AC1054" i="3"/>
  <c r="AG1054" i="3"/>
  <c r="AK1054" i="3"/>
  <c r="AO1054" i="3"/>
  <c r="AS1054" i="3"/>
  <c r="AW1054" i="3"/>
  <c r="BA1054" i="3"/>
  <c r="BE1054" i="3"/>
  <c r="BI1054" i="3"/>
  <c r="N1054" i="3"/>
  <c r="R1054" i="3"/>
  <c r="V1054" i="3"/>
  <c r="Z1054" i="3"/>
  <c r="AD1054" i="3"/>
  <c r="AH1054" i="3"/>
  <c r="AL1054" i="3"/>
  <c r="AP1054" i="3"/>
  <c r="AT1054" i="3"/>
  <c r="AX1054" i="3"/>
  <c r="BB1054" i="3"/>
  <c r="BF1054" i="3"/>
  <c r="N1049" i="3"/>
  <c r="R1049" i="3"/>
  <c r="V1049" i="3"/>
  <c r="Z1049" i="3"/>
  <c r="AD1049" i="3"/>
  <c r="AH1049" i="3"/>
  <c r="AL1049" i="3"/>
  <c r="AP1049" i="3"/>
  <c r="AT1049" i="3"/>
  <c r="AX1049" i="3"/>
  <c r="BB1049" i="3"/>
  <c r="BF1049" i="3"/>
  <c r="P1049" i="3"/>
  <c r="T1049" i="3"/>
  <c r="X1049" i="3"/>
  <c r="AB1049" i="3"/>
  <c r="AF1049" i="3"/>
  <c r="AJ1049" i="3"/>
  <c r="AN1049" i="3"/>
  <c r="AR1049" i="3"/>
  <c r="AV1049" i="3"/>
  <c r="AZ1049" i="3"/>
  <c r="BD1049" i="3"/>
  <c r="BH1049" i="3"/>
  <c r="Q1049" i="3"/>
  <c r="Y1049" i="3"/>
  <c r="AG1049" i="3"/>
  <c r="AO1049" i="3"/>
  <c r="AW1049" i="3"/>
  <c r="BE1049" i="3"/>
  <c r="S1049" i="3"/>
  <c r="AA1049" i="3"/>
  <c r="AI1049" i="3"/>
  <c r="AQ1049" i="3"/>
  <c r="AY1049" i="3"/>
  <c r="BG1049" i="3"/>
  <c r="M1049" i="3"/>
  <c r="U1049" i="3"/>
  <c r="AC1049" i="3"/>
  <c r="AK1049" i="3"/>
  <c r="AS1049" i="3"/>
  <c r="BA1049" i="3"/>
  <c r="BI1049" i="3"/>
  <c r="O1048" i="3"/>
  <c r="AK1047" i="3"/>
  <c r="AA1044" i="3"/>
  <c r="AQ1044" i="3"/>
  <c r="BG1044" i="3"/>
  <c r="N1041" i="3"/>
  <c r="R1041" i="3"/>
  <c r="V1041" i="3"/>
  <c r="Z1041" i="3"/>
  <c r="AD1041" i="3"/>
  <c r="AH1041" i="3"/>
  <c r="AL1041" i="3"/>
  <c r="AP1041" i="3"/>
  <c r="AT1041" i="3"/>
  <c r="AX1041" i="3"/>
  <c r="BB1041" i="3"/>
  <c r="BF1041" i="3"/>
  <c r="O1041" i="3"/>
  <c r="S1041" i="3"/>
  <c r="W1041" i="3"/>
  <c r="AA1041" i="3"/>
  <c r="AE1041" i="3"/>
  <c r="AI1041" i="3"/>
  <c r="AM1041" i="3"/>
  <c r="AQ1041" i="3"/>
  <c r="AU1041" i="3"/>
  <c r="AY1041" i="3"/>
  <c r="BC1041" i="3"/>
  <c r="BG1041" i="3"/>
  <c r="P1041" i="3"/>
  <c r="T1041" i="3"/>
  <c r="X1041" i="3"/>
  <c r="AB1041" i="3"/>
  <c r="AF1041" i="3"/>
  <c r="AJ1041" i="3"/>
  <c r="AN1041" i="3"/>
  <c r="AR1041" i="3"/>
  <c r="AV1041" i="3"/>
  <c r="AZ1041" i="3"/>
  <c r="BD1041" i="3"/>
  <c r="BH1041" i="3"/>
  <c r="Y1041" i="3"/>
  <c r="AO1041" i="3"/>
  <c r="BE1041" i="3"/>
  <c r="M1041" i="3"/>
  <c r="AC1041" i="3"/>
  <c r="AS1041" i="3"/>
  <c r="BI1041" i="3"/>
  <c r="Q1041" i="3"/>
  <c r="AG1041" i="3"/>
  <c r="AW1041" i="3"/>
  <c r="BC1060" i="3"/>
  <c r="AM1060" i="3"/>
  <c r="W1060" i="3"/>
  <c r="BC1058" i="3"/>
  <c r="AM1058" i="3"/>
  <c r="W1058" i="3"/>
  <c r="BC1056" i="3"/>
  <c r="AM1056" i="3"/>
  <c r="W1056" i="3"/>
  <c r="BC1054" i="3"/>
  <c r="AM1054" i="3"/>
  <c r="W1054" i="3"/>
  <c r="P1050" i="3"/>
  <c r="T1050" i="3"/>
  <c r="X1050" i="3"/>
  <c r="AB1050" i="3"/>
  <c r="AF1050" i="3"/>
  <c r="AJ1050" i="3"/>
  <c r="AN1050" i="3"/>
  <c r="AR1050" i="3"/>
  <c r="AV1050" i="3"/>
  <c r="AZ1050" i="3"/>
  <c r="BD1050" i="3"/>
  <c r="BH1050" i="3"/>
  <c r="N1050" i="3"/>
  <c r="R1050" i="3"/>
  <c r="V1050" i="3"/>
  <c r="Z1050" i="3"/>
  <c r="AD1050" i="3"/>
  <c r="AH1050" i="3"/>
  <c r="AL1050" i="3"/>
  <c r="AP1050" i="3"/>
  <c r="AT1050" i="3"/>
  <c r="AX1050" i="3"/>
  <c r="BB1050" i="3"/>
  <c r="BF1050" i="3"/>
  <c r="M1050" i="3"/>
  <c r="U1050" i="3"/>
  <c r="AC1050" i="3"/>
  <c r="AK1050" i="3"/>
  <c r="AS1050" i="3"/>
  <c r="BA1050" i="3"/>
  <c r="BI1050" i="3"/>
  <c r="O1050" i="3"/>
  <c r="W1050" i="3"/>
  <c r="AE1050" i="3"/>
  <c r="AM1050" i="3"/>
  <c r="AU1050" i="3"/>
  <c r="BC1050" i="3"/>
  <c r="Q1050" i="3"/>
  <c r="Y1050" i="3"/>
  <c r="AG1050" i="3"/>
  <c r="AO1050" i="3"/>
  <c r="AW1050" i="3"/>
  <c r="BE1050" i="3"/>
  <c r="BC1049" i="3"/>
  <c r="W1049" i="3"/>
  <c r="U1047" i="3"/>
  <c r="AA1046" i="3"/>
  <c r="AQ1046" i="3"/>
  <c r="BG1046" i="3"/>
  <c r="S1044" i="3"/>
  <c r="N1043" i="3"/>
  <c r="R1043" i="3"/>
  <c r="V1043" i="3"/>
  <c r="Z1043" i="3"/>
  <c r="AD1043" i="3"/>
  <c r="AH1043" i="3"/>
  <c r="AL1043" i="3"/>
  <c r="AP1043" i="3"/>
  <c r="AT1043" i="3"/>
  <c r="AX1043" i="3"/>
  <c r="BB1043" i="3"/>
  <c r="BF1043" i="3"/>
  <c r="O1043" i="3"/>
  <c r="S1043" i="3"/>
  <c r="W1043" i="3"/>
  <c r="AA1043" i="3"/>
  <c r="AE1043" i="3"/>
  <c r="AI1043" i="3"/>
  <c r="AM1043" i="3"/>
  <c r="AQ1043" i="3"/>
  <c r="AU1043" i="3"/>
  <c r="AY1043" i="3"/>
  <c r="BC1043" i="3"/>
  <c r="BG1043" i="3"/>
  <c r="P1043" i="3"/>
  <c r="T1043" i="3"/>
  <c r="X1043" i="3"/>
  <c r="AB1043" i="3"/>
  <c r="AF1043" i="3"/>
  <c r="AJ1043" i="3"/>
  <c r="AN1043" i="3"/>
  <c r="AR1043" i="3"/>
  <c r="AV1043" i="3"/>
  <c r="AZ1043" i="3"/>
  <c r="BD1043" i="3"/>
  <c r="BH1043" i="3"/>
  <c r="Y1043" i="3"/>
  <c r="AO1043" i="3"/>
  <c r="BE1043" i="3"/>
  <c r="M1043" i="3"/>
  <c r="AC1043" i="3"/>
  <c r="AS1043" i="3"/>
  <c r="BI1043" i="3"/>
  <c r="Q1043" i="3"/>
  <c r="AG1043" i="3"/>
  <c r="AW1043" i="3"/>
  <c r="O1042" i="3"/>
  <c r="AK1041" i="3"/>
  <c r="AU1048" i="3"/>
  <c r="AE1048" i="3"/>
  <c r="AU1046" i="3"/>
  <c r="AE1046" i="3"/>
  <c r="AU1044" i="3"/>
  <c r="AE1044" i="3"/>
  <c r="AU1042" i="3"/>
  <c r="AE1042" i="3"/>
  <c r="AP1040" i="3"/>
  <c r="M1038" i="3"/>
  <c r="Q1038" i="3"/>
  <c r="U1038" i="3"/>
  <c r="Y1038" i="3"/>
  <c r="AC1038" i="3"/>
  <c r="AG1038" i="3"/>
  <c r="AK1038" i="3"/>
  <c r="AO1038" i="3"/>
  <c r="AS1038" i="3"/>
  <c r="AW1038" i="3"/>
  <c r="BA1038" i="3"/>
  <c r="BE1038" i="3"/>
  <c r="BI1038" i="3"/>
  <c r="O1038" i="3"/>
  <c r="S1038" i="3"/>
  <c r="W1038" i="3"/>
  <c r="AA1038" i="3"/>
  <c r="AE1038" i="3"/>
  <c r="AI1038" i="3"/>
  <c r="AM1038" i="3"/>
  <c r="AQ1038" i="3"/>
  <c r="AU1038" i="3"/>
  <c r="AY1038" i="3"/>
  <c r="BC1038" i="3"/>
  <c r="BG1038" i="3"/>
  <c r="T1038" i="3"/>
  <c r="AB1038" i="3"/>
  <c r="AJ1038" i="3"/>
  <c r="AR1038" i="3"/>
  <c r="AZ1038" i="3"/>
  <c r="BH1038" i="3"/>
  <c r="N1038" i="3"/>
  <c r="V1038" i="3"/>
  <c r="AD1038" i="3"/>
  <c r="AL1038" i="3"/>
  <c r="AT1038" i="3"/>
  <c r="BB1038" i="3"/>
  <c r="P1038" i="3"/>
  <c r="X1038" i="3"/>
  <c r="AF1038" i="3"/>
  <c r="AN1038" i="3"/>
  <c r="AV1038" i="3"/>
  <c r="BD1038" i="3"/>
  <c r="M1034" i="3"/>
  <c r="Q1034" i="3"/>
  <c r="U1034" i="3"/>
  <c r="Y1034" i="3"/>
  <c r="AC1034" i="3"/>
  <c r="AG1034" i="3"/>
  <c r="AK1034" i="3"/>
  <c r="AO1034" i="3"/>
  <c r="AS1034" i="3"/>
  <c r="AW1034" i="3"/>
  <c r="BA1034" i="3"/>
  <c r="BE1034" i="3"/>
  <c r="BI1034" i="3"/>
  <c r="N1034" i="3"/>
  <c r="R1034" i="3"/>
  <c r="V1034" i="3"/>
  <c r="Z1034" i="3"/>
  <c r="AD1034" i="3"/>
  <c r="AH1034" i="3"/>
  <c r="AL1034" i="3"/>
  <c r="AP1034" i="3"/>
  <c r="AT1034" i="3"/>
  <c r="AX1034" i="3"/>
  <c r="BB1034" i="3"/>
  <c r="BF1034" i="3"/>
  <c r="O1034" i="3"/>
  <c r="S1034" i="3"/>
  <c r="W1034" i="3"/>
  <c r="AA1034" i="3"/>
  <c r="AE1034" i="3"/>
  <c r="AI1034" i="3"/>
  <c r="AM1034" i="3"/>
  <c r="AQ1034" i="3"/>
  <c r="AU1034" i="3"/>
  <c r="AY1034" i="3"/>
  <c r="BC1034" i="3"/>
  <c r="BG1034" i="3"/>
  <c r="AB1034" i="3"/>
  <c r="AR1034" i="3"/>
  <c r="BH1034" i="3"/>
  <c r="P1034" i="3"/>
  <c r="AF1034" i="3"/>
  <c r="AV1034" i="3"/>
  <c r="T1034" i="3"/>
  <c r="AJ1034" i="3"/>
  <c r="AZ1034" i="3"/>
  <c r="P1029" i="3"/>
  <c r="T1029" i="3"/>
  <c r="X1029" i="3"/>
  <c r="AB1029" i="3"/>
  <c r="AF1029" i="3"/>
  <c r="AJ1029" i="3"/>
  <c r="AN1029" i="3"/>
  <c r="AR1029" i="3"/>
  <c r="AV1029" i="3"/>
  <c r="AZ1029" i="3"/>
  <c r="BD1029" i="3"/>
  <c r="BH1029" i="3"/>
  <c r="M1029" i="3"/>
  <c r="Q1029" i="3"/>
  <c r="U1029" i="3"/>
  <c r="Y1029" i="3"/>
  <c r="AC1029" i="3"/>
  <c r="AG1029" i="3"/>
  <c r="AK1029" i="3"/>
  <c r="AO1029" i="3"/>
  <c r="AS1029" i="3"/>
  <c r="AW1029" i="3"/>
  <c r="BA1029" i="3"/>
  <c r="BE1029" i="3"/>
  <c r="BI1029" i="3"/>
  <c r="N1029" i="3"/>
  <c r="R1029" i="3"/>
  <c r="V1029" i="3"/>
  <c r="Z1029" i="3"/>
  <c r="AD1029" i="3"/>
  <c r="AH1029" i="3"/>
  <c r="AL1029" i="3"/>
  <c r="AP1029" i="3"/>
  <c r="AT1029" i="3"/>
  <c r="AX1029" i="3"/>
  <c r="BB1029" i="3"/>
  <c r="BF1029" i="3"/>
  <c r="AA1029" i="3"/>
  <c r="AQ1029" i="3"/>
  <c r="BG1029" i="3"/>
  <c r="O1029" i="3"/>
  <c r="AE1029" i="3"/>
  <c r="AU1029" i="3"/>
  <c r="S1029" i="3"/>
  <c r="AI1029" i="3"/>
  <c r="AY1029" i="3"/>
  <c r="W1029" i="3"/>
  <c r="AM1029" i="3"/>
  <c r="AA1021" i="3"/>
  <c r="AQ1021" i="3"/>
  <c r="BG1021" i="3"/>
  <c r="AY1021" i="3"/>
  <c r="S1021" i="3"/>
  <c r="P1048" i="3"/>
  <c r="T1048" i="3"/>
  <c r="X1048" i="3"/>
  <c r="AB1048" i="3"/>
  <c r="AF1048" i="3"/>
  <c r="AJ1048" i="3"/>
  <c r="AN1048" i="3"/>
  <c r="AR1048" i="3"/>
  <c r="AV1048" i="3"/>
  <c r="AZ1048" i="3"/>
  <c r="BD1048" i="3"/>
  <c r="BH1048" i="3"/>
  <c r="M1048" i="3"/>
  <c r="Q1048" i="3"/>
  <c r="U1048" i="3"/>
  <c r="Y1048" i="3"/>
  <c r="AC1048" i="3"/>
  <c r="AG1048" i="3"/>
  <c r="AK1048" i="3"/>
  <c r="AO1048" i="3"/>
  <c r="AS1048" i="3"/>
  <c r="AW1048" i="3"/>
  <c r="BA1048" i="3"/>
  <c r="BE1048" i="3"/>
  <c r="BI1048" i="3"/>
  <c r="N1048" i="3"/>
  <c r="R1048" i="3"/>
  <c r="V1048" i="3"/>
  <c r="Z1048" i="3"/>
  <c r="AD1048" i="3"/>
  <c r="AH1048" i="3"/>
  <c r="AL1048" i="3"/>
  <c r="AP1048" i="3"/>
  <c r="AT1048" i="3"/>
  <c r="AX1048" i="3"/>
  <c r="BB1048" i="3"/>
  <c r="BF1048" i="3"/>
  <c r="P1046" i="3"/>
  <c r="T1046" i="3"/>
  <c r="X1046" i="3"/>
  <c r="AB1046" i="3"/>
  <c r="AF1046" i="3"/>
  <c r="AJ1046" i="3"/>
  <c r="AN1046" i="3"/>
  <c r="AR1046" i="3"/>
  <c r="AV1046" i="3"/>
  <c r="AZ1046" i="3"/>
  <c r="BD1046" i="3"/>
  <c r="BH1046" i="3"/>
  <c r="M1046" i="3"/>
  <c r="Q1046" i="3"/>
  <c r="U1046" i="3"/>
  <c r="Y1046" i="3"/>
  <c r="AC1046" i="3"/>
  <c r="AG1046" i="3"/>
  <c r="AK1046" i="3"/>
  <c r="AO1046" i="3"/>
  <c r="AS1046" i="3"/>
  <c r="AW1046" i="3"/>
  <c r="BA1046" i="3"/>
  <c r="BE1046" i="3"/>
  <c r="BI1046" i="3"/>
  <c r="N1046" i="3"/>
  <c r="R1046" i="3"/>
  <c r="V1046" i="3"/>
  <c r="Z1046" i="3"/>
  <c r="AD1046" i="3"/>
  <c r="AH1046" i="3"/>
  <c r="AL1046" i="3"/>
  <c r="AP1046" i="3"/>
  <c r="AT1046" i="3"/>
  <c r="AX1046" i="3"/>
  <c r="BB1046" i="3"/>
  <c r="BF1046" i="3"/>
  <c r="P1044" i="3"/>
  <c r="T1044" i="3"/>
  <c r="X1044" i="3"/>
  <c r="AB1044" i="3"/>
  <c r="AF1044" i="3"/>
  <c r="AJ1044" i="3"/>
  <c r="AN1044" i="3"/>
  <c r="AR1044" i="3"/>
  <c r="AV1044" i="3"/>
  <c r="AZ1044" i="3"/>
  <c r="BD1044" i="3"/>
  <c r="BH1044" i="3"/>
  <c r="M1044" i="3"/>
  <c r="Q1044" i="3"/>
  <c r="U1044" i="3"/>
  <c r="Y1044" i="3"/>
  <c r="AC1044" i="3"/>
  <c r="AG1044" i="3"/>
  <c r="AK1044" i="3"/>
  <c r="AO1044" i="3"/>
  <c r="AS1044" i="3"/>
  <c r="AW1044" i="3"/>
  <c r="BA1044" i="3"/>
  <c r="BE1044" i="3"/>
  <c r="BI1044" i="3"/>
  <c r="N1044" i="3"/>
  <c r="R1044" i="3"/>
  <c r="V1044" i="3"/>
  <c r="Z1044" i="3"/>
  <c r="AD1044" i="3"/>
  <c r="AH1044" i="3"/>
  <c r="AL1044" i="3"/>
  <c r="AP1044" i="3"/>
  <c r="AT1044" i="3"/>
  <c r="AX1044" i="3"/>
  <c r="BB1044" i="3"/>
  <c r="BF1044" i="3"/>
  <c r="P1042" i="3"/>
  <c r="T1042" i="3"/>
  <c r="X1042" i="3"/>
  <c r="AB1042" i="3"/>
  <c r="AF1042" i="3"/>
  <c r="AJ1042" i="3"/>
  <c r="AN1042" i="3"/>
  <c r="AR1042" i="3"/>
  <c r="AV1042" i="3"/>
  <c r="AZ1042" i="3"/>
  <c r="BD1042" i="3"/>
  <c r="BH1042" i="3"/>
  <c r="M1042" i="3"/>
  <c r="Q1042" i="3"/>
  <c r="U1042" i="3"/>
  <c r="Y1042" i="3"/>
  <c r="AC1042" i="3"/>
  <c r="AG1042" i="3"/>
  <c r="AK1042" i="3"/>
  <c r="AO1042" i="3"/>
  <c r="AS1042" i="3"/>
  <c r="AW1042" i="3"/>
  <c r="BA1042" i="3"/>
  <c r="BE1042" i="3"/>
  <c r="BI1042" i="3"/>
  <c r="N1042" i="3"/>
  <c r="R1042" i="3"/>
  <c r="V1042" i="3"/>
  <c r="Z1042" i="3"/>
  <c r="AD1042" i="3"/>
  <c r="AH1042" i="3"/>
  <c r="AL1042" i="3"/>
  <c r="AP1042" i="3"/>
  <c r="AT1042" i="3"/>
  <c r="AX1042" i="3"/>
  <c r="BB1042" i="3"/>
  <c r="BF1042" i="3"/>
  <c r="AI1021" i="3"/>
  <c r="BC1048" i="3"/>
  <c r="AM1048" i="3"/>
  <c r="W1048" i="3"/>
  <c r="BC1046" i="3"/>
  <c r="AM1046" i="3"/>
  <c r="W1046" i="3"/>
  <c r="BC1044" i="3"/>
  <c r="AM1044" i="3"/>
  <c r="W1044" i="3"/>
  <c r="BC1042" i="3"/>
  <c r="AM1042" i="3"/>
  <c r="W1042" i="3"/>
  <c r="M1040" i="3"/>
  <c r="Q1040" i="3"/>
  <c r="U1040" i="3"/>
  <c r="Y1040" i="3"/>
  <c r="AC1040" i="3"/>
  <c r="AG1040" i="3"/>
  <c r="AK1040" i="3"/>
  <c r="AO1040" i="3"/>
  <c r="AS1040" i="3"/>
  <c r="AW1040" i="3"/>
  <c r="BA1040" i="3"/>
  <c r="BE1040" i="3"/>
  <c r="BI1040" i="3"/>
  <c r="P1040" i="3"/>
  <c r="V1040" i="3"/>
  <c r="AA1040" i="3"/>
  <c r="AF1040" i="3"/>
  <c r="AL1040" i="3"/>
  <c r="AQ1040" i="3"/>
  <c r="AV1040" i="3"/>
  <c r="BB1040" i="3"/>
  <c r="BG1040" i="3"/>
  <c r="R1040" i="3"/>
  <c r="W1040" i="3"/>
  <c r="AB1040" i="3"/>
  <c r="AH1040" i="3"/>
  <c r="AM1040" i="3"/>
  <c r="AR1040" i="3"/>
  <c r="AX1040" i="3"/>
  <c r="BC1040" i="3"/>
  <c r="BH1040" i="3"/>
  <c r="N1040" i="3"/>
  <c r="S1040" i="3"/>
  <c r="X1040" i="3"/>
  <c r="AD1040" i="3"/>
  <c r="AI1040" i="3"/>
  <c r="AN1040" i="3"/>
  <c r="AT1040" i="3"/>
  <c r="AY1040" i="3"/>
  <c r="BD1040" i="3"/>
  <c r="BF1038" i="3"/>
  <c r="Z1038" i="3"/>
  <c r="M1036" i="3"/>
  <c r="Q1036" i="3"/>
  <c r="U1036" i="3"/>
  <c r="Y1036" i="3"/>
  <c r="AC1036" i="3"/>
  <c r="AG1036" i="3"/>
  <c r="AK1036" i="3"/>
  <c r="AO1036" i="3"/>
  <c r="AS1036" i="3"/>
  <c r="AW1036" i="3"/>
  <c r="BA1036" i="3"/>
  <c r="BE1036" i="3"/>
  <c r="BI1036" i="3"/>
  <c r="N1036" i="3"/>
  <c r="R1036" i="3"/>
  <c r="V1036" i="3"/>
  <c r="Z1036" i="3"/>
  <c r="AD1036" i="3"/>
  <c r="AH1036" i="3"/>
  <c r="AL1036" i="3"/>
  <c r="AP1036" i="3"/>
  <c r="AT1036" i="3"/>
  <c r="AX1036" i="3"/>
  <c r="BB1036" i="3"/>
  <c r="BF1036" i="3"/>
  <c r="O1036" i="3"/>
  <c r="S1036" i="3"/>
  <c r="W1036" i="3"/>
  <c r="AA1036" i="3"/>
  <c r="AE1036" i="3"/>
  <c r="AI1036" i="3"/>
  <c r="AM1036" i="3"/>
  <c r="AQ1036" i="3"/>
  <c r="AU1036" i="3"/>
  <c r="AY1036" i="3"/>
  <c r="BC1036" i="3"/>
  <c r="BG1036" i="3"/>
  <c r="AB1036" i="3"/>
  <c r="AR1036" i="3"/>
  <c r="BH1036" i="3"/>
  <c r="P1036" i="3"/>
  <c r="AF1036" i="3"/>
  <c r="AV1036" i="3"/>
  <c r="T1036" i="3"/>
  <c r="AJ1036" i="3"/>
  <c r="AZ1036" i="3"/>
  <c r="AN1034" i="3"/>
  <c r="BC1029" i="3"/>
  <c r="K1037" i="3"/>
  <c r="K1035" i="3"/>
  <c r="K1033" i="3"/>
  <c r="BB1031" i="3"/>
  <c r="AL1031" i="3"/>
  <c r="V1031" i="3"/>
  <c r="AA1023" i="3"/>
  <c r="AQ1023" i="3"/>
  <c r="BG1023" i="3"/>
  <c r="AX1031" i="3"/>
  <c r="AH1031" i="3"/>
  <c r="N1022" i="3"/>
  <c r="R1022" i="3"/>
  <c r="V1022" i="3"/>
  <c r="Z1022" i="3"/>
  <c r="AD1022" i="3"/>
  <c r="AH1022" i="3"/>
  <c r="AL1022" i="3"/>
  <c r="AP1022" i="3"/>
  <c r="AT1022" i="3"/>
  <c r="AX1022" i="3"/>
  <c r="BB1022" i="3"/>
  <c r="BF1022" i="3"/>
  <c r="O1022" i="3"/>
  <c r="S1022" i="3"/>
  <c r="W1022" i="3"/>
  <c r="AA1022" i="3"/>
  <c r="AE1022" i="3"/>
  <c r="AI1022" i="3"/>
  <c r="AM1022" i="3"/>
  <c r="AQ1022" i="3"/>
  <c r="AU1022" i="3"/>
  <c r="AY1022" i="3"/>
  <c r="BC1022" i="3"/>
  <c r="BG1022" i="3"/>
  <c r="P1022" i="3"/>
  <c r="T1022" i="3"/>
  <c r="X1022" i="3"/>
  <c r="AB1022" i="3"/>
  <c r="AF1022" i="3"/>
  <c r="AJ1022" i="3"/>
  <c r="AN1022" i="3"/>
  <c r="AR1022" i="3"/>
  <c r="AV1022" i="3"/>
  <c r="AZ1022" i="3"/>
  <c r="BD1022" i="3"/>
  <c r="BH1022" i="3"/>
  <c r="Y1022" i="3"/>
  <c r="AO1022" i="3"/>
  <c r="BE1022" i="3"/>
  <c r="M1022" i="3"/>
  <c r="AC1022" i="3"/>
  <c r="AS1022" i="3"/>
  <c r="BI1022" i="3"/>
  <c r="Q1022" i="3"/>
  <c r="AG1022" i="3"/>
  <c r="AW1022" i="3"/>
  <c r="O1021" i="3"/>
  <c r="K1039" i="3"/>
  <c r="O1031" i="3"/>
  <c r="T1031" i="3"/>
  <c r="X1031" i="3"/>
  <c r="AB1031" i="3"/>
  <c r="AF1031" i="3"/>
  <c r="AJ1031" i="3"/>
  <c r="AN1031" i="3"/>
  <c r="AR1031" i="3"/>
  <c r="AV1031" i="3"/>
  <c r="AZ1031" i="3"/>
  <c r="BD1031" i="3"/>
  <c r="BH1031" i="3"/>
  <c r="P1031" i="3"/>
  <c r="U1031" i="3"/>
  <c r="Y1031" i="3"/>
  <c r="AC1031" i="3"/>
  <c r="AG1031" i="3"/>
  <c r="AK1031" i="3"/>
  <c r="AO1031" i="3"/>
  <c r="AS1031" i="3"/>
  <c r="AW1031" i="3"/>
  <c r="BA1031" i="3"/>
  <c r="BE1031" i="3"/>
  <c r="BI1031" i="3"/>
  <c r="N1024" i="3"/>
  <c r="R1024" i="3"/>
  <c r="V1024" i="3"/>
  <c r="Z1024" i="3"/>
  <c r="AD1024" i="3"/>
  <c r="AH1024" i="3"/>
  <c r="AL1024" i="3"/>
  <c r="AP1024" i="3"/>
  <c r="AT1024" i="3"/>
  <c r="AX1024" i="3"/>
  <c r="BB1024" i="3"/>
  <c r="BF1024" i="3"/>
  <c r="O1024" i="3"/>
  <c r="S1024" i="3"/>
  <c r="W1024" i="3"/>
  <c r="AA1024" i="3"/>
  <c r="AE1024" i="3"/>
  <c r="AI1024" i="3"/>
  <c r="AM1024" i="3"/>
  <c r="AQ1024" i="3"/>
  <c r="AU1024" i="3"/>
  <c r="AY1024" i="3"/>
  <c r="BC1024" i="3"/>
  <c r="BG1024" i="3"/>
  <c r="P1024" i="3"/>
  <c r="T1024" i="3"/>
  <c r="X1024" i="3"/>
  <c r="AB1024" i="3"/>
  <c r="AF1024" i="3"/>
  <c r="AJ1024" i="3"/>
  <c r="AN1024" i="3"/>
  <c r="AR1024" i="3"/>
  <c r="AV1024" i="3"/>
  <c r="AZ1024" i="3"/>
  <c r="BD1024" i="3"/>
  <c r="BH1024" i="3"/>
  <c r="Y1024" i="3"/>
  <c r="AO1024" i="3"/>
  <c r="BE1024" i="3"/>
  <c r="M1024" i="3"/>
  <c r="AC1024" i="3"/>
  <c r="AS1024" i="3"/>
  <c r="BI1024" i="3"/>
  <c r="Q1024" i="3"/>
  <c r="AG1024" i="3"/>
  <c r="AW1024" i="3"/>
  <c r="AK1022" i="3"/>
  <c r="N1031" i="3"/>
  <c r="R1031" i="3"/>
  <c r="O1030" i="3"/>
  <c r="S1030" i="3"/>
  <c r="W1030" i="3"/>
  <c r="AA1030" i="3"/>
  <c r="AE1030" i="3"/>
  <c r="AI1030" i="3"/>
  <c r="AM1030" i="3"/>
  <c r="AQ1030" i="3"/>
  <c r="AU1030" i="3"/>
  <c r="AY1030" i="3"/>
  <c r="BC1030" i="3"/>
  <c r="BG1030" i="3"/>
  <c r="P1030" i="3"/>
  <c r="T1030" i="3"/>
  <c r="X1030" i="3"/>
  <c r="AB1030" i="3"/>
  <c r="AF1030" i="3"/>
  <c r="AJ1030" i="3"/>
  <c r="AN1030" i="3"/>
  <c r="AR1030" i="3"/>
  <c r="AV1030" i="3"/>
  <c r="AZ1030" i="3"/>
  <c r="BD1030" i="3"/>
  <c r="BH1030" i="3"/>
  <c r="BE1028" i="3"/>
  <c r="AO1028" i="3"/>
  <c r="P1027" i="3"/>
  <c r="T1027" i="3"/>
  <c r="X1027" i="3"/>
  <c r="AB1027" i="3"/>
  <c r="AF1027" i="3"/>
  <c r="AJ1027" i="3"/>
  <c r="AN1027" i="3"/>
  <c r="AR1027" i="3"/>
  <c r="AV1027" i="3"/>
  <c r="AZ1027" i="3"/>
  <c r="BD1027" i="3"/>
  <c r="BH1027" i="3"/>
  <c r="M1027" i="3"/>
  <c r="Q1027" i="3"/>
  <c r="U1027" i="3"/>
  <c r="Y1027" i="3"/>
  <c r="AC1027" i="3"/>
  <c r="AG1027" i="3"/>
  <c r="AK1027" i="3"/>
  <c r="AO1027" i="3"/>
  <c r="AS1027" i="3"/>
  <c r="AW1027" i="3"/>
  <c r="BA1027" i="3"/>
  <c r="BE1027" i="3"/>
  <c r="BI1027" i="3"/>
  <c r="N1027" i="3"/>
  <c r="R1027" i="3"/>
  <c r="V1027" i="3"/>
  <c r="Z1027" i="3"/>
  <c r="AD1027" i="3"/>
  <c r="AH1027" i="3"/>
  <c r="AL1027" i="3"/>
  <c r="AP1027" i="3"/>
  <c r="AT1027" i="3"/>
  <c r="AX1027" i="3"/>
  <c r="BB1027" i="3"/>
  <c r="BF1027" i="3"/>
  <c r="BI1026" i="3"/>
  <c r="AS1026" i="3"/>
  <c r="AC1026" i="3"/>
  <c r="BG1025" i="3"/>
  <c r="AQ1025" i="3"/>
  <c r="AU1023" i="3"/>
  <c r="AE1023" i="3"/>
  <c r="AU1021" i="3"/>
  <c r="AE1021" i="3"/>
  <c r="O1019" i="3"/>
  <c r="S1019" i="3"/>
  <c r="W1019" i="3"/>
  <c r="AA1019" i="3"/>
  <c r="AE1019" i="3"/>
  <c r="AI1019" i="3"/>
  <c r="AM1019" i="3"/>
  <c r="AQ1019" i="3"/>
  <c r="AU1019" i="3"/>
  <c r="AY1019" i="3"/>
  <c r="BC1019" i="3"/>
  <c r="BG1019" i="3"/>
  <c r="P1019" i="3"/>
  <c r="T1019" i="3"/>
  <c r="X1019" i="3"/>
  <c r="AB1019" i="3"/>
  <c r="AF1019" i="3"/>
  <c r="AJ1019" i="3"/>
  <c r="AN1019" i="3"/>
  <c r="AR1019" i="3"/>
  <c r="AV1019" i="3"/>
  <c r="AZ1019" i="3"/>
  <c r="BD1019" i="3"/>
  <c r="BH1019" i="3"/>
  <c r="R1019" i="3"/>
  <c r="Z1019" i="3"/>
  <c r="AH1019" i="3"/>
  <c r="AP1019" i="3"/>
  <c r="AX1019" i="3"/>
  <c r="BF1019" i="3"/>
  <c r="M1019" i="3"/>
  <c r="U1019" i="3"/>
  <c r="AC1019" i="3"/>
  <c r="AK1019" i="3"/>
  <c r="AS1019" i="3"/>
  <c r="BA1019" i="3"/>
  <c r="BI1019" i="3"/>
  <c r="N1019" i="3"/>
  <c r="V1019" i="3"/>
  <c r="AD1019" i="3"/>
  <c r="AL1019" i="3"/>
  <c r="AT1019" i="3"/>
  <c r="BB1019" i="3"/>
  <c r="N1028" i="3"/>
  <c r="R1028" i="3"/>
  <c r="V1028" i="3"/>
  <c r="Z1028" i="3"/>
  <c r="AD1028" i="3"/>
  <c r="AH1028" i="3"/>
  <c r="AL1028" i="3"/>
  <c r="AP1028" i="3"/>
  <c r="AT1028" i="3"/>
  <c r="AX1028" i="3"/>
  <c r="BB1028" i="3"/>
  <c r="BF1028" i="3"/>
  <c r="O1028" i="3"/>
  <c r="S1028" i="3"/>
  <c r="W1028" i="3"/>
  <c r="AA1028" i="3"/>
  <c r="AE1028" i="3"/>
  <c r="AI1028" i="3"/>
  <c r="AM1028" i="3"/>
  <c r="AQ1028" i="3"/>
  <c r="AU1028" i="3"/>
  <c r="AY1028" i="3"/>
  <c r="BC1028" i="3"/>
  <c r="BG1028" i="3"/>
  <c r="P1028" i="3"/>
  <c r="T1028" i="3"/>
  <c r="X1028" i="3"/>
  <c r="AB1028" i="3"/>
  <c r="AF1028" i="3"/>
  <c r="AJ1028" i="3"/>
  <c r="AN1028" i="3"/>
  <c r="AR1028" i="3"/>
  <c r="AV1028" i="3"/>
  <c r="AZ1028" i="3"/>
  <c r="BD1028" i="3"/>
  <c r="BH1028" i="3"/>
  <c r="P1025" i="3"/>
  <c r="T1025" i="3"/>
  <c r="X1025" i="3"/>
  <c r="AB1025" i="3"/>
  <c r="AF1025" i="3"/>
  <c r="AJ1025" i="3"/>
  <c r="AN1025" i="3"/>
  <c r="AR1025" i="3"/>
  <c r="AV1025" i="3"/>
  <c r="AZ1025" i="3"/>
  <c r="BD1025" i="3"/>
  <c r="BH1025" i="3"/>
  <c r="M1025" i="3"/>
  <c r="Q1025" i="3"/>
  <c r="U1025" i="3"/>
  <c r="Y1025" i="3"/>
  <c r="AC1025" i="3"/>
  <c r="AG1025" i="3"/>
  <c r="AK1025" i="3"/>
  <c r="AO1025" i="3"/>
  <c r="AS1025" i="3"/>
  <c r="AW1025" i="3"/>
  <c r="BA1025" i="3"/>
  <c r="BE1025" i="3"/>
  <c r="BI1025" i="3"/>
  <c r="N1025" i="3"/>
  <c r="R1025" i="3"/>
  <c r="V1025" i="3"/>
  <c r="Z1025" i="3"/>
  <c r="AD1025" i="3"/>
  <c r="AH1025" i="3"/>
  <c r="AL1025" i="3"/>
  <c r="AP1025" i="3"/>
  <c r="AT1025" i="3"/>
  <c r="AX1025" i="3"/>
  <c r="BB1025" i="3"/>
  <c r="BF1025" i="3"/>
  <c r="P1023" i="3"/>
  <c r="T1023" i="3"/>
  <c r="X1023" i="3"/>
  <c r="AB1023" i="3"/>
  <c r="AF1023" i="3"/>
  <c r="AJ1023" i="3"/>
  <c r="AN1023" i="3"/>
  <c r="AR1023" i="3"/>
  <c r="AV1023" i="3"/>
  <c r="AZ1023" i="3"/>
  <c r="BD1023" i="3"/>
  <c r="BH1023" i="3"/>
  <c r="M1023" i="3"/>
  <c r="Q1023" i="3"/>
  <c r="U1023" i="3"/>
  <c r="Y1023" i="3"/>
  <c r="AC1023" i="3"/>
  <c r="AG1023" i="3"/>
  <c r="AK1023" i="3"/>
  <c r="AO1023" i="3"/>
  <c r="AS1023" i="3"/>
  <c r="AW1023" i="3"/>
  <c r="BA1023" i="3"/>
  <c r="BE1023" i="3"/>
  <c r="BI1023" i="3"/>
  <c r="N1023" i="3"/>
  <c r="R1023" i="3"/>
  <c r="V1023" i="3"/>
  <c r="Z1023" i="3"/>
  <c r="AD1023" i="3"/>
  <c r="AH1023" i="3"/>
  <c r="AL1023" i="3"/>
  <c r="AP1023" i="3"/>
  <c r="AT1023" i="3"/>
  <c r="AX1023" i="3"/>
  <c r="BB1023" i="3"/>
  <c r="BF1023" i="3"/>
  <c r="P1021" i="3"/>
  <c r="T1021" i="3"/>
  <c r="X1021" i="3"/>
  <c r="AB1021" i="3"/>
  <c r="AF1021" i="3"/>
  <c r="AJ1021" i="3"/>
  <c r="AN1021" i="3"/>
  <c r="AR1021" i="3"/>
  <c r="AV1021" i="3"/>
  <c r="AZ1021" i="3"/>
  <c r="BD1021" i="3"/>
  <c r="BH1021" i="3"/>
  <c r="M1021" i="3"/>
  <c r="Q1021" i="3"/>
  <c r="U1021" i="3"/>
  <c r="Y1021" i="3"/>
  <c r="AC1021" i="3"/>
  <c r="AG1021" i="3"/>
  <c r="AK1021" i="3"/>
  <c r="AO1021" i="3"/>
  <c r="AS1021" i="3"/>
  <c r="AW1021" i="3"/>
  <c r="BA1021" i="3"/>
  <c r="BE1021" i="3"/>
  <c r="BI1021" i="3"/>
  <c r="N1021" i="3"/>
  <c r="R1021" i="3"/>
  <c r="V1021" i="3"/>
  <c r="Z1021" i="3"/>
  <c r="AD1021" i="3"/>
  <c r="AH1021" i="3"/>
  <c r="AL1021" i="3"/>
  <c r="AP1021" i="3"/>
  <c r="AT1021" i="3"/>
  <c r="AX1021" i="3"/>
  <c r="BB1021" i="3"/>
  <c r="BF1021" i="3"/>
  <c r="M1020" i="3"/>
  <c r="Q1020" i="3"/>
  <c r="U1020" i="3"/>
  <c r="Y1020" i="3"/>
  <c r="AC1020" i="3"/>
  <c r="AG1020" i="3"/>
  <c r="AK1020" i="3"/>
  <c r="AO1020" i="3"/>
  <c r="N1020" i="3"/>
  <c r="R1020" i="3"/>
  <c r="V1020" i="3"/>
  <c r="Z1020" i="3"/>
  <c r="AD1020" i="3"/>
  <c r="AH1020" i="3"/>
  <c r="AL1020" i="3"/>
  <c r="AP1020" i="3"/>
  <c r="AT1020" i="3"/>
  <c r="AX1020" i="3"/>
  <c r="BB1020" i="3"/>
  <c r="BF1020" i="3"/>
  <c r="T1020" i="3"/>
  <c r="AB1020" i="3"/>
  <c r="AJ1020" i="3"/>
  <c r="AR1020" i="3"/>
  <c r="AW1020" i="3"/>
  <c r="BC1020" i="3"/>
  <c r="BH1020" i="3"/>
  <c r="O1020" i="3"/>
  <c r="W1020" i="3"/>
  <c r="AE1020" i="3"/>
  <c r="AM1020" i="3"/>
  <c r="AS1020" i="3"/>
  <c r="AY1020" i="3"/>
  <c r="BD1020" i="3"/>
  <c r="BI1020" i="3"/>
  <c r="P1020" i="3"/>
  <c r="X1020" i="3"/>
  <c r="AF1020" i="3"/>
  <c r="AN1020" i="3"/>
  <c r="AU1020" i="3"/>
  <c r="AZ1020" i="3"/>
  <c r="BE1020" i="3"/>
  <c r="BE1019" i="3"/>
  <c r="P1013" i="3"/>
  <c r="T1013" i="3"/>
  <c r="X1013" i="3"/>
  <c r="AB1013" i="3"/>
  <c r="AF1013" i="3"/>
  <c r="AJ1013" i="3"/>
  <c r="AN1013" i="3"/>
  <c r="AR1013" i="3"/>
  <c r="AV1013" i="3"/>
  <c r="AZ1013" i="3"/>
  <c r="BD1013" i="3"/>
  <c r="BH1013" i="3"/>
  <c r="M1013" i="3"/>
  <c r="Q1013" i="3"/>
  <c r="U1013" i="3"/>
  <c r="Y1013" i="3"/>
  <c r="AC1013" i="3"/>
  <c r="AG1013" i="3"/>
  <c r="AK1013" i="3"/>
  <c r="AO1013" i="3"/>
  <c r="AS1013" i="3"/>
  <c r="AW1013" i="3"/>
  <c r="BA1013" i="3"/>
  <c r="BE1013" i="3"/>
  <c r="BI1013" i="3"/>
  <c r="N1013" i="3"/>
  <c r="R1013" i="3"/>
  <c r="V1013" i="3"/>
  <c r="Z1013" i="3"/>
  <c r="AD1013" i="3"/>
  <c r="AH1013" i="3"/>
  <c r="AL1013" i="3"/>
  <c r="AP1013" i="3"/>
  <c r="AT1013" i="3"/>
  <c r="AX1013" i="3"/>
  <c r="BB1013" i="3"/>
  <c r="BF1013" i="3"/>
  <c r="O1013" i="3"/>
  <c r="AE1013" i="3"/>
  <c r="AU1013" i="3"/>
  <c r="S1013" i="3"/>
  <c r="AI1013" i="3"/>
  <c r="AY1013" i="3"/>
  <c r="W1013" i="3"/>
  <c r="AM1013" i="3"/>
  <c r="BC1013" i="3"/>
  <c r="AA1013" i="3"/>
  <c r="AQ1013" i="3"/>
  <c r="BG1013" i="3"/>
  <c r="BG1031" i="3"/>
  <c r="BC1031" i="3"/>
  <c r="AY1031" i="3"/>
  <c r="AU1031" i="3"/>
  <c r="AQ1031" i="3"/>
  <c r="AM1031" i="3"/>
  <c r="AI1031" i="3"/>
  <c r="AE1031" i="3"/>
  <c r="AA1031" i="3"/>
  <c r="W1031" i="3"/>
  <c r="S1031" i="3"/>
  <c r="M1031" i="3"/>
  <c r="BI1030" i="3"/>
  <c r="BA1030" i="3"/>
  <c r="AS1030" i="3"/>
  <c r="AK1030" i="3"/>
  <c r="AC1030" i="3"/>
  <c r="U1030" i="3"/>
  <c r="AW1028" i="3"/>
  <c r="AG1028" i="3"/>
  <c r="Q1028" i="3"/>
  <c r="N1026" i="3"/>
  <c r="R1026" i="3"/>
  <c r="V1026" i="3"/>
  <c r="Z1026" i="3"/>
  <c r="AD1026" i="3"/>
  <c r="AH1026" i="3"/>
  <c r="AL1026" i="3"/>
  <c r="AP1026" i="3"/>
  <c r="AT1026" i="3"/>
  <c r="AX1026" i="3"/>
  <c r="BB1026" i="3"/>
  <c r="BF1026" i="3"/>
  <c r="O1026" i="3"/>
  <c r="S1026" i="3"/>
  <c r="W1026" i="3"/>
  <c r="AA1026" i="3"/>
  <c r="AE1026" i="3"/>
  <c r="AI1026" i="3"/>
  <c r="AM1026" i="3"/>
  <c r="AQ1026" i="3"/>
  <c r="AU1026" i="3"/>
  <c r="AY1026" i="3"/>
  <c r="BC1026" i="3"/>
  <c r="BG1026" i="3"/>
  <c r="P1026" i="3"/>
  <c r="T1026" i="3"/>
  <c r="X1026" i="3"/>
  <c r="AB1026" i="3"/>
  <c r="AF1026" i="3"/>
  <c r="AJ1026" i="3"/>
  <c r="AN1026" i="3"/>
  <c r="AR1026" i="3"/>
  <c r="AV1026" i="3"/>
  <c r="AZ1026" i="3"/>
  <c r="BD1026" i="3"/>
  <c r="BH1026" i="3"/>
  <c r="AY1025" i="3"/>
  <c r="AI1025" i="3"/>
  <c r="S1025" i="3"/>
  <c r="BC1023" i="3"/>
  <c r="AM1023" i="3"/>
  <c r="W1023" i="3"/>
  <c r="BC1021" i="3"/>
  <c r="AM1021" i="3"/>
  <c r="W1021" i="3"/>
  <c r="AV1018" i="3"/>
  <c r="AF1018" i="3"/>
  <c r="L1017" i="3"/>
  <c r="BF1017" i="3" s="1"/>
  <c r="AZ1016" i="3"/>
  <c r="AJ1016" i="3"/>
  <c r="P1015" i="3"/>
  <c r="M1015" i="3"/>
  <c r="Q1015" i="3"/>
  <c r="U1015" i="3"/>
  <c r="Y1015" i="3"/>
  <c r="AC1015" i="3"/>
  <c r="AG1015" i="3"/>
  <c r="AK1015" i="3"/>
  <c r="AO1015" i="3"/>
  <c r="AS1015" i="3"/>
  <c r="AW1015" i="3"/>
  <c r="BA1015" i="3"/>
  <c r="BE1015" i="3"/>
  <c r="BI1015" i="3"/>
  <c r="N1015" i="3"/>
  <c r="T1015" i="3"/>
  <c r="Z1015" i="3"/>
  <c r="AE1015" i="3"/>
  <c r="AJ1015" i="3"/>
  <c r="AP1015" i="3"/>
  <c r="AU1015" i="3"/>
  <c r="AZ1015" i="3"/>
  <c r="BF1015" i="3"/>
  <c r="O1015" i="3"/>
  <c r="V1015" i="3"/>
  <c r="AA1015" i="3"/>
  <c r="AF1015" i="3"/>
  <c r="AL1015" i="3"/>
  <c r="AQ1015" i="3"/>
  <c r="AV1015" i="3"/>
  <c r="BB1015" i="3"/>
  <c r="BG1015" i="3"/>
  <c r="R1015" i="3"/>
  <c r="W1015" i="3"/>
  <c r="AB1015" i="3"/>
  <c r="AH1015" i="3"/>
  <c r="AM1015" i="3"/>
  <c r="AR1015" i="3"/>
  <c r="AX1015" i="3"/>
  <c r="BC1015" i="3"/>
  <c r="BH1015" i="3"/>
  <c r="O1018" i="3"/>
  <c r="S1018" i="3"/>
  <c r="W1018" i="3"/>
  <c r="AA1018" i="3"/>
  <c r="AE1018" i="3"/>
  <c r="AI1018" i="3"/>
  <c r="AM1018" i="3"/>
  <c r="AQ1018" i="3"/>
  <c r="AU1018" i="3"/>
  <c r="AY1018" i="3"/>
  <c r="BC1018" i="3"/>
  <c r="BG1018" i="3"/>
  <c r="BD1018" i="3"/>
  <c r="AN1018" i="3"/>
  <c r="X1018" i="3"/>
  <c r="M1018" i="3"/>
  <c r="O1016" i="3"/>
  <c r="S1016" i="3"/>
  <c r="W1016" i="3"/>
  <c r="AA1016" i="3"/>
  <c r="AE1016" i="3"/>
  <c r="AI1016" i="3"/>
  <c r="P1016" i="3"/>
  <c r="U1016" i="3"/>
  <c r="Z1016" i="3"/>
  <c r="AF1016" i="3"/>
  <c r="AK1016" i="3"/>
  <c r="AO1016" i="3"/>
  <c r="AS1016" i="3"/>
  <c r="AW1016" i="3"/>
  <c r="BA1016" i="3"/>
  <c r="BE1016" i="3"/>
  <c r="BI1016" i="3"/>
  <c r="Q1016" i="3"/>
  <c r="V1016" i="3"/>
  <c r="AB1016" i="3"/>
  <c r="AG1016" i="3"/>
  <c r="AL1016" i="3"/>
  <c r="AP1016" i="3"/>
  <c r="AT1016" i="3"/>
  <c r="AX1016" i="3"/>
  <c r="BB1016" i="3"/>
  <c r="BF1016" i="3"/>
  <c r="M1016" i="3"/>
  <c r="R1016" i="3"/>
  <c r="X1016" i="3"/>
  <c r="AC1016" i="3"/>
  <c r="AH1016" i="3"/>
  <c r="AM1016" i="3"/>
  <c r="AQ1016" i="3"/>
  <c r="AU1016" i="3"/>
  <c r="AY1016" i="3"/>
  <c r="BC1016" i="3"/>
  <c r="BG1016" i="3"/>
  <c r="AT1015" i="3"/>
  <c r="X1015" i="3"/>
  <c r="BE1014" i="3"/>
  <c r="AO1014" i="3"/>
  <c r="O1012" i="3"/>
  <c r="S1012" i="3"/>
  <c r="Q1012" i="3"/>
  <c r="V1012" i="3"/>
  <c r="Z1012" i="3"/>
  <c r="AD1012" i="3"/>
  <c r="AH1012" i="3"/>
  <c r="AL1012" i="3"/>
  <c r="AP1012" i="3"/>
  <c r="AT1012" i="3"/>
  <c r="AX1012" i="3"/>
  <c r="BB1012" i="3"/>
  <c r="BF1012" i="3"/>
  <c r="M1012" i="3"/>
  <c r="R1012" i="3"/>
  <c r="W1012" i="3"/>
  <c r="AA1012" i="3"/>
  <c r="AE1012" i="3"/>
  <c r="AI1012" i="3"/>
  <c r="AM1012" i="3"/>
  <c r="AQ1012" i="3"/>
  <c r="AU1012" i="3"/>
  <c r="AY1012" i="3"/>
  <c r="BC1012" i="3"/>
  <c r="BG1012" i="3"/>
  <c r="N1012" i="3"/>
  <c r="T1012" i="3"/>
  <c r="X1012" i="3"/>
  <c r="AB1012" i="3"/>
  <c r="AF1012" i="3"/>
  <c r="AJ1012" i="3"/>
  <c r="AN1012" i="3"/>
  <c r="AR1012" i="3"/>
  <c r="AV1012" i="3"/>
  <c r="AZ1012" i="3"/>
  <c r="BD1012" i="3"/>
  <c r="BH1012" i="3"/>
  <c r="BF1018" i="3"/>
  <c r="BB1018" i="3"/>
  <c r="AX1018" i="3"/>
  <c r="AT1018" i="3"/>
  <c r="AP1018" i="3"/>
  <c r="AL1018" i="3"/>
  <c r="AH1018" i="3"/>
  <c r="AD1018" i="3"/>
  <c r="Z1018" i="3"/>
  <c r="V1018" i="3"/>
  <c r="R1018" i="3"/>
  <c r="N1018" i="3"/>
  <c r="N1014" i="3"/>
  <c r="R1014" i="3"/>
  <c r="V1014" i="3"/>
  <c r="Z1014" i="3"/>
  <c r="AD1014" i="3"/>
  <c r="AH1014" i="3"/>
  <c r="AL1014" i="3"/>
  <c r="AP1014" i="3"/>
  <c r="AT1014" i="3"/>
  <c r="AX1014" i="3"/>
  <c r="BB1014" i="3"/>
  <c r="BF1014" i="3"/>
  <c r="O1014" i="3"/>
  <c r="S1014" i="3"/>
  <c r="W1014" i="3"/>
  <c r="AA1014" i="3"/>
  <c r="AE1014" i="3"/>
  <c r="AI1014" i="3"/>
  <c r="AM1014" i="3"/>
  <c r="AQ1014" i="3"/>
  <c r="AU1014" i="3"/>
  <c r="AY1014" i="3"/>
  <c r="BC1014" i="3"/>
  <c r="BG1014" i="3"/>
  <c r="P1014" i="3"/>
  <c r="T1014" i="3"/>
  <c r="X1014" i="3"/>
  <c r="AB1014" i="3"/>
  <c r="AF1014" i="3"/>
  <c r="AJ1014" i="3"/>
  <c r="AN1014" i="3"/>
  <c r="AR1014" i="3"/>
  <c r="AV1014" i="3"/>
  <c r="AZ1014" i="3"/>
  <c r="BD1014" i="3"/>
  <c r="BH1014" i="3"/>
  <c r="BI1018" i="3"/>
  <c r="BE1018" i="3"/>
  <c r="BA1018" i="3"/>
  <c r="AW1018" i="3"/>
  <c r="AS1018" i="3"/>
  <c r="AO1018" i="3"/>
  <c r="AK1018" i="3"/>
  <c r="AG1018" i="3"/>
  <c r="AC1018" i="3"/>
  <c r="Y1018" i="3"/>
  <c r="U1018" i="3"/>
  <c r="Q1018" i="3"/>
  <c r="AW1014" i="3"/>
  <c r="AG1014" i="3"/>
  <c r="Q1014" i="3"/>
  <c r="L1011" i="3"/>
  <c r="AP1011" i="3" s="1"/>
  <c r="M1010" i="3"/>
  <c r="Q1010" i="3"/>
  <c r="U1010" i="3"/>
  <c r="Y1010" i="3"/>
  <c r="AC1010" i="3"/>
  <c r="AG1010" i="3"/>
  <c r="AK1010" i="3"/>
  <c r="AO1010" i="3"/>
  <c r="AS1010" i="3"/>
  <c r="AW1010" i="3"/>
  <c r="BA1010" i="3"/>
  <c r="BE1010" i="3"/>
  <c r="BI1010" i="3"/>
  <c r="N1010" i="3"/>
  <c r="R1010" i="3"/>
  <c r="V1010" i="3"/>
  <c r="Z1010" i="3"/>
  <c r="AD1010" i="3"/>
  <c r="AH1010" i="3"/>
  <c r="AL1010" i="3"/>
  <c r="AP1010" i="3"/>
  <c r="AT1010" i="3"/>
  <c r="AX1010" i="3"/>
  <c r="BB1010" i="3"/>
  <c r="BF1010" i="3"/>
  <c r="O1010" i="3"/>
  <c r="S1010" i="3"/>
  <c r="W1010" i="3"/>
  <c r="AA1010" i="3"/>
  <c r="AE1010" i="3"/>
  <c r="AI1010" i="3"/>
  <c r="AM1010" i="3"/>
  <c r="AQ1010" i="3"/>
  <c r="AU1010" i="3"/>
  <c r="AY1010" i="3"/>
  <c r="BC1010" i="3"/>
  <c r="BG1010" i="3"/>
  <c r="L1009" i="3"/>
  <c r="S1009" i="3" s="1"/>
  <c r="AV1010" i="3"/>
  <c r="AF1010" i="3"/>
  <c r="P1010" i="3"/>
  <c r="AV1008" i="3"/>
  <c r="AF1008" i="3"/>
  <c r="BB1007" i="3"/>
  <c r="L1007" i="3"/>
  <c r="AE1007" i="3" s="1"/>
  <c r="BH1010" i="3"/>
  <c r="AR1010" i="3"/>
  <c r="AB1010" i="3"/>
  <c r="M1008" i="3"/>
  <c r="Q1008" i="3"/>
  <c r="U1008" i="3"/>
  <c r="Y1008" i="3"/>
  <c r="AC1008" i="3"/>
  <c r="AG1008" i="3"/>
  <c r="AK1008" i="3"/>
  <c r="AO1008" i="3"/>
  <c r="AS1008" i="3"/>
  <c r="AW1008" i="3"/>
  <c r="BA1008" i="3"/>
  <c r="BE1008" i="3"/>
  <c r="BI1008" i="3"/>
  <c r="N1008" i="3"/>
  <c r="R1008" i="3"/>
  <c r="V1008" i="3"/>
  <c r="Z1008" i="3"/>
  <c r="AD1008" i="3"/>
  <c r="AH1008" i="3"/>
  <c r="AL1008" i="3"/>
  <c r="AP1008" i="3"/>
  <c r="AT1008" i="3"/>
  <c r="AX1008" i="3"/>
  <c r="BB1008" i="3"/>
  <c r="BF1008" i="3"/>
  <c r="O1008" i="3"/>
  <c r="S1008" i="3"/>
  <c r="W1008" i="3"/>
  <c r="AA1008" i="3"/>
  <c r="AE1008" i="3"/>
  <c r="AI1008" i="3"/>
  <c r="AM1008" i="3"/>
  <c r="AQ1008" i="3"/>
  <c r="AU1008" i="3"/>
  <c r="AY1008" i="3"/>
  <c r="BC1008" i="3"/>
  <c r="BG1008" i="3"/>
  <c r="E935" i="3"/>
  <c r="F935" i="3"/>
  <c r="G935" i="3"/>
  <c r="H935" i="3"/>
  <c r="I935" i="3"/>
  <c r="J935" i="3"/>
  <c r="E936" i="3"/>
  <c r="F936" i="3"/>
  <c r="G936" i="3"/>
  <c r="H936" i="3"/>
  <c r="I936" i="3"/>
  <c r="J936" i="3"/>
  <c r="E937" i="3"/>
  <c r="F937" i="3"/>
  <c r="G937" i="3"/>
  <c r="H937" i="3"/>
  <c r="I937" i="3"/>
  <c r="J937" i="3"/>
  <c r="E938" i="3"/>
  <c r="F938" i="3"/>
  <c r="G938" i="3"/>
  <c r="H938" i="3"/>
  <c r="I938" i="3"/>
  <c r="J938" i="3"/>
  <c r="E939" i="3"/>
  <c r="F939" i="3"/>
  <c r="G939" i="3"/>
  <c r="H939" i="3"/>
  <c r="I939" i="3"/>
  <c r="J939" i="3"/>
  <c r="E940" i="3"/>
  <c r="F940" i="3"/>
  <c r="G940" i="3"/>
  <c r="H940" i="3"/>
  <c r="I940" i="3"/>
  <c r="J940" i="3"/>
  <c r="E941" i="3"/>
  <c r="F941" i="3"/>
  <c r="G941" i="3"/>
  <c r="H941" i="3"/>
  <c r="I941" i="3"/>
  <c r="J941" i="3"/>
  <c r="E942" i="3"/>
  <c r="F942" i="3"/>
  <c r="G942" i="3"/>
  <c r="H942" i="3"/>
  <c r="I942" i="3"/>
  <c r="J942" i="3"/>
  <c r="E943" i="3"/>
  <c r="F943" i="3"/>
  <c r="G943" i="3"/>
  <c r="H943" i="3"/>
  <c r="I943" i="3"/>
  <c r="J943" i="3"/>
  <c r="E944" i="3"/>
  <c r="F944" i="3"/>
  <c r="G944" i="3"/>
  <c r="H944" i="3"/>
  <c r="I944" i="3"/>
  <c r="J944" i="3"/>
  <c r="E945" i="3"/>
  <c r="F945" i="3"/>
  <c r="G945" i="3"/>
  <c r="H945" i="3"/>
  <c r="I945" i="3"/>
  <c r="J945" i="3"/>
  <c r="E946" i="3"/>
  <c r="F946" i="3"/>
  <c r="G946" i="3"/>
  <c r="H946" i="3"/>
  <c r="I946" i="3"/>
  <c r="J946" i="3"/>
  <c r="E947" i="3"/>
  <c r="F947" i="3"/>
  <c r="G947" i="3"/>
  <c r="H947" i="3"/>
  <c r="I947" i="3"/>
  <c r="J947" i="3"/>
  <c r="E948" i="3"/>
  <c r="F948" i="3"/>
  <c r="G948" i="3"/>
  <c r="H948" i="3"/>
  <c r="I948" i="3"/>
  <c r="J948" i="3"/>
  <c r="E949" i="3"/>
  <c r="F949" i="3"/>
  <c r="G949" i="3"/>
  <c r="H949" i="3"/>
  <c r="I949" i="3"/>
  <c r="J949" i="3"/>
  <c r="E950" i="3"/>
  <c r="F950" i="3"/>
  <c r="G950" i="3"/>
  <c r="H950" i="3"/>
  <c r="I950" i="3"/>
  <c r="J950" i="3"/>
  <c r="E951" i="3"/>
  <c r="F951" i="3"/>
  <c r="G951" i="3"/>
  <c r="H951" i="3"/>
  <c r="I951" i="3"/>
  <c r="J951" i="3"/>
  <c r="E952" i="3"/>
  <c r="F952" i="3"/>
  <c r="G952" i="3"/>
  <c r="H952" i="3"/>
  <c r="I952" i="3"/>
  <c r="J952" i="3"/>
  <c r="E953" i="3"/>
  <c r="F953" i="3"/>
  <c r="G953" i="3"/>
  <c r="H953" i="3"/>
  <c r="I953" i="3"/>
  <c r="J953" i="3"/>
  <c r="E954" i="3"/>
  <c r="F954" i="3"/>
  <c r="G954" i="3"/>
  <c r="H954" i="3"/>
  <c r="I954" i="3"/>
  <c r="J954" i="3"/>
  <c r="E955" i="3"/>
  <c r="F955" i="3"/>
  <c r="G955" i="3"/>
  <c r="H955" i="3"/>
  <c r="I955" i="3"/>
  <c r="J955" i="3"/>
  <c r="E956" i="3"/>
  <c r="F956" i="3"/>
  <c r="G956" i="3"/>
  <c r="H956" i="3"/>
  <c r="I956" i="3"/>
  <c r="J956" i="3"/>
  <c r="E957" i="3"/>
  <c r="F957" i="3"/>
  <c r="G957" i="3"/>
  <c r="H957" i="3"/>
  <c r="I957" i="3"/>
  <c r="J957" i="3"/>
  <c r="E958" i="3"/>
  <c r="F958" i="3"/>
  <c r="G958" i="3"/>
  <c r="H958" i="3"/>
  <c r="I958" i="3"/>
  <c r="J958" i="3"/>
  <c r="E959" i="3"/>
  <c r="F959" i="3"/>
  <c r="G959" i="3"/>
  <c r="H959" i="3"/>
  <c r="I959" i="3"/>
  <c r="J959" i="3"/>
  <c r="E960" i="3"/>
  <c r="F960" i="3"/>
  <c r="G960" i="3"/>
  <c r="H960" i="3"/>
  <c r="I960" i="3"/>
  <c r="J960" i="3"/>
  <c r="E961" i="3"/>
  <c r="F961" i="3"/>
  <c r="G961" i="3"/>
  <c r="H961" i="3"/>
  <c r="I961" i="3"/>
  <c r="J961" i="3"/>
  <c r="E962" i="3"/>
  <c r="F962" i="3"/>
  <c r="G962" i="3"/>
  <c r="H962" i="3"/>
  <c r="I962" i="3"/>
  <c r="J962" i="3"/>
  <c r="E963" i="3"/>
  <c r="F963" i="3"/>
  <c r="G963" i="3"/>
  <c r="H963" i="3"/>
  <c r="I963" i="3"/>
  <c r="J963" i="3"/>
  <c r="E964" i="3"/>
  <c r="F964" i="3"/>
  <c r="G964" i="3"/>
  <c r="H964" i="3"/>
  <c r="I964" i="3"/>
  <c r="J964" i="3"/>
  <c r="E965" i="3"/>
  <c r="F965" i="3"/>
  <c r="G965" i="3"/>
  <c r="H965" i="3"/>
  <c r="I965" i="3"/>
  <c r="J965" i="3"/>
  <c r="E966" i="3"/>
  <c r="F966" i="3"/>
  <c r="G966" i="3"/>
  <c r="H966" i="3"/>
  <c r="I966" i="3"/>
  <c r="J966" i="3"/>
  <c r="E967" i="3"/>
  <c r="F967" i="3"/>
  <c r="G967" i="3"/>
  <c r="H967" i="3"/>
  <c r="I967" i="3"/>
  <c r="J967" i="3"/>
  <c r="E968" i="3"/>
  <c r="F968" i="3"/>
  <c r="G968" i="3"/>
  <c r="H968" i="3"/>
  <c r="I968" i="3"/>
  <c r="J968" i="3"/>
  <c r="E969" i="3"/>
  <c r="F969" i="3"/>
  <c r="G969" i="3"/>
  <c r="H969" i="3"/>
  <c r="I969" i="3"/>
  <c r="J969" i="3"/>
  <c r="E970" i="3"/>
  <c r="F970" i="3"/>
  <c r="G970" i="3"/>
  <c r="H970" i="3"/>
  <c r="I970" i="3"/>
  <c r="J970" i="3"/>
  <c r="E971" i="3"/>
  <c r="F971" i="3"/>
  <c r="G971" i="3"/>
  <c r="H971" i="3"/>
  <c r="I971" i="3"/>
  <c r="J971" i="3"/>
  <c r="E972" i="3"/>
  <c r="F972" i="3"/>
  <c r="G972" i="3"/>
  <c r="H972" i="3"/>
  <c r="I972" i="3"/>
  <c r="J972" i="3"/>
  <c r="E973" i="3"/>
  <c r="F973" i="3"/>
  <c r="G973" i="3"/>
  <c r="H973" i="3"/>
  <c r="I973" i="3"/>
  <c r="J973" i="3"/>
  <c r="E974" i="3"/>
  <c r="F974" i="3"/>
  <c r="G974" i="3"/>
  <c r="H974" i="3"/>
  <c r="I974" i="3"/>
  <c r="J974" i="3"/>
  <c r="E975" i="3"/>
  <c r="F975" i="3"/>
  <c r="G975" i="3"/>
  <c r="H975" i="3"/>
  <c r="I975" i="3"/>
  <c r="J975" i="3"/>
  <c r="E976" i="3"/>
  <c r="F976" i="3"/>
  <c r="G976" i="3"/>
  <c r="H976" i="3"/>
  <c r="I976" i="3"/>
  <c r="J976" i="3"/>
  <c r="E977" i="3"/>
  <c r="F977" i="3"/>
  <c r="G977" i="3"/>
  <c r="H977" i="3"/>
  <c r="I977" i="3"/>
  <c r="J977" i="3"/>
  <c r="E978" i="3"/>
  <c r="F978" i="3"/>
  <c r="G978" i="3"/>
  <c r="H978" i="3"/>
  <c r="I978" i="3"/>
  <c r="J978" i="3"/>
  <c r="E979" i="3"/>
  <c r="F979" i="3"/>
  <c r="G979" i="3"/>
  <c r="H979" i="3"/>
  <c r="I979" i="3"/>
  <c r="J979" i="3"/>
  <c r="E980" i="3"/>
  <c r="F980" i="3"/>
  <c r="G980" i="3"/>
  <c r="H980" i="3"/>
  <c r="I980" i="3"/>
  <c r="J980" i="3"/>
  <c r="E981" i="3"/>
  <c r="F981" i="3"/>
  <c r="G981" i="3"/>
  <c r="H981" i="3"/>
  <c r="I981" i="3"/>
  <c r="J981" i="3"/>
  <c r="E982" i="3"/>
  <c r="F982" i="3"/>
  <c r="G982" i="3"/>
  <c r="H982" i="3"/>
  <c r="I982" i="3"/>
  <c r="J982" i="3"/>
  <c r="E983" i="3"/>
  <c r="F983" i="3"/>
  <c r="G983" i="3"/>
  <c r="H983" i="3"/>
  <c r="I983" i="3"/>
  <c r="J983" i="3"/>
  <c r="E984" i="3"/>
  <c r="F984" i="3"/>
  <c r="G984" i="3"/>
  <c r="H984" i="3"/>
  <c r="I984" i="3"/>
  <c r="J984" i="3"/>
  <c r="E985" i="3"/>
  <c r="F985" i="3"/>
  <c r="G985" i="3"/>
  <c r="H985" i="3"/>
  <c r="I985" i="3"/>
  <c r="J985" i="3"/>
  <c r="E986" i="3"/>
  <c r="F986" i="3"/>
  <c r="G986" i="3"/>
  <c r="H986" i="3"/>
  <c r="I986" i="3"/>
  <c r="J986" i="3"/>
  <c r="E987" i="3"/>
  <c r="F987" i="3"/>
  <c r="G987" i="3"/>
  <c r="H987" i="3"/>
  <c r="I987" i="3"/>
  <c r="J987" i="3"/>
  <c r="E988" i="3"/>
  <c r="F988" i="3"/>
  <c r="G988" i="3"/>
  <c r="H988" i="3"/>
  <c r="I988" i="3"/>
  <c r="J988" i="3"/>
  <c r="E989" i="3"/>
  <c r="F989" i="3"/>
  <c r="G989" i="3"/>
  <c r="H989" i="3"/>
  <c r="I989" i="3"/>
  <c r="J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E992" i="3"/>
  <c r="F992" i="3"/>
  <c r="G992" i="3"/>
  <c r="H992" i="3"/>
  <c r="I992" i="3"/>
  <c r="J992" i="3"/>
  <c r="E993" i="3"/>
  <c r="F993" i="3"/>
  <c r="G993" i="3"/>
  <c r="H993" i="3"/>
  <c r="I993" i="3"/>
  <c r="J993" i="3"/>
  <c r="E994" i="3"/>
  <c r="F994" i="3"/>
  <c r="G994" i="3"/>
  <c r="H994" i="3"/>
  <c r="I994" i="3"/>
  <c r="J994" i="3"/>
  <c r="E995" i="3"/>
  <c r="F995" i="3"/>
  <c r="G995" i="3"/>
  <c r="H995" i="3"/>
  <c r="I995" i="3"/>
  <c r="J995" i="3"/>
  <c r="E996" i="3"/>
  <c r="F996" i="3"/>
  <c r="G996" i="3"/>
  <c r="H996" i="3"/>
  <c r="I996" i="3"/>
  <c r="J996" i="3"/>
  <c r="E997" i="3"/>
  <c r="F997" i="3"/>
  <c r="G997" i="3"/>
  <c r="H997" i="3"/>
  <c r="I997" i="3"/>
  <c r="J997" i="3"/>
  <c r="E998" i="3"/>
  <c r="F998" i="3"/>
  <c r="G998" i="3"/>
  <c r="H998" i="3"/>
  <c r="I998" i="3"/>
  <c r="J998" i="3"/>
  <c r="E999" i="3"/>
  <c r="F999" i="3"/>
  <c r="G999" i="3"/>
  <c r="H999" i="3"/>
  <c r="I999" i="3"/>
  <c r="J999" i="3"/>
  <c r="E1000" i="3"/>
  <c r="F1000" i="3"/>
  <c r="G1000" i="3"/>
  <c r="H1000" i="3"/>
  <c r="I1000" i="3"/>
  <c r="J1000" i="3"/>
  <c r="E1001" i="3"/>
  <c r="F1001" i="3"/>
  <c r="G1001" i="3"/>
  <c r="H1001" i="3"/>
  <c r="I1001" i="3"/>
  <c r="J1001" i="3"/>
  <c r="E1002" i="3"/>
  <c r="F1002" i="3"/>
  <c r="G1002" i="3"/>
  <c r="H1002" i="3"/>
  <c r="I1002" i="3"/>
  <c r="J1002" i="3"/>
  <c r="E1003" i="3"/>
  <c r="F1003" i="3"/>
  <c r="G1003" i="3"/>
  <c r="H1003" i="3"/>
  <c r="I1003" i="3"/>
  <c r="J1003" i="3"/>
  <c r="E1004" i="3"/>
  <c r="F1004" i="3"/>
  <c r="G1004" i="3"/>
  <c r="H1004" i="3"/>
  <c r="I1004" i="3"/>
  <c r="J1004" i="3"/>
  <c r="E1005" i="3"/>
  <c r="F1005" i="3"/>
  <c r="G1005" i="3"/>
  <c r="H1005" i="3"/>
  <c r="I1005" i="3"/>
  <c r="J1005" i="3"/>
  <c r="BK1190" i="3" l="1"/>
  <c r="BM1157" i="3"/>
  <c r="BA1012" i="3"/>
  <c r="AL1030" i="3"/>
  <c r="BI1012" i="3"/>
  <c r="T1016" i="3"/>
  <c r="AP1030" i="3"/>
  <c r="AG1012" i="3"/>
  <c r="Y1016" i="3"/>
  <c r="Y1030" i="3"/>
  <c r="AO1012" i="3"/>
  <c r="BH1018" i="3"/>
  <c r="AV1020" i="3"/>
  <c r="BA1020" i="3"/>
  <c r="AL1091" i="3"/>
  <c r="AZ1090" i="3"/>
  <c r="Q1128" i="3"/>
  <c r="BH1088" i="3"/>
  <c r="AC1095" i="3"/>
  <c r="BC1103" i="3"/>
  <c r="S1023" i="3"/>
  <c r="BC1027" i="3"/>
  <c r="AI1027" i="3"/>
  <c r="O1027" i="3"/>
  <c r="Z1031" i="3"/>
  <c r="AD1095" i="3"/>
  <c r="Q1090" i="3"/>
  <c r="BN1136" i="3"/>
  <c r="BL1135" i="3"/>
  <c r="BM1180" i="3"/>
  <c r="BH1016" i="3"/>
  <c r="AR1016" i="3"/>
  <c r="BB1030" i="3"/>
  <c r="AW1012" i="3"/>
  <c r="AH1030" i="3"/>
  <c r="Y1012" i="3"/>
  <c r="AI1020" i="3"/>
  <c r="S1020" i="3"/>
  <c r="O1023" i="3"/>
  <c r="AP1031" i="3"/>
  <c r="AT1031" i="3"/>
  <c r="L956" i="3"/>
  <c r="L953" i="3"/>
  <c r="L949" i="3"/>
  <c r="L945" i="3"/>
  <c r="BJ1190" i="3"/>
  <c r="BL1203" i="3"/>
  <c r="BM1192" i="3"/>
  <c r="BK1161" i="3"/>
  <c r="BF1030" i="3"/>
  <c r="BK1158" i="3"/>
  <c r="AC1012" i="3"/>
  <c r="V1030" i="3"/>
  <c r="AE1061" i="3"/>
  <c r="AR1018" i="3"/>
  <c r="BG1020" i="3"/>
  <c r="AL1103" i="3"/>
  <c r="AE1069" i="3"/>
  <c r="T1090" i="3"/>
  <c r="Q1132" i="3"/>
  <c r="AW1090" i="3"/>
  <c r="BE1095" i="3"/>
  <c r="AQ1027" i="3"/>
  <c r="W1027" i="3"/>
  <c r="BK1220" i="3"/>
  <c r="L946" i="3"/>
  <c r="L944" i="3"/>
  <c r="L955" i="3"/>
  <c r="AB1088" i="3"/>
  <c r="K1004" i="3"/>
  <c r="K1003" i="3"/>
  <c r="K1000" i="3"/>
  <c r="K999" i="3"/>
  <c r="L966" i="3"/>
  <c r="L997" i="3"/>
  <c r="Q1011" i="3"/>
  <c r="BM1226" i="3"/>
  <c r="N1016" i="3"/>
  <c r="L951" i="3"/>
  <c r="AZ1011" i="3"/>
  <c r="BJ1181" i="3"/>
  <c r="L989" i="3"/>
  <c r="K988" i="3"/>
  <c r="K986" i="3"/>
  <c r="L981" i="3"/>
  <c r="AF1007" i="3"/>
  <c r="BF1011" i="3"/>
  <c r="AH1011" i="3"/>
  <c r="AY1011" i="3"/>
  <c r="N1011" i="3"/>
  <c r="AI1011" i="3"/>
  <c r="L985" i="3"/>
  <c r="L984" i="3"/>
  <c r="L982" i="3"/>
  <c r="K952" i="3"/>
  <c r="AU1007" i="3"/>
  <c r="AW1011" i="3"/>
  <c r="AJ1011" i="3"/>
  <c r="S1011" i="3"/>
  <c r="R1009" i="3"/>
  <c r="BM1101" i="3"/>
  <c r="AF1086" i="3"/>
  <c r="BL1101" i="3"/>
  <c r="BJ1097" i="3"/>
  <c r="BL1142" i="3"/>
  <c r="BJ1101" i="3"/>
  <c r="AN1016" i="3"/>
  <c r="AD1016" i="3"/>
  <c r="BD1016" i="3"/>
  <c r="AC1103" i="3"/>
  <c r="BK1103" i="3" s="1"/>
  <c r="AM1103" i="3"/>
  <c r="M1103" i="3"/>
  <c r="BN1103" i="3" s="1"/>
  <c r="AU1103" i="3"/>
  <c r="W1103" i="3"/>
  <c r="BB1103" i="3"/>
  <c r="AH1103" i="3"/>
  <c r="BF1103" i="3"/>
  <c r="L998" i="3"/>
  <c r="L987" i="3"/>
  <c r="K967" i="3"/>
  <c r="AH1007" i="3"/>
  <c r="AS1007" i="3"/>
  <c r="O1007" i="3"/>
  <c r="BB1011" i="3"/>
  <c r="AG1011" i="3"/>
  <c r="T1011" i="3"/>
  <c r="M1009" i="3"/>
  <c r="AK1017" i="3"/>
  <c r="BL1027" i="3"/>
  <c r="BJ1029" i="3"/>
  <c r="BM1097" i="3"/>
  <c r="BB1078" i="3"/>
  <c r="AY1086" i="3"/>
  <c r="BM1166" i="3"/>
  <c r="W1095" i="3"/>
  <c r="AM1095" i="3"/>
  <c r="BI1095" i="3"/>
  <c r="Y1095" i="3"/>
  <c r="AT1095" i="3"/>
  <c r="M1095" i="3"/>
  <c r="BK1095" i="3" s="1"/>
  <c r="AH1095" i="3"/>
  <c r="AX1095" i="3"/>
  <c r="R1095" i="3"/>
  <c r="AI1095" i="3"/>
  <c r="BC1095" i="3"/>
  <c r="M1007" i="3"/>
  <c r="AU1009" i="3"/>
  <c r="X1017" i="3"/>
  <c r="BL1029" i="3"/>
  <c r="AQ1078" i="3"/>
  <c r="AK1086" i="3"/>
  <c r="BL1098" i="3"/>
  <c r="BJ1098" i="3"/>
  <c r="BM1100" i="3"/>
  <c r="BM1098" i="3"/>
  <c r="BK1186" i="3"/>
  <c r="BJ1147" i="3"/>
  <c r="Y1019" i="3"/>
  <c r="Q1030" i="3"/>
  <c r="AD1030" i="3"/>
  <c r="AO1030" i="3"/>
  <c r="AX1030" i="3"/>
  <c r="R1030" i="3"/>
  <c r="T1040" i="3"/>
  <c r="AJ1040" i="3"/>
  <c r="AU1040" i="3"/>
  <c r="Q1092" i="3"/>
  <c r="K997" i="3"/>
  <c r="K939" i="3"/>
  <c r="BM1029" i="3"/>
  <c r="BL1100" i="3"/>
  <c r="BJ1100" i="3"/>
  <c r="AC1078" i="3"/>
  <c r="BA1022" i="3"/>
  <c r="U1022" i="3"/>
  <c r="BB1091" i="3"/>
  <c r="AU1091" i="3"/>
  <c r="M1030" i="3"/>
  <c r="BK1030" i="3" s="1"/>
  <c r="AU1067" i="3"/>
  <c r="AE1067" i="3"/>
  <c r="AM1067" i="3"/>
  <c r="O1067" i="3"/>
  <c r="BD1034" i="3"/>
  <c r="AG1090" i="3"/>
  <c r="AR1090" i="3"/>
  <c r="BB1089" i="3"/>
  <c r="K1002" i="3"/>
  <c r="K998" i="3"/>
  <c r="K994" i="3"/>
  <c r="K992" i="3"/>
  <c r="K990" i="3"/>
  <c r="K984" i="3"/>
  <c r="L967" i="3"/>
  <c r="K956" i="3"/>
  <c r="L950" i="3"/>
  <c r="K944" i="3"/>
  <c r="L943" i="3"/>
  <c r="K940" i="3"/>
  <c r="K938" i="3"/>
  <c r="L937" i="3"/>
  <c r="K936" i="3"/>
  <c r="L935" i="3"/>
  <c r="R1007" i="3"/>
  <c r="V1007" i="3"/>
  <c r="BA1007" i="3"/>
  <c r="U1007" i="3"/>
  <c r="AN1007" i="3"/>
  <c r="BC1007" i="3"/>
  <c r="W1007" i="3"/>
  <c r="AT1011" i="3"/>
  <c r="AO1011" i="3"/>
  <c r="BH1011" i="3"/>
  <c r="AB1011" i="3"/>
  <c r="AQ1011" i="3"/>
  <c r="AL1009" i="3"/>
  <c r="AC1009" i="3"/>
  <c r="P1009" i="3"/>
  <c r="BA1017" i="3"/>
  <c r="AN1017" i="3"/>
  <c r="W1017" i="3"/>
  <c r="BM1023" i="3"/>
  <c r="BL1025" i="3"/>
  <c r="BL1067" i="3"/>
  <c r="BL1093" i="3"/>
  <c r="AN1078" i="3"/>
  <c r="BG1078" i="3"/>
  <c r="AS1078" i="3"/>
  <c r="AH1086" i="3"/>
  <c r="AB1086" i="3"/>
  <c r="BA1086" i="3"/>
  <c r="N1084" i="3"/>
  <c r="W1084" i="3"/>
  <c r="BJ1073" i="3"/>
  <c r="N1080" i="3"/>
  <c r="W1080" i="3"/>
  <c r="AM1113" i="3"/>
  <c r="BI1113" i="3"/>
  <c r="AV1113" i="3"/>
  <c r="AX1115" i="3"/>
  <c r="S1115" i="3"/>
  <c r="AZ1115" i="3"/>
  <c r="O1125" i="3"/>
  <c r="AW1125" i="3"/>
  <c r="AJ1125" i="3"/>
  <c r="AT1123" i="3"/>
  <c r="AO1123" i="3"/>
  <c r="AB1123" i="3"/>
  <c r="W1129" i="3"/>
  <c r="AW1129" i="3"/>
  <c r="AJ1129" i="3"/>
  <c r="AP1105" i="3"/>
  <c r="BG1105" i="3"/>
  <c r="U1105" i="3"/>
  <c r="W1109" i="3"/>
  <c r="BA1109" i="3"/>
  <c r="AN1109" i="3"/>
  <c r="AE1111" i="3"/>
  <c r="AY1111" i="3"/>
  <c r="Q1111" i="3"/>
  <c r="AX1119" i="3"/>
  <c r="S1119" i="3"/>
  <c r="AZ1119" i="3"/>
  <c r="BC1121" i="3"/>
  <c r="AA1121" i="3"/>
  <c r="BD1121" i="3"/>
  <c r="BL1211" i="3"/>
  <c r="BL1228" i="3"/>
  <c r="AI1046" i="3"/>
  <c r="BN1186" i="3"/>
  <c r="BD1036" i="3"/>
  <c r="BA1045" i="3"/>
  <c r="BK1184" i="3"/>
  <c r="BN1192" i="3"/>
  <c r="Y1014" i="3"/>
  <c r="M1014" i="3"/>
  <c r="AS1014" i="3"/>
  <c r="U1014" i="3"/>
  <c r="BA1014" i="3"/>
  <c r="AC1014" i="3"/>
  <c r="BI1014" i="3"/>
  <c r="AK1014" i="3"/>
  <c r="AX1038" i="3"/>
  <c r="R1038" i="3"/>
  <c r="U1043" i="3"/>
  <c r="AK1043" i="3"/>
  <c r="BA1043" i="3"/>
  <c r="T1072" i="3"/>
  <c r="AF1072" i="3"/>
  <c r="AZ1072" i="3"/>
  <c r="AJ1072" i="3"/>
  <c r="AY1042" i="3"/>
  <c r="Q1134" i="3"/>
  <c r="AY1068" i="3"/>
  <c r="Q1094" i="3"/>
  <c r="AW1094" i="3"/>
  <c r="AR1094" i="3"/>
  <c r="AB1094" i="3"/>
  <c r="AG1094" i="3"/>
  <c r="BH1094" i="3"/>
  <c r="AN1036" i="3"/>
  <c r="AI1050" i="3"/>
  <c r="S1050" i="3"/>
  <c r="O1054" i="3"/>
  <c r="O1060" i="3"/>
  <c r="AA1064" i="3"/>
  <c r="BM1015" i="3"/>
  <c r="BM1066" i="3"/>
  <c r="BL1091" i="3"/>
  <c r="BJ1093" i="3"/>
  <c r="BM1095" i="3"/>
  <c r="BL1103" i="3"/>
  <c r="AX1084" i="3"/>
  <c r="AJ1084" i="3"/>
  <c r="BE1084" i="3"/>
  <c r="AH1080" i="3"/>
  <c r="AJ1080" i="3"/>
  <c r="BE1080" i="3"/>
  <c r="BB1113" i="3"/>
  <c r="AS1113" i="3"/>
  <c r="AF1113" i="3"/>
  <c r="R1115" i="3"/>
  <c r="AW1115" i="3"/>
  <c r="AJ1115" i="3"/>
  <c r="AD1125" i="3"/>
  <c r="AG1125" i="3"/>
  <c r="T1125" i="3"/>
  <c r="AM1123" i="3"/>
  <c r="N1123" i="3"/>
  <c r="Y1123" i="3"/>
  <c r="AD1129" i="3"/>
  <c r="AG1129" i="3"/>
  <c r="T1129" i="3"/>
  <c r="BC1105" i="3"/>
  <c r="AA1105" i="3"/>
  <c r="BD1105" i="3"/>
  <c r="AL1109" i="3"/>
  <c r="AK1109" i="3"/>
  <c r="X1109" i="3"/>
  <c r="AX1111" i="3"/>
  <c r="S1111" i="3"/>
  <c r="AZ1111" i="3"/>
  <c r="R1119" i="3"/>
  <c r="AW1119" i="3"/>
  <c r="AJ1119" i="3"/>
  <c r="AU1121" i="3"/>
  <c r="BA1121" i="3"/>
  <c r="AN1121" i="3"/>
  <c r="Y1028" i="3"/>
  <c r="AC1028" i="3"/>
  <c r="BI1028" i="3"/>
  <c r="AK1028" i="3"/>
  <c r="M1028" i="3"/>
  <c r="AS1028" i="3"/>
  <c r="U1028" i="3"/>
  <c r="BA1028" i="3"/>
  <c r="AU1049" i="3"/>
  <c r="O1049" i="3"/>
  <c r="AE1049" i="3"/>
  <c r="BA1059" i="3"/>
  <c r="U1059" i="3"/>
  <c r="AK1059" i="3"/>
  <c r="AH1076" i="3"/>
  <c r="BD1076" i="3"/>
  <c r="R1076" i="3"/>
  <c r="AN1076" i="3"/>
  <c r="BF1076" i="3"/>
  <c r="Z1076" i="3"/>
  <c r="AX1076" i="3"/>
  <c r="AP1076" i="3"/>
  <c r="X1076" i="3"/>
  <c r="BA1041" i="3"/>
  <c r="U1041" i="3"/>
  <c r="Y1071" i="3"/>
  <c r="AX1071" i="3"/>
  <c r="AD1071" i="3"/>
  <c r="BB1071" i="3"/>
  <c r="N1071" i="3"/>
  <c r="AT1071" i="3"/>
  <c r="AI1071" i="3"/>
  <c r="Q1019" i="3"/>
  <c r="AG1019" i="3"/>
  <c r="AO1019" i="3"/>
  <c r="AW1019" i="3"/>
  <c r="O1044" i="3"/>
  <c r="BN1200" i="3"/>
  <c r="BK1200" i="3"/>
  <c r="AI1042" i="3"/>
  <c r="AQ1068" i="3"/>
  <c r="S1068" i="3"/>
  <c r="AP1038" i="3"/>
  <c r="BG1050" i="3"/>
  <c r="AY1054" i="3"/>
  <c r="AI1056" i="3"/>
  <c r="BM1056" i="3" s="1"/>
  <c r="AQ1064" i="3"/>
  <c r="AY1064" i="3"/>
  <c r="BJ1025" i="3"/>
  <c r="L994" i="3"/>
  <c r="N994" i="3" s="1"/>
  <c r="L992" i="3"/>
  <c r="N984" i="3"/>
  <c r="K935" i="3"/>
  <c r="AX1007" i="3"/>
  <c r="AK1007" i="3"/>
  <c r="BD1007" i="3"/>
  <c r="X1007" i="3"/>
  <c r="AM1007" i="3"/>
  <c r="V1011" i="3"/>
  <c r="BE1011" i="3"/>
  <c r="Y1011" i="3"/>
  <c r="AR1011" i="3"/>
  <c r="BG1011" i="3"/>
  <c r="AA1011" i="3"/>
  <c r="BN1014" i="3"/>
  <c r="BI1009" i="3"/>
  <c r="AV1009" i="3"/>
  <c r="AE1009" i="3"/>
  <c r="AX1017" i="3"/>
  <c r="U1017" i="3"/>
  <c r="BC1017" i="3"/>
  <c r="BL1044" i="3"/>
  <c r="BM1070" i="3"/>
  <c r="BL1089" i="3"/>
  <c r="BM1062" i="3"/>
  <c r="Z1084" i="3"/>
  <c r="BJ1103" i="3"/>
  <c r="V1078" i="3"/>
  <c r="AA1078" i="3"/>
  <c r="M1078" i="3"/>
  <c r="AL1086" i="3"/>
  <c r="AI1086" i="3"/>
  <c r="U1086" i="3"/>
  <c r="AV1084" i="3"/>
  <c r="BC1084" i="3"/>
  <c r="AO1084" i="3"/>
  <c r="AV1080" i="3"/>
  <c r="BC1080" i="3"/>
  <c r="AO1080" i="3"/>
  <c r="BF1113" i="3"/>
  <c r="V1113" i="3"/>
  <c r="AC1113" i="3"/>
  <c r="P1113" i="3"/>
  <c r="AD1115" i="3"/>
  <c r="AG1115" i="3"/>
  <c r="T1115" i="3"/>
  <c r="AH1125" i="3"/>
  <c r="AY1125" i="3"/>
  <c r="Q1125" i="3"/>
  <c r="AX1123" i="3"/>
  <c r="AI1123" i="3"/>
  <c r="BH1123" i="3"/>
  <c r="AH1129" i="3"/>
  <c r="AY1129" i="3"/>
  <c r="Q1129" i="3"/>
  <c r="W1105" i="3"/>
  <c r="BA1105" i="3"/>
  <c r="AN1105" i="3"/>
  <c r="AP1109" i="3"/>
  <c r="BG1109" i="3"/>
  <c r="U1109" i="3"/>
  <c r="R1111" i="3"/>
  <c r="AW1111" i="3"/>
  <c r="AJ1111" i="3"/>
  <c r="AD1119" i="3"/>
  <c r="AG1119" i="3"/>
  <c r="T1119" i="3"/>
  <c r="AL1121" i="3"/>
  <c r="AK1121" i="3"/>
  <c r="X1121" i="3"/>
  <c r="BJ1211" i="3"/>
  <c r="BK1199" i="3"/>
  <c r="BJ1228" i="3"/>
  <c r="BJ1153" i="3"/>
  <c r="AY1044" i="3"/>
  <c r="AM1049" i="3"/>
  <c r="BA1057" i="3"/>
  <c r="U1057" i="3"/>
  <c r="O1046" i="3"/>
  <c r="AU1063" i="3"/>
  <c r="O1063" i="3"/>
  <c r="AE1063" i="3"/>
  <c r="AM1063" i="3"/>
  <c r="V1087" i="3"/>
  <c r="BA1087" i="3"/>
  <c r="AL1087" i="3"/>
  <c r="BM1103" i="3"/>
  <c r="BG1068" i="3"/>
  <c r="R1097" i="3"/>
  <c r="BL1097" i="3" s="1"/>
  <c r="AA1050" i="3"/>
  <c r="AI1054" i="3"/>
  <c r="BM1054" i="3" s="1"/>
  <c r="AY1060" i="3"/>
  <c r="AI1064" i="3"/>
  <c r="S1064" i="3"/>
  <c r="BK1026" i="3"/>
  <c r="L1005" i="3"/>
  <c r="K1005" i="3"/>
  <c r="L1001" i="3"/>
  <c r="K1001" i="3"/>
  <c r="L995" i="3"/>
  <c r="L993" i="3"/>
  <c r="L991" i="3"/>
  <c r="L986" i="3"/>
  <c r="L983" i="3"/>
  <c r="K982" i="3"/>
  <c r="L957" i="3"/>
  <c r="L954" i="3"/>
  <c r="K948" i="3"/>
  <c r="BI1007" i="3"/>
  <c r="AC1007" i="3"/>
  <c r="AV1007" i="3"/>
  <c r="P1007" i="3"/>
  <c r="BF1009" i="3"/>
  <c r="AS1009" i="3"/>
  <c r="AF1009" i="3"/>
  <c r="O1009" i="3"/>
  <c r="AD1017" i="3"/>
  <c r="BD1017" i="3"/>
  <c r="AM1017" i="3"/>
  <c r="BM1020" i="3"/>
  <c r="BL1023" i="3"/>
  <c r="AP1017" i="3"/>
  <c r="BJ1027" i="3"/>
  <c r="BM1027" i="3"/>
  <c r="BL1040" i="3"/>
  <c r="BL1046" i="3"/>
  <c r="BL1060" i="3"/>
  <c r="BM1072" i="3"/>
  <c r="X1078" i="3"/>
  <c r="AR1078" i="3"/>
  <c r="BI1078" i="3"/>
  <c r="AP1084" i="3"/>
  <c r="BH1086" i="3"/>
  <c r="S1086" i="3"/>
  <c r="AT1084" i="3"/>
  <c r="AM1084" i="3"/>
  <c r="Y1084" i="3"/>
  <c r="AT1080" i="3"/>
  <c r="AM1080" i="3"/>
  <c r="Y1080" i="3"/>
  <c r="Z1113" i="3"/>
  <c r="AQ1113" i="3"/>
  <c r="M1113" i="3"/>
  <c r="AE1115" i="3"/>
  <c r="AY1115" i="3"/>
  <c r="Q1115" i="3"/>
  <c r="AE1125" i="3"/>
  <c r="S1125" i="3"/>
  <c r="AZ1125" i="3"/>
  <c r="R1123" i="3"/>
  <c r="BE1123" i="3"/>
  <c r="AR1123" i="3"/>
  <c r="AE1129" i="3"/>
  <c r="S1129" i="3"/>
  <c r="AZ1129" i="3"/>
  <c r="AL1105" i="3"/>
  <c r="AK1105" i="3"/>
  <c r="X1105" i="3"/>
  <c r="BC1109" i="3"/>
  <c r="AA1109" i="3"/>
  <c r="BD1109" i="3"/>
  <c r="AD1111" i="3"/>
  <c r="AG1111" i="3"/>
  <c r="T1111" i="3"/>
  <c r="AE1119" i="3"/>
  <c r="AY1119" i="3"/>
  <c r="Q1119" i="3"/>
  <c r="AP1121" i="3"/>
  <c r="BG1121" i="3"/>
  <c r="U1121" i="3"/>
  <c r="BM1199" i="3"/>
  <c r="BL1226" i="3"/>
  <c r="BM1228" i="3"/>
  <c r="BK1202" i="3"/>
  <c r="BN1158" i="3"/>
  <c r="U1026" i="3"/>
  <c r="AO1026" i="3"/>
  <c r="Y1026" i="3"/>
  <c r="AW1026" i="3"/>
  <c r="AG1026" i="3"/>
  <c r="BA1026" i="3"/>
  <c r="Q1026" i="3"/>
  <c r="AK1026" i="3"/>
  <c r="BE1026" i="3"/>
  <c r="AH1075" i="3"/>
  <c r="AL1075" i="3"/>
  <c r="R1075" i="3"/>
  <c r="AX1075" i="3"/>
  <c r="S1046" i="3"/>
  <c r="BM1046" i="3" s="1"/>
  <c r="AA1068" i="3"/>
  <c r="M1099" i="3"/>
  <c r="AC1099" i="3"/>
  <c r="AO1099" i="3"/>
  <c r="BC1099" i="3"/>
  <c r="R1099" i="3"/>
  <c r="AH1099" i="3"/>
  <c r="AY1099" i="3"/>
  <c r="S1099" i="3"/>
  <c r="AM1099" i="3"/>
  <c r="BI1099" i="3"/>
  <c r="W1099" i="3"/>
  <c r="AS1099" i="3"/>
  <c r="AD1099" i="3"/>
  <c r="AX1099" i="3"/>
  <c r="AQ1050" i="3"/>
  <c r="BK1213" i="3"/>
  <c r="BN1213" i="3"/>
  <c r="BM1209" i="3"/>
  <c r="BJ1197" i="3"/>
  <c r="BL1173" i="3"/>
  <c r="BK1209" i="3"/>
  <c r="BM1213" i="3"/>
  <c r="BM1145" i="3"/>
  <c r="BM1230" i="3"/>
  <c r="BJ1199" i="3"/>
  <c r="BK1173" i="3"/>
  <c r="BN1173" i="3"/>
  <c r="BM1175" i="3"/>
  <c r="BK1143" i="3"/>
  <c r="BN1143" i="3"/>
  <c r="BM1143" i="3"/>
  <c r="BJ1213" i="3"/>
  <c r="BJ1226" i="3"/>
  <c r="BM1197" i="3"/>
  <c r="BK1145" i="3"/>
  <c r="BN1145" i="3"/>
  <c r="BL1145" i="3"/>
  <c r="BJ1209" i="3"/>
  <c r="BM1195" i="3"/>
  <c r="BL1230" i="3"/>
  <c r="BN1197" i="3"/>
  <c r="BK1197" i="3"/>
  <c r="BL1205" i="3"/>
  <c r="BK1175" i="3"/>
  <c r="BN1175" i="3"/>
  <c r="BJ1175" i="3"/>
  <c r="BL1175" i="3"/>
  <c r="BL1143" i="3"/>
  <c r="BM1211" i="3"/>
  <c r="BJ1195" i="3"/>
  <c r="BK1226" i="3"/>
  <c r="BN1226" i="3"/>
  <c r="BK1211" i="3"/>
  <c r="BN1211" i="3"/>
  <c r="BN1195" i="3"/>
  <c r="BK1195" i="3"/>
  <c r="BM1153" i="3"/>
  <c r="BN1199" i="3"/>
  <c r="BL1209" i="3"/>
  <c r="BK1207" i="3"/>
  <c r="BN1207" i="3"/>
  <c r="BJ1173" i="3"/>
  <c r="BM1173" i="3"/>
  <c r="BK1155" i="3"/>
  <c r="BN1155" i="3"/>
  <c r="BJ1143" i="3"/>
  <c r="BN1209" i="3"/>
  <c r="BL1213" i="3"/>
  <c r="BM1205" i="3"/>
  <c r="BL1197" i="3"/>
  <c r="BJ1145" i="3"/>
  <c r="BL1195" i="3"/>
  <c r="BK1230" i="3"/>
  <c r="BN1230" i="3"/>
  <c r="BJ1230" i="3"/>
  <c r="BK1228" i="3"/>
  <c r="BN1228" i="3"/>
  <c r="BL1199" i="3"/>
  <c r="BK1153" i="3"/>
  <c r="BN1153" i="3"/>
  <c r="BL1153" i="3"/>
  <c r="BJ1008" i="3"/>
  <c r="BN1010" i="3"/>
  <c r="BK1010" i="3"/>
  <c r="BJ1018" i="3"/>
  <c r="BN1018" i="3"/>
  <c r="BK1018" i="3"/>
  <c r="BL1015" i="3"/>
  <c r="BM1024" i="3"/>
  <c r="BL1031" i="3"/>
  <c r="BN1036" i="3"/>
  <c r="BK1036" i="3"/>
  <c r="BM1038" i="3"/>
  <c r="BN1043" i="3"/>
  <c r="BK1043" i="3"/>
  <c r="BJ1049" i="3"/>
  <c r="BN1058" i="3"/>
  <c r="BK1058" i="3"/>
  <c r="BM1087" i="3"/>
  <c r="BJ1053" i="3"/>
  <c r="BM1065" i="3"/>
  <c r="BN1066" i="3"/>
  <c r="BK1066" i="3"/>
  <c r="BJ1066" i="3"/>
  <c r="AP1082" i="3"/>
  <c r="Z1082" i="3"/>
  <c r="BJ1092" i="3"/>
  <c r="AT1082" i="3"/>
  <c r="BC1082" i="3"/>
  <c r="W1082" i="3"/>
  <c r="Y1082" i="3"/>
  <c r="BL1073" i="3"/>
  <c r="R1131" i="3"/>
  <c r="AI1131" i="3"/>
  <c r="Y1131" i="3"/>
  <c r="AR1131" i="3"/>
  <c r="BC1117" i="3"/>
  <c r="BG1117" i="3"/>
  <c r="AK1117" i="3"/>
  <c r="AX1133" i="3"/>
  <c r="BG1133" i="3"/>
  <c r="BA1133" i="3"/>
  <c r="BD1133" i="3"/>
  <c r="AN1133" i="3"/>
  <c r="X1133" i="3"/>
  <c r="BN1096" i="3"/>
  <c r="BK1096" i="3"/>
  <c r="BB1107" i="3"/>
  <c r="BI1107" i="3"/>
  <c r="AX1127" i="3"/>
  <c r="BB1127" i="3"/>
  <c r="AQ1127" i="3"/>
  <c r="AS1127" i="3"/>
  <c r="M1127" i="3"/>
  <c r="AF1127" i="3"/>
  <c r="BN1008" i="3"/>
  <c r="BK1008" i="3"/>
  <c r="Z1007" i="3"/>
  <c r="AP1007" i="3"/>
  <c r="BF1007" i="3"/>
  <c r="N1007" i="3"/>
  <c r="AD1007" i="3"/>
  <c r="AT1007" i="3"/>
  <c r="AW1007" i="3"/>
  <c r="AG1007" i="3"/>
  <c r="Q1007" i="3"/>
  <c r="AZ1007" i="3"/>
  <c r="AJ1007" i="3"/>
  <c r="T1007" i="3"/>
  <c r="AY1007" i="3"/>
  <c r="AI1007" i="3"/>
  <c r="S1007" i="3"/>
  <c r="AX1011" i="3"/>
  <c r="AD1011" i="3"/>
  <c r="BA1011" i="3"/>
  <c r="AK1011" i="3"/>
  <c r="U1011" i="3"/>
  <c r="BD1011" i="3"/>
  <c r="AN1011" i="3"/>
  <c r="X1011" i="3"/>
  <c r="BC1011" i="3"/>
  <c r="AM1011" i="3"/>
  <c r="W1011" i="3"/>
  <c r="AP1009" i="3"/>
  <c r="V1009" i="3"/>
  <c r="AT1009" i="3"/>
  <c r="BE1009" i="3"/>
  <c r="AO1009" i="3"/>
  <c r="Y1009" i="3"/>
  <c r="BH1009" i="3"/>
  <c r="AR1009" i="3"/>
  <c r="AB1009" i="3"/>
  <c r="BG1009" i="3"/>
  <c r="AQ1009" i="3"/>
  <c r="AA1009" i="3"/>
  <c r="BM1018" i="3"/>
  <c r="BJ1015" i="3"/>
  <c r="BB1017" i="3"/>
  <c r="AH1017" i="3"/>
  <c r="N1017" i="3"/>
  <c r="AW1017" i="3"/>
  <c r="AG1017" i="3"/>
  <c r="Q1017" i="3"/>
  <c r="AZ1017" i="3"/>
  <c r="AJ1017" i="3"/>
  <c r="T1017" i="3"/>
  <c r="AY1017" i="3"/>
  <c r="AI1017" i="3"/>
  <c r="S1017" i="3"/>
  <c r="BM1025" i="3"/>
  <c r="BL1013" i="3"/>
  <c r="BJ1013" i="3"/>
  <c r="BN1025" i="3"/>
  <c r="BK1025" i="3"/>
  <c r="BM1028" i="3"/>
  <c r="BK1019" i="3"/>
  <c r="BN1019" i="3"/>
  <c r="BN1027" i="3"/>
  <c r="BK1027" i="3"/>
  <c r="BJ1031" i="3"/>
  <c r="BL1024" i="3"/>
  <c r="BJ1024" i="3"/>
  <c r="O1039" i="3"/>
  <c r="S1039" i="3"/>
  <c r="W1039" i="3"/>
  <c r="AA1039" i="3"/>
  <c r="AE1039" i="3"/>
  <c r="AI1039" i="3"/>
  <c r="AM1039" i="3"/>
  <c r="AQ1039" i="3"/>
  <c r="AU1039" i="3"/>
  <c r="AY1039" i="3"/>
  <c r="BC1039" i="3"/>
  <c r="BG1039" i="3"/>
  <c r="M1039" i="3"/>
  <c r="Q1039" i="3"/>
  <c r="U1039" i="3"/>
  <c r="Y1039" i="3"/>
  <c r="AC1039" i="3"/>
  <c r="AG1039" i="3"/>
  <c r="AK1039" i="3"/>
  <c r="AO1039" i="3"/>
  <c r="AS1039" i="3"/>
  <c r="AW1039" i="3"/>
  <c r="BA1039" i="3"/>
  <c r="BE1039" i="3"/>
  <c r="BI1039" i="3"/>
  <c r="P1039" i="3"/>
  <c r="X1039" i="3"/>
  <c r="AF1039" i="3"/>
  <c r="AN1039" i="3"/>
  <c r="AV1039" i="3"/>
  <c r="BD1039" i="3"/>
  <c r="R1039" i="3"/>
  <c r="Z1039" i="3"/>
  <c r="AH1039" i="3"/>
  <c r="AP1039" i="3"/>
  <c r="AX1039" i="3"/>
  <c r="BF1039" i="3"/>
  <c r="T1039" i="3"/>
  <c r="AB1039" i="3"/>
  <c r="AJ1039" i="3"/>
  <c r="AR1039" i="3"/>
  <c r="AZ1039" i="3"/>
  <c r="BH1039" i="3"/>
  <c r="N1039" i="3"/>
  <c r="AT1039" i="3"/>
  <c r="V1039" i="3"/>
  <c r="BB1039" i="3"/>
  <c r="AD1039" i="3"/>
  <c r="AL1039" i="3"/>
  <c r="BL1022" i="3"/>
  <c r="BJ1022" i="3"/>
  <c r="BN1042" i="3"/>
  <c r="BK1042" i="3"/>
  <c r="BJ1044" i="3"/>
  <c r="BM1021" i="3"/>
  <c r="BN1029" i="3"/>
  <c r="BK1029" i="3"/>
  <c r="BM1034" i="3"/>
  <c r="BL1038" i="3"/>
  <c r="BL1042" i="3"/>
  <c r="BN1050" i="3"/>
  <c r="BK1050" i="3"/>
  <c r="BJ1050" i="3"/>
  <c r="BL1048" i="3"/>
  <c r="BJ1054" i="3"/>
  <c r="BN1060" i="3"/>
  <c r="BK1060" i="3"/>
  <c r="BL1058" i="3"/>
  <c r="BN1064" i="3"/>
  <c r="BK1064" i="3"/>
  <c r="BJ1064" i="3"/>
  <c r="BL1072" i="3"/>
  <c r="BJ1072" i="3"/>
  <c r="BM1074" i="3"/>
  <c r="BK1076" i="3"/>
  <c r="BN1076" i="3"/>
  <c r="O1083" i="3"/>
  <c r="S1083" i="3"/>
  <c r="W1083" i="3"/>
  <c r="AA1083" i="3"/>
  <c r="AE1083" i="3"/>
  <c r="AI1083" i="3"/>
  <c r="AM1083" i="3"/>
  <c r="AQ1083" i="3"/>
  <c r="AU1083" i="3"/>
  <c r="AY1083" i="3"/>
  <c r="BC1083" i="3"/>
  <c r="BG1083" i="3"/>
  <c r="M1083" i="3"/>
  <c r="Q1083" i="3"/>
  <c r="U1083" i="3"/>
  <c r="Y1083" i="3"/>
  <c r="AC1083" i="3"/>
  <c r="AG1083" i="3"/>
  <c r="AK1083" i="3"/>
  <c r="AO1083" i="3"/>
  <c r="AS1083" i="3"/>
  <c r="AW1083" i="3"/>
  <c r="BA1083" i="3"/>
  <c r="BE1083" i="3"/>
  <c r="BI1083" i="3"/>
  <c r="P1083" i="3"/>
  <c r="X1083" i="3"/>
  <c r="AF1083" i="3"/>
  <c r="AN1083" i="3"/>
  <c r="AV1083" i="3"/>
  <c r="BD1083" i="3"/>
  <c r="R1083" i="3"/>
  <c r="Z1083" i="3"/>
  <c r="AH1083" i="3"/>
  <c r="AP1083" i="3"/>
  <c r="AX1083" i="3"/>
  <c r="BF1083" i="3"/>
  <c r="AB1083" i="3"/>
  <c r="AR1083" i="3"/>
  <c r="BH1083" i="3"/>
  <c r="T1083" i="3"/>
  <c r="AZ1083" i="3"/>
  <c r="N1083" i="3"/>
  <c r="AD1083" i="3"/>
  <c r="AT1083" i="3"/>
  <c r="AJ1083" i="3"/>
  <c r="AL1083" i="3"/>
  <c r="BB1083" i="3"/>
  <c r="V1083" i="3"/>
  <c r="BL1045" i="3"/>
  <c r="BJ1045" i="3"/>
  <c r="BL1057" i="3"/>
  <c r="BJ1057" i="3"/>
  <c r="BM1063" i="3"/>
  <c r="BM1067" i="3"/>
  <c r="BN1087" i="3"/>
  <c r="BK1087" i="3"/>
  <c r="BL1087" i="3"/>
  <c r="BM1069" i="3"/>
  <c r="BN1070" i="3"/>
  <c r="BK1070" i="3"/>
  <c r="BJ1070" i="3"/>
  <c r="BN1088" i="3"/>
  <c r="BK1088" i="3"/>
  <c r="BL1061" i="3"/>
  <c r="BN1061" i="3"/>
  <c r="BK1061" i="3"/>
  <c r="BJ1061" i="3"/>
  <c r="BN1053" i="3"/>
  <c r="BK1053" i="3"/>
  <c r="BL1066" i="3"/>
  <c r="BM1075" i="3"/>
  <c r="BM1088" i="3"/>
  <c r="BN1093" i="3"/>
  <c r="BK1093" i="3"/>
  <c r="BL1094" i="3"/>
  <c r="BJ1094" i="3"/>
  <c r="BN1062" i="3"/>
  <c r="BK1062" i="3"/>
  <c r="BJ1062" i="3"/>
  <c r="BF1078" i="3"/>
  <c r="BF1086" i="3"/>
  <c r="BJ1089" i="3"/>
  <c r="BL1096" i="3"/>
  <c r="BJ1096" i="3"/>
  <c r="BM1104" i="3"/>
  <c r="BM1106" i="3"/>
  <c r="BM1108" i="3"/>
  <c r="BM1110" i="3"/>
  <c r="BM1112" i="3"/>
  <c r="BM1114" i="3"/>
  <c r="BM1116" i="3"/>
  <c r="BM1118" i="3"/>
  <c r="BM1120" i="3"/>
  <c r="BM1122" i="3"/>
  <c r="BM1124" i="3"/>
  <c r="BM1126" i="3"/>
  <c r="BM1128" i="3"/>
  <c r="BM1130" i="3"/>
  <c r="BM1132" i="3"/>
  <c r="BM1134" i="3"/>
  <c r="BM1058" i="3"/>
  <c r="AX1078" i="3"/>
  <c r="AV1078" i="3"/>
  <c r="AT1078" i="3"/>
  <c r="N1078" i="3"/>
  <c r="AJ1078" i="3"/>
  <c r="BC1078" i="3"/>
  <c r="AM1078" i="3"/>
  <c r="W1078" i="3"/>
  <c r="BE1078" i="3"/>
  <c r="AO1078" i="3"/>
  <c r="AP1080" i="3"/>
  <c r="R1082" i="3"/>
  <c r="AF1082" i="3"/>
  <c r="AL1082" i="3"/>
  <c r="BH1082" i="3"/>
  <c r="AB1082" i="3"/>
  <c r="AY1082" i="3"/>
  <c r="AI1082" i="3"/>
  <c r="S1082" i="3"/>
  <c r="BA1082" i="3"/>
  <c r="AK1082" i="3"/>
  <c r="U1082" i="3"/>
  <c r="BD1086" i="3"/>
  <c r="R1086" i="3"/>
  <c r="P1086" i="3"/>
  <c r="AD1086" i="3"/>
  <c r="AZ1086" i="3"/>
  <c r="T1086" i="3"/>
  <c r="AU1086" i="3"/>
  <c r="AE1086" i="3"/>
  <c r="O1086" i="3"/>
  <c r="AW1086" i="3"/>
  <c r="AG1086" i="3"/>
  <c r="BN1055" i="3"/>
  <c r="BK1055" i="3"/>
  <c r="AH1084" i="3"/>
  <c r="AF1084" i="3"/>
  <c r="AL1084" i="3"/>
  <c r="BH1084" i="3"/>
  <c r="AB1084" i="3"/>
  <c r="AY1084" i="3"/>
  <c r="AI1084" i="3"/>
  <c r="S1084" i="3"/>
  <c r="BA1084" i="3"/>
  <c r="AK1084" i="3"/>
  <c r="U1084" i="3"/>
  <c r="BM1093" i="3"/>
  <c r="BF1080" i="3"/>
  <c r="R1080" i="3"/>
  <c r="AF1080" i="3"/>
  <c r="AL1080" i="3"/>
  <c r="BH1080" i="3"/>
  <c r="AB1080" i="3"/>
  <c r="AY1080" i="3"/>
  <c r="AI1080" i="3"/>
  <c r="S1080" i="3"/>
  <c r="BA1080" i="3"/>
  <c r="AK1080" i="3"/>
  <c r="U1080" i="3"/>
  <c r="AX1113" i="3"/>
  <c r="R1113" i="3"/>
  <c r="AE1113" i="3"/>
  <c r="AT1113" i="3"/>
  <c r="N1113" i="3"/>
  <c r="AI1113" i="3"/>
  <c r="BE1113" i="3"/>
  <c r="AO1113" i="3"/>
  <c r="Y1113" i="3"/>
  <c r="BH1113" i="3"/>
  <c r="AR1113" i="3"/>
  <c r="AB1113" i="3"/>
  <c r="BC1115" i="3"/>
  <c r="W1115" i="3"/>
  <c r="AP1115" i="3"/>
  <c r="BB1115" i="3"/>
  <c r="V1115" i="3"/>
  <c r="AQ1115" i="3"/>
  <c r="BI1115" i="3"/>
  <c r="AS1115" i="3"/>
  <c r="AC1115" i="3"/>
  <c r="M1115" i="3"/>
  <c r="AV1115" i="3"/>
  <c r="AF1115" i="3"/>
  <c r="P1115" i="3"/>
  <c r="BN1120" i="3"/>
  <c r="BK1120" i="3"/>
  <c r="BF1125" i="3"/>
  <c r="Z1125" i="3"/>
  <c r="AU1125" i="3"/>
  <c r="BB1125" i="3"/>
  <c r="V1125" i="3"/>
  <c r="AQ1125" i="3"/>
  <c r="BI1125" i="3"/>
  <c r="AS1125" i="3"/>
  <c r="AC1125" i="3"/>
  <c r="M1125" i="3"/>
  <c r="AV1125" i="3"/>
  <c r="AF1125" i="3"/>
  <c r="P1125" i="3"/>
  <c r="W1131" i="3"/>
  <c r="AP1131" i="3"/>
  <c r="AU1131" i="3"/>
  <c r="AL1131" i="3"/>
  <c r="BG1131" i="3"/>
  <c r="AA1131" i="3"/>
  <c r="BA1131" i="3"/>
  <c r="AK1131" i="3"/>
  <c r="U1131" i="3"/>
  <c r="BD1131" i="3"/>
  <c r="AN1131" i="3"/>
  <c r="X1131" i="3"/>
  <c r="BN1100" i="3"/>
  <c r="BK1100" i="3"/>
  <c r="BM1102" i="3"/>
  <c r="AH1117" i="3"/>
  <c r="AU1117" i="3"/>
  <c r="O1117" i="3"/>
  <c r="AD1117" i="3"/>
  <c r="AY1117" i="3"/>
  <c r="S1117" i="3"/>
  <c r="AW1117" i="3"/>
  <c r="AG1117" i="3"/>
  <c r="Q1117" i="3"/>
  <c r="AZ1117" i="3"/>
  <c r="AJ1117" i="3"/>
  <c r="T1117" i="3"/>
  <c r="W1123" i="3"/>
  <c r="AP1123" i="3"/>
  <c r="AU1123" i="3"/>
  <c r="AL1123" i="3"/>
  <c r="BG1123" i="3"/>
  <c r="AA1123" i="3"/>
  <c r="BA1123" i="3"/>
  <c r="AK1123" i="3"/>
  <c r="U1123" i="3"/>
  <c r="BD1123" i="3"/>
  <c r="AN1123" i="3"/>
  <c r="X1123" i="3"/>
  <c r="BF1129" i="3"/>
  <c r="Z1129" i="3"/>
  <c r="O1129" i="3"/>
  <c r="BB1129" i="3"/>
  <c r="V1129" i="3"/>
  <c r="AQ1129" i="3"/>
  <c r="BI1129" i="3"/>
  <c r="AS1129" i="3"/>
  <c r="AC1129" i="3"/>
  <c r="M1129" i="3"/>
  <c r="AV1129" i="3"/>
  <c r="AF1129" i="3"/>
  <c r="P1129" i="3"/>
  <c r="AM1133" i="3"/>
  <c r="AH1133" i="3"/>
  <c r="AE1133" i="3"/>
  <c r="AD1133" i="3"/>
  <c r="AY1133" i="3"/>
  <c r="S1133" i="3"/>
  <c r="AW1133" i="3"/>
  <c r="AG1133" i="3"/>
  <c r="Q1133" i="3"/>
  <c r="AZ1133" i="3"/>
  <c r="AJ1133" i="3"/>
  <c r="T1133" i="3"/>
  <c r="BM1096" i="3"/>
  <c r="AH1105" i="3"/>
  <c r="AU1105" i="3"/>
  <c r="O1105" i="3"/>
  <c r="AD1105" i="3"/>
  <c r="AY1105" i="3"/>
  <c r="S1105" i="3"/>
  <c r="AW1105" i="3"/>
  <c r="AG1105" i="3"/>
  <c r="Q1105" i="3"/>
  <c r="AZ1105" i="3"/>
  <c r="AJ1105" i="3"/>
  <c r="T1105" i="3"/>
  <c r="AU1107" i="3"/>
  <c r="O1107" i="3"/>
  <c r="AH1107" i="3"/>
  <c r="AT1107" i="3"/>
  <c r="N1107" i="3"/>
  <c r="AI1107" i="3"/>
  <c r="BE1107" i="3"/>
  <c r="AO1107" i="3"/>
  <c r="Y1107" i="3"/>
  <c r="BH1107" i="3"/>
  <c r="AR1107" i="3"/>
  <c r="AB1107" i="3"/>
  <c r="AH1109" i="3"/>
  <c r="AU1109" i="3"/>
  <c r="O1109" i="3"/>
  <c r="AD1109" i="3"/>
  <c r="AY1109" i="3"/>
  <c r="S1109" i="3"/>
  <c r="AW1109" i="3"/>
  <c r="AG1109" i="3"/>
  <c r="Q1109" i="3"/>
  <c r="AZ1109" i="3"/>
  <c r="AJ1109" i="3"/>
  <c r="T1109" i="3"/>
  <c r="BC1111" i="3"/>
  <c r="W1111" i="3"/>
  <c r="AP1111" i="3"/>
  <c r="BB1111" i="3"/>
  <c r="V1111" i="3"/>
  <c r="AQ1111" i="3"/>
  <c r="BI1111" i="3"/>
  <c r="AS1111" i="3"/>
  <c r="AC1111" i="3"/>
  <c r="M1111" i="3"/>
  <c r="AV1111" i="3"/>
  <c r="AF1111" i="3"/>
  <c r="P1111" i="3"/>
  <c r="BN1114" i="3"/>
  <c r="BK1114" i="3"/>
  <c r="BC1119" i="3"/>
  <c r="W1119" i="3"/>
  <c r="AP1119" i="3"/>
  <c r="BB1119" i="3"/>
  <c r="V1119" i="3"/>
  <c r="AQ1119" i="3"/>
  <c r="BI1119" i="3"/>
  <c r="AS1119" i="3"/>
  <c r="AC1119" i="3"/>
  <c r="M1119" i="3"/>
  <c r="AV1119" i="3"/>
  <c r="AF1119" i="3"/>
  <c r="P1119" i="3"/>
  <c r="AH1121" i="3"/>
  <c r="AM1121" i="3"/>
  <c r="W1121" i="3"/>
  <c r="AD1121" i="3"/>
  <c r="AY1121" i="3"/>
  <c r="S1121" i="3"/>
  <c r="AW1121" i="3"/>
  <c r="AG1121" i="3"/>
  <c r="Q1121" i="3"/>
  <c r="AZ1121" i="3"/>
  <c r="AJ1121" i="3"/>
  <c r="T1121" i="3"/>
  <c r="BN1124" i="3"/>
  <c r="BK1124" i="3"/>
  <c r="AE1127" i="3"/>
  <c r="AP1127" i="3"/>
  <c r="BC1127" i="3"/>
  <c r="AT1127" i="3"/>
  <c r="N1127" i="3"/>
  <c r="AI1127" i="3"/>
  <c r="BE1127" i="3"/>
  <c r="AO1127" i="3"/>
  <c r="Y1127" i="3"/>
  <c r="BH1127" i="3"/>
  <c r="AR1127" i="3"/>
  <c r="AB1127" i="3"/>
  <c r="BM1006" i="3"/>
  <c r="BN1049" i="3"/>
  <c r="BK1049" i="3"/>
  <c r="BM1060" i="3"/>
  <c r="O1081" i="3"/>
  <c r="S1081" i="3"/>
  <c r="W1081" i="3"/>
  <c r="AA1081" i="3"/>
  <c r="AE1081" i="3"/>
  <c r="AI1081" i="3"/>
  <c r="AM1081" i="3"/>
  <c r="AQ1081" i="3"/>
  <c r="AU1081" i="3"/>
  <c r="AY1081" i="3"/>
  <c r="BC1081" i="3"/>
  <c r="BG1081" i="3"/>
  <c r="M1081" i="3"/>
  <c r="Q1081" i="3"/>
  <c r="U1081" i="3"/>
  <c r="Y1081" i="3"/>
  <c r="AC1081" i="3"/>
  <c r="AG1081" i="3"/>
  <c r="AK1081" i="3"/>
  <c r="AO1081" i="3"/>
  <c r="AS1081" i="3"/>
  <c r="AW1081" i="3"/>
  <c r="BA1081" i="3"/>
  <c r="BE1081" i="3"/>
  <c r="BI1081" i="3"/>
  <c r="P1081" i="3"/>
  <c r="X1081" i="3"/>
  <c r="AF1081" i="3"/>
  <c r="AN1081" i="3"/>
  <c r="AV1081" i="3"/>
  <c r="BD1081" i="3"/>
  <c r="R1081" i="3"/>
  <c r="Z1081" i="3"/>
  <c r="AH1081" i="3"/>
  <c r="AP1081" i="3"/>
  <c r="AX1081" i="3"/>
  <c r="BF1081" i="3"/>
  <c r="AB1081" i="3"/>
  <c r="AR1081" i="3"/>
  <c r="BH1081" i="3"/>
  <c r="AJ1081" i="3"/>
  <c r="N1081" i="3"/>
  <c r="AD1081" i="3"/>
  <c r="AT1081" i="3"/>
  <c r="T1081" i="3"/>
  <c r="AZ1081" i="3"/>
  <c r="V1081" i="3"/>
  <c r="BB1081" i="3"/>
  <c r="AL1081" i="3"/>
  <c r="BM1057" i="3"/>
  <c r="BN1094" i="3"/>
  <c r="BK1094" i="3"/>
  <c r="BL1053" i="3"/>
  <c r="BL1092" i="3"/>
  <c r="AH1082" i="3"/>
  <c r="AJ1082" i="3"/>
  <c r="BE1082" i="3"/>
  <c r="BJ1055" i="3"/>
  <c r="BL1051" i="3"/>
  <c r="BN1118" i="3"/>
  <c r="BK1118" i="3"/>
  <c r="BN1128" i="3"/>
  <c r="BK1128" i="3"/>
  <c r="AX1131" i="3"/>
  <c r="N1131" i="3"/>
  <c r="AO1131" i="3"/>
  <c r="BH1131" i="3"/>
  <c r="AB1131" i="3"/>
  <c r="W1117" i="3"/>
  <c r="AA1117" i="3"/>
  <c r="BD1117" i="3"/>
  <c r="X1117" i="3"/>
  <c r="AU1133" i="3"/>
  <c r="AA1133" i="3"/>
  <c r="U1133" i="3"/>
  <c r="W1107" i="3"/>
  <c r="V1107" i="3"/>
  <c r="AS1107" i="3"/>
  <c r="M1107" i="3"/>
  <c r="P1107" i="3"/>
  <c r="BN1112" i="3"/>
  <c r="BK1112" i="3"/>
  <c r="BM1010" i="3"/>
  <c r="BM1014" i="3"/>
  <c r="BM1016" i="3"/>
  <c r="Z1009" i="3"/>
  <c r="AX1009" i="3"/>
  <c r="AD1009" i="3"/>
  <c r="BA1009" i="3"/>
  <c r="AK1009" i="3"/>
  <c r="U1009" i="3"/>
  <c r="BD1009" i="3"/>
  <c r="AN1009" i="3"/>
  <c r="X1009" i="3"/>
  <c r="BC1009" i="3"/>
  <c r="AM1009" i="3"/>
  <c r="W1009" i="3"/>
  <c r="BL1018" i="3"/>
  <c r="BK1015" i="3"/>
  <c r="BN1015" i="3"/>
  <c r="AL1017" i="3"/>
  <c r="R1017" i="3"/>
  <c r="BI1017" i="3"/>
  <c r="AS1017" i="3"/>
  <c r="AC1017" i="3"/>
  <c r="M1017" i="3"/>
  <c r="AV1017" i="3"/>
  <c r="AF1017" i="3"/>
  <c r="P1017" i="3"/>
  <c r="AU1017" i="3"/>
  <c r="AE1017" i="3"/>
  <c r="O1017" i="3"/>
  <c r="BM1026" i="3"/>
  <c r="BK1031" i="3"/>
  <c r="BN1031" i="3"/>
  <c r="BM1013" i="3"/>
  <c r="BN1013" i="3"/>
  <c r="BK1013" i="3"/>
  <c r="BJ1020" i="3"/>
  <c r="BN1020" i="3"/>
  <c r="BK1020" i="3"/>
  <c r="BJ1021" i="3"/>
  <c r="BL1028" i="3"/>
  <c r="BJ1028" i="3"/>
  <c r="BJ1019" i="3"/>
  <c r="BM1019" i="3"/>
  <c r="BJ1030" i="3"/>
  <c r="BM1030" i="3"/>
  <c r="BN1024" i="3"/>
  <c r="BK1024" i="3"/>
  <c r="BN1022" i="3"/>
  <c r="BK1022" i="3"/>
  <c r="BN1028" i="3"/>
  <c r="O1033" i="3"/>
  <c r="S1033" i="3"/>
  <c r="W1033" i="3"/>
  <c r="AA1033" i="3"/>
  <c r="AE1033" i="3"/>
  <c r="AI1033" i="3"/>
  <c r="AM1033" i="3"/>
  <c r="AQ1033" i="3"/>
  <c r="AU1033" i="3"/>
  <c r="AY1033" i="3"/>
  <c r="BC1033" i="3"/>
  <c r="BG1033" i="3"/>
  <c r="P1033" i="3"/>
  <c r="T1033" i="3"/>
  <c r="X1033" i="3"/>
  <c r="AB1033" i="3"/>
  <c r="AF1033" i="3"/>
  <c r="AJ1033" i="3"/>
  <c r="AN1033" i="3"/>
  <c r="AR1033" i="3"/>
  <c r="AV1033" i="3"/>
  <c r="AZ1033" i="3"/>
  <c r="BD1033" i="3"/>
  <c r="BH1033" i="3"/>
  <c r="M1033" i="3"/>
  <c r="Q1033" i="3"/>
  <c r="U1033" i="3"/>
  <c r="Y1033" i="3"/>
  <c r="AC1033" i="3"/>
  <c r="AG1033" i="3"/>
  <c r="AK1033" i="3"/>
  <c r="AO1033" i="3"/>
  <c r="AS1033" i="3"/>
  <c r="AW1033" i="3"/>
  <c r="BA1033" i="3"/>
  <c r="BE1033" i="3"/>
  <c r="BI1033" i="3"/>
  <c r="N1033" i="3"/>
  <c r="AD1033" i="3"/>
  <c r="AT1033" i="3"/>
  <c r="R1033" i="3"/>
  <c r="AH1033" i="3"/>
  <c r="AX1033" i="3"/>
  <c r="V1033" i="3"/>
  <c r="AL1033" i="3"/>
  <c r="BB1033" i="3"/>
  <c r="BF1033" i="3"/>
  <c r="Z1033" i="3"/>
  <c r="AP1033" i="3"/>
  <c r="BM1036" i="3"/>
  <c r="BM1040" i="3"/>
  <c r="BN1040" i="3"/>
  <c r="BK1040" i="3"/>
  <c r="BN1044" i="3"/>
  <c r="BK1044" i="3"/>
  <c r="BJ1046" i="3"/>
  <c r="BL1034" i="3"/>
  <c r="BJ1034" i="3"/>
  <c r="BK1038" i="3"/>
  <c r="BN1038" i="3"/>
  <c r="BM1043" i="3"/>
  <c r="BL1050" i="3"/>
  <c r="BM1041" i="3"/>
  <c r="BM1049" i="3"/>
  <c r="BN1054" i="3"/>
  <c r="BK1054" i="3"/>
  <c r="BJ1056" i="3"/>
  <c r="BM1047" i="3"/>
  <c r="BM1059" i="3"/>
  <c r="BL1064" i="3"/>
  <c r="BN1068" i="3"/>
  <c r="BK1068" i="3"/>
  <c r="BJ1068" i="3"/>
  <c r="BN1072" i="3"/>
  <c r="BK1072" i="3"/>
  <c r="BL1074" i="3"/>
  <c r="BJ1074" i="3"/>
  <c r="BM1076" i="3"/>
  <c r="O1077" i="3"/>
  <c r="S1077" i="3"/>
  <c r="W1077" i="3"/>
  <c r="AA1077" i="3"/>
  <c r="AE1077" i="3"/>
  <c r="AI1077" i="3"/>
  <c r="AM1077" i="3"/>
  <c r="AQ1077" i="3"/>
  <c r="AU1077" i="3"/>
  <c r="AY1077" i="3"/>
  <c r="BC1077" i="3"/>
  <c r="BG1077" i="3"/>
  <c r="M1077" i="3"/>
  <c r="Q1077" i="3"/>
  <c r="U1077" i="3"/>
  <c r="Y1077" i="3"/>
  <c r="AC1077" i="3"/>
  <c r="AG1077" i="3"/>
  <c r="AK1077" i="3"/>
  <c r="AO1077" i="3"/>
  <c r="AS1077" i="3"/>
  <c r="AW1077" i="3"/>
  <c r="BA1077" i="3"/>
  <c r="BE1077" i="3"/>
  <c r="BI1077" i="3"/>
  <c r="P1077" i="3"/>
  <c r="X1077" i="3"/>
  <c r="AF1077" i="3"/>
  <c r="AN1077" i="3"/>
  <c r="AV1077" i="3"/>
  <c r="BD1077" i="3"/>
  <c r="R1077" i="3"/>
  <c r="Z1077" i="3"/>
  <c r="AH1077" i="3"/>
  <c r="AP1077" i="3"/>
  <c r="AX1077" i="3"/>
  <c r="BF1077" i="3"/>
  <c r="AB1077" i="3"/>
  <c r="AR1077" i="3"/>
  <c r="BH1077" i="3"/>
  <c r="AZ1077" i="3"/>
  <c r="N1077" i="3"/>
  <c r="AD1077" i="3"/>
  <c r="AT1077" i="3"/>
  <c r="T1077" i="3"/>
  <c r="AJ1077" i="3"/>
  <c r="V1077" i="3"/>
  <c r="AL1077" i="3"/>
  <c r="BB1077" i="3"/>
  <c r="O1085" i="3"/>
  <c r="S1085" i="3"/>
  <c r="W1085" i="3"/>
  <c r="AA1085" i="3"/>
  <c r="AE1085" i="3"/>
  <c r="AI1085" i="3"/>
  <c r="AM1085" i="3"/>
  <c r="AQ1085" i="3"/>
  <c r="AU1085" i="3"/>
  <c r="AY1085" i="3"/>
  <c r="BC1085" i="3"/>
  <c r="BG1085" i="3"/>
  <c r="M1085" i="3"/>
  <c r="Q1085" i="3"/>
  <c r="U1085" i="3"/>
  <c r="Y1085" i="3"/>
  <c r="AC1085" i="3"/>
  <c r="AG1085" i="3"/>
  <c r="AK1085" i="3"/>
  <c r="AO1085" i="3"/>
  <c r="AS1085" i="3"/>
  <c r="AW1085" i="3"/>
  <c r="BA1085" i="3"/>
  <c r="BE1085" i="3"/>
  <c r="BI1085" i="3"/>
  <c r="P1085" i="3"/>
  <c r="X1085" i="3"/>
  <c r="AF1085" i="3"/>
  <c r="AN1085" i="3"/>
  <c r="AV1085" i="3"/>
  <c r="BD1085" i="3"/>
  <c r="R1085" i="3"/>
  <c r="Z1085" i="3"/>
  <c r="AH1085" i="3"/>
  <c r="AP1085" i="3"/>
  <c r="AX1085" i="3"/>
  <c r="BF1085" i="3"/>
  <c r="AB1085" i="3"/>
  <c r="AR1085" i="3"/>
  <c r="BH1085" i="3"/>
  <c r="T1085" i="3"/>
  <c r="AZ1085" i="3"/>
  <c r="N1085" i="3"/>
  <c r="AD1085" i="3"/>
  <c r="AT1085" i="3"/>
  <c r="AJ1085" i="3"/>
  <c r="V1085" i="3"/>
  <c r="BB1085" i="3"/>
  <c r="AL1085" i="3"/>
  <c r="BN1045" i="3"/>
  <c r="BK1045" i="3"/>
  <c r="BM1048" i="3"/>
  <c r="BN1057" i="3"/>
  <c r="BK1057" i="3"/>
  <c r="BL1070" i="3"/>
  <c r="BN1090" i="3"/>
  <c r="BK1090" i="3"/>
  <c r="BN1052" i="3"/>
  <c r="BK1052" i="3"/>
  <c r="BL1065" i="3"/>
  <c r="BN1065" i="3"/>
  <c r="BK1065" i="3"/>
  <c r="BJ1065" i="3"/>
  <c r="BJ1075" i="3"/>
  <c r="BK1075" i="3"/>
  <c r="BN1075" i="3"/>
  <c r="BL1075" i="3"/>
  <c r="Z1078" i="3"/>
  <c r="AP1078" i="3"/>
  <c r="Z1086" i="3"/>
  <c r="AP1086" i="3"/>
  <c r="BL1088" i="3"/>
  <c r="BJ1088" i="3"/>
  <c r="BM1090" i="3"/>
  <c r="BL1062" i="3"/>
  <c r="Z1080" i="3"/>
  <c r="BJ1087" i="3"/>
  <c r="BL1104" i="3"/>
  <c r="BJ1104" i="3"/>
  <c r="BL1106" i="3"/>
  <c r="BJ1106" i="3"/>
  <c r="BL1108" i="3"/>
  <c r="BJ1108" i="3"/>
  <c r="BL1110" i="3"/>
  <c r="BJ1110" i="3"/>
  <c r="BL1112" i="3"/>
  <c r="BJ1112" i="3"/>
  <c r="BL1114" i="3"/>
  <c r="BJ1114" i="3"/>
  <c r="BL1116" i="3"/>
  <c r="BJ1116" i="3"/>
  <c r="BL1118" i="3"/>
  <c r="BJ1118" i="3"/>
  <c r="BL1120" i="3"/>
  <c r="BJ1120" i="3"/>
  <c r="BL1122" i="3"/>
  <c r="BJ1122" i="3"/>
  <c r="BL1124" i="3"/>
  <c r="BJ1124" i="3"/>
  <c r="BL1126" i="3"/>
  <c r="BJ1126" i="3"/>
  <c r="BL1128" i="3"/>
  <c r="BJ1128" i="3"/>
  <c r="BL1130" i="3"/>
  <c r="BJ1130" i="3"/>
  <c r="BL1132" i="3"/>
  <c r="BJ1132" i="3"/>
  <c r="BL1134" i="3"/>
  <c r="BJ1134" i="3"/>
  <c r="AH1078" i="3"/>
  <c r="AF1078" i="3"/>
  <c r="AL1078" i="3"/>
  <c r="BH1078" i="3"/>
  <c r="AB1078" i="3"/>
  <c r="AY1078" i="3"/>
  <c r="AI1078" i="3"/>
  <c r="S1078" i="3"/>
  <c r="BA1078" i="3"/>
  <c r="AK1078" i="3"/>
  <c r="U1078" i="3"/>
  <c r="AN1082" i="3"/>
  <c r="BD1082" i="3"/>
  <c r="P1082" i="3"/>
  <c r="AD1082" i="3"/>
  <c r="AZ1082" i="3"/>
  <c r="T1082" i="3"/>
  <c r="AU1082" i="3"/>
  <c r="AE1082" i="3"/>
  <c r="O1082" i="3"/>
  <c r="AW1082" i="3"/>
  <c r="AG1082" i="3"/>
  <c r="Q1082" i="3"/>
  <c r="X1086" i="3"/>
  <c r="AN1086" i="3"/>
  <c r="BB1086" i="3"/>
  <c r="V1086" i="3"/>
  <c r="AR1086" i="3"/>
  <c r="BG1086" i="3"/>
  <c r="AQ1086" i="3"/>
  <c r="AA1086" i="3"/>
  <c r="BI1086" i="3"/>
  <c r="AS1086" i="3"/>
  <c r="AC1086" i="3"/>
  <c r="M1086" i="3"/>
  <c r="BK1097" i="3"/>
  <c r="BN1097" i="3"/>
  <c r="BK1101" i="3"/>
  <c r="BN1101" i="3"/>
  <c r="BD1084" i="3"/>
  <c r="R1084" i="3"/>
  <c r="P1084" i="3"/>
  <c r="AD1084" i="3"/>
  <c r="AZ1084" i="3"/>
  <c r="T1084" i="3"/>
  <c r="AU1084" i="3"/>
  <c r="AE1084" i="3"/>
  <c r="O1084" i="3"/>
  <c r="AW1084" i="3"/>
  <c r="AG1084" i="3"/>
  <c r="Q1084" i="3"/>
  <c r="BJ1051" i="3"/>
  <c r="BK1051" i="3"/>
  <c r="BN1051" i="3"/>
  <c r="BL1102" i="3"/>
  <c r="BJ1102" i="3"/>
  <c r="BM1032" i="3"/>
  <c r="AN1080" i="3"/>
  <c r="BD1080" i="3"/>
  <c r="P1080" i="3"/>
  <c r="AD1080" i="3"/>
  <c r="AZ1080" i="3"/>
  <c r="T1080" i="3"/>
  <c r="AU1080" i="3"/>
  <c r="AE1080" i="3"/>
  <c r="O1080" i="3"/>
  <c r="AW1080" i="3"/>
  <c r="AG1080" i="3"/>
  <c r="Q1080" i="3"/>
  <c r="AP1113" i="3"/>
  <c r="BC1113" i="3"/>
  <c r="W1113" i="3"/>
  <c r="AL1113" i="3"/>
  <c r="BG1113" i="3"/>
  <c r="AA1113" i="3"/>
  <c r="BA1113" i="3"/>
  <c r="AK1113" i="3"/>
  <c r="U1113" i="3"/>
  <c r="BD1113" i="3"/>
  <c r="AN1113" i="3"/>
  <c r="X1113" i="3"/>
  <c r="AU1115" i="3"/>
  <c r="O1115" i="3"/>
  <c r="AH1115" i="3"/>
  <c r="AT1115" i="3"/>
  <c r="N1115" i="3"/>
  <c r="AI1115" i="3"/>
  <c r="BE1115" i="3"/>
  <c r="AO1115" i="3"/>
  <c r="Y1115" i="3"/>
  <c r="BH1115" i="3"/>
  <c r="AR1115" i="3"/>
  <c r="AB1115" i="3"/>
  <c r="BN1122" i="3"/>
  <c r="BK1122" i="3"/>
  <c r="AX1125" i="3"/>
  <c r="R1125" i="3"/>
  <c r="AM1125" i="3"/>
  <c r="AT1125" i="3"/>
  <c r="N1125" i="3"/>
  <c r="AI1125" i="3"/>
  <c r="BE1125" i="3"/>
  <c r="AO1125" i="3"/>
  <c r="Y1125" i="3"/>
  <c r="BH1125" i="3"/>
  <c r="AR1125" i="3"/>
  <c r="AB1125" i="3"/>
  <c r="O1131" i="3"/>
  <c r="AH1131" i="3"/>
  <c r="AE1131" i="3"/>
  <c r="AD1131" i="3"/>
  <c r="AY1131" i="3"/>
  <c r="S1131" i="3"/>
  <c r="AW1131" i="3"/>
  <c r="AG1131" i="3"/>
  <c r="Q1131" i="3"/>
  <c r="AZ1131" i="3"/>
  <c r="AJ1131" i="3"/>
  <c r="T1131" i="3"/>
  <c r="BN1134" i="3"/>
  <c r="BK1134" i="3"/>
  <c r="BF1117" i="3"/>
  <c r="Z1117" i="3"/>
  <c r="AM1117" i="3"/>
  <c r="BB1117" i="3"/>
  <c r="V1117" i="3"/>
  <c r="AQ1117" i="3"/>
  <c r="BI1117" i="3"/>
  <c r="AS1117" i="3"/>
  <c r="AC1117" i="3"/>
  <c r="M1117" i="3"/>
  <c r="AV1117" i="3"/>
  <c r="AF1117" i="3"/>
  <c r="P1117" i="3"/>
  <c r="O1123" i="3"/>
  <c r="AH1123" i="3"/>
  <c r="AE1123" i="3"/>
  <c r="AD1123" i="3"/>
  <c r="AY1123" i="3"/>
  <c r="S1123" i="3"/>
  <c r="AW1123" i="3"/>
  <c r="AG1123" i="3"/>
  <c r="Q1123" i="3"/>
  <c r="AZ1123" i="3"/>
  <c r="AJ1123" i="3"/>
  <c r="T1123" i="3"/>
  <c r="BN1126" i="3"/>
  <c r="BK1126" i="3"/>
  <c r="AX1129" i="3"/>
  <c r="R1129" i="3"/>
  <c r="BC1129" i="3"/>
  <c r="AT1129" i="3"/>
  <c r="N1129" i="3"/>
  <c r="AI1129" i="3"/>
  <c r="BE1129" i="3"/>
  <c r="AO1129" i="3"/>
  <c r="Y1129" i="3"/>
  <c r="BH1129" i="3"/>
  <c r="AR1129" i="3"/>
  <c r="AB1129" i="3"/>
  <c r="BF1133" i="3"/>
  <c r="W1133" i="3"/>
  <c r="Z1133" i="3"/>
  <c r="BB1133" i="3"/>
  <c r="V1133" i="3"/>
  <c r="AQ1133" i="3"/>
  <c r="BI1133" i="3"/>
  <c r="AS1133" i="3"/>
  <c r="AC1133" i="3"/>
  <c r="M1133" i="3"/>
  <c r="AV1133" i="3"/>
  <c r="AF1133" i="3"/>
  <c r="P1133" i="3"/>
  <c r="BF1105" i="3"/>
  <c r="Z1105" i="3"/>
  <c r="AM1105" i="3"/>
  <c r="BB1105" i="3"/>
  <c r="V1105" i="3"/>
  <c r="AQ1105" i="3"/>
  <c r="BI1105" i="3"/>
  <c r="AS1105" i="3"/>
  <c r="AC1105" i="3"/>
  <c r="M1105" i="3"/>
  <c r="AV1105" i="3"/>
  <c r="AF1105" i="3"/>
  <c r="P1105" i="3"/>
  <c r="AM1107" i="3"/>
  <c r="BF1107" i="3"/>
  <c r="Z1107" i="3"/>
  <c r="AL1107" i="3"/>
  <c r="BG1107" i="3"/>
  <c r="AA1107" i="3"/>
  <c r="BA1107" i="3"/>
  <c r="AK1107" i="3"/>
  <c r="U1107" i="3"/>
  <c r="BD1107" i="3"/>
  <c r="AN1107" i="3"/>
  <c r="X1107" i="3"/>
  <c r="BF1109" i="3"/>
  <c r="Z1109" i="3"/>
  <c r="AM1109" i="3"/>
  <c r="BB1109" i="3"/>
  <c r="V1109" i="3"/>
  <c r="AQ1109" i="3"/>
  <c r="BI1109" i="3"/>
  <c r="AS1109" i="3"/>
  <c r="AC1109" i="3"/>
  <c r="M1109" i="3"/>
  <c r="AV1109" i="3"/>
  <c r="AF1109" i="3"/>
  <c r="P1109" i="3"/>
  <c r="BN1110" i="3"/>
  <c r="BK1110" i="3"/>
  <c r="AU1111" i="3"/>
  <c r="O1111" i="3"/>
  <c r="AH1111" i="3"/>
  <c r="AT1111" i="3"/>
  <c r="N1111" i="3"/>
  <c r="AI1111" i="3"/>
  <c r="BE1111" i="3"/>
  <c r="AO1111" i="3"/>
  <c r="Y1111" i="3"/>
  <c r="BH1111" i="3"/>
  <c r="AR1111" i="3"/>
  <c r="AB1111" i="3"/>
  <c r="BN1116" i="3"/>
  <c r="BK1116" i="3"/>
  <c r="AU1119" i="3"/>
  <c r="O1119" i="3"/>
  <c r="AH1119" i="3"/>
  <c r="AT1119" i="3"/>
  <c r="N1119" i="3"/>
  <c r="AI1119" i="3"/>
  <c r="BE1119" i="3"/>
  <c r="AO1119" i="3"/>
  <c r="Y1119" i="3"/>
  <c r="BH1119" i="3"/>
  <c r="AR1119" i="3"/>
  <c r="AB1119" i="3"/>
  <c r="BF1121" i="3"/>
  <c r="Z1121" i="3"/>
  <c r="AE1121" i="3"/>
  <c r="BB1121" i="3"/>
  <c r="V1121" i="3"/>
  <c r="AQ1121" i="3"/>
  <c r="BI1121" i="3"/>
  <c r="AS1121" i="3"/>
  <c r="AC1121" i="3"/>
  <c r="M1121" i="3"/>
  <c r="AV1121" i="3"/>
  <c r="AF1121" i="3"/>
  <c r="P1121" i="3"/>
  <c r="O1127" i="3"/>
  <c r="AH1127" i="3"/>
  <c r="AM1127" i="3"/>
  <c r="AL1127" i="3"/>
  <c r="BG1127" i="3"/>
  <c r="AA1127" i="3"/>
  <c r="BA1127" i="3"/>
  <c r="AK1127" i="3"/>
  <c r="U1127" i="3"/>
  <c r="BD1127" i="3"/>
  <c r="AN1127" i="3"/>
  <c r="X1127" i="3"/>
  <c r="BL1006" i="3"/>
  <c r="BJ1006" i="3"/>
  <c r="BL1008" i="3"/>
  <c r="BL1012" i="3"/>
  <c r="BN1016" i="3"/>
  <c r="BK1016" i="3"/>
  <c r="BN1023" i="3"/>
  <c r="BK1023" i="3"/>
  <c r="BM1022" i="3"/>
  <c r="O1037" i="3"/>
  <c r="S1037" i="3"/>
  <c r="W1037" i="3"/>
  <c r="AA1037" i="3"/>
  <c r="AE1037" i="3"/>
  <c r="AI1037" i="3"/>
  <c r="AM1037" i="3"/>
  <c r="AQ1037" i="3"/>
  <c r="AU1037" i="3"/>
  <c r="AY1037" i="3"/>
  <c r="BC1037" i="3"/>
  <c r="BG1037" i="3"/>
  <c r="P1037" i="3"/>
  <c r="T1037" i="3"/>
  <c r="X1037" i="3"/>
  <c r="AB1037" i="3"/>
  <c r="AF1037" i="3"/>
  <c r="AJ1037" i="3"/>
  <c r="AN1037" i="3"/>
  <c r="AR1037" i="3"/>
  <c r="AV1037" i="3"/>
  <c r="AZ1037" i="3"/>
  <c r="BD1037" i="3"/>
  <c r="BH1037" i="3"/>
  <c r="M1037" i="3"/>
  <c r="Q1037" i="3"/>
  <c r="U1037" i="3"/>
  <c r="Y1037" i="3"/>
  <c r="AC1037" i="3"/>
  <c r="AG1037" i="3"/>
  <c r="AK1037" i="3"/>
  <c r="AO1037" i="3"/>
  <c r="AS1037" i="3"/>
  <c r="AW1037" i="3"/>
  <c r="BA1037" i="3"/>
  <c r="BE1037" i="3"/>
  <c r="BI1037" i="3"/>
  <c r="N1037" i="3"/>
  <c r="AD1037" i="3"/>
  <c r="AT1037" i="3"/>
  <c r="R1037" i="3"/>
  <c r="AH1037" i="3"/>
  <c r="AX1037" i="3"/>
  <c r="V1037" i="3"/>
  <c r="AL1037" i="3"/>
  <c r="BB1037" i="3"/>
  <c r="BF1037" i="3"/>
  <c r="Z1037" i="3"/>
  <c r="AP1037" i="3"/>
  <c r="BJ1042" i="3"/>
  <c r="BN1048" i="3"/>
  <c r="BK1048" i="3"/>
  <c r="BM1044" i="3"/>
  <c r="BN1041" i="3"/>
  <c r="BK1041" i="3"/>
  <c r="BJ1060" i="3"/>
  <c r="BN1047" i="3"/>
  <c r="BK1047" i="3"/>
  <c r="BN1059" i="3"/>
  <c r="BK1059" i="3"/>
  <c r="BM1045" i="3"/>
  <c r="BN1091" i="3"/>
  <c r="BK1091" i="3"/>
  <c r="BM1094" i="3"/>
  <c r="AV1082" i="3"/>
  <c r="N1082" i="3"/>
  <c r="AM1082" i="3"/>
  <c r="AO1082" i="3"/>
  <c r="BL1055" i="3"/>
  <c r="BK1073" i="3"/>
  <c r="BN1073" i="3"/>
  <c r="BN1032" i="3"/>
  <c r="BK1032" i="3"/>
  <c r="AM1131" i="3"/>
  <c r="AT1131" i="3"/>
  <c r="BE1131" i="3"/>
  <c r="AP1117" i="3"/>
  <c r="AL1117" i="3"/>
  <c r="BA1117" i="3"/>
  <c r="U1117" i="3"/>
  <c r="AN1117" i="3"/>
  <c r="BC1133" i="3"/>
  <c r="AL1133" i="3"/>
  <c r="AK1133" i="3"/>
  <c r="BC1107" i="3"/>
  <c r="AP1107" i="3"/>
  <c r="AQ1107" i="3"/>
  <c r="AC1107" i="3"/>
  <c r="AV1107" i="3"/>
  <c r="AF1107" i="3"/>
  <c r="AU1127" i="3"/>
  <c r="R1127" i="3"/>
  <c r="V1127" i="3"/>
  <c r="BI1127" i="3"/>
  <c r="AC1127" i="3"/>
  <c r="AV1127" i="3"/>
  <c r="P1127" i="3"/>
  <c r="BN1132" i="3"/>
  <c r="BK1132" i="3"/>
  <c r="BM1008" i="3"/>
  <c r="AL1007" i="3"/>
  <c r="BK1007" i="3" s="1"/>
  <c r="BE1007" i="3"/>
  <c r="AO1007" i="3"/>
  <c r="Y1007" i="3"/>
  <c r="BH1007" i="3"/>
  <c r="AR1007" i="3"/>
  <c r="AB1007" i="3"/>
  <c r="BG1007" i="3"/>
  <c r="AQ1007" i="3"/>
  <c r="AA1007" i="3"/>
  <c r="BL1010" i="3"/>
  <c r="BJ1010" i="3"/>
  <c r="AL1011" i="3"/>
  <c r="R1011" i="3"/>
  <c r="BI1011" i="3"/>
  <c r="AS1011" i="3"/>
  <c r="AC1011" i="3"/>
  <c r="M1011" i="3"/>
  <c r="AV1011" i="3"/>
  <c r="AF1011" i="3"/>
  <c r="P1011" i="3"/>
  <c r="AU1011" i="3"/>
  <c r="AE1011" i="3"/>
  <c r="O1011" i="3"/>
  <c r="BL1014" i="3"/>
  <c r="BJ1014" i="3"/>
  <c r="BJ1012" i="3"/>
  <c r="BN1012" i="3"/>
  <c r="BK1012" i="3"/>
  <c r="BM1012" i="3"/>
  <c r="Z1011" i="3"/>
  <c r="BL1016" i="3"/>
  <c r="BB1009" i="3"/>
  <c r="AH1009" i="3"/>
  <c r="N1009" i="3"/>
  <c r="AW1009" i="3"/>
  <c r="AG1009" i="3"/>
  <c r="Q1009" i="3"/>
  <c r="AZ1009" i="3"/>
  <c r="AJ1009" i="3"/>
  <c r="T1009" i="3"/>
  <c r="AY1009" i="3"/>
  <c r="AI1009" i="3"/>
  <c r="V1017" i="3"/>
  <c r="AT1017" i="3"/>
  <c r="BE1017" i="3"/>
  <c r="AO1017" i="3"/>
  <c r="Y1017" i="3"/>
  <c r="BH1017" i="3"/>
  <c r="AR1017" i="3"/>
  <c r="AB1017" i="3"/>
  <c r="BG1017" i="3"/>
  <c r="AQ1017" i="3"/>
  <c r="AA1017" i="3"/>
  <c r="BL1026" i="3"/>
  <c r="BJ1026" i="3"/>
  <c r="BM1031" i="3"/>
  <c r="BL1020" i="3"/>
  <c r="BN1021" i="3"/>
  <c r="BK1021" i="3"/>
  <c r="BJ1023" i="3"/>
  <c r="BL1019" i="3"/>
  <c r="BL1030" i="3"/>
  <c r="BN1030" i="3"/>
  <c r="BN1026" i="3"/>
  <c r="BL1021" i="3"/>
  <c r="O1035" i="3"/>
  <c r="S1035" i="3"/>
  <c r="W1035" i="3"/>
  <c r="AA1035" i="3"/>
  <c r="AE1035" i="3"/>
  <c r="AI1035" i="3"/>
  <c r="AM1035" i="3"/>
  <c r="AQ1035" i="3"/>
  <c r="AU1035" i="3"/>
  <c r="AY1035" i="3"/>
  <c r="BC1035" i="3"/>
  <c r="BG1035" i="3"/>
  <c r="P1035" i="3"/>
  <c r="T1035" i="3"/>
  <c r="X1035" i="3"/>
  <c r="AB1035" i="3"/>
  <c r="AF1035" i="3"/>
  <c r="AJ1035" i="3"/>
  <c r="AN1035" i="3"/>
  <c r="AR1035" i="3"/>
  <c r="AV1035" i="3"/>
  <c r="AZ1035" i="3"/>
  <c r="BD1035" i="3"/>
  <c r="BH1035" i="3"/>
  <c r="M1035" i="3"/>
  <c r="Q1035" i="3"/>
  <c r="U1035" i="3"/>
  <c r="Y1035" i="3"/>
  <c r="AC1035" i="3"/>
  <c r="AG1035" i="3"/>
  <c r="AK1035" i="3"/>
  <c r="AO1035" i="3"/>
  <c r="AS1035" i="3"/>
  <c r="AW1035" i="3"/>
  <c r="BA1035" i="3"/>
  <c r="BE1035" i="3"/>
  <c r="BI1035" i="3"/>
  <c r="N1035" i="3"/>
  <c r="AD1035" i="3"/>
  <c r="AT1035" i="3"/>
  <c r="R1035" i="3"/>
  <c r="AH1035" i="3"/>
  <c r="AX1035" i="3"/>
  <c r="V1035" i="3"/>
  <c r="AL1035" i="3"/>
  <c r="BB1035" i="3"/>
  <c r="Z1035" i="3"/>
  <c r="AP1035" i="3"/>
  <c r="BF1035" i="3"/>
  <c r="BL1036" i="3"/>
  <c r="BJ1036" i="3"/>
  <c r="BJ1040" i="3"/>
  <c r="BN1046" i="3"/>
  <c r="BK1046" i="3"/>
  <c r="BJ1048" i="3"/>
  <c r="BN1034" i="3"/>
  <c r="BK1034" i="3"/>
  <c r="BJ1038" i="3"/>
  <c r="BL1043" i="3"/>
  <c r="BJ1043" i="3"/>
  <c r="BL1041" i="3"/>
  <c r="BJ1041" i="3"/>
  <c r="BN1056" i="3"/>
  <c r="BK1056" i="3"/>
  <c r="BJ1058" i="3"/>
  <c r="BL1047" i="3"/>
  <c r="BJ1047" i="3"/>
  <c r="BL1059" i="3"/>
  <c r="BJ1059" i="3"/>
  <c r="BL1068" i="3"/>
  <c r="BM1071" i="3"/>
  <c r="BN1074" i="3"/>
  <c r="BK1074" i="3"/>
  <c r="BL1076" i="3"/>
  <c r="O1079" i="3"/>
  <c r="S1079" i="3"/>
  <c r="W1079" i="3"/>
  <c r="AA1079" i="3"/>
  <c r="AE1079" i="3"/>
  <c r="AI1079" i="3"/>
  <c r="AM1079" i="3"/>
  <c r="AQ1079" i="3"/>
  <c r="AU1079" i="3"/>
  <c r="AY1079" i="3"/>
  <c r="BC1079" i="3"/>
  <c r="BG1079" i="3"/>
  <c r="M1079" i="3"/>
  <c r="Q1079" i="3"/>
  <c r="U1079" i="3"/>
  <c r="Y1079" i="3"/>
  <c r="AC1079" i="3"/>
  <c r="AG1079" i="3"/>
  <c r="AK1079" i="3"/>
  <c r="AO1079" i="3"/>
  <c r="AS1079" i="3"/>
  <c r="AW1079" i="3"/>
  <c r="BA1079" i="3"/>
  <c r="BE1079" i="3"/>
  <c r="BI1079" i="3"/>
  <c r="P1079" i="3"/>
  <c r="X1079" i="3"/>
  <c r="AF1079" i="3"/>
  <c r="AN1079" i="3"/>
  <c r="AV1079" i="3"/>
  <c r="BD1079" i="3"/>
  <c r="R1079" i="3"/>
  <c r="Z1079" i="3"/>
  <c r="AH1079" i="3"/>
  <c r="AP1079" i="3"/>
  <c r="AX1079" i="3"/>
  <c r="BF1079" i="3"/>
  <c r="AB1079" i="3"/>
  <c r="AR1079" i="3"/>
  <c r="BH1079" i="3"/>
  <c r="AJ1079" i="3"/>
  <c r="N1079" i="3"/>
  <c r="AD1079" i="3"/>
  <c r="AT1079" i="3"/>
  <c r="T1079" i="3"/>
  <c r="AZ1079" i="3"/>
  <c r="AL1079" i="3"/>
  <c r="BB1079" i="3"/>
  <c r="V1079" i="3"/>
  <c r="BL1056" i="3"/>
  <c r="BN1063" i="3"/>
  <c r="BK1063" i="3"/>
  <c r="BJ1063" i="3"/>
  <c r="BN1067" i="3"/>
  <c r="BK1067" i="3"/>
  <c r="BJ1067" i="3"/>
  <c r="BK1071" i="3"/>
  <c r="BN1071" i="3"/>
  <c r="BL1071" i="3"/>
  <c r="BL1069" i="3"/>
  <c r="BN1069" i="3"/>
  <c r="BK1069" i="3"/>
  <c r="BJ1069" i="3"/>
  <c r="BN1092" i="3"/>
  <c r="BK1092" i="3"/>
  <c r="BL1095" i="3"/>
  <c r="BN1095" i="3"/>
  <c r="BM1052" i="3"/>
  <c r="BL1052" i="3"/>
  <c r="BJ1052" i="3"/>
  <c r="BM1061" i="3"/>
  <c r="BM1053" i="3"/>
  <c r="BN1089" i="3"/>
  <c r="BK1089" i="3"/>
  <c r="BL1090" i="3"/>
  <c r="BJ1090" i="3"/>
  <c r="BM1092" i="3"/>
  <c r="BF1082" i="3"/>
  <c r="BM1089" i="3"/>
  <c r="BJ1095" i="3"/>
  <c r="BD1078" i="3"/>
  <c r="R1078" i="3"/>
  <c r="P1078" i="3"/>
  <c r="BK1078" i="3" s="1"/>
  <c r="AD1078" i="3"/>
  <c r="AZ1078" i="3"/>
  <c r="T1078" i="3"/>
  <c r="AU1078" i="3"/>
  <c r="AE1078" i="3"/>
  <c r="O1078" i="3"/>
  <c r="AW1078" i="3"/>
  <c r="AG1078" i="3"/>
  <c r="Q1078" i="3"/>
  <c r="AX1082" i="3"/>
  <c r="X1082" i="3"/>
  <c r="BB1082" i="3"/>
  <c r="V1082" i="3"/>
  <c r="AR1082" i="3"/>
  <c r="BG1082" i="3"/>
  <c r="AQ1082" i="3"/>
  <c r="AA1082" i="3"/>
  <c r="BI1082" i="3"/>
  <c r="AS1082" i="3"/>
  <c r="AC1082" i="3"/>
  <c r="M1082" i="3"/>
  <c r="AX1086" i="3"/>
  <c r="AV1086" i="3"/>
  <c r="AT1086" i="3"/>
  <c r="N1086" i="3"/>
  <c r="AJ1086" i="3"/>
  <c r="BC1086" i="3"/>
  <c r="AM1086" i="3"/>
  <c r="W1086" i="3"/>
  <c r="BE1086" i="3"/>
  <c r="AO1086" i="3"/>
  <c r="Y1086" i="3"/>
  <c r="BJ1091" i="3"/>
  <c r="BN1098" i="3"/>
  <c r="BK1098" i="3"/>
  <c r="BN1102" i="3"/>
  <c r="BK1102" i="3"/>
  <c r="BM1055" i="3"/>
  <c r="X1084" i="3"/>
  <c r="AN1084" i="3"/>
  <c r="BB1084" i="3"/>
  <c r="V1084" i="3"/>
  <c r="AR1084" i="3"/>
  <c r="BG1084" i="3"/>
  <c r="AQ1084" i="3"/>
  <c r="AA1084" i="3"/>
  <c r="BI1084" i="3"/>
  <c r="AS1084" i="3"/>
  <c r="AC1084" i="3"/>
  <c r="M1084" i="3"/>
  <c r="BM1051" i="3"/>
  <c r="BM1073" i="3"/>
  <c r="BM1091" i="3"/>
  <c r="Z1017" i="3"/>
  <c r="BL1032" i="3"/>
  <c r="BJ1032" i="3"/>
  <c r="AX1080" i="3"/>
  <c r="X1080" i="3"/>
  <c r="BB1080" i="3"/>
  <c r="V1080" i="3"/>
  <c r="AR1080" i="3"/>
  <c r="BG1080" i="3"/>
  <c r="AQ1080" i="3"/>
  <c r="AA1080" i="3"/>
  <c r="BI1080" i="3"/>
  <c r="AS1080" i="3"/>
  <c r="AC1080" i="3"/>
  <c r="AH1113" i="3"/>
  <c r="AU1113" i="3"/>
  <c r="O1113" i="3"/>
  <c r="AD1113" i="3"/>
  <c r="AY1113" i="3"/>
  <c r="S1113" i="3"/>
  <c r="AW1113" i="3"/>
  <c r="AG1113" i="3"/>
  <c r="Q1113" i="3"/>
  <c r="AZ1113" i="3"/>
  <c r="AJ1113" i="3"/>
  <c r="AM1115" i="3"/>
  <c r="BF1115" i="3"/>
  <c r="Z1115" i="3"/>
  <c r="AL1115" i="3"/>
  <c r="BG1115" i="3"/>
  <c r="AA1115" i="3"/>
  <c r="BA1115" i="3"/>
  <c r="AK1115" i="3"/>
  <c r="U1115" i="3"/>
  <c r="BD1115" i="3"/>
  <c r="AN1115" i="3"/>
  <c r="AP1125" i="3"/>
  <c r="BC1125" i="3"/>
  <c r="W1125" i="3"/>
  <c r="AL1125" i="3"/>
  <c r="BG1125" i="3"/>
  <c r="AA1125" i="3"/>
  <c r="BA1125" i="3"/>
  <c r="AK1125" i="3"/>
  <c r="U1125" i="3"/>
  <c r="BD1125" i="3"/>
  <c r="AN1125" i="3"/>
  <c r="BC1131" i="3"/>
  <c r="BF1131" i="3"/>
  <c r="Z1131" i="3"/>
  <c r="BB1131" i="3"/>
  <c r="V1131" i="3"/>
  <c r="AQ1131" i="3"/>
  <c r="BI1131" i="3"/>
  <c r="AS1131" i="3"/>
  <c r="AC1131" i="3"/>
  <c r="M1131" i="3"/>
  <c r="AV1131" i="3"/>
  <c r="AF1131" i="3"/>
  <c r="AX1117" i="3"/>
  <c r="R1117" i="3"/>
  <c r="AE1117" i="3"/>
  <c r="AT1117" i="3"/>
  <c r="N1117" i="3"/>
  <c r="AI1117" i="3"/>
  <c r="BE1117" i="3"/>
  <c r="AO1117" i="3"/>
  <c r="Y1117" i="3"/>
  <c r="BH1117" i="3"/>
  <c r="AR1117" i="3"/>
  <c r="BC1123" i="3"/>
  <c r="BF1123" i="3"/>
  <c r="Z1123" i="3"/>
  <c r="BB1123" i="3"/>
  <c r="V1123" i="3"/>
  <c r="AQ1123" i="3"/>
  <c r="BI1123" i="3"/>
  <c r="AS1123" i="3"/>
  <c r="AC1123" i="3"/>
  <c r="M1123" i="3"/>
  <c r="AV1123" i="3"/>
  <c r="AF1123" i="3"/>
  <c r="AP1129" i="3"/>
  <c r="AU1129" i="3"/>
  <c r="AM1129" i="3"/>
  <c r="AL1129" i="3"/>
  <c r="BG1129" i="3"/>
  <c r="AA1129" i="3"/>
  <c r="BA1129" i="3"/>
  <c r="AK1129" i="3"/>
  <c r="U1129" i="3"/>
  <c r="BD1129" i="3"/>
  <c r="AN1129" i="3"/>
  <c r="AP1133" i="3"/>
  <c r="O1133" i="3"/>
  <c r="R1133" i="3"/>
  <c r="AT1133" i="3"/>
  <c r="N1133" i="3"/>
  <c r="AI1133" i="3"/>
  <c r="BE1133" i="3"/>
  <c r="AO1133" i="3"/>
  <c r="Y1133" i="3"/>
  <c r="BH1133" i="3"/>
  <c r="AR1133" i="3"/>
  <c r="BN1104" i="3"/>
  <c r="BK1104" i="3"/>
  <c r="AX1105" i="3"/>
  <c r="R1105" i="3"/>
  <c r="AE1105" i="3"/>
  <c r="AT1105" i="3"/>
  <c r="N1105" i="3"/>
  <c r="AI1105" i="3"/>
  <c r="BE1105" i="3"/>
  <c r="AO1105" i="3"/>
  <c r="Y1105" i="3"/>
  <c r="BH1105" i="3"/>
  <c r="AR1105" i="3"/>
  <c r="BN1106" i="3"/>
  <c r="BK1106" i="3"/>
  <c r="AE1107" i="3"/>
  <c r="AX1107" i="3"/>
  <c r="R1107" i="3"/>
  <c r="AD1107" i="3"/>
  <c r="AY1107" i="3"/>
  <c r="S1107" i="3"/>
  <c r="AW1107" i="3"/>
  <c r="AG1107" i="3"/>
  <c r="Q1107" i="3"/>
  <c r="AZ1107" i="3"/>
  <c r="AJ1107" i="3"/>
  <c r="BN1108" i="3"/>
  <c r="BK1108" i="3"/>
  <c r="AX1109" i="3"/>
  <c r="R1109" i="3"/>
  <c r="AE1109" i="3"/>
  <c r="AT1109" i="3"/>
  <c r="N1109" i="3"/>
  <c r="AI1109" i="3"/>
  <c r="BE1109" i="3"/>
  <c r="AO1109" i="3"/>
  <c r="Y1109" i="3"/>
  <c r="BH1109" i="3"/>
  <c r="AR1109" i="3"/>
  <c r="AM1111" i="3"/>
  <c r="BF1111" i="3"/>
  <c r="Z1111" i="3"/>
  <c r="AL1111" i="3"/>
  <c r="BG1111" i="3"/>
  <c r="AA1111" i="3"/>
  <c r="BA1111" i="3"/>
  <c r="AK1111" i="3"/>
  <c r="U1111" i="3"/>
  <c r="BD1111" i="3"/>
  <c r="AN1111" i="3"/>
  <c r="AM1119" i="3"/>
  <c r="BF1119" i="3"/>
  <c r="Z1119" i="3"/>
  <c r="AL1119" i="3"/>
  <c r="BG1119" i="3"/>
  <c r="AA1119" i="3"/>
  <c r="BA1119" i="3"/>
  <c r="AK1119" i="3"/>
  <c r="U1119" i="3"/>
  <c r="BD1119" i="3"/>
  <c r="AN1119" i="3"/>
  <c r="AX1121" i="3"/>
  <c r="R1121" i="3"/>
  <c r="O1121" i="3"/>
  <c r="AT1121" i="3"/>
  <c r="N1121" i="3"/>
  <c r="AI1121" i="3"/>
  <c r="BE1121" i="3"/>
  <c r="AO1121" i="3"/>
  <c r="Y1121" i="3"/>
  <c r="BH1121" i="3"/>
  <c r="AR1121" i="3"/>
  <c r="BF1127" i="3"/>
  <c r="Z1127" i="3"/>
  <c r="W1127" i="3"/>
  <c r="AD1127" i="3"/>
  <c r="AY1127" i="3"/>
  <c r="S1127" i="3"/>
  <c r="AW1127" i="3"/>
  <c r="AG1127" i="3"/>
  <c r="Q1127" i="3"/>
  <c r="AZ1127" i="3"/>
  <c r="AJ1127" i="3"/>
  <c r="BN1130" i="3"/>
  <c r="BK1130" i="3"/>
  <c r="BN1006" i="3"/>
  <c r="BK1006" i="3"/>
  <c r="N997" i="3"/>
  <c r="AB997" i="3"/>
  <c r="AZ997" i="3"/>
  <c r="T998" i="3"/>
  <c r="AJ998" i="3"/>
  <c r="AW998" i="3"/>
  <c r="BE998" i="3"/>
  <c r="P997" i="3"/>
  <c r="AF997" i="3"/>
  <c r="AV997" i="3"/>
  <c r="BD992" i="3"/>
  <c r="X992" i="3"/>
  <c r="N986" i="3"/>
  <c r="X986" i="3"/>
  <c r="AN986" i="3"/>
  <c r="BD986" i="3"/>
  <c r="L1002" i="3"/>
  <c r="N1002" i="3" s="1"/>
  <c r="BC998" i="3"/>
  <c r="AR998" i="3"/>
  <c r="X998" i="3"/>
  <c r="AR997" i="3"/>
  <c r="X997" i="3"/>
  <c r="L996" i="3"/>
  <c r="BH994" i="3"/>
  <c r="AN994" i="3"/>
  <c r="T994" i="3"/>
  <c r="AJ994" i="3"/>
  <c r="AZ994" i="3"/>
  <c r="AB994" i="3"/>
  <c r="AV992" i="3"/>
  <c r="L990" i="3"/>
  <c r="BD990" i="3" s="1"/>
  <c r="P986" i="3"/>
  <c r="AB984" i="3"/>
  <c r="AR984" i="3"/>
  <c r="BH984" i="3"/>
  <c r="P984" i="3"/>
  <c r="AF984" i="3"/>
  <c r="AV984" i="3"/>
  <c r="T984" i="3"/>
  <c r="AJ984" i="3"/>
  <c r="AZ984" i="3"/>
  <c r="N982" i="3"/>
  <c r="X982" i="3"/>
  <c r="AN982" i="3"/>
  <c r="BD982" i="3"/>
  <c r="BB967" i="3"/>
  <c r="BF967" i="3"/>
  <c r="N944" i="3"/>
  <c r="X944" i="3"/>
  <c r="AN944" i="3"/>
  <c r="L1003" i="3"/>
  <c r="N1003" i="3" s="1"/>
  <c r="L999" i="3"/>
  <c r="N999" i="3" s="1"/>
  <c r="BA998" i="3"/>
  <c r="AN998" i="3"/>
  <c r="P998" i="3"/>
  <c r="BH997" i="3"/>
  <c r="AN997" i="3"/>
  <c r="T997" i="3"/>
  <c r="BD994" i="3"/>
  <c r="AF994" i="3"/>
  <c r="AN992" i="3"/>
  <c r="AB992" i="3"/>
  <c r="AR992" i="3"/>
  <c r="BH992" i="3"/>
  <c r="T992" i="3"/>
  <c r="AJ992" i="3"/>
  <c r="AZ992" i="3"/>
  <c r="AV990" i="3"/>
  <c r="L988" i="3"/>
  <c r="N988" i="3" s="1"/>
  <c r="T986" i="3"/>
  <c r="BD984" i="3"/>
  <c r="BG998" i="3"/>
  <c r="AU998" i="3"/>
  <c r="AB998" i="3"/>
  <c r="AF986" i="3"/>
  <c r="L1004" i="3"/>
  <c r="N1004" i="3" s="1"/>
  <c r="L1000" i="3"/>
  <c r="N1000" i="3" s="1"/>
  <c r="BI998" i="3"/>
  <c r="AY998" i="3"/>
  <c r="AF998" i="3"/>
  <c r="BD997" i="3"/>
  <c r="AJ997" i="3"/>
  <c r="K996" i="3"/>
  <c r="AF992" i="3"/>
  <c r="T990" i="3"/>
  <c r="AJ990" i="3"/>
  <c r="AZ990" i="3"/>
  <c r="AB990" i="3"/>
  <c r="AR990" i="3"/>
  <c r="BH990" i="3"/>
  <c r="P988" i="3"/>
  <c r="AV986" i="3"/>
  <c r="BD944" i="3"/>
  <c r="K993" i="3"/>
  <c r="K989" i="3"/>
  <c r="N989" i="3" s="1"/>
  <c r="BH986" i="3"/>
  <c r="AR986" i="3"/>
  <c r="AB986" i="3"/>
  <c r="K985" i="3"/>
  <c r="N985" i="3" s="1"/>
  <c r="BH982" i="3"/>
  <c r="AR982" i="3"/>
  <c r="AB982" i="3"/>
  <c r="K981" i="3"/>
  <c r="N981" i="3" s="1"/>
  <c r="K979" i="3"/>
  <c r="K977" i="3"/>
  <c r="K975" i="3"/>
  <c r="K973" i="3"/>
  <c r="L972" i="3"/>
  <c r="K971" i="3"/>
  <c r="L970" i="3"/>
  <c r="K969" i="3"/>
  <c r="L968" i="3"/>
  <c r="K965" i="3"/>
  <c r="L964" i="3"/>
  <c r="K963" i="3"/>
  <c r="L962" i="3"/>
  <c r="K961" i="3"/>
  <c r="L947" i="3"/>
  <c r="K995" i="3"/>
  <c r="K991" i="3"/>
  <c r="K987" i="3"/>
  <c r="N987" i="3" s="1"/>
  <c r="AZ986" i="3"/>
  <c r="AJ986" i="3"/>
  <c r="K983" i="3"/>
  <c r="AZ982" i="3"/>
  <c r="AJ982" i="3"/>
  <c r="K980" i="3"/>
  <c r="K978" i="3"/>
  <c r="K976" i="3"/>
  <c r="K974" i="3"/>
  <c r="L973" i="3"/>
  <c r="K972" i="3"/>
  <c r="L971" i="3"/>
  <c r="K970" i="3"/>
  <c r="L969" i="3"/>
  <c r="K968" i="3"/>
  <c r="K966" i="3"/>
  <c r="L952" i="3"/>
  <c r="AF952" i="3" s="1"/>
  <c r="L948" i="3"/>
  <c r="BH948" i="3" s="1"/>
  <c r="AB944" i="3"/>
  <c r="AR944" i="3"/>
  <c r="BH944" i="3"/>
  <c r="P944" i="3"/>
  <c r="AF944" i="3"/>
  <c r="AV944" i="3"/>
  <c r="T944" i="3"/>
  <c r="AJ944" i="3"/>
  <c r="AZ944" i="3"/>
  <c r="K942" i="3"/>
  <c r="K941" i="3"/>
  <c r="L960" i="3"/>
  <c r="K959" i="3"/>
  <c r="L958" i="3"/>
  <c r="K955" i="3"/>
  <c r="S955" i="3" s="1"/>
  <c r="K953" i="3"/>
  <c r="N953" i="3" s="1"/>
  <c r="K949" i="3"/>
  <c r="N949" i="3" s="1"/>
  <c r="K945" i="3"/>
  <c r="L942" i="3"/>
  <c r="L941" i="3"/>
  <c r="L940" i="3"/>
  <c r="AI940" i="3" s="1"/>
  <c r="L939" i="3"/>
  <c r="BG939" i="3" s="1"/>
  <c r="K954" i="3"/>
  <c r="K950" i="3"/>
  <c r="K946" i="3"/>
  <c r="N946" i="3" s="1"/>
  <c r="L938" i="3"/>
  <c r="BI938" i="3" s="1"/>
  <c r="K937" i="3"/>
  <c r="V937" i="3" s="1"/>
  <c r="L936" i="3"/>
  <c r="L965" i="3"/>
  <c r="K964" i="3"/>
  <c r="L963" i="3"/>
  <c r="N963" i="3" s="1"/>
  <c r="K962" i="3"/>
  <c r="L961" i="3"/>
  <c r="K960" i="3"/>
  <c r="L959" i="3"/>
  <c r="K958" i="3"/>
  <c r="K957" i="3"/>
  <c r="K951" i="3"/>
  <c r="N951" i="3" s="1"/>
  <c r="K947" i="3"/>
  <c r="K943" i="3"/>
  <c r="N943" i="3" s="1"/>
  <c r="M1005" i="3"/>
  <c r="O1005" i="3"/>
  <c r="Q1005" i="3"/>
  <c r="S1005" i="3"/>
  <c r="U1005" i="3"/>
  <c r="W1005" i="3"/>
  <c r="Y1005" i="3"/>
  <c r="AA1005" i="3"/>
  <c r="AC1005" i="3"/>
  <c r="AE1005" i="3"/>
  <c r="AG1005" i="3"/>
  <c r="AI1005" i="3"/>
  <c r="AK1005" i="3"/>
  <c r="AM1005" i="3"/>
  <c r="AO1005" i="3"/>
  <c r="AQ1005" i="3"/>
  <c r="AS1005" i="3"/>
  <c r="AU1005" i="3"/>
  <c r="AW1005" i="3"/>
  <c r="AY1005" i="3"/>
  <c r="BA1005" i="3"/>
  <c r="BC1005" i="3"/>
  <c r="BE1005" i="3"/>
  <c r="BG1005" i="3"/>
  <c r="BI1005" i="3"/>
  <c r="Q1003" i="3"/>
  <c r="S1003" i="3"/>
  <c r="Y1003" i="3"/>
  <c r="AA1003" i="3"/>
  <c r="AG1003" i="3"/>
  <c r="AI1003" i="3"/>
  <c r="AO1003" i="3"/>
  <c r="AQ1003" i="3"/>
  <c r="AW1003" i="3"/>
  <c r="AY1003" i="3"/>
  <c r="BE1003" i="3"/>
  <c r="BG1003" i="3"/>
  <c r="M1001" i="3"/>
  <c r="O1001" i="3"/>
  <c r="Q1001" i="3"/>
  <c r="S1001" i="3"/>
  <c r="U1001" i="3"/>
  <c r="W1001" i="3"/>
  <c r="Y1001" i="3"/>
  <c r="AA1001" i="3"/>
  <c r="AC1001" i="3"/>
  <c r="AE1001" i="3"/>
  <c r="AG1001" i="3"/>
  <c r="AI1001" i="3"/>
  <c r="AK1001" i="3"/>
  <c r="AM1001" i="3"/>
  <c r="AO1001" i="3"/>
  <c r="AQ1001" i="3"/>
  <c r="AS1001" i="3"/>
  <c r="AU1001" i="3"/>
  <c r="AW1001" i="3"/>
  <c r="AY1001" i="3"/>
  <c r="BA1001" i="3"/>
  <c r="BC1001" i="3"/>
  <c r="BE1001" i="3"/>
  <c r="BG1001" i="3"/>
  <c r="BI1001" i="3"/>
  <c r="M999" i="3"/>
  <c r="O999" i="3"/>
  <c r="U999" i="3"/>
  <c r="W999" i="3"/>
  <c r="AC999" i="3"/>
  <c r="AE999" i="3"/>
  <c r="AK999" i="3"/>
  <c r="AM999" i="3"/>
  <c r="AS999" i="3"/>
  <c r="AU999" i="3"/>
  <c r="BA999" i="3"/>
  <c r="BC999" i="3"/>
  <c r="BI999" i="3"/>
  <c r="M1004" i="3"/>
  <c r="S1004" i="3"/>
  <c r="U1004" i="3"/>
  <c r="AA1004" i="3"/>
  <c r="AC1004" i="3"/>
  <c r="AI1004" i="3"/>
  <c r="AK1004" i="3"/>
  <c r="AQ1004" i="3"/>
  <c r="AS1004" i="3"/>
  <c r="AY1004" i="3"/>
  <c r="BA1004" i="3"/>
  <c r="BG1004" i="3"/>
  <c r="BI1004" i="3"/>
  <c r="M1002" i="3"/>
  <c r="O1002" i="3"/>
  <c r="Q1002" i="3"/>
  <c r="S1002" i="3"/>
  <c r="U1002" i="3"/>
  <c r="W1002" i="3"/>
  <c r="Y1002" i="3"/>
  <c r="AA1002" i="3"/>
  <c r="AC1002" i="3"/>
  <c r="AE1002" i="3"/>
  <c r="AG1002" i="3"/>
  <c r="AI1002" i="3"/>
  <c r="AK1002" i="3"/>
  <c r="AM1002" i="3"/>
  <c r="AO1002" i="3"/>
  <c r="AQ1002" i="3"/>
  <c r="AS1002" i="3"/>
  <c r="AU1002" i="3"/>
  <c r="AW1002" i="3"/>
  <c r="AY1002" i="3"/>
  <c r="BA1002" i="3"/>
  <c r="BC1002" i="3"/>
  <c r="BE1002" i="3"/>
  <c r="BG1002" i="3"/>
  <c r="BI1002" i="3"/>
  <c r="O1000" i="3"/>
  <c r="Q1000" i="3"/>
  <c r="W1000" i="3"/>
  <c r="Y1000" i="3"/>
  <c r="AE1000" i="3"/>
  <c r="AG1000" i="3"/>
  <c r="AM1000" i="3"/>
  <c r="AO1000" i="3"/>
  <c r="AU1000" i="3"/>
  <c r="AW1000" i="3"/>
  <c r="BC1000" i="3"/>
  <c r="BE1000" i="3"/>
  <c r="BH1005" i="3"/>
  <c r="BF1005" i="3"/>
  <c r="BD1005" i="3"/>
  <c r="BB1005" i="3"/>
  <c r="AZ1005" i="3"/>
  <c r="AX1005" i="3"/>
  <c r="AV1005" i="3"/>
  <c r="AT1005" i="3"/>
  <c r="AR1005" i="3"/>
  <c r="AP1005" i="3"/>
  <c r="AN1005" i="3"/>
  <c r="AL1005" i="3"/>
  <c r="AJ1005" i="3"/>
  <c r="AH1005" i="3"/>
  <c r="AF1005" i="3"/>
  <c r="AD1005" i="3"/>
  <c r="AB1005" i="3"/>
  <c r="Z1005" i="3"/>
  <c r="X1005" i="3"/>
  <c r="V1005" i="3"/>
  <c r="T1005" i="3"/>
  <c r="R1005" i="3"/>
  <c r="P1005" i="3"/>
  <c r="BH1004" i="3"/>
  <c r="BF1004" i="3"/>
  <c r="BD1004" i="3"/>
  <c r="BB1004" i="3"/>
  <c r="AZ1004" i="3"/>
  <c r="AX1004" i="3"/>
  <c r="AV1004" i="3"/>
  <c r="AT1004" i="3"/>
  <c r="AR1004" i="3"/>
  <c r="AP1004" i="3"/>
  <c r="AN1004" i="3"/>
  <c r="AL1004" i="3"/>
  <c r="AJ1004" i="3"/>
  <c r="AH1004" i="3"/>
  <c r="AF1004" i="3"/>
  <c r="AD1004" i="3"/>
  <c r="AB1004" i="3"/>
  <c r="Z1004" i="3"/>
  <c r="X1004" i="3"/>
  <c r="V1004" i="3"/>
  <c r="T1004" i="3"/>
  <c r="R1004" i="3"/>
  <c r="P1004" i="3"/>
  <c r="BH1003" i="3"/>
  <c r="BF1003" i="3"/>
  <c r="BD1003" i="3"/>
  <c r="BB1003" i="3"/>
  <c r="AZ1003" i="3"/>
  <c r="AX1003" i="3"/>
  <c r="AV1003" i="3"/>
  <c r="AT1003" i="3"/>
  <c r="AR1003" i="3"/>
  <c r="AP1003" i="3"/>
  <c r="AN1003" i="3"/>
  <c r="AL1003" i="3"/>
  <c r="AJ1003" i="3"/>
  <c r="AH1003" i="3"/>
  <c r="AF1003" i="3"/>
  <c r="AD1003" i="3"/>
  <c r="AB1003" i="3"/>
  <c r="Z1003" i="3"/>
  <c r="X1003" i="3"/>
  <c r="V1003" i="3"/>
  <c r="T1003" i="3"/>
  <c r="R1003" i="3"/>
  <c r="P1003" i="3"/>
  <c r="BH1002" i="3"/>
  <c r="BF1002" i="3"/>
  <c r="BD1002" i="3"/>
  <c r="BB1002" i="3"/>
  <c r="AZ1002" i="3"/>
  <c r="AX1002" i="3"/>
  <c r="AV1002" i="3"/>
  <c r="AT1002" i="3"/>
  <c r="AR1002" i="3"/>
  <c r="AP1002" i="3"/>
  <c r="AN1002" i="3"/>
  <c r="AL1002" i="3"/>
  <c r="AJ1002" i="3"/>
  <c r="AH1002" i="3"/>
  <c r="AF1002" i="3"/>
  <c r="AD1002" i="3"/>
  <c r="AB1002" i="3"/>
  <c r="Z1002" i="3"/>
  <c r="X1002" i="3"/>
  <c r="V1002" i="3"/>
  <c r="T1002" i="3"/>
  <c r="R1002" i="3"/>
  <c r="P1002" i="3"/>
  <c r="BH1001" i="3"/>
  <c r="BF1001" i="3"/>
  <c r="BD1001" i="3"/>
  <c r="BB1001" i="3"/>
  <c r="AZ1001" i="3"/>
  <c r="AX1001" i="3"/>
  <c r="AV1001" i="3"/>
  <c r="AT1001" i="3"/>
  <c r="AR1001" i="3"/>
  <c r="AP1001" i="3"/>
  <c r="AN1001" i="3"/>
  <c r="AL1001" i="3"/>
  <c r="AJ1001" i="3"/>
  <c r="AH1001" i="3"/>
  <c r="AF1001" i="3"/>
  <c r="AD1001" i="3"/>
  <c r="AB1001" i="3"/>
  <c r="Z1001" i="3"/>
  <c r="X1001" i="3"/>
  <c r="V1001" i="3"/>
  <c r="T1001" i="3"/>
  <c r="R1001" i="3"/>
  <c r="P1001" i="3"/>
  <c r="BH1000" i="3"/>
  <c r="BF1000" i="3"/>
  <c r="BD1000" i="3"/>
  <c r="BB1000" i="3"/>
  <c r="AZ1000" i="3"/>
  <c r="AX1000" i="3"/>
  <c r="AV1000" i="3"/>
  <c r="AT1000" i="3"/>
  <c r="AR1000" i="3"/>
  <c r="AP1000" i="3"/>
  <c r="AN1000" i="3"/>
  <c r="AL1000" i="3"/>
  <c r="AJ1000" i="3"/>
  <c r="AH1000" i="3"/>
  <c r="AF1000" i="3"/>
  <c r="AD1000" i="3"/>
  <c r="AB1000" i="3"/>
  <c r="Z1000" i="3"/>
  <c r="X1000" i="3"/>
  <c r="V1000" i="3"/>
  <c r="T1000" i="3"/>
  <c r="R1000" i="3"/>
  <c r="P1000" i="3"/>
  <c r="BH999" i="3"/>
  <c r="BF999" i="3"/>
  <c r="BD999" i="3"/>
  <c r="BB999" i="3"/>
  <c r="AZ999" i="3"/>
  <c r="AX999" i="3"/>
  <c r="AV999" i="3"/>
  <c r="AT999" i="3"/>
  <c r="AR999" i="3"/>
  <c r="AP999" i="3"/>
  <c r="AN999" i="3"/>
  <c r="AL999" i="3"/>
  <c r="AJ999" i="3"/>
  <c r="AH999" i="3"/>
  <c r="AF999" i="3"/>
  <c r="AD999" i="3"/>
  <c r="AB999" i="3"/>
  <c r="Z999" i="3"/>
  <c r="X999" i="3"/>
  <c r="V999" i="3"/>
  <c r="T999" i="3"/>
  <c r="R999" i="3"/>
  <c r="P999" i="3"/>
  <c r="BH998" i="3"/>
  <c r="BF998" i="3"/>
  <c r="BD998" i="3"/>
  <c r="BB998" i="3"/>
  <c r="AZ998" i="3"/>
  <c r="AX998" i="3"/>
  <c r="AV998" i="3"/>
  <c r="AT998" i="3"/>
  <c r="AP998" i="3"/>
  <c r="AL998" i="3"/>
  <c r="AH998" i="3"/>
  <c r="AD998" i="3"/>
  <c r="Z998" i="3"/>
  <c r="V998" i="3"/>
  <c r="R998" i="3"/>
  <c r="M998" i="3"/>
  <c r="O998" i="3"/>
  <c r="Q998" i="3"/>
  <c r="S998" i="3"/>
  <c r="U998" i="3"/>
  <c r="W998" i="3"/>
  <c r="Y998" i="3"/>
  <c r="AA998" i="3"/>
  <c r="AC998" i="3"/>
  <c r="AE998" i="3"/>
  <c r="AG998" i="3"/>
  <c r="AI998" i="3"/>
  <c r="AK998" i="3"/>
  <c r="AM998" i="3"/>
  <c r="AO998" i="3"/>
  <c r="AQ998" i="3"/>
  <c r="AS998" i="3"/>
  <c r="BF997" i="3"/>
  <c r="BB997" i="3"/>
  <c r="AX997" i="3"/>
  <c r="AT997" i="3"/>
  <c r="AP997" i="3"/>
  <c r="AL997" i="3"/>
  <c r="AH997" i="3"/>
  <c r="AD997" i="3"/>
  <c r="Z997" i="3"/>
  <c r="V997" i="3"/>
  <c r="R997" i="3"/>
  <c r="M997" i="3"/>
  <c r="O997" i="3"/>
  <c r="Q997" i="3"/>
  <c r="S997" i="3"/>
  <c r="U997" i="3"/>
  <c r="W997" i="3"/>
  <c r="Y997" i="3"/>
  <c r="AA997" i="3"/>
  <c r="AC997" i="3"/>
  <c r="AE997" i="3"/>
  <c r="AG997" i="3"/>
  <c r="AI997" i="3"/>
  <c r="AK997" i="3"/>
  <c r="AM997" i="3"/>
  <c r="AO997" i="3"/>
  <c r="AQ997" i="3"/>
  <c r="AS997" i="3"/>
  <c r="AU997" i="3"/>
  <c r="AW997" i="3"/>
  <c r="AY997" i="3"/>
  <c r="BA997" i="3"/>
  <c r="BC997" i="3"/>
  <c r="BE997" i="3"/>
  <c r="BG997" i="3"/>
  <c r="BI997" i="3"/>
  <c r="R996" i="3"/>
  <c r="AQ996" i="3"/>
  <c r="BF995" i="3"/>
  <c r="BB995" i="3"/>
  <c r="AX995" i="3"/>
  <c r="AT995" i="3"/>
  <c r="AP995" i="3"/>
  <c r="AL995" i="3"/>
  <c r="AH995" i="3"/>
  <c r="AD995" i="3"/>
  <c r="Z995" i="3"/>
  <c r="V995" i="3"/>
  <c r="R995" i="3"/>
  <c r="M995" i="3"/>
  <c r="O995" i="3"/>
  <c r="Q995" i="3"/>
  <c r="S995" i="3"/>
  <c r="U995" i="3"/>
  <c r="W995" i="3"/>
  <c r="Y995" i="3"/>
  <c r="AA995" i="3"/>
  <c r="AC995" i="3"/>
  <c r="AE995" i="3"/>
  <c r="AG995" i="3"/>
  <c r="AI995" i="3"/>
  <c r="AK995" i="3"/>
  <c r="AM995" i="3"/>
  <c r="AO995" i="3"/>
  <c r="AQ995" i="3"/>
  <c r="AS995" i="3"/>
  <c r="AU995" i="3"/>
  <c r="AW995" i="3"/>
  <c r="AY995" i="3"/>
  <c r="BA995" i="3"/>
  <c r="BC995" i="3"/>
  <c r="BE995" i="3"/>
  <c r="BG995" i="3"/>
  <c r="BI995" i="3"/>
  <c r="BF994" i="3"/>
  <c r="BB994" i="3"/>
  <c r="AX994" i="3"/>
  <c r="AT994" i="3"/>
  <c r="AP994" i="3"/>
  <c r="AL994" i="3"/>
  <c r="AH994" i="3"/>
  <c r="AD994" i="3"/>
  <c r="Z994" i="3"/>
  <c r="V994" i="3"/>
  <c r="R994" i="3"/>
  <c r="M994" i="3"/>
  <c r="O994" i="3"/>
  <c r="Q994" i="3"/>
  <c r="S994" i="3"/>
  <c r="U994" i="3"/>
  <c r="W994" i="3"/>
  <c r="Y994" i="3"/>
  <c r="AA994" i="3"/>
  <c r="AC994" i="3"/>
  <c r="AE994" i="3"/>
  <c r="AG994" i="3"/>
  <c r="AI994" i="3"/>
  <c r="AK994" i="3"/>
  <c r="AM994" i="3"/>
  <c r="AO994" i="3"/>
  <c r="AQ994" i="3"/>
  <c r="AS994" i="3"/>
  <c r="AU994" i="3"/>
  <c r="AW994" i="3"/>
  <c r="AY994" i="3"/>
  <c r="BA994" i="3"/>
  <c r="BC994" i="3"/>
  <c r="BE994" i="3"/>
  <c r="BG994" i="3"/>
  <c r="BI994" i="3"/>
  <c r="AX993" i="3"/>
  <c r="AH993" i="3"/>
  <c r="R993" i="3"/>
  <c r="S993" i="3"/>
  <c r="AA993" i="3"/>
  <c r="AI993" i="3"/>
  <c r="AQ993" i="3"/>
  <c r="AY993" i="3"/>
  <c r="BG993" i="3"/>
  <c r="BF992" i="3"/>
  <c r="BB992" i="3"/>
  <c r="AX992" i="3"/>
  <c r="AT992" i="3"/>
  <c r="AP992" i="3"/>
  <c r="AL992" i="3"/>
  <c r="AH992" i="3"/>
  <c r="AD992" i="3"/>
  <c r="Z992" i="3"/>
  <c r="V992" i="3"/>
  <c r="R992" i="3"/>
  <c r="M992" i="3"/>
  <c r="O992" i="3"/>
  <c r="Q992" i="3"/>
  <c r="S992" i="3"/>
  <c r="U992" i="3"/>
  <c r="W992" i="3"/>
  <c r="Y992" i="3"/>
  <c r="AA992" i="3"/>
  <c r="AC992" i="3"/>
  <c r="AE992" i="3"/>
  <c r="AG992" i="3"/>
  <c r="AI992" i="3"/>
  <c r="AK992" i="3"/>
  <c r="AM992" i="3"/>
  <c r="AO992" i="3"/>
  <c r="AQ992" i="3"/>
  <c r="AS992" i="3"/>
  <c r="AU992" i="3"/>
  <c r="AW992" i="3"/>
  <c r="AY992" i="3"/>
  <c r="BA992" i="3"/>
  <c r="BC992" i="3"/>
  <c r="BE992" i="3"/>
  <c r="BG992" i="3"/>
  <c r="BI992" i="3"/>
  <c r="AX991" i="3"/>
  <c r="AH991" i="3"/>
  <c r="R991" i="3"/>
  <c r="S991" i="3"/>
  <c r="AA991" i="3"/>
  <c r="AI991" i="3"/>
  <c r="AQ991" i="3"/>
  <c r="AY991" i="3"/>
  <c r="BG991" i="3"/>
  <c r="BF990" i="3"/>
  <c r="BB990" i="3"/>
  <c r="AX990" i="3"/>
  <c r="AT990" i="3"/>
  <c r="AP990" i="3"/>
  <c r="AL990" i="3"/>
  <c r="AH990" i="3"/>
  <c r="AD990" i="3"/>
  <c r="Z990" i="3"/>
  <c r="V990" i="3"/>
  <c r="R990" i="3"/>
  <c r="M990" i="3"/>
  <c r="O990" i="3"/>
  <c r="Q990" i="3"/>
  <c r="S990" i="3"/>
  <c r="U990" i="3"/>
  <c r="W990" i="3"/>
  <c r="Y990" i="3"/>
  <c r="AA990" i="3"/>
  <c r="AC990" i="3"/>
  <c r="AE990" i="3"/>
  <c r="AG990" i="3"/>
  <c r="AI990" i="3"/>
  <c r="AK990" i="3"/>
  <c r="AM990" i="3"/>
  <c r="AO990" i="3"/>
  <c r="AQ990" i="3"/>
  <c r="AS990" i="3"/>
  <c r="AU990" i="3"/>
  <c r="AW990" i="3"/>
  <c r="AY990" i="3"/>
  <c r="BA990" i="3"/>
  <c r="BC990" i="3"/>
  <c r="BE990" i="3"/>
  <c r="BG990" i="3"/>
  <c r="BI990" i="3"/>
  <c r="BF989" i="3"/>
  <c r="BB989" i="3"/>
  <c r="AX989" i="3"/>
  <c r="AT989" i="3"/>
  <c r="AP989" i="3"/>
  <c r="AL989" i="3"/>
  <c r="AH989" i="3"/>
  <c r="AD989" i="3"/>
  <c r="Z989" i="3"/>
  <c r="V989" i="3"/>
  <c r="R989" i="3"/>
  <c r="M989" i="3"/>
  <c r="O989" i="3"/>
  <c r="Q989" i="3"/>
  <c r="S989" i="3"/>
  <c r="U989" i="3"/>
  <c r="W989" i="3"/>
  <c r="Y989" i="3"/>
  <c r="AA989" i="3"/>
  <c r="AC989" i="3"/>
  <c r="AE989" i="3"/>
  <c r="AG989" i="3"/>
  <c r="AI989" i="3"/>
  <c r="AK989" i="3"/>
  <c r="AM989" i="3"/>
  <c r="AO989" i="3"/>
  <c r="AQ989" i="3"/>
  <c r="AS989" i="3"/>
  <c r="AU989" i="3"/>
  <c r="AW989" i="3"/>
  <c r="AY989" i="3"/>
  <c r="BA989" i="3"/>
  <c r="BC989" i="3"/>
  <c r="BE989" i="3"/>
  <c r="BG989" i="3"/>
  <c r="BI989" i="3"/>
  <c r="BF988" i="3"/>
  <c r="BB988" i="3"/>
  <c r="AX988" i="3"/>
  <c r="AT988" i="3"/>
  <c r="AP988" i="3"/>
  <c r="AL988" i="3"/>
  <c r="AH988" i="3"/>
  <c r="AD988" i="3"/>
  <c r="Z988" i="3"/>
  <c r="V988" i="3"/>
  <c r="R988" i="3"/>
  <c r="M988" i="3"/>
  <c r="O988" i="3"/>
  <c r="Q988" i="3"/>
  <c r="S988" i="3"/>
  <c r="U988" i="3"/>
  <c r="W988" i="3"/>
  <c r="Y988" i="3"/>
  <c r="AA988" i="3"/>
  <c r="AC988" i="3"/>
  <c r="AE988" i="3"/>
  <c r="AG988" i="3"/>
  <c r="AI988" i="3"/>
  <c r="AK988" i="3"/>
  <c r="AM988" i="3"/>
  <c r="AO988" i="3"/>
  <c r="AQ988" i="3"/>
  <c r="AS988" i="3"/>
  <c r="AU988" i="3"/>
  <c r="AW988" i="3"/>
  <c r="AY988" i="3"/>
  <c r="BA988" i="3"/>
  <c r="BC988" i="3"/>
  <c r="BE988" i="3"/>
  <c r="BG988" i="3"/>
  <c r="BI988" i="3"/>
  <c r="BF987" i="3"/>
  <c r="BB987" i="3"/>
  <c r="AX987" i="3"/>
  <c r="AT987" i="3"/>
  <c r="AP987" i="3"/>
  <c r="AL987" i="3"/>
  <c r="AH987" i="3"/>
  <c r="AD987" i="3"/>
  <c r="Z987" i="3"/>
  <c r="V987" i="3"/>
  <c r="R987" i="3"/>
  <c r="M987" i="3"/>
  <c r="O987" i="3"/>
  <c r="Q987" i="3"/>
  <c r="S987" i="3"/>
  <c r="U987" i="3"/>
  <c r="W987" i="3"/>
  <c r="Y987" i="3"/>
  <c r="AA987" i="3"/>
  <c r="AC987" i="3"/>
  <c r="AE987" i="3"/>
  <c r="AG987" i="3"/>
  <c r="AI987" i="3"/>
  <c r="AK987" i="3"/>
  <c r="AM987" i="3"/>
  <c r="AO987" i="3"/>
  <c r="AQ987" i="3"/>
  <c r="AS987" i="3"/>
  <c r="AU987" i="3"/>
  <c r="AW987" i="3"/>
  <c r="AY987" i="3"/>
  <c r="BA987" i="3"/>
  <c r="BC987" i="3"/>
  <c r="BE987" i="3"/>
  <c r="BG987" i="3"/>
  <c r="BI987" i="3"/>
  <c r="BF986" i="3"/>
  <c r="BB986" i="3"/>
  <c r="AX986" i="3"/>
  <c r="AT986" i="3"/>
  <c r="AP986" i="3"/>
  <c r="AL986" i="3"/>
  <c r="AH986" i="3"/>
  <c r="AD986" i="3"/>
  <c r="Z986" i="3"/>
  <c r="V986" i="3"/>
  <c r="R986" i="3"/>
  <c r="M986" i="3"/>
  <c r="O986" i="3"/>
  <c r="Q986" i="3"/>
  <c r="S986" i="3"/>
  <c r="U986" i="3"/>
  <c r="W986" i="3"/>
  <c r="Y986" i="3"/>
  <c r="AA986" i="3"/>
  <c r="AC986" i="3"/>
  <c r="AE986" i="3"/>
  <c r="AG986" i="3"/>
  <c r="AI986" i="3"/>
  <c r="AK986" i="3"/>
  <c r="AM986" i="3"/>
  <c r="AO986" i="3"/>
  <c r="AQ986" i="3"/>
  <c r="AS986" i="3"/>
  <c r="AU986" i="3"/>
  <c r="AW986" i="3"/>
  <c r="AY986" i="3"/>
  <c r="BA986" i="3"/>
  <c r="BC986" i="3"/>
  <c r="BE986" i="3"/>
  <c r="BG986" i="3"/>
  <c r="BI986" i="3"/>
  <c r="BF985" i="3"/>
  <c r="BB985" i="3"/>
  <c r="AX985" i="3"/>
  <c r="AT985" i="3"/>
  <c r="AP985" i="3"/>
  <c r="AL985" i="3"/>
  <c r="AH985" i="3"/>
  <c r="AD985" i="3"/>
  <c r="Z985" i="3"/>
  <c r="V985" i="3"/>
  <c r="R985" i="3"/>
  <c r="M985" i="3"/>
  <c r="O985" i="3"/>
  <c r="Q985" i="3"/>
  <c r="S985" i="3"/>
  <c r="U985" i="3"/>
  <c r="W985" i="3"/>
  <c r="Y985" i="3"/>
  <c r="AA985" i="3"/>
  <c r="AC985" i="3"/>
  <c r="AE985" i="3"/>
  <c r="AG985" i="3"/>
  <c r="AI985" i="3"/>
  <c r="AK985" i="3"/>
  <c r="AM985" i="3"/>
  <c r="AO985" i="3"/>
  <c r="AQ985" i="3"/>
  <c r="AS985" i="3"/>
  <c r="AU985" i="3"/>
  <c r="AW985" i="3"/>
  <c r="AY985" i="3"/>
  <c r="BA985" i="3"/>
  <c r="BC985" i="3"/>
  <c r="BE985" i="3"/>
  <c r="BG985" i="3"/>
  <c r="BI985" i="3"/>
  <c r="BF984" i="3"/>
  <c r="BB984" i="3"/>
  <c r="AX984" i="3"/>
  <c r="AT984" i="3"/>
  <c r="AP984" i="3"/>
  <c r="AL984" i="3"/>
  <c r="AH984" i="3"/>
  <c r="AD984" i="3"/>
  <c r="Z984" i="3"/>
  <c r="V984" i="3"/>
  <c r="R984" i="3"/>
  <c r="M984" i="3"/>
  <c r="O984" i="3"/>
  <c r="Q984" i="3"/>
  <c r="S984" i="3"/>
  <c r="U984" i="3"/>
  <c r="W984" i="3"/>
  <c r="Y984" i="3"/>
  <c r="AA984" i="3"/>
  <c r="AC984" i="3"/>
  <c r="AE984" i="3"/>
  <c r="AG984" i="3"/>
  <c r="AI984" i="3"/>
  <c r="AK984" i="3"/>
  <c r="AM984" i="3"/>
  <c r="AO984" i="3"/>
  <c r="AQ984" i="3"/>
  <c r="AS984" i="3"/>
  <c r="AU984" i="3"/>
  <c r="AW984" i="3"/>
  <c r="AY984" i="3"/>
  <c r="BA984" i="3"/>
  <c r="BC984" i="3"/>
  <c r="BE984" i="3"/>
  <c r="BG984" i="3"/>
  <c r="BI984" i="3"/>
  <c r="AX983" i="3"/>
  <c r="AH983" i="3"/>
  <c r="R983" i="3"/>
  <c r="S983" i="3"/>
  <c r="AA983" i="3"/>
  <c r="AI983" i="3"/>
  <c r="AQ983" i="3"/>
  <c r="AY983" i="3"/>
  <c r="BG983" i="3"/>
  <c r="BF982" i="3"/>
  <c r="BB982" i="3"/>
  <c r="AX982" i="3"/>
  <c r="AT982" i="3"/>
  <c r="AP982" i="3"/>
  <c r="AL982" i="3"/>
  <c r="AH982" i="3"/>
  <c r="AD982" i="3"/>
  <c r="Z982" i="3"/>
  <c r="V982" i="3"/>
  <c r="R982" i="3"/>
  <c r="M982" i="3"/>
  <c r="O982" i="3"/>
  <c r="Q982" i="3"/>
  <c r="S982" i="3"/>
  <c r="U982" i="3"/>
  <c r="W982" i="3"/>
  <c r="Y982" i="3"/>
  <c r="AA982" i="3"/>
  <c r="AC982" i="3"/>
  <c r="AE982" i="3"/>
  <c r="AG982" i="3"/>
  <c r="AI982" i="3"/>
  <c r="AK982" i="3"/>
  <c r="AM982" i="3"/>
  <c r="AO982" i="3"/>
  <c r="AQ982" i="3"/>
  <c r="AS982" i="3"/>
  <c r="AU982" i="3"/>
  <c r="AW982" i="3"/>
  <c r="AY982" i="3"/>
  <c r="BA982" i="3"/>
  <c r="BC982" i="3"/>
  <c r="BE982" i="3"/>
  <c r="BG982" i="3"/>
  <c r="BI982" i="3"/>
  <c r="BF981" i="3"/>
  <c r="BB981" i="3"/>
  <c r="AX981" i="3"/>
  <c r="AT981" i="3"/>
  <c r="AP981" i="3"/>
  <c r="AL981" i="3"/>
  <c r="AH981" i="3"/>
  <c r="AD981" i="3"/>
  <c r="Z981" i="3"/>
  <c r="V981" i="3"/>
  <c r="R981" i="3"/>
  <c r="M981" i="3"/>
  <c r="O981" i="3"/>
  <c r="Q981" i="3"/>
  <c r="S981" i="3"/>
  <c r="U981" i="3"/>
  <c r="W981" i="3"/>
  <c r="Y981" i="3"/>
  <c r="AA981" i="3"/>
  <c r="AC981" i="3"/>
  <c r="AE981" i="3"/>
  <c r="AG981" i="3"/>
  <c r="AI981" i="3"/>
  <c r="AK981" i="3"/>
  <c r="AM981" i="3"/>
  <c r="AO981" i="3"/>
  <c r="AQ981" i="3"/>
  <c r="AS981" i="3"/>
  <c r="AU981" i="3"/>
  <c r="AW981" i="3"/>
  <c r="AY981" i="3"/>
  <c r="BA981" i="3"/>
  <c r="BC981" i="3"/>
  <c r="BE981" i="3"/>
  <c r="BG981" i="3"/>
  <c r="BI981" i="3"/>
  <c r="L980" i="3"/>
  <c r="M980" i="3" s="1"/>
  <c r="AK980" i="3"/>
  <c r="BA980" i="3"/>
  <c r="BG980" i="3"/>
  <c r="AN980" i="3"/>
  <c r="AR980" i="3"/>
  <c r="L979" i="3"/>
  <c r="S979" i="3" s="1"/>
  <c r="L978" i="3"/>
  <c r="O978" i="3" s="1"/>
  <c r="BA978" i="3"/>
  <c r="L977" i="3"/>
  <c r="M977" i="3" s="1"/>
  <c r="BE977" i="3"/>
  <c r="AZ977" i="3"/>
  <c r="L976" i="3"/>
  <c r="M976" i="3" s="1"/>
  <c r="AG976" i="3"/>
  <c r="AU976" i="3"/>
  <c r="BC976" i="3"/>
  <c r="AN976" i="3"/>
  <c r="L975" i="3"/>
  <c r="O975" i="3" s="1"/>
  <c r="AQ975" i="3"/>
  <c r="AS975" i="3"/>
  <c r="AN975" i="3"/>
  <c r="AR975" i="3"/>
  <c r="L974" i="3"/>
  <c r="M974" i="3" s="1"/>
  <c r="N973" i="3"/>
  <c r="R973" i="3"/>
  <c r="V973" i="3"/>
  <c r="Z973" i="3"/>
  <c r="AD973" i="3"/>
  <c r="AH973" i="3"/>
  <c r="AL973" i="3"/>
  <c r="AP973" i="3"/>
  <c r="AT973" i="3"/>
  <c r="AX973" i="3"/>
  <c r="BB973" i="3"/>
  <c r="BF973" i="3"/>
  <c r="N972" i="3"/>
  <c r="R972" i="3"/>
  <c r="V972" i="3"/>
  <c r="Z972" i="3"/>
  <c r="AD972" i="3"/>
  <c r="AH972" i="3"/>
  <c r="AL972" i="3"/>
  <c r="AP972" i="3"/>
  <c r="AT972" i="3"/>
  <c r="AX972" i="3"/>
  <c r="BB972" i="3"/>
  <c r="BF972" i="3"/>
  <c r="N971" i="3"/>
  <c r="R971" i="3"/>
  <c r="V971" i="3"/>
  <c r="Z971" i="3"/>
  <c r="AD971" i="3"/>
  <c r="AH971" i="3"/>
  <c r="AL971" i="3"/>
  <c r="AP971" i="3"/>
  <c r="AT971" i="3"/>
  <c r="AX971" i="3"/>
  <c r="BB971" i="3"/>
  <c r="BF971" i="3"/>
  <c r="N970" i="3"/>
  <c r="R970" i="3"/>
  <c r="V970" i="3"/>
  <c r="Z970" i="3"/>
  <c r="AD970" i="3"/>
  <c r="AH970" i="3"/>
  <c r="AL970" i="3"/>
  <c r="AP970" i="3"/>
  <c r="AT970" i="3"/>
  <c r="AX970" i="3"/>
  <c r="BB970" i="3"/>
  <c r="BF970" i="3"/>
  <c r="N969" i="3"/>
  <c r="R969" i="3"/>
  <c r="V969" i="3"/>
  <c r="Z969" i="3"/>
  <c r="AD969" i="3"/>
  <c r="AH969" i="3"/>
  <c r="AL969" i="3"/>
  <c r="AP969" i="3"/>
  <c r="AT969" i="3"/>
  <c r="AX969" i="3"/>
  <c r="BB969" i="3"/>
  <c r="BF969" i="3"/>
  <c r="N968" i="3"/>
  <c r="R968" i="3"/>
  <c r="V968" i="3"/>
  <c r="Z968" i="3"/>
  <c r="AD968" i="3"/>
  <c r="AH968" i="3"/>
  <c r="AL968" i="3"/>
  <c r="AP968" i="3"/>
  <c r="AT968" i="3"/>
  <c r="AX968" i="3"/>
  <c r="BB968" i="3"/>
  <c r="BF968" i="3"/>
  <c r="O974" i="3"/>
  <c r="W974" i="3"/>
  <c r="Y974" i="3"/>
  <c r="AG974" i="3"/>
  <c r="AI974" i="3"/>
  <c r="AQ974" i="3"/>
  <c r="AU974" i="3"/>
  <c r="BC974" i="3"/>
  <c r="BE974" i="3"/>
  <c r="M973" i="3"/>
  <c r="O973" i="3"/>
  <c r="Q973" i="3"/>
  <c r="S973" i="3"/>
  <c r="U973" i="3"/>
  <c r="W973" i="3"/>
  <c r="Y973" i="3"/>
  <c r="AA973" i="3"/>
  <c r="AC973" i="3"/>
  <c r="AE973" i="3"/>
  <c r="AG973" i="3"/>
  <c r="AI973" i="3"/>
  <c r="AK973" i="3"/>
  <c r="AM973" i="3"/>
  <c r="AO973" i="3"/>
  <c r="AQ973" i="3"/>
  <c r="AS973" i="3"/>
  <c r="AU973" i="3"/>
  <c r="AW973" i="3"/>
  <c r="AY973" i="3"/>
  <c r="BA973" i="3"/>
  <c r="BC973" i="3"/>
  <c r="BE973" i="3"/>
  <c r="BG973" i="3"/>
  <c r="BI973" i="3"/>
  <c r="M972" i="3"/>
  <c r="O972" i="3"/>
  <c r="Q972" i="3"/>
  <c r="S972" i="3"/>
  <c r="U972" i="3"/>
  <c r="W972" i="3"/>
  <c r="Y972" i="3"/>
  <c r="AA972" i="3"/>
  <c r="AC972" i="3"/>
  <c r="AE972" i="3"/>
  <c r="AG972" i="3"/>
  <c r="AI972" i="3"/>
  <c r="AK972" i="3"/>
  <c r="AM972" i="3"/>
  <c r="AO972" i="3"/>
  <c r="AQ972" i="3"/>
  <c r="AS972" i="3"/>
  <c r="AU972" i="3"/>
  <c r="AW972" i="3"/>
  <c r="AY972" i="3"/>
  <c r="BA972" i="3"/>
  <c r="BC972" i="3"/>
  <c r="BE972" i="3"/>
  <c r="BG972" i="3"/>
  <c r="BI972" i="3"/>
  <c r="M971" i="3"/>
  <c r="O971" i="3"/>
  <c r="Q971" i="3"/>
  <c r="S971" i="3"/>
  <c r="U971" i="3"/>
  <c r="W971" i="3"/>
  <c r="Y971" i="3"/>
  <c r="AA971" i="3"/>
  <c r="AC971" i="3"/>
  <c r="AE971" i="3"/>
  <c r="AG971" i="3"/>
  <c r="AI971" i="3"/>
  <c r="AK971" i="3"/>
  <c r="AM971" i="3"/>
  <c r="AO971" i="3"/>
  <c r="AQ971" i="3"/>
  <c r="AS971" i="3"/>
  <c r="AU971" i="3"/>
  <c r="AW971" i="3"/>
  <c r="AY971" i="3"/>
  <c r="BA971" i="3"/>
  <c r="BC971" i="3"/>
  <c r="BE971" i="3"/>
  <c r="BG971" i="3"/>
  <c r="BI971" i="3"/>
  <c r="M970" i="3"/>
  <c r="O970" i="3"/>
  <c r="Q970" i="3"/>
  <c r="S970" i="3"/>
  <c r="U970" i="3"/>
  <c r="W970" i="3"/>
  <c r="Y970" i="3"/>
  <c r="AA970" i="3"/>
  <c r="AC970" i="3"/>
  <c r="AE970" i="3"/>
  <c r="AG970" i="3"/>
  <c r="AI970" i="3"/>
  <c r="AK970" i="3"/>
  <c r="AM970" i="3"/>
  <c r="AO970" i="3"/>
  <c r="AQ970" i="3"/>
  <c r="AS970" i="3"/>
  <c r="AU970" i="3"/>
  <c r="AW970" i="3"/>
  <c r="AY970" i="3"/>
  <c r="BA970" i="3"/>
  <c r="BC970" i="3"/>
  <c r="BE970" i="3"/>
  <c r="BG970" i="3"/>
  <c r="BI970" i="3"/>
  <c r="M969" i="3"/>
  <c r="O969" i="3"/>
  <c r="Q969" i="3"/>
  <c r="S969" i="3"/>
  <c r="U969" i="3"/>
  <c r="W969" i="3"/>
  <c r="Y969" i="3"/>
  <c r="AA969" i="3"/>
  <c r="AC969" i="3"/>
  <c r="AE969" i="3"/>
  <c r="AG969" i="3"/>
  <c r="AI969" i="3"/>
  <c r="AK969" i="3"/>
  <c r="AM969" i="3"/>
  <c r="AO969" i="3"/>
  <c r="AQ969" i="3"/>
  <c r="AS969" i="3"/>
  <c r="AU969" i="3"/>
  <c r="AW969" i="3"/>
  <c r="AY969" i="3"/>
  <c r="BA969" i="3"/>
  <c r="BC969" i="3"/>
  <c r="BE969" i="3"/>
  <c r="BG969" i="3"/>
  <c r="BI969" i="3"/>
  <c r="M968" i="3"/>
  <c r="O968" i="3"/>
  <c r="Q968" i="3"/>
  <c r="S968" i="3"/>
  <c r="U968" i="3"/>
  <c r="W968" i="3"/>
  <c r="Y968" i="3"/>
  <c r="AA968" i="3"/>
  <c r="AC968" i="3"/>
  <c r="AE968" i="3"/>
  <c r="AG968" i="3"/>
  <c r="AI968" i="3"/>
  <c r="AK968" i="3"/>
  <c r="AM968" i="3"/>
  <c r="AO968" i="3"/>
  <c r="AQ968" i="3"/>
  <c r="AS968" i="3"/>
  <c r="AU968" i="3"/>
  <c r="AW968" i="3"/>
  <c r="AY968" i="3"/>
  <c r="BA968" i="3"/>
  <c r="BC968" i="3"/>
  <c r="BE968" i="3"/>
  <c r="BG968" i="3"/>
  <c r="BI968" i="3"/>
  <c r="M967" i="3"/>
  <c r="O967" i="3"/>
  <c r="Q967" i="3"/>
  <c r="S967" i="3"/>
  <c r="U967" i="3"/>
  <c r="W967" i="3"/>
  <c r="Y967" i="3"/>
  <c r="AA967" i="3"/>
  <c r="AC967" i="3"/>
  <c r="AE967" i="3"/>
  <c r="AG967" i="3"/>
  <c r="AI967" i="3"/>
  <c r="AK967" i="3"/>
  <c r="AM967" i="3"/>
  <c r="AO967" i="3"/>
  <c r="AQ967" i="3"/>
  <c r="AS967" i="3"/>
  <c r="AU967" i="3"/>
  <c r="AW967" i="3"/>
  <c r="AY967" i="3"/>
  <c r="BA967" i="3"/>
  <c r="BC967" i="3"/>
  <c r="BE967" i="3"/>
  <c r="BG967" i="3"/>
  <c r="BI967" i="3"/>
  <c r="N967" i="3"/>
  <c r="P967" i="3"/>
  <c r="R967" i="3"/>
  <c r="T967" i="3"/>
  <c r="V967" i="3"/>
  <c r="X967" i="3"/>
  <c r="Z967" i="3"/>
  <c r="AB967" i="3"/>
  <c r="AD967" i="3"/>
  <c r="AF967" i="3"/>
  <c r="AH967" i="3"/>
  <c r="AJ967" i="3"/>
  <c r="AL967" i="3"/>
  <c r="AN967" i="3"/>
  <c r="AP967" i="3"/>
  <c r="AR967" i="3"/>
  <c r="AT967" i="3"/>
  <c r="AV967" i="3"/>
  <c r="AX967" i="3"/>
  <c r="AZ967" i="3"/>
  <c r="AZ974" i="3"/>
  <c r="AV974" i="3"/>
  <c r="AJ974" i="3"/>
  <c r="AF974" i="3"/>
  <c r="T974" i="3"/>
  <c r="P974" i="3"/>
  <c r="BH973" i="3"/>
  <c r="BD973" i="3"/>
  <c r="AZ973" i="3"/>
  <c r="AV973" i="3"/>
  <c r="AR973" i="3"/>
  <c r="AN973" i="3"/>
  <c r="AJ973" i="3"/>
  <c r="AF973" i="3"/>
  <c r="AB973" i="3"/>
  <c r="X973" i="3"/>
  <c r="T973" i="3"/>
  <c r="P973" i="3"/>
  <c r="BH972" i="3"/>
  <c r="BD972" i="3"/>
  <c r="AZ972" i="3"/>
  <c r="AV972" i="3"/>
  <c r="AR972" i="3"/>
  <c r="AN972" i="3"/>
  <c r="AJ972" i="3"/>
  <c r="AF972" i="3"/>
  <c r="AB972" i="3"/>
  <c r="X972" i="3"/>
  <c r="T972" i="3"/>
  <c r="P972" i="3"/>
  <c r="BH971" i="3"/>
  <c r="BD971" i="3"/>
  <c r="AZ971" i="3"/>
  <c r="AV971" i="3"/>
  <c r="AR971" i="3"/>
  <c r="AN971" i="3"/>
  <c r="AJ971" i="3"/>
  <c r="AF971" i="3"/>
  <c r="AB971" i="3"/>
  <c r="X971" i="3"/>
  <c r="T971" i="3"/>
  <c r="P971" i="3"/>
  <c r="BH970" i="3"/>
  <c r="BD970" i="3"/>
  <c r="AZ970" i="3"/>
  <c r="AV970" i="3"/>
  <c r="AR970" i="3"/>
  <c r="AN970" i="3"/>
  <c r="AJ970" i="3"/>
  <c r="AF970" i="3"/>
  <c r="AB970" i="3"/>
  <c r="X970" i="3"/>
  <c r="T970" i="3"/>
  <c r="P970" i="3"/>
  <c r="BH969" i="3"/>
  <c r="BD969" i="3"/>
  <c r="AZ969" i="3"/>
  <c r="AV969" i="3"/>
  <c r="AR969" i="3"/>
  <c r="AN969" i="3"/>
  <c r="AJ969" i="3"/>
  <c r="AF969" i="3"/>
  <c r="AB969" i="3"/>
  <c r="X969" i="3"/>
  <c r="T969" i="3"/>
  <c r="P969" i="3"/>
  <c r="BH968" i="3"/>
  <c r="BD968" i="3"/>
  <c r="AZ968" i="3"/>
  <c r="AV968" i="3"/>
  <c r="AR968" i="3"/>
  <c r="AN968" i="3"/>
  <c r="AJ968" i="3"/>
  <c r="AF968" i="3"/>
  <c r="AB968" i="3"/>
  <c r="X968" i="3"/>
  <c r="T968" i="3"/>
  <c r="P968" i="3"/>
  <c r="BH967" i="3"/>
  <c r="BD967" i="3"/>
  <c r="M966" i="3"/>
  <c r="O966" i="3"/>
  <c r="Q966" i="3"/>
  <c r="S966" i="3"/>
  <c r="U966" i="3"/>
  <c r="W966" i="3"/>
  <c r="Y966" i="3"/>
  <c r="AA966" i="3"/>
  <c r="AC966" i="3"/>
  <c r="AE966" i="3"/>
  <c r="AG966" i="3"/>
  <c r="AI966" i="3"/>
  <c r="AK966" i="3"/>
  <c r="AM966" i="3"/>
  <c r="AO966" i="3"/>
  <c r="AQ966" i="3"/>
  <c r="AS966" i="3"/>
  <c r="AU966" i="3"/>
  <c r="AW966" i="3"/>
  <c r="AY966" i="3"/>
  <c r="BA966" i="3"/>
  <c r="BC966" i="3"/>
  <c r="BE966" i="3"/>
  <c r="BG966" i="3"/>
  <c r="BI966" i="3"/>
  <c r="N966" i="3"/>
  <c r="P966" i="3"/>
  <c r="R966" i="3"/>
  <c r="T966" i="3"/>
  <c r="V966" i="3"/>
  <c r="X966" i="3"/>
  <c r="Z966" i="3"/>
  <c r="AB966" i="3"/>
  <c r="AD966" i="3"/>
  <c r="AF966" i="3"/>
  <c r="AH966" i="3"/>
  <c r="AJ966" i="3"/>
  <c r="AL966" i="3"/>
  <c r="AN966" i="3"/>
  <c r="AP966" i="3"/>
  <c r="AR966" i="3"/>
  <c r="AT966" i="3"/>
  <c r="AV966" i="3"/>
  <c r="AX966" i="3"/>
  <c r="AZ966" i="3"/>
  <c r="BB966" i="3"/>
  <c r="BD966" i="3"/>
  <c r="BF966" i="3"/>
  <c r="BH966" i="3"/>
  <c r="N965" i="3"/>
  <c r="R965" i="3"/>
  <c r="V965" i="3"/>
  <c r="Z965" i="3"/>
  <c r="AD965" i="3"/>
  <c r="AH965" i="3"/>
  <c r="AL965" i="3"/>
  <c r="AP965" i="3"/>
  <c r="AT965" i="3"/>
  <c r="AX965" i="3"/>
  <c r="BB965" i="3"/>
  <c r="BF965" i="3"/>
  <c r="N964" i="3"/>
  <c r="R964" i="3"/>
  <c r="V964" i="3"/>
  <c r="Z964" i="3"/>
  <c r="AD964" i="3"/>
  <c r="AH964" i="3"/>
  <c r="AL964" i="3"/>
  <c r="AP964" i="3"/>
  <c r="AT964" i="3"/>
  <c r="AX964" i="3"/>
  <c r="BB964" i="3"/>
  <c r="BF964" i="3"/>
  <c r="Z963" i="3"/>
  <c r="AP963" i="3"/>
  <c r="BF963" i="3"/>
  <c r="N962" i="3"/>
  <c r="R962" i="3"/>
  <c r="V962" i="3"/>
  <c r="Z962" i="3"/>
  <c r="AD962" i="3"/>
  <c r="AH962" i="3"/>
  <c r="AL962" i="3"/>
  <c r="AP962" i="3"/>
  <c r="AT962" i="3"/>
  <c r="AX962" i="3"/>
  <c r="BB962" i="3"/>
  <c r="BF962" i="3"/>
  <c r="N961" i="3"/>
  <c r="R961" i="3"/>
  <c r="V961" i="3"/>
  <c r="Z961" i="3"/>
  <c r="AD961" i="3"/>
  <c r="AH961" i="3"/>
  <c r="AL961" i="3"/>
  <c r="AP961" i="3"/>
  <c r="AT961" i="3"/>
  <c r="AX961" i="3"/>
  <c r="BB961" i="3"/>
  <c r="BF961" i="3"/>
  <c r="N960" i="3"/>
  <c r="R960" i="3"/>
  <c r="V960" i="3"/>
  <c r="Z960" i="3"/>
  <c r="AD960" i="3"/>
  <c r="AH960" i="3"/>
  <c r="AL960" i="3"/>
  <c r="AP960" i="3"/>
  <c r="AT960" i="3"/>
  <c r="AX960" i="3"/>
  <c r="BB960" i="3"/>
  <c r="BF960" i="3"/>
  <c r="Z959" i="3"/>
  <c r="AP959" i="3"/>
  <c r="BF959" i="3"/>
  <c r="N958" i="3"/>
  <c r="R958" i="3"/>
  <c r="V958" i="3"/>
  <c r="Z958" i="3"/>
  <c r="AD958" i="3"/>
  <c r="AH958" i="3"/>
  <c r="AL958" i="3"/>
  <c r="AP958" i="3"/>
  <c r="AT958" i="3"/>
  <c r="AX958" i="3"/>
  <c r="BB958" i="3"/>
  <c r="BF958" i="3"/>
  <c r="M965" i="3"/>
  <c r="O965" i="3"/>
  <c r="Q965" i="3"/>
  <c r="S965" i="3"/>
  <c r="U965" i="3"/>
  <c r="W965" i="3"/>
  <c r="Y965" i="3"/>
  <c r="AA965" i="3"/>
  <c r="AC965" i="3"/>
  <c r="AE965" i="3"/>
  <c r="AG965" i="3"/>
  <c r="AI965" i="3"/>
  <c r="AK965" i="3"/>
  <c r="AM965" i="3"/>
  <c r="AO965" i="3"/>
  <c r="AQ965" i="3"/>
  <c r="AS965" i="3"/>
  <c r="AU965" i="3"/>
  <c r="AW965" i="3"/>
  <c r="AY965" i="3"/>
  <c r="BA965" i="3"/>
  <c r="BC965" i="3"/>
  <c r="BE965" i="3"/>
  <c r="BG965" i="3"/>
  <c r="BI965" i="3"/>
  <c r="M964" i="3"/>
  <c r="O964" i="3"/>
  <c r="Q964" i="3"/>
  <c r="S964" i="3"/>
  <c r="U964" i="3"/>
  <c r="W964" i="3"/>
  <c r="Y964" i="3"/>
  <c r="AA964" i="3"/>
  <c r="AC964" i="3"/>
  <c r="AE964" i="3"/>
  <c r="AG964" i="3"/>
  <c r="AI964" i="3"/>
  <c r="AK964" i="3"/>
  <c r="AM964" i="3"/>
  <c r="AO964" i="3"/>
  <c r="AQ964" i="3"/>
  <c r="AS964" i="3"/>
  <c r="AU964" i="3"/>
  <c r="AW964" i="3"/>
  <c r="AY964" i="3"/>
  <c r="BA964" i="3"/>
  <c r="BC964" i="3"/>
  <c r="BE964" i="3"/>
  <c r="BG964" i="3"/>
  <c r="BI964" i="3"/>
  <c r="O963" i="3"/>
  <c r="W963" i="3"/>
  <c r="AE963" i="3"/>
  <c r="AM963" i="3"/>
  <c r="AU963" i="3"/>
  <c r="BC963" i="3"/>
  <c r="M962" i="3"/>
  <c r="O962" i="3"/>
  <c r="Q962" i="3"/>
  <c r="S962" i="3"/>
  <c r="U962" i="3"/>
  <c r="W962" i="3"/>
  <c r="Y962" i="3"/>
  <c r="AA962" i="3"/>
  <c r="AC962" i="3"/>
  <c r="AE962" i="3"/>
  <c r="AG962" i="3"/>
  <c r="AI962" i="3"/>
  <c r="AK962" i="3"/>
  <c r="AM962" i="3"/>
  <c r="AO962" i="3"/>
  <c r="AQ962" i="3"/>
  <c r="AS962" i="3"/>
  <c r="AU962" i="3"/>
  <c r="AW962" i="3"/>
  <c r="AY962" i="3"/>
  <c r="BA962" i="3"/>
  <c r="BC962" i="3"/>
  <c r="BE962" i="3"/>
  <c r="BG962" i="3"/>
  <c r="BI962" i="3"/>
  <c r="M961" i="3"/>
  <c r="O961" i="3"/>
  <c r="Q961" i="3"/>
  <c r="S961" i="3"/>
  <c r="U961" i="3"/>
  <c r="W961" i="3"/>
  <c r="Y961" i="3"/>
  <c r="AA961" i="3"/>
  <c r="AC961" i="3"/>
  <c r="AE961" i="3"/>
  <c r="AG961" i="3"/>
  <c r="AI961" i="3"/>
  <c r="AK961" i="3"/>
  <c r="AM961" i="3"/>
  <c r="AO961" i="3"/>
  <c r="AQ961" i="3"/>
  <c r="AS961" i="3"/>
  <c r="AU961" i="3"/>
  <c r="AW961" i="3"/>
  <c r="AY961" i="3"/>
  <c r="BA961" i="3"/>
  <c r="BC961" i="3"/>
  <c r="BE961" i="3"/>
  <c r="BG961" i="3"/>
  <c r="BI961" i="3"/>
  <c r="M960" i="3"/>
  <c r="O960" i="3"/>
  <c r="Q960" i="3"/>
  <c r="S960" i="3"/>
  <c r="U960" i="3"/>
  <c r="W960" i="3"/>
  <c r="Y960" i="3"/>
  <c r="AA960" i="3"/>
  <c r="AC960" i="3"/>
  <c r="AE960" i="3"/>
  <c r="AG960" i="3"/>
  <c r="AI960" i="3"/>
  <c r="AK960" i="3"/>
  <c r="AM960" i="3"/>
  <c r="AO960" i="3"/>
  <c r="AQ960" i="3"/>
  <c r="AS960" i="3"/>
  <c r="AU960" i="3"/>
  <c r="AW960" i="3"/>
  <c r="AY960" i="3"/>
  <c r="BA960" i="3"/>
  <c r="BC960" i="3"/>
  <c r="BE960" i="3"/>
  <c r="BG960" i="3"/>
  <c r="BI960" i="3"/>
  <c r="O959" i="3"/>
  <c r="W959" i="3"/>
  <c r="AE959" i="3"/>
  <c r="AM959" i="3"/>
  <c r="AU959" i="3"/>
  <c r="BC959" i="3"/>
  <c r="M958" i="3"/>
  <c r="O958" i="3"/>
  <c r="Q958" i="3"/>
  <c r="S958" i="3"/>
  <c r="U958" i="3"/>
  <c r="W958" i="3"/>
  <c r="Y958" i="3"/>
  <c r="AA958" i="3"/>
  <c r="AC958" i="3"/>
  <c r="AE958" i="3"/>
  <c r="AG958" i="3"/>
  <c r="AI958" i="3"/>
  <c r="AK958" i="3"/>
  <c r="AM958" i="3"/>
  <c r="AO958" i="3"/>
  <c r="AQ958" i="3"/>
  <c r="AS958" i="3"/>
  <c r="AU958" i="3"/>
  <c r="AW958" i="3"/>
  <c r="AY958" i="3"/>
  <c r="BA958" i="3"/>
  <c r="BC958" i="3"/>
  <c r="BE958" i="3"/>
  <c r="BG958" i="3"/>
  <c r="BI958" i="3"/>
  <c r="M956" i="3"/>
  <c r="O956" i="3"/>
  <c r="Q956" i="3"/>
  <c r="S956" i="3"/>
  <c r="U956" i="3"/>
  <c r="W956" i="3"/>
  <c r="Y956" i="3"/>
  <c r="AA956" i="3"/>
  <c r="AC956" i="3"/>
  <c r="AE956" i="3"/>
  <c r="AG956" i="3"/>
  <c r="AI956" i="3"/>
  <c r="AK956" i="3"/>
  <c r="AM956" i="3"/>
  <c r="AO956" i="3"/>
  <c r="AQ956" i="3"/>
  <c r="AS956" i="3"/>
  <c r="AU956" i="3"/>
  <c r="AW956" i="3"/>
  <c r="AY956" i="3"/>
  <c r="BA956" i="3"/>
  <c r="BC956" i="3"/>
  <c r="BE956" i="3"/>
  <c r="BG956" i="3"/>
  <c r="BI956" i="3"/>
  <c r="N956" i="3"/>
  <c r="P956" i="3"/>
  <c r="R956" i="3"/>
  <c r="T956" i="3"/>
  <c r="V956" i="3"/>
  <c r="X956" i="3"/>
  <c r="Z956" i="3"/>
  <c r="AB956" i="3"/>
  <c r="AD956" i="3"/>
  <c r="AF956" i="3"/>
  <c r="AH956" i="3"/>
  <c r="AJ956" i="3"/>
  <c r="AL956" i="3"/>
  <c r="AN956" i="3"/>
  <c r="AP956" i="3"/>
  <c r="AR956" i="3"/>
  <c r="AT956" i="3"/>
  <c r="AV956" i="3"/>
  <c r="AX956" i="3"/>
  <c r="AZ956" i="3"/>
  <c r="BB956" i="3"/>
  <c r="BD956" i="3"/>
  <c r="BF956" i="3"/>
  <c r="BH956" i="3"/>
  <c r="BH965" i="3"/>
  <c r="BD965" i="3"/>
  <c r="AZ965" i="3"/>
  <c r="AV965" i="3"/>
  <c r="AR965" i="3"/>
  <c r="AN965" i="3"/>
  <c r="AJ965" i="3"/>
  <c r="AF965" i="3"/>
  <c r="AB965" i="3"/>
  <c r="X965" i="3"/>
  <c r="T965" i="3"/>
  <c r="P965" i="3"/>
  <c r="BH964" i="3"/>
  <c r="BD964" i="3"/>
  <c r="AZ964" i="3"/>
  <c r="AV964" i="3"/>
  <c r="AR964" i="3"/>
  <c r="AN964" i="3"/>
  <c r="AJ964" i="3"/>
  <c r="AF964" i="3"/>
  <c r="AB964" i="3"/>
  <c r="X964" i="3"/>
  <c r="T964" i="3"/>
  <c r="P964" i="3"/>
  <c r="AZ963" i="3"/>
  <c r="AJ963" i="3"/>
  <c r="T963" i="3"/>
  <c r="BH962" i="3"/>
  <c r="BD962" i="3"/>
  <c r="AZ962" i="3"/>
  <c r="AV962" i="3"/>
  <c r="AR962" i="3"/>
  <c r="AN962" i="3"/>
  <c r="AJ962" i="3"/>
  <c r="AF962" i="3"/>
  <c r="AB962" i="3"/>
  <c r="X962" i="3"/>
  <c r="T962" i="3"/>
  <c r="P962" i="3"/>
  <c r="BH961" i="3"/>
  <c r="BD961" i="3"/>
  <c r="AZ961" i="3"/>
  <c r="AV961" i="3"/>
  <c r="AR961" i="3"/>
  <c r="AN961" i="3"/>
  <c r="AJ961" i="3"/>
  <c r="AF961" i="3"/>
  <c r="AB961" i="3"/>
  <c r="X961" i="3"/>
  <c r="T961" i="3"/>
  <c r="P961" i="3"/>
  <c r="BH960" i="3"/>
  <c r="BD960" i="3"/>
  <c r="AZ960" i="3"/>
  <c r="AV960" i="3"/>
  <c r="AR960" i="3"/>
  <c r="AN960" i="3"/>
  <c r="AJ960" i="3"/>
  <c r="AF960" i="3"/>
  <c r="AB960" i="3"/>
  <c r="X960" i="3"/>
  <c r="T960" i="3"/>
  <c r="P960" i="3"/>
  <c r="AZ959" i="3"/>
  <c r="AJ959" i="3"/>
  <c r="T959" i="3"/>
  <c r="BH958" i="3"/>
  <c r="BD958" i="3"/>
  <c r="AZ958" i="3"/>
  <c r="AV958" i="3"/>
  <c r="AR958" i="3"/>
  <c r="AN958" i="3"/>
  <c r="AJ958" i="3"/>
  <c r="AF958" i="3"/>
  <c r="AB958" i="3"/>
  <c r="X958" i="3"/>
  <c r="T958" i="3"/>
  <c r="P958" i="3"/>
  <c r="M957" i="3"/>
  <c r="O957" i="3"/>
  <c r="Q957" i="3"/>
  <c r="S957" i="3"/>
  <c r="U957" i="3"/>
  <c r="W957" i="3"/>
  <c r="Y957" i="3"/>
  <c r="AA957" i="3"/>
  <c r="AC957" i="3"/>
  <c r="AE957" i="3"/>
  <c r="AG957" i="3"/>
  <c r="AI957" i="3"/>
  <c r="AK957" i="3"/>
  <c r="AM957" i="3"/>
  <c r="AO957" i="3"/>
  <c r="AQ957" i="3"/>
  <c r="AS957" i="3"/>
  <c r="AU957" i="3"/>
  <c r="AW957" i="3"/>
  <c r="AY957" i="3"/>
  <c r="BA957" i="3"/>
  <c r="BC957" i="3"/>
  <c r="BE957" i="3"/>
  <c r="BG957" i="3"/>
  <c r="BI957" i="3"/>
  <c r="N957" i="3"/>
  <c r="P957" i="3"/>
  <c r="R957" i="3"/>
  <c r="T957" i="3"/>
  <c r="V957" i="3"/>
  <c r="X957" i="3"/>
  <c r="Z957" i="3"/>
  <c r="AB957" i="3"/>
  <c r="AD957" i="3"/>
  <c r="AF957" i="3"/>
  <c r="AH957" i="3"/>
  <c r="AJ957" i="3"/>
  <c r="AL957" i="3"/>
  <c r="AN957" i="3"/>
  <c r="AP957" i="3"/>
  <c r="Q955" i="3"/>
  <c r="Y955" i="3"/>
  <c r="AG955" i="3"/>
  <c r="AO955" i="3"/>
  <c r="AW955" i="3"/>
  <c r="BE955" i="3"/>
  <c r="P955" i="3"/>
  <c r="X955" i="3"/>
  <c r="AF955" i="3"/>
  <c r="AN955" i="3"/>
  <c r="AV955" i="3"/>
  <c r="BD955" i="3"/>
  <c r="BG954" i="3"/>
  <c r="AX954" i="3"/>
  <c r="AH954" i="3"/>
  <c r="R954" i="3"/>
  <c r="S954" i="3"/>
  <c r="AA954" i="3"/>
  <c r="AI954" i="3"/>
  <c r="AQ954" i="3"/>
  <c r="AY954" i="3"/>
  <c r="BF953" i="3"/>
  <c r="BB953" i="3"/>
  <c r="AX953" i="3"/>
  <c r="AT953" i="3"/>
  <c r="AP953" i="3"/>
  <c r="AL953" i="3"/>
  <c r="AH953" i="3"/>
  <c r="AD953" i="3"/>
  <c r="Z953" i="3"/>
  <c r="V953" i="3"/>
  <c r="R953" i="3"/>
  <c r="M953" i="3"/>
  <c r="O953" i="3"/>
  <c r="Q953" i="3"/>
  <c r="S953" i="3"/>
  <c r="U953" i="3"/>
  <c r="W953" i="3"/>
  <c r="Y953" i="3"/>
  <c r="AA953" i="3"/>
  <c r="AC953" i="3"/>
  <c r="AE953" i="3"/>
  <c r="AG953" i="3"/>
  <c r="AI953" i="3"/>
  <c r="AK953" i="3"/>
  <c r="AM953" i="3"/>
  <c r="AO953" i="3"/>
  <c r="AQ953" i="3"/>
  <c r="AS953" i="3"/>
  <c r="AU953" i="3"/>
  <c r="AW953" i="3"/>
  <c r="AY953" i="3"/>
  <c r="BA953" i="3"/>
  <c r="BC953" i="3"/>
  <c r="BE953" i="3"/>
  <c r="BG953" i="3"/>
  <c r="BI953" i="3"/>
  <c r="BF952" i="3"/>
  <c r="BB952" i="3"/>
  <c r="AX952" i="3"/>
  <c r="AT952" i="3"/>
  <c r="AP952" i="3"/>
  <c r="AL952" i="3"/>
  <c r="AH952" i="3"/>
  <c r="AD952" i="3"/>
  <c r="Z952" i="3"/>
  <c r="V952" i="3"/>
  <c r="R952" i="3"/>
  <c r="M952" i="3"/>
  <c r="O952" i="3"/>
  <c r="Q952" i="3"/>
  <c r="S952" i="3"/>
  <c r="U952" i="3"/>
  <c r="W952" i="3"/>
  <c r="Y952" i="3"/>
  <c r="AA952" i="3"/>
  <c r="AC952" i="3"/>
  <c r="AE952" i="3"/>
  <c r="AG952" i="3"/>
  <c r="AI952" i="3"/>
  <c r="AK952" i="3"/>
  <c r="AM952" i="3"/>
  <c r="AO952" i="3"/>
  <c r="AQ952" i="3"/>
  <c r="AS952" i="3"/>
  <c r="AU952" i="3"/>
  <c r="AW952" i="3"/>
  <c r="AY952" i="3"/>
  <c r="BA952" i="3"/>
  <c r="BC952" i="3"/>
  <c r="BE952" i="3"/>
  <c r="BG952" i="3"/>
  <c r="BI952" i="3"/>
  <c r="BF951" i="3"/>
  <c r="BB951" i="3"/>
  <c r="AX951" i="3"/>
  <c r="AT951" i="3"/>
  <c r="AP951" i="3"/>
  <c r="AL951" i="3"/>
  <c r="AH951" i="3"/>
  <c r="AD951" i="3"/>
  <c r="Z951" i="3"/>
  <c r="V951" i="3"/>
  <c r="R951" i="3"/>
  <c r="M951" i="3"/>
  <c r="O951" i="3"/>
  <c r="Q951" i="3"/>
  <c r="S951" i="3"/>
  <c r="U951" i="3"/>
  <c r="W951" i="3"/>
  <c r="Y951" i="3"/>
  <c r="AA951" i="3"/>
  <c r="AC951" i="3"/>
  <c r="AE951" i="3"/>
  <c r="AG951" i="3"/>
  <c r="AI951" i="3"/>
  <c r="AK951" i="3"/>
  <c r="AM951" i="3"/>
  <c r="AO951" i="3"/>
  <c r="AQ951" i="3"/>
  <c r="AS951" i="3"/>
  <c r="AU951" i="3"/>
  <c r="AW951" i="3"/>
  <c r="AY951" i="3"/>
  <c r="BA951" i="3"/>
  <c r="BC951" i="3"/>
  <c r="BE951" i="3"/>
  <c r="BG951" i="3"/>
  <c r="BI951" i="3"/>
  <c r="BF950" i="3"/>
  <c r="BB950" i="3"/>
  <c r="AX950" i="3"/>
  <c r="AT950" i="3"/>
  <c r="AP950" i="3"/>
  <c r="AL950" i="3"/>
  <c r="AH950" i="3"/>
  <c r="AD950" i="3"/>
  <c r="Z950" i="3"/>
  <c r="V950" i="3"/>
  <c r="R950" i="3"/>
  <c r="M950" i="3"/>
  <c r="O950" i="3"/>
  <c r="Q950" i="3"/>
  <c r="S950" i="3"/>
  <c r="U950" i="3"/>
  <c r="W950" i="3"/>
  <c r="Y950" i="3"/>
  <c r="AA950" i="3"/>
  <c r="AC950" i="3"/>
  <c r="AE950" i="3"/>
  <c r="AG950" i="3"/>
  <c r="AI950" i="3"/>
  <c r="AK950" i="3"/>
  <c r="AM950" i="3"/>
  <c r="AO950" i="3"/>
  <c r="AQ950" i="3"/>
  <c r="AS950" i="3"/>
  <c r="AU950" i="3"/>
  <c r="AW950" i="3"/>
  <c r="AY950" i="3"/>
  <c r="BA950" i="3"/>
  <c r="BC950" i="3"/>
  <c r="BE950" i="3"/>
  <c r="BG950" i="3"/>
  <c r="BI950" i="3"/>
  <c r="BF949" i="3"/>
  <c r="BB949" i="3"/>
  <c r="AX949" i="3"/>
  <c r="AT949" i="3"/>
  <c r="AP949" i="3"/>
  <c r="AL949" i="3"/>
  <c r="AH949" i="3"/>
  <c r="AD949" i="3"/>
  <c r="Z949" i="3"/>
  <c r="V949" i="3"/>
  <c r="R949" i="3"/>
  <c r="M949" i="3"/>
  <c r="O949" i="3"/>
  <c r="Q949" i="3"/>
  <c r="S949" i="3"/>
  <c r="U949" i="3"/>
  <c r="W949" i="3"/>
  <c r="Y949" i="3"/>
  <c r="AA949" i="3"/>
  <c r="AC949" i="3"/>
  <c r="AE949" i="3"/>
  <c r="AG949" i="3"/>
  <c r="AI949" i="3"/>
  <c r="AK949" i="3"/>
  <c r="AM949" i="3"/>
  <c r="AO949" i="3"/>
  <c r="AQ949" i="3"/>
  <c r="AS949" i="3"/>
  <c r="AU949" i="3"/>
  <c r="AW949" i="3"/>
  <c r="AY949" i="3"/>
  <c r="BA949" i="3"/>
  <c r="BC949" i="3"/>
  <c r="BE949" i="3"/>
  <c r="BG949" i="3"/>
  <c r="BI949" i="3"/>
  <c r="BF948" i="3"/>
  <c r="BB948" i="3"/>
  <c r="AX948" i="3"/>
  <c r="AT948" i="3"/>
  <c r="AP948" i="3"/>
  <c r="AL948" i="3"/>
  <c r="AH948" i="3"/>
  <c r="AD948" i="3"/>
  <c r="Z948" i="3"/>
  <c r="V948" i="3"/>
  <c r="R948" i="3"/>
  <c r="M948" i="3"/>
  <c r="O948" i="3"/>
  <c r="Q948" i="3"/>
  <c r="S948" i="3"/>
  <c r="U948" i="3"/>
  <c r="W948" i="3"/>
  <c r="Y948" i="3"/>
  <c r="AA948" i="3"/>
  <c r="AC948" i="3"/>
  <c r="AE948" i="3"/>
  <c r="AG948" i="3"/>
  <c r="AI948" i="3"/>
  <c r="AK948" i="3"/>
  <c r="AM948" i="3"/>
  <c r="AO948" i="3"/>
  <c r="AQ948" i="3"/>
  <c r="AS948" i="3"/>
  <c r="AU948" i="3"/>
  <c r="AW948" i="3"/>
  <c r="AY948" i="3"/>
  <c r="BA948" i="3"/>
  <c r="BC948" i="3"/>
  <c r="BE948" i="3"/>
  <c r="BG948" i="3"/>
  <c r="BI948" i="3"/>
  <c r="AT947" i="3"/>
  <c r="AD947" i="3"/>
  <c r="M947" i="3"/>
  <c r="U947" i="3"/>
  <c r="AC947" i="3"/>
  <c r="AK947" i="3"/>
  <c r="AS947" i="3"/>
  <c r="BA947" i="3"/>
  <c r="BI947" i="3"/>
  <c r="BF946" i="3"/>
  <c r="BB946" i="3"/>
  <c r="AX946" i="3"/>
  <c r="AT946" i="3"/>
  <c r="AP946" i="3"/>
  <c r="AL946" i="3"/>
  <c r="AH946" i="3"/>
  <c r="AD946" i="3"/>
  <c r="Z946" i="3"/>
  <c r="V946" i="3"/>
  <c r="R946" i="3"/>
  <c r="M946" i="3"/>
  <c r="O946" i="3"/>
  <c r="Q946" i="3"/>
  <c r="S946" i="3"/>
  <c r="U946" i="3"/>
  <c r="W946" i="3"/>
  <c r="Y946" i="3"/>
  <c r="AA946" i="3"/>
  <c r="AC946" i="3"/>
  <c r="AE946" i="3"/>
  <c r="AG946" i="3"/>
  <c r="AI946" i="3"/>
  <c r="AK946" i="3"/>
  <c r="AM946" i="3"/>
  <c r="AO946" i="3"/>
  <c r="AQ946" i="3"/>
  <c r="AS946" i="3"/>
  <c r="AU946" i="3"/>
  <c r="AW946" i="3"/>
  <c r="AY946" i="3"/>
  <c r="BA946" i="3"/>
  <c r="BC946" i="3"/>
  <c r="BE946" i="3"/>
  <c r="BG946" i="3"/>
  <c r="BI946" i="3"/>
  <c r="BF945" i="3"/>
  <c r="BB945" i="3"/>
  <c r="AX945" i="3"/>
  <c r="AT945" i="3"/>
  <c r="AP945" i="3"/>
  <c r="AL945" i="3"/>
  <c r="AH945" i="3"/>
  <c r="AD945" i="3"/>
  <c r="Z945" i="3"/>
  <c r="V945" i="3"/>
  <c r="R945" i="3"/>
  <c r="M945" i="3"/>
  <c r="O945" i="3"/>
  <c r="Q945" i="3"/>
  <c r="S945" i="3"/>
  <c r="U945" i="3"/>
  <c r="W945" i="3"/>
  <c r="Y945" i="3"/>
  <c r="AA945" i="3"/>
  <c r="AC945" i="3"/>
  <c r="AE945" i="3"/>
  <c r="AG945" i="3"/>
  <c r="AI945" i="3"/>
  <c r="AK945" i="3"/>
  <c r="AM945" i="3"/>
  <c r="AO945" i="3"/>
  <c r="AQ945" i="3"/>
  <c r="AS945" i="3"/>
  <c r="AU945" i="3"/>
  <c r="AW945" i="3"/>
  <c r="AY945" i="3"/>
  <c r="BA945" i="3"/>
  <c r="BC945" i="3"/>
  <c r="BE945" i="3"/>
  <c r="BG945" i="3"/>
  <c r="BI945" i="3"/>
  <c r="BF944" i="3"/>
  <c r="BB944" i="3"/>
  <c r="AX944" i="3"/>
  <c r="AT944" i="3"/>
  <c r="AP944" i="3"/>
  <c r="AL944" i="3"/>
  <c r="AH944" i="3"/>
  <c r="AD944" i="3"/>
  <c r="Z944" i="3"/>
  <c r="V944" i="3"/>
  <c r="R944" i="3"/>
  <c r="M944" i="3"/>
  <c r="O944" i="3"/>
  <c r="Q944" i="3"/>
  <c r="S944" i="3"/>
  <c r="U944" i="3"/>
  <c r="W944" i="3"/>
  <c r="Y944" i="3"/>
  <c r="AA944" i="3"/>
  <c r="AC944" i="3"/>
  <c r="AE944" i="3"/>
  <c r="AG944" i="3"/>
  <c r="AI944" i="3"/>
  <c r="AK944" i="3"/>
  <c r="AM944" i="3"/>
  <c r="AO944" i="3"/>
  <c r="AQ944" i="3"/>
  <c r="AS944" i="3"/>
  <c r="AU944" i="3"/>
  <c r="AW944" i="3"/>
  <c r="AY944" i="3"/>
  <c r="BA944" i="3"/>
  <c r="BC944" i="3"/>
  <c r="BE944" i="3"/>
  <c r="BG944" i="3"/>
  <c r="BI944" i="3"/>
  <c r="BF943" i="3"/>
  <c r="BB943" i="3"/>
  <c r="AX943" i="3"/>
  <c r="AT943" i="3"/>
  <c r="AP943" i="3"/>
  <c r="AL943" i="3"/>
  <c r="AH943" i="3"/>
  <c r="AD943" i="3"/>
  <c r="Z943" i="3"/>
  <c r="V943" i="3"/>
  <c r="R943" i="3"/>
  <c r="M943" i="3"/>
  <c r="O943" i="3"/>
  <c r="Q943" i="3"/>
  <c r="S943" i="3"/>
  <c r="U943" i="3"/>
  <c r="W943" i="3"/>
  <c r="Y943" i="3"/>
  <c r="AA943" i="3"/>
  <c r="AC943" i="3"/>
  <c r="AE943" i="3"/>
  <c r="AG943" i="3"/>
  <c r="AI943" i="3"/>
  <c r="AK943" i="3"/>
  <c r="AM943" i="3"/>
  <c r="AO943" i="3"/>
  <c r="AQ943" i="3"/>
  <c r="AS943" i="3"/>
  <c r="AU943" i="3"/>
  <c r="AW943" i="3"/>
  <c r="AY943" i="3"/>
  <c r="BA943" i="3"/>
  <c r="BC943" i="3"/>
  <c r="BE943" i="3"/>
  <c r="BG943" i="3"/>
  <c r="BI943" i="3"/>
  <c r="M938" i="3"/>
  <c r="O938" i="3"/>
  <c r="Q938" i="3"/>
  <c r="S938" i="3"/>
  <c r="U938" i="3"/>
  <c r="W938" i="3"/>
  <c r="Y938" i="3"/>
  <c r="AA938" i="3"/>
  <c r="AC938" i="3"/>
  <c r="AE938" i="3"/>
  <c r="AG938" i="3"/>
  <c r="AI938" i="3"/>
  <c r="AK938" i="3"/>
  <c r="AM938" i="3"/>
  <c r="AO938" i="3"/>
  <c r="AQ938" i="3"/>
  <c r="AS938" i="3"/>
  <c r="AU938" i="3"/>
  <c r="AW938" i="3"/>
  <c r="AY938" i="3"/>
  <c r="BA938" i="3"/>
  <c r="N938" i="3"/>
  <c r="R937" i="3"/>
  <c r="AH937" i="3"/>
  <c r="AX937" i="3"/>
  <c r="N936" i="3"/>
  <c r="R936" i="3"/>
  <c r="V936" i="3"/>
  <c r="Z936" i="3"/>
  <c r="AD936" i="3"/>
  <c r="AH936" i="3"/>
  <c r="AL936" i="3"/>
  <c r="AP936" i="3"/>
  <c r="AT936" i="3"/>
  <c r="AX936" i="3"/>
  <c r="BB936" i="3"/>
  <c r="BF936" i="3"/>
  <c r="N935" i="3"/>
  <c r="R935" i="3"/>
  <c r="V935" i="3"/>
  <c r="Z935" i="3"/>
  <c r="AD935" i="3"/>
  <c r="AH935" i="3"/>
  <c r="AL935" i="3"/>
  <c r="AP935" i="3"/>
  <c r="AT935" i="3"/>
  <c r="AX935" i="3"/>
  <c r="BB935" i="3"/>
  <c r="BF935" i="3"/>
  <c r="P942" i="3"/>
  <c r="X942" i="3"/>
  <c r="AF942" i="3"/>
  <c r="AN942" i="3"/>
  <c r="N941" i="3"/>
  <c r="P941" i="3"/>
  <c r="R941" i="3"/>
  <c r="T941" i="3"/>
  <c r="V941" i="3"/>
  <c r="X941" i="3"/>
  <c r="Z941" i="3"/>
  <c r="AB941" i="3"/>
  <c r="AD941" i="3"/>
  <c r="AF941" i="3"/>
  <c r="AH941" i="3"/>
  <c r="AJ941" i="3"/>
  <c r="AL941" i="3"/>
  <c r="AN941" i="3"/>
  <c r="AP941" i="3"/>
  <c r="AR941" i="3"/>
  <c r="AT941" i="3"/>
  <c r="AV941" i="3"/>
  <c r="AX941" i="3"/>
  <c r="AZ941" i="3"/>
  <c r="BB941" i="3"/>
  <c r="BD941" i="3"/>
  <c r="BF941" i="3"/>
  <c r="BH941" i="3"/>
  <c r="N940" i="3"/>
  <c r="P940" i="3"/>
  <c r="R940" i="3"/>
  <c r="T940" i="3"/>
  <c r="V940" i="3"/>
  <c r="X940" i="3"/>
  <c r="Z940" i="3"/>
  <c r="AB940" i="3"/>
  <c r="AD940" i="3"/>
  <c r="AF940" i="3"/>
  <c r="AH940" i="3"/>
  <c r="AJ940" i="3"/>
  <c r="AL940" i="3"/>
  <c r="AN940" i="3"/>
  <c r="AP940" i="3"/>
  <c r="AR940" i="3"/>
  <c r="AT940" i="3"/>
  <c r="AV940" i="3"/>
  <c r="AX940" i="3"/>
  <c r="AZ940" i="3"/>
  <c r="BB940" i="3"/>
  <c r="BD940" i="3"/>
  <c r="BF940" i="3"/>
  <c r="BH940" i="3"/>
  <c r="N939" i="3"/>
  <c r="P939" i="3"/>
  <c r="R939" i="3"/>
  <c r="T939" i="3"/>
  <c r="V939" i="3"/>
  <c r="X939" i="3"/>
  <c r="Z939" i="3"/>
  <c r="AB939" i="3"/>
  <c r="AD939" i="3"/>
  <c r="AF939" i="3"/>
  <c r="AH939" i="3"/>
  <c r="AJ939" i="3"/>
  <c r="AL939" i="3"/>
  <c r="AN939" i="3"/>
  <c r="AP939" i="3"/>
  <c r="AR939" i="3"/>
  <c r="AT939" i="3"/>
  <c r="AV939" i="3"/>
  <c r="AX939" i="3"/>
  <c r="AZ939" i="3"/>
  <c r="BB939" i="3"/>
  <c r="BD939" i="3"/>
  <c r="BF939" i="3"/>
  <c r="BH939" i="3"/>
  <c r="BG938" i="3"/>
  <c r="BC938" i="3"/>
  <c r="M937" i="3"/>
  <c r="U937" i="3"/>
  <c r="AC937" i="3"/>
  <c r="AK937" i="3"/>
  <c r="AS937" i="3"/>
  <c r="BA937" i="3"/>
  <c r="BI937" i="3"/>
  <c r="M936" i="3"/>
  <c r="O936" i="3"/>
  <c r="Q936" i="3"/>
  <c r="S936" i="3"/>
  <c r="U936" i="3"/>
  <c r="W936" i="3"/>
  <c r="Y936" i="3"/>
  <c r="AA936" i="3"/>
  <c r="AC936" i="3"/>
  <c r="AE936" i="3"/>
  <c r="AG936" i="3"/>
  <c r="AI936" i="3"/>
  <c r="AK936" i="3"/>
  <c r="AM936" i="3"/>
  <c r="AO936" i="3"/>
  <c r="AQ936" i="3"/>
  <c r="AS936" i="3"/>
  <c r="AU936" i="3"/>
  <c r="AW936" i="3"/>
  <c r="AY936" i="3"/>
  <c r="BA936" i="3"/>
  <c r="BC936" i="3"/>
  <c r="BE936" i="3"/>
  <c r="BG936" i="3"/>
  <c r="BI936" i="3"/>
  <c r="M935" i="3"/>
  <c r="O935" i="3"/>
  <c r="Q935" i="3"/>
  <c r="S935" i="3"/>
  <c r="U935" i="3"/>
  <c r="W935" i="3"/>
  <c r="Y935" i="3"/>
  <c r="AA935" i="3"/>
  <c r="AC935" i="3"/>
  <c r="AE935" i="3"/>
  <c r="AG935" i="3"/>
  <c r="AI935" i="3"/>
  <c r="AK935" i="3"/>
  <c r="AM935" i="3"/>
  <c r="AO935" i="3"/>
  <c r="AQ935" i="3"/>
  <c r="AS935" i="3"/>
  <c r="AU935" i="3"/>
  <c r="AW935" i="3"/>
  <c r="AY935" i="3"/>
  <c r="BA935" i="3"/>
  <c r="BC935" i="3"/>
  <c r="BE935" i="3"/>
  <c r="BG935" i="3"/>
  <c r="BI935" i="3"/>
  <c r="BH938" i="3"/>
  <c r="BF938" i="3"/>
  <c r="BD938" i="3"/>
  <c r="BB938" i="3"/>
  <c r="AZ938" i="3"/>
  <c r="AX938" i="3"/>
  <c r="AV938" i="3"/>
  <c r="AT938" i="3"/>
  <c r="AR938" i="3"/>
  <c r="AP938" i="3"/>
  <c r="AN938" i="3"/>
  <c r="AL938" i="3"/>
  <c r="AJ938" i="3"/>
  <c r="AH938" i="3"/>
  <c r="AF938" i="3"/>
  <c r="AD938" i="3"/>
  <c r="AB938" i="3"/>
  <c r="Z938" i="3"/>
  <c r="X938" i="3"/>
  <c r="V938" i="3"/>
  <c r="T938" i="3"/>
  <c r="R938" i="3"/>
  <c r="P938" i="3"/>
  <c r="AZ937" i="3"/>
  <c r="AJ937" i="3"/>
  <c r="T937" i="3"/>
  <c r="BH936" i="3"/>
  <c r="BD936" i="3"/>
  <c r="AZ936" i="3"/>
  <c r="AV936" i="3"/>
  <c r="AR936" i="3"/>
  <c r="AN936" i="3"/>
  <c r="AJ936" i="3"/>
  <c r="AF936" i="3"/>
  <c r="AB936" i="3"/>
  <c r="X936" i="3"/>
  <c r="T936" i="3"/>
  <c r="P936" i="3"/>
  <c r="BH935" i="3"/>
  <c r="BD935" i="3"/>
  <c r="AZ935" i="3"/>
  <c r="AV935" i="3"/>
  <c r="AR935" i="3"/>
  <c r="AN935" i="3"/>
  <c r="AJ935" i="3"/>
  <c r="AF935" i="3"/>
  <c r="AB935" i="3"/>
  <c r="X935" i="3"/>
  <c r="T935" i="3"/>
  <c r="P935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K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K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E749" i="3"/>
  <c r="K749" i="3" s="1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E809" i="3"/>
  <c r="F809" i="3"/>
  <c r="G809" i="3"/>
  <c r="H809" i="3"/>
  <c r="I809" i="3"/>
  <c r="J809" i="3"/>
  <c r="E810" i="3"/>
  <c r="F810" i="3"/>
  <c r="G810" i="3"/>
  <c r="H810" i="3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E815" i="3"/>
  <c r="F815" i="3"/>
  <c r="G815" i="3"/>
  <c r="H815" i="3"/>
  <c r="I815" i="3"/>
  <c r="J815" i="3"/>
  <c r="E816" i="3"/>
  <c r="F816" i="3"/>
  <c r="G816" i="3"/>
  <c r="H816" i="3"/>
  <c r="I816" i="3"/>
  <c r="J816" i="3"/>
  <c r="E817" i="3"/>
  <c r="F817" i="3"/>
  <c r="G817" i="3"/>
  <c r="H817" i="3"/>
  <c r="I817" i="3"/>
  <c r="J817" i="3"/>
  <c r="E818" i="3"/>
  <c r="F818" i="3"/>
  <c r="G818" i="3"/>
  <c r="H818" i="3"/>
  <c r="I818" i="3"/>
  <c r="J818" i="3"/>
  <c r="K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E858" i="3"/>
  <c r="F858" i="3"/>
  <c r="G858" i="3"/>
  <c r="H858" i="3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E871" i="3"/>
  <c r="F871" i="3"/>
  <c r="G871" i="3"/>
  <c r="H871" i="3"/>
  <c r="I871" i="3"/>
  <c r="J871" i="3"/>
  <c r="E872" i="3"/>
  <c r="F872" i="3"/>
  <c r="G872" i="3"/>
  <c r="H872" i="3"/>
  <c r="I872" i="3"/>
  <c r="J872" i="3"/>
  <c r="E873" i="3"/>
  <c r="F873" i="3"/>
  <c r="G873" i="3"/>
  <c r="H873" i="3"/>
  <c r="I873" i="3"/>
  <c r="J873" i="3"/>
  <c r="E874" i="3"/>
  <c r="F874" i="3"/>
  <c r="G874" i="3"/>
  <c r="H874" i="3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J878" i="3"/>
  <c r="E879" i="3"/>
  <c r="F879" i="3"/>
  <c r="G879" i="3"/>
  <c r="H879" i="3"/>
  <c r="I879" i="3"/>
  <c r="J879" i="3"/>
  <c r="E880" i="3"/>
  <c r="F880" i="3"/>
  <c r="G880" i="3"/>
  <c r="H880" i="3"/>
  <c r="I880" i="3"/>
  <c r="J880" i="3"/>
  <c r="E881" i="3"/>
  <c r="F881" i="3"/>
  <c r="G881" i="3"/>
  <c r="H881" i="3"/>
  <c r="I881" i="3"/>
  <c r="J881" i="3"/>
  <c r="E882" i="3"/>
  <c r="F882" i="3"/>
  <c r="G882" i="3"/>
  <c r="H882" i="3"/>
  <c r="I882" i="3"/>
  <c r="J882" i="3"/>
  <c r="E883" i="3"/>
  <c r="F883" i="3"/>
  <c r="G883" i="3"/>
  <c r="H883" i="3"/>
  <c r="I883" i="3"/>
  <c r="J883" i="3"/>
  <c r="E884" i="3"/>
  <c r="F884" i="3"/>
  <c r="G884" i="3"/>
  <c r="H884" i="3"/>
  <c r="I884" i="3"/>
  <c r="J884" i="3"/>
  <c r="E885" i="3"/>
  <c r="F885" i="3"/>
  <c r="G885" i="3"/>
  <c r="H885" i="3"/>
  <c r="I885" i="3"/>
  <c r="J885" i="3"/>
  <c r="E886" i="3"/>
  <c r="F886" i="3"/>
  <c r="G886" i="3"/>
  <c r="H886" i="3"/>
  <c r="I886" i="3"/>
  <c r="J886" i="3"/>
  <c r="E887" i="3"/>
  <c r="F887" i="3"/>
  <c r="G887" i="3"/>
  <c r="H887" i="3"/>
  <c r="I887" i="3"/>
  <c r="J887" i="3"/>
  <c r="E888" i="3"/>
  <c r="F888" i="3"/>
  <c r="G888" i="3"/>
  <c r="H888" i="3"/>
  <c r="I888" i="3"/>
  <c r="J888" i="3"/>
  <c r="E889" i="3"/>
  <c r="F889" i="3"/>
  <c r="G889" i="3"/>
  <c r="H889" i="3"/>
  <c r="I889" i="3"/>
  <c r="J889" i="3"/>
  <c r="E890" i="3"/>
  <c r="F890" i="3"/>
  <c r="G890" i="3"/>
  <c r="H890" i="3"/>
  <c r="I890" i="3"/>
  <c r="J890" i="3"/>
  <c r="E891" i="3"/>
  <c r="F891" i="3"/>
  <c r="G891" i="3"/>
  <c r="H891" i="3"/>
  <c r="I891" i="3"/>
  <c r="J891" i="3"/>
  <c r="E892" i="3"/>
  <c r="F892" i="3"/>
  <c r="G892" i="3"/>
  <c r="H892" i="3"/>
  <c r="I892" i="3"/>
  <c r="J892" i="3"/>
  <c r="E893" i="3"/>
  <c r="F893" i="3"/>
  <c r="G893" i="3"/>
  <c r="H893" i="3"/>
  <c r="I893" i="3"/>
  <c r="J893" i="3"/>
  <c r="E894" i="3"/>
  <c r="F894" i="3"/>
  <c r="G894" i="3"/>
  <c r="H894" i="3"/>
  <c r="I894" i="3"/>
  <c r="J894" i="3"/>
  <c r="E895" i="3"/>
  <c r="F895" i="3"/>
  <c r="G895" i="3"/>
  <c r="H895" i="3"/>
  <c r="I895" i="3"/>
  <c r="J895" i="3"/>
  <c r="E896" i="3"/>
  <c r="F896" i="3"/>
  <c r="G896" i="3"/>
  <c r="H896" i="3"/>
  <c r="I896" i="3"/>
  <c r="J896" i="3"/>
  <c r="E897" i="3"/>
  <c r="F897" i="3"/>
  <c r="G897" i="3"/>
  <c r="H897" i="3"/>
  <c r="I897" i="3"/>
  <c r="J897" i="3"/>
  <c r="E898" i="3"/>
  <c r="F898" i="3"/>
  <c r="G898" i="3"/>
  <c r="H898" i="3"/>
  <c r="I898" i="3"/>
  <c r="J898" i="3"/>
  <c r="E899" i="3"/>
  <c r="F899" i="3"/>
  <c r="G899" i="3"/>
  <c r="H899" i="3"/>
  <c r="I899" i="3"/>
  <c r="J899" i="3"/>
  <c r="E900" i="3"/>
  <c r="F900" i="3"/>
  <c r="G900" i="3"/>
  <c r="H900" i="3"/>
  <c r="I900" i="3"/>
  <c r="J900" i="3"/>
  <c r="E901" i="3"/>
  <c r="F901" i="3"/>
  <c r="G901" i="3"/>
  <c r="H901" i="3"/>
  <c r="I901" i="3"/>
  <c r="J901" i="3"/>
  <c r="E902" i="3"/>
  <c r="F902" i="3"/>
  <c r="G902" i="3"/>
  <c r="H902" i="3"/>
  <c r="I902" i="3"/>
  <c r="J902" i="3"/>
  <c r="E903" i="3"/>
  <c r="F903" i="3"/>
  <c r="G903" i="3"/>
  <c r="H903" i="3"/>
  <c r="I903" i="3"/>
  <c r="J903" i="3"/>
  <c r="E904" i="3"/>
  <c r="F904" i="3"/>
  <c r="G904" i="3"/>
  <c r="H904" i="3"/>
  <c r="I904" i="3"/>
  <c r="J904" i="3"/>
  <c r="E905" i="3"/>
  <c r="F905" i="3"/>
  <c r="G905" i="3"/>
  <c r="H905" i="3"/>
  <c r="I905" i="3"/>
  <c r="J905" i="3"/>
  <c r="E906" i="3"/>
  <c r="F906" i="3"/>
  <c r="G906" i="3"/>
  <c r="H906" i="3"/>
  <c r="I906" i="3"/>
  <c r="J906" i="3"/>
  <c r="E907" i="3"/>
  <c r="F907" i="3"/>
  <c r="G907" i="3"/>
  <c r="H907" i="3"/>
  <c r="I907" i="3"/>
  <c r="J907" i="3"/>
  <c r="E908" i="3"/>
  <c r="F908" i="3"/>
  <c r="G908" i="3"/>
  <c r="H908" i="3"/>
  <c r="I908" i="3"/>
  <c r="J908" i="3"/>
  <c r="E909" i="3"/>
  <c r="F909" i="3"/>
  <c r="G909" i="3"/>
  <c r="H909" i="3"/>
  <c r="I909" i="3"/>
  <c r="J909" i="3"/>
  <c r="E910" i="3"/>
  <c r="F910" i="3"/>
  <c r="G910" i="3"/>
  <c r="H910" i="3"/>
  <c r="I910" i="3"/>
  <c r="J910" i="3"/>
  <c r="E911" i="3"/>
  <c r="F911" i="3"/>
  <c r="G911" i="3"/>
  <c r="H911" i="3"/>
  <c r="I911" i="3"/>
  <c r="J911" i="3"/>
  <c r="E912" i="3"/>
  <c r="F912" i="3"/>
  <c r="G912" i="3"/>
  <c r="H912" i="3"/>
  <c r="I912" i="3"/>
  <c r="J912" i="3"/>
  <c r="E913" i="3"/>
  <c r="F913" i="3"/>
  <c r="G913" i="3"/>
  <c r="H913" i="3"/>
  <c r="I913" i="3"/>
  <c r="J913" i="3"/>
  <c r="E914" i="3"/>
  <c r="F914" i="3"/>
  <c r="G914" i="3"/>
  <c r="H914" i="3"/>
  <c r="I914" i="3"/>
  <c r="J914" i="3"/>
  <c r="E915" i="3"/>
  <c r="F915" i="3"/>
  <c r="G915" i="3"/>
  <c r="H915" i="3"/>
  <c r="I915" i="3"/>
  <c r="J915" i="3"/>
  <c r="E916" i="3"/>
  <c r="F916" i="3"/>
  <c r="G916" i="3"/>
  <c r="H916" i="3"/>
  <c r="I916" i="3"/>
  <c r="J916" i="3"/>
  <c r="E917" i="3"/>
  <c r="F917" i="3"/>
  <c r="G917" i="3"/>
  <c r="H917" i="3"/>
  <c r="I917" i="3"/>
  <c r="J917" i="3"/>
  <c r="E918" i="3"/>
  <c r="F918" i="3"/>
  <c r="G918" i="3"/>
  <c r="H918" i="3"/>
  <c r="I918" i="3"/>
  <c r="J918" i="3"/>
  <c r="E919" i="3"/>
  <c r="F919" i="3"/>
  <c r="G919" i="3"/>
  <c r="H919" i="3"/>
  <c r="I919" i="3"/>
  <c r="J919" i="3"/>
  <c r="E920" i="3"/>
  <c r="F920" i="3"/>
  <c r="G920" i="3"/>
  <c r="H920" i="3"/>
  <c r="I920" i="3"/>
  <c r="J920" i="3"/>
  <c r="E921" i="3"/>
  <c r="F921" i="3"/>
  <c r="G921" i="3"/>
  <c r="H921" i="3"/>
  <c r="I921" i="3"/>
  <c r="J921" i="3"/>
  <c r="E922" i="3"/>
  <c r="F922" i="3"/>
  <c r="G922" i="3"/>
  <c r="H922" i="3"/>
  <c r="I922" i="3"/>
  <c r="J922" i="3"/>
  <c r="E923" i="3"/>
  <c r="F923" i="3"/>
  <c r="G923" i="3"/>
  <c r="H923" i="3"/>
  <c r="I923" i="3"/>
  <c r="J923" i="3"/>
  <c r="E924" i="3"/>
  <c r="F924" i="3"/>
  <c r="G924" i="3"/>
  <c r="H924" i="3"/>
  <c r="I924" i="3"/>
  <c r="J924" i="3"/>
  <c r="E925" i="3"/>
  <c r="F925" i="3"/>
  <c r="G925" i="3"/>
  <c r="H925" i="3"/>
  <c r="I925" i="3"/>
  <c r="J925" i="3"/>
  <c r="E926" i="3"/>
  <c r="F926" i="3"/>
  <c r="G926" i="3"/>
  <c r="H926" i="3"/>
  <c r="I926" i="3"/>
  <c r="J926" i="3"/>
  <c r="E927" i="3"/>
  <c r="F927" i="3"/>
  <c r="G927" i="3"/>
  <c r="H927" i="3"/>
  <c r="I927" i="3"/>
  <c r="J927" i="3"/>
  <c r="E928" i="3"/>
  <c r="F928" i="3"/>
  <c r="G928" i="3"/>
  <c r="H928" i="3"/>
  <c r="I928" i="3"/>
  <c r="J928" i="3"/>
  <c r="E929" i="3"/>
  <c r="F929" i="3"/>
  <c r="G929" i="3"/>
  <c r="H929" i="3"/>
  <c r="I929" i="3"/>
  <c r="J929" i="3"/>
  <c r="E930" i="3"/>
  <c r="F930" i="3"/>
  <c r="G930" i="3"/>
  <c r="H930" i="3"/>
  <c r="I930" i="3"/>
  <c r="J930" i="3"/>
  <c r="E931" i="3"/>
  <c r="F931" i="3"/>
  <c r="G931" i="3"/>
  <c r="H931" i="3"/>
  <c r="I931" i="3"/>
  <c r="J931" i="3"/>
  <c r="E932" i="3"/>
  <c r="F932" i="3"/>
  <c r="G932" i="3"/>
  <c r="H932" i="3"/>
  <c r="I932" i="3"/>
  <c r="J932" i="3"/>
  <c r="E933" i="3"/>
  <c r="F933" i="3"/>
  <c r="G933" i="3"/>
  <c r="H933" i="3"/>
  <c r="I933" i="3"/>
  <c r="J933" i="3"/>
  <c r="E934" i="3"/>
  <c r="F934" i="3"/>
  <c r="G934" i="3"/>
  <c r="H934" i="3"/>
  <c r="I934" i="3"/>
  <c r="J934" i="3"/>
  <c r="AB980" i="3" l="1"/>
  <c r="AS980" i="3"/>
  <c r="K812" i="3"/>
  <c r="T978" i="3"/>
  <c r="BH980" i="3"/>
  <c r="BI980" i="3"/>
  <c r="AQ980" i="3"/>
  <c r="K814" i="3"/>
  <c r="K746" i="3"/>
  <c r="K817" i="3"/>
  <c r="L787" i="3"/>
  <c r="K747" i="3"/>
  <c r="BI975" i="3"/>
  <c r="AC975" i="3"/>
  <c r="X976" i="3"/>
  <c r="Y976" i="3"/>
  <c r="AW977" i="3"/>
  <c r="BD980" i="3"/>
  <c r="X980" i="3"/>
  <c r="AY980" i="3"/>
  <c r="AI980" i="3"/>
  <c r="BG975" i="3"/>
  <c r="AA975" i="3"/>
  <c r="T979" i="3"/>
  <c r="AA980" i="3"/>
  <c r="L824" i="3"/>
  <c r="K748" i="3"/>
  <c r="Y980" i="3"/>
  <c r="BJ1016" i="3"/>
  <c r="L924" i="3"/>
  <c r="L831" i="3"/>
  <c r="K828" i="3"/>
  <c r="K826" i="3"/>
  <c r="L808" i="3"/>
  <c r="L803" i="3"/>
  <c r="L801" i="3"/>
  <c r="L800" i="3"/>
  <c r="L797" i="3"/>
  <c r="L796" i="3"/>
  <c r="K796" i="3"/>
  <c r="L792" i="3"/>
  <c r="L788" i="3"/>
  <c r="M975" i="3"/>
  <c r="AS978" i="3"/>
  <c r="AZ980" i="3"/>
  <c r="AJ980" i="3"/>
  <c r="T980" i="3"/>
  <c r="BE980" i="3"/>
  <c r="AW980" i="3"/>
  <c r="AO980" i="3"/>
  <c r="AG980" i="3"/>
  <c r="W980" i="3"/>
  <c r="BL1099" i="3"/>
  <c r="BK1028" i="3"/>
  <c r="K809" i="3"/>
  <c r="AJ978" i="3"/>
  <c r="AE978" i="3"/>
  <c r="AV980" i="3"/>
  <c r="AF980" i="3"/>
  <c r="P980" i="3"/>
  <c r="BC980" i="3"/>
  <c r="AU980" i="3"/>
  <c r="AM980" i="3"/>
  <c r="AE980" i="3"/>
  <c r="S980" i="3"/>
  <c r="BM1111" i="3"/>
  <c r="BN1078" i="3"/>
  <c r="BL1011" i="3"/>
  <c r="BM1064" i="3"/>
  <c r="K819" i="3"/>
  <c r="K816" i="3"/>
  <c r="W978" i="3"/>
  <c r="Q980" i="3"/>
  <c r="BN1009" i="3"/>
  <c r="BJ1099" i="3"/>
  <c r="K811" i="3"/>
  <c r="L805" i="3"/>
  <c r="L799" i="3"/>
  <c r="L795" i="3"/>
  <c r="L791" i="3"/>
  <c r="K745" i="3"/>
  <c r="AY939" i="3"/>
  <c r="BM1099" i="3"/>
  <c r="BM1050" i="3"/>
  <c r="BL1054" i="3"/>
  <c r="BM1042" i="3"/>
  <c r="BK1014" i="3"/>
  <c r="L783" i="3"/>
  <c r="L779" i="3"/>
  <c r="L777" i="3"/>
  <c r="K777" i="3"/>
  <c r="K775" i="3"/>
  <c r="K773" i="3"/>
  <c r="K771" i="3"/>
  <c r="K769" i="3"/>
  <c r="K767" i="3"/>
  <c r="K765" i="3"/>
  <c r="K763" i="3"/>
  <c r="K761" i="3"/>
  <c r="K759" i="3"/>
  <c r="K757" i="3"/>
  <c r="K753" i="3"/>
  <c r="K751" i="3"/>
  <c r="K741" i="3"/>
  <c r="K739" i="3"/>
  <c r="T976" i="3"/>
  <c r="AQ976" i="3"/>
  <c r="W976" i="3"/>
  <c r="AJ977" i="3"/>
  <c r="AO977" i="3"/>
  <c r="BH978" i="3"/>
  <c r="P978" i="3"/>
  <c r="AO978" i="3"/>
  <c r="U978" i="3"/>
  <c r="BA979" i="3"/>
  <c r="O980" i="3"/>
  <c r="AU939" i="3"/>
  <c r="AA939" i="3"/>
  <c r="AB952" i="3"/>
  <c r="AV988" i="3"/>
  <c r="N1005" i="3"/>
  <c r="BL1063" i="3"/>
  <c r="P992" i="3"/>
  <c r="AV976" i="3"/>
  <c r="BE976" i="3"/>
  <c r="AI976" i="3"/>
  <c r="O976" i="3"/>
  <c r="T977" i="3"/>
  <c r="AG977" i="3"/>
  <c r="AR978" i="3"/>
  <c r="BC978" i="3"/>
  <c r="AG978" i="3"/>
  <c r="M978" i="3"/>
  <c r="U979" i="3"/>
  <c r="BI939" i="3"/>
  <c r="AJ948" i="3"/>
  <c r="X990" i="3"/>
  <c r="BM1068" i="3"/>
  <c r="BJ1071" i="3"/>
  <c r="BJ1076" i="3"/>
  <c r="BL1049" i="3"/>
  <c r="K824" i="3"/>
  <c r="AQ824" i="3" s="1"/>
  <c r="K820" i="3"/>
  <c r="L810" i="3"/>
  <c r="K810" i="3"/>
  <c r="L785" i="3"/>
  <c r="L784" i="3"/>
  <c r="L778" i="3"/>
  <c r="K740" i="3"/>
  <c r="K738" i="3"/>
  <c r="U977" i="3"/>
  <c r="AG939" i="3"/>
  <c r="AK939" i="3"/>
  <c r="T948" i="3"/>
  <c r="BJ1083" i="3"/>
  <c r="N1001" i="3"/>
  <c r="N998" i="3"/>
  <c r="K933" i="3"/>
  <c r="K931" i="3"/>
  <c r="K929" i="3"/>
  <c r="K927" i="3"/>
  <c r="K925" i="3"/>
  <c r="AV977" i="3"/>
  <c r="AF977" i="3"/>
  <c r="P977" i="3"/>
  <c r="BC977" i="3"/>
  <c r="AU977" i="3"/>
  <c r="AM977" i="3"/>
  <c r="AC977" i="3"/>
  <c r="S977" i="3"/>
  <c r="U940" i="3"/>
  <c r="BM1119" i="3"/>
  <c r="BM1129" i="3"/>
  <c r="BJ1011" i="3"/>
  <c r="BJ1119" i="3"/>
  <c r="BJ1125" i="3"/>
  <c r="BK1080" i="3"/>
  <c r="BL1084" i="3"/>
  <c r="BJ1077" i="3"/>
  <c r="P994" i="3"/>
  <c r="AR994" i="3"/>
  <c r="X994" i="3"/>
  <c r="AV994" i="3"/>
  <c r="K831" i="3"/>
  <c r="K829" i="3"/>
  <c r="K815" i="3"/>
  <c r="L814" i="3"/>
  <c r="L806" i="3"/>
  <c r="K805" i="3"/>
  <c r="L793" i="3"/>
  <c r="K792" i="3"/>
  <c r="L744" i="3"/>
  <c r="AQ744" i="3" s="1"/>
  <c r="X974" i="3"/>
  <c r="AN974" i="3"/>
  <c r="BD974" i="3"/>
  <c r="AY974" i="3"/>
  <c r="AO974" i="3"/>
  <c r="AE974" i="3"/>
  <c r="S974" i="3"/>
  <c r="BH975" i="3"/>
  <c r="AB975" i="3"/>
  <c r="BA975" i="3"/>
  <c r="AK975" i="3"/>
  <c r="U975" i="3"/>
  <c r="BD976" i="3"/>
  <c r="AJ976" i="3"/>
  <c r="P976" i="3"/>
  <c r="AY976" i="3"/>
  <c r="AO976" i="3"/>
  <c r="AE976" i="3"/>
  <c r="S976" i="3"/>
  <c r="BH977" i="3"/>
  <c r="AR977" i="3"/>
  <c r="AB977" i="3"/>
  <c r="BI977" i="3"/>
  <c r="BA977" i="3"/>
  <c r="AS977" i="3"/>
  <c r="AK977" i="3"/>
  <c r="AA977" i="3"/>
  <c r="Q977" i="3"/>
  <c r="AZ978" i="3"/>
  <c r="AF978" i="3"/>
  <c r="BI978" i="3"/>
  <c r="AW978" i="3"/>
  <c r="AM978" i="3"/>
  <c r="AC978" i="3"/>
  <c r="Q978" i="3"/>
  <c r="BH979" i="3"/>
  <c r="AQ979" i="3"/>
  <c r="AC980" i="3"/>
  <c r="U980" i="3"/>
  <c r="BI1000" i="3"/>
  <c r="BA1000" i="3"/>
  <c r="AS1000" i="3"/>
  <c r="AK1000" i="3"/>
  <c r="AC1000" i="3"/>
  <c r="U1000" i="3"/>
  <c r="M1000" i="3"/>
  <c r="BE1004" i="3"/>
  <c r="AW1004" i="3"/>
  <c r="AO1004" i="3"/>
  <c r="AG1004" i="3"/>
  <c r="Y1004" i="3"/>
  <c r="Q1004" i="3"/>
  <c r="BG999" i="3"/>
  <c r="AY999" i="3"/>
  <c r="AQ999" i="3"/>
  <c r="AI999" i="3"/>
  <c r="AA999" i="3"/>
  <c r="S999" i="3"/>
  <c r="BC1003" i="3"/>
  <c r="AU1003" i="3"/>
  <c r="AM1003" i="3"/>
  <c r="AE1003" i="3"/>
  <c r="W1003" i="3"/>
  <c r="O1003" i="3"/>
  <c r="AX947" i="3"/>
  <c r="N959" i="3"/>
  <c r="R942" i="3"/>
  <c r="AM939" i="3"/>
  <c r="AC939" i="3"/>
  <c r="S939" i="3"/>
  <c r="AQ940" i="3"/>
  <c r="P948" i="3"/>
  <c r="AZ952" i="3"/>
  <c r="AH996" i="3"/>
  <c r="X948" i="3"/>
  <c r="X988" i="3"/>
  <c r="BE938" i="3"/>
  <c r="BL1007" i="3"/>
  <c r="BJ1123" i="3"/>
  <c r="BJ1084" i="3"/>
  <c r="BM1086" i="3"/>
  <c r="T982" i="3"/>
  <c r="P982" i="3"/>
  <c r="AV982" i="3"/>
  <c r="AF982" i="3"/>
  <c r="X984" i="3"/>
  <c r="AN984" i="3"/>
  <c r="K934" i="3"/>
  <c r="K932" i="3"/>
  <c r="K930" i="3"/>
  <c r="K928" i="3"/>
  <c r="K926" i="3"/>
  <c r="K827" i="3"/>
  <c r="K825" i="3"/>
  <c r="L809" i="3"/>
  <c r="L789" i="3"/>
  <c r="K788" i="3"/>
  <c r="L780" i="3"/>
  <c r="K776" i="3"/>
  <c r="K774" i="3"/>
  <c r="K772" i="3"/>
  <c r="K770" i="3"/>
  <c r="K768" i="3"/>
  <c r="K766" i="3"/>
  <c r="K764" i="3"/>
  <c r="K762" i="3"/>
  <c r="K760" i="3"/>
  <c r="K758" i="3"/>
  <c r="K752" i="3"/>
  <c r="K750" i="3"/>
  <c r="AB974" i="3"/>
  <c r="AR974" i="3"/>
  <c r="BH974" i="3"/>
  <c r="BG974" i="3"/>
  <c r="AW974" i="3"/>
  <c r="AM974" i="3"/>
  <c r="AA974" i="3"/>
  <c r="Q974" i="3"/>
  <c r="BD975" i="3"/>
  <c r="X975" i="3"/>
  <c r="AY975" i="3"/>
  <c r="AI975" i="3"/>
  <c r="S975" i="3"/>
  <c r="AZ976" i="3"/>
  <c r="AF976" i="3"/>
  <c r="BG976" i="3"/>
  <c r="AW976" i="3"/>
  <c r="AM976" i="3"/>
  <c r="AA976" i="3"/>
  <c r="Q976" i="3"/>
  <c r="BD977" i="3"/>
  <c r="AN977" i="3"/>
  <c r="X977" i="3"/>
  <c r="BG977" i="3"/>
  <c r="AY977" i="3"/>
  <c r="AQ977" i="3"/>
  <c r="AI977" i="3"/>
  <c r="Y977" i="3"/>
  <c r="AV978" i="3"/>
  <c r="AB978" i="3"/>
  <c r="BE978" i="3"/>
  <c r="AU978" i="3"/>
  <c r="AK978" i="3"/>
  <c r="Y978" i="3"/>
  <c r="AN979" i="3"/>
  <c r="AG979" i="3"/>
  <c r="BG1000" i="3"/>
  <c r="AY1000" i="3"/>
  <c r="AQ1000" i="3"/>
  <c r="AI1000" i="3"/>
  <c r="AA1000" i="3"/>
  <c r="S1000" i="3"/>
  <c r="BC1004" i="3"/>
  <c r="AU1004" i="3"/>
  <c r="AM1004" i="3"/>
  <c r="AE1004" i="3"/>
  <c r="W1004" i="3"/>
  <c r="O1004" i="3"/>
  <c r="BE999" i="3"/>
  <c r="AW999" i="3"/>
  <c r="AO999" i="3"/>
  <c r="AG999" i="3"/>
  <c r="Y999" i="3"/>
  <c r="Q999" i="3"/>
  <c r="BI1003" i="3"/>
  <c r="BA1003" i="3"/>
  <c r="AS1003" i="3"/>
  <c r="AK1003" i="3"/>
  <c r="AC1003" i="3"/>
  <c r="U1003" i="3"/>
  <c r="M1003" i="3"/>
  <c r="BD948" i="3"/>
  <c r="O939" i="3"/>
  <c r="AE940" i="3"/>
  <c r="BD988" i="3"/>
  <c r="T988" i="3"/>
  <c r="BM1125" i="3"/>
  <c r="BN1113" i="3"/>
  <c r="BM1009" i="3"/>
  <c r="BL1009" i="3"/>
  <c r="N992" i="3"/>
  <c r="K830" i="3"/>
  <c r="N814" i="3"/>
  <c r="K800" i="3"/>
  <c r="K784" i="3"/>
  <c r="K779" i="3"/>
  <c r="AN779" i="3" s="1"/>
  <c r="K737" i="3"/>
  <c r="BA940" i="3"/>
  <c r="AW940" i="3"/>
  <c r="BL1121" i="3"/>
  <c r="BJ1117" i="3"/>
  <c r="BM1115" i="3"/>
  <c r="BM1113" i="3"/>
  <c r="BJ1086" i="3"/>
  <c r="BJ1035" i="3"/>
  <c r="BL1125" i="3"/>
  <c r="BJ1080" i="3"/>
  <c r="BK1009" i="3"/>
  <c r="BM1011" i="3"/>
  <c r="BK1099" i="3"/>
  <c r="BN1099" i="3"/>
  <c r="BK1085" i="3"/>
  <c r="BN1085" i="3"/>
  <c r="BK1081" i="3"/>
  <c r="BN1081" i="3"/>
  <c r="BL1081" i="3"/>
  <c r="BJ1107" i="3"/>
  <c r="BM1133" i="3"/>
  <c r="BL1129" i="3"/>
  <c r="BL1117" i="3"/>
  <c r="BM1035" i="3"/>
  <c r="BK1109" i="3"/>
  <c r="BN1109" i="3"/>
  <c r="BM1123" i="3"/>
  <c r="BN1119" i="3"/>
  <c r="BK1119" i="3"/>
  <c r="BN1115" i="3"/>
  <c r="BK1115" i="3"/>
  <c r="BM1017" i="3"/>
  <c r="BJ1007" i="3"/>
  <c r="BJ1105" i="3"/>
  <c r="BL1133" i="3"/>
  <c r="BK1035" i="3"/>
  <c r="BN1035" i="3"/>
  <c r="BL1035" i="3"/>
  <c r="BJ1009" i="3"/>
  <c r="BN1007" i="3"/>
  <c r="BJ1082" i="3"/>
  <c r="BJ1037" i="3"/>
  <c r="BM1037" i="3"/>
  <c r="BL1111" i="3"/>
  <c r="BK1105" i="3"/>
  <c r="BN1105" i="3"/>
  <c r="BL1123" i="3"/>
  <c r="BK1117" i="3"/>
  <c r="BN1117" i="3"/>
  <c r="BL1115" i="3"/>
  <c r="BK1086" i="3"/>
  <c r="BN1086" i="3"/>
  <c r="BK1077" i="3"/>
  <c r="BN1077" i="3"/>
  <c r="BL1077" i="3"/>
  <c r="BL1017" i="3"/>
  <c r="BJ1131" i="3"/>
  <c r="BK1129" i="3"/>
  <c r="BN1129" i="3"/>
  <c r="BM1117" i="3"/>
  <c r="BK1125" i="3"/>
  <c r="BN1125" i="3"/>
  <c r="BJ1113" i="3"/>
  <c r="BM1080" i="3"/>
  <c r="BJ1078" i="3"/>
  <c r="BM1083" i="3"/>
  <c r="BM1039" i="3"/>
  <c r="BJ1017" i="3"/>
  <c r="BM1007" i="3"/>
  <c r="BL1082" i="3"/>
  <c r="BM1078" i="3"/>
  <c r="BL1085" i="3"/>
  <c r="BM1077" i="3"/>
  <c r="BJ1121" i="3"/>
  <c r="BM1079" i="3"/>
  <c r="BK1011" i="3"/>
  <c r="BN1011" i="3"/>
  <c r="BK1037" i="3"/>
  <c r="BN1037" i="3"/>
  <c r="BL1037" i="3"/>
  <c r="BJ1111" i="3"/>
  <c r="BK1133" i="3"/>
  <c r="BN1133" i="3"/>
  <c r="BJ1115" i="3"/>
  <c r="BL1080" i="3"/>
  <c r="BJ1085" i="3"/>
  <c r="BJ1033" i="3"/>
  <c r="BM1033" i="3"/>
  <c r="BK1113" i="3"/>
  <c r="BJ1127" i="3"/>
  <c r="BL1109" i="3"/>
  <c r="BL1105" i="3"/>
  <c r="BM1084" i="3"/>
  <c r="BL1086" i="3"/>
  <c r="BM1082" i="3"/>
  <c r="BK1083" i="3"/>
  <c r="BN1083" i="3"/>
  <c r="BL1083" i="3"/>
  <c r="BK1039" i="3"/>
  <c r="BN1039" i="3"/>
  <c r="BL1039" i="3"/>
  <c r="BN1080" i="3"/>
  <c r="BK1123" i="3"/>
  <c r="BN1123" i="3"/>
  <c r="BK1082" i="3"/>
  <c r="BN1082" i="3"/>
  <c r="BL1131" i="3"/>
  <c r="BM1127" i="3"/>
  <c r="BJ1133" i="3"/>
  <c r="BJ1079" i="3"/>
  <c r="BJ1109" i="3"/>
  <c r="BM1107" i="3"/>
  <c r="BK1131" i="3"/>
  <c r="BN1131" i="3"/>
  <c r="BL1113" i="3"/>
  <c r="BK1084" i="3"/>
  <c r="BN1084" i="3"/>
  <c r="BL1078" i="3"/>
  <c r="BK1079" i="3"/>
  <c r="BN1079" i="3"/>
  <c r="BL1079" i="3"/>
  <c r="BL1127" i="3"/>
  <c r="BK1121" i="3"/>
  <c r="BN1121" i="3"/>
  <c r="BL1119" i="3"/>
  <c r="BJ1129" i="3"/>
  <c r="BM1131" i="3"/>
  <c r="BM1085" i="3"/>
  <c r="BK1033" i="3"/>
  <c r="BN1033" i="3"/>
  <c r="BL1033" i="3"/>
  <c r="BK1017" i="3"/>
  <c r="BN1017" i="3"/>
  <c r="BN1107" i="3"/>
  <c r="BK1107" i="3"/>
  <c r="BJ1081" i="3"/>
  <c r="BM1081" i="3"/>
  <c r="BM1121" i="3"/>
  <c r="BN1111" i="3"/>
  <c r="BK1111" i="3"/>
  <c r="BM1109" i="3"/>
  <c r="BL1107" i="3"/>
  <c r="BM1105" i="3"/>
  <c r="BJ1039" i="3"/>
  <c r="BK1127" i="3"/>
  <c r="BN1127" i="3"/>
  <c r="BJ1005" i="3"/>
  <c r="T954" i="3"/>
  <c r="AJ954" i="3"/>
  <c r="AZ954" i="3"/>
  <c r="BH954" i="3"/>
  <c r="X954" i="3"/>
  <c r="AN954" i="3"/>
  <c r="BB954" i="3"/>
  <c r="AB954" i="3"/>
  <c r="AR954" i="3"/>
  <c r="BD954" i="3"/>
  <c r="AV954" i="3"/>
  <c r="BF954" i="3"/>
  <c r="P954" i="3"/>
  <c r="AF954" i="3"/>
  <c r="N954" i="3"/>
  <c r="BG937" i="3"/>
  <c r="AQ937" i="3"/>
  <c r="AL942" i="3"/>
  <c r="AD942" i="3"/>
  <c r="V942" i="3"/>
  <c r="N942" i="3"/>
  <c r="AT937" i="3"/>
  <c r="AD937" i="3"/>
  <c r="N937" i="3"/>
  <c r="BG947" i="3"/>
  <c r="AY947" i="3"/>
  <c r="AQ947" i="3"/>
  <c r="AI947" i="3"/>
  <c r="AA947" i="3"/>
  <c r="S947" i="3"/>
  <c r="R947" i="3"/>
  <c r="AH947" i="3"/>
  <c r="AW954" i="3"/>
  <c r="AO954" i="3"/>
  <c r="AG954" i="3"/>
  <c r="Y954" i="3"/>
  <c r="Q954" i="3"/>
  <c r="V954" i="3"/>
  <c r="AL954" i="3"/>
  <c r="BA954" i="3"/>
  <c r="BI954" i="3"/>
  <c r="BB955" i="3"/>
  <c r="AT955" i="3"/>
  <c r="AL955" i="3"/>
  <c r="AD955" i="3"/>
  <c r="V955" i="3"/>
  <c r="N955" i="3"/>
  <c r="BC955" i="3"/>
  <c r="AU955" i="3"/>
  <c r="AM955" i="3"/>
  <c r="AE955" i="3"/>
  <c r="W955" i="3"/>
  <c r="O955" i="3"/>
  <c r="X959" i="3"/>
  <c r="AN959" i="3"/>
  <c r="BD959" i="3"/>
  <c r="X963" i="3"/>
  <c r="AN963" i="3"/>
  <c r="BD963" i="3"/>
  <c r="BI959" i="3"/>
  <c r="BA959" i="3"/>
  <c r="AS959" i="3"/>
  <c r="AK959" i="3"/>
  <c r="AC959" i="3"/>
  <c r="U959" i="3"/>
  <c r="M959" i="3"/>
  <c r="BI963" i="3"/>
  <c r="BA963" i="3"/>
  <c r="AS963" i="3"/>
  <c r="AK963" i="3"/>
  <c r="AC963" i="3"/>
  <c r="U963" i="3"/>
  <c r="M963" i="3"/>
  <c r="BB959" i="3"/>
  <c r="AL959" i="3"/>
  <c r="V959" i="3"/>
  <c r="BB963" i="3"/>
  <c r="AL963" i="3"/>
  <c r="V963" i="3"/>
  <c r="BD979" i="3"/>
  <c r="AJ979" i="3"/>
  <c r="BI979" i="3"/>
  <c r="AY979" i="3"/>
  <c r="AO979" i="3"/>
  <c r="AC979" i="3"/>
  <c r="AI996" i="3"/>
  <c r="S978" i="3"/>
  <c r="AA978" i="3"/>
  <c r="AI978" i="3"/>
  <c r="AQ978" i="3"/>
  <c r="AY978" i="3"/>
  <c r="BG978" i="3"/>
  <c r="X978" i="3"/>
  <c r="AN978" i="3"/>
  <c r="BD978" i="3"/>
  <c r="X983" i="3"/>
  <c r="AN983" i="3"/>
  <c r="BD983" i="3"/>
  <c r="AB983" i="3"/>
  <c r="AR983" i="3"/>
  <c r="BH983" i="3"/>
  <c r="P983" i="3"/>
  <c r="AF983" i="3"/>
  <c r="AV983" i="3"/>
  <c r="AZ983" i="3"/>
  <c r="AJ983" i="3"/>
  <c r="T983" i="3"/>
  <c r="N983" i="3"/>
  <c r="AT983" i="3"/>
  <c r="AD983" i="3"/>
  <c r="M983" i="3"/>
  <c r="U983" i="3"/>
  <c r="AC983" i="3"/>
  <c r="AK983" i="3"/>
  <c r="AS983" i="3"/>
  <c r="BA983" i="3"/>
  <c r="BI983" i="3"/>
  <c r="BF983" i="3"/>
  <c r="AP983" i="3"/>
  <c r="Z983" i="3"/>
  <c r="O983" i="3"/>
  <c r="W983" i="3"/>
  <c r="AE983" i="3"/>
  <c r="AM983" i="3"/>
  <c r="AU983" i="3"/>
  <c r="BC983" i="3"/>
  <c r="BB983" i="3"/>
  <c r="AL983" i="3"/>
  <c r="V983" i="3"/>
  <c r="Q983" i="3"/>
  <c r="Y983" i="3"/>
  <c r="AG983" i="3"/>
  <c r="AO983" i="3"/>
  <c r="AW983" i="3"/>
  <c r="BE983" i="3"/>
  <c r="X991" i="3"/>
  <c r="AN991" i="3"/>
  <c r="BD991" i="3"/>
  <c r="P991" i="3"/>
  <c r="AF991" i="3"/>
  <c r="AV991" i="3"/>
  <c r="AJ991" i="3"/>
  <c r="AR991" i="3"/>
  <c r="AB991" i="3"/>
  <c r="BH991" i="3"/>
  <c r="T991" i="3"/>
  <c r="AZ991" i="3"/>
  <c r="N991" i="3"/>
  <c r="AT991" i="3"/>
  <c r="AD991" i="3"/>
  <c r="M991" i="3"/>
  <c r="U991" i="3"/>
  <c r="AC991" i="3"/>
  <c r="AK991" i="3"/>
  <c r="AS991" i="3"/>
  <c r="BA991" i="3"/>
  <c r="BI991" i="3"/>
  <c r="BF991" i="3"/>
  <c r="AP991" i="3"/>
  <c r="Z991" i="3"/>
  <c r="O991" i="3"/>
  <c r="W991" i="3"/>
  <c r="AE991" i="3"/>
  <c r="AM991" i="3"/>
  <c r="AU991" i="3"/>
  <c r="BC991" i="3"/>
  <c r="BB991" i="3"/>
  <c r="AL991" i="3"/>
  <c r="V991" i="3"/>
  <c r="Q991" i="3"/>
  <c r="Y991" i="3"/>
  <c r="AG991" i="3"/>
  <c r="AO991" i="3"/>
  <c r="AW991" i="3"/>
  <c r="BE991" i="3"/>
  <c r="O979" i="3"/>
  <c r="W979" i="3"/>
  <c r="AE979" i="3"/>
  <c r="AM979" i="3"/>
  <c r="AU979" i="3"/>
  <c r="BC979" i="3"/>
  <c r="P979" i="3"/>
  <c r="AF979" i="3"/>
  <c r="AV979" i="3"/>
  <c r="X947" i="3"/>
  <c r="AN947" i="3"/>
  <c r="BD947" i="3"/>
  <c r="AB947" i="3"/>
  <c r="AR947" i="3"/>
  <c r="BH947" i="3"/>
  <c r="P947" i="3"/>
  <c r="AF947" i="3"/>
  <c r="AV947" i="3"/>
  <c r="T947" i="3"/>
  <c r="AJ947" i="3"/>
  <c r="AZ947" i="3"/>
  <c r="AB996" i="3"/>
  <c r="AR996" i="3"/>
  <c r="BH996" i="3"/>
  <c r="AF996" i="3"/>
  <c r="AZ996" i="3"/>
  <c r="P996" i="3"/>
  <c r="AJ996" i="3"/>
  <c r="BD996" i="3"/>
  <c r="T996" i="3"/>
  <c r="AN996" i="3"/>
  <c r="X996" i="3"/>
  <c r="AV996" i="3"/>
  <c r="AT996" i="3"/>
  <c r="AD996" i="3"/>
  <c r="M996" i="3"/>
  <c r="U996" i="3"/>
  <c r="AC996" i="3"/>
  <c r="AK996" i="3"/>
  <c r="AS996" i="3"/>
  <c r="BA996" i="3"/>
  <c r="BI996" i="3"/>
  <c r="BF996" i="3"/>
  <c r="AP996" i="3"/>
  <c r="Z996" i="3"/>
  <c r="O996" i="3"/>
  <c r="W996" i="3"/>
  <c r="AE996" i="3"/>
  <c r="AM996" i="3"/>
  <c r="AU996" i="3"/>
  <c r="BC996" i="3"/>
  <c r="BB996" i="3"/>
  <c r="AL996" i="3"/>
  <c r="V996" i="3"/>
  <c r="Q996" i="3"/>
  <c r="Y996" i="3"/>
  <c r="AG996" i="3"/>
  <c r="AO996" i="3"/>
  <c r="AW996" i="3"/>
  <c r="BE996" i="3"/>
  <c r="X937" i="3"/>
  <c r="AN937" i="3"/>
  <c r="BD937" i="3"/>
  <c r="AY937" i="3"/>
  <c r="AI937" i="3"/>
  <c r="AA937" i="3"/>
  <c r="S937" i="3"/>
  <c r="AB937" i="3"/>
  <c r="AR937" i="3"/>
  <c r="BH937" i="3"/>
  <c r="BE937" i="3"/>
  <c r="AW937" i="3"/>
  <c r="AO937" i="3"/>
  <c r="AG937" i="3"/>
  <c r="Y937" i="3"/>
  <c r="Q937" i="3"/>
  <c r="AJ942" i="3"/>
  <c r="AB942" i="3"/>
  <c r="T942" i="3"/>
  <c r="BF937" i="3"/>
  <c r="AP937" i="3"/>
  <c r="Z937" i="3"/>
  <c r="BJ944" i="3"/>
  <c r="BE947" i="3"/>
  <c r="AW947" i="3"/>
  <c r="AO947" i="3"/>
  <c r="AG947" i="3"/>
  <c r="Y947" i="3"/>
  <c r="Q947" i="3"/>
  <c r="V947" i="3"/>
  <c r="AL947" i="3"/>
  <c r="BB947" i="3"/>
  <c r="AU954" i="3"/>
  <c r="AM954" i="3"/>
  <c r="AE954" i="3"/>
  <c r="W954" i="3"/>
  <c r="O954" i="3"/>
  <c r="Z954" i="3"/>
  <c r="AP954" i="3"/>
  <c r="BC954" i="3"/>
  <c r="BH955" i="3"/>
  <c r="AZ955" i="3"/>
  <c r="AR955" i="3"/>
  <c r="AJ955" i="3"/>
  <c r="AB955" i="3"/>
  <c r="T955" i="3"/>
  <c r="BI955" i="3"/>
  <c r="BA955" i="3"/>
  <c r="AS955" i="3"/>
  <c r="AK955" i="3"/>
  <c r="AC955" i="3"/>
  <c r="U955" i="3"/>
  <c r="M955" i="3"/>
  <c r="AB959" i="3"/>
  <c r="AR959" i="3"/>
  <c r="BH959" i="3"/>
  <c r="AB963" i="3"/>
  <c r="AR963" i="3"/>
  <c r="BH963" i="3"/>
  <c r="BG959" i="3"/>
  <c r="AY959" i="3"/>
  <c r="AQ959" i="3"/>
  <c r="AI959" i="3"/>
  <c r="AA959" i="3"/>
  <c r="S959" i="3"/>
  <c r="BG963" i="3"/>
  <c r="AY963" i="3"/>
  <c r="AQ963" i="3"/>
  <c r="AI963" i="3"/>
  <c r="AA963" i="3"/>
  <c r="S963" i="3"/>
  <c r="AX959" i="3"/>
  <c r="AH959" i="3"/>
  <c r="R959" i="3"/>
  <c r="AX963" i="3"/>
  <c r="AH963" i="3"/>
  <c r="R963" i="3"/>
  <c r="BI974" i="3"/>
  <c r="BA974" i="3"/>
  <c r="AS974" i="3"/>
  <c r="AK974" i="3"/>
  <c r="AC974" i="3"/>
  <c r="U974" i="3"/>
  <c r="AZ975" i="3"/>
  <c r="AJ975" i="3"/>
  <c r="T975" i="3"/>
  <c r="BE975" i="3"/>
  <c r="AW975" i="3"/>
  <c r="AO975" i="3"/>
  <c r="AG975" i="3"/>
  <c r="Y975" i="3"/>
  <c r="Q975" i="3"/>
  <c r="BH976" i="3"/>
  <c r="AR976" i="3"/>
  <c r="AB976" i="3"/>
  <c r="BI976" i="3"/>
  <c r="BA976" i="3"/>
  <c r="AS976" i="3"/>
  <c r="AK976" i="3"/>
  <c r="AC976" i="3"/>
  <c r="U976" i="3"/>
  <c r="O977" i="3"/>
  <c r="W977" i="3"/>
  <c r="AE977" i="3"/>
  <c r="AZ979" i="3"/>
  <c r="AB979" i="3"/>
  <c r="BG979" i="3"/>
  <c r="AW979" i="3"/>
  <c r="AK979" i="3"/>
  <c r="AA979" i="3"/>
  <c r="Q979" i="3"/>
  <c r="BG996" i="3"/>
  <c r="AA996" i="3"/>
  <c r="AX996" i="3"/>
  <c r="P993" i="3"/>
  <c r="AF993" i="3"/>
  <c r="AV993" i="3"/>
  <c r="X993" i="3"/>
  <c r="AN993" i="3"/>
  <c r="BD993" i="3"/>
  <c r="AB993" i="3"/>
  <c r="BH993" i="3"/>
  <c r="AJ993" i="3"/>
  <c r="AR993" i="3"/>
  <c r="T993" i="3"/>
  <c r="AZ993" i="3"/>
  <c r="AT993" i="3"/>
  <c r="AD993" i="3"/>
  <c r="M993" i="3"/>
  <c r="U993" i="3"/>
  <c r="AC993" i="3"/>
  <c r="AK993" i="3"/>
  <c r="AS993" i="3"/>
  <c r="BA993" i="3"/>
  <c r="BI993" i="3"/>
  <c r="BF993" i="3"/>
  <c r="AP993" i="3"/>
  <c r="Z993" i="3"/>
  <c r="O993" i="3"/>
  <c r="W993" i="3"/>
  <c r="AE993" i="3"/>
  <c r="AM993" i="3"/>
  <c r="AU993" i="3"/>
  <c r="BC993" i="3"/>
  <c r="BB993" i="3"/>
  <c r="AL993" i="3"/>
  <c r="V993" i="3"/>
  <c r="Q993" i="3"/>
  <c r="Y993" i="3"/>
  <c r="AG993" i="3"/>
  <c r="AO993" i="3"/>
  <c r="AW993" i="3"/>
  <c r="BE993" i="3"/>
  <c r="P937" i="3"/>
  <c r="AF937" i="3"/>
  <c r="AV937" i="3"/>
  <c r="BC937" i="3"/>
  <c r="AU937" i="3"/>
  <c r="AM937" i="3"/>
  <c r="AE937" i="3"/>
  <c r="W937" i="3"/>
  <c r="O937" i="3"/>
  <c r="BN937" i="3" s="1"/>
  <c r="AP942" i="3"/>
  <c r="AH942" i="3"/>
  <c r="Z942" i="3"/>
  <c r="BB937" i="3"/>
  <c r="AL937" i="3"/>
  <c r="BC947" i="3"/>
  <c r="AU947" i="3"/>
  <c r="AM947" i="3"/>
  <c r="AE947" i="3"/>
  <c r="W947" i="3"/>
  <c r="O947" i="3"/>
  <c r="Z947" i="3"/>
  <c r="AP947" i="3"/>
  <c r="BF947" i="3"/>
  <c r="AS954" i="3"/>
  <c r="AK954" i="3"/>
  <c r="AC954" i="3"/>
  <c r="U954" i="3"/>
  <c r="M954" i="3"/>
  <c r="AD954" i="3"/>
  <c r="AT954" i="3"/>
  <c r="BE954" i="3"/>
  <c r="BF955" i="3"/>
  <c r="AX955" i="3"/>
  <c r="AP955" i="3"/>
  <c r="AH955" i="3"/>
  <c r="Z955" i="3"/>
  <c r="R955" i="3"/>
  <c r="BG955" i="3"/>
  <c r="AY955" i="3"/>
  <c r="AQ955" i="3"/>
  <c r="AI955" i="3"/>
  <c r="AA955" i="3"/>
  <c r="P959" i="3"/>
  <c r="AF959" i="3"/>
  <c r="AV959" i="3"/>
  <c r="P963" i="3"/>
  <c r="AF963" i="3"/>
  <c r="AV963" i="3"/>
  <c r="BE959" i="3"/>
  <c r="AW959" i="3"/>
  <c r="AO959" i="3"/>
  <c r="AG959" i="3"/>
  <c r="Y959" i="3"/>
  <c r="Q959" i="3"/>
  <c r="BE963" i="3"/>
  <c r="AW963" i="3"/>
  <c r="AO963" i="3"/>
  <c r="AG963" i="3"/>
  <c r="Y963" i="3"/>
  <c r="Q963" i="3"/>
  <c r="AT959" i="3"/>
  <c r="AD959" i="3"/>
  <c r="AT963" i="3"/>
  <c r="AD963" i="3"/>
  <c r="AV975" i="3"/>
  <c r="AF975" i="3"/>
  <c r="P975" i="3"/>
  <c r="BC975" i="3"/>
  <c r="AU975" i="3"/>
  <c r="AM975" i="3"/>
  <c r="AE975" i="3"/>
  <c r="W975" i="3"/>
  <c r="AR979" i="3"/>
  <c r="X979" i="3"/>
  <c r="BE979" i="3"/>
  <c r="AS979" i="3"/>
  <c r="AI979" i="3"/>
  <c r="Y979" i="3"/>
  <c r="M979" i="3"/>
  <c r="AY996" i="3"/>
  <c r="S996" i="3"/>
  <c r="N952" i="3"/>
  <c r="BD952" i="3"/>
  <c r="X952" i="3"/>
  <c r="AR952" i="3"/>
  <c r="AV952" i="3"/>
  <c r="BH952" i="3"/>
  <c r="T952" i="3"/>
  <c r="P952" i="3"/>
  <c r="AJ952" i="3"/>
  <c r="AN952" i="3"/>
  <c r="BJ1004" i="3"/>
  <c r="N993" i="3"/>
  <c r="BJ982" i="3"/>
  <c r="BJ984" i="3"/>
  <c r="BJ986" i="3"/>
  <c r="BJ992" i="3"/>
  <c r="BJ994" i="3"/>
  <c r="BJ997" i="3"/>
  <c r="BJ998" i="3"/>
  <c r="BL1004" i="3"/>
  <c r="BJ999" i="3"/>
  <c r="X951" i="3"/>
  <c r="AN951" i="3"/>
  <c r="BD951" i="3"/>
  <c r="AB951" i="3"/>
  <c r="AR951" i="3"/>
  <c r="BH951" i="3"/>
  <c r="P951" i="3"/>
  <c r="AF951" i="3"/>
  <c r="AV951" i="3"/>
  <c r="AZ951" i="3"/>
  <c r="T951" i="3"/>
  <c r="AJ951" i="3"/>
  <c r="AO939" i="3"/>
  <c r="BE939" i="3"/>
  <c r="Y939" i="3"/>
  <c r="P945" i="3"/>
  <c r="AF945" i="3"/>
  <c r="AV945" i="3"/>
  <c r="T945" i="3"/>
  <c r="AJ945" i="3"/>
  <c r="AZ945" i="3"/>
  <c r="X945" i="3"/>
  <c r="AN945" i="3"/>
  <c r="BD945" i="3"/>
  <c r="AR945" i="3"/>
  <c r="BH945" i="3"/>
  <c r="AB945" i="3"/>
  <c r="AG940" i="3"/>
  <c r="N948" i="3"/>
  <c r="AN948" i="3"/>
  <c r="X995" i="3"/>
  <c r="AN995" i="3"/>
  <c r="BD995" i="3"/>
  <c r="AB995" i="3"/>
  <c r="AV995" i="3"/>
  <c r="T995" i="3"/>
  <c r="AR995" i="3"/>
  <c r="AF995" i="3"/>
  <c r="AZ995" i="3"/>
  <c r="P995" i="3"/>
  <c r="BK995" i="3" s="1"/>
  <c r="AJ995" i="3"/>
  <c r="BH995" i="3"/>
  <c r="AE939" i="3"/>
  <c r="BA939" i="3"/>
  <c r="U939" i="3"/>
  <c r="AQ939" i="3"/>
  <c r="BC940" i="3"/>
  <c r="W940" i="3"/>
  <c r="AS940" i="3"/>
  <c r="M940" i="3"/>
  <c r="AV948" i="3"/>
  <c r="AR948" i="3"/>
  <c r="N945" i="3"/>
  <c r="BJ945" i="3" s="1"/>
  <c r="Q939" i="3"/>
  <c r="BH988" i="3"/>
  <c r="N996" i="3"/>
  <c r="BN996" i="3" s="1"/>
  <c r="AN988" i="3"/>
  <c r="N995" i="3"/>
  <c r="BJ1000" i="3"/>
  <c r="BJ1001" i="3"/>
  <c r="AV957" i="3"/>
  <c r="BD957" i="3"/>
  <c r="AX957" i="3"/>
  <c r="BF957" i="3"/>
  <c r="AR957" i="3"/>
  <c r="AZ957" i="3"/>
  <c r="BH957" i="3"/>
  <c r="AT957" i="3"/>
  <c r="BB957" i="3"/>
  <c r="T946" i="3"/>
  <c r="AJ946" i="3"/>
  <c r="AZ946" i="3"/>
  <c r="X946" i="3"/>
  <c r="AN946" i="3"/>
  <c r="BD946" i="3"/>
  <c r="AB946" i="3"/>
  <c r="AR946" i="3"/>
  <c r="BH946" i="3"/>
  <c r="P946" i="3"/>
  <c r="BK946" i="3" s="1"/>
  <c r="AF946" i="3"/>
  <c r="AV946" i="3"/>
  <c r="AO940" i="3"/>
  <c r="BE940" i="3"/>
  <c r="Y940" i="3"/>
  <c r="P949" i="3"/>
  <c r="AF949" i="3"/>
  <c r="AV949" i="3"/>
  <c r="T949" i="3"/>
  <c r="AJ949" i="3"/>
  <c r="AZ949" i="3"/>
  <c r="X949" i="3"/>
  <c r="AN949" i="3"/>
  <c r="BD949" i="3"/>
  <c r="AB949" i="3"/>
  <c r="AR949" i="3"/>
  <c r="BH949" i="3"/>
  <c r="S941" i="3"/>
  <c r="AA941" i="3"/>
  <c r="AI941" i="3"/>
  <c r="AQ941" i="3"/>
  <c r="AY941" i="3"/>
  <c r="BG941" i="3"/>
  <c r="M941" i="3"/>
  <c r="U941" i="3"/>
  <c r="AC941" i="3"/>
  <c r="AK941" i="3"/>
  <c r="AS941" i="3"/>
  <c r="BA941" i="3"/>
  <c r="BI941" i="3"/>
  <c r="O941" i="3"/>
  <c r="W941" i="3"/>
  <c r="AE941" i="3"/>
  <c r="AM941" i="3"/>
  <c r="AU941" i="3"/>
  <c r="BC941" i="3"/>
  <c r="AG941" i="3"/>
  <c r="AO941" i="3"/>
  <c r="Q941" i="3"/>
  <c r="AW941" i="3"/>
  <c r="BE941" i="3"/>
  <c r="Y941" i="3"/>
  <c r="BC939" i="3"/>
  <c r="W939" i="3"/>
  <c r="BJ939" i="3" s="1"/>
  <c r="AS939" i="3"/>
  <c r="M939" i="3"/>
  <c r="BK939" i="3" s="1"/>
  <c r="AI939" i="3"/>
  <c r="AU940" i="3"/>
  <c r="O940" i="3"/>
  <c r="AK940" i="3"/>
  <c r="BG940" i="3"/>
  <c r="AA940" i="3"/>
  <c r="AZ948" i="3"/>
  <c r="AF948" i="3"/>
  <c r="AB948" i="3"/>
  <c r="N947" i="3"/>
  <c r="BN947" i="3" s="1"/>
  <c r="Q940" i="3"/>
  <c r="AZ988" i="3"/>
  <c r="AR988" i="3"/>
  <c r="BJ1002" i="3"/>
  <c r="BM1004" i="3"/>
  <c r="BJ1003" i="3"/>
  <c r="X943" i="3"/>
  <c r="AN943" i="3"/>
  <c r="BD943" i="3"/>
  <c r="AB943" i="3"/>
  <c r="AR943" i="3"/>
  <c r="BH943" i="3"/>
  <c r="P943" i="3"/>
  <c r="AF943" i="3"/>
  <c r="AV943" i="3"/>
  <c r="T943" i="3"/>
  <c r="AJ943" i="3"/>
  <c r="AZ943" i="3"/>
  <c r="T950" i="3"/>
  <c r="AJ950" i="3"/>
  <c r="AZ950" i="3"/>
  <c r="X950" i="3"/>
  <c r="AN950" i="3"/>
  <c r="BD950" i="3"/>
  <c r="AB950" i="3"/>
  <c r="AR950" i="3"/>
  <c r="BH950" i="3"/>
  <c r="P950" i="3"/>
  <c r="BK950" i="3" s="1"/>
  <c r="AF950" i="3"/>
  <c r="AV950" i="3"/>
  <c r="P953" i="3"/>
  <c r="AF953" i="3"/>
  <c r="AV953" i="3"/>
  <c r="T953" i="3"/>
  <c r="AJ953" i="3"/>
  <c r="AZ953" i="3"/>
  <c r="X953" i="3"/>
  <c r="AN953" i="3"/>
  <c r="BD953" i="3"/>
  <c r="AB953" i="3"/>
  <c r="AR953" i="3"/>
  <c r="BH953" i="3"/>
  <c r="S942" i="3"/>
  <c r="AA942" i="3"/>
  <c r="AI942" i="3"/>
  <c r="AQ942" i="3"/>
  <c r="AU942" i="3"/>
  <c r="AY942" i="3"/>
  <c r="BC942" i="3"/>
  <c r="BG942" i="3"/>
  <c r="M942" i="3"/>
  <c r="U942" i="3"/>
  <c r="AC942" i="3"/>
  <c r="AK942" i="3"/>
  <c r="AR942" i="3"/>
  <c r="AV942" i="3"/>
  <c r="AZ942" i="3"/>
  <c r="BD942" i="3"/>
  <c r="BH942" i="3"/>
  <c r="O942" i="3"/>
  <c r="W942" i="3"/>
  <c r="AE942" i="3"/>
  <c r="AM942" i="3"/>
  <c r="AS942" i="3"/>
  <c r="AW942" i="3"/>
  <c r="BA942" i="3"/>
  <c r="BE942" i="3"/>
  <c r="BI942" i="3"/>
  <c r="AG942" i="3"/>
  <c r="BB942" i="3"/>
  <c r="AO942" i="3"/>
  <c r="BF942" i="3"/>
  <c r="Q942" i="3"/>
  <c r="AT942" i="3"/>
  <c r="AX942" i="3"/>
  <c r="Y942" i="3"/>
  <c r="X987" i="3"/>
  <c r="AN987" i="3"/>
  <c r="BD987" i="3"/>
  <c r="AB987" i="3"/>
  <c r="AR987" i="3"/>
  <c r="BH987" i="3"/>
  <c r="P987" i="3"/>
  <c r="AF987" i="3"/>
  <c r="AV987" i="3"/>
  <c r="AJ987" i="3"/>
  <c r="T987" i="3"/>
  <c r="AZ987" i="3"/>
  <c r="AM940" i="3"/>
  <c r="BI940" i="3"/>
  <c r="AC940" i="3"/>
  <c r="AY940" i="3"/>
  <c r="S940" i="3"/>
  <c r="AW939" i="3"/>
  <c r="N950" i="3"/>
  <c r="BJ950" i="3" s="1"/>
  <c r="P981" i="3"/>
  <c r="BK981" i="3" s="1"/>
  <c r="AF981" i="3"/>
  <c r="AV981" i="3"/>
  <c r="T981" i="3"/>
  <c r="AJ981" i="3"/>
  <c r="AZ981" i="3"/>
  <c r="X981" i="3"/>
  <c r="AN981" i="3"/>
  <c r="BD981" i="3"/>
  <c r="AB981" i="3"/>
  <c r="AR981" i="3"/>
  <c r="BH981" i="3"/>
  <c r="P985" i="3"/>
  <c r="BK985" i="3" s="1"/>
  <c r="AF985" i="3"/>
  <c r="AV985" i="3"/>
  <c r="T985" i="3"/>
  <c r="AJ985" i="3"/>
  <c r="AZ985" i="3"/>
  <c r="X985" i="3"/>
  <c r="AN985" i="3"/>
  <c r="BD985" i="3"/>
  <c r="BH985" i="3"/>
  <c r="AB985" i="3"/>
  <c r="AR985" i="3"/>
  <c r="P989" i="3"/>
  <c r="BK989" i="3" s="1"/>
  <c r="AF989" i="3"/>
  <c r="AV989" i="3"/>
  <c r="X989" i="3"/>
  <c r="AN989" i="3"/>
  <c r="BD989" i="3"/>
  <c r="AR989" i="3"/>
  <c r="AJ989" i="3"/>
  <c r="T989" i="3"/>
  <c r="BJ989" i="3" s="1"/>
  <c r="AZ989" i="3"/>
  <c r="AB989" i="3"/>
  <c r="BH989" i="3"/>
  <c r="AJ988" i="3"/>
  <c r="BM988" i="3" s="1"/>
  <c r="AB988" i="3"/>
  <c r="N990" i="3"/>
  <c r="AN990" i="3"/>
  <c r="AF990" i="3"/>
  <c r="BM990" i="3" s="1"/>
  <c r="AF988" i="3"/>
  <c r="BJ988" i="3" s="1"/>
  <c r="P990" i="3"/>
  <c r="BN1005" i="3"/>
  <c r="BK1005" i="3"/>
  <c r="BK935" i="3"/>
  <c r="BN935" i="3"/>
  <c r="BM936" i="3"/>
  <c r="BL936" i="3"/>
  <c r="BJ940" i="3"/>
  <c r="BM941" i="3"/>
  <c r="BJ938" i="3"/>
  <c r="BM938" i="3"/>
  <c r="BL938" i="3"/>
  <c r="BN939" i="3"/>
  <c r="BN940" i="3"/>
  <c r="BK943" i="3"/>
  <c r="BN943" i="3"/>
  <c r="BK944" i="3"/>
  <c r="BN944" i="3"/>
  <c r="BK945" i="3"/>
  <c r="BK947" i="3"/>
  <c r="BK948" i="3"/>
  <c r="BN948" i="3"/>
  <c r="BK949" i="3"/>
  <c r="BN949" i="3"/>
  <c r="BK951" i="3"/>
  <c r="BN951" i="3"/>
  <c r="BK952" i="3"/>
  <c r="BN952" i="3"/>
  <c r="BK953" i="3"/>
  <c r="BN953" i="3"/>
  <c r="BK955" i="3"/>
  <c r="BN955" i="3"/>
  <c r="BK957" i="3"/>
  <c r="BN957" i="3"/>
  <c r="BJ956" i="3"/>
  <c r="BM956" i="3"/>
  <c r="BL956" i="3"/>
  <c r="BK958" i="3"/>
  <c r="BN958" i="3"/>
  <c r="BK960" i="3"/>
  <c r="BN960" i="3"/>
  <c r="BM961" i="3"/>
  <c r="BL961" i="3"/>
  <c r="BK962" i="3"/>
  <c r="BN962" i="3"/>
  <c r="BK964" i="3"/>
  <c r="BN964" i="3"/>
  <c r="BM965" i="3"/>
  <c r="BL965" i="3"/>
  <c r="BK966" i="3"/>
  <c r="BN966" i="3"/>
  <c r="BJ967" i="3"/>
  <c r="BM967" i="3"/>
  <c r="BL967" i="3"/>
  <c r="BK968" i="3"/>
  <c r="BN968" i="3"/>
  <c r="BM969" i="3"/>
  <c r="BL969" i="3"/>
  <c r="BK970" i="3"/>
  <c r="BN970" i="3"/>
  <c r="BM971" i="3"/>
  <c r="BL971" i="3"/>
  <c r="BK972" i="3"/>
  <c r="BN972" i="3"/>
  <c r="BM973" i="3"/>
  <c r="BL973" i="3"/>
  <c r="BJ968" i="3"/>
  <c r="BJ969" i="3"/>
  <c r="BJ970" i="3"/>
  <c r="BJ971" i="3"/>
  <c r="BJ972" i="3"/>
  <c r="BJ973" i="3"/>
  <c r="BK982" i="3"/>
  <c r="BN982" i="3"/>
  <c r="BK984" i="3"/>
  <c r="BN984" i="3"/>
  <c r="BK986" i="3"/>
  <c r="BN986" i="3"/>
  <c r="BK987" i="3"/>
  <c r="BN987" i="3"/>
  <c r="BK988" i="3"/>
  <c r="BN988" i="3"/>
  <c r="BK990" i="3"/>
  <c r="BN990" i="3"/>
  <c r="BK991" i="3"/>
  <c r="BK992" i="3"/>
  <c r="BN992" i="3"/>
  <c r="BK994" i="3"/>
  <c r="BN994" i="3"/>
  <c r="BK996" i="3"/>
  <c r="BK997" i="3"/>
  <c r="BN997" i="3"/>
  <c r="BN998" i="3"/>
  <c r="BK998" i="3"/>
  <c r="BN1000" i="3"/>
  <c r="BK1000" i="3"/>
  <c r="BN1002" i="3"/>
  <c r="BK1002" i="3"/>
  <c r="BN1004" i="3"/>
  <c r="BK1004" i="3"/>
  <c r="BN999" i="3"/>
  <c r="BK999" i="3"/>
  <c r="BN1001" i="3"/>
  <c r="BK1001" i="3"/>
  <c r="BN1003" i="3"/>
  <c r="BK1003" i="3"/>
  <c r="BM935" i="3"/>
  <c r="BL935" i="3"/>
  <c r="BK936" i="3"/>
  <c r="BN936" i="3"/>
  <c r="BM939" i="3"/>
  <c r="BJ941" i="3"/>
  <c r="BJ942" i="3"/>
  <c r="BJ935" i="3"/>
  <c r="BJ936" i="3"/>
  <c r="BJ937" i="3"/>
  <c r="BN938" i="3"/>
  <c r="BK938" i="3"/>
  <c r="BL943" i="3"/>
  <c r="BM944" i="3"/>
  <c r="BL944" i="3"/>
  <c r="BL945" i="3"/>
  <c r="BL947" i="3"/>
  <c r="BL949" i="3"/>
  <c r="BL951" i="3"/>
  <c r="BL952" i="3"/>
  <c r="BL953" i="3"/>
  <c r="BJ955" i="3"/>
  <c r="BM957" i="3"/>
  <c r="BK956" i="3"/>
  <c r="BN956" i="3"/>
  <c r="BM958" i="3"/>
  <c r="BL958" i="3"/>
  <c r="BM960" i="3"/>
  <c r="BL960" i="3"/>
  <c r="BK961" i="3"/>
  <c r="BN961" i="3"/>
  <c r="BM962" i="3"/>
  <c r="BL962" i="3"/>
  <c r="BM964" i="3"/>
  <c r="BL964" i="3"/>
  <c r="BK965" i="3"/>
  <c r="BN965" i="3"/>
  <c r="BJ958" i="3"/>
  <c r="BJ960" i="3"/>
  <c r="BJ961" i="3"/>
  <c r="BJ962" i="3"/>
  <c r="BJ964" i="3"/>
  <c r="BJ965" i="3"/>
  <c r="BJ966" i="3"/>
  <c r="BM966" i="3"/>
  <c r="BL966" i="3"/>
  <c r="BK967" i="3"/>
  <c r="BN967" i="3"/>
  <c r="BM968" i="3"/>
  <c r="BL968" i="3"/>
  <c r="BK969" i="3"/>
  <c r="BN969" i="3"/>
  <c r="BM970" i="3"/>
  <c r="BL970" i="3"/>
  <c r="BK971" i="3"/>
  <c r="BN971" i="3"/>
  <c r="BM972" i="3"/>
  <c r="BL972" i="3"/>
  <c r="BK973" i="3"/>
  <c r="BN973" i="3"/>
  <c r="R974" i="3"/>
  <c r="Z974" i="3"/>
  <c r="AH974" i="3"/>
  <c r="AP974" i="3"/>
  <c r="AX974" i="3"/>
  <c r="BF974" i="3"/>
  <c r="N974" i="3"/>
  <c r="V974" i="3"/>
  <c r="AD974" i="3"/>
  <c r="AL974" i="3"/>
  <c r="AT974" i="3"/>
  <c r="BB974" i="3"/>
  <c r="R975" i="3"/>
  <c r="Z975" i="3"/>
  <c r="AH975" i="3"/>
  <c r="AP975" i="3"/>
  <c r="AX975" i="3"/>
  <c r="BF975" i="3"/>
  <c r="N975" i="3"/>
  <c r="V975" i="3"/>
  <c r="AD975" i="3"/>
  <c r="AL975" i="3"/>
  <c r="AT975" i="3"/>
  <c r="BB975" i="3"/>
  <c r="R976" i="3"/>
  <c r="Z976" i="3"/>
  <c r="AH976" i="3"/>
  <c r="AP976" i="3"/>
  <c r="AX976" i="3"/>
  <c r="BF976" i="3"/>
  <c r="N976" i="3"/>
  <c r="V976" i="3"/>
  <c r="AD976" i="3"/>
  <c r="AL976" i="3"/>
  <c r="AT976" i="3"/>
  <c r="BB976" i="3"/>
  <c r="R977" i="3"/>
  <c r="Z977" i="3"/>
  <c r="AH977" i="3"/>
  <c r="AP977" i="3"/>
  <c r="AX977" i="3"/>
  <c r="BF977" i="3"/>
  <c r="N977" i="3"/>
  <c r="V977" i="3"/>
  <c r="AD977" i="3"/>
  <c r="AL977" i="3"/>
  <c r="AT977" i="3"/>
  <c r="BB977" i="3"/>
  <c r="R978" i="3"/>
  <c r="Z978" i="3"/>
  <c r="AH978" i="3"/>
  <c r="AP978" i="3"/>
  <c r="AX978" i="3"/>
  <c r="BF978" i="3"/>
  <c r="N978" i="3"/>
  <c r="V978" i="3"/>
  <c r="AD978" i="3"/>
  <c r="AL978" i="3"/>
  <c r="AT978" i="3"/>
  <c r="BB978" i="3"/>
  <c r="R979" i="3"/>
  <c r="Z979" i="3"/>
  <c r="AH979" i="3"/>
  <c r="AP979" i="3"/>
  <c r="AX979" i="3"/>
  <c r="BF979" i="3"/>
  <c r="N979" i="3"/>
  <c r="V979" i="3"/>
  <c r="AD979" i="3"/>
  <c r="AL979" i="3"/>
  <c r="AT979" i="3"/>
  <c r="BB979" i="3"/>
  <c r="R980" i="3"/>
  <c r="Z980" i="3"/>
  <c r="AH980" i="3"/>
  <c r="AP980" i="3"/>
  <c r="AX980" i="3"/>
  <c r="BF980" i="3"/>
  <c r="N980" i="3"/>
  <c r="V980" i="3"/>
  <c r="AD980" i="3"/>
  <c r="AL980" i="3"/>
  <c r="AT980" i="3"/>
  <c r="BB980" i="3"/>
  <c r="BM982" i="3"/>
  <c r="BL982" i="3"/>
  <c r="BL983" i="3"/>
  <c r="BM984" i="3"/>
  <c r="BL984" i="3"/>
  <c r="BL985" i="3"/>
  <c r="BM986" i="3"/>
  <c r="BL986" i="3"/>
  <c r="BL987" i="3"/>
  <c r="BL989" i="3"/>
  <c r="BL990" i="3"/>
  <c r="BL991" i="3"/>
  <c r="BM992" i="3"/>
  <c r="BL992" i="3"/>
  <c r="BM994" i="3"/>
  <c r="BL994" i="3"/>
  <c r="BL995" i="3"/>
  <c r="BL996" i="3"/>
  <c r="BM997" i="3"/>
  <c r="BL997" i="3"/>
  <c r="BM998" i="3"/>
  <c r="BL998" i="3"/>
  <c r="BM1000" i="3"/>
  <c r="BL1000" i="3"/>
  <c r="BM1002" i="3"/>
  <c r="BL1002" i="3"/>
  <c r="BM999" i="3"/>
  <c r="BL999" i="3"/>
  <c r="BM1001" i="3"/>
  <c r="BL1001" i="3"/>
  <c r="BM1003" i="3"/>
  <c r="BL1003" i="3"/>
  <c r="BM1005" i="3"/>
  <c r="BL1005" i="3"/>
  <c r="L934" i="3"/>
  <c r="L932" i="3"/>
  <c r="L930" i="3"/>
  <c r="L928" i="3"/>
  <c r="L926" i="3"/>
  <c r="O824" i="3"/>
  <c r="S824" i="3"/>
  <c r="AI824" i="3"/>
  <c r="AY824" i="3"/>
  <c r="P779" i="3"/>
  <c r="AF779" i="3"/>
  <c r="AV779" i="3"/>
  <c r="X777" i="3"/>
  <c r="BD777" i="3"/>
  <c r="L933" i="3"/>
  <c r="L931" i="3"/>
  <c r="L929" i="3"/>
  <c r="L927" i="3"/>
  <c r="L925" i="3"/>
  <c r="L923" i="3"/>
  <c r="L922" i="3"/>
  <c r="L921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BG824" i="3"/>
  <c r="AA824" i="3"/>
  <c r="BD779" i="3"/>
  <c r="X779" i="3"/>
  <c r="AN777" i="3"/>
  <c r="AA744" i="3"/>
  <c r="AY744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L828" i="3"/>
  <c r="K823" i="3"/>
  <c r="K822" i="3"/>
  <c r="K821" i="3"/>
  <c r="L816" i="3"/>
  <c r="N816" i="3" s="1"/>
  <c r="K813" i="3"/>
  <c r="L812" i="3"/>
  <c r="N812" i="3" s="1"/>
  <c r="L807" i="3"/>
  <c r="K807" i="3"/>
  <c r="L804" i="3"/>
  <c r="K804" i="3"/>
  <c r="L802" i="3"/>
  <c r="K802" i="3"/>
  <c r="L798" i="3"/>
  <c r="K798" i="3"/>
  <c r="L794" i="3"/>
  <c r="K794" i="3"/>
  <c r="L790" i="3"/>
  <c r="K790" i="3"/>
  <c r="L786" i="3"/>
  <c r="K786" i="3"/>
  <c r="L782" i="3"/>
  <c r="K782" i="3"/>
  <c r="L781" i="3"/>
  <c r="K781" i="3"/>
  <c r="L749" i="3"/>
  <c r="AS749" i="3" s="1"/>
  <c r="L746" i="3"/>
  <c r="L745" i="3"/>
  <c r="AQ745" i="3" s="1"/>
  <c r="K743" i="3"/>
  <c r="L742" i="3"/>
  <c r="P831" i="3"/>
  <c r="X831" i="3"/>
  <c r="AF831" i="3"/>
  <c r="AN831" i="3"/>
  <c r="AV831" i="3"/>
  <c r="BD831" i="3"/>
  <c r="T831" i="3"/>
  <c r="AB831" i="3"/>
  <c r="AJ831" i="3"/>
  <c r="AR831" i="3"/>
  <c r="AZ831" i="3"/>
  <c r="BH831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N831" i="3"/>
  <c r="BC824" i="3"/>
  <c r="AU824" i="3"/>
  <c r="AM824" i="3"/>
  <c r="AE824" i="3"/>
  <c r="W824" i="3"/>
  <c r="N809" i="3"/>
  <c r="O809" i="3"/>
  <c r="S809" i="3"/>
  <c r="W809" i="3"/>
  <c r="AA809" i="3"/>
  <c r="AE809" i="3"/>
  <c r="AI809" i="3"/>
  <c r="AM809" i="3"/>
  <c r="AQ809" i="3"/>
  <c r="AU809" i="3"/>
  <c r="AY809" i="3"/>
  <c r="BC809" i="3"/>
  <c r="BG809" i="3"/>
  <c r="M809" i="3"/>
  <c r="Q809" i="3"/>
  <c r="U809" i="3"/>
  <c r="Y809" i="3"/>
  <c r="AC809" i="3"/>
  <c r="AG809" i="3"/>
  <c r="AK809" i="3"/>
  <c r="AO809" i="3"/>
  <c r="AS809" i="3"/>
  <c r="AW809" i="3"/>
  <c r="BA809" i="3"/>
  <c r="BE809" i="3"/>
  <c r="BI809" i="3"/>
  <c r="N805" i="3"/>
  <c r="P805" i="3"/>
  <c r="X805" i="3"/>
  <c r="AF805" i="3"/>
  <c r="AN805" i="3"/>
  <c r="AV805" i="3"/>
  <c r="BD805" i="3"/>
  <c r="T805" i="3"/>
  <c r="K924" i="3"/>
  <c r="K923" i="3"/>
  <c r="K922" i="3"/>
  <c r="K921" i="3"/>
  <c r="L920" i="3"/>
  <c r="K920" i="3"/>
  <c r="L919" i="3"/>
  <c r="K919" i="3"/>
  <c r="L918" i="3"/>
  <c r="K918" i="3"/>
  <c r="L917" i="3"/>
  <c r="K917" i="3"/>
  <c r="L916" i="3"/>
  <c r="K916" i="3"/>
  <c r="L915" i="3"/>
  <c r="K915" i="3"/>
  <c r="L914" i="3"/>
  <c r="K914" i="3"/>
  <c r="L913" i="3"/>
  <c r="K913" i="3"/>
  <c r="L912" i="3"/>
  <c r="K912" i="3"/>
  <c r="L911" i="3"/>
  <c r="K911" i="3"/>
  <c r="L910" i="3"/>
  <c r="K910" i="3"/>
  <c r="L909" i="3"/>
  <c r="K909" i="3"/>
  <c r="L908" i="3"/>
  <c r="K908" i="3"/>
  <c r="L907" i="3"/>
  <c r="K907" i="3"/>
  <c r="L906" i="3"/>
  <c r="K906" i="3"/>
  <c r="L905" i="3"/>
  <c r="K905" i="3"/>
  <c r="L904" i="3"/>
  <c r="K904" i="3"/>
  <c r="L903" i="3"/>
  <c r="K903" i="3"/>
  <c r="L902" i="3"/>
  <c r="K902" i="3"/>
  <c r="L901" i="3"/>
  <c r="K901" i="3"/>
  <c r="L900" i="3"/>
  <c r="K900" i="3"/>
  <c r="L899" i="3"/>
  <c r="K899" i="3"/>
  <c r="L898" i="3"/>
  <c r="K898" i="3"/>
  <c r="L897" i="3"/>
  <c r="K897" i="3"/>
  <c r="L896" i="3"/>
  <c r="K896" i="3"/>
  <c r="L895" i="3"/>
  <c r="K895" i="3"/>
  <c r="L894" i="3"/>
  <c r="K894" i="3"/>
  <c r="L893" i="3"/>
  <c r="K893" i="3"/>
  <c r="L892" i="3"/>
  <c r="K892" i="3"/>
  <c r="L891" i="3"/>
  <c r="K891" i="3"/>
  <c r="L890" i="3"/>
  <c r="K890" i="3"/>
  <c r="L889" i="3"/>
  <c r="K889" i="3"/>
  <c r="L888" i="3"/>
  <c r="K888" i="3"/>
  <c r="L887" i="3"/>
  <c r="K887" i="3"/>
  <c r="L886" i="3"/>
  <c r="K886" i="3"/>
  <c r="L885" i="3"/>
  <c r="K885" i="3"/>
  <c r="L884" i="3"/>
  <c r="K884" i="3"/>
  <c r="L883" i="3"/>
  <c r="K883" i="3"/>
  <c r="L882" i="3"/>
  <c r="K882" i="3"/>
  <c r="L881" i="3"/>
  <c r="K881" i="3"/>
  <c r="L880" i="3"/>
  <c r="K880" i="3"/>
  <c r="L879" i="3"/>
  <c r="K879" i="3"/>
  <c r="K878" i="3"/>
  <c r="K877" i="3"/>
  <c r="L830" i="3"/>
  <c r="O830" i="3" s="1"/>
  <c r="L829" i="3"/>
  <c r="S829" i="3" s="1"/>
  <c r="BI828" i="3"/>
  <c r="BE828" i="3"/>
  <c r="BA828" i="3"/>
  <c r="AW828" i="3"/>
  <c r="AS828" i="3"/>
  <c r="AO828" i="3"/>
  <c r="AK828" i="3"/>
  <c r="AG828" i="3"/>
  <c r="AC828" i="3"/>
  <c r="Y828" i="3"/>
  <c r="U828" i="3"/>
  <c r="Q828" i="3"/>
  <c r="L827" i="3"/>
  <c r="O827" i="3" s="1"/>
  <c r="L826" i="3"/>
  <c r="S826" i="3" s="1"/>
  <c r="M824" i="3"/>
  <c r="Q824" i="3"/>
  <c r="U824" i="3"/>
  <c r="Y824" i="3"/>
  <c r="AC824" i="3"/>
  <c r="AG824" i="3"/>
  <c r="AK824" i="3"/>
  <c r="AO824" i="3"/>
  <c r="AS824" i="3"/>
  <c r="AW824" i="3"/>
  <c r="BA824" i="3"/>
  <c r="BE824" i="3"/>
  <c r="BI824" i="3"/>
  <c r="N807" i="3"/>
  <c r="P807" i="3"/>
  <c r="X807" i="3"/>
  <c r="AF807" i="3"/>
  <c r="AN807" i="3"/>
  <c r="AV807" i="3"/>
  <c r="BD807" i="3"/>
  <c r="T807" i="3"/>
  <c r="L825" i="3"/>
  <c r="L823" i="3"/>
  <c r="S823" i="3" s="1"/>
  <c r="L822" i="3"/>
  <c r="M822" i="3" s="1"/>
  <c r="L821" i="3"/>
  <c r="Q821" i="3" s="1"/>
  <c r="L820" i="3"/>
  <c r="L817" i="3"/>
  <c r="N817" i="3" s="1"/>
  <c r="L815" i="3"/>
  <c r="N815" i="3" s="1"/>
  <c r="L813" i="3"/>
  <c r="N813" i="3" s="1"/>
  <c r="L811" i="3"/>
  <c r="N811" i="3" s="1"/>
  <c r="K808" i="3"/>
  <c r="BH807" i="3"/>
  <c r="AZ807" i="3"/>
  <c r="AR807" i="3"/>
  <c r="AJ807" i="3"/>
  <c r="AB807" i="3"/>
  <c r="K806" i="3"/>
  <c r="BH805" i="3"/>
  <c r="AZ805" i="3"/>
  <c r="AR805" i="3"/>
  <c r="AJ805" i="3"/>
  <c r="AB805" i="3"/>
  <c r="T804" i="3"/>
  <c r="AV802" i="3"/>
  <c r="AF802" i="3"/>
  <c r="N800" i="3"/>
  <c r="P800" i="3"/>
  <c r="X800" i="3"/>
  <c r="AF800" i="3"/>
  <c r="AN800" i="3"/>
  <c r="AV800" i="3"/>
  <c r="BD800" i="3"/>
  <c r="T800" i="3"/>
  <c r="N796" i="3"/>
  <c r="P796" i="3"/>
  <c r="X796" i="3"/>
  <c r="AF796" i="3"/>
  <c r="AN796" i="3"/>
  <c r="AV796" i="3"/>
  <c r="BD796" i="3"/>
  <c r="T796" i="3"/>
  <c r="N792" i="3"/>
  <c r="P792" i="3"/>
  <c r="X792" i="3"/>
  <c r="AF792" i="3"/>
  <c r="AN792" i="3"/>
  <c r="AV792" i="3"/>
  <c r="BD792" i="3"/>
  <c r="T792" i="3"/>
  <c r="N788" i="3"/>
  <c r="P788" i="3"/>
  <c r="X788" i="3"/>
  <c r="AF788" i="3"/>
  <c r="AN788" i="3"/>
  <c r="AV788" i="3"/>
  <c r="BD788" i="3"/>
  <c r="T788" i="3"/>
  <c r="N784" i="3"/>
  <c r="P784" i="3"/>
  <c r="X784" i="3"/>
  <c r="AF784" i="3"/>
  <c r="AN784" i="3"/>
  <c r="AV784" i="3"/>
  <c r="BD784" i="3"/>
  <c r="T784" i="3"/>
  <c r="L819" i="3"/>
  <c r="L818" i="3"/>
  <c r="N808" i="3"/>
  <c r="N806" i="3"/>
  <c r="T802" i="3"/>
  <c r="AB802" i="3"/>
  <c r="AJ802" i="3"/>
  <c r="AR802" i="3"/>
  <c r="AZ802" i="3"/>
  <c r="BH802" i="3"/>
  <c r="N798" i="3"/>
  <c r="P798" i="3"/>
  <c r="X798" i="3"/>
  <c r="AF798" i="3"/>
  <c r="AN798" i="3"/>
  <c r="AV798" i="3"/>
  <c r="BD798" i="3"/>
  <c r="T798" i="3"/>
  <c r="N794" i="3"/>
  <c r="P794" i="3"/>
  <c r="X794" i="3"/>
  <c r="AF794" i="3"/>
  <c r="AN794" i="3"/>
  <c r="AV794" i="3"/>
  <c r="BD794" i="3"/>
  <c r="T794" i="3"/>
  <c r="N790" i="3"/>
  <c r="P790" i="3"/>
  <c r="X790" i="3"/>
  <c r="AF790" i="3"/>
  <c r="AN790" i="3"/>
  <c r="AV790" i="3"/>
  <c r="BD790" i="3"/>
  <c r="T790" i="3"/>
  <c r="N786" i="3"/>
  <c r="P786" i="3"/>
  <c r="X786" i="3"/>
  <c r="AF786" i="3"/>
  <c r="AN786" i="3"/>
  <c r="AV786" i="3"/>
  <c r="BD786" i="3"/>
  <c r="T786" i="3"/>
  <c r="N782" i="3"/>
  <c r="P782" i="3"/>
  <c r="X782" i="3"/>
  <c r="AF782" i="3"/>
  <c r="AN782" i="3"/>
  <c r="AV782" i="3"/>
  <c r="BD782" i="3"/>
  <c r="T782" i="3"/>
  <c r="T781" i="3"/>
  <c r="AB781" i="3"/>
  <c r="AJ781" i="3"/>
  <c r="AR781" i="3"/>
  <c r="T777" i="3"/>
  <c r="AB777" i="3"/>
  <c r="AJ777" i="3"/>
  <c r="AR777" i="3"/>
  <c r="AZ777" i="3"/>
  <c r="BH777" i="3"/>
  <c r="K803" i="3"/>
  <c r="K801" i="3"/>
  <c r="BH800" i="3"/>
  <c r="AZ800" i="3"/>
  <c r="AR800" i="3"/>
  <c r="AJ800" i="3"/>
  <c r="AB800" i="3"/>
  <c r="K799" i="3"/>
  <c r="BH798" i="3"/>
  <c r="AZ798" i="3"/>
  <c r="AR798" i="3"/>
  <c r="AJ798" i="3"/>
  <c r="AB798" i="3"/>
  <c r="K797" i="3"/>
  <c r="BH796" i="3"/>
  <c r="AZ796" i="3"/>
  <c r="AR796" i="3"/>
  <c r="AJ796" i="3"/>
  <c r="AB796" i="3"/>
  <c r="K795" i="3"/>
  <c r="BH794" i="3"/>
  <c r="AZ794" i="3"/>
  <c r="AR794" i="3"/>
  <c r="AJ794" i="3"/>
  <c r="AB794" i="3"/>
  <c r="K793" i="3"/>
  <c r="BH792" i="3"/>
  <c r="AZ792" i="3"/>
  <c r="AR792" i="3"/>
  <c r="AJ792" i="3"/>
  <c r="AB792" i="3"/>
  <c r="K791" i="3"/>
  <c r="BH790" i="3"/>
  <c r="AZ790" i="3"/>
  <c r="AR790" i="3"/>
  <c r="AJ790" i="3"/>
  <c r="AB790" i="3"/>
  <c r="K789" i="3"/>
  <c r="BH788" i="3"/>
  <c r="AZ788" i="3"/>
  <c r="AR788" i="3"/>
  <c r="AJ788" i="3"/>
  <c r="AB788" i="3"/>
  <c r="K787" i="3"/>
  <c r="BH786" i="3"/>
  <c r="AZ786" i="3"/>
  <c r="AR786" i="3"/>
  <c r="AJ786" i="3"/>
  <c r="AB786" i="3"/>
  <c r="K785" i="3"/>
  <c r="BH784" i="3"/>
  <c r="AZ784" i="3"/>
  <c r="AR784" i="3"/>
  <c r="AJ784" i="3"/>
  <c r="AB784" i="3"/>
  <c r="K783" i="3"/>
  <c r="BH782" i="3"/>
  <c r="AZ782" i="3"/>
  <c r="AR782" i="3"/>
  <c r="AJ782" i="3"/>
  <c r="AB782" i="3"/>
  <c r="BD781" i="3"/>
  <c r="AV781" i="3"/>
  <c r="AF781" i="3"/>
  <c r="P781" i="3"/>
  <c r="T779" i="3"/>
  <c r="AB779" i="3"/>
  <c r="AJ779" i="3"/>
  <c r="AR779" i="3"/>
  <c r="AZ779" i="3"/>
  <c r="BH779" i="3"/>
  <c r="AV777" i="3"/>
  <c r="AF777" i="3"/>
  <c r="P777" i="3"/>
  <c r="K780" i="3"/>
  <c r="K778" i="3"/>
  <c r="N778" i="3" s="1"/>
  <c r="U749" i="3"/>
  <c r="AK749" i="3"/>
  <c r="BA749" i="3"/>
  <c r="O744" i="3"/>
  <c r="W744" i="3"/>
  <c r="AE744" i="3"/>
  <c r="AM744" i="3"/>
  <c r="AS744" i="3"/>
  <c r="AW744" i="3"/>
  <c r="BA744" i="3"/>
  <c r="BE744" i="3"/>
  <c r="BI744" i="3"/>
  <c r="L765" i="3"/>
  <c r="AD765" i="3" s="1"/>
  <c r="L764" i="3"/>
  <c r="L763" i="3"/>
  <c r="L762" i="3"/>
  <c r="L761" i="3"/>
  <c r="L760" i="3"/>
  <c r="L759" i="3"/>
  <c r="L758" i="3"/>
  <c r="L757" i="3"/>
  <c r="L756" i="3"/>
  <c r="K756" i="3"/>
  <c r="L755" i="3"/>
  <c r="K755" i="3"/>
  <c r="L754" i="3"/>
  <c r="K754" i="3"/>
  <c r="L753" i="3"/>
  <c r="O753" i="3" s="1"/>
  <c r="BI749" i="3"/>
  <c r="AC749" i="3"/>
  <c r="S746" i="3"/>
  <c r="AI746" i="3"/>
  <c r="AY746" i="3"/>
  <c r="AA745" i="3"/>
  <c r="BG745" i="3"/>
  <c r="BC744" i="3"/>
  <c r="AU744" i="3"/>
  <c r="AI744" i="3"/>
  <c r="S744" i="3"/>
  <c r="O742" i="3"/>
  <c r="W742" i="3"/>
  <c r="AE742" i="3"/>
  <c r="AM742" i="3"/>
  <c r="AU742" i="3"/>
  <c r="BC742" i="3"/>
  <c r="L752" i="3"/>
  <c r="S752" i="3" s="1"/>
  <c r="L751" i="3"/>
  <c r="L750" i="3"/>
  <c r="O750" i="3" s="1"/>
  <c r="L748" i="3"/>
  <c r="AI748" i="3" s="1"/>
  <c r="L747" i="3"/>
  <c r="BG747" i="3" s="1"/>
  <c r="L743" i="3"/>
  <c r="L741" i="3"/>
  <c r="AA741" i="3" s="1"/>
  <c r="N920" i="3"/>
  <c r="R920" i="3"/>
  <c r="V920" i="3"/>
  <c r="Z920" i="3"/>
  <c r="AD920" i="3"/>
  <c r="AH920" i="3"/>
  <c r="AL920" i="3"/>
  <c r="AP920" i="3"/>
  <c r="AT920" i="3"/>
  <c r="AX920" i="3"/>
  <c r="BB920" i="3"/>
  <c r="BF920" i="3"/>
  <c r="N919" i="3"/>
  <c r="R919" i="3"/>
  <c r="V919" i="3"/>
  <c r="Z919" i="3"/>
  <c r="AD919" i="3"/>
  <c r="AH919" i="3"/>
  <c r="AL919" i="3"/>
  <c r="AP919" i="3"/>
  <c r="AT919" i="3"/>
  <c r="AX919" i="3"/>
  <c r="BB919" i="3"/>
  <c r="BF919" i="3"/>
  <c r="N917" i="3"/>
  <c r="R917" i="3"/>
  <c r="V917" i="3"/>
  <c r="Z917" i="3"/>
  <c r="AD917" i="3"/>
  <c r="AH917" i="3"/>
  <c r="AL917" i="3"/>
  <c r="AP917" i="3"/>
  <c r="AT917" i="3"/>
  <c r="AX917" i="3"/>
  <c r="BB917" i="3"/>
  <c r="BF917" i="3"/>
  <c r="P917" i="3"/>
  <c r="P915" i="3"/>
  <c r="P914" i="3"/>
  <c r="P913" i="3"/>
  <c r="P912" i="3"/>
  <c r="N911" i="3"/>
  <c r="R911" i="3"/>
  <c r="V911" i="3"/>
  <c r="Z911" i="3"/>
  <c r="AD911" i="3"/>
  <c r="AH911" i="3"/>
  <c r="AL911" i="3"/>
  <c r="AP911" i="3"/>
  <c r="AT911" i="3"/>
  <c r="AX911" i="3"/>
  <c r="BB911" i="3"/>
  <c r="BF911" i="3"/>
  <c r="N909" i="3"/>
  <c r="R909" i="3"/>
  <c r="V909" i="3"/>
  <c r="Z909" i="3"/>
  <c r="AD909" i="3"/>
  <c r="AH909" i="3"/>
  <c r="AL909" i="3"/>
  <c r="AP909" i="3"/>
  <c r="AT909" i="3"/>
  <c r="AX909" i="3"/>
  <c r="BB909" i="3"/>
  <c r="BF909" i="3"/>
  <c r="N908" i="3"/>
  <c r="R908" i="3"/>
  <c r="V908" i="3"/>
  <c r="Z908" i="3"/>
  <c r="AD908" i="3"/>
  <c r="AH908" i="3"/>
  <c r="AL908" i="3"/>
  <c r="AP908" i="3"/>
  <c r="AT908" i="3"/>
  <c r="AX908" i="3"/>
  <c r="BB908" i="3"/>
  <c r="BF908" i="3"/>
  <c r="P907" i="3"/>
  <c r="P906" i="3"/>
  <c r="N904" i="3"/>
  <c r="R904" i="3"/>
  <c r="V904" i="3"/>
  <c r="Z904" i="3"/>
  <c r="AD904" i="3"/>
  <c r="AH904" i="3"/>
  <c r="AL904" i="3"/>
  <c r="AP904" i="3"/>
  <c r="AT904" i="3"/>
  <c r="AX904" i="3"/>
  <c r="BB904" i="3"/>
  <c r="BF904" i="3"/>
  <c r="AH903" i="3"/>
  <c r="AT903" i="3"/>
  <c r="BB903" i="3"/>
  <c r="N903" i="3"/>
  <c r="R903" i="3"/>
  <c r="V903" i="3"/>
  <c r="Z903" i="3"/>
  <c r="AD903" i="3"/>
  <c r="AL903" i="3"/>
  <c r="AP903" i="3"/>
  <c r="AX903" i="3"/>
  <c r="BF903" i="3"/>
  <c r="P903" i="3"/>
  <c r="N902" i="3"/>
  <c r="R902" i="3"/>
  <c r="V902" i="3"/>
  <c r="Z902" i="3"/>
  <c r="AD902" i="3"/>
  <c r="AH902" i="3"/>
  <c r="AL902" i="3"/>
  <c r="AP902" i="3"/>
  <c r="AT902" i="3"/>
  <c r="AX902" i="3"/>
  <c r="BB902" i="3"/>
  <c r="BF902" i="3"/>
  <c r="N901" i="3"/>
  <c r="R901" i="3"/>
  <c r="V901" i="3"/>
  <c r="Z901" i="3"/>
  <c r="AD901" i="3"/>
  <c r="AH901" i="3"/>
  <c r="AL901" i="3"/>
  <c r="AP901" i="3"/>
  <c r="AT901" i="3"/>
  <c r="AX901" i="3"/>
  <c r="BB901" i="3"/>
  <c r="BF901" i="3"/>
  <c r="P901" i="3"/>
  <c r="N900" i="3"/>
  <c r="R900" i="3"/>
  <c r="V900" i="3"/>
  <c r="Z900" i="3"/>
  <c r="AD900" i="3"/>
  <c r="AH900" i="3"/>
  <c r="AL900" i="3"/>
  <c r="AP900" i="3"/>
  <c r="AT900" i="3"/>
  <c r="AX900" i="3"/>
  <c r="BB900" i="3"/>
  <c r="BF900" i="3"/>
  <c r="N899" i="3"/>
  <c r="R899" i="3"/>
  <c r="V899" i="3"/>
  <c r="Z899" i="3"/>
  <c r="AD899" i="3"/>
  <c r="AH899" i="3"/>
  <c r="AL899" i="3"/>
  <c r="AP899" i="3"/>
  <c r="AT899" i="3"/>
  <c r="AX899" i="3"/>
  <c r="BF899" i="3"/>
  <c r="BB899" i="3"/>
  <c r="P899" i="3"/>
  <c r="N898" i="3"/>
  <c r="R898" i="3"/>
  <c r="V898" i="3"/>
  <c r="Z898" i="3"/>
  <c r="AD898" i="3"/>
  <c r="AH898" i="3"/>
  <c r="AL898" i="3"/>
  <c r="AP898" i="3"/>
  <c r="AT898" i="3"/>
  <c r="AX898" i="3"/>
  <c r="BB898" i="3"/>
  <c r="BF898" i="3"/>
  <c r="P898" i="3"/>
  <c r="N897" i="3"/>
  <c r="R897" i="3"/>
  <c r="V897" i="3"/>
  <c r="Z897" i="3"/>
  <c r="AD897" i="3"/>
  <c r="AH897" i="3"/>
  <c r="AL897" i="3"/>
  <c r="AP897" i="3"/>
  <c r="AT897" i="3"/>
  <c r="AX897" i="3"/>
  <c r="BB897" i="3"/>
  <c r="BF897" i="3"/>
  <c r="N896" i="3"/>
  <c r="R896" i="3"/>
  <c r="V896" i="3"/>
  <c r="Z896" i="3"/>
  <c r="AD896" i="3"/>
  <c r="AH896" i="3"/>
  <c r="AL896" i="3"/>
  <c r="AP896" i="3"/>
  <c r="AT896" i="3"/>
  <c r="AX896" i="3"/>
  <c r="BB896" i="3"/>
  <c r="BF896" i="3"/>
  <c r="P896" i="3"/>
  <c r="N895" i="3"/>
  <c r="R895" i="3"/>
  <c r="V895" i="3"/>
  <c r="Z895" i="3"/>
  <c r="AD895" i="3"/>
  <c r="AH895" i="3"/>
  <c r="AL895" i="3"/>
  <c r="AP895" i="3"/>
  <c r="AT895" i="3"/>
  <c r="AX895" i="3"/>
  <c r="BB895" i="3"/>
  <c r="BF895" i="3"/>
  <c r="P895" i="3"/>
  <c r="N894" i="3"/>
  <c r="R894" i="3"/>
  <c r="V894" i="3"/>
  <c r="Z894" i="3"/>
  <c r="AD894" i="3"/>
  <c r="AH894" i="3"/>
  <c r="AL894" i="3"/>
  <c r="AP894" i="3"/>
  <c r="AT894" i="3"/>
  <c r="AX894" i="3"/>
  <c r="BB894" i="3"/>
  <c r="BF894" i="3"/>
  <c r="P894" i="3"/>
  <c r="N893" i="3"/>
  <c r="R893" i="3"/>
  <c r="V893" i="3"/>
  <c r="Z893" i="3"/>
  <c r="AD893" i="3"/>
  <c r="AH893" i="3"/>
  <c r="AL893" i="3"/>
  <c r="AP893" i="3"/>
  <c r="AT893" i="3"/>
  <c r="AX893" i="3"/>
  <c r="BB893" i="3"/>
  <c r="BF893" i="3"/>
  <c r="P893" i="3"/>
  <c r="N892" i="3"/>
  <c r="R892" i="3"/>
  <c r="V892" i="3"/>
  <c r="Z892" i="3"/>
  <c r="AD892" i="3"/>
  <c r="AH892" i="3"/>
  <c r="AL892" i="3"/>
  <c r="AP892" i="3"/>
  <c r="AT892" i="3"/>
  <c r="AX892" i="3"/>
  <c r="BB892" i="3"/>
  <c r="BF892" i="3"/>
  <c r="P892" i="3"/>
  <c r="N891" i="3"/>
  <c r="R891" i="3"/>
  <c r="V891" i="3"/>
  <c r="Z891" i="3"/>
  <c r="AD891" i="3"/>
  <c r="AH891" i="3"/>
  <c r="AL891" i="3"/>
  <c r="AP891" i="3"/>
  <c r="AT891" i="3"/>
  <c r="AX891" i="3"/>
  <c r="BB891" i="3"/>
  <c r="BF891" i="3"/>
  <c r="P891" i="3"/>
  <c r="N890" i="3"/>
  <c r="R890" i="3"/>
  <c r="V890" i="3"/>
  <c r="Z890" i="3"/>
  <c r="AD890" i="3"/>
  <c r="AH890" i="3"/>
  <c r="AL890" i="3"/>
  <c r="AP890" i="3"/>
  <c r="AT890" i="3"/>
  <c r="AX890" i="3"/>
  <c r="BB890" i="3"/>
  <c r="BF890" i="3"/>
  <c r="P890" i="3"/>
  <c r="N889" i="3"/>
  <c r="R889" i="3"/>
  <c r="V889" i="3"/>
  <c r="Z889" i="3"/>
  <c r="AD889" i="3"/>
  <c r="AH889" i="3"/>
  <c r="AL889" i="3"/>
  <c r="AP889" i="3"/>
  <c r="AT889" i="3"/>
  <c r="AX889" i="3"/>
  <c r="BB889" i="3"/>
  <c r="BF889" i="3"/>
  <c r="P889" i="3"/>
  <c r="N888" i="3"/>
  <c r="R888" i="3"/>
  <c r="V888" i="3"/>
  <c r="Z888" i="3"/>
  <c r="AD888" i="3"/>
  <c r="AH888" i="3"/>
  <c r="AL888" i="3"/>
  <c r="AP888" i="3"/>
  <c r="AT888" i="3"/>
  <c r="AX888" i="3"/>
  <c r="BB888" i="3"/>
  <c r="BF888" i="3"/>
  <c r="P888" i="3"/>
  <c r="N887" i="3"/>
  <c r="R887" i="3"/>
  <c r="V887" i="3"/>
  <c r="Z887" i="3"/>
  <c r="AD887" i="3"/>
  <c r="AH887" i="3"/>
  <c r="AL887" i="3"/>
  <c r="AP887" i="3"/>
  <c r="AT887" i="3"/>
  <c r="AX887" i="3"/>
  <c r="BB887" i="3"/>
  <c r="BF887" i="3"/>
  <c r="P887" i="3"/>
  <c r="N886" i="3"/>
  <c r="R886" i="3"/>
  <c r="V886" i="3"/>
  <c r="Z886" i="3"/>
  <c r="AD886" i="3"/>
  <c r="AH886" i="3"/>
  <c r="AL886" i="3"/>
  <c r="AP886" i="3"/>
  <c r="AT886" i="3"/>
  <c r="AX886" i="3"/>
  <c r="BB886" i="3"/>
  <c r="BF886" i="3"/>
  <c r="P886" i="3"/>
  <c r="N885" i="3"/>
  <c r="R885" i="3"/>
  <c r="V885" i="3"/>
  <c r="Z885" i="3"/>
  <c r="AD885" i="3"/>
  <c r="AH885" i="3"/>
  <c r="AL885" i="3"/>
  <c r="AP885" i="3"/>
  <c r="AT885" i="3"/>
  <c r="AX885" i="3"/>
  <c r="BB885" i="3"/>
  <c r="BF885" i="3"/>
  <c r="P885" i="3"/>
  <c r="N884" i="3"/>
  <c r="R884" i="3"/>
  <c r="V884" i="3"/>
  <c r="Z884" i="3"/>
  <c r="AD884" i="3"/>
  <c r="AH884" i="3"/>
  <c r="AL884" i="3"/>
  <c r="AP884" i="3"/>
  <c r="AT884" i="3"/>
  <c r="AX884" i="3"/>
  <c r="BB884" i="3"/>
  <c r="BF884" i="3"/>
  <c r="P884" i="3"/>
  <c r="N883" i="3"/>
  <c r="R883" i="3"/>
  <c r="V883" i="3"/>
  <c r="Z883" i="3"/>
  <c r="AD883" i="3"/>
  <c r="AH883" i="3"/>
  <c r="AL883" i="3"/>
  <c r="AP883" i="3"/>
  <c r="AT883" i="3"/>
  <c r="AX883" i="3"/>
  <c r="BB883" i="3"/>
  <c r="BF883" i="3"/>
  <c r="P883" i="3"/>
  <c r="N882" i="3"/>
  <c r="R882" i="3"/>
  <c r="V882" i="3"/>
  <c r="Z882" i="3"/>
  <c r="AD882" i="3"/>
  <c r="AH882" i="3"/>
  <c r="AL882" i="3"/>
  <c r="AP882" i="3"/>
  <c r="AT882" i="3"/>
  <c r="AX882" i="3"/>
  <c r="BB882" i="3"/>
  <c r="BF882" i="3"/>
  <c r="P882" i="3"/>
  <c r="N881" i="3"/>
  <c r="R881" i="3"/>
  <c r="V881" i="3"/>
  <c r="Z881" i="3"/>
  <c r="AD881" i="3"/>
  <c r="AH881" i="3"/>
  <c r="AL881" i="3"/>
  <c r="AP881" i="3"/>
  <c r="AT881" i="3"/>
  <c r="AX881" i="3"/>
  <c r="BB881" i="3"/>
  <c r="BF881" i="3"/>
  <c r="P881" i="3"/>
  <c r="N880" i="3"/>
  <c r="R880" i="3"/>
  <c r="V880" i="3"/>
  <c r="Z880" i="3"/>
  <c r="AD880" i="3"/>
  <c r="AH880" i="3"/>
  <c r="AL880" i="3"/>
  <c r="AP880" i="3"/>
  <c r="AT880" i="3"/>
  <c r="AX880" i="3"/>
  <c r="BB880" i="3"/>
  <c r="BF880" i="3"/>
  <c r="P880" i="3"/>
  <c r="N879" i="3"/>
  <c r="R879" i="3"/>
  <c r="V879" i="3"/>
  <c r="Z879" i="3"/>
  <c r="AD879" i="3"/>
  <c r="AH879" i="3"/>
  <c r="AL879" i="3"/>
  <c r="AP879" i="3"/>
  <c r="AT879" i="3"/>
  <c r="AX879" i="3"/>
  <c r="BB879" i="3"/>
  <c r="BF879" i="3"/>
  <c r="P879" i="3"/>
  <c r="P924" i="3"/>
  <c r="R924" i="3"/>
  <c r="T924" i="3"/>
  <c r="X924" i="3"/>
  <c r="AB924" i="3"/>
  <c r="AF924" i="3"/>
  <c r="AJ924" i="3"/>
  <c r="AN924" i="3"/>
  <c r="AR924" i="3"/>
  <c r="AV924" i="3"/>
  <c r="AZ924" i="3"/>
  <c r="BD924" i="3"/>
  <c r="BH924" i="3"/>
  <c r="M924" i="3"/>
  <c r="O924" i="3"/>
  <c r="Q924" i="3"/>
  <c r="S924" i="3"/>
  <c r="U924" i="3"/>
  <c r="W924" i="3"/>
  <c r="Y924" i="3"/>
  <c r="AA924" i="3"/>
  <c r="AC924" i="3"/>
  <c r="AE924" i="3"/>
  <c r="AG924" i="3"/>
  <c r="AI924" i="3"/>
  <c r="AK924" i="3"/>
  <c r="AM924" i="3"/>
  <c r="AO924" i="3"/>
  <c r="AQ924" i="3"/>
  <c r="AS924" i="3"/>
  <c r="AU924" i="3"/>
  <c r="AW924" i="3"/>
  <c r="AY924" i="3"/>
  <c r="BA924" i="3"/>
  <c r="BC924" i="3"/>
  <c r="BE924" i="3"/>
  <c r="BG924" i="3"/>
  <c r="BI924" i="3"/>
  <c r="N924" i="3"/>
  <c r="V924" i="3"/>
  <c r="Z924" i="3"/>
  <c r="AD924" i="3"/>
  <c r="AH924" i="3"/>
  <c r="AL924" i="3"/>
  <c r="AP924" i="3"/>
  <c r="AT924" i="3"/>
  <c r="AX924" i="3"/>
  <c r="BB924" i="3"/>
  <c r="BF924" i="3"/>
  <c r="N923" i="3"/>
  <c r="P923" i="3"/>
  <c r="R923" i="3"/>
  <c r="T923" i="3"/>
  <c r="V923" i="3"/>
  <c r="X923" i="3"/>
  <c r="Z923" i="3"/>
  <c r="AB923" i="3"/>
  <c r="AD923" i="3"/>
  <c r="AF923" i="3"/>
  <c r="AH923" i="3"/>
  <c r="AJ923" i="3"/>
  <c r="AL923" i="3"/>
  <c r="AN923" i="3"/>
  <c r="AP923" i="3"/>
  <c r="AR923" i="3"/>
  <c r="AT923" i="3"/>
  <c r="AV923" i="3"/>
  <c r="AX923" i="3"/>
  <c r="AZ923" i="3"/>
  <c r="BB923" i="3"/>
  <c r="BD923" i="3"/>
  <c r="BF923" i="3"/>
  <c r="BH923" i="3"/>
  <c r="M923" i="3"/>
  <c r="O923" i="3"/>
  <c r="Q923" i="3"/>
  <c r="S923" i="3"/>
  <c r="U923" i="3"/>
  <c r="W923" i="3"/>
  <c r="Y923" i="3"/>
  <c r="AA923" i="3"/>
  <c r="AC923" i="3"/>
  <c r="AE923" i="3"/>
  <c r="AG923" i="3"/>
  <c r="AI923" i="3"/>
  <c r="AK923" i="3"/>
  <c r="AM923" i="3"/>
  <c r="AO923" i="3"/>
  <c r="AQ923" i="3"/>
  <c r="AS923" i="3"/>
  <c r="AU923" i="3"/>
  <c r="AW923" i="3"/>
  <c r="AY923" i="3"/>
  <c r="BA923" i="3"/>
  <c r="BC923" i="3"/>
  <c r="BE923" i="3"/>
  <c r="BG923" i="3"/>
  <c r="BI923" i="3"/>
  <c r="M922" i="3"/>
  <c r="O922" i="3"/>
  <c r="Q922" i="3"/>
  <c r="S922" i="3"/>
  <c r="U922" i="3"/>
  <c r="W922" i="3"/>
  <c r="Y922" i="3"/>
  <c r="AA922" i="3"/>
  <c r="AC922" i="3"/>
  <c r="AE922" i="3"/>
  <c r="AG922" i="3"/>
  <c r="AI922" i="3"/>
  <c r="AK922" i="3"/>
  <c r="AM922" i="3"/>
  <c r="AO922" i="3"/>
  <c r="AQ922" i="3"/>
  <c r="AS922" i="3"/>
  <c r="AU922" i="3"/>
  <c r="AW922" i="3"/>
  <c r="AY922" i="3"/>
  <c r="BA922" i="3"/>
  <c r="BC922" i="3"/>
  <c r="BE922" i="3"/>
  <c r="BG922" i="3"/>
  <c r="BI922" i="3"/>
  <c r="N922" i="3"/>
  <c r="P922" i="3"/>
  <c r="R922" i="3"/>
  <c r="T922" i="3"/>
  <c r="V922" i="3"/>
  <c r="X922" i="3"/>
  <c r="Z922" i="3"/>
  <c r="AB922" i="3"/>
  <c r="AD922" i="3"/>
  <c r="AF922" i="3"/>
  <c r="AH922" i="3"/>
  <c r="AJ922" i="3"/>
  <c r="AL922" i="3"/>
  <c r="AN922" i="3"/>
  <c r="AP922" i="3"/>
  <c r="AR922" i="3"/>
  <c r="AT922" i="3"/>
  <c r="AV922" i="3"/>
  <c r="AX922" i="3"/>
  <c r="AZ922" i="3"/>
  <c r="BB922" i="3"/>
  <c r="BD922" i="3"/>
  <c r="BF922" i="3"/>
  <c r="BH922" i="3"/>
  <c r="N921" i="3"/>
  <c r="P921" i="3"/>
  <c r="R921" i="3"/>
  <c r="T921" i="3"/>
  <c r="V921" i="3"/>
  <c r="X921" i="3"/>
  <c r="Z921" i="3"/>
  <c r="AB921" i="3"/>
  <c r="AD921" i="3"/>
  <c r="AF921" i="3"/>
  <c r="AH921" i="3"/>
  <c r="AJ921" i="3"/>
  <c r="AL921" i="3"/>
  <c r="AN921" i="3"/>
  <c r="AP921" i="3"/>
  <c r="AR921" i="3"/>
  <c r="AT921" i="3"/>
  <c r="AV921" i="3"/>
  <c r="AX921" i="3"/>
  <c r="AZ921" i="3"/>
  <c r="BB921" i="3"/>
  <c r="BD921" i="3"/>
  <c r="BF921" i="3"/>
  <c r="BH921" i="3"/>
  <c r="M921" i="3"/>
  <c r="O921" i="3"/>
  <c r="Q921" i="3"/>
  <c r="S921" i="3"/>
  <c r="U921" i="3"/>
  <c r="W921" i="3"/>
  <c r="Y921" i="3"/>
  <c r="AA921" i="3"/>
  <c r="AC921" i="3"/>
  <c r="AE921" i="3"/>
  <c r="AG921" i="3"/>
  <c r="AI921" i="3"/>
  <c r="AK921" i="3"/>
  <c r="AM921" i="3"/>
  <c r="AO921" i="3"/>
  <c r="AQ921" i="3"/>
  <c r="AS921" i="3"/>
  <c r="AU921" i="3"/>
  <c r="AW921" i="3"/>
  <c r="AY921" i="3"/>
  <c r="BA921" i="3"/>
  <c r="BC921" i="3"/>
  <c r="BE921" i="3"/>
  <c r="BG921" i="3"/>
  <c r="BI921" i="3"/>
  <c r="P920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N915" i="3"/>
  <c r="R915" i="3"/>
  <c r="V915" i="3"/>
  <c r="Z915" i="3"/>
  <c r="AD915" i="3"/>
  <c r="AH915" i="3"/>
  <c r="AL915" i="3"/>
  <c r="AP915" i="3"/>
  <c r="AT915" i="3"/>
  <c r="AX915" i="3"/>
  <c r="BB915" i="3"/>
  <c r="BF915" i="3"/>
  <c r="N914" i="3"/>
  <c r="R914" i="3"/>
  <c r="V914" i="3"/>
  <c r="Z914" i="3"/>
  <c r="AD914" i="3"/>
  <c r="AH914" i="3"/>
  <c r="AL914" i="3"/>
  <c r="AP914" i="3"/>
  <c r="AT914" i="3"/>
  <c r="AX914" i="3"/>
  <c r="BB914" i="3"/>
  <c r="BF914" i="3"/>
  <c r="N913" i="3"/>
  <c r="R913" i="3"/>
  <c r="V913" i="3"/>
  <c r="Z913" i="3"/>
  <c r="AD913" i="3"/>
  <c r="AH913" i="3"/>
  <c r="AL913" i="3"/>
  <c r="AP913" i="3"/>
  <c r="AT913" i="3"/>
  <c r="AX913" i="3"/>
  <c r="BB913" i="3"/>
  <c r="BF913" i="3"/>
  <c r="N912" i="3"/>
  <c r="R912" i="3"/>
  <c r="V912" i="3"/>
  <c r="Z912" i="3"/>
  <c r="AD912" i="3"/>
  <c r="AH912" i="3"/>
  <c r="AL912" i="3"/>
  <c r="AP912" i="3"/>
  <c r="AT912" i="3"/>
  <c r="AX912" i="3"/>
  <c r="BB912" i="3"/>
  <c r="BF912" i="3"/>
  <c r="N910" i="3"/>
  <c r="R910" i="3"/>
  <c r="V910" i="3"/>
  <c r="Z910" i="3"/>
  <c r="AD910" i="3"/>
  <c r="AH910" i="3"/>
  <c r="AL910" i="3"/>
  <c r="AP910" i="3"/>
  <c r="AT910" i="3"/>
  <c r="AX910" i="3"/>
  <c r="BB910" i="3"/>
  <c r="BF910" i="3"/>
  <c r="P909" i="3"/>
  <c r="N907" i="3"/>
  <c r="R907" i="3"/>
  <c r="Z907" i="3"/>
  <c r="AH907" i="3"/>
  <c r="AP907" i="3"/>
  <c r="AX907" i="3"/>
  <c r="V907" i="3"/>
  <c r="AD907" i="3"/>
  <c r="AL907" i="3"/>
  <c r="AT907" i="3"/>
  <c r="BB907" i="3"/>
  <c r="BF907" i="3"/>
  <c r="N906" i="3"/>
  <c r="R906" i="3"/>
  <c r="V906" i="3"/>
  <c r="Z906" i="3"/>
  <c r="AD906" i="3"/>
  <c r="AH906" i="3"/>
  <c r="AL906" i="3"/>
  <c r="AP906" i="3"/>
  <c r="AT906" i="3"/>
  <c r="AX906" i="3"/>
  <c r="BB906" i="3"/>
  <c r="BF906" i="3"/>
  <c r="N905" i="3"/>
  <c r="R905" i="3"/>
  <c r="V905" i="3"/>
  <c r="Z905" i="3"/>
  <c r="AD905" i="3"/>
  <c r="AL905" i="3"/>
  <c r="AP905" i="3"/>
  <c r="AX905" i="3"/>
  <c r="BF905" i="3"/>
  <c r="AH905" i="3"/>
  <c r="AT905" i="3"/>
  <c r="BB905" i="3"/>
  <c r="M934" i="3"/>
  <c r="O934" i="3"/>
  <c r="Q934" i="3"/>
  <c r="S934" i="3"/>
  <c r="U934" i="3"/>
  <c r="W934" i="3"/>
  <c r="Y934" i="3"/>
  <c r="AA934" i="3"/>
  <c r="AC934" i="3"/>
  <c r="AE934" i="3"/>
  <c r="AG934" i="3"/>
  <c r="AI934" i="3"/>
  <c r="AK934" i="3"/>
  <c r="AM934" i="3"/>
  <c r="AO934" i="3"/>
  <c r="AQ934" i="3"/>
  <c r="AS934" i="3"/>
  <c r="AU934" i="3"/>
  <c r="AW934" i="3"/>
  <c r="AY934" i="3"/>
  <c r="BA934" i="3"/>
  <c r="BC934" i="3"/>
  <c r="BE934" i="3"/>
  <c r="BG934" i="3"/>
  <c r="BI934" i="3"/>
  <c r="N934" i="3"/>
  <c r="P934" i="3"/>
  <c r="R934" i="3"/>
  <c r="T934" i="3"/>
  <c r="V934" i="3"/>
  <c r="X934" i="3"/>
  <c r="Z934" i="3"/>
  <c r="AB934" i="3"/>
  <c r="AD934" i="3"/>
  <c r="AF934" i="3"/>
  <c r="AH934" i="3"/>
  <c r="AJ934" i="3"/>
  <c r="AL934" i="3"/>
  <c r="AN934" i="3"/>
  <c r="AP934" i="3"/>
  <c r="AR934" i="3"/>
  <c r="AT934" i="3"/>
  <c r="AV934" i="3"/>
  <c r="AX934" i="3"/>
  <c r="AZ934" i="3"/>
  <c r="BB934" i="3"/>
  <c r="BD934" i="3"/>
  <c r="BF934" i="3"/>
  <c r="BH934" i="3"/>
  <c r="N933" i="3"/>
  <c r="P933" i="3"/>
  <c r="R933" i="3"/>
  <c r="T933" i="3"/>
  <c r="V933" i="3"/>
  <c r="X933" i="3"/>
  <c r="Z933" i="3"/>
  <c r="AB933" i="3"/>
  <c r="AD933" i="3"/>
  <c r="AF933" i="3"/>
  <c r="AH933" i="3"/>
  <c r="AJ933" i="3"/>
  <c r="AL933" i="3"/>
  <c r="AN933" i="3"/>
  <c r="AP933" i="3"/>
  <c r="AR933" i="3"/>
  <c r="AT933" i="3"/>
  <c r="AV933" i="3"/>
  <c r="AX933" i="3"/>
  <c r="AZ933" i="3"/>
  <c r="BB933" i="3"/>
  <c r="BD933" i="3"/>
  <c r="BF933" i="3"/>
  <c r="BH933" i="3"/>
  <c r="M933" i="3"/>
  <c r="O933" i="3"/>
  <c r="Q933" i="3"/>
  <c r="S933" i="3"/>
  <c r="U933" i="3"/>
  <c r="W933" i="3"/>
  <c r="Y933" i="3"/>
  <c r="AA933" i="3"/>
  <c r="AC933" i="3"/>
  <c r="AE933" i="3"/>
  <c r="AG933" i="3"/>
  <c r="AI933" i="3"/>
  <c r="AK933" i="3"/>
  <c r="AM933" i="3"/>
  <c r="AO933" i="3"/>
  <c r="AQ933" i="3"/>
  <c r="AS933" i="3"/>
  <c r="AU933" i="3"/>
  <c r="AW933" i="3"/>
  <c r="AY933" i="3"/>
  <c r="BA933" i="3"/>
  <c r="BC933" i="3"/>
  <c r="BE933" i="3"/>
  <c r="BG933" i="3"/>
  <c r="BI933" i="3"/>
  <c r="M932" i="3"/>
  <c r="O932" i="3"/>
  <c r="Q932" i="3"/>
  <c r="S932" i="3"/>
  <c r="U932" i="3"/>
  <c r="W932" i="3"/>
  <c r="Y932" i="3"/>
  <c r="AA932" i="3"/>
  <c r="AC932" i="3"/>
  <c r="AE932" i="3"/>
  <c r="AG932" i="3"/>
  <c r="AI932" i="3"/>
  <c r="AK932" i="3"/>
  <c r="AM932" i="3"/>
  <c r="AO932" i="3"/>
  <c r="AQ932" i="3"/>
  <c r="AS932" i="3"/>
  <c r="AU932" i="3"/>
  <c r="AW932" i="3"/>
  <c r="AY932" i="3"/>
  <c r="BA932" i="3"/>
  <c r="BC932" i="3"/>
  <c r="BE932" i="3"/>
  <c r="BG932" i="3"/>
  <c r="BI932" i="3"/>
  <c r="N932" i="3"/>
  <c r="P932" i="3"/>
  <c r="R932" i="3"/>
  <c r="T932" i="3"/>
  <c r="V932" i="3"/>
  <c r="X932" i="3"/>
  <c r="Z932" i="3"/>
  <c r="AB932" i="3"/>
  <c r="AD932" i="3"/>
  <c r="AF932" i="3"/>
  <c r="AH932" i="3"/>
  <c r="AJ932" i="3"/>
  <c r="AL932" i="3"/>
  <c r="AN932" i="3"/>
  <c r="AP932" i="3"/>
  <c r="AR932" i="3"/>
  <c r="AT932" i="3"/>
  <c r="AV932" i="3"/>
  <c r="AX932" i="3"/>
  <c r="AZ932" i="3"/>
  <c r="BB932" i="3"/>
  <c r="BD932" i="3"/>
  <c r="BF932" i="3"/>
  <c r="BH932" i="3"/>
  <c r="M931" i="3"/>
  <c r="O931" i="3"/>
  <c r="Q931" i="3"/>
  <c r="S931" i="3"/>
  <c r="U931" i="3"/>
  <c r="W931" i="3"/>
  <c r="Y931" i="3"/>
  <c r="AA931" i="3"/>
  <c r="AC931" i="3"/>
  <c r="AE931" i="3"/>
  <c r="AG931" i="3"/>
  <c r="AI931" i="3"/>
  <c r="AK931" i="3"/>
  <c r="AM931" i="3"/>
  <c r="AO931" i="3"/>
  <c r="AQ931" i="3"/>
  <c r="AS931" i="3"/>
  <c r="AU931" i="3"/>
  <c r="AW931" i="3"/>
  <c r="AY931" i="3"/>
  <c r="BA931" i="3"/>
  <c r="BC931" i="3"/>
  <c r="BE931" i="3"/>
  <c r="BG931" i="3"/>
  <c r="BI931" i="3"/>
  <c r="N931" i="3"/>
  <c r="P931" i="3"/>
  <c r="R931" i="3"/>
  <c r="T931" i="3"/>
  <c r="V931" i="3"/>
  <c r="X931" i="3"/>
  <c r="Z931" i="3"/>
  <c r="AB931" i="3"/>
  <c r="AD931" i="3"/>
  <c r="AF931" i="3"/>
  <c r="AH931" i="3"/>
  <c r="AJ931" i="3"/>
  <c r="AL931" i="3"/>
  <c r="AN931" i="3"/>
  <c r="AP931" i="3"/>
  <c r="AR931" i="3"/>
  <c r="AT931" i="3"/>
  <c r="AV931" i="3"/>
  <c r="AX931" i="3"/>
  <c r="AZ931" i="3"/>
  <c r="BB931" i="3"/>
  <c r="BD931" i="3"/>
  <c r="BF931" i="3"/>
  <c r="BH931" i="3"/>
  <c r="M930" i="3"/>
  <c r="O930" i="3"/>
  <c r="Q930" i="3"/>
  <c r="S930" i="3"/>
  <c r="U930" i="3"/>
  <c r="W930" i="3"/>
  <c r="Y930" i="3"/>
  <c r="AA930" i="3"/>
  <c r="AC930" i="3"/>
  <c r="AE930" i="3"/>
  <c r="AG930" i="3"/>
  <c r="AI930" i="3"/>
  <c r="AK930" i="3"/>
  <c r="AM930" i="3"/>
  <c r="AO930" i="3"/>
  <c r="AQ930" i="3"/>
  <c r="AS930" i="3"/>
  <c r="AU930" i="3"/>
  <c r="AW930" i="3"/>
  <c r="AY930" i="3"/>
  <c r="BA930" i="3"/>
  <c r="BC930" i="3"/>
  <c r="BE930" i="3"/>
  <c r="BG930" i="3"/>
  <c r="BI930" i="3"/>
  <c r="N930" i="3"/>
  <c r="P930" i="3"/>
  <c r="R930" i="3"/>
  <c r="T930" i="3"/>
  <c r="V930" i="3"/>
  <c r="X930" i="3"/>
  <c r="Z930" i="3"/>
  <c r="AB930" i="3"/>
  <c r="AD930" i="3"/>
  <c r="AF930" i="3"/>
  <c r="AH930" i="3"/>
  <c r="AJ930" i="3"/>
  <c r="AL930" i="3"/>
  <c r="AN930" i="3"/>
  <c r="AP930" i="3"/>
  <c r="AR930" i="3"/>
  <c r="AT930" i="3"/>
  <c r="AV930" i="3"/>
  <c r="AX930" i="3"/>
  <c r="AZ930" i="3"/>
  <c r="BB930" i="3"/>
  <c r="BD930" i="3"/>
  <c r="BF930" i="3"/>
  <c r="BH930" i="3"/>
  <c r="M929" i="3"/>
  <c r="O929" i="3"/>
  <c r="Q929" i="3"/>
  <c r="S929" i="3"/>
  <c r="U929" i="3"/>
  <c r="W929" i="3"/>
  <c r="Y929" i="3"/>
  <c r="AA929" i="3"/>
  <c r="AC929" i="3"/>
  <c r="AE929" i="3"/>
  <c r="AG929" i="3"/>
  <c r="AI929" i="3"/>
  <c r="AK929" i="3"/>
  <c r="AM929" i="3"/>
  <c r="AO929" i="3"/>
  <c r="AQ929" i="3"/>
  <c r="AS929" i="3"/>
  <c r="AU929" i="3"/>
  <c r="AW929" i="3"/>
  <c r="AY929" i="3"/>
  <c r="BA929" i="3"/>
  <c r="BC929" i="3"/>
  <c r="BE929" i="3"/>
  <c r="BG929" i="3"/>
  <c r="BI929" i="3"/>
  <c r="N929" i="3"/>
  <c r="P929" i="3"/>
  <c r="R929" i="3"/>
  <c r="T929" i="3"/>
  <c r="V929" i="3"/>
  <c r="X929" i="3"/>
  <c r="Z929" i="3"/>
  <c r="AB929" i="3"/>
  <c r="AD929" i="3"/>
  <c r="AF929" i="3"/>
  <c r="AH929" i="3"/>
  <c r="AJ929" i="3"/>
  <c r="AL929" i="3"/>
  <c r="AN929" i="3"/>
  <c r="AP929" i="3"/>
  <c r="AR929" i="3"/>
  <c r="AT929" i="3"/>
  <c r="AV929" i="3"/>
  <c r="AX929" i="3"/>
  <c r="AZ929" i="3"/>
  <c r="BB929" i="3"/>
  <c r="BD929" i="3"/>
  <c r="BF929" i="3"/>
  <c r="BH929" i="3"/>
  <c r="N928" i="3"/>
  <c r="P928" i="3"/>
  <c r="R928" i="3"/>
  <c r="T928" i="3"/>
  <c r="V928" i="3"/>
  <c r="X928" i="3"/>
  <c r="Z928" i="3"/>
  <c r="AB928" i="3"/>
  <c r="AD928" i="3"/>
  <c r="AF928" i="3"/>
  <c r="AH928" i="3"/>
  <c r="AJ928" i="3"/>
  <c r="AL928" i="3"/>
  <c r="AN928" i="3"/>
  <c r="AP928" i="3"/>
  <c r="AR928" i="3"/>
  <c r="AT928" i="3"/>
  <c r="AV928" i="3"/>
  <c r="AX928" i="3"/>
  <c r="AZ928" i="3"/>
  <c r="BB928" i="3"/>
  <c r="BD928" i="3"/>
  <c r="BF928" i="3"/>
  <c r="BH928" i="3"/>
  <c r="M928" i="3"/>
  <c r="O928" i="3"/>
  <c r="Q928" i="3"/>
  <c r="S928" i="3"/>
  <c r="U928" i="3"/>
  <c r="W928" i="3"/>
  <c r="Y928" i="3"/>
  <c r="AA928" i="3"/>
  <c r="AC928" i="3"/>
  <c r="AE928" i="3"/>
  <c r="AG928" i="3"/>
  <c r="AI928" i="3"/>
  <c r="AK928" i="3"/>
  <c r="AM928" i="3"/>
  <c r="AO928" i="3"/>
  <c r="AQ928" i="3"/>
  <c r="AS928" i="3"/>
  <c r="AU928" i="3"/>
  <c r="AW928" i="3"/>
  <c r="AY928" i="3"/>
  <c r="BA928" i="3"/>
  <c r="BC928" i="3"/>
  <c r="BE928" i="3"/>
  <c r="BG928" i="3"/>
  <c r="BI928" i="3"/>
  <c r="N927" i="3"/>
  <c r="P927" i="3"/>
  <c r="R927" i="3"/>
  <c r="T927" i="3"/>
  <c r="V927" i="3"/>
  <c r="X927" i="3"/>
  <c r="Z927" i="3"/>
  <c r="AB927" i="3"/>
  <c r="AD927" i="3"/>
  <c r="AF927" i="3"/>
  <c r="AH927" i="3"/>
  <c r="AL927" i="3"/>
  <c r="AN927" i="3"/>
  <c r="AR927" i="3"/>
  <c r="AV927" i="3"/>
  <c r="AZ927" i="3"/>
  <c r="BD927" i="3"/>
  <c r="BH927" i="3"/>
  <c r="M927" i="3"/>
  <c r="O927" i="3"/>
  <c r="Q927" i="3"/>
  <c r="S927" i="3"/>
  <c r="U927" i="3"/>
  <c r="W927" i="3"/>
  <c r="Y927" i="3"/>
  <c r="AA927" i="3"/>
  <c r="AC927" i="3"/>
  <c r="AE927" i="3"/>
  <c r="AG927" i="3"/>
  <c r="AI927" i="3"/>
  <c r="AK927" i="3"/>
  <c r="AM927" i="3"/>
  <c r="AO927" i="3"/>
  <c r="AQ927" i="3"/>
  <c r="AS927" i="3"/>
  <c r="AU927" i="3"/>
  <c r="AW927" i="3"/>
  <c r="AY927" i="3"/>
  <c r="BA927" i="3"/>
  <c r="BC927" i="3"/>
  <c r="BE927" i="3"/>
  <c r="BG927" i="3"/>
  <c r="BI927" i="3"/>
  <c r="AJ927" i="3"/>
  <c r="AP927" i="3"/>
  <c r="AT927" i="3"/>
  <c r="AX927" i="3"/>
  <c r="BB927" i="3"/>
  <c r="BF927" i="3"/>
  <c r="M926" i="3"/>
  <c r="O926" i="3"/>
  <c r="Q926" i="3"/>
  <c r="S926" i="3"/>
  <c r="U926" i="3"/>
  <c r="W926" i="3"/>
  <c r="Y926" i="3"/>
  <c r="AA926" i="3"/>
  <c r="AC926" i="3"/>
  <c r="AE926" i="3"/>
  <c r="AG926" i="3"/>
  <c r="AI926" i="3"/>
  <c r="AK926" i="3"/>
  <c r="AM926" i="3"/>
  <c r="AO926" i="3"/>
  <c r="AQ926" i="3"/>
  <c r="AS926" i="3"/>
  <c r="AU926" i="3"/>
  <c r="AW926" i="3"/>
  <c r="AY926" i="3"/>
  <c r="BA926" i="3"/>
  <c r="BC926" i="3"/>
  <c r="BE926" i="3"/>
  <c r="BG926" i="3"/>
  <c r="BI926" i="3"/>
  <c r="N926" i="3"/>
  <c r="P926" i="3"/>
  <c r="R926" i="3"/>
  <c r="T926" i="3"/>
  <c r="V926" i="3"/>
  <c r="X926" i="3"/>
  <c r="Z926" i="3"/>
  <c r="AB926" i="3"/>
  <c r="AD926" i="3"/>
  <c r="AF926" i="3"/>
  <c r="AH926" i="3"/>
  <c r="AJ926" i="3"/>
  <c r="AL926" i="3"/>
  <c r="AN926" i="3"/>
  <c r="AP926" i="3"/>
  <c r="AR926" i="3"/>
  <c r="AT926" i="3"/>
  <c r="AV926" i="3"/>
  <c r="AX926" i="3"/>
  <c r="AZ926" i="3"/>
  <c r="BB926" i="3"/>
  <c r="BD926" i="3"/>
  <c r="BF926" i="3"/>
  <c r="BH926" i="3"/>
  <c r="N925" i="3"/>
  <c r="P925" i="3"/>
  <c r="R925" i="3"/>
  <c r="T925" i="3"/>
  <c r="V925" i="3"/>
  <c r="X925" i="3"/>
  <c r="Z925" i="3"/>
  <c r="AB925" i="3"/>
  <c r="AD925" i="3"/>
  <c r="AF925" i="3"/>
  <c r="AH925" i="3"/>
  <c r="AJ925" i="3"/>
  <c r="AL925" i="3"/>
  <c r="AN925" i="3"/>
  <c r="AP925" i="3"/>
  <c r="AR925" i="3"/>
  <c r="AT925" i="3"/>
  <c r="AV925" i="3"/>
  <c r="AX925" i="3"/>
  <c r="AZ925" i="3"/>
  <c r="BB925" i="3"/>
  <c r="BD925" i="3"/>
  <c r="BF925" i="3"/>
  <c r="BH925" i="3"/>
  <c r="M925" i="3"/>
  <c r="O925" i="3"/>
  <c r="Q925" i="3"/>
  <c r="S925" i="3"/>
  <c r="U925" i="3"/>
  <c r="W925" i="3"/>
  <c r="Y925" i="3"/>
  <c r="AA925" i="3"/>
  <c r="AC925" i="3"/>
  <c r="AE925" i="3"/>
  <c r="AG925" i="3"/>
  <c r="AI925" i="3"/>
  <c r="AK925" i="3"/>
  <c r="AM925" i="3"/>
  <c r="AO925" i="3"/>
  <c r="AQ925" i="3"/>
  <c r="AS925" i="3"/>
  <c r="AU925" i="3"/>
  <c r="AW925" i="3"/>
  <c r="AY925" i="3"/>
  <c r="BA925" i="3"/>
  <c r="BC925" i="3"/>
  <c r="BE925" i="3"/>
  <c r="BG925" i="3"/>
  <c r="BI925" i="3"/>
  <c r="M919" i="3"/>
  <c r="O919" i="3"/>
  <c r="Q919" i="3"/>
  <c r="S919" i="3"/>
  <c r="U919" i="3"/>
  <c r="W919" i="3"/>
  <c r="Y919" i="3"/>
  <c r="AA919" i="3"/>
  <c r="AC919" i="3"/>
  <c r="AE919" i="3"/>
  <c r="AG919" i="3"/>
  <c r="AI919" i="3"/>
  <c r="AK919" i="3"/>
  <c r="AM919" i="3"/>
  <c r="AO919" i="3"/>
  <c r="AQ919" i="3"/>
  <c r="AS919" i="3"/>
  <c r="AU919" i="3"/>
  <c r="AW919" i="3"/>
  <c r="AY919" i="3"/>
  <c r="BA919" i="3"/>
  <c r="BC919" i="3"/>
  <c r="BE919" i="3"/>
  <c r="BG919" i="3"/>
  <c r="BI919" i="3"/>
  <c r="M918" i="3"/>
  <c r="O918" i="3"/>
  <c r="Q918" i="3"/>
  <c r="S918" i="3"/>
  <c r="U918" i="3"/>
  <c r="W918" i="3"/>
  <c r="Y918" i="3"/>
  <c r="AA918" i="3"/>
  <c r="AC918" i="3"/>
  <c r="AE918" i="3"/>
  <c r="AG918" i="3"/>
  <c r="AI918" i="3"/>
  <c r="AK918" i="3"/>
  <c r="AM918" i="3"/>
  <c r="AO918" i="3"/>
  <c r="AQ918" i="3"/>
  <c r="AS918" i="3"/>
  <c r="AU918" i="3"/>
  <c r="AW918" i="3"/>
  <c r="AY918" i="3"/>
  <c r="BA918" i="3"/>
  <c r="BC918" i="3"/>
  <c r="BE918" i="3"/>
  <c r="BG918" i="3"/>
  <c r="BI918" i="3"/>
  <c r="M916" i="3"/>
  <c r="O916" i="3"/>
  <c r="Q916" i="3"/>
  <c r="S916" i="3"/>
  <c r="U916" i="3"/>
  <c r="W916" i="3"/>
  <c r="Y916" i="3"/>
  <c r="AA916" i="3"/>
  <c r="AC916" i="3"/>
  <c r="AE916" i="3"/>
  <c r="AG916" i="3"/>
  <c r="AI916" i="3"/>
  <c r="AK916" i="3"/>
  <c r="AM916" i="3"/>
  <c r="AO916" i="3"/>
  <c r="AQ916" i="3"/>
  <c r="AS916" i="3"/>
  <c r="AU916" i="3"/>
  <c r="AW916" i="3"/>
  <c r="AY916" i="3"/>
  <c r="BA916" i="3"/>
  <c r="BC916" i="3"/>
  <c r="BE916" i="3"/>
  <c r="BG916" i="3"/>
  <c r="BI916" i="3"/>
  <c r="M911" i="3"/>
  <c r="O911" i="3"/>
  <c r="Q911" i="3"/>
  <c r="S911" i="3"/>
  <c r="U911" i="3"/>
  <c r="W911" i="3"/>
  <c r="Y911" i="3"/>
  <c r="AA911" i="3"/>
  <c r="AC911" i="3"/>
  <c r="AE911" i="3"/>
  <c r="AG911" i="3"/>
  <c r="AI911" i="3"/>
  <c r="AK911" i="3"/>
  <c r="AM911" i="3"/>
  <c r="AO911" i="3"/>
  <c r="AQ911" i="3"/>
  <c r="AS911" i="3"/>
  <c r="AU911" i="3"/>
  <c r="AW911" i="3"/>
  <c r="AY911" i="3"/>
  <c r="BA911" i="3"/>
  <c r="BC911" i="3"/>
  <c r="BE911" i="3"/>
  <c r="BG911" i="3"/>
  <c r="BI911" i="3"/>
  <c r="M910" i="3"/>
  <c r="O910" i="3"/>
  <c r="Q910" i="3"/>
  <c r="S910" i="3"/>
  <c r="U910" i="3"/>
  <c r="W910" i="3"/>
  <c r="Y910" i="3"/>
  <c r="AA910" i="3"/>
  <c r="AC910" i="3"/>
  <c r="AE910" i="3"/>
  <c r="AG910" i="3"/>
  <c r="AI910" i="3"/>
  <c r="AK910" i="3"/>
  <c r="AM910" i="3"/>
  <c r="AO910" i="3"/>
  <c r="AQ910" i="3"/>
  <c r="AS910" i="3"/>
  <c r="AU910" i="3"/>
  <c r="AW910" i="3"/>
  <c r="AY910" i="3"/>
  <c r="BA910" i="3"/>
  <c r="BC910" i="3"/>
  <c r="BE910" i="3"/>
  <c r="BG910" i="3"/>
  <c r="BI910" i="3"/>
  <c r="M908" i="3"/>
  <c r="O908" i="3"/>
  <c r="Q908" i="3"/>
  <c r="S908" i="3"/>
  <c r="U908" i="3"/>
  <c r="W908" i="3"/>
  <c r="Y908" i="3"/>
  <c r="AA908" i="3"/>
  <c r="AC908" i="3"/>
  <c r="AE908" i="3"/>
  <c r="AG908" i="3"/>
  <c r="AI908" i="3"/>
  <c r="AK908" i="3"/>
  <c r="AM908" i="3"/>
  <c r="AO908" i="3"/>
  <c r="AQ908" i="3"/>
  <c r="AS908" i="3"/>
  <c r="AU908" i="3"/>
  <c r="AW908" i="3"/>
  <c r="AY908" i="3"/>
  <c r="BA908" i="3"/>
  <c r="BC908" i="3"/>
  <c r="BE908" i="3"/>
  <c r="BG908" i="3"/>
  <c r="BI908" i="3"/>
  <c r="M905" i="3"/>
  <c r="O905" i="3"/>
  <c r="Q905" i="3"/>
  <c r="S905" i="3"/>
  <c r="U905" i="3"/>
  <c r="W905" i="3"/>
  <c r="Y905" i="3"/>
  <c r="AA905" i="3"/>
  <c r="AC905" i="3"/>
  <c r="AE905" i="3"/>
  <c r="AG905" i="3"/>
  <c r="AI905" i="3"/>
  <c r="AK905" i="3"/>
  <c r="AM905" i="3"/>
  <c r="AO905" i="3"/>
  <c r="AQ905" i="3"/>
  <c r="AS905" i="3"/>
  <c r="AU905" i="3"/>
  <c r="AW905" i="3"/>
  <c r="AY905" i="3"/>
  <c r="BA905" i="3"/>
  <c r="BC905" i="3"/>
  <c r="BE905" i="3"/>
  <c r="BG905" i="3"/>
  <c r="BI905" i="3"/>
  <c r="M904" i="3"/>
  <c r="O904" i="3"/>
  <c r="Q904" i="3"/>
  <c r="S904" i="3"/>
  <c r="U904" i="3"/>
  <c r="W904" i="3"/>
  <c r="Y904" i="3"/>
  <c r="AA904" i="3"/>
  <c r="AC904" i="3"/>
  <c r="AE904" i="3"/>
  <c r="AG904" i="3"/>
  <c r="AI904" i="3"/>
  <c r="AK904" i="3"/>
  <c r="AM904" i="3"/>
  <c r="AO904" i="3"/>
  <c r="AQ904" i="3"/>
  <c r="AS904" i="3"/>
  <c r="AU904" i="3"/>
  <c r="AW904" i="3"/>
  <c r="AY904" i="3"/>
  <c r="BA904" i="3"/>
  <c r="BC904" i="3"/>
  <c r="BE904" i="3"/>
  <c r="BG904" i="3"/>
  <c r="BI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O900" i="3"/>
  <c r="Q900" i="3"/>
  <c r="S900" i="3"/>
  <c r="U900" i="3"/>
  <c r="W900" i="3"/>
  <c r="Y900" i="3"/>
  <c r="AA900" i="3"/>
  <c r="AC900" i="3"/>
  <c r="AE900" i="3"/>
  <c r="AG900" i="3"/>
  <c r="AI900" i="3"/>
  <c r="AK900" i="3"/>
  <c r="AM900" i="3"/>
  <c r="AO900" i="3"/>
  <c r="AQ900" i="3"/>
  <c r="AS900" i="3"/>
  <c r="AU900" i="3"/>
  <c r="AW900" i="3"/>
  <c r="AY900" i="3"/>
  <c r="BA900" i="3"/>
  <c r="BC900" i="3"/>
  <c r="BE900" i="3"/>
  <c r="BG900" i="3"/>
  <c r="BI900" i="3"/>
  <c r="M897" i="3"/>
  <c r="O897" i="3"/>
  <c r="Q897" i="3"/>
  <c r="S897" i="3"/>
  <c r="U897" i="3"/>
  <c r="W897" i="3"/>
  <c r="Y897" i="3"/>
  <c r="AA897" i="3"/>
  <c r="AC897" i="3"/>
  <c r="AE897" i="3"/>
  <c r="AG897" i="3"/>
  <c r="AI897" i="3"/>
  <c r="AK897" i="3"/>
  <c r="AM897" i="3"/>
  <c r="AO897" i="3"/>
  <c r="AQ897" i="3"/>
  <c r="AS897" i="3"/>
  <c r="AU897" i="3"/>
  <c r="AW897" i="3"/>
  <c r="AY897" i="3"/>
  <c r="BA897" i="3"/>
  <c r="BC897" i="3"/>
  <c r="BE897" i="3"/>
  <c r="BG897" i="3"/>
  <c r="BI897" i="3"/>
  <c r="BH920" i="3"/>
  <c r="BD920" i="3"/>
  <c r="AZ920" i="3"/>
  <c r="AV920" i="3"/>
  <c r="AR920" i="3"/>
  <c r="AN920" i="3"/>
  <c r="AJ920" i="3"/>
  <c r="AF920" i="3"/>
  <c r="AB920" i="3"/>
  <c r="X920" i="3"/>
  <c r="T920" i="3"/>
  <c r="BH919" i="3"/>
  <c r="BD919" i="3"/>
  <c r="AZ919" i="3"/>
  <c r="AV919" i="3"/>
  <c r="AR919" i="3"/>
  <c r="AN919" i="3"/>
  <c r="AJ919" i="3"/>
  <c r="AF919" i="3"/>
  <c r="AB919" i="3"/>
  <c r="X919" i="3"/>
  <c r="T919" i="3"/>
  <c r="P919" i="3"/>
  <c r="BH918" i="3"/>
  <c r="BD918" i="3"/>
  <c r="AZ918" i="3"/>
  <c r="AV918" i="3"/>
  <c r="AR918" i="3"/>
  <c r="AN918" i="3"/>
  <c r="AJ918" i="3"/>
  <c r="AF918" i="3"/>
  <c r="AB918" i="3"/>
  <c r="X918" i="3"/>
  <c r="T918" i="3"/>
  <c r="P918" i="3"/>
  <c r="BH917" i="3"/>
  <c r="BD917" i="3"/>
  <c r="AZ917" i="3"/>
  <c r="AV917" i="3"/>
  <c r="AR917" i="3"/>
  <c r="AN917" i="3"/>
  <c r="AJ917" i="3"/>
  <c r="AF917" i="3"/>
  <c r="AB917" i="3"/>
  <c r="X917" i="3"/>
  <c r="T917" i="3"/>
  <c r="BH916" i="3"/>
  <c r="BD916" i="3"/>
  <c r="AZ916" i="3"/>
  <c r="AV916" i="3"/>
  <c r="AR916" i="3"/>
  <c r="AN916" i="3"/>
  <c r="AJ916" i="3"/>
  <c r="AF916" i="3"/>
  <c r="AB916" i="3"/>
  <c r="X916" i="3"/>
  <c r="T916" i="3"/>
  <c r="P916" i="3"/>
  <c r="BH915" i="3"/>
  <c r="BD915" i="3"/>
  <c r="AZ915" i="3"/>
  <c r="AV915" i="3"/>
  <c r="AR915" i="3"/>
  <c r="AN915" i="3"/>
  <c r="AJ915" i="3"/>
  <c r="AF915" i="3"/>
  <c r="AB915" i="3"/>
  <c r="X915" i="3"/>
  <c r="T915" i="3"/>
  <c r="BH914" i="3"/>
  <c r="BD914" i="3"/>
  <c r="AZ914" i="3"/>
  <c r="AV914" i="3"/>
  <c r="AR914" i="3"/>
  <c r="AN914" i="3"/>
  <c r="AJ914" i="3"/>
  <c r="AF914" i="3"/>
  <c r="AB914" i="3"/>
  <c r="X914" i="3"/>
  <c r="T914" i="3"/>
  <c r="BH913" i="3"/>
  <c r="BD913" i="3"/>
  <c r="AZ913" i="3"/>
  <c r="AV913" i="3"/>
  <c r="AR913" i="3"/>
  <c r="AN913" i="3"/>
  <c r="AJ913" i="3"/>
  <c r="AF913" i="3"/>
  <c r="AB913" i="3"/>
  <c r="X913" i="3"/>
  <c r="T913" i="3"/>
  <c r="BH912" i="3"/>
  <c r="BD912" i="3"/>
  <c r="AZ912" i="3"/>
  <c r="AV912" i="3"/>
  <c r="AR912" i="3"/>
  <c r="AN912" i="3"/>
  <c r="AJ912" i="3"/>
  <c r="AF912" i="3"/>
  <c r="AB912" i="3"/>
  <c r="X912" i="3"/>
  <c r="T912" i="3"/>
  <c r="BH911" i="3"/>
  <c r="BD911" i="3"/>
  <c r="AZ911" i="3"/>
  <c r="AV911" i="3"/>
  <c r="AR911" i="3"/>
  <c r="AN911" i="3"/>
  <c r="AJ911" i="3"/>
  <c r="AF911" i="3"/>
  <c r="AB911" i="3"/>
  <c r="X911" i="3"/>
  <c r="T911" i="3"/>
  <c r="P911" i="3"/>
  <c r="BH910" i="3"/>
  <c r="BD910" i="3"/>
  <c r="AZ910" i="3"/>
  <c r="AV910" i="3"/>
  <c r="AR910" i="3"/>
  <c r="AN910" i="3"/>
  <c r="AJ910" i="3"/>
  <c r="AF910" i="3"/>
  <c r="AB910" i="3"/>
  <c r="X910" i="3"/>
  <c r="T910" i="3"/>
  <c r="P910" i="3"/>
  <c r="BH909" i="3"/>
  <c r="BD909" i="3"/>
  <c r="AZ909" i="3"/>
  <c r="AV909" i="3"/>
  <c r="AR909" i="3"/>
  <c r="AN909" i="3"/>
  <c r="AJ909" i="3"/>
  <c r="AF909" i="3"/>
  <c r="AB909" i="3"/>
  <c r="X909" i="3"/>
  <c r="T909" i="3"/>
  <c r="BH908" i="3"/>
  <c r="BD908" i="3"/>
  <c r="AZ908" i="3"/>
  <c r="AV908" i="3"/>
  <c r="AR908" i="3"/>
  <c r="AN908" i="3"/>
  <c r="AJ908" i="3"/>
  <c r="AF908" i="3"/>
  <c r="AB908" i="3"/>
  <c r="X908" i="3"/>
  <c r="T908" i="3"/>
  <c r="P908" i="3"/>
  <c r="BH907" i="3"/>
  <c r="BD907" i="3"/>
  <c r="AZ907" i="3"/>
  <c r="AV907" i="3"/>
  <c r="AR907" i="3"/>
  <c r="AN907" i="3"/>
  <c r="AJ907" i="3"/>
  <c r="AF907" i="3"/>
  <c r="AB907" i="3"/>
  <c r="X907" i="3"/>
  <c r="T907" i="3"/>
  <c r="BH906" i="3"/>
  <c r="BD906" i="3"/>
  <c r="AZ906" i="3"/>
  <c r="AV906" i="3"/>
  <c r="AR906" i="3"/>
  <c r="AN906" i="3"/>
  <c r="AJ906" i="3"/>
  <c r="AF906" i="3"/>
  <c r="AB906" i="3"/>
  <c r="X906" i="3"/>
  <c r="T906" i="3"/>
  <c r="BH905" i="3"/>
  <c r="BD905" i="3"/>
  <c r="AZ905" i="3"/>
  <c r="AV905" i="3"/>
  <c r="AR905" i="3"/>
  <c r="AN905" i="3"/>
  <c r="AJ905" i="3"/>
  <c r="AF905" i="3"/>
  <c r="AB905" i="3"/>
  <c r="X905" i="3"/>
  <c r="T905" i="3"/>
  <c r="P905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BH903" i="3"/>
  <c r="BD903" i="3"/>
  <c r="AZ903" i="3"/>
  <c r="AV903" i="3"/>
  <c r="AR903" i="3"/>
  <c r="AN903" i="3"/>
  <c r="AJ903" i="3"/>
  <c r="AF903" i="3"/>
  <c r="AB903" i="3"/>
  <c r="X903" i="3"/>
  <c r="T903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BH901" i="3"/>
  <c r="BD901" i="3"/>
  <c r="AZ901" i="3"/>
  <c r="AV901" i="3"/>
  <c r="AR901" i="3"/>
  <c r="AN901" i="3"/>
  <c r="AJ901" i="3"/>
  <c r="AF901" i="3"/>
  <c r="AB901" i="3"/>
  <c r="X901" i="3"/>
  <c r="T901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H899" i="3"/>
  <c r="BD899" i="3"/>
  <c r="AZ899" i="3"/>
  <c r="AV899" i="3"/>
  <c r="AR899" i="3"/>
  <c r="AN899" i="3"/>
  <c r="AJ899" i="3"/>
  <c r="AF899" i="3"/>
  <c r="AB899" i="3"/>
  <c r="X899" i="3"/>
  <c r="T899" i="3"/>
  <c r="BH898" i="3"/>
  <c r="BD898" i="3"/>
  <c r="AZ898" i="3"/>
  <c r="AV898" i="3"/>
  <c r="AR898" i="3"/>
  <c r="AN898" i="3"/>
  <c r="AJ898" i="3"/>
  <c r="AF898" i="3"/>
  <c r="AB898" i="3"/>
  <c r="X898" i="3"/>
  <c r="T898" i="3"/>
  <c r="BH897" i="3"/>
  <c r="BD897" i="3"/>
  <c r="AZ897" i="3"/>
  <c r="AV897" i="3"/>
  <c r="AR897" i="3"/>
  <c r="AN897" i="3"/>
  <c r="AJ897" i="3"/>
  <c r="AF897" i="3"/>
  <c r="AB897" i="3"/>
  <c r="X897" i="3"/>
  <c r="T897" i="3"/>
  <c r="P897" i="3"/>
  <c r="BH896" i="3"/>
  <c r="BD896" i="3"/>
  <c r="AZ896" i="3"/>
  <c r="AV896" i="3"/>
  <c r="AR896" i="3"/>
  <c r="AN896" i="3"/>
  <c r="AJ896" i="3"/>
  <c r="AF896" i="3"/>
  <c r="AB896" i="3"/>
  <c r="X896" i="3"/>
  <c r="T896" i="3"/>
  <c r="BH895" i="3"/>
  <c r="BD895" i="3"/>
  <c r="AZ895" i="3"/>
  <c r="AV895" i="3"/>
  <c r="AR895" i="3"/>
  <c r="AN895" i="3"/>
  <c r="AJ895" i="3"/>
  <c r="AF895" i="3"/>
  <c r="AB895" i="3"/>
  <c r="X895" i="3"/>
  <c r="T895" i="3"/>
  <c r="BH894" i="3"/>
  <c r="BD894" i="3"/>
  <c r="AZ894" i="3"/>
  <c r="AV894" i="3"/>
  <c r="AR894" i="3"/>
  <c r="AN894" i="3"/>
  <c r="AJ894" i="3"/>
  <c r="AF894" i="3"/>
  <c r="AB894" i="3"/>
  <c r="X894" i="3"/>
  <c r="T894" i="3"/>
  <c r="BH893" i="3"/>
  <c r="BD893" i="3"/>
  <c r="AZ893" i="3"/>
  <c r="AV893" i="3"/>
  <c r="AR893" i="3"/>
  <c r="AN893" i="3"/>
  <c r="AJ893" i="3"/>
  <c r="AF893" i="3"/>
  <c r="AB893" i="3"/>
  <c r="X893" i="3"/>
  <c r="T893" i="3"/>
  <c r="BH892" i="3"/>
  <c r="BD892" i="3"/>
  <c r="AZ892" i="3"/>
  <c r="AV892" i="3"/>
  <c r="AR892" i="3"/>
  <c r="AN892" i="3"/>
  <c r="AJ892" i="3"/>
  <c r="AF892" i="3"/>
  <c r="AB892" i="3"/>
  <c r="X892" i="3"/>
  <c r="T892" i="3"/>
  <c r="BH891" i="3"/>
  <c r="BD891" i="3"/>
  <c r="AZ891" i="3"/>
  <c r="AV891" i="3"/>
  <c r="AR891" i="3"/>
  <c r="AN891" i="3"/>
  <c r="AJ891" i="3"/>
  <c r="AF891" i="3"/>
  <c r="AB891" i="3"/>
  <c r="X891" i="3"/>
  <c r="T891" i="3"/>
  <c r="BH890" i="3"/>
  <c r="BD890" i="3"/>
  <c r="AZ890" i="3"/>
  <c r="AV890" i="3"/>
  <c r="AR890" i="3"/>
  <c r="AN890" i="3"/>
  <c r="AJ890" i="3"/>
  <c r="AF890" i="3"/>
  <c r="AB890" i="3"/>
  <c r="X890" i="3"/>
  <c r="T890" i="3"/>
  <c r="BH889" i="3"/>
  <c r="BD889" i="3"/>
  <c r="AZ889" i="3"/>
  <c r="AV889" i="3"/>
  <c r="AR889" i="3"/>
  <c r="AN889" i="3"/>
  <c r="AJ889" i="3"/>
  <c r="AF889" i="3"/>
  <c r="AB889" i="3"/>
  <c r="X889" i="3"/>
  <c r="T889" i="3"/>
  <c r="BH888" i="3"/>
  <c r="BD888" i="3"/>
  <c r="AZ888" i="3"/>
  <c r="AV888" i="3"/>
  <c r="AR888" i="3"/>
  <c r="AN888" i="3"/>
  <c r="AJ888" i="3"/>
  <c r="AF888" i="3"/>
  <c r="AB888" i="3"/>
  <c r="X888" i="3"/>
  <c r="T888" i="3"/>
  <c r="BH887" i="3"/>
  <c r="BD887" i="3"/>
  <c r="AZ887" i="3"/>
  <c r="AV887" i="3"/>
  <c r="AR887" i="3"/>
  <c r="AN887" i="3"/>
  <c r="AJ887" i="3"/>
  <c r="AF887" i="3"/>
  <c r="AB887" i="3"/>
  <c r="X887" i="3"/>
  <c r="T887" i="3"/>
  <c r="BH886" i="3"/>
  <c r="BD886" i="3"/>
  <c r="AZ886" i="3"/>
  <c r="AV886" i="3"/>
  <c r="AR886" i="3"/>
  <c r="AN886" i="3"/>
  <c r="AJ886" i="3"/>
  <c r="AF886" i="3"/>
  <c r="AB886" i="3"/>
  <c r="X886" i="3"/>
  <c r="T886" i="3"/>
  <c r="BH885" i="3"/>
  <c r="BD885" i="3"/>
  <c r="AZ885" i="3"/>
  <c r="AV885" i="3"/>
  <c r="AR885" i="3"/>
  <c r="AN885" i="3"/>
  <c r="AJ885" i="3"/>
  <c r="AF885" i="3"/>
  <c r="AB885" i="3"/>
  <c r="X885" i="3"/>
  <c r="T885" i="3"/>
  <c r="BH884" i="3"/>
  <c r="BD884" i="3"/>
  <c r="AZ884" i="3"/>
  <c r="AV884" i="3"/>
  <c r="AR884" i="3"/>
  <c r="AN884" i="3"/>
  <c r="AJ884" i="3"/>
  <c r="AF884" i="3"/>
  <c r="AB884" i="3"/>
  <c r="X884" i="3"/>
  <c r="T884" i="3"/>
  <c r="BH883" i="3"/>
  <c r="BD883" i="3"/>
  <c r="AZ883" i="3"/>
  <c r="AV883" i="3"/>
  <c r="AR883" i="3"/>
  <c r="AN883" i="3"/>
  <c r="AJ883" i="3"/>
  <c r="AF883" i="3"/>
  <c r="AB883" i="3"/>
  <c r="X883" i="3"/>
  <c r="T883" i="3"/>
  <c r="BH882" i="3"/>
  <c r="BD882" i="3"/>
  <c r="AZ882" i="3"/>
  <c r="AV882" i="3"/>
  <c r="AR882" i="3"/>
  <c r="AN882" i="3"/>
  <c r="AJ882" i="3"/>
  <c r="AF882" i="3"/>
  <c r="AB882" i="3"/>
  <c r="X882" i="3"/>
  <c r="T882" i="3"/>
  <c r="BH881" i="3"/>
  <c r="BD881" i="3"/>
  <c r="AZ881" i="3"/>
  <c r="AV881" i="3"/>
  <c r="AR881" i="3"/>
  <c r="AN881" i="3"/>
  <c r="AJ881" i="3"/>
  <c r="AF881" i="3"/>
  <c r="AB881" i="3"/>
  <c r="X881" i="3"/>
  <c r="T881" i="3"/>
  <c r="BH880" i="3"/>
  <c r="BD880" i="3"/>
  <c r="AZ880" i="3"/>
  <c r="AV880" i="3"/>
  <c r="AR880" i="3"/>
  <c r="AN880" i="3"/>
  <c r="AJ880" i="3"/>
  <c r="AF880" i="3"/>
  <c r="AB880" i="3"/>
  <c r="X880" i="3"/>
  <c r="T880" i="3"/>
  <c r="BH879" i="3"/>
  <c r="BD879" i="3"/>
  <c r="AZ879" i="3"/>
  <c r="AV879" i="3"/>
  <c r="AR879" i="3"/>
  <c r="AN879" i="3"/>
  <c r="AJ879" i="3"/>
  <c r="AF879" i="3"/>
  <c r="AB879" i="3"/>
  <c r="X879" i="3"/>
  <c r="T879" i="3"/>
  <c r="M920" i="3"/>
  <c r="O920" i="3"/>
  <c r="Q920" i="3"/>
  <c r="S920" i="3"/>
  <c r="U920" i="3"/>
  <c r="W920" i="3"/>
  <c r="Y920" i="3"/>
  <c r="AA920" i="3"/>
  <c r="AC920" i="3"/>
  <c r="AE920" i="3"/>
  <c r="AG920" i="3"/>
  <c r="AI920" i="3"/>
  <c r="AK920" i="3"/>
  <c r="AM920" i="3"/>
  <c r="AO920" i="3"/>
  <c r="AQ920" i="3"/>
  <c r="AS920" i="3"/>
  <c r="AU920" i="3"/>
  <c r="AW920" i="3"/>
  <c r="AY920" i="3"/>
  <c r="BA920" i="3"/>
  <c r="BC920" i="3"/>
  <c r="BE920" i="3"/>
  <c r="BG920" i="3"/>
  <c r="BI920" i="3"/>
  <c r="M917" i="3"/>
  <c r="O917" i="3"/>
  <c r="Q917" i="3"/>
  <c r="S917" i="3"/>
  <c r="U917" i="3"/>
  <c r="W917" i="3"/>
  <c r="Y917" i="3"/>
  <c r="AA917" i="3"/>
  <c r="AC917" i="3"/>
  <c r="AE917" i="3"/>
  <c r="AG917" i="3"/>
  <c r="AI917" i="3"/>
  <c r="AK917" i="3"/>
  <c r="AM917" i="3"/>
  <c r="AO917" i="3"/>
  <c r="AQ917" i="3"/>
  <c r="AS917" i="3"/>
  <c r="AU917" i="3"/>
  <c r="AW917" i="3"/>
  <c r="AY917" i="3"/>
  <c r="BA917" i="3"/>
  <c r="BC917" i="3"/>
  <c r="BE917" i="3"/>
  <c r="BG917" i="3"/>
  <c r="BI917" i="3"/>
  <c r="M915" i="3"/>
  <c r="O915" i="3"/>
  <c r="Q915" i="3"/>
  <c r="S915" i="3"/>
  <c r="U915" i="3"/>
  <c r="W915" i="3"/>
  <c r="Y915" i="3"/>
  <c r="AA915" i="3"/>
  <c r="AC915" i="3"/>
  <c r="AE915" i="3"/>
  <c r="AG915" i="3"/>
  <c r="AI915" i="3"/>
  <c r="AK915" i="3"/>
  <c r="AM915" i="3"/>
  <c r="AO915" i="3"/>
  <c r="AQ915" i="3"/>
  <c r="AS915" i="3"/>
  <c r="AU915" i="3"/>
  <c r="AW915" i="3"/>
  <c r="AY915" i="3"/>
  <c r="BA915" i="3"/>
  <c r="BC915" i="3"/>
  <c r="BE915" i="3"/>
  <c r="BG915" i="3"/>
  <c r="BI915" i="3"/>
  <c r="M914" i="3"/>
  <c r="O914" i="3"/>
  <c r="Q914" i="3"/>
  <c r="S914" i="3"/>
  <c r="U914" i="3"/>
  <c r="W914" i="3"/>
  <c r="Y914" i="3"/>
  <c r="AA914" i="3"/>
  <c r="AC914" i="3"/>
  <c r="AE914" i="3"/>
  <c r="AG914" i="3"/>
  <c r="AI914" i="3"/>
  <c r="AK914" i="3"/>
  <c r="AM914" i="3"/>
  <c r="AO914" i="3"/>
  <c r="AQ914" i="3"/>
  <c r="AS914" i="3"/>
  <c r="AU914" i="3"/>
  <c r="AW914" i="3"/>
  <c r="AY914" i="3"/>
  <c r="BA914" i="3"/>
  <c r="BC914" i="3"/>
  <c r="BE914" i="3"/>
  <c r="BG914" i="3"/>
  <c r="BI914" i="3"/>
  <c r="M913" i="3"/>
  <c r="O913" i="3"/>
  <c r="Q913" i="3"/>
  <c r="S913" i="3"/>
  <c r="U913" i="3"/>
  <c r="W913" i="3"/>
  <c r="Y913" i="3"/>
  <c r="AA913" i="3"/>
  <c r="AC913" i="3"/>
  <c r="AE913" i="3"/>
  <c r="AG913" i="3"/>
  <c r="AI913" i="3"/>
  <c r="AK913" i="3"/>
  <c r="AM913" i="3"/>
  <c r="AO913" i="3"/>
  <c r="AQ913" i="3"/>
  <c r="AS913" i="3"/>
  <c r="AU913" i="3"/>
  <c r="AW913" i="3"/>
  <c r="AY913" i="3"/>
  <c r="BA913" i="3"/>
  <c r="BC913" i="3"/>
  <c r="BE913" i="3"/>
  <c r="BG913" i="3"/>
  <c r="BI913" i="3"/>
  <c r="M912" i="3"/>
  <c r="O912" i="3"/>
  <c r="Q912" i="3"/>
  <c r="S912" i="3"/>
  <c r="U912" i="3"/>
  <c r="W912" i="3"/>
  <c r="Y912" i="3"/>
  <c r="AA912" i="3"/>
  <c r="AC912" i="3"/>
  <c r="AE912" i="3"/>
  <c r="AG912" i="3"/>
  <c r="AI912" i="3"/>
  <c r="AK912" i="3"/>
  <c r="AM912" i="3"/>
  <c r="AO912" i="3"/>
  <c r="AQ912" i="3"/>
  <c r="AS912" i="3"/>
  <c r="AU912" i="3"/>
  <c r="AW912" i="3"/>
  <c r="AY912" i="3"/>
  <c r="BA912" i="3"/>
  <c r="BC912" i="3"/>
  <c r="BE912" i="3"/>
  <c r="BG912" i="3"/>
  <c r="BI912" i="3"/>
  <c r="M909" i="3"/>
  <c r="O909" i="3"/>
  <c r="Q909" i="3"/>
  <c r="S909" i="3"/>
  <c r="U909" i="3"/>
  <c r="W909" i="3"/>
  <c r="Y909" i="3"/>
  <c r="AA909" i="3"/>
  <c r="AC909" i="3"/>
  <c r="AE909" i="3"/>
  <c r="AG909" i="3"/>
  <c r="AI909" i="3"/>
  <c r="AK909" i="3"/>
  <c r="AM909" i="3"/>
  <c r="AO909" i="3"/>
  <c r="AQ909" i="3"/>
  <c r="AS909" i="3"/>
  <c r="AU909" i="3"/>
  <c r="AW909" i="3"/>
  <c r="AY909" i="3"/>
  <c r="BA909" i="3"/>
  <c r="BC909" i="3"/>
  <c r="BE909" i="3"/>
  <c r="BG909" i="3"/>
  <c r="BI909" i="3"/>
  <c r="M907" i="3"/>
  <c r="O907" i="3"/>
  <c r="Q907" i="3"/>
  <c r="S907" i="3"/>
  <c r="U907" i="3"/>
  <c r="W907" i="3"/>
  <c r="Y907" i="3"/>
  <c r="AA907" i="3"/>
  <c r="AC907" i="3"/>
  <c r="AE907" i="3"/>
  <c r="AG907" i="3"/>
  <c r="AI907" i="3"/>
  <c r="AK907" i="3"/>
  <c r="AM907" i="3"/>
  <c r="AO907" i="3"/>
  <c r="AQ907" i="3"/>
  <c r="AS907" i="3"/>
  <c r="AU907" i="3"/>
  <c r="AW907" i="3"/>
  <c r="AY907" i="3"/>
  <c r="BA907" i="3"/>
  <c r="BC907" i="3"/>
  <c r="BE907" i="3"/>
  <c r="BG907" i="3"/>
  <c r="BI907" i="3"/>
  <c r="M906" i="3"/>
  <c r="O906" i="3"/>
  <c r="Q906" i="3"/>
  <c r="S906" i="3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M903" i="3"/>
  <c r="O903" i="3"/>
  <c r="Q903" i="3"/>
  <c r="S903" i="3"/>
  <c r="U903" i="3"/>
  <c r="W903" i="3"/>
  <c r="Y903" i="3"/>
  <c r="AA903" i="3"/>
  <c r="AC903" i="3"/>
  <c r="AE903" i="3"/>
  <c r="AG903" i="3"/>
  <c r="AI903" i="3"/>
  <c r="AK903" i="3"/>
  <c r="AM903" i="3"/>
  <c r="AO903" i="3"/>
  <c r="AQ903" i="3"/>
  <c r="AS903" i="3"/>
  <c r="AU903" i="3"/>
  <c r="AW903" i="3"/>
  <c r="AY903" i="3"/>
  <c r="BA903" i="3"/>
  <c r="BC903" i="3"/>
  <c r="BE903" i="3"/>
  <c r="BG903" i="3"/>
  <c r="BI903" i="3"/>
  <c r="M901" i="3"/>
  <c r="O901" i="3"/>
  <c r="Q901" i="3"/>
  <c r="S901" i="3"/>
  <c r="U901" i="3"/>
  <c r="W901" i="3"/>
  <c r="Y901" i="3"/>
  <c r="AA901" i="3"/>
  <c r="AC901" i="3"/>
  <c r="AE901" i="3"/>
  <c r="AG901" i="3"/>
  <c r="AI901" i="3"/>
  <c r="AK901" i="3"/>
  <c r="AM901" i="3"/>
  <c r="AO901" i="3"/>
  <c r="AQ901" i="3"/>
  <c r="AS901" i="3"/>
  <c r="AU901" i="3"/>
  <c r="AW901" i="3"/>
  <c r="AY901" i="3"/>
  <c r="BA901" i="3"/>
  <c r="BC901" i="3"/>
  <c r="BE901" i="3"/>
  <c r="BG901" i="3"/>
  <c r="BI901" i="3"/>
  <c r="M899" i="3"/>
  <c r="O899" i="3"/>
  <c r="Q899" i="3"/>
  <c r="S899" i="3"/>
  <c r="U899" i="3"/>
  <c r="W899" i="3"/>
  <c r="Y899" i="3"/>
  <c r="AA899" i="3"/>
  <c r="AC899" i="3"/>
  <c r="AE899" i="3"/>
  <c r="AG899" i="3"/>
  <c r="AI899" i="3"/>
  <c r="AK899" i="3"/>
  <c r="AM899" i="3"/>
  <c r="AO899" i="3"/>
  <c r="AQ899" i="3"/>
  <c r="AS899" i="3"/>
  <c r="AU899" i="3"/>
  <c r="AW899" i="3"/>
  <c r="AY899" i="3"/>
  <c r="BA899" i="3"/>
  <c r="BC899" i="3"/>
  <c r="BE899" i="3"/>
  <c r="BG899" i="3"/>
  <c r="BI899" i="3"/>
  <c r="M898" i="3"/>
  <c r="O898" i="3"/>
  <c r="Q898" i="3"/>
  <c r="S898" i="3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M896" i="3"/>
  <c r="O896" i="3"/>
  <c r="Q896" i="3"/>
  <c r="S896" i="3"/>
  <c r="U896" i="3"/>
  <c r="W896" i="3"/>
  <c r="Y896" i="3"/>
  <c r="AA896" i="3"/>
  <c r="AC896" i="3"/>
  <c r="AE896" i="3"/>
  <c r="AG896" i="3"/>
  <c r="AI896" i="3"/>
  <c r="AK896" i="3"/>
  <c r="AM896" i="3"/>
  <c r="AO896" i="3"/>
  <c r="AQ896" i="3"/>
  <c r="AS896" i="3"/>
  <c r="AU896" i="3"/>
  <c r="AW896" i="3"/>
  <c r="AY896" i="3"/>
  <c r="BA896" i="3"/>
  <c r="BC896" i="3"/>
  <c r="BE896" i="3"/>
  <c r="BG896" i="3"/>
  <c r="BI896" i="3"/>
  <c r="M895" i="3"/>
  <c r="O895" i="3"/>
  <c r="Q895" i="3"/>
  <c r="S895" i="3"/>
  <c r="U895" i="3"/>
  <c r="W895" i="3"/>
  <c r="Y895" i="3"/>
  <c r="AA895" i="3"/>
  <c r="AC895" i="3"/>
  <c r="AE895" i="3"/>
  <c r="AG895" i="3"/>
  <c r="AI895" i="3"/>
  <c r="AK895" i="3"/>
  <c r="AM895" i="3"/>
  <c r="AO895" i="3"/>
  <c r="AQ895" i="3"/>
  <c r="AS895" i="3"/>
  <c r="AU895" i="3"/>
  <c r="AW895" i="3"/>
  <c r="AY895" i="3"/>
  <c r="BA895" i="3"/>
  <c r="BC895" i="3"/>
  <c r="BE895" i="3"/>
  <c r="BG895" i="3"/>
  <c r="BI895" i="3"/>
  <c r="M894" i="3"/>
  <c r="O894" i="3"/>
  <c r="Q894" i="3"/>
  <c r="S894" i="3"/>
  <c r="U894" i="3"/>
  <c r="W894" i="3"/>
  <c r="Y894" i="3"/>
  <c r="AA894" i="3"/>
  <c r="AC894" i="3"/>
  <c r="AE894" i="3"/>
  <c r="AG894" i="3"/>
  <c r="AI894" i="3"/>
  <c r="AK894" i="3"/>
  <c r="AM894" i="3"/>
  <c r="AO894" i="3"/>
  <c r="AQ894" i="3"/>
  <c r="AS894" i="3"/>
  <c r="AU894" i="3"/>
  <c r="AW894" i="3"/>
  <c r="AY894" i="3"/>
  <c r="BA894" i="3"/>
  <c r="BC894" i="3"/>
  <c r="BE894" i="3"/>
  <c r="BG894" i="3"/>
  <c r="BI894" i="3"/>
  <c r="M893" i="3"/>
  <c r="O893" i="3"/>
  <c r="Q893" i="3"/>
  <c r="S893" i="3"/>
  <c r="U893" i="3"/>
  <c r="W893" i="3"/>
  <c r="Y893" i="3"/>
  <c r="AA893" i="3"/>
  <c r="AC893" i="3"/>
  <c r="AE893" i="3"/>
  <c r="AG893" i="3"/>
  <c r="AI893" i="3"/>
  <c r="AK893" i="3"/>
  <c r="AM893" i="3"/>
  <c r="AO893" i="3"/>
  <c r="AQ893" i="3"/>
  <c r="AS893" i="3"/>
  <c r="AU893" i="3"/>
  <c r="AW893" i="3"/>
  <c r="AY893" i="3"/>
  <c r="BA893" i="3"/>
  <c r="BC893" i="3"/>
  <c r="BE893" i="3"/>
  <c r="BG893" i="3"/>
  <c r="BI893" i="3"/>
  <c r="M892" i="3"/>
  <c r="O892" i="3"/>
  <c r="Q892" i="3"/>
  <c r="S892" i="3"/>
  <c r="U892" i="3"/>
  <c r="W892" i="3"/>
  <c r="Y892" i="3"/>
  <c r="AA892" i="3"/>
  <c r="AC892" i="3"/>
  <c r="AE892" i="3"/>
  <c r="AG892" i="3"/>
  <c r="AI892" i="3"/>
  <c r="AK892" i="3"/>
  <c r="AM892" i="3"/>
  <c r="AO892" i="3"/>
  <c r="AQ892" i="3"/>
  <c r="AS892" i="3"/>
  <c r="AU892" i="3"/>
  <c r="AW892" i="3"/>
  <c r="AY892" i="3"/>
  <c r="BA892" i="3"/>
  <c r="BC892" i="3"/>
  <c r="BE892" i="3"/>
  <c r="BG892" i="3"/>
  <c r="BI892" i="3"/>
  <c r="M891" i="3"/>
  <c r="O891" i="3"/>
  <c r="Q891" i="3"/>
  <c r="S891" i="3"/>
  <c r="U891" i="3"/>
  <c r="W891" i="3"/>
  <c r="Y891" i="3"/>
  <c r="AA891" i="3"/>
  <c r="AC891" i="3"/>
  <c r="AE891" i="3"/>
  <c r="AG891" i="3"/>
  <c r="AI891" i="3"/>
  <c r="AK891" i="3"/>
  <c r="AM891" i="3"/>
  <c r="AO891" i="3"/>
  <c r="AQ891" i="3"/>
  <c r="AS891" i="3"/>
  <c r="AU891" i="3"/>
  <c r="AW891" i="3"/>
  <c r="AY891" i="3"/>
  <c r="BA891" i="3"/>
  <c r="BC891" i="3"/>
  <c r="BE891" i="3"/>
  <c r="BG891" i="3"/>
  <c r="BI891" i="3"/>
  <c r="M890" i="3"/>
  <c r="O890" i="3"/>
  <c r="Q890" i="3"/>
  <c r="S890" i="3"/>
  <c r="U890" i="3"/>
  <c r="W890" i="3"/>
  <c r="Y890" i="3"/>
  <c r="AA890" i="3"/>
  <c r="AC890" i="3"/>
  <c r="AE890" i="3"/>
  <c r="AG890" i="3"/>
  <c r="AI890" i="3"/>
  <c r="AK890" i="3"/>
  <c r="AM890" i="3"/>
  <c r="AO890" i="3"/>
  <c r="AQ890" i="3"/>
  <c r="AS890" i="3"/>
  <c r="AU890" i="3"/>
  <c r="AW890" i="3"/>
  <c r="AY890" i="3"/>
  <c r="BA890" i="3"/>
  <c r="BC890" i="3"/>
  <c r="BE890" i="3"/>
  <c r="BG890" i="3"/>
  <c r="BI890" i="3"/>
  <c r="M889" i="3"/>
  <c r="O889" i="3"/>
  <c r="Q889" i="3"/>
  <c r="S889" i="3"/>
  <c r="U889" i="3"/>
  <c r="W889" i="3"/>
  <c r="Y889" i="3"/>
  <c r="AA889" i="3"/>
  <c r="AC889" i="3"/>
  <c r="AE889" i="3"/>
  <c r="AG889" i="3"/>
  <c r="AI889" i="3"/>
  <c r="AK889" i="3"/>
  <c r="AM889" i="3"/>
  <c r="AO889" i="3"/>
  <c r="AQ889" i="3"/>
  <c r="AS889" i="3"/>
  <c r="AU889" i="3"/>
  <c r="AW889" i="3"/>
  <c r="AY889" i="3"/>
  <c r="BA889" i="3"/>
  <c r="BC889" i="3"/>
  <c r="BE889" i="3"/>
  <c r="BG889" i="3"/>
  <c r="BI889" i="3"/>
  <c r="M888" i="3"/>
  <c r="O888" i="3"/>
  <c r="Q888" i="3"/>
  <c r="S888" i="3"/>
  <c r="U888" i="3"/>
  <c r="W888" i="3"/>
  <c r="Y888" i="3"/>
  <c r="AA888" i="3"/>
  <c r="AC888" i="3"/>
  <c r="AE888" i="3"/>
  <c r="AG888" i="3"/>
  <c r="AI888" i="3"/>
  <c r="AK888" i="3"/>
  <c r="AM888" i="3"/>
  <c r="AO888" i="3"/>
  <c r="AQ888" i="3"/>
  <c r="AS888" i="3"/>
  <c r="AU888" i="3"/>
  <c r="AW888" i="3"/>
  <c r="AY888" i="3"/>
  <c r="BA888" i="3"/>
  <c r="BC888" i="3"/>
  <c r="BE888" i="3"/>
  <c r="BG888" i="3"/>
  <c r="BI888" i="3"/>
  <c r="M887" i="3"/>
  <c r="O887" i="3"/>
  <c r="Q887" i="3"/>
  <c r="S887" i="3"/>
  <c r="U887" i="3"/>
  <c r="W887" i="3"/>
  <c r="Y887" i="3"/>
  <c r="AA887" i="3"/>
  <c r="AC887" i="3"/>
  <c r="AE887" i="3"/>
  <c r="AG887" i="3"/>
  <c r="AI887" i="3"/>
  <c r="AK887" i="3"/>
  <c r="AM887" i="3"/>
  <c r="AO887" i="3"/>
  <c r="AQ887" i="3"/>
  <c r="AS887" i="3"/>
  <c r="AU887" i="3"/>
  <c r="AW887" i="3"/>
  <c r="AY887" i="3"/>
  <c r="BA887" i="3"/>
  <c r="BC887" i="3"/>
  <c r="BE887" i="3"/>
  <c r="BG887" i="3"/>
  <c r="BI887" i="3"/>
  <c r="M886" i="3"/>
  <c r="O886" i="3"/>
  <c r="Q886" i="3"/>
  <c r="S886" i="3"/>
  <c r="U886" i="3"/>
  <c r="W886" i="3"/>
  <c r="Y886" i="3"/>
  <c r="AA886" i="3"/>
  <c r="AC886" i="3"/>
  <c r="AE886" i="3"/>
  <c r="AG886" i="3"/>
  <c r="AI886" i="3"/>
  <c r="AK886" i="3"/>
  <c r="AM886" i="3"/>
  <c r="AO886" i="3"/>
  <c r="AQ886" i="3"/>
  <c r="AS886" i="3"/>
  <c r="AU886" i="3"/>
  <c r="AW886" i="3"/>
  <c r="AY886" i="3"/>
  <c r="BA886" i="3"/>
  <c r="BC886" i="3"/>
  <c r="BE886" i="3"/>
  <c r="BG886" i="3"/>
  <c r="BI886" i="3"/>
  <c r="M885" i="3"/>
  <c r="O885" i="3"/>
  <c r="Q885" i="3"/>
  <c r="S885" i="3"/>
  <c r="U885" i="3"/>
  <c r="W885" i="3"/>
  <c r="Y885" i="3"/>
  <c r="AA885" i="3"/>
  <c r="AC885" i="3"/>
  <c r="AE885" i="3"/>
  <c r="AG885" i="3"/>
  <c r="AI885" i="3"/>
  <c r="AK885" i="3"/>
  <c r="AM885" i="3"/>
  <c r="AO885" i="3"/>
  <c r="AQ885" i="3"/>
  <c r="AS885" i="3"/>
  <c r="AU885" i="3"/>
  <c r="AW885" i="3"/>
  <c r="AY885" i="3"/>
  <c r="BA885" i="3"/>
  <c r="BC885" i="3"/>
  <c r="BE885" i="3"/>
  <c r="BG885" i="3"/>
  <c r="BI885" i="3"/>
  <c r="M884" i="3"/>
  <c r="O884" i="3"/>
  <c r="Q884" i="3"/>
  <c r="S884" i="3"/>
  <c r="U884" i="3"/>
  <c r="W884" i="3"/>
  <c r="Y884" i="3"/>
  <c r="AA884" i="3"/>
  <c r="AC884" i="3"/>
  <c r="AE884" i="3"/>
  <c r="AG884" i="3"/>
  <c r="AI884" i="3"/>
  <c r="AK884" i="3"/>
  <c r="AM884" i="3"/>
  <c r="AO884" i="3"/>
  <c r="AQ884" i="3"/>
  <c r="AS884" i="3"/>
  <c r="AU884" i="3"/>
  <c r="AW884" i="3"/>
  <c r="AY884" i="3"/>
  <c r="BA884" i="3"/>
  <c r="BC884" i="3"/>
  <c r="BE884" i="3"/>
  <c r="BG884" i="3"/>
  <c r="BI884" i="3"/>
  <c r="M883" i="3"/>
  <c r="O883" i="3"/>
  <c r="Q883" i="3"/>
  <c r="S883" i="3"/>
  <c r="U883" i="3"/>
  <c r="W883" i="3"/>
  <c r="Y883" i="3"/>
  <c r="AA883" i="3"/>
  <c r="AC883" i="3"/>
  <c r="AE883" i="3"/>
  <c r="AG883" i="3"/>
  <c r="AI883" i="3"/>
  <c r="AK883" i="3"/>
  <c r="AM883" i="3"/>
  <c r="AO883" i="3"/>
  <c r="AQ883" i="3"/>
  <c r="AS883" i="3"/>
  <c r="AU883" i="3"/>
  <c r="AW883" i="3"/>
  <c r="AY883" i="3"/>
  <c r="BA883" i="3"/>
  <c r="BC883" i="3"/>
  <c r="BE883" i="3"/>
  <c r="BG883" i="3"/>
  <c r="BI883" i="3"/>
  <c r="M882" i="3"/>
  <c r="O882" i="3"/>
  <c r="Q882" i="3"/>
  <c r="S882" i="3"/>
  <c r="U882" i="3"/>
  <c r="W882" i="3"/>
  <c r="Y882" i="3"/>
  <c r="AA882" i="3"/>
  <c r="AC882" i="3"/>
  <c r="AE882" i="3"/>
  <c r="AG882" i="3"/>
  <c r="AI882" i="3"/>
  <c r="AK882" i="3"/>
  <c r="AM882" i="3"/>
  <c r="AO882" i="3"/>
  <c r="AQ882" i="3"/>
  <c r="AS882" i="3"/>
  <c r="AU882" i="3"/>
  <c r="AW882" i="3"/>
  <c r="AY882" i="3"/>
  <c r="BA882" i="3"/>
  <c r="BC882" i="3"/>
  <c r="BE882" i="3"/>
  <c r="BG882" i="3"/>
  <c r="BI882" i="3"/>
  <c r="M881" i="3"/>
  <c r="O881" i="3"/>
  <c r="Q881" i="3"/>
  <c r="S881" i="3"/>
  <c r="U881" i="3"/>
  <c r="W881" i="3"/>
  <c r="Y881" i="3"/>
  <c r="AA881" i="3"/>
  <c r="AC881" i="3"/>
  <c r="AE881" i="3"/>
  <c r="AG881" i="3"/>
  <c r="AI881" i="3"/>
  <c r="AK881" i="3"/>
  <c r="AM881" i="3"/>
  <c r="AO881" i="3"/>
  <c r="AQ881" i="3"/>
  <c r="AS881" i="3"/>
  <c r="AU881" i="3"/>
  <c r="AW881" i="3"/>
  <c r="AY881" i="3"/>
  <c r="BA881" i="3"/>
  <c r="BC881" i="3"/>
  <c r="BE881" i="3"/>
  <c r="BG881" i="3"/>
  <c r="BI881" i="3"/>
  <c r="M880" i="3"/>
  <c r="O880" i="3"/>
  <c r="Q880" i="3"/>
  <c r="S880" i="3"/>
  <c r="U880" i="3"/>
  <c r="W880" i="3"/>
  <c r="Y880" i="3"/>
  <c r="AA880" i="3"/>
  <c r="AC880" i="3"/>
  <c r="AE880" i="3"/>
  <c r="AG880" i="3"/>
  <c r="AI880" i="3"/>
  <c r="AK880" i="3"/>
  <c r="AM880" i="3"/>
  <c r="AO880" i="3"/>
  <c r="AQ880" i="3"/>
  <c r="AS880" i="3"/>
  <c r="AU880" i="3"/>
  <c r="AW880" i="3"/>
  <c r="AY880" i="3"/>
  <c r="BA880" i="3"/>
  <c r="BC880" i="3"/>
  <c r="BE880" i="3"/>
  <c r="BG880" i="3"/>
  <c r="BI880" i="3"/>
  <c r="M879" i="3"/>
  <c r="O879" i="3"/>
  <c r="Q879" i="3"/>
  <c r="S879" i="3"/>
  <c r="U879" i="3"/>
  <c r="W879" i="3"/>
  <c r="Y879" i="3"/>
  <c r="AA879" i="3"/>
  <c r="AC879" i="3"/>
  <c r="AE879" i="3"/>
  <c r="AG879" i="3"/>
  <c r="AI879" i="3"/>
  <c r="AK879" i="3"/>
  <c r="AM879" i="3"/>
  <c r="AO879" i="3"/>
  <c r="AQ879" i="3"/>
  <c r="AS879" i="3"/>
  <c r="AU879" i="3"/>
  <c r="AW879" i="3"/>
  <c r="AY879" i="3"/>
  <c r="BA879" i="3"/>
  <c r="BC879" i="3"/>
  <c r="BE879" i="3"/>
  <c r="BG879" i="3"/>
  <c r="BI879" i="3"/>
  <c r="L878" i="3"/>
  <c r="N878" i="3" s="1"/>
  <c r="M878" i="3"/>
  <c r="U878" i="3"/>
  <c r="Y878" i="3"/>
  <c r="AG878" i="3"/>
  <c r="AI878" i="3"/>
  <c r="AO878" i="3"/>
  <c r="AQ878" i="3"/>
  <c r="AW878" i="3"/>
  <c r="AY878" i="3"/>
  <c r="BE878" i="3"/>
  <c r="BG878" i="3"/>
  <c r="L877" i="3"/>
  <c r="O877" i="3" s="1"/>
  <c r="AY877" i="3"/>
  <c r="N876" i="3"/>
  <c r="R876" i="3"/>
  <c r="V876" i="3"/>
  <c r="Z876" i="3"/>
  <c r="AD876" i="3"/>
  <c r="AH876" i="3"/>
  <c r="AL876" i="3"/>
  <c r="AP876" i="3"/>
  <c r="AT876" i="3"/>
  <c r="AX876" i="3"/>
  <c r="N875" i="3"/>
  <c r="R875" i="3"/>
  <c r="V875" i="3"/>
  <c r="Z875" i="3"/>
  <c r="AD875" i="3"/>
  <c r="AH875" i="3"/>
  <c r="AL875" i="3"/>
  <c r="AP875" i="3"/>
  <c r="AT875" i="3"/>
  <c r="AX875" i="3"/>
  <c r="BB875" i="3"/>
  <c r="BF875" i="3"/>
  <c r="N874" i="3"/>
  <c r="R874" i="3"/>
  <c r="V874" i="3"/>
  <c r="Z874" i="3"/>
  <c r="AD874" i="3"/>
  <c r="AH874" i="3"/>
  <c r="AL874" i="3"/>
  <c r="AP874" i="3"/>
  <c r="AT874" i="3"/>
  <c r="AX874" i="3"/>
  <c r="BB874" i="3"/>
  <c r="BF874" i="3"/>
  <c r="N873" i="3"/>
  <c r="R873" i="3"/>
  <c r="V873" i="3"/>
  <c r="Z873" i="3"/>
  <c r="AD873" i="3"/>
  <c r="AH873" i="3"/>
  <c r="AL873" i="3"/>
  <c r="AP873" i="3"/>
  <c r="AT873" i="3"/>
  <c r="AX873" i="3"/>
  <c r="BB873" i="3"/>
  <c r="BF873" i="3"/>
  <c r="N872" i="3"/>
  <c r="R872" i="3"/>
  <c r="V872" i="3"/>
  <c r="Z872" i="3"/>
  <c r="AD872" i="3"/>
  <c r="AH872" i="3"/>
  <c r="AL872" i="3"/>
  <c r="AP872" i="3"/>
  <c r="AT872" i="3"/>
  <c r="AX872" i="3"/>
  <c r="BB872" i="3"/>
  <c r="BF872" i="3"/>
  <c r="N871" i="3"/>
  <c r="R871" i="3"/>
  <c r="V871" i="3"/>
  <c r="Z871" i="3"/>
  <c r="AD871" i="3"/>
  <c r="AH871" i="3"/>
  <c r="AL871" i="3"/>
  <c r="AP871" i="3"/>
  <c r="AT871" i="3"/>
  <c r="AX871" i="3"/>
  <c r="BB871" i="3"/>
  <c r="BF871" i="3"/>
  <c r="N870" i="3"/>
  <c r="R870" i="3"/>
  <c r="V870" i="3"/>
  <c r="Z870" i="3"/>
  <c r="AD870" i="3"/>
  <c r="AH870" i="3"/>
  <c r="AL870" i="3"/>
  <c r="AP870" i="3"/>
  <c r="AT870" i="3"/>
  <c r="AX870" i="3"/>
  <c r="BB870" i="3"/>
  <c r="BF870" i="3"/>
  <c r="N869" i="3"/>
  <c r="R869" i="3"/>
  <c r="V869" i="3"/>
  <c r="Z869" i="3"/>
  <c r="AD869" i="3"/>
  <c r="AH869" i="3"/>
  <c r="AL869" i="3"/>
  <c r="AP869" i="3"/>
  <c r="AT869" i="3"/>
  <c r="AX869" i="3"/>
  <c r="BB869" i="3"/>
  <c r="BF869" i="3"/>
  <c r="N868" i="3"/>
  <c r="R868" i="3"/>
  <c r="V868" i="3"/>
  <c r="Z868" i="3"/>
  <c r="AD868" i="3"/>
  <c r="AH868" i="3"/>
  <c r="AL868" i="3"/>
  <c r="AP868" i="3"/>
  <c r="AT868" i="3"/>
  <c r="AX868" i="3"/>
  <c r="BB868" i="3"/>
  <c r="BF868" i="3"/>
  <c r="N867" i="3"/>
  <c r="R867" i="3"/>
  <c r="V867" i="3"/>
  <c r="Z867" i="3"/>
  <c r="AD867" i="3"/>
  <c r="AH867" i="3"/>
  <c r="AL867" i="3"/>
  <c r="AP867" i="3"/>
  <c r="AT867" i="3"/>
  <c r="AX867" i="3"/>
  <c r="BB867" i="3"/>
  <c r="BF867" i="3"/>
  <c r="N866" i="3"/>
  <c r="R866" i="3"/>
  <c r="V866" i="3"/>
  <c r="Z866" i="3"/>
  <c r="AD866" i="3"/>
  <c r="AH866" i="3"/>
  <c r="AL866" i="3"/>
  <c r="AP866" i="3"/>
  <c r="AT866" i="3"/>
  <c r="AX866" i="3"/>
  <c r="BB866" i="3"/>
  <c r="BF866" i="3"/>
  <c r="N865" i="3"/>
  <c r="R865" i="3"/>
  <c r="V865" i="3"/>
  <c r="Z865" i="3"/>
  <c r="AD865" i="3"/>
  <c r="AH865" i="3"/>
  <c r="AL865" i="3"/>
  <c r="AP865" i="3"/>
  <c r="AT865" i="3"/>
  <c r="AX865" i="3"/>
  <c r="BB865" i="3"/>
  <c r="BF865" i="3"/>
  <c r="N864" i="3"/>
  <c r="R864" i="3"/>
  <c r="V864" i="3"/>
  <c r="Z864" i="3"/>
  <c r="AD864" i="3"/>
  <c r="AH864" i="3"/>
  <c r="AL864" i="3"/>
  <c r="AP864" i="3"/>
  <c r="AT864" i="3"/>
  <c r="AX864" i="3"/>
  <c r="BB864" i="3"/>
  <c r="BF864" i="3"/>
  <c r="N863" i="3"/>
  <c r="R863" i="3"/>
  <c r="V863" i="3"/>
  <c r="Z863" i="3"/>
  <c r="AD863" i="3"/>
  <c r="AH863" i="3"/>
  <c r="AL863" i="3"/>
  <c r="AP863" i="3"/>
  <c r="AT863" i="3"/>
  <c r="AX863" i="3"/>
  <c r="BB863" i="3"/>
  <c r="BF863" i="3"/>
  <c r="N862" i="3"/>
  <c r="R862" i="3"/>
  <c r="V862" i="3"/>
  <c r="Z862" i="3"/>
  <c r="AD862" i="3"/>
  <c r="AH862" i="3"/>
  <c r="AL862" i="3"/>
  <c r="AP862" i="3"/>
  <c r="AT862" i="3"/>
  <c r="AX862" i="3"/>
  <c r="BB862" i="3"/>
  <c r="BF862" i="3"/>
  <c r="N861" i="3"/>
  <c r="R861" i="3"/>
  <c r="V861" i="3"/>
  <c r="Z861" i="3"/>
  <c r="AD861" i="3"/>
  <c r="AH861" i="3"/>
  <c r="AL861" i="3"/>
  <c r="AP861" i="3"/>
  <c r="AT861" i="3"/>
  <c r="AX861" i="3"/>
  <c r="BB861" i="3"/>
  <c r="BF861" i="3"/>
  <c r="N860" i="3"/>
  <c r="R860" i="3"/>
  <c r="V860" i="3"/>
  <c r="Z860" i="3"/>
  <c r="AD860" i="3"/>
  <c r="AH860" i="3"/>
  <c r="AL860" i="3"/>
  <c r="AP860" i="3"/>
  <c r="AT860" i="3"/>
  <c r="AX860" i="3"/>
  <c r="BB860" i="3"/>
  <c r="BF860" i="3"/>
  <c r="N859" i="3"/>
  <c r="R859" i="3"/>
  <c r="V859" i="3"/>
  <c r="Z859" i="3"/>
  <c r="AD859" i="3"/>
  <c r="AH859" i="3"/>
  <c r="AL859" i="3"/>
  <c r="AP859" i="3"/>
  <c r="AT859" i="3"/>
  <c r="AX859" i="3"/>
  <c r="BB859" i="3"/>
  <c r="BF859" i="3"/>
  <c r="N858" i="3"/>
  <c r="R858" i="3"/>
  <c r="V858" i="3"/>
  <c r="Z858" i="3"/>
  <c r="AD858" i="3"/>
  <c r="AH858" i="3"/>
  <c r="AL858" i="3"/>
  <c r="AP858" i="3"/>
  <c r="AT858" i="3"/>
  <c r="AX858" i="3"/>
  <c r="BB858" i="3"/>
  <c r="BF858" i="3"/>
  <c r="N857" i="3"/>
  <c r="R857" i="3"/>
  <c r="V857" i="3"/>
  <c r="Z857" i="3"/>
  <c r="AD857" i="3"/>
  <c r="AH857" i="3"/>
  <c r="AL857" i="3"/>
  <c r="AP857" i="3"/>
  <c r="AT857" i="3"/>
  <c r="AX857" i="3"/>
  <c r="BB857" i="3"/>
  <c r="BF857" i="3"/>
  <c r="N856" i="3"/>
  <c r="R856" i="3"/>
  <c r="V856" i="3"/>
  <c r="Z856" i="3"/>
  <c r="AD856" i="3"/>
  <c r="AH856" i="3"/>
  <c r="AL856" i="3"/>
  <c r="AP856" i="3"/>
  <c r="AT856" i="3"/>
  <c r="AX856" i="3"/>
  <c r="BB856" i="3"/>
  <c r="BF856" i="3"/>
  <c r="N855" i="3"/>
  <c r="R855" i="3"/>
  <c r="V855" i="3"/>
  <c r="Z855" i="3"/>
  <c r="AD855" i="3"/>
  <c r="AH855" i="3"/>
  <c r="AL855" i="3"/>
  <c r="AP855" i="3"/>
  <c r="AT855" i="3"/>
  <c r="AX855" i="3"/>
  <c r="BB855" i="3"/>
  <c r="BF855" i="3"/>
  <c r="N854" i="3"/>
  <c r="R854" i="3"/>
  <c r="V854" i="3"/>
  <c r="Z854" i="3"/>
  <c r="AD854" i="3"/>
  <c r="AH854" i="3"/>
  <c r="AL854" i="3"/>
  <c r="AP854" i="3"/>
  <c r="AT854" i="3"/>
  <c r="AX854" i="3"/>
  <c r="BB854" i="3"/>
  <c r="BF854" i="3"/>
  <c r="N853" i="3"/>
  <c r="R853" i="3"/>
  <c r="V853" i="3"/>
  <c r="Z853" i="3"/>
  <c r="AD853" i="3"/>
  <c r="AH853" i="3"/>
  <c r="AL853" i="3"/>
  <c r="AP853" i="3"/>
  <c r="AT853" i="3"/>
  <c r="AX853" i="3"/>
  <c r="BB853" i="3"/>
  <c r="BF853" i="3"/>
  <c r="N852" i="3"/>
  <c r="R852" i="3"/>
  <c r="V852" i="3"/>
  <c r="Z852" i="3"/>
  <c r="AD852" i="3"/>
  <c r="AH852" i="3"/>
  <c r="AL852" i="3"/>
  <c r="AP852" i="3"/>
  <c r="AT852" i="3"/>
  <c r="AX852" i="3"/>
  <c r="BB852" i="3"/>
  <c r="BF852" i="3"/>
  <c r="N851" i="3"/>
  <c r="R851" i="3"/>
  <c r="V851" i="3"/>
  <c r="Z851" i="3"/>
  <c r="AD851" i="3"/>
  <c r="AH851" i="3"/>
  <c r="AL851" i="3"/>
  <c r="AP851" i="3"/>
  <c r="AT851" i="3"/>
  <c r="AX851" i="3"/>
  <c r="BB851" i="3"/>
  <c r="BF851" i="3"/>
  <c r="N850" i="3"/>
  <c r="R850" i="3"/>
  <c r="V850" i="3"/>
  <c r="Z850" i="3"/>
  <c r="AD850" i="3"/>
  <c r="AH850" i="3"/>
  <c r="AL850" i="3"/>
  <c r="AP850" i="3"/>
  <c r="AT850" i="3"/>
  <c r="AX850" i="3"/>
  <c r="BB850" i="3"/>
  <c r="BF850" i="3"/>
  <c r="N849" i="3"/>
  <c r="R849" i="3"/>
  <c r="V849" i="3"/>
  <c r="Z849" i="3"/>
  <c r="AD849" i="3"/>
  <c r="AH849" i="3"/>
  <c r="AL849" i="3"/>
  <c r="AP849" i="3"/>
  <c r="AT849" i="3"/>
  <c r="AX849" i="3"/>
  <c r="BB849" i="3"/>
  <c r="BF849" i="3"/>
  <c r="N848" i="3"/>
  <c r="R848" i="3"/>
  <c r="V848" i="3"/>
  <c r="Z848" i="3"/>
  <c r="AD848" i="3"/>
  <c r="AH848" i="3"/>
  <c r="AL848" i="3"/>
  <c r="AP848" i="3"/>
  <c r="AT848" i="3"/>
  <c r="AX848" i="3"/>
  <c r="BB848" i="3"/>
  <c r="BF848" i="3"/>
  <c r="N847" i="3"/>
  <c r="R847" i="3"/>
  <c r="V847" i="3"/>
  <c r="Z847" i="3"/>
  <c r="AD847" i="3"/>
  <c r="AH847" i="3"/>
  <c r="AL847" i="3"/>
  <c r="AP847" i="3"/>
  <c r="AT847" i="3"/>
  <c r="AX847" i="3"/>
  <c r="BB847" i="3"/>
  <c r="BF847" i="3"/>
  <c r="N846" i="3"/>
  <c r="R846" i="3"/>
  <c r="V846" i="3"/>
  <c r="Z846" i="3"/>
  <c r="AD846" i="3"/>
  <c r="AH846" i="3"/>
  <c r="AL846" i="3"/>
  <c r="AP846" i="3"/>
  <c r="AT846" i="3"/>
  <c r="AX846" i="3"/>
  <c r="BB846" i="3"/>
  <c r="BF846" i="3"/>
  <c r="N845" i="3"/>
  <c r="R845" i="3"/>
  <c r="V845" i="3"/>
  <c r="Z845" i="3"/>
  <c r="AD845" i="3"/>
  <c r="AH845" i="3"/>
  <c r="AL845" i="3"/>
  <c r="AP845" i="3"/>
  <c r="AT845" i="3"/>
  <c r="AX845" i="3"/>
  <c r="BB845" i="3"/>
  <c r="BF845" i="3"/>
  <c r="N844" i="3"/>
  <c r="R844" i="3"/>
  <c r="V844" i="3"/>
  <c r="Z844" i="3"/>
  <c r="AD844" i="3"/>
  <c r="AH844" i="3"/>
  <c r="AL844" i="3"/>
  <c r="AP844" i="3"/>
  <c r="AT844" i="3"/>
  <c r="AX844" i="3"/>
  <c r="BB844" i="3"/>
  <c r="BF844" i="3"/>
  <c r="N843" i="3"/>
  <c r="R843" i="3"/>
  <c r="V843" i="3"/>
  <c r="Z843" i="3"/>
  <c r="AD843" i="3"/>
  <c r="AH843" i="3"/>
  <c r="AL843" i="3"/>
  <c r="AP843" i="3"/>
  <c r="AT843" i="3"/>
  <c r="AX843" i="3"/>
  <c r="BB843" i="3"/>
  <c r="BF843" i="3"/>
  <c r="N842" i="3"/>
  <c r="R842" i="3"/>
  <c r="V842" i="3"/>
  <c r="Z842" i="3"/>
  <c r="AD842" i="3"/>
  <c r="AH842" i="3"/>
  <c r="AL842" i="3"/>
  <c r="AP842" i="3"/>
  <c r="AT842" i="3"/>
  <c r="AX842" i="3"/>
  <c r="BB842" i="3"/>
  <c r="BF842" i="3"/>
  <c r="N841" i="3"/>
  <c r="R841" i="3"/>
  <c r="V841" i="3"/>
  <c r="Z841" i="3"/>
  <c r="AD841" i="3"/>
  <c r="AH841" i="3"/>
  <c r="AL841" i="3"/>
  <c r="AP841" i="3"/>
  <c r="AT841" i="3"/>
  <c r="AX841" i="3"/>
  <c r="BB841" i="3"/>
  <c r="BF841" i="3"/>
  <c r="N840" i="3"/>
  <c r="R840" i="3"/>
  <c r="V840" i="3"/>
  <c r="Z840" i="3"/>
  <c r="AD840" i="3"/>
  <c r="AH840" i="3"/>
  <c r="AL840" i="3"/>
  <c r="AP840" i="3"/>
  <c r="AT840" i="3"/>
  <c r="AX840" i="3"/>
  <c r="BB840" i="3"/>
  <c r="BF840" i="3"/>
  <c r="N839" i="3"/>
  <c r="R839" i="3"/>
  <c r="V839" i="3"/>
  <c r="Z839" i="3"/>
  <c r="AD839" i="3"/>
  <c r="AH839" i="3"/>
  <c r="AL839" i="3"/>
  <c r="AP839" i="3"/>
  <c r="AT839" i="3"/>
  <c r="AX839" i="3"/>
  <c r="BB839" i="3"/>
  <c r="BF839" i="3"/>
  <c r="N838" i="3"/>
  <c r="R838" i="3"/>
  <c r="V838" i="3"/>
  <c r="Z838" i="3"/>
  <c r="AD838" i="3"/>
  <c r="AH838" i="3"/>
  <c r="AL838" i="3"/>
  <c r="AP838" i="3"/>
  <c r="AT838" i="3"/>
  <c r="AX838" i="3"/>
  <c r="BB838" i="3"/>
  <c r="BF838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N836" i="3"/>
  <c r="R836" i="3"/>
  <c r="V836" i="3"/>
  <c r="Z836" i="3"/>
  <c r="AD836" i="3"/>
  <c r="AH836" i="3"/>
  <c r="AL836" i="3"/>
  <c r="AP836" i="3"/>
  <c r="AT836" i="3"/>
  <c r="AX836" i="3"/>
  <c r="BB836" i="3"/>
  <c r="BF836" i="3"/>
  <c r="N835" i="3"/>
  <c r="R835" i="3"/>
  <c r="V835" i="3"/>
  <c r="Z835" i="3"/>
  <c r="AD835" i="3"/>
  <c r="AH835" i="3"/>
  <c r="AL835" i="3"/>
  <c r="AP835" i="3"/>
  <c r="AT835" i="3"/>
  <c r="AX835" i="3"/>
  <c r="BB835" i="3"/>
  <c r="BF835" i="3"/>
  <c r="N834" i="3"/>
  <c r="R834" i="3"/>
  <c r="V834" i="3"/>
  <c r="Z834" i="3"/>
  <c r="AD834" i="3"/>
  <c r="AH834" i="3"/>
  <c r="AL834" i="3"/>
  <c r="AP834" i="3"/>
  <c r="AT834" i="3"/>
  <c r="AX834" i="3"/>
  <c r="BB834" i="3"/>
  <c r="BF834" i="3"/>
  <c r="N833" i="3"/>
  <c r="R833" i="3"/>
  <c r="V833" i="3"/>
  <c r="Z833" i="3"/>
  <c r="AD833" i="3"/>
  <c r="AH833" i="3"/>
  <c r="AL833" i="3"/>
  <c r="AP833" i="3"/>
  <c r="AT833" i="3"/>
  <c r="AX833" i="3"/>
  <c r="BB833" i="3"/>
  <c r="BF833" i="3"/>
  <c r="P832" i="3"/>
  <c r="T832" i="3"/>
  <c r="X832" i="3"/>
  <c r="AB832" i="3"/>
  <c r="AF832" i="3"/>
  <c r="AJ832" i="3"/>
  <c r="AN832" i="3"/>
  <c r="AR832" i="3"/>
  <c r="AV832" i="3"/>
  <c r="AZ832" i="3"/>
  <c r="BD832" i="3"/>
  <c r="BH832" i="3"/>
  <c r="N832" i="3"/>
  <c r="R832" i="3"/>
  <c r="V832" i="3"/>
  <c r="Z832" i="3"/>
  <c r="AD832" i="3"/>
  <c r="AH832" i="3"/>
  <c r="AL832" i="3"/>
  <c r="AP832" i="3"/>
  <c r="AT832" i="3"/>
  <c r="AX832" i="3"/>
  <c r="BB832" i="3"/>
  <c r="BF832" i="3"/>
  <c r="M876" i="3"/>
  <c r="O876" i="3"/>
  <c r="Q876" i="3"/>
  <c r="S876" i="3"/>
  <c r="U876" i="3"/>
  <c r="W876" i="3"/>
  <c r="Y876" i="3"/>
  <c r="AA876" i="3"/>
  <c r="AC876" i="3"/>
  <c r="AE876" i="3"/>
  <c r="AG876" i="3"/>
  <c r="AI876" i="3"/>
  <c r="AK876" i="3"/>
  <c r="AM876" i="3"/>
  <c r="AO876" i="3"/>
  <c r="AQ876" i="3"/>
  <c r="AS876" i="3"/>
  <c r="AU876" i="3"/>
  <c r="AW876" i="3"/>
  <c r="AY876" i="3"/>
  <c r="BA876" i="3"/>
  <c r="BC876" i="3"/>
  <c r="BE876" i="3"/>
  <c r="BG876" i="3"/>
  <c r="BI876" i="3"/>
  <c r="M875" i="3"/>
  <c r="O875" i="3"/>
  <c r="Q875" i="3"/>
  <c r="S875" i="3"/>
  <c r="U875" i="3"/>
  <c r="W875" i="3"/>
  <c r="Y875" i="3"/>
  <c r="AA875" i="3"/>
  <c r="AC875" i="3"/>
  <c r="AE875" i="3"/>
  <c r="AG875" i="3"/>
  <c r="AI875" i="3"/>
  <c r="AK875" i="3"/>
  <c r="AM875" i="3"/>
  <c r="AO875" i="3"/>
  <c r="AQ875" i="3"/>
  <c r="AS875" i="3"/>
  <c r="AU875" i="3"/>
  <c r="AW875" i="3"/>
  <c r="AY875" i="3"/>
  <c r="BA875" i="3"/>
  <c r="BC875" i="3"/>
  <c r="BE875" i="3"/>
  <c r="BG875" i="3"/>
  <c r="BI875" i="3"/>
  <c r="M874" i="3"/>
  <c r="O874" i="3"/>
  <c r="Q874" i="3"/>
  <c r="S874" i="3"/>
  <c r="U874" i="3"/>
  <c r="W874" i="3"/>
  <c r="Y874" i="3"/>
  <c r="AA874" i="3"/>
  <c r="AC874" i="3"/>
  <c r="AE874" i="3"/>
  <c r="AG874" i="3"/>
  <c r="AI874" i="3"/>
  <c r="AK874" i="3"/>
  <c r="AM874" i="3"/>
  <c r="AO874" i="3"/>
  <c r="AQ874" i="3"/>
  <c r="AS874" i="3"/>
  <c r="AU874" i="3"/>
  <c r="AW874" i="3"/>
  <c r="AY874" i="3"/>
  <c r="BA874" i="3"/>
  <c r="BC874" i="3"/>
  <c r="BE874" i="3"/>
  <c r="BG874" i="3"/>
  <c r="BI874" i="3"/>
  <c r="M873" i="3"/>
  <c r="O873" i="3"/>
  <c r="Q873" i="3"/>
  <c r="S873" i="3"/>
  <c r="U873" i="3"/>
  <c r="W873" i="3"/>
  <c r="Y873" i="3"/>
  <c r="AA873" i="3"/>
  <c r="AC873" i="3"/>
  <c r="AE873" i="3"/>
  <c r="AG873" i="3"/>
  <c r="AI873" i="3"/>
  <c r="AK873" i="3"/>
  <c r="AM873" i="3"/>
  <c r="AO873" i="3"/>
  <c r="AQ873" i="3"/>
  <c r="AS873" i="3"/>
  <c r="AU873" i="3"/>
  <c r="AW873" i="3"/>
  <c r="AY873" i="3"/>
  <c r="BA873" i="3"/>
  <c r="BC873" i="3"/>
  <c r="BE873" i="3"/>
  <c r="BG873" i="3"/>
  <c r="BI873" i="3"/>
  <c r="M872" i="3"/>
  <c r="O872" i="3"/>
  <c r="Q872" i="3"/>
  <c r="S872" i="3"/>
  <c r="U872" i="3"/>
  <c r="W872" i="3"/>
  <c r="Y872" i="3"/>
  <c r="AA872" i="3"/>
  <c r="AC872" i="3"/>
  <c r="AE872" i="3"/>
  <c r="AG872" i="3"/>
  <c r="AI872" i="3"/>
  <c r="AK872" i="3"/>
  <c r="AM872" i="3"/>
  <c r="AO872" i="3"/>
  <c r="AQ872" i="3"/>
  <c r="AS872" i="3"/>
  <c r="AU872" i="3"/>
  <c r="AW872" i="3"/>
  <c r="AY872" i="3"/>
  <c r="BA872" i="3"/>
  <c r="BC872" i="3"/>
  <c r="BE872" i="3"/>
  <c r="BG872" i="3"/>
  <c r="BI872" i="3"/>
  <c r="M871" i="3"/>
  <c r="O871" i="3"/>
  <c r="Q871" i="3"/>
  <c r="S871" i="3"/>
  <c r="U871" i="3"/>
  <c r="W871" i="3"/>
  <c r="Y871" i="3"/>
  <c r="AA871" i="3"/>
  <c r="AC871" i="3"/>
  <c r="AE871" i="3"/>
  <c r="AG871" i="3"/>
  <c r="AI871" i="3"/>
  <c r="AK871" i="3"/>
  <c r="AM871" i="3"/>
  <c r="AO871" i="3"/>
  <c r="AQ871" i="3"/>
  <c r="AS871" i="3"/>
  <c r="AU871" i="3"/>
  <c r="AW871" i="3"/>
  <c r="AY871" i="3"/>
  <c r="BA871" i="3"/>
  <c r="BC871" i="3"/>
  <c r="BE871" i="3"/>
  <c r="BG871" i="3"/>
  <c r="BI871" i="3"/>
  <c r="M870" i="3"/>
  <c r="O870" i="3"/>
  <c r="Q870" i="3"/>
  <c r="S870" i="3"/>
  <c r="U870" i="3"/>
  <c r="W870" i="3"/>
  <c r="Y870" i="3"/>
  <c r="AA870" i="3"/>
  <c r="AC870" i="3"/>
  <c r="AE870" i="3"/>
  <c r="AG870" i="3"/>
  <c r="AI870" i="3"/>
  <c r="AK870" i="3"/>
  <c r="AM870" i="3"/>
  <c r="AO870" i="3"/>
  <c r="AQ870" i="3"/>
  <c r="AS870" i="3"/>
  <c r="AU870" i="3"/>
  <c r="AW870" i="3"/>
  <c r="AY870" i="3"/>
  <c r="BA870" i="3"/>
  <c r="BC870" i="3"/>
  <c r="BE870" i="3"/>
  <c r="BG870" i="3"/>
  <c r="BI870" i="3"/>
  <c r="M869" i="3"/>
  <c r="O869" i="3"/>
  <c r="Q869" i="3"/>
  <c r="S869" i="3"/>
  <c r="U869" i="3"/>
  <c r="W869" i="3"/>
  <c r="Y869" i="3"/>
  <c r="AA869" i="3"/>
  <c r="AC869" i="3"/>
  <c r="AE869" i="3"/>
  <c r="AG869" i="3"/>
  <c r="AI869" i="3"/>
  <c r="AK869" i="3"/>
  <c r="AM869" i="3"/>
  <c r="AO869" i="3"/>
  <c r="AQ869" i="3"/>
  <c r="AS869" i="3"/>
  <c r="AU869" i="3"/>
  <c r="AW869" i="3"/>
  <c r="AY869" i="3"/>
  <c r="BA869" i="3"/>
  <c r="BC869" i="3"/>
  <c r="BE869" i="3"/>
  <c r="BG869" i="3"/>
  <c r="BI869" i="3"/>
  <c r="M868" i="3"/>
  <c r="O868" i="3"/>
  <c r="Q868" i="3"/>
  <c r="S868" i="3"/>
  <c r="U868" i="3"/>
  <c r="W868" i="3"/>
  <c r="Y868" i="3"/>
  <c r="AA868" i="3"/>
  <c r="AC868" i="3"/>
  <c r="AE868" i="3"/>
  <c r="AG868" i="3"/>
  <c r="AI868" i="3"/>
  <c r="AK868" i="3"/>
  <c r="AM868" i="3"/>
  <c r="AO868" i="3"/>
  <c r="AQ868" i="3"/>
  <c r="AS868" i="3"/>
  <c r="AU868" i="3"/>
  <c r="AW868" i="3"/>
  <c r="AY868" i="3"/>
  <c r="BA868" i="3"/>
  <c r="BC868" i="3"/>
  <c r="BE868" i="3"/>
  <c r="BG868" i="3"/>
  <c r="BI868" i="3"/>
  <c r="M867" i="3"/>
  <c r="O867" i="3"/>
  <c r="Q867" i="3"/>
  <c r="S867" i="3"/>
  <c r="U867" i="3"/>
  <c r="W867" i="3"/>
  <c r="Y867" i="3"/>
  <c r="AA867" i="3"/>
  <c r="AC867" i="3"/>
  <c r="AE867" i="3"/>
  <c r="AG867" i="3"/>
  <c r="AI867" i="3"/>
  <c r="AK867" i="3"/>
  <c r="AM867" i="3"/>
  <c r="AO867" i="3"/>
  <c r="AQ867" i="3"/>
  <c r="AS867" i="3"/>
  <c r="AU867" i="3"/>
  <c r="AW867" i="3"/>
  <c r="AY867" i="3"/>
  <c r="BA867" i="3"/>
  <c r="BC867" i="3"/>
  <c r="BE867" i="3"/>
  <c r="BG867" i="3"/>
  <c r="BI867" i="3"/>
  <c r="M866" i="3"/>
  <c r="O866" i="3"/>
  <c r="Q866" i="3"/>
  <c r="S866" i="3"/>
  <c r="U866" i="3"/>
  <c r="W866" i="3"/>
  <c r="Y866" i="3"/>
  <c r="AA866" i="3"/>
  <c r="AC866" i="3"/>
  <c r="AE866" i="3"/>
  <c r="AG866" i="3"/>
  <c r="AI866" i="3"/>
  <c r="AK866" i="3"/>
  <c r="AM866" i="3"/>
  <c r="AO866" i="3"/>
  <c r="AQ866" i="3"/>
  <c r="AS866" i="3"/>
  <c r="AU866" i="3"/>
  <c r="AW866" i="3"/>
  <c r="AY866" i="3"/>
  <c r="BA866" i="3"/>
  <c r="BC866" i="3"/>
  <c r="BE866" i="3"/>
  <c r="BG866" i="3"/>
  <c r="BI866" i="3"/>
  <c r="M865" i="3"/>
  <c r="O865" i="3"/>
  <c r="Q865" i="3"/>
  <c r="S865" i="3"/>
  <c r="U865" i="3"/>
  <c r="W865" i="3"/>
  <c r="Y865" i="3"/>
  <c r="AA865" i="3"/>
  <c r="AC865" i="3"/>
  <c r="AE865" i="3"/>
  <c r="AG865" i="3"/>
  <c r="AI865" i="3"/>
  <c r="AK865" i="3"/>
  <c r="AM865" i="3"/>
  <c r="AO865" i="3"/>
  <c r="AQ865" i="3"/>
  <c r="AS865" i="3"/>
  <c r="AU865" i="3"/>
  <c r="AW865" i="3"/>
  <c r="AY865" i="3"/>
  <c r="BA865" i="3"/>
  <c r="BC865" i="3"/>
  <c r="BE865" i="3"/>
  <c r="BG865" i="3"/>
  <c r="BI865" i="3"/>
  <c r="M864" i="3"/>
  <c r="O864" i="3"/>
  <c r="Q864" i="3"/>
  <c r="S864" i="3"/>
  <c r="U864" i="3"/>
  <c r="W864" i="3"/>
  <c r="Y864" i="3"/>
  <c r="AA864" i="3"/>
  <c r="AC864" i="3"/>
  <c r="AE864" i="3"/>
  <c r="AG864" i="3"/>
  <c r="AI864" i="3"/>
  <c r="AK864" i="3"/>
  <c r="AM864" i="3"/>
  <c r="AO864" i="3"/>
  <c r="AQ864" i="3"/>
  <c r="AS864" i="3"/>
  <c r="AU864" i="3"/>
  <c r="AW864" i="3"/>
  <c r="AY864" i="3"/>
  <c r="BA864" i="3"/>
  <c r="BC864" i="3"/>
  <c r="BE864" i="3"/>
  <c r="BG864" i="3"/>
  <c r="BI864" i="3"/>
  <c r="M863" i="3"/>
  <c r="O863" i="3"/>
  <c r="Q863" i="3"/>
  <c r="S863" i="3"/>
  <c r="U863" i="3"/>
  <c r="W863" i="3"/>
  <c r="Y863" i="3"/>
  <c r="AA863" i="3"/>
  <c r="AC863" i="3"/>
  <c r="AE863" i="3"/>
  <c r="AG863" i="3"/>
  <c r="AI863" i="3"/>
  <c r="AK863" i="3"/>
  <c r="AM863" i="3"/>
  <c r="AO863" i="3"/>
  <c r="AQ863" i="3"/>
  <c r="AS863" i="3"/>
  <c r="AU863" i="3"/>
  <c r="AW863" i="3"/>
  <c r="AY863" i="3"/>
  <c r="BA863" i="3"/>
  <c r="BC863" i="3"/>
  <c r="BE863" i="3"/>
  <c r="BG863" i="3"/>
  <c r="BI863" i="3"/>
  <c r="M862" i="3"/>
  <c r="O862" i="3"/>
  <c r="Q862" i="3"/>
  <c r="S862" i="3"/>
  <c r="U862" i="3"/>
  <c r="W862" i="3"/>
  <c r="Y862" i="3"/>
  <c r="AA862" i="3"/>
  <c r="AC862" i="3"/>
  <c r="AE862" i="3"/>
  <c r="AG862" i="3"/>
  <c r="AI862" i="3"/>
  <c r="AK862" i="3"/>
  <c r="AM862" i="3"/>
  <c r="AO862" i="3"/>
  <c r="AQ862" i="3"/>
  <c r="AS862" i="3"/>
  <c r="AU862" i="3"/>
  <c r="AW862" i="3"/>
  <c r="AY862" i="3"/>
  <c r="BA862" i="3"/>
  <c r="BC862" i="3"/>
  <c r="BE862" i="3"/>
  <c r="BG862" i="3"/>
  <c r="BI862" i="3"/>
  <c r="M861" i="3"/>
  <c r="O861" i="3"/>
  <c r="Q861" i="3"/>
  <c r="S861" i="3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M860" i="3"/>
  <c r="O860" i="3"/>
  <c r="Q860" i="3"/>
  <c r="S860" i="3"/>
  <c r="U860" i="3"/>
  <c r="W860" i="3"/>
  <c r="Y860" i="3"/>
  <c r="AA860" i="3"/>
  <c r="AC860" i="3"/>
  <c r="AE860" i="3"/>
  <c r="AG860" i="3"/>
  <c r="AI860" i="3"/>
  <c r="AK860" i="3"/>
  <c r="AM860" i="3"/>
  <c r="AO860" i="3"/>
  <c r="AQ860" i="3"/>
  <c r="AS860" i="3"/>
  <c r="AU860" i="3"/>
  <c r="AW860" i="3"/>
  <c r="AY860" i="3"/>
  <c r="BA860" i="3"/>
  <c r="BC860" i="3"/>
  <c r="BE860" i="3"/>
  <c r="BG860" i="3"/>
  <c r="BI860" i="3"/>
  <c r="M859" i="3"/>
  <c r="O859" i="3"/>
  <c r="Q859" i="3"/>
  <c r="S859" i="3"/>
  <c r="U859" i="3"/>
  <c r="W859" i="3"/>
  <c r="Y859" i="3"/>
  <c r="AA859" i="3"/>
  <c r="AC859" i="3"/>
  <c r="AE859" i="3"/>
  <c r="AG859" i="3"/>
  <c r="AI859" i="3"/>
  <c r="AK859" i="3"/>
  <c r="AM859" i="3"/>
  <c r="AO859" i="3"/>
  <c r="AQ859" i="3"/>
  <c r="AS859" i="3"/>
  <c r="AU859" i="3"/>
  <c r="AW859" i="3"/>
  <c r="AY859" i="3"/>
  <c r="BA859" i="3"/>
  <c r="BC859" i="3"/>
  <c r="BE859" i="3"/>
  <c r="BG859" i="3"/>
  <c r="BI859" i="3"/>
  <c r="M858" i="3"/>
  <c r="O858" i="3"/>
  <c r="Q858" i="3"/>
  <c r="S858" i="3"/>
  <c r="U858" i="3"/>
  <c r="W858" i="3"/>
  <c r="Y858" i="3"/>
  <c r="AA858" i="3"/>
  <c r="AC858" i="3"/>
  <c r="AE858" i="3"/>
  <c r="AG858" i="3"/>
  <c r="AI858" i="3"/>
  <c r="AK858" i="3"/>
  <c r="AM858" i="3"/>
  <c r="AO858" i="3"/>
  <c r="AQ858" i="3"/>
  <c r="AS858" i="3"/>
  <c r="AU858" i="3"/>
  <c r="AW858" i="3"/>
  <c r="AY858" i="3"/>
  <c r="BA858" i="3"/>
  <c r="BC858" i="3"/>
  <c r="BE858" i="3"/>
  <c r="BG858" i="3"/>
  <c r="BI858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M856" i="3"/>
  <c r="O856" i="3"/>
  <c r="Q856" i="3"/>
  <c r="S856" i="3"/>
  <c r="U856" i="3"/>
  <c r="W856" i="3"/>
  <c r="Y856" i="3"/>
  <c r="AA856" i="3"/>
  <c r="AC856" i="3"/>
  <c r="AE856" i="3"/>
  <c r="AG856" i="3"/>
  <c r="AI856" i="3"/>
  <c r="AK856" i="3"/>
  <c r="AM856" i="3"/>
  <c r="AO856" i="3"/>
  <c r="AQ856" i="3"/>
  <c r="AS856" i="3"/>
  <c r="AU856" i="3"/>
  <c r="AW856" i="3"/>
  <c r="AY856" i="3"/>
  <c r="BA856" i="3"/>
  <c r="BC856" i="3"/>
  <c r="BE856" i="3"/>
  <c r="BG856" i="3"/>
  <c r="BI856" i="3"/>
  <c r="M855" i="3"/>
  <c r="O855" i="3"/>
  <c r="Q855" i="3"/>
  <c r="S855" i="3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M854" i="3"/>
  <c r="O854" i="3"/>
  <c r="Q854" i="3"/>
  <c r="S854" i="3"/>
  <c r="U854" i="3"/>
  <c r="W854" i="3"/>
  <c r="Y854" i="3"/>
  <c r="AA854" i="3"/>
  <c r="AC854" i="3"/>
  <c r="AE854" i="3"/>
  <c r="AG854" i="3"/>
  <c r="AI854" i="3"/>
  <c r="AK854" i="3"/>
  <c r="AM854" i="3"/>
  <c r="AO854" i="3"/>
  <c r="AQ854" i="3"/>
  <c r="AS854" i="3"/>
  <c r="AU854" i="3"/>
  <c r="AW854" i="3"/>
  <c r="AY854" i="3"/>
  <c r="BA854" i="3"/>
  <c r="BC854" i="3"/>
  <c r="BE854" i="3"/>
  <c r="BG854" i="3"/>
  <c r="BI854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M852" i="3"/>
  <c r="O852" i="3"/>
  <c r="Q852" i="3"/>
  <c r="S852" i="3"/>
  <c r="U852" i="3"/>
  <c r="W852" i="3"/>
  <c r="Y852" i="3"/>
  <c r="AA852" i="3"/>
  <c r="AC852" i="3"/>
  <c r="AE852" i="3"/>
  <c r="AG852" i="3"/>
  <c r="AI852" i="3"/>
  <c r="AK852" i="3"/>
  <c r="AM852" i="3"/>
  <c r="AO852" i="3"/>
  <c r="AQ852" i="3"/>
  <c r="AS852" i="3"/>
  <c r="AU852" i="3"/>
  <c r="AW852" i="3"/>
  <c r="AY852" i="3"/>
  <c r="BA852" i="3"/>
  <c r="BC852" i="3"/>
  <c r="BE852" i="3"/>
  <c r="BG852" i="3"/>
  <c r="BI852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M850" i="3"/>
  <c r="O850" i="3"/>
  <c r="Q850" i="3"/>
  <c r="S850" i="3"/>
  <c r="U850" i="3"/>
  <c r="W850" i="3"/>
  <c r="Y850" i="3"/>
  <c r="AA850" i="3"/>
  <c r="AC850" i="3"/>
  <c r="AE850" i="3"/>
  <c r="AG850" i="3"/>
  <c r="AI850" i="3"/>
  <c r="AK850" i="3"/>
  <c r="AM850" i="3"/>
  <c r="AO850" i="3"/>
  <c r="AQ850" i="3"/>
  <c r="AS850" i="3"/>
  <c r="AU850" i="3"/>
  <c r="AW850" i="3"/>
  <c r="AY850" i="3"/>
  <c r="BA850" i="3"/>
  <c r="BC850" i="3"/>
  <c r="BE850" i="3"/>
  <c r="BG850" i="3"/>
  <c r="BI850" i="3"/>
  <c r="M849" i="3"/>
  <c r="O849" i="3"/>
  <c r="Q849" i="3"/>
  <c r="S849" i="3"/>
  <c r="U849" i="3"/>
  <c r="W849" i="3"/>
  <c r="Y849" i="3"/>
  <c r="AA849" i="3"/>
  <c r="AC849" i="3"/>
  <c r="AE849" i="3"/>
  <c r="AG849" i="3"/>
  <c r="AI849" i="3"/>
  <c r="AK849" i="3"/>
  <c r="AM849" i="3"/>
  <c r="AO849" i="3"/>
  <c r="AQ849" i="3"/>
  <c r="AS849" i="3"/>
  <c r="AU849" i="3"/>
  <c r="AW849" i="3"/>
  <c r="AY849" i="3"/>
  <c r="BA849" i="3"/>
  <c r="BC849" i="3"/>
  <c r="BE849" i="3"/>
  <c r="BG849" i="3"/>
  <c r="BI849" i="3"/>
  <c r="M848" i="3"/>
  <c r="O848" i="3"/>
  <c r="Q848" i="3"/>
  <c r="S848" i="3"/>
  <c r="U848" i="3"/>
  <c r="W848" i="3"/>
  <c r="Y848" i="3"/>
  <c r="AA848" i="3"/>
  <c r="AC848" i="3"/>
  <c r="AE848" i="3"/>
  <c r="AG848" i="3"/>
  <c r="AI848" i="3"/>
  <c r="AK848" i="3"/>
  <c r="AM848" i="3"/>
  <c r="AO848" i="3"/>
  <c r="AQ848" i="3"/>
  <c r="AS848" i="3"/>
  <c r="AU848" i="3"/>
  <c r="AW848" i="3"/>
  <c r="AY848" i="3"/>
  <c r="BA848" i="3"/>
  <c r="BC848" i="3"/>
  <c r="BE848" i="3"/>
  <c r="BG848" i="3"/>
  <c r="BI848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M846" i="3"/>
  <c r="O846" i="3"/>
  <c r="Q846" i="3"/>
  <c r="S846" i="3"/>
  <c r="U846" i="3"/>
  <c r="W846" i="3"/>
  <c r="Y846" i="3"/>
  <c r="AA846" i="3"/>
  <c r="AC846" i="3"/>
  <c r="AE846" i="3"/>
  <c r="AG846" i="3"/>
  <c r="AI846" i="3"/>
  <c r="AK846" i="3"/>
  <c r="AM846" i="3"/>
  <c r="AO846" i="3"/>
  <c r="AQ846" i="3"/>
  <c r="AS846" i="3"/>
  <c r="AU846" i="3"/>
  <c r="AW846" i="3"/>
  <c r="AY846" i="3"/>
  <c r="BA846" i="3"/>
  <c r="BC846" i="3"/>
  <c r="BE846" i="3"/>
  <c r="BG846" i="3"/>
  <c r="BI846" i="3"/>
  <c r="M845" i="3"/>
  <c r="O845" i="3"/>
  <c r="Q845" i="3"/>
  <c r="S845" i="3"/>
  <c r="U845" i="3"/>
  <c r="W845" i="3"/>
  <c r="Y845" i="3"/>
  <c r="AA845" i="3"/>
  <c r="AC845" i="3"/>
  <c r="AE845" i="3"/>
  <c r="AG845" i="3"/>
  <c r="AI845" i="3"/>
  <c r="AK845" i="3"/>
  <c r="AM845" i="3"/>
  <c r="AO845" i="3"/>
  <c r="AQ845" i="3"/>
  <c r="AS845" i="3"/>
  <c r="AU845" i="3"/>
  <c r="AW845" i="3"/>
  <c r="AY845" i="3"/>
  <c r="BA845" i="3"/>
  <c r="BC845" i="3"/>
  <c r="BE845" i="3"/>
  <c r="BG845" i="3"/>
  <c r="BI845" i="3"/>
  <c r="M844" i="3"/>
  <c r="O844" i="3"/>
  <c r="Q844" i="3"/>
  <c r="S844" i="3"/>
  <c r="U844" i="3"/>
  <c r="W844" i="3"/>
  <c r="Y844" i="3"/>
  <c r="AA844" i="3"/>
  <c r="AC844" i="3"/>
  <c r="AE844" i="3"/>
  <c r="AG844" i="3"/>
  <c r="AI844" i="3"/>
  <c r="AK844" i="3"/>
  <c r="AM844" i="3"/>
  <c r="AO844" i="3"/>
  <c r="AQ844" i="3"/>
  <c r="AS844" i="3"/>
  <c r="AU844" i="3"/>
  <c r="AW844" i="3"/>
  <c r="AY844" i="3"/>
  <c r="BA844" i="3"/>
  <c r="BC844" i="3"/>
  <c r="BE844" i="3"/>
  <c r="BG844" i="3"/>
  <c r="BI844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M842" i="3"/>
  <c r="O842" i="3"/>
  <c r="Q842" i="3"/>
  <c r="S842" i="3"/>
  <c r="U842" i="3"/>
  <c r="W842" i="3"/>
  <c r="Y842" i="3"/>
  <c r="AA842" i="3"/>
  <c r="AC842" i="3"/>
  <c r="AE842" i="3"/>
  <c r="AG842" i="3"/>
  <c r="AI842" i="3"/>
  <c r="AK842" i="3"/>
  <c r="AM842" i="3"/>
  <c r="AO842" i="3"/>
  <c r="AQ842" i="3"/>
  <c r="AS842" i="3"/>
  <c r="AU842" i="3"/>
  <c r="AW842" i="3"/>
  <c r="AY842" i="3"/>
  <c r="BA842" i="3"/>
  <c r="BC842" i="3"/>
  <c r="BE842" i="3"/>
  <c r="BG842" i="3"/>
  <c r="BI842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M840" i="3"/>
  <c r="O840" i="3"/>
  <c r="Q840" i="3"/>
  <c r="S840" i="3"/>
  <c r="U840" i="3"/>
  <c r="W840" i="3"/>
  <c r="Y840" i="3"/>
  <c r="AA840" i="3"/>
  <c r="AC840" i="3"/>
  <c r="AE840" i="3"/>
  <c r="AG840" i="3"/>
  <c r="AI840" i="3"/>
  <c r="AK840" i="3"/>
  <c r="AM840" i="3"/>
  <c r="AO840" i="3"/>
  <c r="AQ840" i="3"/>
  <c r="AS840" i="3"/>
  <c r="AU840" i="3"/>
  <c r="AW840" i="3"/>
  <c r="AY840" i="3"/>
  <c r="BA840" i="3"/>
  <c r="BC840" i="3"/>
  <c r="BE840" i="3"/>
  <c r="BG840" i="3"/>
  <c r="BI840" i="3"/>
  <c r="M839" i="3"/>
  <c r="O839" i="3"/>
  <c r="Q839" i="3"/>
  <c r="S839" i="3"/>
  <c r="U839" i="3"/>
  <c r="W839" i="3"/>
  <c r="Y839" i="3"/>
  <c r="AA839" i="3"/>
  <c r="AC839" i="3"/>
  <c r="AE839" i="3"/>
  <c r="AG839" i="3"/>
  <c r="AI839" i="3"/>
  <c r="AK839" i="3"/>
  <c r="AM839" i="3"/>
  <c r="AO839" i="3"/>
  <c r="AQ839" i="3"/>
  <c r="AS839" i="3"/>
  <c r="AU839" i="3"/>
  <c r="AW839" i="3"/>
  <c r="AY839" i="3"/>
  <c r="BA839" i="3"/>
  <c r="BC839" i="3"/>
  <c r="BE839" i="3"/>
  <c r="BG839" i="3"/>
  <c r="BI839" i="3"/>
  <c r="M838" i="3"/>
  <c r="O838" i="3"/>
  <c r="Q838" i="3"/>
  <c r="S838" i="3"/>
  <c r="U838" i="3"/>
  <c r="W838" i="3"/>
  <c r="Y838" i="3"/>
  <c r="AA838" i="3"/>
  <c r="AC838" i="3"/>
  <c r="AE838" i="3"/>
  <c r="AG838" i="3"/>
  <c r="AI838" i="3"/>
  <c r="AK838" i="3"/>
  <c r="AM838" i="3"/>
  <c r="AO838" i="3"/>
  <c r="AQ838" i="3"/>
  <c r="AS838" i="3"/>
  <c r="AU838" i="3"/>
  <c r="AW838" i="3"/>
  <c r="AY838" i="3"/>
  <c r="BA838" i="3"/>
  <c r="BC838" i="3"/>
  <c r="BE838" i="3"/>
  <c r="BG838" i="3"/>
  <c r="BI838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M836" i="3"/>
  <c r="O836" i="3"/>
  <c r="Q836" i="3"/>
  <c r="S836" i="3"/>
  <c r="U836" i="3"/>
  <c r="W836" i="3"/>
  <c r="Y836" i="3"/>
  <c r="AA836" i="3"/>
  <c r="AC836" i="3"/>
  <c r="AE836" i="3"/>
  <c r="AG836" i="3"/>
  <c r="AI836" i="3"/>
  <c r="AK836" i="3"/>
  <c r="AM836" i="3"/>
  <c r="AO836" i="3"/>
  <c r="AQ836" i="3"/>
  <c r="AS836" i="3"/>
  <c r="AU836" i="3"/>
  <c r="AW836" i="3"/>
  <c r="AY836" i="3"/>
  <c r="BA836" i="3"/>
  <c r="BC836" i="3"/>
  <c r="BE836" i="3"/>
  <c r="BG836" i="3"/>
  <c r="BI836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M834" i="3"/>
  <c r="O834" i="3"/>
  <c r="Q834" i="3"/>
  <c r="S834" i="3"/>
  <c r="U834" i="3"/>
  <c r="W834" i="3"/>
  <c r="Y834" i="3"/>
  <c r="AA834" i="3"/>
  <c r="AC834" i="3"/>
  <c r="AE834" i="3"/>
  <c r="AG834" i="3"/>
  <c r="AI834" i="3"/>
  <c r="AK834" i="3"/>
  <c r="AM834" i="3"/>
  <c r="AO834" i="3"/>
  <c r="AQ834" i="3"/>
  <c r="AS834" i="3"/>
  <c r="AU834" i="3"/>
  <c r="AW834" i="3"/>
  <c r="AY834" i="3"/>
  <c r="BA834" i="3"/>
  <c r="BC834" i="3"/>
  <c r="BE834" i="3"/>
  <c r="BG834" i="3"/>
  <c r="BI834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M832" i="3"/>
  <c r="O832" i="3"/>
  <c r="Q832" i="3"/>
  <c r="S832" i="3"/>
  <c r="U832" i="3"/>
  <c r="W832" i="3"/>
  <c r="Y832" i="3"/>
  <c r="AA832" i="3"/>
  <c r="AC832" i="3"/>
  <c r="AE832" i="3"/>
  <c r="AG832" i="3"/>
  <c r="AI832" i="3"/>
  <c r="AK832" i="3"/>
  <c r="AM832" i="3"/>
  <c r="AO832" i="3"/>
  <c r="AQ832" i="3"/>
  <c r="AS832" i="3"/>
  <c r="AU832" i="3"/>
  <c r="AW832" i="3"/>
  <c r="AY832" i="3"/>
  <c r="BA832" i="3"/>
  <c r="BC832" i="3"/>
  <c r="BE832" i="3"/>
  <c r="BG832" i="3"/>
  <c r="BI832" i="3"/>
  <c r="BF831" i="3"/>
  <c r="BB831" i="3"/>
  <c r="AX831" i="3"/>
  <c r="AT831" i="3"/>
  <c r="AP831" i="3"/>
  <c r="AL831" i="3"/>
  <c r="AH831" i="3"/>
  <c r="AD831" i="3"/>
  <c r="Z831" i="3"/>
  <c r="V831" i="3"/>
  <c r="R831" i="3"/>
  <c r="M817" i="3"/>
  <c r="O817" i="3"/>
  <c r="Q817" i="3"/>
  <c r="S817" i="3"/>
  <c r="U817" i="3"/>
  <c r="W817" i="3"/>
  <c r="Y817" i="3"/>
  <c r="AA817" i="3"/>
  <c r="AC817" i="3"/>
  <c r="AE817" i="3"/>
  <c r="AG817" i="3"/>
  <c r="AI817" i="3"/>
  <c r="AK817" i="3"/>
  <c r="AM817" i="3"/>
  <c r="AO817" i="3"/>
  <c r="AQ817" i="3"/>
  <c r="AS817" i="3"/>
  <c r="AU817" i="3"/>
  <c r="AW817" i="3"/>
  <c r="AY817" i="3"/>
  <c r="BA817" i="3"/>
  <c r="BC817" i="3"/>
  <c r="BE817" i="3"/>
  <c r="BG817" i="3"/>
  <c r="BI817" i="3"/>
  <c r="M815" i="3"/>
  <c r="O815" i="3"/>
  <c r="Q815" i="3"/>
  <c r="S815" i="3"/>
  <c r="U815" i="3"/>
  <c r="W815" i="3"/>
  <c r="Y815" i="3"/>
  <c r="AA815" i="3"/>
  <c r="AC815" i="3"/>
  <c r="AE815" i="3"/>
  <c r="AG815" i="3"/>
  <c r="AI815" i="3"/>
  <c r="AK815" i="3"/>
  <c r="AM815" i="3"/>
  <c r="AO815" i="3"/>
  <c r="AQ815" i="3"/>
  <c r="AS815" i="3"/>
  <c r="AU815" i="3"/>
  <c r="AW815" i="3"/>
  <c r="AY815" i="3"/>
  <c r="BA815" i="3"/>
  <c r="BC815" i="3"/>
  <c r="BE815" i="3"/>
  <c r="BG815" i="3"/>
  <c r="BI815" i="3"/>
  <c r="M813" i="3"/>
  <c r="O813" i="3"/>
  <c r="Q813" i="3"/>
  <c r="S813" i="3"/>
  <c r="U813" i="3"/>
  <c r="W813" i="3"/>
  <c r="Y813" i="3"/>
  <c r="AA813" i="3"/>
  <c r="AC813" i="3"/>
  <c r="AE813" i="3"/>
  <c r="AG813" i="3"/>
  <c r="AI813" i="3"/>
  <c r="AK813" i="3"/>
  <c r="AM813" i="3"/>
  <c r="AO813" i="3"/>
  <c r="AQ813" i="3"/>
  <c r="AS813" i="3"/>
  <c r="AU813" i="3"/>
  <c r="AW813" i="3"/>
  <c r="AY813" i="3"/>
  <c r="BA813" i="3"/>
  <c r="BC813" i="3"/>
  <c r="BE813" i="3"/>
  <c r="BG813" i="3"/>
  <c r="BI813" i="3"/>
  <c r="M811" i="3"/>
  <c r="O811" i="3"/>
  <c r="Q811" i="3"/>
  <c r="S811" i="3"/>
  <c r="U811" i="3"/>
  <c r="W811" i="3"/>
  <c r="Y811" i="3"/>
  <c r="AA811" i="3"/>
  <c r="AC811" i="3"/>
  <c r="AE811" i="3"/>
  <c r="AG811" i="3"/>
  <c r="AI811" i="3"/>
  <c r="AK811" i="3"/>
  <c r="AM811" i="3"/>
  <c r="AO811" i="3"/>
  <c r="AQ811" i="3"/>
  <c r="AS811" i="3"/>
  <c r="AU811" i="3"/>
  <c r="AW811" i="3"/>
  <c r="AY811" i="3"/>
  <c r="BA811" i="3"/>
  <c r="BC811" i="3"/>
  <c r="BE811" i="3"/>
  <c r="BG811" i="3"/>
  <c r="BI811" i="3"/>
  <c r="BH876" i="3"/>
  <c r="BD876" i="3"/>
  <c r="AZ876" i="3"/>
  <c r="AV876" i="3"/>
  <c r="AR876" i="3"/>
  <c r="AN876" i="3"/>
  <c r="AJ876" i="3"/>
  <c r="AF876" i="3"/>
  <c r="AB876" i="3"/>
  <c r="X876" i="3"/>
  <c r="T876" i="3"/>
  <c r="P876" i="3"/>
  <c r="BH875" i="3"/>
  <c r="BD875" i="3"/>
  <c r="AZ875" i="3"/>
  <c r="AV875" i="3"/>
  <c r="AR875" i="3"/>
  <c r="AN875" i="3"/>
  <c r="AJ875" i="3"/>
  <c r="AF875" i="3"/>
  <c r="AB875" i="3"/>
  <c r="X875" i="3"/>
  <c r="T875" i="3"/>
  <c r="P875" i="3"/>
  <c r="BH874" i="3"/>
  <c r="BD874" i="3"/>
  <c r="AZ874" i="3"/>
  <c r="AV874" i="3"/>
  <c r="AR874" i="3"/>
  <c r="AN874" i="3"/>
  <c r="AJ874" i="3"/>
  <c r="AF874" i="3"/>
  <c r="AB874" i="3"/>
  <c r="X874" i="3"/>
  <c r="T874" i="3"/>
  <c r="P874" i="3"/>
  <c r="BH873" i="3"/>
  <c r="BD873" i="3"/>
  <c r="AZ873" i="3"/>
  <c r="AV873" i="3"/>
  <c r="AR873" i="3"/>
  <c r="AN873" i="3"/>
  <c r="AJ873" i="3"/>
  <c r="AF873" i="3"/>
  <c r="AB873" i="3"/>
  <c r="X873" i="3"/>
  <c r="T873" i="3"/>
  <c r="P873" i="3"/>
  <c r="BH872" i="3"/>
  <c r="BD872" i="3"/>
  <c r="AZ872" i="3"/>
  <c r="AV872" i="3"/>
  <c r="AR872" i="3"/>
  <c r="AN872" i="3"/>
  <c r="AJ872" i="3"/>
  <c r="AF872" i="3"/>
  <c r="AB872" i="3"/>
  <c r="X872" i="3"/>
  <c r="T872" i="3"/>
  <c r="P872" i="3"/>
  <c r="BH871" i="3"/>
  <c r="BD871" i="3"/>
  <c r="AZ871" i="3"/>
  <c r="AV871" i="3"/>
  <c r="AR871" i="3"/>
  <c r="AN871" i="3"/>
  <c r="AJ871" i="3"/>
  <c r="AF871" i="3"/>
  <c r="AB871" i="3"/>
  <c r="X871" i="3"/>
  <c r="T871" i="3"/>
  <c r="P871" i="3"/>
  <c r="BH870" i="3"/>
  <c r="BD870" i="3"/>
  <c r="AZ870" i="3"/>
  <c r="AV870" i="3"/>
  <c r="AR870" i="3"/>
  <c r="AN870" i="3"/>
  <c r="AJ870" i="3"/>
  <c r="AF870" i="3"/>
  <c r="AB870" i="3"/>
  <c r="X870" i="3"/>
  <c r="T870" i="3"/>
  <c r="P870" i="3"/>
  <c r="BH869" i="3"/>
  <c r="BD869" i="3"/>
  <c r="AZ869" i="3"/>
  <c r="AV869" i="3"/>
  <c r="AR869" i="3"/>
  <c r="AN869" i="3"/>
  <c r="AJ869" i="3"/>
  <c r="AF869" i="3"/>
  <c r="AB869" i="3"/>
  <c r="X869" i="3"/>
  <c r="T869" i="3"/>
  <c r="P869" i="3"/>
  <c r="BH868" i="3"/>
  <c r="BD868" i="3"/>
  <c r="AZ868" i="3"/>
  <c r="AV868" i="3"/>
  <c r="AR868" i="3"/>
  <c r="AN868" i="3"/>
  <c r="AJ868" i="3"/>
  <c r="AF868" i="3"/>
  <c r="AB868" i="3"/>
  <c r="X868" i="3"/>
  <c r="T868" i="3"/>
  <c r="P868" i="3"/>
  <c r="BH867" i="3"/>
  <c r="BD867" i="3"/>
  <c r="AZ867" i="3"/>
  <c r="AV867" i="3"/>
  <c r="AR867" i="3"/>
  <c r="AN867" i="3"/>
  <c r="AJ867" i="3"/>
  <c r="AF867" i="3"/>
  <c r="AB867" i="3"/>
  <c r="X867" i="3"/>
  <c r="T867" i="3"/>
  <c r="P867" i="3"/>
  <c r="BH866" i="3"/>
  <c r="BD866" i="3"/>
  <c r="AZ866" i="3"/>
  <c r="AV866" i="3"/>
  <c r="AR866" i="3"/>
  <c r="AN866" i="3"/>
  <c r="AJ866" i="3"/>
  <c r="AF866" i="3"/>
  <c r="AB866" i="3"/>
  <c r="X866" i="3"/>
  <c r="T866" i="3"/>
  <c r="P866" i="3"/>
  <c r="BH865" i="3"/>
  <c r="BD865" i="3"/>
  <c r="AZ865" i="3"/>
  <c r="AV865" i="3"/>
  <c r="AR865" i="3"/>
  <c r="AN865" i="3"/>
  <c r="AJ865" i="3"/>
  <c r="AF865" i="3"/>
  <c r="AB865" i="3"/>
  <c r="X865" i="3"/>
  <c r="T865" i="3"/>
  <c r="P865" i="3"/>
  <c r="BH864" i="3"/>
  <c r="BD864" i="3"/>
  <c r="AZ864" i="3"/>
  <c r="AV864" i="3"/>
  <c r="AR864" i="3"/>
  <c r="AN864" i="3"/>
  <c r="AJ864" i="3"/>
  <c r="AF864" i="3"/>
  <c r="AB864" i="3"/>
  <c r="X864" i="3"/>
  <c r="T864" i="3"/>
  <c r="P864" i="3"/>
  <c r="BH863" i="3"/>
  <c r="BD863" i="3"/>
  <c r="AZ863" i="3"/>
  <c r="AV863" i="3"/>
  <c r="AR863" i="3"/>
  <c r="AN863" i="3"/>
  <c r="AJ863" i="3"/>
  <c r="AF863" i="3"/>
  <c r="AB863" i="3"/>
  <c r="X863" i="3"/>
  <c r="T863" i="3"/>
  <c r="P863" i="3"/>
  <c r="BH862" i="3"/>
  <c r="BD862" i="3"/>
  <c r="AZ862" i="3"/>
  <c r="AV862" i="3"/>
  <c r="AR862" i="3"/>
  <c r="AN862" i="3"/>
  <c r="AJ862" i="3"/>
  <c r="AF862" i="3"/>
  <c r="AB862" i="3"/>
  <c r="X862" i="3"/>
  <c r="T862" i="3"/>
  <c r="P862" i="3"/>
  <c r="BH861" i="3"/>
  <c r="BD861" i="3"/>
  <c r="AZ861" i="3"/>
  <c r="AV861" i="3"/>
  <c r="AR861" i="3"/>
  <c r="AN861" i="3"/>
  <c r="AJ861" i="3"/>
  <c r="AF861" i="3"/>
  <c r="AB861" i="3"/>
  <c r="X861" i="3"/>
  <c r="T861" i="3"/>
  <c r="P861" i="3"/>
  <c r="BH860" i="3"/>
  <c r="BD860" i="3"/>
  <c r="AZ860" i="3"/>
  <c r="AV860" i="3"/>
  <c r="AR860" i="3"/>
  <c r="AN860" i="3"/>
  <c r="AJ860" i="3"/>
  <c r="AF860" i="3"/>
  <c r="AB860" i="3"/>
  <c r="X860" i="3"/>
  <c r="T860" i="3"/>
  <c r="P860" i="3"/>
  <c r="BH859" i="3"/>
  <c r="BD859" i="3"/>
  <c r="AZ859" i="3"/>
  <c r="AV859" i="3"/>
  <c r="AR859" i="3"/>
  <c r="AN859" i="3"/>
  <c r="AJ859" i="3"/>
  <c r="AF859" i="3"/>
  <c r="AB859" i="3"/>
  <c r="X859" i="3"/>
  <c r="T859" i="3"/>
  <c r="P859" i="3"/>
  <c r="BH858" i="3"/>
  <c r="BD858" i="3"/>
  <c r="AZ858" i="3"/>
  <c r="AV858" i="3"/>
  <c r="AR858" i="3"/>
  <c r="AN858" i="3"/>
  <c r="AJ858" i="3"/>
  <c r="AF858" i="3"/>
  <c r="AB858" i="3"/>
  <c r="X858" i="3"/>
  <c r="T858" i="3"/>
  <c r="P858" i="3"/>
  <c r="BH857" i="3"/>
  <c r="BD857" i="3"/>
  <c r="AZ857" i="3"/>
  <c r="AV857" i="3"/>
  <c r="AR857" i="3"/>
  <c r="AN857" i="3"/>
  <c r="AJ857" i="3"/>
  <c r="AF857" i="3"/>
  <c r="AB857" i="3"/>
  <c r="X857" i="3"/>
  <c r="T857" i="3"/>
  <c r="P857" i="3"/>
  <c r="BH856" i="3"/>
  <c r="BD856" i="3"/>
  <c r="AZ856" i="3"/>
  <c r="AV856" i="3"/>
  <c r="AR856" i="3"/>
  <c r="AN856" i="3"/>
  <c r="AJ856" i="3"/>
  <c r="AF856" i="3"/>
  <c r="AB856" i="3"/>
  <c r="X856" i="3"/>
  <c r="T856" i="3"/>
  <c r="P856" i="3"/>
  <c r="BH855" i="3"/>
  <c r="BD855" i="3"/>
  <c r="AZ855" i="3"/>
  <c r="AV855" i="3"/>
  <c r="AR855" i="3"/>
  <c r="AN855" i="3"/>
  <c r="AJ855" i="3"/>
  <c r="AF855" i="3"/>
  <c r="AB855" i="3"/>
  <c r="X855" i="3"/>
  <c r="T855" i="3"/>
  <c r="P855" i="3"/>
  <c r="BH854" i="3"/>
  <c r="BD854" i="3"/>
  <c r="AZ854" i="3"/>
  <c r="AV854" i="3"/>
  <c r="AR854" i="3"/>
  <c r="AN854" i="3"/>
  <c r="AJ854" i="3"/>
  <c r="AF854" i="3"/>
  <c r="AB854" i="3"/>
  <c r="X854" i="3"/>
  <c r="T854" i="3"/>
  <c r="P854" i="3"/>
  <c r="BH853" i="3"/>
  <c r="BD853" i="3"/>
  <c r="AZ853" i="3"/>
  <c r="AV853" i="3"/>
  <c r="AR853" i="3"/>
  <c r="AN853" i="3"/>
  <c r="AJ853" i="3"/>
  <c r="AF853" i="3"/>
  <c r="AB853" i="3"/>
  <c r="X853" i="3"/>
  <c r="T853" i="3"/>
  <c r="P853" i="3"/>
  <c r="BH852" i="3"/>
  <c r="BD852" i="3"/>
  <c r="AZ852" i="3"/>
  <c r="AV852" i="3"/>
  <c r="AR852" i="3"/>
  <c r="AN852" i="3"/>
  <c r="AJ852" i="3"/>
  <c r="AF852" i="3"/>
  <c r="AB852" i="3"/>
  <c r="X852" i="3"/>
  <c r="T852" i="3"/>
  <c r="P852" i="3"/>
  <c r="BH851" i="3"/>
  <c r="BD851" i="3"/>
  <c r="AZ851" i="3"/>
  <c r="AV851" i="3"/>
  <c r="AR851" i="3"/>
  <c r="AN851" i="3"/>
  <c r="AJ851" i="3"/>
  <c r="AF851" i="3"/>
  <c r="AB851" i="3"/>
  <c r="X851" i="3"/>
  <c r="T851" i="3"/>
  <c r="P851" i="3"/>
  <c r="BH850" i="3"/>
  <c r="BD850" i="3"/>
  <c r="AZ850" i="3"/>
  <c r="AV850" i="3"/>
  <c r="AR850" i="3"/>
  <c r="AN850" i="3"/>
  <c r="AJ850" i="3"/>
  <c r="AF850" i="3"/>
  <c r="AB850" i="3"/>
  <c r="X850" i="3"/>
  <c r="T850" i="3"/>
  <c r="P850" i="3"/>
  <c r="BH849" i="3"/>
  <c r="BD849" i="3"/>
  <c r="AZ849" i="3"/>
  <c r="AV849" i="3"/>
  <c r="AR849" i="3"/>
  <c r="AN849" i="3"/>
  <c r="AJ849" i="3"/>
  <c r="AF849" i="3"/>
  <c r="AB849" i="3"/>
  <c r="X849" i="3"/>
  <c r="T849" i="3"/>
  <c r="P849" i="3"/>
  <c r="BH848" i="3"/>
  <c r="BD848" i="3"/>
  <c r="AZ848" i="3"/>
  <c r="AV848" i="3"/>
  <c r="AR848" i="3"/>
  <c r="AN848" i="3"/>
  <c r="AJ848" i="3"/>
  <c r="AF848" i="3"/>
  <c r="AB848" i="3"/>
  <c r="X848" i="3"/>
  <c r="T848" i="3"/>
  <c r="P848" i="3"/>
  <c r="BH847" i="3"/>
  <c r="BD847" i="3"/>
  <c r="AZ847" i="3"/>
  <c r="AV847" i="3"/>
  <c r="AR847" i="3"/>
  <c r="AN847" i="3"/>
  <c r="AJ847" i="3"/>
  <c r="AF847" i="3"/>
  <c r="AB847" i="3"/>
  <c r="X847" i="3"/>
  <c r="T847" i="3"/>
  <c r="P847" i="3"/>
  <c r="BH846" i="3"/>
  <c r="BD846" i="3"/>
  <c r="AZ846" i="3"/>
  <c r="AV846" i="3"/>
  <c r="AR846" i="3"/>
  <c r="AN846" i="3"/>
  <c r="AJ846" i="3"/>
  <c r="AF846" i="3"/>
  <c r="AB846" i="3"/>
  <c r="X846" i="3"/>
  <c r="T846" i="3"/>
  <c r="P846" i="3"/>
  <c r="BH845" i="3"/>
  <c r="BD845" i="3"/>
  <c r="AZ845" i="3"/>
  <c r="AV845" i="3"/>
  <c r="AR845" i="3"/>
  <c r="AN845" i="3"/>
  <c r="AJ845" i="3"/>
  <c r="AF845" i="3"/>
  <c r="AB845" i="3"/>
  <c r="X845" i="3"/>
  <c r="T845" i="3"/>
  <c r="P845" i="3"/>
  <c r="BH844" i="3"/>
  <c r="BD844" i="3"/>
  <c r="AZ844" i="3"/>
  <c r="AV844" i="3"/>
  <c r="AR844" i="3"/>
  <c r="AN844" i="3"/>
  <c r="AJ844" i="3"/>
  <c r="AF844" i="3"/>
  <c r="AB844" i="3"/>
  <c r="X844" i="3"/>
  <c r="T844" i="3"/>
  <c r="P844" i="3"/>
  <c r="BH843" i="3"/>
  <c r="BD843" i="3"/>
  <c r="AZ843" i="3"/>
  <c r="AV843" i="3"/>
  <c r="AR843" i="3"/>
  <c r="AN843" i="3"/>
  <c r="AJ843" i="3"/>
  <c r="AF843" i="3"/>
  <c r="AB843" i="3"/>
  <c r="X843" i="3"/>
  <c r="T843" i="3"/>
  <c r="P843" i="3"/>
  <c r="BH842" i="3"/>
  <c r="BD842" i="3"/>
  <c r="AZ842" i="3"/>
  <c r="AV842" i="3"/>
  <c r="AR842" i="3"/>
  <c r="AN842" i="3"/>
  <c r="AJ842" i="3"/>
  <c r="AF842" i="3"/>
  <c r="AB842" i="3"/>
  <c r="X842" i="3"/>
  <c r="T842" i="3"/>
  <c r="P842" i="3"/>
  <c r="BH841" i="3"/>
  <c r="BD841" i="3"/>
  <c r="AZ841" i="3"/>
  <c r="AV841" i="3"/>
  <c r="AR841" i="3"/>
  <c r="AN841" i="3"/>
  <c r="AJ841" i="3"/>
  <c r="AF841" i="3"/>
  <c r="AB841" i="3"/>
  <c r="X841" i="3"/>
  <c r="T841" i="3"/>
  <c r="P841" i="3"/>
  <c r="BH840" i="3"/>
  <c r="BD840" i="3"/>
  <c r="AZ840" i="3"/>
  <c r="AV840" i="3"/>
  <c r="AR840" i="3"/>
  <c r="AN840" i="3"/>
  <c r="AJ840" i="3"/>
  <c r="AF840" i="3"/>
  <c r="AB840" i="3"/>
  <c r="X840" i="3"/>
  <c r="T840" i="3"/>
  <c r="P840" i="3"/>
  <c r="BH839" i="3"/>
  <c r="BD839" i="3"/>
  <c r="AZ839" i="3"/>
  <c r="AV839" i="3"/>
  <c r="AR839" i="3"/>
  <c r="AN839" i="3"/>
  <c r="AJ839" i="3"/>
  <c r="AF839" i="3"/>
  <c r="AB839" i="3"/>
  <c r="X839" i="3"/>
  <c r="T839" i="3"/>
  <c r="P839" i="3"/>
  <c r="BH838" i="3"/>
  <c r="BD838" i="3"/>
  <c r="AZ838" i="3"/>
  <c r="AV838" i="3"/>
  <c r="AR838" i="3"/>
  <c r="AN838" i="3"/>
  <c r="AJ838" i="3"/>
  <c r="AF838" i="3"/>
  <c r="AB838" i="3"/>
  <c r="X838" i="3"/>
  <c r="T838" i="3"/>
  <c r="P838" i="3"/>
  <c r="BH837" i="3"/>
  <c r="BD837" i="3"/>
  <c r="AZ837" i="3"/>
  <c r="AV837" i="3"/>
  <c r="AR837" i="3"/>
  <c r="AN837" i="3"/>
  <c r="AJ837" i="3"/>
  <c r="AF837" i="3"/>
  <c r="AB837" i="3"/>
  <c r="X837" i="3"/>
  <c r="T837" i="3"/>
  <c r="P837" i="3"/>
  <c r="BH836" i="3"/>
  <c r="BD836" i="3"/>
  <c r="AZ836" i="3"/>
  <c r="AV836" i="3"/>
  <c r="AR836" i="3"/>
  <c r="AN836" i="3"/>
  <c r="AJ836" i="3"/>
  <c r="AF836" i="3"/>
  <c r="AB836" i="3"/>
  <c r="X836" i="3"/>
  <c r="T836" i="3"/>
  <c r="P836" i="3"/>
  <c r="BH835" i="3"/>
  <c r="BD835" i="3"/>
  <c r="AZ835" i="3"/>
  <c r="AV835" i="3"/>
  <c r="AR835" i="3"/>
  <c r="AN835" i="3"/>
  <c r="AJ835" i="3"/>
  <c r="AF835" i="3"/>
  <c r="AB835" i="3"/>
  <c r="X835" i="3"/>
  <c r="T835" i="3"/>
  <c r="P835" i="3"/>
  <c r="BH834" i="3"/>
  <c r="BD834" i="3"/>
  <c r="AZ834" i="3"/>
  <c r="AV834" i="3"/>
  <c r="AR834" i="3"/>
  <c r="AN834" i="3"/>
  <c r="AJ834" i="3"/>
  <c r="AF834" i="3"/>
  <c r="AB834" i="3"/>
  <c r="X834" i="3"/>
  <c r="T834" i="3"/>
  <c r="P834" i="3"/>
  <c r="BH833" i="3"/>
  <c r="BD833" i="3"/>
  <c r="AZ833" i="3"/>
  <c r="AV833" i="3"/>
  <c r="AR833" i="3"/>
  <c r="AN833" i="3"/>
  <c r="AJ833" i="3"/>
  <c r="AF833" i="3"/>
  <c r="AB833" i="3"/>
  <c r="X833" i="3"/>
  <c r="T833" i="3"/>
  <c r="P833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N829" i="3"/>
  <c r="P829" i="3"/>
  <c r="R829" i="3"/>
  <c r="T829" i="3"/>
  <c r="V829" i="3"/>
  <c r="X829" i="3"/>
  <c r="Z829" i="3"/>
  <c r="AB829" i="3"/>
  <c r="AD829" i="3"/>
  <c r="AF829" i="3"/>
  <c r="AH829" i="3"/>
  <c r="AJ829" i="3"/>
  <c r="AL829" i="3"/>
  <c r="AN829" i="3"/>
  <c r="AP829" i="3"/>
  <c r="AR829" i="3"/>
  <c r="AT829" i="3"/>
  <c r="AV829" i="3"/>
  <c r="AX829" i="3"/>
  <c r="AZ829" i="3"/>
  <c r="BB829" i="3"/>
  <c r="BD829" i="3"/>
  <c r="BF829" i="3"/>
  <c r="BH829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N826" i="3"/>
  <c r="P826" i="3"/>
  <c r="R826" i="3"/>
  <c r="T826" i="3"/>
  <c r="V826" i="3"/>
  <c r="X826" i="3"/>
  <c r="Z826" i="3"/>
  <c r="AB826" i="3"/>
  <c r="AD826" i="3"/>
  <c r="AF826" i="3"/>
  <c r="AH826" i="3"/>
  <c r="AJ826" i="3"/>
  <c r="AL826" i="3"/>
  <c r="AN826" i="3"/>
  <c r="AP826" i="3"/>
  <c r="AR826" i="3"/>
  <c r="AT826" i="3"/>
  <c r="AV826" i="3"/>
  <c r="AX826" i="3"/>
  <c r="AZ826" i="3"/>
  <c r="BB826" i="3"/>
  <c r="BD826" i="3"/>
  <c r="BF826" i="3"/>
  <c r="BH826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N824" i="3"/>
  <c r="P824" i="3"/>
  <c r="BK824" i="3" s="1"/>
  <c r="R824" i="3"/>
  <c r="T824" i="3"/>
  <c r="V824" i="3"/>
  <c r="X824" i="3"/>
  <c r="Z824" i="3"/>
  <c r="AB824" i="3"/>
  <c r="AD824" i="3"/>
  <c r="AF824" i="3"/>
  <c r="AH824" i="3"/>
  <c r="AJ824" i="3"/>
  <c r="AL824" i="3"/>
  <c r="AN824" i="3"/>
  <c r="AP824" i="3"/>
  <c r="AR824" i="3"/>
  <c r="AT824" i="3"/>
  <c r="AV824" i="3"/>
  <c r="AX824" i="3"/>
  <c r="AZ824" i="3"/>
  <c r="BB824" i="3"/>
  <c r="BD824" i="3"/>
  <c r="BF824" i="3"/>
  <c r="BH824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N822" i="3"/>
  <c r="P822" i="3"/>
  <c r="R822" i="3"/>
  <c r="T822" i="3"/>
  <c r="V822" i="3"/>
  <c r="X822" i="3"/>
  <c r="Z822" i="3"/>
  <c r="AB822" i="3"/>
  <c r="AD822" i="3"/>
  <c r="AF822" i="3"/>
  <c r="AH822" i="3"/>
  <c r="AJ822" i="3"/>
  <c r="AL822" i="3"/>
  <c r="AN822" i="3"/>
  <c r="AP822" i="3"/>
  <c r="AR822" i="3"/>
  <c r="AT822" i="3"/>
  <c r="AV822" i="3"/>
  <c r="AX822" i="3"/>
  <c r="AZ822" i="3"/>
  <c r="BB822" i="3"/>
  <c r="BD822" i="3"/>
  <c r="BF822" i="3"/>
  <c r="BH822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N820" i="3"/>
  <c r="P820" i="3"/>
  <c r="R820" i="3"/>
  <c r="T820" i="3"/>
  <c r="V820" i="3"/>
  <c r="X820" i="3"/>
  <c r="Z820" i="3"/>
  <c r="AB820" i="3"/>
  <c r="AD820" i="3"/>
  <c r="AF820" i="3"/>
  <c r="AH820" i="3"/>
  <c r="AJ820" i="3"/>
  <c r="AL820" i="3"/>
  <c r="AN820" i="3"/>
  <c r="AP820" i="3"/>
  <c r="AR820" i="3"/>
  <c r="AT820" i="3"/>
  <c r="AV820" i="3"/>
  <c r="AX820" i="3"/>
  <c r="AZ820" i="3"/>
  <c r="BB820" i="3"/>
  <c r="BD820" i="3"/>
  <c r="BF820" i="3"/>
  <c r="BH820" i="3"/>
  <c r="N819" i="3"/>
  <c r="P819" i="3"/>
  <c r="R819" i="3"/>
  <c r="T819" i="3"/>
  <c r="V819" i="3"/>
  <c r="X819" i="3"/>
  <c r="Z819" i="3"/>
  <c r="AB819" i="3"/>
  <c r="AD819" i="3"/>
  <c r="AF819" i="3"/>
  <c r="AH819" i="3"/>
  <c r="AJ819" i="3"/>
  <c r="AL819" i="3"/>
  <c r="AN819" i="3"/>
  <c r="AP819" i="3"/>
  <c r="AR819" i="3"/>
  <c r="AT819" i="3"/>
  <c r="AV819" i="3"/>
  <c r="AX819" i="3"/>
  <c r="AZ819" i="3"/>
  <c r="BB819" i="3"/>
  <c r="BD819" i="3"/>
  <c r="BF819" i="3"/>
  <c r="BH819" i="3"/>
  <c r="M818" i="3"/>
  <c r="O818" i="3"/>
  <c r="Q818" i="3"/>
  <c r="S818" i="3"/>
  <c r="U818" i="3"/>
  <c r="W818" i="3"/>
  <c r="Y818" i="3"/>
  <c r="AA818" i="3"/>
  <c r="AC818" i="3"/>
  <c r="AE818" i="3"/>
  <c r="M816" i="3"/>
  <c r="O816" i="3"/>
  <c r="Q816" i="3"/>
  <c r="S816" i="3"/>
  <c r="U816" i="3"/>
  <c r="W816" i="3"/>
  <c r="Y816" i="3"/>
  <c r="AA816" i="3"/>
  <c r="AC816" i="3"/>
  <c r="AE816" i="3"/>
  <c r="AG816" i="3"/>
  <c r="AI816" i="3"/>
  <c r="AK816" i="3"/>
  <c r="AM816" i="3"/>
  <c r="AO816" i="3"/>
  <c r="AQ816" i="3"/>
  <c r="AS816" i="3"/>
  <c r="AU816" i="3"/>
  <c r="AW816" i="3"/>
  <c r="AY816" i="3"/>
  <c r="BA816" i="3"/>
  <c r="BC816" i="3"/>
  <c r="BE816" i="3"/>
  <c r="BG816" i="3"/>
  <c r="BI816" i="3"/>
  <c r="M814" i="3"/>
  <c r="O814" i="3"/>
  <c r="Q814" i="3"/>
  <c r="S814" i="3"/>
  <c r="U814" i="3"/>
  <c r="W814" i="3"/>
  <c r="Y814" i="3"/>
  <c r="AA814" i="3"/>
  <c r="AC814" i="3"/>
  <c r="AE814" i="3"/>
  <c r="AG814" i="3"/>
  <c r="AI814" i="3"/>
  <c r="AK814" i="3"/>
  <c r="AM814" i="3"/>
  <c r="AO814" i="3"/>
  <c r="AQ814" i="3"/>
  <c r="AS814" i="3"/>
  <c r="AU814" i="3"/>
  <c r="AW814" i="3"/>
  <c r="AY814" i="3"/>
  <c r="BA814" i="3"/>
  <c r="BC814" i="3"/>
  <c r="BE814" i="3"/>
  <c r="BG814" i="3"/>
  <c r="BI814" i="3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M810" i="3"/>
  <c r="O810" i="3"/>
  <c r="Q810" i="3"/>
  <c r="S810" i="3"/>
  <c r="U810" i="3"/>
  <c r="W810" i="3"/>
  <c r="Y810" i="3"/>
  <c r="AA810" i="3"/>
  <c r="AC810" i="3"/>
  <c r="AE810" i="3"/>
  <c r="AG810" i="3"/>
  <c r="AI810" i="3"/>
  <c r="AK810" i="3"/>
  <c r="AM810" i="3"/>
  <c r="AO810" i="3"/>
  <c r="AQ810" i="3"/>
  <c r="AS810" i="3"/>
  <c r="AU810" i="3"/>
  <c r="AW810" i="3"/>
  <c r="AY810" i="3"/>
  <c r="BA810" i="3"/>
  <c r="BC810" i="3"/>
  <c r="BE810" i="3"/>
  <c r="BG810" i="3"/>
  <c r="BI810" i="3"/>
  <c r="BH818" i="3"/>
  <c r="BF818" i="3"/>
  <c r="BD818" i="3"/>
  <c r="BB818" i="3"/>
  <c r="AZ818" i="3"/>
  <c r="AX818" i="3"/>
  <c r="AV818" i="3"/>
  <c r="AT818" i="3"/>
  <c r="AR818" i="3"/>
  <c r="AP818" i="3"/>
  <c r="AN818" i="3"/>
  <c r="AL818" i="3"/>
  <c r="AJ818" i="3"/>
  <c r="AH818" i="3"/>
  <c r="AF818" i="3"/>
  <c r="AD818" i="3"/>
  <c r="AB818" i="3"/>
  <c r="Z818" i="3"/>
  <c r="X818" i="3"/>
  <c r="V818" i="3"/>
  <c r="T818" i="3"/>
  <c r="R818" i="3"/>
  <c r="P818" i="3"/>
  <c r="BH817" i="3"/>
  <c r="BF817" i="3"/>
  <c r="BD817" i="3"/>
  <c r="BB817" i="3"/>
  <c r="AZ817" i="3"/>
  <c r="AX817" i="3"/>
  <c r="AV817" i="3"/>
  <c r="AT817" i="3"/>
  <c r="AR817" i="3"/>
  <c r="AP817" i="3"/>
  <c r="AN817" i="3"/>
  <c r="AL817" i="3"/>
  <c r="AJ817" i="3"/>
  <c r="AH817" i="3"/>
  <c r="AF817" i="3"/>
  <c r="AD817" i="3"/>
  <c r="AB817" i="3"/>
  <c r="Z817" i="3"/>
  <c r="X817" i="3"/>
  <c r="V817" i="3"/>
  <c r="T817" i="3"/>
  <c r="R817" i="3"/>
  <c r="P817" i="3"/>
  <c r="BH816" i="3"/>
  <c r="BF816" i="3"/>
  <c r="BD816" i="3"/>
  <c r="BB816" i="3"/>
  <c r="AZ816" i="3"/>
  <c r="AX816" i="3"/>
  <c r="AV816" i="3"/>
  <c r="AT816" i="3"/>
  <c r="AR816" i="3"/>
  <c r="AP816" i="3"/>
  <c r="AN816" i="3"/>
  <c r="AL816" i="3"/>
  <c r="AJ816" i="3"/>
  <c r="AH816" i="3"/>
  <c r="AF816" i="3"/>
  <c r="AD816" i="3"/>
  <c r="AB816" i="3"/>
  <c r="Z816" i="3"/>
  <c r="X816" i="3"/>
  <c r="V816" i="3"/>
  <c r="T816" i="3"/>
  <c r="R816" i="3"/>
  <c r="P816" i="3"/>
  <c r="BH815" i="3"/>
  <c r="BF815" i="3"/>
  <c r="BD815" i="3"/>
  <c r="BB815" i="3"/>
  <c r="AZ815" i="3"/>
  <c r="AX815" i="3"/>
  <c r="AV815" i="3"/>
  <c r="AT815" i="3"/>
  <c r="AR815" i="3"/>
  <c r="AP815" i="3"/>
  <c r="AN815" i="3"/>
  <c r="AL815" i="3"/>
  <c r="AJ815" i="3"/>
  <c r="AH815" i="3"/>
  <c r="AF815" i="3"/>
  <c r="AD815" i="3"/>
  <c r="AB815" i="3"/>
  <c r="Z815" i="3"/>
  <c r="X815" i="3"/>
  <c r="V815" i="3"/>
  <c r="T815" i="3"/>
  <c r="R815" i="3"/>
  <c r="P815" i="3"/>
  <c r="BH814" i="3"/>
  <c r="BF814" i="3"/>
  <c r="BD814" i="3"/>
  <c r="BB814" i="3"/>
  <c r="AZ814" i="3"/>
  <c r="AX814" i="3"/>
  <c r="AV814" i="3"/>
  <c r="AT814" i="3"/>
  <c r="AR814" i="3"/>
  <c r="AP814" i="3"/>
  <c r="AN814" i="3"/>
  <c r="AL814" i="3"/>
  <c r="AJ814" i="3"/>
  <c r="AH814" i="3"/>
  <c r="AF814" i="3"/>
  <c r="AD814" i="3"/>
  <c r="AB814" i="3"/>
  <c r="Z814" i="3"/>
  <c r="X814" i="3"/>
  <c r="V814" i="3"/>
  <c r="T814" i="3"/>
  <c r="R814" i="3"/>
  <c r="P814" i="3"/>
  <c r="BH813" i="3"/>
  <c r="BF813" i="3"/>
  <c r="BD813" i="3"/>
  <c r="BB813" i="3"/>
  <c r="AZ813" i="3"/>
  <c r="AX813" i="3"/>
  <c r="AV813" i="3"/>
  <c r="AT813" i="3"/>
  <c r="AR813" i="3"/>
  <c r="AP813" i="3"/>
  <c r="AN813" i="3"/>
  <c r="AL813" i="3"/>
  <c r="AJ813" i="3"/>
  <c r="AH813" i="3"/>
  <c r="AF813" i="3"/>
  <c r="AD813" i="3"/>
  <c r="AB813" i="3"/>
  <c r="Z813" i="3"/>
  <c r="X813" i="3"/>
  <c r="V813" i="3"/>
  <c r="T813" i="3"/>
  <c r="R813" i="3"/>
  <c r="P813" i="3"/>
  <c r="BH812" i="3"/>
  <c r="BF812" i="3"/>
  <c r="BD812" i="3"/>
  <c r="BB812" i="3"/>
  <c r="AZ812" i="3"/>
  <c r="AX812" i="3"/>
  <c r="AV812" i="3"/>
  <c r="AT812" i="3"/>
  <c r="AR812" i="3"/>
  <c r="AP812" i="3"/>
  <c r="AN812" i="3"/>
  <c r="AL812" i="3"/>
  <c r="AJ812" i="3"/>
  <c r="AH812" i="3"/>
  <c r="AF812" i="3"/>
  <c r="AD812" i="3"/>
  <c r="AB812" i="3"/>
  <c r="Z812" i="3"/>
  <c r="X812" i="3"/>
  <c r="V812" i="3"/>
  <c r="T812" i="3"/>
  <c r="R812" i="3"/>
  <c r="P812" i="3"/>
  <c r="BH811" i="3"/>
  <c r="BF811" i="3"/>
  <c r="BD811" i="3"/>
  <c r="BB811" i="3"/>
  <c r="AZ811" i="3"/>
  <c r="AX811" i="3"/>
  <c r="AV811" i="3"/>
  <c r="AT811" i="3"/>
  <c r="AR811" i="3"/>
  <c r="AP811" i="3"/>
  <c r="AN811" i="3"/>
  <c r="AL811" i="3"/>
  <c r="AJ811" i="3"/>
  <c r="AH811" i="3"/>
  <c r="AF811" i="3"/>
  <c r="AD811" i="3"/>
  <c r="AB811" i="3"/>
  <c r="Z811" i="3"/>
  <c r="X811" i="3"/>
  <c r="V811" i="3"/>
  <c r="T811" i="3"/>
  <c r="R811" i="3"/>
  <c r="P811" i="3"/>
  <c r="BH810" i="3"/>
  <c r="BF810" i="3"/>
  <c r="BD810" i="3"/>
  <c r="BB810" i="3"/>
  <c r="AZ810" i="3"/>
  <c r="AX810" i="3"/>
  <c r="AV810" i="3"/>
  <c r="AT810" i="3"/>
  <c r="AR810" i="3"/>
  <c r="AP810" i="3"/>
  <c r="AN810" i="3"/>
  <c r="AL810" i="3"/>
  <c r="AJ810" i="3"/>
  <c r="AH810" i="3"/>
  <c r="AF810" i="3"/>
  <c r="AD810" i="3"/>
  <c r="AB810" i="3"/>
  <c r="Z810" i="3"/>
  <c r="X810" i="3"/>
  <c r="V810" i="3"/>
  <c r="T810" i="3"/>
  <c r="R810" i="3"/>
  <c r="P810" i="3"/>
  <c r="BH809" i="3"/>
  <c r="BF809" i="3"/>
  <c r="BD809" i="3"/>
  <c r="BB809" i="3"/>
  <c r="AZ809" i="3"/>
  <c r="AX809" i="3"/>
  <c r="AV809" i="3"/>
  <c r="AT809" i="3"/>
  <c r="AR809" i="3"/>
  <c r="AP809" i="3"/>
  <c r="AN809" i="3"/>
  <c r="AL809" i="3"/>
  <c r="AJ809" i="3"/>
  <c r="AH809" i="3"/>
  <c r="AF809" i="3"/>
  <c r="AD809" i="3"/>
  <c r="AB809" i="3"/>
  <c r="Z809" i="3"/>
  <c r="X809" i="3"/>
  <c r="V809" i="3"/>
  <c r="T809" i="3"/>
  <c r="R809" i="3"/>
  <c r="P809" i="3"/>
  <c r="BF808" i="3"/>
  <c r="BB808" i="3"/>
  <c r="AX808" i="3"/>
  <c r="AT808" i="3"/>
  <c r="AP808" i="3"/>
  <c r="AL808" i="3"/>
  <c r="AH808" i="3"/>
  <c r="AD808" i="3"/>
  <c r="Z808" i="3"/>
  <c r="V808" i="3"/>
  <c r="R808" i="3"/>
  <c r="M808" i="3"/>
  <c r="O808" i="3"/>
  <c r="Q808" i="3"/>
  <c r="S808" i="3"/>
  <c r="U808" i="3"/>
  <c r="W808" i="3"/>
  <c r="Y808" i="3"/>
  <c r="AA808" i="3"/>
  <c r="AC808" i="3"/>
  <c r="AE808" i="3"/>
  <c r="AG808" i="3"/>
  <c r="AI808" i="3"/>
  <c r="AK808" i="3"/>
  <c r="AM808" i="3"/>
  <c r="AO808" i="3"/>
  <c r="AQ808" i="3"/>
  <c r="AS808" i="3"/>
  <c r="AU808" i="3"/>
  <c r="AW808" i="3"/>
  <c r="AY808" i="3"/>
  <c r="BA808" i="3"/>
  <c r="BC808" i="3"/>
  <c r="BE808" i="3"/>
  <c r="BG808" i="3"/>
  <c r="BI808" i="3"/>
  <c r="BF807" i="3"/>
  <c r="BB807" i="3"/>
  <c r="AX807" i="3"/>
  <c r="AT807" i="3"/>
  <c r="AP807" i="3"/>
  <c r="AL807" i="3"/>
  <c r="AH807" i="3"/>
  <c r="AD807" i="3"/>
  <c r="Z807" i="3"/>
  <c r="V807" i="3"/>
  <c r="R807" i="3"/>
  <c r="M807" i="3"/>
  <c r="O807" i="3"/>
  <c r="Q807" i="3"/>
  <c r="S807" i="3"/>
  <c r="U807" i="3"/>
  <c r="W807" i="3"/>
  <c r="Y807" i="3"/>
  <c r="AA807" i="3"/>
  <c r="AC807" i="3"/>
  <c r="AE807" i="3"/>
  <c r="AG807" i="3"/>
  <c r="AI807" i="3"/>
  <c r="AK807" i="3"/>
  <c r="AM807" i="3"/>
  <c r="AO807" i="3"/>
  <c r="AQ807" i="3"/>
  <c r="AS807" i="3"/>
  <c r="AU807" i="3"/>
  <c r="AW807" i="3"/>
  <c r="AY807" i="3"/>
  <c r="BA807" i="3"/>
  <c r="BC807" i="3"/>
  <c r="BE807" i="3"/>
  <c r="BG807" i="3"/>
  <c r="BI807" i="3"/>
  <c r="BF806" i="3"/>
  <c r="BB806" i="3"/>
  <c r="AX806" i="3"/>
  <c r="AT806" i="3"/>
  <c r="AP806" i="3"/>
  <c r="AL806" i="3"/>
  <c r="AH806" i="3"/>
  <c r="AD806" i="3"/>
  <c r="Z806" i="3"/>
  <c r="V806" i="3"/>
  <c r="R806" i="3"/>
  <c r="M806" i="3"/>
  <c r="O806" i="3"/>
  <c r="Q806" i="3"/>
  <c r="S806" i="3"/>
  <c r="U806" i="3"/>
  <c r="W806" i="3"/>
  <c r="Y806" i="3"/>
  <c r="AA806" i="3"/>
  <c r="AC806" i="3"/>
  <c r="AE806" i="3"/>
  <c r="AG806" i="3"/>
  <c r="AI806" i="3"/>
  <c r="AK806" i="3"/>
  <c r="AM806" i="3"/>
  <c r="AO806" i="3"/>
  <c r="AQ806" i="3"/>
  <c r="AS806" i="3"/>
  <c r="AU806" i="3"/>
  <c r="AW806" i="3"/>
  <c r="AY806" i="3"/>
  <c r="BA806" i="3"/>
  <c r="BC806" i="3"/>
  <c r="BE806" i="3"/>
  <c r="BG806" i="3"/>
  <c r="BI806" i="3"/>
  <c r="BF805" i="3"/>
  <c r="BB805" i="3"/>
  <c r="AX805" i="3"/>
  <c r="AT805" i="3"/>
  <c r="AP805" i="3"/>
  <c r="AL805" i="3"/>
  <c r="AH805" i="3"/>
  <c r="AD805" i="3"/>
  <c r="Z805" i="3"/>
  <c r="V805" i="3"/>
  <c r="R805" i="3"/>
  <c r="M805" i="3"/>
  <c r="O805" i="3"/>
  <c r="Q805" i="3"/>
  <c r="S805" i="3"/>
  <c r="U805" i="3"/>
  <c r="W805" i="3"/>
  <c r="Y805" i="3"/>
  <c r="AA805" i="3"/>
  <c r="AC805" i="3"/>
  <c r="AE805" i="3"/>
  <c r="AG805" i="3"/>
  <c r="AI805" i="3"/>
  <c r="AK805" i="3"/>
  <c r="AM805" i="3"/>
  <c r="AO805" i="3"/>
  <c r="AQ805" i="3"/>
  <c r="AS805" i="3"/>
  <c r="AU805" i="3"/>
  <c r="AW805" i="3"/>
  <c r="AY805" i="3"/>
  <c r="BA805" i="3"/>
  <c r="BC805" i="3"/>
  <c r="BE805" i="3"/>
  <c r="BG805" i="3"/>
  <c r="BI805" i="3"/>
  <c r="BF804" i="3"/>
  <c r="BB804" i="3"/>
  <c r="AX804" i="3"/>
  <c r="AT804" i="3"/>
  <c r="AP804" i="3"/>
  <c r="AL804" i="3"/>
  <c r="AH804" i="3"/>
  <c r="AD804" i="3"/>
  <c r="Z804" i="3"/>
  <c r="V804" i="3"/>
  <c r="R804" i="3"/>
  <c r="M804" i="3"/>
  <c r="O804" i="3"/>
  <c r="Q804" i="3"/>
  <c r="S804" i="3"/>
  <c r="U804" i="3"/>
  <c r="W804" i="3"/>
  <c r="Y804" i="3"/>
  <c r="AA804" i="3"/>
  <c r="AC804" i="3"/>
  <c r="AE804" i="3"/>
  <c r="AG804" i="3"/>
  <c r="AI804" i="3"/>
  <c r="AK804" i="3"/>
  <c r="AM804" i="3"/>
  <c r="AO804" i="3"/>
  <c r="AQ804" i="3"/>
  <c r="AS804" i="3"/>
  <c r="AU804" i="3"/>
  <c r="AW804" i="3"/>
  <c r="AY804" i="3"/>
  <c r="BA804" i="3"/>
  <c r="BC804" i="3"/>
  <c r="BE804" i="3"/>
  <c r="BG804" i="3"/>
  <c r="BI804" i="3"/>
  <c r="BF803" i="3"/>
  <c r="BB803" i="3"/>
  <c r="AX803" i="3"/>
  <c r="AT803" i="3"/>
  <c r="AP803" i="3"/>
  <c r="AL803" i="3"/>
  <c r="AH803" i="3"/>
  <c r="AD803" i="3"/>
  <c r="Z803" i="3"/>
  <c r="V803" i="3"/>
  <c r="R803" i="3"/>
  <c r="M803" i="3"/>
  <c r="O803" i="3"/>
  <c r="Q803" i="3"/>
  <c r="S803" i="3"/>
  <c r="U803" i="3"/>
  <c r="W803" i="3"/>
  <c r="Y803" i="3"/>
  <c r="AA803" i="3"/>
  <c r="AC803" i="3"/>
  <c r="AE803" i="3"/>
  <c r="AG803" i="3"/>
  <c r="AI803" i="3"/>
  <c r="AK803" i="3"/>
  <c r="AM803" i="3"/>
  <c r="AO803" i="3"/>
  <c r="AQ803" i="3"/>
  <c r="AS803" i="3"/>
  <c r="AU803" i="3"/>
  <c r="AW803" i="3"/>
  <c r="AY803" i="3"/>
  <c r="BA803" i="3"/>
  <c r="BC803" i="3"/>
  <c r="BE803" i="3"/>
  <c r="BG803" i="3"/>
  <c r="BI803" i="3"/>
  <c r="BF802" i="3"/>
  <c r="BB802" i="3"/>
  <c r="AX802" i="3"/>
  <c r="AT802" i="3"/>
  <c r="AP802" i="3"/>
  <c r="AL802" i="3"/>
  <c r="AH802" i="3"/>
  <c r="AD802" i="3"/>
  <c r="Z802" i="3"/>
  <c r="V802" i="3"/>
  <c r="R802" i="3"/>
  <c r="M802" i="3"/>
  <c r="O802" i="3"/>
  <c r="Q802" i="3"/>
  <c r="S802" i="3"/>
  <c r="U802" i="3"/>
  <c r="W802" i="3"/>
  <c r="Y802" i="3"/>
  <c r="AA802" i="3"/>
  <c r="AC802" i="3"/>
  <c r="AE802" i="3"/>
  <c r="AG802" i="3"/>
  <c r="AI802" i="3"/>
  <c r="AK802" i="3"/>
  <c r="AM802" i="3"/>
  <c r="AO802" i="3"/>
  <c r="AQ802" i="3"/>
  <c r="AS802" i="3"/>
  <c r="AU802" i="3"/>
  <c r="AW802" i="3"/>
  <c r="AY802" i="3"/>
  <c r="BA802" i="3"/>
  <c r="BC802" i="3"/>
  <c r="BE802" i="3"/>
  <c r="BG802" i="3"/>
  <c r="BI802" i="3"/>
  <c r="BF801" i="3"/>
  <c r="BB801" i="3"/>
  <c r="AX801" i="3"/>
  <c r="AT801" i="3"/>
  <c r="AP801" i="3"/>
  <c r="AL801" i="3"/>
  <c r="AH801" i="3"/>
  <c r="AD801" i="3"/>
  <c r="Z801" i="3"/>
  <c r="V801" i="3"/>
  <c r="R801" i="3"/>
  <c r="M801" i="3"/>
  <c r="O801" i="3"/>
  <c r="Q801" i="3"/>
  <c r="S801" i="3"/>
  <c r="U801" i="3"/>
  <c r="W801" i="3"/>
  <c r="Y801" i="3"/>
  <c r="AA801" i="3"/>
  <c r="AC801" i="3"/>
  <c r="AE801" i="3"/>
  <c r="AG801" i="3"/>
  <c r="AI801" i="3"/>
  <c r="AK801" i="3"/>
  <c r="AM801" i="3"/>
  <c r="AO801" i="3"/>
  <c r="AQ801" i="3"/>
  <c r="AS801" i="3"/>
  <c r="AU801" i="3"/>
  <c r="AW801" i="3"/>
  <c r="AY801" i="3"/>
  <c r="BA801" i="3"/>
  <c r="BC801" i="3"/>
  <c r="BE801" i="3"/>
  <c r="BG801" i="3"/>
  <c r="BI801" i="3"/>
  <c r="BF800" i="3"/>
  <c r="BB800" i="3"/>
  <c r="AX800" i="3"/>
  <c r="AT800" i="3"/>
  <c r="AP800" i="3"/>
  <c r="AL800" i="3"/>
  <c r="AH800" i="3"/>
  <c r="AD800" i="3"/>
  <c r="Z800" i="3"/>
  <c r="V800" i="3"/>
  <c r="R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K800" i="3"/>
  <c r="AM800" i="3"/>
  <c r="AO800" i="3"/>
  <c r="AQ800" i="3"/>
  <c r="AS800" i="3"/>
  <c r="AU800" i="3"/>
  <c r="AW800" i="3"/>
  <c r="AY800" i="3"/>
  <c r="BA800" i="3"/>
  <c r="BC800" i="3"/>
  <c r="BE800" i="3"/>
  <c r="BG800" i="3"/>
  <c r="BI800" i="3"/>
  <c r="BF799" i="3"/>
  <c r="BB799" i="3"/>
  <c r="AX799" i="3"/>
  <c r="AT799" i="3"/>
  <c r="AP799" i="3"/>
  <c r="AL799" i="3"/>
  <c r="AH799" i="3"/>
  <c r="AD799" i="3"/>
  <c r="Z799" i="3"/>
  <c r="V799" i="3"/>
  <c r="R799" i="3"/>
  <c r="M799" i="3"/>
  <c r="O799" i="3"/>
  <c r="Q799" i="3"/>
  <c r="S799" i="3"/>
  <c r="U799" i="3"/>
  <c r="W799" i="3"/>
  <c r="Y799" i="3"/>
  <c r="AA799" i="3"/>
  <c r="AC799" i="3"/>
  <c r="AE799" i="3"/>
  <c r="AG799" i="3"/>
  <c r="AI799" i="3"/>
  <c r="AK799" i="3"/>
  <c r="AM799" i="3"/>
  <c r="AO799" i="3"/>
  <c r="AQ799" i="3"/>
  <c r="AS799" i="3"/>
  <c r="AU799" i="3"/>
  <c r="AW799" i="3"/>
  <c r="AY799" i="3"/>
  <c r="BA799" i="3"/>
  <c r="BC799" i="3"/>
  <c r="BE799" i="3"/>
  <c r="BG799" i="3"/>
  <c r="BI799" i="3"/>
  <c r="BF798" i="3"/>
  <c r="BB798" i="3"/>
  <c r="AX798" i="3"/>
  <c r="AT798" i="3"/>
  <c r="AP798" i="3"/>
  <c r="AL798" i="3"/>
  <c r="AH798" i="3"/>
  <c r="AD798" i="3"/>
  <c r="Z798" i="3"/>
  <c r="V798" i="3"/>
  <c r="R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F797" i="3"/>
  <c r="BB797" i="3"/>
  <c r="AX797" i="3"/>
  <c r="AT797" i="3"/>
  <c r="AP797" i="3"/>
  <c r="AL797" i="3"/>
  <c r="AH797" i="3"/>
  <c r="AD797" i="3"/>
  <c r="Z797" i="3"/>
  <c r="V797" i="3"/>
  <c r="R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F796" i="3"/>
  <c r="BB796" i="3"/>
  <c r="AX796" i="3"/>
  <c r="AT796" i="3"/>
  <c r="AP796" i="3"/>
  <c r="AL796" i="3"/>
  <c r="AH796" i="3"/>
  <c r="AD796" i="3"/>
  <c r="Z796" i="3"/>
  <c r="V796" i="3"/>
  <c r="R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F795" i="3"/>
  <c r="BB795" i="3"/>
  <c r="AX795" i="3"/>
  <c r="AT795" i="3"/>
  <c r="AP795" i="3"/>
  <c r="AL795" i="3"/>
  <c r="AH795" i="3"/>
  <c r="AD795" i="3"/>
  <c r="Z795" i="3"/>
  <c r="V795" i="3"/>
  <c r="R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F794" i="3"/>
  <c r="BB794" i="3"/>
  <c r="AX794" i="3"/>
  <c r="AT794" i="3"/>
  <c r="AP794" i="3"/>
  <c r="AL794" i="3"/>
  <c r="AH794" i="3"/>
  <c r="AD794" i="3"/>
  <c r="Z794" i="3"/>
  <c r="V794" i="3"/>
  <c r="R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F793" i="3"/>
  <c r="BB793" i="3"/>
  <c r="AX793" i="3"/>
  <c r="AT793" i="3"/>
  <c r="AP793" i="3"/>
  <c r="AL793" i="3"/>
  <c r="AH793" i="3"/>
  <c r="AD793" i="3"/>
  <c r="Z793" i="3"/>
  <c r="V793" i="3"/>
  <c r="R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F792" i="3"/>
  <c r="BB792" i="3"/>
  <c r="AX792" i="3"/>
  <c r="AT792" i="3"/>
  <c r="AP792" i="3"/>
  <c r="AL792" i="3"/>
  <c r="AH792" i="3"/>
  <c r="AD792" i="3"/>
  <c r="Z792" i="3"/>
  <c r="V792" i="3"/>
  <c r="R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F791" i="3"/>
  <c r="BB791" i="3"/>
  <c r="AX791" i="3"/>
  <c r="AT791" i="3"/>
  <c r="AP791" i="3"/>
  <c r="AL791" i="3"/>
  <c r="AH791" i="3"/>
  <c r="AD791" i="3"/>
  <c r="Z791" i="3"/>
  <c r="V791" i="3"/>
  <c r="R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F790" i="3"/>
  <c r="BB790" i="3"/>
  <c r="AX790" i="3"/>
  <c r="AT790" i="3"/>
  <c r="AP790" i="3"/>
  <c r="AL790" i="3"/>
  <c r="AH790" i="3"/>
  <c r="AD790" i="3"/>
  <c r="Z790" i="3"/>
  <c r="V790" i="3"/>
  <c r="R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F789" i="3"/>
  <c r="BB789" i="3"/>
  <c r="AX789" i="3"/>
  <c r="AT789" i="3"/>
  <c r="AP789" i="3"/>
  <c r="AL789" i="3"/>
  <c r="AH789" i="3"/>
  <c r="AD789" i="3"/>
  <c r="Z789" i="3"/>
  <c r="V789" i="3"/>
  <c r="R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F788" i="3"/>
  <c r="BB788" i="3"/>
  <c r="AX788" i="3"/>
  <c r="AT788" i="3"/>
  <c r="AP788" i="3"/>
  <c r="AL788" i="3"/>
  <c r="AH788" i="3"/>
  <c r="AD788" i="3"/>
  <c r="Z788" i="3"/>
  <c r="V788" i="3"/>
  <c r="R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F787" i="3"/>
  <c r="BB787" i="3"/>
  <c r="AX787" i="3"/>
  <c r="AT787" i="3"/>
  <c r="AP787" i="3"/>
  <c r="AL787" i="3"/>
  <c r="AH787" i="3"/>
  <c r="AD787" i="3"/>
  <c r="Z787" i="3"/>
  <c r="V787" i="3"/>
  <c r="R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F786" i="3"/>
  <c r="BB786" i="3"/>
  <c r="AX786" i="3"/>
  <c r="AT786" i="3"/>
  <c r="AP786" i="3"/>
  <c r="AL786" i="3"/>
  <c r="AH786" i="3"/>
  <c r="AD786" i="3"/>
  <c r="Z786" i="3"/>
  <c r="V786" i="3"/>
  <c r="R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F785" i="3"/>
  <c r="BB785" i="3"/>
  <c r="AX785" i="3"/>
  <c r="AT785" i="3"/>
  <c r="AP785" i="3"/>
  <c r="AL785" i="3"/>
  <c r="AH785" i="3"/>
  <c r="AD785" i="3"/>
  <c r="Z785" i="3"/>
  <c r="V785" i="3"/>
  <c r="R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F784" i="3"/>
  <c r="BB784" i="3"/>
  <c r="AX784" i="3"/>
  <c r="AT784" i="3"/>
  <c r="AP784" i="3"/>
  <c r="AL784" i="3"/>
  <c r="AH784" i="3"/>
  <c r="AD784" i="3"/>
  <c r="Z784" i="3"/>
  <c r="V784" i="3"/>
  <c r="R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F783" i="3"/>
  <c r="BB783" i="3"/>
  <c r="AX783" i="3"/>
  <c r="AT783" i="3"/>
  <c r="AP783" i="3"/>
  <c r="AL783" i="3"/>
  <c r="AH783" i="3"/>
  <c r="AD783" i="3"/>
  <c r="Z783" i="3"/>
  <c r="V783" i="3"/>
  <c r="R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F782" i="3"/>
  <c r="BB782" i="3"/>
  <c r="AX782" i="3"/>
  <c r="AT782" i="3"/>
  <c r="AP782" i="3"/>
  <c r="AL782" i="3"/>
  <c r="AH782" i="3"/>
  <c r="AD782" i="3"/>
  <c r="Z782" i="3"/>
  <c r="V782" i="3"/>
  <c r="R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F781" i="3"/>
  <c r="BB781" i="3"/>
  <c r="AX781" i="3"/>
  <c r="AT781" i="3"/>
  <c r="AP781" i="3"/>
  <c r="AL781" i="3"/>
  <c r="AH781" i="3"/>
  <c r="AD781" i="3"/>
  <c r="Z781" i="3"/>
  <c r="V781" i="3"/>
  <c r="R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F780" i="3"/>
  <c r="BB780" i="3"/>
  <c r="AX780" i="3"/>
  <c r="AT780" i="3"/>
  <c r="AP780" i="3"/>
  <c r="AL780" i="3"/>
  <c r="AH780" i="3"/>
  <c r="AD780" i="3"/>
  <c r="Z780" i="3"/>
  <c r="V780" i="3"/>
  <c r="R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F779" i="3"/>
  <c r="BB779" i="3"/>
  <c r="AX779" i="3"/>
  <c r="AT779" i="3"/>
  <c r="AP779" i="3"/>
  <c r="AL779" i="3"/>
  <c r="AH779" i="3"/>
  <c r="AD779" i="3"/>
  <c r="Z779" i="3"/>
  <c r="V779" i="3"/>
  <c r="R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F778" i="3"/>
  <c r="BB778" i="3"/>
  <c r="AX778" i="3"/>
  <c r="AT778" i="3"/>
  <c r="AP778" i="3"/>
  <c r="AL778" i="3"/>
  <c r="AH778" i="3"/>
  <c r="AD778" i="3"/>
  <c r="Z778" i="3"/>
  <c r="V778" i="3"/>
  <c r="R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F777" i="3"/>
  <c r="BB777" i="3"/>
  <c r="AX777" i="3"/>
  <c r="AT777" i="3"/>
  <c r="AP777" i="3"/>
  <c r="AL777" i="3"/>
  <c r="AH777" i="3"/>
  <c r="AD777" i="3"/>
  <c r="Z777" i="3"/>
  <c r="V777" i="3"/>
  <c r="R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L776" i="3"/>
  <c r="O776" i="3" s="1"/>
  <c r="S776" i="3"/>
  <c r="AA776" i="3"/>
  <c r="AI776" i="3"/>
  <c r="P776" i="3"/>
  <c r="AF776" i="3"/>
  <c r="AS776" i="3"/>
  <c r="BA776" i="3"/>
  <c r="BI776" i="3"/>
  <c r="L775" i="3"/>
  <c r="M775" i="3" s="1"/>
  <c r="L774" i="3"/>
  <c r="M774" i="3" s="1"/>
  <c r="AU774" i="3"/>
  <c r="P774" i="3"/>
  <c r="L773" i="3"/>
  <c r="M773" i="3" s="1"/>
  <c r="L772" i="3"/>
  <c r="S772" i="3" s="1"/>
  <c r="L771" i="3"/>
  <c r="AE771" i="3" s="1"/>
  <c r="L770" i="3"/>
  <c r="S770" i="3" s="1"/>
  <c r="L769" i="3"/>
  <c r="AE769" i="3" s="1"/>
  <c r="L768" i="3"/>
  <c r="S768" i="3" s="1"/>
  <c r="L767" i="3"/>
  <c r="M767" i="3" s="1"/>
  <c r="Q767" i="3"/>
  <c r="S767" i="3"/>
  <c r="W767" i="3"/>
  <c r="AA767" i="3"/>
  <c r="AE767" i="3"/>
  <c r="AG767" i="3"/>
  <c r="AM767" i="3"/>
  <c r="AO767" i="3"/>
  <c r="AQ767" i="3"/>
  <c r="AW767" i="3"/>
  <c r="AY767" i="3"/>
  <c r="BC767" i="3"/>
  <c r="BG767" i="3"/>
  <c r="BI767" i="3"/>
  <c r="P767" i="3"/>
  <c r="X767" i="3"/>
  <c r="AB767" i="3"/>
  <c r="AF767" i="3"/>
  <c r="AN767" i="3"/>
  <c r="AR767" i="3"/>
  <c r="AV767" i="3"/>
  <c r="BD767" i="3"/>
  <c r="BH767" i="3"/>
  <c r="L766" i="3"/>
  <c r="O766" i="3" s="1"/>
  <c r="BE766" i="3"/>
  <c r="AN766" i="3"/>
  <c r="N765" i="3"/>
  <c r="R765" i="3"/>
  <c r="V765" i="3"/>
  <c r="Z765" i="3"/>
  <c r="N764" i="3"/>
  <c r="R764" i="3"/>
  <c r="V764" i="3"/>
  <c r="Z764" i="3"/>
  <c r="AD764" i="3"/>
  <c r="AH764" i="3"/>
  <c r="AL764" i="3"/>
  <c r="AP764" i="3"/>
  <c r="AT764" i="3"/>
  <c r="AX764" i="3"/>
  <c r="BB764" i="3"/>
  <c r="BF764" i="3"/>
  <c r="N763" i="3"/>
  <c r="R763" i="3"/>
  <c r="V763" i="3"/>
  <c r="Z763" i="3"/>
  <c r="AD763" i="3"/>
  <c r="AH763" i="3"/>
  <c r="AL763" i="3"/>
  <c r="AP763" i="3"/>
  <c r="AT763" i="3"/>
  <c r="AX763" i="3"/>
  <c r="BB763" i="3"/>
  <c r="BF763" i="3"/>
  <c r="N762" i="3"/>
  <c r="R762" i="3"/>
  <c r="V762" i="3"/>
  <c r="Z762" i="3"/>
  <c r="AD762" i="3"/>
  <c r="AH762" i="3"/>
  <c r="AL762" i="3"/>
  <c r="AP762" i="3"/>
  <c r="AT762" i="3"/>
  <c r="AX762" i="3"/>
  <c r="BB762" i="3"/>
  <c r="BF762" i="3"/>
  <c r="N761" i="3"/>
  <c r="R761" i="3"/>
  <c r="V761" i="3"/>
  <c r="Z761" i="3"/>
  <c r="AD761" i="3"/>
  <c r="AH761" i="3"/>
  <c r="AL761" i="3"/>
  <c r="AP761" i="3"/>
  <c r="AT761" i="3"/>
  <c r="AX761" i="3"/>
  <c r="BB761" i="3"/>
  <c r="BF761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N759" i="3"/>
  <c r="R759" i="3"/>
  <c r="V759" i="3"/>
  <c r="Z759" i="3"/>
  <c r="AD759" i="3"/>
  <c r="AH759" i="3"/>
  <c r="AL759" i="3"/>
  <c r="AP759" i="3"/>
  <c r="AT759" i="3"/>
  <c r="AX759" i="3"/>
  <c r="BB759" i="3"/>
  <c r="BF759" i="3"/>
  <c r="N758" i="3"/>
  <c r="R758" i="3"/>
  <c r="V758" i="3"/>
  <c r="Z758" i="3"/>
  <c r="AD758" i="3"/>
  <c r="AH758" i="3"/>
  <c r="AL758" i="3"/>
  <c r="AP758" i="3"/>
  <c r="AT758" i="3"/>
  <c r="AX758" i="3"/>
  <c r="BB758" i="3"/>
  <c r="BF758" i="3"/>
  <c r="N757" i="3"/>
  <c r="R757" i="3"/>
  <c r="V757" i="3"/>
  <c r="Z757" i="3"/>
  <c r="AD757" i="3"/>
  <c r="AH757" i="3"/>
  <c r="AL757" i="3"/>
  <c r="AP757" i="3"/>
  <c r="AT757" i="3"/>
  <c r="AX757" i="3"/>
  <c r="BB757" i="3"/>
  <c r="BF757" i="3"/>
  <c r="N756" i="3"/>
  <c r="R756" i="3"/>
  <c r="V756" i="3"/>
  <c r="Z756" i="3"/>
  <c r="AD756" i="3"/>
  <c r="AH756" i="3"/>
  <c r="AL756" i="3"/>
  <c r="AP756" i="3"/>
  <c r="AT756" i="3"/>
  <c r="AX756" i="3"/>
  <c r="BB756" i="3"/>
  <c r="BF756" i="3"/>
  <c r="N755" i="3"/>
  <c r="R755" i="3"/>
  <c r="V755" i="3"/>
  <c r="Z755" i="3"/>
  <c r="AD755" i="3"/>
  <c r="AH755" i="3"/>
  <c r="AL755" i="3"/>
  <c r="AP755" i="3"/>
  <c r="AT755" i="3"/>
  <c r="AX755" i="3"/>
  <c r="BB755" i="3"/>
  <c r="BF755" i="3"/>
  <c r="N754" i="3"/>
  <c r="R754" i="3"/>
  <c r="V754" i="3"/>
  <c r="Z754" i="3"/>
  <c r="AD754" i="3"/>
  <c r="AH754" i="3"/>
  <c r="AL754" i="3"/>
  <c r="AP754" i="3"/>
  <c r="AT754" i="3"/>
  <c r="AX754" i="3"/>
  <c r="BB754" i="3"/>
  <c r="BF754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N749" i="3"/>
  <c r="P749" i="3"/>
  <c r="R749" i="3"/>
  <c r="T749" i="3"/>
  <c r="V749" i="3"/>
  <c r="X749" i="3"/>
  <c r="Z749" i="3"/>
  <c r="AB749" i="3"/>
  <c r="AD749" i="3"/>
  <c r="AF749" i="3"/>
  <c r="AH749" i="3"/>
  <c r="AJ749" i="3"/>
  <c r="AL749" i="3"/>
  <c r="AN749" i="3"/>
  <c r="AP749" i="3"/>
  <c r="AR749" i="3"/>
  <c r="AT749" i="3"/>
  <c r="AV749" i="3"/>
  <c r="AX749" i="3"/>
  <c r="AZ749" i="3"/>
  <c r="BB749" i="3"/>
  <c r="BD749" i="3"/>
  <c r="BF749" i="3"/>
  <c r="BH749" i="3"/>
  <c r="M749" i="3"/>
  <c r="O749" i="3"/>
  <c r="S749" i="3"/>
  <c r="W749" i="3"/>
  <c r="AA749" i="3"/>
  <c r="AE749" i="3"/>
  <c r="AI749" i="3"/>
  <c r="AM749" i="3"/>
  <c r="AQ749" i="3"/>
  <c r="AU749" i="3"/>
  <c r="AY749" i="3"/>
  <c r="BC749" i="3"/>
  <c r="BG749" i="3"/>
  <c r="N747" i="3"/>
  <c r="P747" i="3"/>
  <c r="R747" i="3"/>
  <c r="T747" i="3"/>
  <c r="V747" i="3"/>
  <c r="X747" i="3"/>
  <c r="Z747" i="3"/>
  <c r="AB747" i="3"/>
  <c r="AD747" i="3"/>
  <c r="AF747" i="3"/>
  <c r="AH747" i="3"/>
  <c r="AJ747" i="3"/>
  <c r="AL747" i="3"/>
  <c r="AN747" i="3"/>
  <c r="AP747" i="3"/>
  <c r="AR747" i="3"/>
  <c r="AT747" i="3"/>
  <c r="AV747" i="3"/>
  <c r="AX747" i="3"/>
  <c r="AZ747" i="3"/>
  <c r="BB747" i="3"/>
  <c r="BD747" i="3"/>
  <c r="BF747" i="3"/>
  <c r="BH747" i="3"/>
  <c r="M747" i="3"/>
  <c r="Q747" i="3"/>
  <c r="U747" i="3"/>
  <c r="Y747" i="3"/>
  <c r="AC747" i="3"/>
  <c r="AG747" i="3"/>
  <c r="AK747" i="3"/>
  <c r="AO747" i="3"/>
  <c r="AS747" i="3"/>
  <c r="AW747" i="3"/>
  <c r="BA747" i="3"/>
  <c r="BE747" i="3"/>
  <c r="BI747" i="3"/>
  <c r="O747" i="3"/>
  <c r="W747" i="3"/>
  <c r="AE747" i="3"/>
  <c r="AM747" i="3"/>
  <c r="AU747" i="3"/>
  <c r="BC747" i="3"/>
  <c r="N745" i="3"/>
  <c r="P745" i="3"/>
  <c r="R745" i="3"/>
  <c r="T745" i="3"/>
  <c r="V745" i="3"/>
  <c r="X745" i="3"/>
  <c r="Z745" i="3"/>
  <c r="AB745" i="3"/>
  <c r="AD745" i="3"/>
  <c r="AF745" i="3"/>
  <c r="AH745" i="3"/>
  <c r="AJ745" i="3"/>
  <c r="AL745" i="3"/>
  <c r="AN745" i="3"/>
  <c r="AP745" i="3"/>
  <c r="AR745" i="3"/>
  <c r="AT745" i="3"/>
  <c r="AV745" i="3"/>
  <c r="AX745" i="3"/>
  <c r="AZ745" i="3"/>
  <c r="BB745" i="3"/>
  <c r="BD745" i="3"/>
  <c r="BF745" i="3"/>
  <c r="BH745" i="3"/>
  <c r="M745" i="3"/>
  <c r="Q745" i="3"/>
  <c r="U745" i="3"/>
  <c r="Y745" i="3"/>
  <c r="AC745" i="3"/>
  <c r="AG745" i="3"/>
  <c r="AK745" i="3"/>
  <c r="AO745" i="3"/>
  <c r="AS745" i="3"/>
  <c r="AW745" i="3"/>
  <c r="BA745" i="3"/>
  <c r="BE745" i="3"/>
  <c r="BI745" i="3"/>
  <c r="O745" i="3"/>
  <c r="W745" i="3"/>
  <c r="AE745" i="3"/>
  <c r="AM745" i="3"/>
  <c r="AU745" i="3"/>
  <c r="BC745" i="3"/>
  <c r="BH765" i="3"/>
  <c r="BD765" i="3"/>
  <c r="AZ765" i="3"/>
  <c r="AV765" i="3"/>
  <c r="AR765" i="3"/>
  <c r="AN765" i="3"/>
  <c r="AJ765" i="3"/>
  <c r="AF765" i="3"/>
  <c r="AB765" i="3"/>
  <c r="X765" i="3"/>
  <c r="T765" i="3"/>
  <c r="P765" i="3"/>
  <c r="BH764" i="3"/>
  <c r="BD764" i="3"/>
  <c r="AZ764" i="3"/>
  <c r="AV764" i="3"/>
  <c r="AR764" i="3"/>
  <c r="AN764" i="3"/>
  <c r="AJ764" i="3"/>
  <c r="AF764" i="3"/>
  <c r="AB764" i="3"/>
  <c r="X764" i="3"/>
  <c r="T764" i="3"/>
  <c r="P764" i="3"/>
  <c r="BH763" i="3"/>
  <c r="BD763" i="3"/>
  <c r="AZ763" i="3"/>
  <c r="AV763" i="3"/>
  <c r="AR763" i="3"/>
  <c r="AN763" i="3"/>
  <c r="AJ763" i="3"/>
  <c r="AF763" i="3"/>
  <c r="AB763" i="3"/>
  <c r="X763" i="3"/>
  <c r="T763" i="3"/>
  <c r="P763" i="3"/>
  <c r="BH762" i="3"/>
  <c r="BD762" i="3"/>
  <c r="AZ762" i="3"/>
  <c r="AV762" i="3"/>
  <c r="AR762" i="3"/>
  <c r="AN762" i="3"/>
  <c r="AJ762" i="3"/>
  <c r="AF762" i="3"/>
  <c r="AB762" i="3"/>
  <c r="X762" i="3"/>
  <c r="T762" i="3"/>
  <c r="P762" i="3"/>
  <c r="BH761" i="3"/>
  <c r="BD761" i="3"/>
  <c r="AZ761" i="3"/>
  <c r="AV761" i="3"/>
  <c r="AR761" i="3"/>
  <c r="AN761" i="3"/>
  <c r="AJ761" i="3"/>
  <c r="AF761" i="3"/>
  <c r="AB761" i="3"/>
  <c r="X761" i="3"/>
  <c r="T761" i="3"/>
  <c r="P761" i="3"/>
  <c r="BH760" i="3"/>
  <c r="BD760" i="3"/>
  <c r="AZ760" i="3"/>
  <c r="AV760" i="3"/>
  <c r="AR760" i="3"/>
  <c r="AN760" i="3"/>
  <c r="AJ760" i="3"/>
  <c r="AF760" i="3"/>
  <c r="AB760" i="3"/>
  <c r="X760" i="3"/>
  <c r="T760" i="3"/>
  <c r="P760" i="3"/>
  <c r="BH759" i="3"/>
  <c r="BD759" i="3"/>
  <c r="AZ759" i="3"/>
  <c r="AV759" i="3"/>
  <c r="AR759" i="3"/>
  <c r="AN759" i="3"/>
  <c r="AJ759" i="3"/>
  <c r="AF759" i="3"/>
  <c r="AB759" i="3"/>
  <c r="X759" i="3"/>
  <c r="T759" i="3"/>
  <c r="P759" i="3"/>
  <c r="BH758" i="3"/>
  <c r="BD758" i="3"/>
  <c r="AZ758" i="3"/>
  <c r="AV758" i="3"/>
  <c r="AR758" i="3"/>
  <c r="AN758" i="3"/>
  <c r="AJ758" i="3"/>
  <c r="AF758" i="3"/>
  <c r="AB758" i="3"/>
  <c r="X758" i="3"/>
  <c r="T758" i="3"/>
  <c r="P758" i="3"/>
  <c r="BH757" i="3"/>
  <c r="BD757" i="3"/>
  <c r="AZ757" i="3"/>
  <c r="AV757" i="3"/>
  <c r="AR757" i="3"/>
  <c r="AN757" i="3"/>
  <c r="AJ757" i="3"/>
  <c r="AF757" i="3"/>
  <c r="AB757" i="3"/>
  <c r="X757" i="3"/>
  <c r="T757" i="3"/>
  <c r="P757" i="3"/>
  <c r="BH756" i="3"/>
  <c r="BD756" i="3"/>
  <c r="AZ756" i="3"/>
  <c r="AV756" i="3"/>
  <c r="AR756" i="3"/>
  <c r="AN756" i="3"/>
  <c r="AJ756" i="3"/>
  <c r="AF756" i="3"/>
  <c r="AB756" i="3"/>
  <c r="X756" i="3"/>
  <c r="T756" i="3"/>
  <c r="P756" i="3"/>
  <c r="BH755" i="3"/>
  <c r="BD755" i="3"/>
  <c r="AZ755" i="3"/>
  <c r="AV755" i="3"/>
  <c r="AR755" i="3"/>
  <c r="AN755" i="3"/>
  <c r="AJ755" i="3"/>
  <c r="AF755" i="3"/>
  <c r="AB755" i="3"/>
  <c r="X755" i="3"/>
  <c r="T755" i="3"/>
  <c r="P755" i="3"/>
  <c r="BH754" i="3"/>
  <c r="BD754" i="3"/>
  <c r="AZ754" i="3"/>
  <c r="AV754" i="3"/>
  <c r="AR754" i="3"/>
  <c r="AN754" i="3"/>
  <c r="AJ754" i="3"/>
  <c r="AF754" i="3"/>
  <c r="AB754" i="3"/>
  <c r="X754" i="3"/>
  <c r="T754" i="3"/>
  <c r="P754" i="3"/>
  <c r="BE749" i="3"/>
  <c r="AW749" i="3"/>
  <c r="AO749" i="3"/>
  <c r="AG749" i="3"/>
  <c r="Y749" i="3"/>
  <c r="Q749" i="3"/>
  <c r="N748" i="3"/>
  <c r="P748" i="3"/>
  <c r="R748" i="3"/>
  <c r="T748" i="3"/>
  <c r="V748" i="3"/>
  <c r="X748" i="3"/>
  <c r="Z748" i="3"/>
  <c r="AB748" i="3"/>
  <c r="AD748" i="3"/>
  <c r="AF748" i="3"/>
  <c r="AH748" i="3"/>
  <c r="AJ748" i="3"/>
  <c r="AL748" i="3"/>
  <c r="AN748" i="3"/>
  <c r="AP748" i="3"/>
  <c r="AR748" i="3"/>
  <c r="AT748" i="3"/>
  <c r="AV748" i="3"/>
  <c r="AX748" i="3"/>
  <c r="AZ748" i="3"/>
  <c r="BB748" i="3"/>
  <c r="BD748" i="3"/>
  <c r="BF748" i="3"/>
  <c r="BH748" i="3"/>
  <c r="M748" i="3"/>
  <c r="Q748" i="3"/>
  <c r="U748" i="3"/>
  <c r="Y748" i="3"/>
  <c r="AC748" i="3"/>
  <c r="AG748" i="3"/>
  <c r="AK748" i="3"/>
  <c r="AO748" i="3"/>
  <c r="AS748" i="3"/>
  <c r="AW748" i="3"/>
  <c r="BA748" i="3"/>
  <c r="BE748" i="3"/>
  <c r="BI748" i="3"/>
  <c r="O748" i="3"/>
  <c r="W748" i="3"/>
  <c r="AE748" i="3"/>
  <c r="AM748" i="3"/>
  <c r="AU748" i="3"/>
  <c r="BC748" i="3"/>
  <c r="AY747" i="3"/>
  <c r="AI747" i="3"/>
  <c r="S747" i="3"/>
  <c r="N746" i="3"/>
  <c r="P746" i="3"/>
  <c r="R746" i="3"/>
  <c r="T746" i="3"/>
  <c r="V746" i="3"/>
  <c r="X746" i="3"/>
  <c r="Z746" i="3"/>
  <c r="AB746" i="3"/>
  <c r="AD746" i="3"/>
  <c r="AF746" i="3"/>
  <c r="AH746" i="3"/>
  <c r="AJ746" i="3"/>
  <c r="AL746" i="3"/>
  <c r="AN746" i="3"/>
  <c r="AP746" i="3"/>
  <c r="AR746" i="3"/>
  <c r="AT746" i="3"/>
  <c r="AV746" i="3"/>
  <c r="AX746" i="3"/>
  <c r="AZ746" i="3"/>
  <c r="BB746" i="3"/>
  <c r="BD746" i="3"/>
  <c r="BF746" i="3"/>
  <c r="BH746" i="3"/>
  <c r="M746" i="3"/>
  <c r="Q746" i="3"/>
  <c r="U746" i="3"/>
  <c r="Y746" i="3"/>
  <c r="AC746" i="3"/>
  <c r="AG746" i="3"/>
  <c r="AK746" i="3"/>
  <c r="AO746" i="3"/>
  <c r="AS746" i="3"/>
  <c r="AW746" i="3"/>
  <c r="BA746" i="3"/>
  <c r="BE746" i="3"/>
  <c r="BI746" i="3"/>
  <c r="O746" i="3"/>
  <c r="W746" i="3"/>
  <c r="AE746" i="3"/>
  <c r="AM746" i="3"/>
  <c r="AU746" i="3"/>
  <c r="BC746" i="3"/>
  <c r="AY745" i="3"/>
  <c r="AI745" i="3"/>
  <c r="S745" i="3"/>
  <c r="N753" i="3"/>
  <c r="P753" i="3"/>
  <c r="R753" i="3"/>
  <c r="T753" i="3"/>
  <c r="V753" i="3"/>
  <c r="X753" i="3"/>
  <c r="Z753" i="3"/>
  <c r="AB753" i="3"/>
  <c r="AD753" i="3"/>
  <c r="AF753" i="3"/>
  <c r="AH753" i="3"/>
  <c r="AJ753" i="3"/>
  <c r="AL753" i="3"/>
  <c r="AN753" i="3"/>
  <c r="AP753" i="3"/>
  <c r="AR753" i="3"/>
  <c r="AT753" i="3"/>
  <c r="AV753" i="3"/>
  <c r="AX753" i="3"/>
  <c r="N752" i="3"/>
  <c r="P752" i="3"/>
  <c r="R752" i="3"/>
  <c r="T752" i="3"/>
  <c r="V752" i="3"/>
  <c r="X752" i="3"/>
  <c r="Z752" i="3"/>
  <c r="AB752" i="3"/>
  <c r="AD752" i="3"/>
  <c r="AF752" i="3"/>
  <c r="AH752" i="3"/>
  <c r="AJ752" i="3"/>
  <c r="AL752" i="3"/>
  <c r="AN752" i="3"/>
  <c r="AP752" i="3"/>
  <c r="AR752" i="3"/>
  <c r="AT752" i="3"/>
  <c r="AV752" i="3"/>
  <c r="AX752" i="3"/>
  <c r="AZ752" i="3"/>
  <c r="BB752" i="3"/>
  <c r="BD752" i="3"/>
  <c r="BF752" i="3"/>
  <c r="BH752" i="3"/>
  <c r="N751" i="3"/>
  <c r="P751" i="3"/>
  <c r="R751" i="3"/>
  <c r="T751" i="3"/>
  <c r="V751" i="3"/>
  <c r="X751" i="3"/>
  <c r="Z751" i="3"/>
  <c r="AB751" i="3"/>
  <c r="AD751" i="3"/>
  <c r="AF751" i="3"/>
  <c r="AH751" i="3"/>
  <c r="AJ751" i="3"/>
  <c r="AL751" i="3"/>
  <c r="AN751" i="3"/>
  <c r="AP751" i="3"/>
  <c r="AR751" i="3"/>
  <c r="AT751" i="3"/>
  <c r="AV751" i="3"/>
  <c r="AX751" i="3"/>
  <c r="AZ751" i="3"/>
  <c r="BB751" i="3"/>
  <c r="BD751" i="3"/>
  <c r="BF751" i="3"/>
  <c r="BH751" i="3"/>
  <c r="N750" i="3"/>
  <c r="P750" i="3"/>
  <c r="R750" i="3"/>
  <c r="T750" i="3"/>
  <c r="V750" i="3"/>
  <c r="X750" i="3"/>
  <c r="Z750" i="3"/>
  <c r="AB750" i="3"/>
  <c r="AD750" i="3"/>
  <c r="AF750" i="3"/>
  <c r="AH750" i="3"/>
  <c r="AJ750" i="3"/>
  <c r="AL750" i="3"/>
  <c r="AN750" i="3"/>
  <c r="AP750" i="3"/>
  <c r="AR750" i="3"/>
  <c r="AT750" i="3"/>
  <c r="AV750" i="3"/>
  <c r="AX750" i="3"/>
  <c r="AZ750" i="3"/>
  <c r="BB750" i="3"/>
  <c r="BD750" i="3"/>
  <c r="BF750" i="3"/>
  <c r="BH750" i="3"/>
  <c r="L739" i="3"/>
  <c r="M739" i="3" s="1"/>
  <c r="BE739" i="3"/>
  <c r="T739" i="3"/>
  <c r="AZ739" i="3"/>
  <c r="BB739" i="3"/>
  <c r="L737" i="3"/>
  <c r="M737" i="3" s="1"/>
  <c r="BG737" i="3"/>
  <c r="AF737" i="3"/>
  <c r="AT737" i="3"/>
  <c r="N744" i="3"/>
  <c r="P744" i="3"/>
  <c r="R744" i="3"/>
  <c r="T744" i="3"/>
  <c r="V744" i="3"/>
  <c r="X744" i="3"/>
  <c r="Z744" i="3"/>
  <c r="AB744" i="3"/>
  <c r="AD744" i="3"/>
  <c r="AF744" i="3"/>
  <c r="AH744" i="3"/>
  <c r="AJ744" i="3"/>
  <c r="AL744" i="3"/>
  <c r="AN744" i="3"/>
  <c r="AP744" i="3"/>
  <c r="M744" i="3"/>
  <c r="Q744" i="3"/>
  <c r="U744" i="3"/>
  <c r="Y744" i="3"/>
  <c r="AC744" i="3"/>
  <c r="AG744" i="3"/>
  <c r="AK744" i="3"/>
  <c r="AO744" i="3"/>
  <c r="AR744" i="3"/>
  <c r="AT744" i="3"/>
  <c r="AV744" i="3"/>
  <c r="AX744" i="3"/>
  <c r="AZ744" i="3"/>
  <c r="BB744" i="3"/>
  <c r="BD744" i="3"/>
  <c r="BF744" i="3"/>
  <c r="BH744" i="3"/>
  <c r="N743" i="3"/>
  <c r="P743" i="3"/>
  <c r="R743" i="3"/>
  <c r="T743" i="3"/>
  <c r="V743" i="3"/>
  <c r="X743" i="3"/>
  <c r="Z743" i="3"/>
  <c r="AB743" i="3"/>
  <c r="AD743" i="3"/>
  <c r="AF743" i="3"/>
  <c r="AH743" i="3"/>
  <c r="AJ743" i="3"/>
  <c r="AL743" i="3"/>
  <c r="AN743" i="3"/>
  <c r="AP743" i="3"/>
  <c r="AR743" i="3"/>
  <c r="AT743" i="3"/>
  <c r="AV743" i="3"/>
  <c r="AX743" i="3"/>
  <c r="AZ743" i="3"/>
  <c r="BB743" i="3"/>
  <c r="BD743" i="3"/>
  <c r="BF743" i="3"/>
  <c r="BH743" i="3"/>
  <c r="M743" i="3"/>
  <c r="Q743" i="3"/>
  <c r="U743" i="3"/>
  <c r="Y743" i="3"/>
  <c r="AC743" i="3"/>
  <c r="AG743" i="3"/>
  <c r="AK743" i="3"/>
  <c r="AO743" i="3"/>
  <c r="AS743" i="3"/>
  <c r="AW743" i="3"/>
  <c r="BA743" i="3"/>
  <c r="BE743" i="3"/>
  <c r="BI743" i="3"/>
  <c r="N742" i="3"/>
  <c r="P742" i="3"/>
  <c r="R742" i="3"/>
  <c r="T742" i="3"/>
  <c r="V742" i="3"/>
  <c r="X742" i="3"/>
  <c r="Z742" i="3"/>
  <c r="AB742" i="3"/>
  <c r="AD742" i="3"/>
  <c r="AF742" i="3"/>
  <c r="AH742" i="3"/>
  <c r="AJ742" i="3"/>
  <c r="AL742" i="3"/>
  <c r="AN742" i="3"/>
  <c r="AP742" i="3"/>
  <c r="AR742" i="3"/>
  <c r="AT742" i="3"/>
  <c r="AV742" i="3"/>
  <c r="AX742" i="3"/>
  <c r="AZ742" i="3"/>
  <c r="BB742" i="3"/>
  <c r="BD742" i="3"/>
  <c r="BF742" i="3"/>
  <c r="BH742" i="3"/>
  <c r="M742" i="3"/>
  <c r="Q742" i="3"/>
  <c r="U742" i="3"/>
  <c r="Y742" i="3"/>
  <c r="AC742" i="3"/>
  <c r="AG742" i="3"/>
  <c r="AK742" i="3"/>
  <c r="AO742" i="3"/>
  <c r="AS742" i="3"/>
  <c r="AW742" i="3"/>
  <c r="BA742" i="3"/>
  <c r="BE742" i="3"/>
  <c r="BI742" i="3"/>
  <c r="N741" i="3"/>
  <c r="P741" i="3"/>
  <c r="R741" i="3"/>
  <c r="T741" i="3"/>
  <c r="V741" i="3"/>
  <c r="X741" i="3"/>
  <c r="Z741" i="3"/>
  <c r="AB741" i="3"/>
  <c r="AD741" i="3"/>
  <c r="AF741" i="3"/>
  <c r="AH741" i="3"/>
  <c r="AJ741" i="3"/>
  <c r="AL741" i="3"/>
  <c r="AN741" i="3"/>
  <c r="AP741" i="3"/>
  <c r="AR741" i="3"/>
  <c r="AT741" i="3"/>
  <c r="AV741" i="3"/>
  <c r="AX741" i="3"/>
  <c r="AZ741" i="3"/>
  <c r="BB741" i="3"/>
  <c r="BD741" i="3"/>
  <c r="BF741" i="3"/>
  <c r="BH741" i="3"/>
  <c r="M741" i="3"/>
  <c r="Q741" i="3"/>
  <c r="U741" i="3"/>
  <c r="Y741" i="3"/>
  <c r="AC741" i="3"/>
  <c r="AG741" i="3"/>
  <c r="AK741" i="3"/>
  <c r="AO741" i="3"/>
  <c r="AS741" i="3"/>
  <c r="AW741" i="3"/>
  <c r="BA741" i="3"/>
  <c r="BE741" i="3"/>
  <c r="BI741" i="3"/>
  <c r="L740" i="3"/>
  <c r="N740" i="3" s="1"/>
  <c r="L738" i="3"/>
  <c r="W738" i="3" s="1"/>
  <c r="AN738" i="3"/>
  <c r="AX737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AN768" i="3" l="1"/>
  <c r="AN770" i="3"/>
  <c r="BD769" i="3"/>
  <c r="BD771" i="3"/>
  <c r="AN774" i="3"/>
  <c r="AQ774" i="3"/>
  <c r="BD768" i="3"/>
  <c r="AF774" i="3"/>
  <c r="AE774" i="3"/>
  <c r="BG738" i="3"/>
  <c r="N737" i="3"/>
  <c r="AQ737" i="3"/>
  <c r="V739" i="3"/>
  <c r="AQ739" i="3"/>
  <c r="AG766" i="3"/>
  <c r="AZ767" i="3"/>
  <c r="AJ767" i="3"/>
  <c r="T767" i="3"/>
  <c r="BE767" i="3"/>
  <c r="AU767" i="3"/>
  <c r="AI767" i="3"/>
  <c r="Y767" i="3"/>
  <c r="O767" i="3"/>
  <c r="AY768" i="3"/>
  <c r="X771" i="3"/>
  <c r="BC774" i="3"/>
  <c r="AA774" i="3"/>
  <c r="BD877" i="3"/>
  <c r="AV737" i="3"/>
  <c r="AA737" i="3"/>
  <c r="AQ768" i="3"/>
  <c r="W774" i="3"/>
  <c r="BN942" i="3"/>
  <c r="BM953" i="3"/>
  <c r="BJ943" i="3"/>
  <c r="BK941" i="3"/>
  <c r="BJ949" i="3"/>
  <c r="BL957" i="3"/>
  <c r="BG744" i="3"/>
  <c r="AO740" i="3"/>
  <c r="AN772" i="3"/>
  <c r="BI878" i="3"/>
  <c r="BA878" i="3"/>
  <c r="AS878" i="3"/>
  <c r="AK878" i="3"/>
  <c r="AC878" i="3"/>
  <c r="O878" i="3"/>
  <c r="AQ738" i="3"/>
  <c r="AR740" i="3"/>
  <c r="AJ739" i="3"/>
  <c r="AA739" i="3"/>
  <c r="AJ766" i="3"/>
  <c r="AW766" i="3"/>
  <c r="AA766" i="3"/>
  <c r="BA767" i="3"/>
  <c r="AS767" i="3"/>
  <c r="AK767" i="3"/>
  <c r="AC767" i="3"/>
  <c r="U767" i="3"/>
  <c r="X768" i="3"/>
  <c r="AI768" i="3"/>
  <c r="X769" i="3"/>
  <c r="AQ770" i="3"/>
  <c r="AY771" i="3"/>
  <c r="BG772" i="3"/>
  <c r="AN773" i="3"/>
  <c r="AV774" i="3"/>
  <c r="BG774" i="3"/>
  <c r="AM774" i="3"/>
  <c r="O774" i="3"/>
  <c r="AD738" i="3"/>
  <c r="AA738" i="3"/>
  <c r="T766" i="3"/>
  <c r="AQ766" i="3"/>
  <c r="Y766" i="3"/>
  <c r="BG768" i="3"/>
  <c r="AA768" i="3"/>
  <c r="AI769" i="3"/>
  <c r="AI771" i="3"/>
  <c r="AQ772" i="3"/>
  <c r="BC773" i="3"/>
  <c r="AZ766" i="3"/>
  <c r="BG766" i="3"/>
  <c r="AO766" i="3"/>
  <c r="Q766" i="3"/>
  <c r="AA772" i="3"/>
  <c r="AI773" i="3"/>
  <c r="AN775" i="3"/>
  <c r="BC878" i="3"/>
  <c r="AU878" i="3"/>
  <c r="AM878" i="3"/>
  <c r="AE878" i="3"/>
  <c r="S878" i="3"/>
  <c r="N777" i="3"/>
  <c r="K693" i="3"/>
  <c r="BD738" i="3"/>
  <c r="X738" i="3"/>
  <c r="AY738" i="3"/>
  <c r="AI738" i="3"/>
  <c r="S738" i="3"/>
  <c r="AH739" i="3"/>
  <c r="BH740" i="3"/>
  <c r="AB740" i="3"/>
  <c r="AL739" i="3"/>
  <c r="BH739" i="3"/>
  <c r="AR739" i="3"/>
  <c r="AB739" i="3"/>
  <c r="BI739" i="3"/>
  <c r="AY739" i="3"/>
  <c r="AI739" i="3"/>
  <c r="S739" i="3"/>
  <c r="BG770" i="3"/>
  <c r="AA770" i="3"/>
  <c r="X773" i="3"/>
  <c r="AQ773" i="3"/>
  <c r="W773" i="3"/>
  <c r="AQ775" i="3"/>
  <c r="AN877" i="3"/>
  <c r="AQ877" i="3"/>
  <c r="BJ985" i="3"/>
  <c r="BL941" i="3"/>
  <c r="K709" i="3"/>
  <c r="AT738" i="3"/>
  <c r="AV738" i="3"/>
  <c r="P738" i="3"/>
  <c r="AU738" i="3"/>
  <c r="AE738" i="3"/>
  <c r="O738" i="3"/>
  <c r="AX739" i="3"/>
  <c r="BD740" i="3"/>
  <c r="X740" i="3"/>
  <c r="AD739" i="3"/>
  <c r="BD739" i="3"/>
  <c r="AN739" i="3"/>
  <c r="X739" i="3"/>
  <c r="BG739" i="3"/>
  <c r="AU739" i="3"/>
  <c r="AE739" i="3"/>
  <c r="O739" i="3"/>
  <c r="AZ768" i="3"/>
  <c r="T768" i="3"/>
  <c r="AW768" i="3"/>
  <c r="AG768" i="3"/>
  <c r="BC770" i="3"/>
  <c r="W770" i="3"/>
  <c r="AF772" i="3"/>
  <c r="AM772" i="3"/>
  <c r="BD773" i="3"/>
  <c r="BG773" i="3"/>
  <c r="AM773" i="3"/>
  <c r="S773" i="3"/>
  <c r="AA775" i="3"/>
  <c r="X877" i="3"/>
  <c r="AI877" i="3"/>
  <c r="AA878" i="3"/>
  <c r="P878" i="3"/>
  <c r="K697" i="3"/>
  <c r="K706" i="3"/>
  <c r="L644" i="3"/>
  <c r="L640" i="3"/>
  <c r="L594" i="3"/>
  <c r="L590" i="3"/>
  <c r="L586" i="3"/>
  <c r="L582" i="3"/>
  <c r="L578" i="3"/>
  <c r="BG877" i="3"/>
  <c r="AA877" i="3"/>
  <c r="BJ952" i="3"/>
  <c r="N810" i="3"/>
  <c r="N738" i="3"/>
  <c r="AF738" i="3"/>
  <c r="BC738" i="3"/>
  <c r="AM738" i="3"/>
  <c r="R739" i="3"/>
  <c r="AG740" i="3"/>
  <c r="AN740" i="3"/>
  <c r="AT739" i="3"/>
  <c r="N739" i="3"/>
  <c r="AV739" i="3"/>
  <c r="AF739" i="3"/>
  <c r="P739" i="3"/>
  <c r="BC739" i="3"/>
  <c r="AM739" i="3"/>
  <c r="W739" i="3"/>
  <c r="BD766" i="3"/>
  <c r="X766" i="3"/>
  <c r="AY766" i="3"/>
  <c r="AI766" i="3"/>
  <c r="S766" i="3"/>
  <c r="AJ768" i="3"/>
  <c r="BE768" i="3"/>
  <c r="AO768" i="3"/>
  <c r="W768" i="3"/>
  <c r="AY769" i="3"/>
  <c r="AF770" i="3"/>
  <c r="AM770" i="3"/>
  <c r="BC772" i="3"/>
  <c r="W772" i="3"/>
  <c r="AF773" i="3"/>
  <c r="AY773" i="3"/>
  <c r="AA773" i="3"/>
  <c r="BD774" i="3"/>
  <c r="X774" i="3"/>
  <c r="AY774" i="3"/>
  <c r="AI774" i="3"/>
  <c r="S774" i="3"/>
  <c r="BG775" i="3"/>
  <c r="BJ957" i="3"/>
  <c r="BJ951" i="3"/>
  <c r="AH737" i="3"/>
  <c r="AW740" i="3"/>
  <c r="Q740" i="3"/>
  <c r="AV740" i="3"/>
  <c r="AF740" i="3"/>
  <c r="P740" i="3"/>
  <c r="AD737" i="3"/>
  <c r="BD737" i="3"/>
  <c r="AN737" i="3"/>
  <c r="X737" i="3"/>
  <c r="AY737" i="3"/>
  <c r="AI737" i="3"/>
  <c r="S737" i="3"/>
  <c r="BH766" i="3"/>
  <c r="AR766" i="3"/>
  <c r="AB766" i="3"/>
  <c r="BI766" i="3"/>
  <c r="BA766" i="3"/>
  <c r="AS766" i="3"/>
  <c r="AK766" i="3"/>
  <c r="AC766" i="3"/>
  <c r="U766" i="3"/>
  <c r="M766" i="3"/>
  <c r="BH768" i="3"/>
  <c r="AR768" i="3"/>
  <c r="AB768" i="3"/>
  <c r="BI768" i="3"/>
  <c r="BA768" i="3"/>
  <c r="AS768" i="3"/>
  <c r="AK768" i="3"/>
  <c r="AC768" i="3"/>
  <c r="O768" i="3"/>
  <c r="AN769" i="3"/>
  <c r="BG769" i="3"/>
  <c r="AQ769" i="3"/>
  <c r="AA769" i="3"/>
  <c r="AV770" i="3"/>
  <c r="P770" i="3"/>
  <c r="AU770" i="3"/>
  <c r="AE770" i="3"/>
  <c r="O770" i="3"/>
  <c r="AN771" i="3"/>
  <c r="BG771" i="3"/>
  <c r="AQ771" i="3"/>
  <c r="AA771" i="3"/>
  <c r="AV772" i="3"/>
  <c r="P772" i="3"/>
  <c r="AU772" i="3"/>
  <c r="AE772" i="3"/>
  <c r="O772" i="3"/>
  <c r="BD775" i="3"/>
  <c r="X775" i="3"/>
  <c r="AY775" i="3"/>
  <c r="AI775" i="3"/>
  <c r="S775" i="3"/>
  <c r="BL981" i="3"/>
  <c r="BL940" i="3"/>
  <c r="BM948" i="3"/>
  <c r="BM940" i="3"/>
  <c r="BM995" i="3"/>
  <c r="BM945" i="3"/>
  <c r="BN945" i="3"/>
  <c r="BM951" i="3"/>
  <c r="BL963" i="3"/>
  <c r="BL959" i="3"/>
  <c r="BM955" i="3"/>
  <c r="BL954" i="3"/>
  <c r="K721" i="3"/>
  <c r="L718" i="3"/>
  <c r="K717" i="3"/>
  <c r="K704" i="3"/>
  <c r="L692" i="3"/>
  <c r="BB737" i="3"/>
  <c r="V737" i="3"/>
  <c r="AZ737" i="3"/>
  <c r="AJ737" i="3"/>
  <c r="P737" i="3"/>
  <c r="AU737" i="3"/>
  <c r="AE737" i="3"/>
  <c r="O737" i="3"/>
  <c r="AF769" i="3"/>
  <c r="BC769" i="3"/>
  <c r="AM769" i="3"/>
  <c r="S769" i="3"/>
  <c r="AF771" i="3"/>
  <c r="BC771" i="3"/>
  <c r="AM771" i="3"/>
  <c r="S771" i="3"/>
  <c r="AV775" i="3"/>
  <c r="P775" i="3"/>
  <c r="AU775" i="3"/>
  <c r="AE775" i="3"/>
  <c r="O775" i="3"/>
  <c r="BM985" i="3"/>
  <c r="BM987" i="3"/>
  <c r="BM942" i="3"/>
  <c r="BJ953" i="3"/>
  <c r="BM950" i="3"/>
  <c r="BM946" i="3"/>
  <c r="BM993" i="3"/>
  <c r="BL993" i="3"/>
  <c r="BK993" i="3"/>
  <c r="N779" i="3"/>
  <c r="BB876" i="3"/>
  <c r="BM980" i="3"/>
  <c r="BM978" i="3"/>
  <c r="BM977" i="3"/>
  <c r="BM976" i="3"/>
  <c r="BM974" i="3"/>
  <c r="BJ981" i="3"/>
  <c r="BJ987" i="3"/>
  <c r="BK942" i="3"/>
  <c r="BJ946" i="3"/>
  <c r="BK940" i="3"/>
  <c r="BK937" i="3"/>
  <c r="BJ991" i="3"/>
  <c r="BM991" i="3"/>
  <c r="BJ983" i="3"/>
  <c r="BM983" i="3"/>
  <c r="BK983" i="3"/>
  <c r="BK963" i="3"/>
  <c r="BK959" i="3"/>
  <c r="BM959" i="3"/>
  <c r="BM954" i="3"/>
  <c r="BM947" i="3"/>
  <c r="K707" i="3"/>
  <c r="L704" i="3"/>
  <c r="K694" i="3"/>
  <c r="R737" i="3"/>
  <c r="BE740" i="3"/>
  <c r="Y740" i="3"/>
  <c r="AZ740" i="3"/>
  <c r="AJ740" i="3"/>
  <c r="T740" i="3"/>
  <c r="AL737" i="3"/>
  <c r="BH737" i="3"/>
  <c r="AR737" i="3"/>
  <c r="AB737" i="3"/>
  <c r="BC737" i="3"/>
  <c r="AM737" i="3"/>
  <c r="W737" i="3"/>
  <c r="AV766" i="3"/>
  <c r="AF766" i="3"/>
  <c r="P766" i="3"/>
  <c r="BC766" i="3"/>
  <c r="AU766" i="3"/>
  <c r="AM766" i="3"/>
  <c r="AE766" i="3"/>
  <c r="W766" i="3"/>
  <c r="AV768" i="3"/>
  <c r="AF768" i="3"/>
  <c r="P768" i="3"/>
  <c r="BC768" i="3"/>
  <c r="AU768" i="3"/>
  <c r="AM768" i="3"/>
  <c r="AE768" i="3"/>
  <c r="AV769" i="3"/>
  <c r="P769" i="3"/>
  <c r="AU769" i="3"/>
  <c r="BD770" i="3"/>
  <c r="X770" i="3"/>
  <c r="AY770" i="3"/>
  <c r="AI770" i="3"/>
  <c r="AV771" i="3"/>
  <c r="P771" i="3"/>
  <c r="AU771" i="3"/>
  <c r="BD772" i="3"/>
  <c r="X772" i="3"/>
  <c r="AY772" i="3"/>
  <c r="AI772" i="3"/>
  <c r="AV773" i="3"/>
  <c r="P773" i="3"/>
  <c r="AU773" i="3"/>
  <c r="AE773" i="3"/>
  <c r="O773" i="3"/>
  <c r="AF775" i="3"/>
  <c r="BC775" i="3"/>
  <c r="AM775" i="3"/>
  <c r="W775" i="3"/>
  <c r="W878" i="3"/>
  <c r="Q878" i="3"/>
  <c r="BJ990" i="3"/>
  <c r="BL939" i="3"/>
  <c r="BJ948" i="3"/>
  <c r="BM952" i="3"/>
  <c r="BM963" i="3"/>
  <c r="BJ963" i="3"/>
  <c r="BK954" i="3"/>
  <c r="BM937" i="3"/>
  <c r="BM996" i="3"/>
  <c r="BM975" i="3"/>
  <c r="BM989" i="3"/>
  <c r="BN963" i="3"/>
  <c r="BN959" i="3"/>
  <c r="BN941" i="3"/>
  <c r="BM949" i="3"/>
  <c r="BM943" i="3"/>
  <c r="BL942" i="3"/>
  <c r="BL937" i="3"/>
  <c r="BN995" i="3"/>
  <c r="BN993" i="3"/>
  <c r="BN991" i="3"/>
  <c r="BN989" i="3"/>
  <c r="BN985" i="3"/>
  <c r="BN983" i="3"/>
  <c r="BN981" i="3"/>
  <c r="BN950" i="3"/>
  <c r="BN946" i="3"/>
  <c r="BJ947" i="3"/>
  <c r="BJ954" i="3"/>
  <c r="BM981" i="3"/>
  <c r="BM979" i="3"/>
  <c r="BJ995" i="3"/>
  <c r="BL988" i="3"/>
  <c r="BL980" i="3"/>
  <c r="BL979" i="3"/>
  <c r="BL978" i="3"/>
  <c r="BL977" i="3"/>
  <c r="BL976" i="3"/>
  <c r="BL975" i="3"/>
  <c r="BL974" i="3"/>
  <c r="BL955" i="3"/>
  <c r="BN954" i="3"/>
  <c r="BL950" i="3"/>
  <c r="BL948" i="3"/>
  <c r="BL946" i="3"/>
  <c r="BJ959" i="3"/>
  <c r="BJ993" i="3"/>
  <c r="BJ996" i="3"/>
  <c r="BK980" i="3"/>
  <c r="BK979" i="3"/>
  <c r="BK978" i="3"/>
  <c r="BK977" i="3"/>
  <c r="BK976" i="3"/>
  <c r="BK975" i="3"/>
  <c r="BK974" i="3"/>
  <c r="BJ980" i="3"/>
  <c r="BJ979" i="3"/>
  <c r="BJ978" i="3"/>
  <c r="BJ977" i="3"/>
  <c r="BJ976" i="3"/>
  <c r="BJ975" i="3"/>
  <c r="BJ974" i="3"/>
  <c r="BN980" i="3"/>
  <c r="BN979" i="3"/>
  <c r="BN978" i="3"/>
  <c r="BN977" i="3"/>
  <c r="BN976" i="3"/>
  <c r="BN975" i="3"/>
  <c r="BN974" i="3"/>
  <c r="K653" i="3"/>
  <c r="K647" i="3"/>
  <c r="K645" i="3"/>
  <c r="K643" i="3"/>
  <c r="K641" i="3"/>
  <c r="K620" i="3"/>
  <c r="K616" i="3"/>
  <c r="K608" i="3"/>
  <c r="K604" i="3"/>
  <c r="K600" i="3"/>
  <c r="T737" i="3"/>
  <c r="BI737" i="3"/>
  <c r="BE737" i="3"/>
  <c r="BA737" i="3"/>
  <c r="AW737" i="3"/>
  <c r="AS737" i="3"/>
  <c r="AO737" i="3"/>
  <c r="AK737" i="3"/>
  <c r="AG737" i="3"/>
  <c r="AC737" i="3"/>
  <c r="Y737" i="3"/>
  <c r="U737" i="3"/>
  <c r="Q737" i="3"/>
  <c r="BA739" i="3"/>
  <c r="AW739" i="3"/>
  <c r="AS739" i="3"/>
  <c r="AO739" i="3"/>
  <c r="AK739" i="3"/>
  <c r="AG739" i="3"/>
  <c r="AC739" i="3"/>
  <c r="Y739" i="3"/>
  <c r="U739" i="3"/>
  <c r="Q739" i="3"/>
  <c r="M769" i="3"/>
  <c r="Q769" i="3"/>
  <c r="U769" i="3"/>
  <c r="Y769" i="3"/>
  <c r="AC769" i="3"/>
  <c r="AG769" i="3"/>
  <c r="AK769" i="3"/>
  <c r="AO769" i="3"/>
  <c r="AS769" i="3"/>
  <c r="AW769" i="3"/>
  <c r="BA769" i="3"/>
  <c r="BE769" i="3"/>
  <c r="BI769" i="3"/>
  <c r="T769" i="3"/>
  <c r="AB769" i="3"/>
  <c r="AJ769" i="3"/>
  <c r="AR769" i="3"/>
  <c r="AZ769" i="3"/>
  <c r="BH769" i="3"/>
  <c r="M771" i="3"/>
  <c r="Q771" i="3"/>
  <c r="U771" i="3"/>
  <c r="Y771" i="3"/>
  <c r="AC771" i="3"/>
  <c r="AG771" i="3"/>
  <c r="AK771" i="3"/>
  <c r="AO771" i="3"/>
  <c r="AS771" i="3"/>
  <c r="AW771" i="3"/>
  <c r="BA771" i="3"/>
  <c r="BE771" i="3"/>
  <c r="BI771" i="3"/>
  <c r="T771" i="3"/>
  <c r="AB771" i="3"/>
  <c r="AJ771" i="3"/>
  <c r="AR771" i="3"/>
  <c r="AZ771" i="3"/>
  <c r="BH771" i="3"/>
  <c r="K731" i="3"/>
  <c r="K729" i="3"/>
  <c r="K727" i="3"/>
  <c r="K723" i="3"/>
  <c r="K718" i="3"/>
  <c r="K714" i="3"/>
  <c r="K710" i="3"/>
  <c r="K703" i="3"/>
  <c r="L697" i="3"/>
  <c r="L695" i="3"/>
  <c r="K695" i="3"/>
  <c r="K691" i="3"/>
  <c r="L656" i="3"/>
  <c r="L652" i="3"/>
  <c r="L648" i="3"/>
  <c r="K577" i="3"/>
  <c r="K575" i="3"/>
  <c r="K569" i="3"/>
  <c r="K567" i="3"/>
  <c r="K565" i="3"/>
  <c r="K563" i="3"/>
  <c r="K562" i="3"/>
  <c r="K560" i="3"/>
  <c r="K558" i="3"/>
  <c r="K556" i="3"/>
  <c r="M768" i="3"/>
  <c r="Q768" i="3"/>
  <c r="U768" i="3"/>
  <c r="Y768" i="3"/>
  <c r="W769" i="3"/>
  <c r="O769" i="3"/>
  <c r="M770" i="3"/>
  <c r="Q770" i="3"/>
  <c r="U770" i="3"/>
  <c r="Y770" i="3"/>
  <c r="AC770" i="3"/>
  <c r="AG770" i="3"/>
  <c r="AK770" i="3"/>
  <c r="AO770" i="3"/>
  <c r="AS770" i="3"/>
  <c r="AW770" i="3"/>
  <c r="BA770" i="3"/>
  <c r="BE770" i="3"/>
  <c r="BI770" i="3"/>
  <c r="T770" i="3"/>
  <c r="AB770" i="3"/>
  <c r="AJ770" i="3"/>
  <c r="AR770" i="3"/>
  <c r="AZ770" i="3"/>
  <c r="BH770" i="3"/>
  <c r="W771" i="3"/>
  <c r="O771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T772" i="3"/>
  <c r="AB772" i="3"/>
  <c r="AJ772" i="3"/>
  <c r="AR772" i="3"/>
  <c r="AZ772" i="3"/>
  <c r="BH772" i="3"/>
  <c r="BM824" i="3"/>
  <c r="AV877" i="3"/>
  <c r="AF877" i="3"/>
  <c r="P877" i="3"/>
  <c r="BC877" i="3"/>
  <c r="AU877" i="3"/>
  <c r="AM877" i="3"/>
  <c r="AE877" i="3"/>
  <c r="S877" i="3"/>
  <c r="BM889" i="3"/>
  <c r="BL889" i="3"/>
  <c r="BM891" i="3"/>
  <c r="BL891" i="3"/>
  <c r="BJ926" i="3"/>
  <c r="BM926" i="3"/>
  <c r="BL926" i="3"/>
  <c r="BJ927" i="3"/>
  <c r="BJ889" i="3"/>
  <c r="BJ891" i="3"/>
  <c r="BJ903" i="3"/>
  <c r="BJ796" i="3"/>
  <c r="AQ746" i="3"/>
  <c r="AA746" i="3"/>
  <c r="BG746" i="3"/>
  <c r="AN781" i="3"/>
  <c r="BH781" i="3"/>
  <c r="AZ781" i="3"/>
  <c r="X781" i="3"/>
  <c r="P802" i="3"/>
  <c r="AN802" i="3"/>
  <c r="X802" i="3"/>
  <c r="BD802" i="3"/>
  <c r="X804" i="3"/>
  <c r="AF804" i="3"/>
  <c r="AN804" i="3"/>
  <c r="AV804" i="3"/>
  <c r="BD804" i="3"/>
  <c r="P804" i="3"/>
  <c r="AJ804" i="3"/>
  <c r="AZ804" i="3"/>
  <c r="AB804" i="3"/>
  <c r="AR804" i="3"/>
  <c r="BH804" i="3"/>
  <c r="S828" i="3"/>
  <c r="AA828" i="3"/>
  <c r="AI828" i="3"/>
  <c r="AQ828" i="3"/>
  <c r="AY828" i="3"/>
  <c r="BG828" i="3"/>
  <c r="O828" i="3"/>
  <c r="AE828" i="3"/>
  <c r="AU828" i="3"/>
  <c r="W828" i="3"/>
  <c r="AM828" i="3"/>
  <c r="BC828" i="3"/>
  <c r="BH773" i="3"/>
  <c r="AZ773" i="3"/>
  <c r="AR773" i="3"/>
  <c r="AJ773" i="3"/>
  <c r="AB773" i="3"/>
  <c r="T773" i="3"/>
  <c r="BI773" i="3"/>
  <c r="BE773" i="3"/>
  <c r="BA773" i="3"/>
  <c r="AW773" i="3"/>
  <c r="AS773" i="3"/>
  <c r="AO773" i="3"/>
  <c r="AK773" i="3"/>
  <c r="AG773" i="3"/>
  <c r="AC773" i="3"/>
  <c r="Y773" i="3"/>
  <c r="U773" i="3"/>
  <c r="Q773" i="3"/>
  <c r="BH774" i="3"/>
  <c r="AZ774" i="3"/>
  <c r="AR774" i="3"/>
  <c r="AJ774" i="3"/>
  <c r="AB774" i="3"/>
  <c r="T774" i="3"/>
  <c r="BI774" i="3"/>
  <c r="BE774" i="3"/>
  <c r="BA774" i="3"/>
  <c r="AW774" i="3"/>
  <c r="AS774" i="3"/>
  <c r="AO774" i="3"/>
  <c r="AK774" i="3"/>
  <c r="AG774" i="3"/>
  <c r="AC774" i="3"/>
  <c r="Y774" i="3"/>
  <c r="U774" i="3"/>
  <c r="Q774" i="3"/>
  <c r="BH775" i="3"/>
  <c r="AZ775" i="3"/>
  <c r="AR775" i="3"/>
  <c r="AJ775" i="3"/>
  <c r="AB775" i="3"/>
  <c r="T775" i="3"/>
  <c r="BI775" i="3"/>
  <c r="BE775" i="3"/>
  <c r="BA775" i="3"/>
  <c r="AW775" i="3"/>
  <c r="AS775" i="3"/>
  <c r="AO775" i="3"/>
  <c r="AK775" i="3"/>
  <c r="AG775" i="3"/>
  <c r="AC775" i="3"/>
  <c r="Y775" i="3"/>
  <c r="U775" i="3"/>
  <c r="Q775" i="3"/>
  <c r="BM796" i="3"/>
  <c r="BL796" i="3"/>
  <c r="BL809" i="3"/>
  <c r="BJ810" i="3"/>
  <c r="BJ812" i="3"/>
  <c r="BL824" i="3"/>
  <c r="BN824" i="3"/>
  <c r="BJ828" i="3"/>
  <c r="BM888" i="3"/>
  <c r="BL888" i="3"/>
  <c r="BM890" i="3"/>
  <c r="BL890" i="3"/>
  <c r="BM894" i="3"/>
  <c r="BL894" i="3"/>
  <c r="BM899" i="3"/>
  <c r="BL899" i="3"/>
  <c r="BM903" i="3"/>
  <c r="BL903" i="3"/>
  <c r="BM927" i="3"/>
  <c r="BL927" i="3"/>
  <c r="BJ888" i="3"/>
  <c r="BJ890" i="3"/>
  <c r="BJ894" i="3"/>
  <c r="BJ899" i="3"/>
  <c r="AA742" i="3"/>
  <c r="AQ742" i="3"/>
  <c r="BG742" i="3"/>
  <c r="AI742" i="3"/>
  <c r="S742" i="3"/>
  <c r="AY742" i="3"/>
  <c r="N781" i="3"/>
  <c r="N802" i="3"/>
  <c r="N804" i="3"/>
  <c r="M828" i="3"/>
  <c r="K733" i="3"/>
  <c r="L676" i="3"/>
  <c r="L675" i="3"/>
  <c r="L673" i="3"/>
  <c r="L663" i="3"/>
  <c r="L659" i="3"/>
  <c r="K655" i="3"/>
  <c r="L634" i="3"/>
  <c r="L626" i="3"/>
  <c r="L610" i="3"/>
  <c r="L599" i="3"/>
  <c r="L595" i="3"/>
  <c r="K593" i="3"/>
  <c r="K591" i="3"/>
  <c r="K585" i="3"/>
  <c r="K583" i="3"/>
  <c r="K581" i="3"/>
  <c r="K579" i="3"/>
  <c r="L576" i="3"/>
  <c r="L572" i="3"/>
  <c r="L562" i="3"/>
  <c r="L560" i="3"/>
  <c r="L556" i="3"/>
  <c r="BI740" i="3"/>
  <c r="BA740" i="3"/>
  <c r="AS740" i="3"/>
  <c r="AK740" i="3"/>
  <c r="AC740" i="3"/>
  <c r="U740" i="3"/>
  <c r="M740" i="3"/>
  <c r="BF740" i="3"/>
  <c r="BB740" i="3"/>
  <c r="AX740" i="3"/>
  <c r="AT740" i="3"/>
  <c r="AP740" i="3"/>
  <c r="AL740" i="3"/>
  <c r="AH740" i="3"/>
  <c r="AD740" i="3"/>
  <c r="Z740" i="3"/>
  <c r="V740" i="3"/>
  <c r="R740" i="3"/>
  <c r="BM742" i="3"/>
  <c r="BL744" i="3"/>
  <c r="BM745" i="3"/>
  <c r="BM746" i="3"/>
  <c r="BE776" i="3"/>
  <c r="AW776" i="3"/>
  <c r="AN776" i="3"/>
  <c r="X776" i="3"/>
  <c r="AM776" i="3"/>
  <c r="AE776" i="3"/>
  <c r="W776" i="3"/>
  <c r="BJ777" i="3"/>
  <c r="BJ781" i="3"/>
  <c r="BJ782" i="3"/>
  <c r="BJ786" i="3"/>
  <c r="BJ790" i="3"/>
  <c r="BJ794" i="3"/>
  <c r="BJ800" i="3"/>
  <c r="BJ804" i="3"/>
  <c r="BJ807" i="3"/>
  <c r="BJ831" i="3"/>
  <c r="BJ813" i="3"/>
  <c r="BJ817" i="3"/>
  <c r="BJ832" i="3"/>
  <c r="W877" i="3"/>
  <c r="BM898" i="3"/>
  <c r="BL898" i="3"/>
  <c r="BM913" i="3"/>
  <c r="BL913" i="3"/>
  <c r="T878" i="3"/>
  <c r="AJ878" i="3"/>
  <c r="AZ878" i="3"/>
  <c r="BJ913" i="3"/>
  <c r="BJ898" i="3"/>
  <c r="W743" i="3"/>
  <c r="AM743" i="3"/>
  <c r="BC743" i="3"/>
  <c r="O743" i="3"/>
  <c r="AE743" i="3"/>
  <c r="AU743" i="3"/>
  <c r="Q751" i="3"/>
  <c r="Y751" i="3"/>
  <c r="AG751" i="3"/>
  <c r="AO751" i="3"/>
  <c r="AW751" i="3"/>
  <c r="BE751" i="3"/>
  <c r="O741" i="3"/>
  <c r="AU741" i="3"/>
  <c r="AY743" i="3"/>
  <c r="AI743" i="3"/>
  <c r="S743" i="3"/>
  <c r="AA747" i="3"/>
  <c r="AY748" i="3"/>
  <c r="BC750" i="3"/>
  <c r="AU750" i="3"/>
  <c r="AM750" i="3"/>
  <c r="AE750" i="3"/>
  <c r="W750" i="3"/>
  <c r="U751" i="3"/>
  <c r="AK751" i="3"/>
  <c r="BA751" i="3"/>
  <c r="AQ752" i="3"/>
  <c r="AI752" i="3"/>
  <c r="AA752" i="3"/>
  <c r="BG741" i="3"/>
  <c r="AQ741" i="3"/>
  <c r="BG748" i="3"/>
  <c r="AA748" i="3"/>
  <c r="BG751" i="3"/>
  <c r="AY751" i="3"/>
  <c r="AQ751" i="3"/>
  <c r="AI751" i="3"/>
  <c r="AA751" i="3"/>
  <c r="S751" i="3"/>
  <c r="AL765" i="3"/>
  <c r="BB765" i="3"/>
  <c r="P780" i="3"/>
  <c r="X780" i="3"/>
  <c r="AF780" i="3"/>
  <c r="AN780" i="3"/>
  <c r="AV780" i="3"/>
  <c r="BD780" i="3"/>
  <c r="T780" i="3"/>
  <c r="AJ780" i="3"/>
  <c r="AZ780" i="3"/>
  <c r="AB780" i="3"/>
  <c r="AR780" i="3"/>
  <c r="BH780" i="3"/>
  <c r="P783" i="3"/>
  <c r="X783" i="3"/>
  <c r="AF783" i="3"/>
  <c r="AN783" i="3"/>
  <c r="AV783" i="3"/>
  <c r="BD783" i="3"/>
  <c r="T783" i="3"/>
  <c r="AB783" i="3"/>
  <c r="AJ783" i="3"/>
  <c r="AR783" i="3"/>
  <c r="AZ783" i="3"/>
  <c r="BH783" i="3"/>
  <c r="P785" i="3"/>
  <c r="X785" i="3"/>
  <c r="AF785" i="3"/>
  <c r="AN785" i="3"/>
  <c r="AV785" i="3"/>
  <c r="BD785" i="3"/>
  <c r="T785" i="3"/>
  <c r="AB785" i="3"/>
  <c r="AJ785" i="3"/>
  <c r="AR785" i="3"/>
  <c r="AZ785" i="3"/>
  <c r="BH785" i="3"/>
  <c r="P787" i="3"/>
  <c r="X787" i="3"/>
  <c r="AF787" i="3"/>
  <c r="AN787" i="3"/>
  <c r="AV787" i="3"/>
  <c r="BD787" i="3"/>
  <c r="T787" i="3"/>
  <c r="AB787" i="3"/>
  <c r="AJ787" i="3"/>
  <c r="AR787" i="3"/>
  <c r="AZ787" i="3"/>
  <c r="BH787" i="3"/>
  <c r="P789" i="3"/>
  <c r="X789" i="3"/>
  <c r="AF789" i="3"/>
  <c r="AN789" i="3"/>
  <c r="AV789" i="3"/>
  <c r="BD789" i="3"/>
  <c r="T789" i="3"/>
  <c r="AB789" i="3"/>
  <c r="AJ789" i="3"/>
  <c r="AR789" i="3"/>
  <c r="AZ789" i="3"/>
  <c r="BH789" i="3"/>
  <c r="P791" i="3"/>
  <c r="X791" i="3"/>
  <c r="AF791" i="3"/>
  <c r="AN791" i="3"/>
  <c r="AV791" i="3"/>
  <c r="BD791" i="3"/>
  <c r="T791" i="3"/>
  <c r="AB791" i="3"/>
  <c r="AJ791" i="3"/>
  <c r="AR791" i="3"/>
  <c r="AZ791" i="3"/>
  <c r="BH791" i="3"/>
  <c r="P793" i="3"/>
  <c r="X793" i="3"/>
  <c r="AF793" i="3"/>
  <c r="AN793" i="3"/>
  <c r="AV793" i="3"/>
  <c r="BD793" i="3"/>
  <c r="T793" i="3"/>
  <c r="AB793" i="3"/>
  <c r="AJ793" i="3"/>
  <c r="AR793" i="3"/>
  <c r="AZ793" i="3"/>
  <c r="BH793" i="3"/>
  <c r="P795" i="3"/>
  <c r="X795" i="3"/>
  <c r="AF795" i="3"/>
  <c r="AN795" i="3"/>
  <c r="AV795" i="3"/>
  <c r="BD795" i="3"/>
  <c r="T795" i="3"/>
  <c r="AB795" i="3"/>
  <c r="AJ795" i="3"/>
  <c r="AR795" i="3"/>
  <c r="AZ795" i="3"/>
  <c r="BH795" i="3"/>
  <c r="P797" i="3"/>
  <c r="X797" i="3"/>
  <c r="AF797" i="3"/>
  <c r="AN797" i="3"/>
  <c r="AV797" i="3"/>
  <c r="BD797" i="3"/>
  <c r="T797" i="3"/>
  <c r="AB797" i="3"/>
  <c r="AJ797" i="3"/>
  <c r="AR797" i="3"/>
  <c r="AZ797" i="3"/>
  <c r="BH797" i="3"/>
  <c r="P799" i="3"/>
  <c r="X799" i="3"/>
  <c r="AF799" i="3"/>
  <c r="AN799" i="3"/>
  <c r="AV799" i="3"/>
  <c r="BD799" i="3"/>
  <c r="T799" i="3"/>
  <c r="AB799" i="3"/>
  <c r="AJ799" i="3"/>
  <c r="AR799" i="3"/>
  <c r="AZ799" i="3"/>
  <c r="BH799" i="3"/>
  <c r="P801" i="3"/>
  <c r="X801" i="3"/>
  <c r="AF801" i="3"/>
  <c r="AN801" i="3"/>
  <c r="AV801" i="3"/>
  <c r="BD801" i="3"/>
  <c r="AB801" i="3"/>
  <c r="AR801" i="3"/>
  <c r="BH801" i="3"/>
  <c r="T801" i="3"/>
  <c r="AJ801" i="3"/>
  <c r="AZ801" i="3"/>
  <c r="BH753" i="3"/>
  <c r="BD753" i="3"/>
  <c r="AZ753" i="3"/>
  <c r="AS753" i="3"/>
  <c r="AK753" i="3"/>
  <c r="AC753" i="3"/>
  <c r="U753" i="3"/>
  <c r="M753" i="3"/>
  <c r="BG753" i="3"/>
  <c r="BC753" i="3"/>
  <c r="AY753" i="3"/>
  <c r="AQ753" i="3"/>
  <c r="AI753" i="3"/>
  <c r="AA753" i="3"/>
  <c r="S753" i="3"/>
  <c r="N783" i="3"/>
  <c r="N787" i="3"/>
  <c r="N791" i="3"/>
  <c r="N795" i="3"/>
  <c r="N799" i="3"/>
  <c r="BJ799" i="3" s="1"/>
  <c r="AI818" i="3"/>
  <c r="AM818" i="3"/>
  <c r="AQ818" i="3"/>
  <c r="AU818" i="3"/>
  <c r="AY818" i="3"/>
  <c r="BC818" i="3"/>
  <c r="BG818" i="3"/>
  <c r="AG818" i="3"/>
  <c r="AK818" i="3"/>
  <c r="AO818" i="3"/>
  <c r="AS818" i="3"/>
  <c r="AW818" i="3"/>
  <c r="BA818" i="3"/>
  <c r="BE818" i="3"/>
  <c r="BI818" i="3"/>
  <c r="O819" i="3"/>
  <c r="S819" i="3"/>
  <c r="W819" i="3"/>
  <c r="AA819" i="3"/>
  <c r="AE819" i="3"/>
  <c r="AI819" i="3"/>
  <c r="AM819" i="3"/>
  <c r="AQ819" i="3"/>
  <c r="AU819" i="3"/>
  <c r="AY819" i="3"/>
  <c r="BC819" i="3"/>
  <c r="BG819" i="3"/>
  <c r="M819" i="3"/>
  <c r="Q819" i="3"/>
  <c r="U819" i="3"/>
  <c r="Y819" i="3"/>
  <c r="AC819" i="3"/>
  <c r="AG819" i="3"/>
  <c r="AK819" i="3"/>
  <c r="AO819" i="3"/>
  <c r="AS819" i="3"/>
  <c r="AW819" i="3"/>
  <c r="BA819" i="3"/>
  <c r="BE819" i="3"/>
  <c r="BI819" i="3"/>
  <c r="T806" i="3"/>
  <c r="AB806" i="3"/>
  <c r="AJ806" i="3"/>
  <c r="AR806" i="3"/>
  <c r="AZ806" i="3"/>
  <c r="BH806" i="3"/>
  <c r="P806" i="3"/>
  <c r="X806" i="3"/>
  <c r="AF806" i="3"/>
  <c r="AN806" i="3"/>
  <c r="AV806" i="3"/>
  <c r="BD806" i="3"/>
  <c r="T808" i="3"/>
  <c r="AB808" i="3"/>
  <c r="AJ808" i="3"/>
  <c r="AR808" i="3"/>
  <c r="AZ808" i="3"/>
  <c r="BH808" i="3"/>
  <c r="P808" i="3"/>
  <c r="X808" i="3"/>
  <c r="AF808" i="3"/>
  <c r="AN808" i="3"/>
  <c r="AV808" i="3"/>
  <c r="BD808" i="3"/>
  <c r="M820" i="3"/>
  <c r="Q820" i="3"/>
  <c r="U820" i="3"/>
  <c r="Y820" i="3"/>
  <c r="AC820" i="3"/>
  <c r="AG820" i="3"/>
  <c r="AK820" i="3"/>
  <c r="AO820" i="3"/>
  <c r="AS820" i="3"/>
  <c r="AW820" i="3"/>
  <c r="BA820" i="3"/>
  <c r="BE820" i="3"/>
  <c r="BI820" i="3"/>
  <c r="O820" i="3"/>
  <c r="S820" i="3"/>
  <c r="W820" i="3"/>
  <c r="AA820" i="3"/>
  <c r="AE820" i="3"/>
  <c r="AI820" i="3"/>
  <c r="AM820" i="3"/>
  <c r="AQ820" i="3"/>
  <c r="AU820" i="3"/>
  <c r="AY820" i="3"/>
  <c r="BC820" i="3"/>
  <c r="BG820" i="3"/>
  <c r="M825" i="3"/>
  <c r="U825" i="3"/>
  <c r="AC825" i="3"/>
  <c r="AK825" i="3"/>
  <c r="AS825" i="3"/>
  <c r="BA825" i="3"/>
  <c r="BG825" i="3"/>
  <c r="Q825" i="3"/>
  <c r="Y825" i="3"/>
  <c r="AG825" i="3"/>
  <c r="AO825" i="3"/>
  <c r="AW825" i="3"/>
  <c r="BE825" i="3"/>
  <c r="BI825" i="3"/>
  <c r="BG821" i="3"/>
  <c r="AY821" i="3"/>
  <c r="AQ821" i="3"/>
  <c r="AI821" i="3"/>
  <c r="AA821" i="3"/>
  <c r="S821" i="3"/>
  <c r="BI821" i="3"/>
  <c r="BA821" i="3"/>
  <c r="AS821" i="3"/>
  <c r="AK821" i="3"/>
  <c r="AC821" i="3"/>
  <c r="U821" i="3"/>
  <c r="M821" i="3"/>
  <c r="BC822" i="3"/>
  <c r="AU822" i="3"/>
  <c r="AM822" i="3"/>
  <c r="AE822" i="3"/>
  <c r="W822" i="3"/>
  <c r="O822" i="3"/>
  <c r="BE822" i="3"/>
  <c r="AW822" i="3"/>
  <c r="AO822" i="3"/>
  <c r="AG822" i="3"/>
  <c r="Y822" i="3"/>
  <c r="Q822" i="3"/>
  <c r="BG823" i="3"/>
  <c r="AY823" i="3"/>
  <c r="AQ823" i="3"/>
  <c r="AI823" i="3"/>
  <c r="AA823" i="3"/>
  <c r="BC825" i="3"/>
  <c r="AU825" i="3"/>
  <c r="AM825" i="3"/>
  <c r="AE825" i="3"/>
  <c r="W825" i="3"/>
  <c r="O825" i="3"/>
  <c r="BF876" i="3"/>
  <c r="BI826" i="3"/>
  <c r="BA826" i="3"/>
  <c r="AS826" i="3"/>
  <c r="AK826" i="3"/>
  <c r="AC826" i="3"/>
  <c r="U826" i="3"/>
  <c r="M826" i="3"/>
  <c r="BC826" i="3"/>
  <c r="AU826" i="3"/>
  <c r="AM826" i="3"/>
  <c r="AE826" i="3"/>
  <c r="W826" i="3"/>
  <c r="O826" i="3"/>
  <c r="BE827" i="3"/>
  <c r="AW827" i="3"/>
  <c r="AO827" i="3"/>
  <c r="AG827" i="3"/>
  <c r="Y827" i="3"/>
  <c r="Q827" i="3"/>
  <c r="BG827" i="3"/>
  <c r="AY827" i="3"/>
  <c r="AQ827" i="3"/>
  <c r="AI827" i="3"/>
  <c r="AA827" i="3"/>
  <c r="S827" i="3"/>
  <c r="BI829" i="3"/>
  <c r="BA829" i="3"/>
  <c r="AS829" i="3"/>
  <c r="AK829" i="3"/>
  <c r="AC829" i="3"/>
  <c r="U829" i="3"/>
  <c r="M829" i="3"/>
  <c r="BC829" i="3"/>
  <c r="AU829" i="3"/>
  <c r="AM829" i="3"/>
  <c r="AE829" i="3"/>
  <c r="W829" i="3"/>
  <c r="O829" i="3"/>
  <c r="BE830" i="3"/>
  <c r="AW830" i="3"/>
  <c r="AO830" i="3"/>
  <c r="AG830" i="3"/>
  <c r="Y830" i="3"/>
  <c r="Q830" i="3"/>
  <c r="BG830" i="3"/>
  <c r="AY830" i="3"/>
  <c r="AQ830" i="3"/>
  <c r="AI830" i="3"/>
  <c r="AA830" i="3"/>
  <c r="S830" i="3"/>
  <c r="K728" i="3"/>
  <c r="K725" i="3"/>
  <c r="K701" i="3"/>
  <c r="K700" i="3"/>
  <c r="K699" i="3"/>
  <c r="K690" i="3"/>
  <c r="K689" i="3"/>
  <c r="K688" i="3"/>
  <c r="L672" i="3"/>
  <c r="K672" i="3"/>
  <c r="K670" i="3"/>
  <c r="K668" i="3"/>
  <c r="K666" i="3"/>
  <c r="K664" i="3"/>
  <c r="K662" i="3"/>
  <c r="L643" i="3"/>
  <c r="K639" i="3"/>
  <c r="K637" i="3"/>
  <c r="K624" i="3"/>
  <c r="L583" i="3"/>
  <c r="L581" i="3"/>
  <c r="L579" i="3"/>
  <c r="BL742" i="3"/>
  <c r="BJ779" i="3"/>
  <c r="BJ783" i="3"/>
  <c r="BJ784" i="3"/>
  <c r="BJ787" i="3"/>
  <c r="BJ788" i="3"/>
  <c r="BJ791" i="3"/>
  <c r="BJ792" i="3"/>
  <c r="BJ795" i="3"/>
  <c r="BJ798" i="3"/>
  <c r="BM799" i="3"/>
  <c r="BL799" i="3"/>
  <c r="BJ802" i="3"/>
  <c r="BJ805" i="3"/>
  <c r="BJ806" i="3"/>
  <c r="BJ809" i="3"/>
  <c r="BJ814" i="3"/>
  <c r="BJ816" i="3"/>
  <c r="BK820" i="3"/>
  <c r="BL820" i="3"/>
  <c r="BJ824" i="3"/>
  <c r="BJ811" i="3"/>
  <c r="BJ815" i="3"/>
  <c r="BM832" i="3"/>
  <c r="BL832" i="3"/>
  <c r="AB878" i="3"/>
  <c r="AR878" i="3"/>
  <c r="BH878" i="3"/>
  <c r="W741" i="3"/>
  <c r="AM741" i="3"/>
  <c r="BC741" i="3"/>
  <c r="Q750" i="3"/>
  <c r="Y750" i="3"/>
  <c r="AG750" i="3"/>
  <c r="AO750" i="3"/>
  <c r="AW750" i="3"/>
  <c r="BE750" i="3"/>
  <c r="M750" i="3"/>
  <c r="U750" i="3"/>
  <c r="AC750" i="3"/>
  <c r="AK750" i="3"/>
  <c r="AS750" i="3"/>
  <c r="BA750" i="3"/>
  <c r="BI750" i="3"/>
  <c r="Q752" i="3"/>
  <c r="Y752" i="3"/>
  <c r="AG752" i="3"/>
  <c r="AO752" i="3"/>
  <c r="AU752" i="3"/>
  <c r="AY752" i="3"/>
  <c r="BC752" i="3"/>
  <c r="BG752" i="3"/>
  <c r="M752" i="3"/>
  <c r="U752" i="3"/>
  <c r="AC752" i="3"/>
  <c r="AK752" i="3"/>
  <c r="AS752" i="3"/>
  <c r="AW752" i="3"/>
  <c r="BA752" i="3"/>
  <c r="BE752" i="3"/>
  <c r="BI752" i="3"/>
  <c r="AE741" i="3"/>
  <c r="BG743" i="3"/>
  <c r="AQ743" i="3"/>
  <c r="AA743" i="3"/>
  <c r="BM743" i="3" s="1"/>
  <c r="S748" i="3"/>
  <c r="BG750" i="3"/>
  <c r="AY750" i="3"/>
  <c r="AQ750" i="3"/>
  <c r="AI750" i="3"/>
  <c r="AA750" i="3"/>
  <c r="S750" i="3"/>
  <c r="M751" i="3"/>
  <c r="AC751" i="3"/>
  <c r="AS751" i="3"/>
  <c r="BI751" i="3"/>
  <c r="AM752" i="3"/>
  <c r="AE752" i="3"/>
  <c r="W752" i="3"/>
  <c r="O752" i="3"/>
  <c r="AH765" i="3"/>
  <c r="AP765" i="3"/>
  <c r="AX765" i="3"/>
  <c r="BF765" i="3"/>
  <c r="AY741" i="3"/>
  <c r="AI741" i="3"/>
  <c r="S741" i="3"/>
  <c r="AQ747" i="3"/>
  <c r="AQ748" i="3"/>
  <c r="BC751" i="3"/>
  <c r="AU751" i="3"/>
  <c r="AM751" i="3"/>
  <c r="AE751" i="3"/>
  <c r="W751" i="3"/>
  <c r="O751" i="3"/>
  <c r="BL751" i="3" s="1"/>
  <c r="AT765" i="3"/>
  <c r="P778" i="3"/>
  <c r="X778" i="3"/>
  <c r="AF778" i="3"/>
  <c r="AN778" i="3"/>
  <c r="AV778" i="3"/>
  <c r="BD778" i="3"/>
  <c r="AB778" i="3"/>
  <c r="AR778" i="3"/>
  <c r="BH778" i="3"/>
  <c r="T778" i="3"/>
  <c r="AJ778" i="3"/>
  <c r="AZ778" i="3"/>
  <c r="P803" i="3"/>
  <c r="X803" i="3"/>
  <c r="AF803" i="3"/>
  <c r="AN803" i="3"/>
  <c r="AV803" i="3"/>
  <c r="BD803" i="3"/>
  <c r="T803" i="3"/>
  <c r="AJ803" i="3"/>
  <c r="AZ803" i="3"/>
  <c r="AB803" i="3"/>
  <c r="AR803" i="3"/>
  <c r="BH803" i="3"/>
  <c r="BF753" i="3"/>
  <c r="BB753" i="3"/>
  <c r="AW753" i="3"/>
  <c r="AO753" i="3"/>
  <c r="AG753" i="3"/>
  <c r="Y753" i="3"/>
  <c r="Q753" i="3"/>
  <c r="BI753" i="3"/>
  <c r="BE753" i="3"/>
  <c r="BA753" i="3"/>
  <c r="AU753" i="3"/>
  <c r="AM753" i="3"/>
  <c r="AE753" i="3"/>
  <c r="W753" i="3"/>
  <c r="N780" i="3"/>
  <c r="BJ780" i="3" s="1"/>
  <c r="N785" i="3"/>
  <c r="BJ785" i="3" s="1"/>
  <c r="N789" i="3"/>
  <c r="BJ789" i="3" s="1"/>
  <c r="N793" i="3"/>
  <c r="BJ793" i="3" s="1"/>
  <c r="N797" i="3"/>
  <c r="BJ797" i="3" s="1"/>
  <c r="N801" i="3"/>
  <c r="BJ801" i="3" s="1"/>
  <c r="N818" i="3"/>
  <c r="BJ818" i="3" s="1"/>
  <c r="N803" i="3"/>
  <c r="BJ803" i="3" s="1"/>
  <c r="Q823" i="3"/>
  <c r="Y823" i="3"/>
  <c r="AG823" i="3"/>
  <c r="AO823" i="3"/>
  <c r="AW823" i="3"/>
  <c r="BE823" i="3"/>
  <c r="M823" i="3"/>
  <c r="U823" i="3"/>
  <c r="AC823" i="3"/>
  <c r="AK823" i="3"/>
  <c r="AS823" i="3"/>
  <c r="BA823" i="3"/>
  <c r="BI823" i="3"/>
  <c r="BC821" i="3"/>
  <c r="AU821" i="3"/>
  <c r="AM821" i="3"/>
  <c r="AE821" i="3"/>
  <c r="W821" i="3"/>
  <c r="O821" i="3"/>
  <c r="BL821" i="3" s="1"/>
  <c r="BE821" i="3"/>
  <c r="AW821" i="3"/>
  <c r="AO821" i="3"/>
  <c r="AG821" i="3"/>
  <c r="Y821" i="3"/>
  <c r="BG822" i="3"/>
  <c r="AY822" i="3"/>
  <c r="AQ822" i="3"/>
  <c r="AI822" i="3"/>
  <c r="AA822" i="3"/>
  <c r="S822" i="3"/>
  <c r="BI822" i="3"/>
  <c r="BA822" i="3"/>
  <c r="AS822" i="3"/>
  <c r="AK822" i="3"/>
  <c r="AC822" i="3"/>
  <c r="U822" i="3"/>
  <c r="BC823" i="3"/>
  <c r="AU823" i="3"/>
  <c r="AM823" i="3"/>
  <c r="AE823" i="3"/>
  <c r="W823" i="3"/>
  <c r="O823" i="3"/>
  <c r="BL823" i="3" s="1"/>
  <c r="AY825" i="3"/>
  <c r="AQ825" i="3"/>
  <c r="AI825" i="3"/>
  <c r="AA825" i="3"/>
  <c r="S825" i="3"/>
  <c r="BE826" i="3"/>
  <c r="AW826" i="3"/>
  <c r="AO826" i="3"/>
  <c r="AG826" i="3"/>
  <c r="Y826" i="3"/>
  <c r="Q826" i="3"/>
  <c r="BG826" i="3"/>
  <c r="AY826" i="3"/>
  <c r="BK826" i="3" s="1"/>
  <c r="AQ826" i="3"/>
  <c r="AI826" i="3"/>
  <c r="AA826" i="3"/>
  <c r="BI827" i="3"/>
  <c r="BA827" i="3"/>
  <c r="AS827" i="3"/>
  <c r="AK827" i="3"/>
  <c r="AC827" i="3"/>
  <c r="U827" i="3"/>
  <c r="M827" i="3"/>
  <c r="BC827" i="3"/>
  <c r="AU827" i="3"/>
  <c r="AM827" i="3"/>
  <c r="AE827" i="3"/>
  <c r="W827" i="3"/>
  <c r="BE829" i="3"/>
  <c r="AW829" i="3"/>
  <c r="AO829" i="3"/>
  <c r="AG829" i="3"/>
  <c r="Y829" i="3"/>
  <c r="Q829" i="3"/>
  <c r="BG829" i="3"/>
  <c r="AY829" i="3"/>
  <c r="AQ829" i="3"/>
  <c r="AI829" i="3"/>
  <c r="AA829" i="3"/>
  <c r="BI830" i="3"/>
  <c r="BA830" i="3"/>
  <c r="AS830" i="3"/>
  <c r="AK830" i="3"/>
  <c r="AC830" i="3"/>
  <c r="U830" i="3"/>
  <c r="M830" i="3"/>
  <c r="BC830" i="3"/>
  <c r="AU830" i="3"/>
  <c r="AM830" i="3"/>
  <c r="AE830" i="3"/>
  <c r="W830" i="3"/>
  <c r="BN741" i="3"/>
  <c r="BK741" i="3"/>
  <c r="BJ742" i="3"/>
  <c r="BN744" i="3"/>
  <c r="BK744" i="3"/>
  <c r="BM744" i="3"/>
  <c r="BK737" i="3"/>
  <c r="BN737" i="3"/>
  <c r="BK739" i="3"/>
  <c r="BN739" i="3"/>
  <c r="BM750" i="3"/>
  <c r="BM753" i="3"/>
  <c r="BL746" i="3"/>
  <c r="BN745" i="3"/>
  <c r="BK745" i="3"/>
  <c r="BJ745" i="3"/>
  <c r="BN747" i="3"/>
  <c r="BK747" i="3"/>
  <c r="BJ747" i="3"/>
  <c r="BM749" i="3"/>
  <c r="BL755" i="3"/>
  <c r="BK756" i="3"/>
  <c r="BN756" i="3"/>
  <c r="BM757" i="3"/>
  <c r="BK758" i="3"/>
  <c r="BN758" i="3"/>
  <c r="BM759" i="3"/>
  <c r="BK760" i="3"/>
  <c r="BN760" i="3"/>
  <c r="BL761" i="3"/>
  <c r="BK762" i="3"/>
  <c r="BN762" i="3"/>
  <c r="BM763" i="3"/>
  <c r="BK853" i="3"/>
  <c r="BN853" i="3"/>
  <c r="BM854" i="3"/>
  <c r="BL854" i="3"/>
  <c r="BK855" i="3"/>
  <c r="BN855" i="3"/>
  <c r="BM856" i="3"/>
  <c r="BL856" i="3"/>
  <c r="BK857" i="3"/>
  <c r="BN857" i="3"/>
  <c r="BM858" i="3"/>
  <c r="BL858" i="3"/>
  <c r="BK859" i="3"/>
  <c r="BN859" i="3"/>
  <c r="BM860" i="3"/>
  <c r="BL860" i="3"/>
  <c r="BK861" i="3"/>
  <c r="BN861" i="3"/>
  <c r="BM862" i="3"/>
  <c r="BL862" i="3"/>
  <c r="BK863" i="3"/>
  <c r="BN863" i="3"/>
  <c r="BM864" i="3"/>
  <c r="BL864" i="3"/>
  <c r="BK865" i="3"/>
  <c r="BN865" i="3"/>
  <c r="BM866" i="3"/>
  <c r="BL866" i="3"/>
  <c r="BK867" i="3"/>
  <c r="BN867" i="3"/>
  <c r="BM868" i="3"/>
  <c r="BL868" i="3"/>
  <c r="BK869" i="3"/>
  <c r="BN869" i="3"/>
  <c r="BM870" i="3"/>
  <c r="BL870" i="3"/>
  <c r="BK871" i="3"/>
  <c r="BN871" i="3"/>
  <c r="BM872" i="3"/>
  <c r="BL872" i="3"/>
  <c r="BK873" i="3"/>
  <c r="BN873" i="3"/>
  <c r="BM874" i="3"/>
  <c r="BL874" i="3"/>
  <c r="BK875" i="3"/>
  <c r="BN875" i="3"/>
  <c r="BM876" i="3"/>
  <c r="BL876" i="3"/>
  <c r="BJ833" i="3"/>
  <c r="BJ834" i="3"/>
  <c r="BJ835" i="3"/>
  <c r="BJ836" i="3"/>
  <c r="BJ837" i="3"/>
  <c r="BJ838" i="3"/>
  <c r="BJ839" i="3"/>
  <c r="BJ840" i="3"/>
  <c r="BJ841" i="3"/>
  <c r="BJ842" i="3"/>
  <c r="BJ843" i="3"/>
  <c r="BJ844" i="3"/>
  <c r="BJ845" i="3"/>
  <c r="BJ846" i="3"/>
  <c r="BJ847" i="3"/>
  <c r="BJ848" i="3"/>
  <c r="BJ849" i="3"/>
  <c r="BJ850" i="3"/>
  <c r="BJ851" i="3"/>
  <c r="BJ852" i="3"/>
  <c r="BJ853" i="3"/>
  <c r="BJ854" i="3"/>
  <c r="BJ855" i="3"/>
  <c r="BJ856" i="3"/>
  <c r="BJ857" i="3"/>
  <c r="BJ858" i="3"/>
  <c r="BJ859" i="3"/>
  <c r="BJ860" i="3"/>
  <c r="BJ861" i="3"/>
  <c r="BJ862" i="3"/>
  <c r="BJ863" i="3"/>
  <c r="BJ864" i="3"/>
  <c r="BJ865" i="3"/>
  <c r="BJ866" i="3"/>
  <c r="BJ867" i="3"/>
  <c r="BJ868" i="3"/>
  <c r="BJ869" i="3"/>
  <c r="BJ870" i="3"/>
  <c r="BJ871" i="3"/>
  <c r="BJ872" i="3"/>
  <c r="BJ873" i="3"/>
  <c r="BJ874" i="3"/>
  <c r="BJ875" i="3"/>
  <c r="BJ876" i="3"/>
  <c r="R877" i="3"/>
  <c r="Z877" i="3"/>
  <c r="AH877" i="3"/>
  <c r="AP877" i="3"/>
  <c r="AX877" i="3"/>
  <c r="BF877" i="3"/>
  <c r="BK879" i="3"/>
  <c r="BN879" i="3"/>
  <c r="BM880" i="3"/>
  <c r="BL880" i="3"/>
  <c r="BK881" i="3"/>
  <c r="BN881" i="3"/>
  <c r="BM882" i="3"/>
  <c r="BL882" i="3"/>
  <c r="BK883" i="3"/>
  <c r="BN883" i="3"/>
  <c r="BM884" i="3"/>
  <c r="BL884" i="3"/>
  <c r="BK885" i="3"/>
  <c r="BN885" i="3"/>
  <c r="BM886" i="3"/>
  <c r="BL886" i="3"/>
  <c r="BK887" i="3"/>
  <c r="BN887" i="3"/>
  <c r="BK889" i="3"/>
  <c r="BN889" i="3"/>
  <c r="BK891" i="3"/>
  <c r="BN891" i="3"/>
  <c r="BM892" i="3"/>
  <c r="BL892" i="3"/>
  <c r="BK893" i="3"/>
  <c r="BN893" i="3"/>
  <c r="BK895" i="3"/>
  <c r="BN895" i="3"/>
  <c r="BM896" i="3"/>
  <c r="BL896" i="3"/>
  <c r="BK898" i="3"/>
  <c r="BN898" i="3"/>
  <c r="BK901" i="3"/>
  <c r="BN901" i="3"/>
  <c r="BK906" i="3"/>
  <c r="BN906" i="3"/>
  <c r="BM907" i="3"/>
  <c r="BL907" i="3"/>
  <c r="BK909" i="3"/>
  <c r="BN909" i="3"/>
  <c r="BM912" i="3"/>
  <c r="BL912" i="3"/>
  <c r="BK913" i="3"/>
  <c r="BN913" i="3"/>
  <c r="BM914" i="3"/>
  <c r="BL914" i="3"/>
  <c r="BK915" i="3"/>
  <c r="BN915" i="3"/>
  <c r="BM917" i="3"/>
  <c r="BL917" i="3"/>
  <c r="BK920" i="3"/>
  <c r="BN920" i="3"/>
  <c r="AD877" i="3"/>
  <c r="AT877" i="3"/>
  <c r="BK897" i="3"/>
  <c r="BN897" i="3"/>
  <c r="BM900" i="3"/>
  <c r="BL900" i="3"/>
  <c r="BK902" i="3"/>
  <c r="BN902" i="3"/>
  <c r="BM904" i="3"/>
  <c r="BL904" i="3"/>
  <c r="BK905" i="3"/>
  <c r="BN905" i="3"/>
  <c r="BM908" i="3"/>
  <c r="BL908" i="3"/>
  <c r="BK910" i="3"/>
  <c r="BN910" i="3"/>
  <c r="BM911" i="3"/>
  <c r="BL911" i="3"/>
  <c r="BK916" i="3"/>
  <c r="BN916" i="3"/>
  <c r="BM918" i="3"/>
  <c r="BL918" i="3"/>
  <c r="BK919" i="3"/>
  <c r="BN919" i="3"/>
  <c r="BM925" i="3"/>
  <c r="BL925" i="3"/>
  <c r="BK926" i="3"/>
  <c r="BN926" i="3"/>
  <c r="BN928" i="3"/>
  <c r="BK928" i="3"/>
  <c r="BJ928" i="3"/>
  <c r="BJ929" i="3"/>
  <c r="BM929" i="3"/>
  <c r="BL929" i="3"/>
  <c r="BK930" i="3"/>
  <c r="BN930" i="3"/>
  <c r="BJ931" i="3"/>
  <c r="BM931" i="3"/>
  <c r="BL931" i="3"/>
  <c r="BN932" i="3"/>
  <c r="BK932" i="3"/>
  <c r="BM933" i="3"/>
  <c r="BL933" i="3"/>
  <c r="BK934" i="3"/>
  <c r="BN934" i="3"/>
  <c r="BJ905" i="3"/>
  <c r="BJ906" i="3"/>
  <c r="BJ907" i="3"/>
  <c r="BM921" i="3"/>
  <c r="BL921" i="3"/>
  <c r="BK922" i="3"/>
  <c r="BN922" i="3"/>
  <c r="BM923" i="3"/>
  <c r="BL923" i="3"/>
  <c r="BJ924" i="3"/>
  <c r="BM924" i="3"/>
  <c r="BL924" i="3"/>
  <c r="BJ880" i="3"/>
  <c r="BJ882" i="3"/>
  <c r="BJ884" i="3"/>
  <c r="BJ886" i="3"/>
  <c r="BJ892" i="3"/>
  <c r="BJ896" i="3"/>
  <c r="BJ897" i="3"/>
  <c r="BJ900" i="3"/>
  <c r="BJ904" i="3"/>
  <c r="BJ908" i="3"/>
  <c r="BJ909" i="3"/>
  <c r="BJ911" i="3"/>
  <c r="Z738" i="3"/>
  <c r="AP738" i="3"/>
  <c r="BF738" i="3"/>
  <c r="R738" i="3"/>
  <c r="AH738" i="3"/>
  <c r="AX738" i="3"/>
  <c r="BJ741" i="3"/>
  <c r="BN742" i="3"/>
  <c r="BK742" i="3"/>
  <c r="BN743" i="3"/>
  <c r="BK743" i="3"/>
  <c r="BJ743" i="3"/>
  <c r="BJ751" i="3"/>
  <c r="BM752" i="3"/>
  <c r="BL748" i="3"/>
  <c r="BN749" i="3"/>
  <c r="BK749" i="3"/>
  <c r="BJ749" i="3"/>
  <c r="BK754" i="3"/>
  <c r="BN754" i="3"/>
  <c r="BM755" i="3"/>
  <c r="BL757" i="3"/>
  <c r="BL759" i="3"/>
  <c r="BM761" i="3"/>
  <c r="BL763" i="3"/>
  <c r="BK764" i="3"/>
  <c r="BN764" i="3"/>
  <c r="BM765" i="3"/>
  <c r="BL765" i="3"/>
  <c r="R776" i="3"/>
  <c r="Z776" i="3"/>
  <c r="AH776" i="3"/>
  <c r="AP776" i="3"/>
  <c r="AT776" i="3"/>
  <c r="AX776" i="3"/>
  <c r="BB776" i="3"/>
  <c r="BF776" i="3"/>
  <c r="N776" i="3"/>
  <c r="V776" i="3"/>
  <c r="AD776" i="3"/>
  <c r="AL776" i="3"/>
  <c r="AR776" i="3"/>
  <c r="AV776" i="3"/>
  <c r="AZ776" i="3"/>
  <c r="BD776" i="3"/>
  <c r="BH776" i="3"/>
  <c r="BM777" i="3"/>
  <c r="BL777" i="3"/>
  <c r="BM778" i="3"/>
  <c r="BL778" i="3"/>
  <c r="BM779" i="3"/>
  <c r="BL779" i="3"/>
  <c r="BM780" i="3"/>
  <c r="BL780" i="3"/>
  <c r="BM781" i="3"/>
  <c r="BL781" i="3"/>
  <c r="BM782" i="3"/>
  <c r="BL782" i="3"/>
  <c r="BM783" i="3"/>
  <c r="BL783" i="3"/>
  <c r="BM784" i="3"/>
  <c r="BL784" i="3"/>
  <c r="BM785" i="3"/>
  <c r="BL785" i="3"/>
  <c r="BM786" i="3"/>
  <c r="BL786" i="3"/>
  <c r="BM787" i="3"/>
  <c r="BL787" i="3"/>
  <c r="BM788" i="3"/>
  <c r="BL788" i="3"/>
  <c r="BM789" i="3"/>
  <c r="BL789" i="3"/>
  <c r="BM790" i="3"/>
  <c r="BL790" i="3"/>
  <c r="BM791" i="3"/>
  <c r="BL791" i="3"/>
  <c r="BM792" i="3"/>
  <c r="BL792" i="3"/>
  <c r="BM793" i="3"/>
  <c r="BL793" i="3"/>
  <c r="BM794" i="3"/>
  <c r="BL794" i="3"/>
  <c r="BM795" i="3"/>
  <c r="BL795" i="3"/>
  <c r="BM797" i="3"/>
  <c r="BL797" i="3"/>
  <c r="BM798" i="3"/>
  <c r="BL798" i="3"/>
  <c r="BM800" i="3"/>
  <c r="BL800" i="3"/>
  <c r="BM801" i="3"/>
  <c r="BL801" i="3"/>
  <c r="BM802" i="3"/>
  <c r="BL802" i="3"/>
  <c r="BM803" i="3"/>
  <c r="BL803" i="3"/>
  <c r="BM804" i="3"/>
  <c r="BL804" i="3"/>
  <c r="BM805" i="3"/>
  <c r="BL805" i="3"/>
  <c r="BM806" i="3"/>
  <c r="BL806" i="3"/>
  <c r="BM807" i="3"/>
  <c r="BL807" i="3"/>
  <c r="BM808" i="3"/>
  <c r="BL808" i="3"/>
  <c r="BM810" i="3"/>
  <c r="BL810" i="3"/>
  <c r="BM812" i="3"/>
  <c r="BL812" i="3"/>
  <c r="BM814" i="3"/>
  <c r="BL814" i="3"/>
  <c r="BM816" i="3"/>
  <c r="BL816" i="3"/>
  <c r="BN818" i="3"/>
  <c r="BK818" i="3"/>
  <c r="BJ820" i="3"/>
  <c r="BM821" i="3"/>
  <c r="BJ822" i="3"/>
  <c r="BM825" i="3"/>
  <c r="BJ826" i="3"/>
  <c r="BM829" i="3"/>
  <c r="BJ830" i="3"/>
  <c r="BK831" i="3"/>
  <c r="BN831" i="3"/>
  <c r="BN811" i="3"/>
  <c r="BK811" i="3"/>
  <c r="BN813" i="3"/>
  <c r="BK813" i="3"/>
  <c r="BN815" i="3"/>
  <c r="BK815" i="3"/>
  <c r="BN817" i="3"/>
  <c r="BK817" i="3"/>
  <c r="BK833" i="3"/>
  <c r="BN833" i="3"/>
  <c r="BM834" i="3"/>
  <c r="BL834" i="3"/>
  <c r="BK835" i="3"/>
  <c r="BN835" i="3"/>
  <c r="BM836" i="3"/>
  <c r="BL836" i="3"/>
  <c r="BK837" i="3"/>
  <c r="BN837" i="3"/>
  <c r="BM838" i="3"/>
  <c r="BL838" i="3"/>
  <c r="BK839" i="3"/>
  <c r="BN839" i="3"/>
  <c r="BM840" i="3"/>
  <c r="BL840" i="3"/>
  <c r="BK841" i="3"/>
  <c r="BN841" i="3"/>
  <c r="BM842" i="3"/>
  <c r="BL842" i="3"/>
  <c r="BK843" i="3"/>
  <c r="BN843" i="3"/>
  <c r="BM844" i="3"/>
  <c r="BL844" i="3"/>
  <c r="BK845" i="3"/>
  <c r="BN845" i="3"/>
  <c r="BM846" i="3"/>
  <c r="BL846" i="3"/>
  <c r="BK847" i="3"/>
  <c r="BN847" i="3"/>
  <c r="BM848" i="3"/>
  <c r="BL848" i="3"/>
  <c r="BK849" i="3"/>
  <c r="BN849" i="3"/>
  <c r="BM850" i="3"/>
  <c r="BL850" i="3"/>
  <c r="BK851" i="3"/>
  <c r="BN851" i="3"/>
  <c r="BM852" i="3"/>
  <c r="BL852" i="3"/>
  <c r="BB738" i="3"/>
  <c r="AL738" i="3"/>
  <c r="V738" i="3"/>
  <c r="BH738" i="3"/>
  <c r="AZ738" i="3"/>
  <c r="AR738" i="3"/>
  <c r="AJ738" i="3"/>
  <c r="AB738" i="3"/>
  <c r="T738" i="3"/>
  <c r="BI738" i="3"/>
  <c r="BE738" i="3"/>
  <c r="BA738" i="3"/>
  <c r="AW738" i="3"/>
  <c r="AS738" i="3"/>
  <c r="AO738" i="3"/>
  <c r="AK738" i="3"/>
  <c r="AG738" i="3"/>
  <c r="AC738" i="3"/>
  <c r="Y738" i="3"/>
  <c r="U738" i="3"/>
  <c r="Q738" i="3"/>
  <c r="M738" i="3"/>
  <c r="S740" i="3"/>
  <c r="AA740" i="3"/>
  <c r="AI740" i="3"/>
  <c r="AQ740" i="3"/>
  <c r="AY740" i="3"/>
  <c r="BG740" i="3"/>
  <c r="O740" i="3"/>
  <c r="W740" i="3"/>
  <c r="AE740" i="3"/>
  <c r="AM740" i="3"/>
  <c r="AU740" i="3"/>
  <c r="BC740" i="3"/>
  <c r="BJ744" i="3"/>
  <c r="Z737" i="3"/>
  <c r="AP737" i="3"/>
  <c r="BJ737" i="3" s="1"/>
  <c r="BF737" i="3"/>
  <c r="BL737" i="3" s="1"/>
  <c r="Z739" i="3"/>
  <c r="AP739" i="3"/>
  <c r="BJ739" i="3" s="1"/>
  <c r="BF739" i="3"/>
  <c r="BL739" i="3" s="1"/>
  <c r="BJ750" i="3"/>
  <c r="BM751" i="3"/>
  <c r="BJ752" i="3"/>
  <c r="BL753" i="3"/>
  <c r="BJ753" i="3"/>
  <c r="BN753" i="3"/>
  <c r="BN746" i="3"/>
  <c r="BK746" i="3"/>
  <c r="BJ746" i="3"/>
  <c r="BN748" i="3"/>
  <c r="BK748" i="3"/>
  <c r="BJ748" i="3"/>
  <c r="BN750" i="3"/>
  <c r="BN752" i="3"/>
  <c r="BL745" i="3"/>
  <c r="BL747" i="3"/>
  <c r="BL749" i="3"/>
  <c r="BM754" i="3"/>
  <c r="BL754" i="3"/>
  <c r="BK755" i="3"/>
  <c r="BN755" i="3"/>
  <c r="BM756" i="3"/>
  <c r="BL756" i="3"/>
  <c r="BK757" i="3"/>
  <c r="BN757" i="3"/>
  <c r="BM758" i="3"/>
  <c r="BL758" i="3"/>
  <c r="BK759" i="3"/>
  <c r="BN759" i="3"/>
  <c r="BM760" i="3"/>
  <c r="BL760" i="3"/>
  <c r="BK761" i="3"/>
  <c r="BN761" i="3"/>
  <c r="BM762" i="3"/>
  <c r="BL762" i="3"/>
  <c r="BK763" i="3"/>
  <c r="BN763" i="3"/>
  <c r="BM764" i="3"/>
  <c r="BL764" i="3"/>
  <c r="BK765" i="3"/>
  <c r="BN765" i="3"/>
  <c r="BJ754" i="3"/>
  <c r="BJ755" i="3"/>
  <c r="BJ756" i="3"/>
  <c r="BJ757" i="3"/>
  <c r="BJ758" i="3"/>
  <c r="BJ759" i="3"/>
  <c r="BJ760" i="3"/>
  <c r="BJ761" i="3"/>
  <c r="BJ762" i="3"/>
  <c r="BJ763" i="3"/>
  <c r="BJ764" i="3"/>
  <c r="BJ765" i="3"/>
  <c r="R766" i="3"/>
  <c r="Z766" i="3"/>
  <c r="AH766" i="3"/>
  <c r="AP766" i="3"/>
  <c r="AX766" i="3"/>
  <c r="BF766" i="3"/>
  <c r="N766" i="3"/>
  <c r="V766" i="3"/>
  <c r="AD766" i="3"/>
  <c r="AL766" i="3"/>
  <c r="AT766" i="3"/>
  <c r="BB766" i="3"/>
  <c r="R767" i="3"/>
  <c r="Z767" i="3"/>
  <c r="AH767" i="3"/>
  <c r="AP767" i="3"/>
  <c r="AX767" i="3"/>
  <c r="BF767" i="3"/>
  <c r="N767" i="3"/>
  <c r="V767" i="3"/>
  <c r="AD767" i="3"/>
  <c r="AL767" i="3"/>
  <c r="AT767" i="3"/>
  <c r="BB767" i="3"/>
  <c r="R768" i="3"/>
  <c r="Z768" i="3"/>
  <c r="AH768" i="3"/>
  <c r="AP768" i="3"/>
  <c r="AX768" i="3"/>
  <c r="BF768" i="3"/>
  <c r="N768" i="3"/>
  <c r="V768" i="3"/>
  <c r="AD768" i="3"/>
  <c r="AL768" i="3"/>
  <c r="AT768" i="3"/>
  <c r="BB768" i="3"/>
  <c r="R769" i="3"/>
  <c r="Z769" i="3"/>
  <c r="AH769" i="3"/>
  <c r="AP769" i="3"/>
  <c r="AX769" i="3"/>
  <c r="BF769" i="3"/>
  <c r="N769" i="3"/>
  <c r="V769" i="3"/>
  <c r="AD769" i="3"/>
  <c r="AL769" i="3"/>
  <c r="AT769" i="3"/>
  <c r="BB769" i="3"/>
  <c r="R770" i="3"/>
  <c r="Z770" i="3"/>
  <c r="AH770" i="3"/>
  <c r="AP770" i="3"/>
  <c r="AX770" i="3"/>
  <c r="BF770" i="3"/>
  <c r="N770" i="3"/>
  <c r="V770" i="3"/>
  <c r="AD770" i="3"/>
  <c r="AL770" i="3"/>
  <c r="AT770" i="3"/>
  <c r="BB770" i="3"/>
  <c r="R771" i="3"/>
  <c r="Z771" i="3"/>
  <c r="AH771" i="3"/>
  <c r="AP771" i="3"/>
  <c r="AX771" i="3"/>
  <c r="BF771" i="3"/>
  <c r="N771" i="3"/>
  <c r="V771" i="3"/>
  <c r="AD771" i="3"/>
  <c r="AL771" i="3"/>
  <c r="AT771" i="3"/>
  <c r="BB771" i="3"/>
  <c r="R772" i="3"/>
  <c r="Z772" i="3"/>
  <c r="AH772" i="3"/>
  <c r="AP772" i="3"/>
  <c r="AX772" i="3"/>
  <c r="BF772" i="3"/>
  <c r="N772" i="3"/>
  <c r="V772" i="3"/>
  <c r="AD772" i="3"/>
  <c r="AL772" i="3"/>
  <c r="AT772" i="3"/>
  <c r="BB772" i="3"/>
  <c r="R773" i="3"/>
  <c r="Z773" i="3"/>
  <c r="AH773" i="3"/>
  <c r="AP773" i="3"/>
  <c r="AX773" i="3"/>
  <c r="BF773" i="3"/>
  <c r="N773" i="3"/>
  <c r="V773" i="3"/>
  <c r="AD773" i="3"/>
  <c r="AL773" i="3"/>
  <c r="AT773" i="3"/>
  <c r="BB773" i="3"/>
  <c r="R774" i="3"/>
  <c r="Z774" i="3"/>
  <c r="AH774" i="3"/>
  <c r="AP774" i="3"/>
  <c r="AX774" i="3"/>
  <c r="BF774" i="3"/>
  <c r="N774" i="3"/>
  <c r="V774" i="3"/>
  <c r="AD774" i="3"/>
  <c r="AL774" i="3"/>
  <c r="AT774" i="3"/>
  <c r="BB774" i="3"/>
  <c r="R775" i="3"/>
  <c r="Z775" i="3"/>
  <c r="AH775" i="3"/>
  <c r="AP775" i="3"/>
  <c r="AX775" i="3"/>
  <c r="BF775" i="3"/>
  <c r="N775" i="3"/>
  <c r="V775" i="3"/>
  <c r="AD775" i="3"/>
  <c r="AL775" i="3"/>
  <c r="AT775" i="3"/>
  <c r="BB775" i="3"/>
  <c r="BG776" i="3"/>
  <c r="BC776" i="3"/>
  <c r="AY776" i="3"/>
  <c r="AU776" i="3"/>
  <c r="AQ776" i="3"/>
  <c r="AJ776" i="3"/>
  <c r="AB776" i="3"/>
  <c r="T776" i="3"/>
  <c r="AO776" i="3"/>
  <c r="AK776" i="3"/>
  <c r="AG776" i="3"/>
  <c r="AC776" i="3"/>
  <c r="Y776" i="3"/>
  <c r="U776" i="3"/>
  <c r="Q776" i="3"/>
  <c r="M776" i="3"/>
  <c r="BK777" i="3"/>
  <c r="BN777" i="3"/>
  <c r="BK778" i="3"/>
  <c r="BN778" i="3"/>
  <c r="BK779" i="3"/>
  <c r="BN779" i="3"/>
  <c r="BK780" i="3"/>
  <c r="BN780" i="3"/>
  <c r="BK781" i="3"/>
  <c r="BN781" i="3"/>
  <c r="BK782" i="3"/>
  <c r="BN782" i="3"/>
  <c r="BK783" i="3"/>
  <c r="BN783" i="3"/>
  <c r="BK784" i="3"/>
  <c r="BN784" i="3"/>
  <c r="BK785" i="3"/>
  <c r="BN785" i="3"/>
  <c r="BK786" i="3"/>
  <c r="BN786" i="3"/>
  <c r="BK787" i="3"/>
  <c r="BN787" i="3"/>
  <c r="BK788" i="3"/>
  <c r="BN788" i="3"/>
  <c r="BK789" i="3"/>
  <c r="BN789" i="3"/>
  <c r="BK790" i="3"/>
  <c r="BN790" i="3"/>
  <c r="BK791" i="3"/>
  <c r="BN791" i="3"/>
  <c r="BK792" i="3"/>
  <c r="BN792" i="3"/>
  <c r="BK793" i="3"/>
  <c r="BN793" i="3"/>
  <c r="BK794" i="3"/>
  <c r="BN794" i="3"/>
  <c r="BK795" i="3"/>
  <c r="BN795" i="3"/>
  <c r="BK796" i="3"/>
  <c r="BN796" i="3"/>
  <c r="BK797" i="3"/>
  <c r="BN797" i="3"/>
  <c r="BK798" i="3"/>
  <c r="BN798" i="3"/>
  <c r="BK799" i="3"/>
  <c r="BN799" i="3"/>
  <c r="BK800" i="3"/>
  <c r="BN800" i="3"/>
  <c r="BK801" i="3"/>
  <c r="BN801" i="3"/>
  <c r="BK802" i="3"/>
  <c r="BN802" i="3"/>
  <c r="BK803" i="3"/>
  <c r="BN803" i="3"/>
  <c r="BK804" i="3"/>
  <c r="BN804" i="3"/>
  <c r="BK805" i="3"/>
  <c r="BN805" i="3"/>
  <c r="BK806" i="3"/>
  <c r="BN806" i="3"/>
  <c r="BK807" i="3"/>
  <c r="BN807" i="3"/>
  <c r="BK808" i="3"/>
  <c r="BN808" i="3"/>
  <c r="BK809" i="3"/>
  <c r="BM809" i="3"/>
  <c r="BN810" i="3"/>
  <c r="BK810" i="3"/>
  <c r="BN812" i="3"/>
  <c r="BK812" i="3"/>
  <c r="BN814" i="3"/>
  <c r="BK814" i="3"/>
  <c r="BN816" i="3"/>
  <c r="BK816" i="3"/>
  <c r="BM820" i="3"/>
  <c r="BJ821" i="3"/>
  <c r="BM822" i="3"/>
  <c r="BJ825" i="3"/>
  <c r="BM826" i="3"/>
  <c r="BJ829" i="3"/>
  <c r="BM830" i="3"/>
  <c r="BN821" i="3"/>
  <c r="BN825" i="3"/>
  <c r="BN829" i="3"/>
  <c r="BM831" i="3"/>
  <c r="BL831" i="3"/>
  <c r="BN809" i="3"/>
  <c r="BM811" i="3"/>
  <c r="BL811" i="3"/>
  <c r="BM813" i="3"/>
  <c r="BL813" i="3"/>
  <c r="BM815" i="3"/>
  <c r="BL815" i="3"/>
  <c r="BM817" i="3"/>
  <c r="BL817" i="3"/>
  <c r="BN820" i="3"/>
  <c r="BN822" i="3"/>
  <c r="BN826" i="3"/>
  <c r="BN830" i="3"/>
  <c r="BK832" i="3"/>
  <c r="BN832" i="3"/>
  <c r="BM833" i="3"/>
  <c r="BL833" i="3"/>
  <c r="BK834" i="3"/>
  <c r="BN834" i="3"/>
  <c r="BM835" i="3"/>
  <c r="BL835" i="3"/>
  <c r="BK836" i="3"/>
  <c r="BN836" i="3"/>
  <c r="BM837" i="3"/>
  <c r="BL837" i="3"/>
  <c r="BK838" i="3"/>
  <c r="BN838" i="3"/>
  <c r="BM839" i="3"/>
  <c r="BL839" i="3"/>
  <c r="BK840" i="3"/>
  <c r="BN840" i="3"/>
  <c r="BM841" i="3"/>
  <c r="BL841" i="3"/>
  <c r="BK842" i="3"/>
  <c r="BN842" i="3"/>
  <c r="BM843" i="3"/>
  <c r="BL843" i="3"/>
  <c r="BK844" i="3"/>
  <c r="BN844" i="3"/>
  <c r="BM845" i="3"/>
  <c r="BL845" i="3"/>
  <c r="BK846" i="3"/>
  <c r="BN846" i="3"/>
  <c r="BM847" i="3"/>
  <c r="BL847" i="3"/>
  <c r="BK848" i="3"/>
  <c r="BN848" i="3"/>
  <c r="BM849" i="3"/>
  <c r="BL849" i="3"/>
  <c r="BK850" i="3"/>
  <c r="BN850" i="3"/>
  <c r="BM851" i="3"/>
  <c r="BL851" i="3"/>
  <c r="BK852" i="3"/>
  <c r="BN852" i="3"/>
  <c r="BM853" i="3"/>
  <c r="BL853" i="3"/>
  <c r="BK854" i="3"/>
  <c r="BN854" i="3"/>
  <c r="BM855" i="3"/>
  <c r="BL855" i="3"/>
  <c r="BK856" i="3"/>
  <c r="BN856" i="3"/>
  <c r="BM857" i="3"/>
  <c r="BL857" i="3"/>
  <c r="BK858" i="3"/>
  <c r="BN858" i="3"/>
  <c r="BM859" i="3"/>
  <c r="BL859" i="3"/>
  <c r="BK860" i="3"/>
  <c r="BN860" i="3"/>
  <c r="BM861" i="3"/>
  <c r="BL861" i="3"/>
  <c r="BK862" i="3"/>
  <c r="BN862" i="3"/>
  <c r="BM863" i="3"/>
  <c r="BL863" i="3"/>
  <c r="BK864" i="3"/>
  <c r="BN864" i="3"/>
  <c r="BM865" i="3"/>
  <c r="BL865" i="3"/>
  <c r="BK866" i="3"/>
  <c r="BN866" i="3"/>
  <c r="BM867" i="3"/>
  <c r="BL867" i="3"/>
  <c r="BK868" i="3"/>
  <c r="BN868" i="3"/>
  <c r="BM869" i="3"/>
  <c r="BL869" i="3"/>
  <c r="BK870" i="3"/>
  <c r="BN870" i="3"/>
  <c r="BM871" i="3"/>
  <c r="BL871" i="3"/>
  <c r="BK872" i="3"/>
  <c r="BN872" i="3"/>
  <c r="BM873" i="3"/>
  <c r="BL873" i="3"/>
  <c r="BK874" i="3"/>
  <c r="BN874" i="3"/>
  <c r="BM875" i="3"/>
  <c r="BL875" i="3"/>
  <c r="BK876" i="3"/>
  <c r="BN876" i="3"/>
  <c r="BH877" i="3"/>
  <c r="AZ877" i="3"/>
  <c r="AR877" i="3"/>
  <c r="AJ877" i="3"/>
  <c r="AB877" i="3"/>
  <c r="T877" i="3"/>
  <c r="BI877" i="3"/>
  <c r="BE877" i="3"/>
  <c r="BA877" i="3"/>
  <c r="AW877" i="3"/>
  <c r="AS877" i="3"/>
  <c r="AO877" i="3"/>
  <c r="AK877" i="3"/>
  <c r="AG877" i="3"/>
  <c r="AC877" i="3"/>
  <c r="Y877" i="3"/>
  <c r="U877" i="3"/>
  <c r="Q877" i="3"/>
  <c r="M877" i="3"/>
  <c r="R878" i="3"/>
  <c r="BN878" i="3" s="1"/>
  <c r="V878" i="3"/>
  <c r="Z878" i="3"/>
  <c r="AD878" i="3"/>
  <c r="AH878" i="3"/>
  <c r="AL878" i="3"/>
  <c r="AP878" i="3"/>
  <c r="AT878" i="3"/>
  <c r="AX878" i="3"/>
  <c r="BB878" i="3"/>
  <c r="BF878" i="3"/>
  <c r="BM879" i="3"/>
  <c r="BL879" i="3"/>
  <c r="BK880" i="3"/>
  <c r="BN880" i="3"/>
  <c r="BM881" i="3"/>
  <c r="BL881" i="3"/>
  <c r="BK882" i="3"/>
  <c r="BN882" i="3"/>
  <c r="BM883" i="3"/>
  <c r="BL883" i="3"/>
  <c r="BK884" i="3"/>
  <c r="BN884" i="3"/>
  <c r="BM885" i="3"/>
  <c r="BL885" i="3"/>
  <c r="BK886" i="3"/>
  <c r="BN886" i="3"/>
  <c r="BM887" i="3"/>
  <c r="BL887" i="3"/>
  <c r="BK888" i="3"/>
  <c r="BN888" i="3"/>
  <c r="BK890" i="3"/>
  <c r="BN890" i="3"/>
  <c r="BK892" i="3"/>
  <c r="BN892" i="3"/>
  <c r="BM893" i="3"/>
  <c r="BL893" i="3"/>
  <c r="BK894" i="3"/>
  <c r="BN894" i="3"/>
  <c r="BM895" i="3"/>
  <c r="BL895" i="3"/>
  <c r="BK896" i="3"/>
  <c r="BN896" i="3"/>
  <c r="BK899" i="3"/>
  <c r="BN899" i="3"/>
  <c r="BM901" i="3"/>
  <c r="BL901" i="3"/>
  <c r="BK903" i="3"/>
  <c r="BN903" i="3"/>
  <c r="BM906" i="3"/>
  <c r="BL906" i="3"/>
  <c r="BK907" i="3"/>
  <c r="BN907" i="3"/>
  <c r="BM909" i="3"/>
  <c r="BL909" i="3"/>
  <c r="BK912" i="3"/>
  <c r="BN912" i="3"/>
  <c r="BK914" i="3"/>
  <c r="BN914" i="3"/>
  <c r="BM915" i="3"/>
  <c r="BL915" i="3"/>
  <c r="BK917" i="3"/>
  <c r="BN917" i="3"/>
  <c r="BM920" i="3"/>
  <c r="BL920" i="3"/>
  <c r="V877" i="3"/>
  <c r="AL877" i="3"/>
  <c r="BB877" i="3"/>
  <c r="X878" i="3"/>
  <c r="AF878" i="3"/>
  <c r="AN878" i="3"/>
  <c r="AV878" i="3"/>
  <c r="BD878" i="3"/>
  <c r="BM897" i="3"/>
  <c r="BL897" i="3"/>
  <c r="BK900" i="3"/>
  <c r="BN900" i="3"/>
  <c r="BM902" i="3"/>
  <c r="BL902" i="3"/>
  <c r="BK904" i="3"/>
  <c r="BN904" i="3"/>
  <c r="BM905" i="3"/>
  <c r="BL905" i="3"/>
  <c r="BK908" i="3"/>
  <c r="BN908" i="3"/>
  <c r="BM910" i="3"/>
  <c r="BL910" i="3"/>
  <c r="BK911" i="3"/>
  <c r="BN911" i="3"/>
  <c r="BM916" i="3"/>
  <c r="BL916" i="3"/>
  <c r="BK918" i="3"/>
  <c r="BN918" i="3"/>
  <c r="BM919" i="3"/>
  <c r="BL919" i="3"/>
  <c r="BN925" i="3"/>
  <c r="BK925" i="3"/>
  <c r="BJ925" i="3"/>
  <c r="BK927" i="3"/>
  <c r="BN927" i="3"/>
  <c r="BM928" i="3"/>
  <c r="BL928" i="3"/>
  <c r="BK929" i="3"/>
  <c r="BN929" i="3"/>
  <c r="BJ930" i="3"/>
  <c r="BM930" i="3"/>
  <c r="BL930" i="3"/>
  <c r="BK931" i="3"/>
  <c r="BN931" i="3"/>
  <c r="BJ932" i="3"/>
  <c r="BM932" i="3"/>
  <c r="BL932" i="3"/>
  <c r="BN933" i="3"/>
  <c r="BK933" i="3"/>
  <c r="BJ933" i="3"/>
  <c r="BJ934" i="3"/>
  <c r="BM934" i="3"/>
  <c r="BL934" i="3"/>
  <c r="BJ910" i="3"/>
  <c r="BJ912" i="3"/>
  <c r="BJ914" i="3"/>
  <c r="BJ915" i="3"/>
  <c r="BJ916" i="3"/>
  <c r="BJ918" i="3"/>
  <c r="BN921" i="3"/>
  <c r="BK921" i="3"/>
  <c r="BJ921" i="3"/>
  <c r="BJ922" i="3"/>
  <c r="BM922" i="3"/>
  <c r="BL922" i="3"/>
  <c r="BN923" i="3"/>
  <c r="BK923" i="3"/>
  <c r="BJ923" i="3"/>
  <c r="BK924" i="3"/>
  <c r="BN924" i="3"/>
  <c r="N877" i="3"/>
  <c r="BJ879" i="3"/>
  <c r="BJ881" i="3"/>
  <c r="BJ883" i="3"/>
  <c r="BJ885" i="3"/>
  <c r="BJ887" i="3"/>
  <c r="BJ893" i="3"/>
  <c r="BJ895" i="3"/>
  <c r="BJ901" i="3"/>
  <c r="BJ902" i="3"/>
  <c r="BJ917" i="3"/>
  <c r="BJ919" i="3"/>
  <c r="BJ920" i="3"/>
  <c r="L735" i="3"/>
  <c r="K732" i="3"/>
  <c r="L710" i="3"/>
  <c r="Q710" i="3" s="1"/>
  <c r="L707" i="3"/>
  <c r="AE707" i="3" s="1"/>
  <c r="K702" i="3"/>
  <c r="L698" i="3"/>
  <c r="K698" i="3"/>
  <c r="X698" i="3" s="1"/>
  <c r="L684" i="3"/>
  <c r="L680" i="3"/>
  <c r="L677" i="3"/>
  <c r="K675" i="3"/>
  <c r="K673" i="3"/>
  <c r="L666" i="3"/>
  <c r="K656" i="3"/>
  <c r="V656" i="3" s="1"/>
  <c r="K654" i="3"/>
  <c r="K652" i="3"/>
  <c r="K650" i="3"/>
  <c r="K648" i="3"/>
  <c r="K646" i="3"/>
  <c r="L636" i="3"/>
  <c r="L632" i="3"/>
  <c r="L631" i="3"/>
  <c r="L630" i="3"/>
  <c r="L627" i="3"/>
  <c r="K625" i="3"/>
  <c r="K617" i="3"/>
  <c r="K594" i="3"/>
  <c r="O594" i="3" s="1"/>
  <c r="K592" i="3"/>
  <c r="K590" i="3"/>
  <c r="K588" i="3"/>
  <c r="K586" i="3"/>
  <c r="K584" i="3"/>
  <c r="L574" i="3"/>
  <c r="L570" i="3"/>
  <c r="L566" i="3"/>
  <c r="L563" i="3"/>
  <c r="K561" i="3"/>
  <c r="K559" i="3"/>
  <c r="K553" i="3"/>
  <c r="K551" i="3"/>
  <c r="K547" i="3"/>
  <c r="K734" i="3"/>
  <c r="L722" i="3"/>
  <c r="S722" i="3" s="1"/>
  <c r="K722" i="3"/>
  <c r="K715" i="3"/>
  <c r="K713" i="3"/>
  <c r="L708" i="3"/>
  <c r="K705" i="3"/>
  <c r="L688" i="3"/>
  <c r="K686" i="3"/>
  <c r="L682" i="3"/>
  <c r="K682" i="3"/>
  <c r="K669" i="3"/>
  <c r="K663" i="3"/>
  <c r="O663" i="3" s="1"/>
  <c r="K661" i="3"/>
  <c r="K659" i="3"/>
  <c r="K657" i="3"/>
  <c r="L650" i="3"/>
  <c r="K640" i="3"/>
  <c r="U640" i="3" s="1"/>
  <c r="K638" i="3"/>
  <c r="K636" i="3"/>
  <c r="K634" i="3"/>
  <c r="K632" i="3"/>
  <c r="L622" i="3"/>
  <c r="L618" i="3"/>
  <c r="L615" i="3"/>
  <c r="L614" i="3"/>
  <c r="L611" i="3"/>
  <c r="K609" i="3"/>
  <c r="K601" i="3"/>
  <c r="K599" i="3"/>
  <c r="Q599" i="3" s="1"/>
  <c r="K597" i="3"/>
  <c r="K595" i="3"/>
  <c r="K578" i="3"/>
  <c r="K576" i="3"/>
  <c r="N576" i="3" s="1"/>
  <c r="K574" i="3"/>
  <c r="K572" i="3"/>
  <c r="K570" i="3"/>
  <c r="K568" i="3"/>
  <c r="L558" i="3"/>
  <c r="L554" i="3"/>
  <c r="L553" i="3"/>
  <c r="L551" i="3"/>
  <c r="L550" i="3"/>
  <c r="L549" i="3"/>
  <c r="L546" i="3"/>
  <c r="AA718" i="3"/>
  <c r="L701" i="3"/>
  <c r="Q701" i="3" s="1"/>
  <c r="L694" i="3"/>
  <c r="L691" i="3"/>
  <c r="L668" i="3"/>
  <c r="L664" i="3"/>
  <c r="L660" i="3"/>
  <c r="L606" i="3"/>
  <c r="L602" i="3"/>
  <c r="L598" i="3"/>
  <c r="K554" i="3"/>
  <c r="K552" i="3"/>
  <c r="K548" i="3"/>
  <c r="M701" i="3"/>
  <c r="U701" i="3"/>
  <c r="AC701" i="3"/>
  <c r="AK701" i="3"/>
  <c r="AS701" i="3"/>
  <c r="BA701" i="3"/>
  <c r="BI701" i="3"/>
  <c r="R701" i="3"/>
  <c r="Z701" i="3"/>
  <c r="AH701" i="3"/>
  <c r="AP701" i="3"/>
  <c r="AX701" i="3"/>
  <c r="BF701" i="3"/>
  <c r="S701" i="3"/>
  <c r="AA701" i="3"/>
  <c r="AI701" i="3"/>
  <c r="AQ701" i="3"/>
  <c r="AY701" i="3"/>
  <c r="BG701" i="3"/>
  <c r="AR701" i="3"/>
  <c r="P701" i="3"/>
  <c r="AV701" i="3"/>
  <c r="AJ701" i="3"/>
  <c r="X701" i="3"/>
  <c r="BD701" i="3"/>
  <c r="O695" i="3"/>
  <c r="S695" i="3"/>
  <c r="W695" i="3"/>
  <c r="AA695" i="3"/>
  <c r="AE695" i="3"/>
  <c r="AI695" i="3"/>
  <c r="AM695" i="3"/>
  <c r="AQ695" i="3"/>
  <c r="AU695" i="3"/>
  <c r="AY695" i="3"/>
  <c r="BC695" i="3"/>
  <c r="BG695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M695" i="3"/>
  <c r="Q695" i="3"/>
  <c r="U695" i="3"/>
  <c r="Y695" i="3"/>
  <c r="AC695" i="3"/>
  <c r="AG695" i="3"/>
  <c r="AK695" i="3"/>
  <c r="AO695" i="3"/>
  <c r="AS695" i="3"/>
  <c r="AW695" i="3"/>
  <c r="BA695" i="3"/>
  <c r="BE695" i="3"/>
  <c r="BI695" i="3"/>
  <c r="R695" i="3"/>
  <c r="AH695" i="3"/>
  <c r="AX695" i="3"/>
  <c r="V695" i="3"/>
  <c r="AL695" i="3"/>
  <c r="BB695" i="3"/>
  <c r="Z695" i="3"/>
  <c r="AP695" i="3"/>
  <c r="BF695" i="3"/>
  <c r="N695" i="3"/>
  <c r="AD695" i="3"/>
  <c r="AT695" i="3"/>
  <c r="T698" i="3"/>
  <c r="AJ698" i="3"/>
  <c r="K716" i="3"/>
  <c r="K711" i="3"/>
  <c r="K696" i="3"/>
  <c r="L681" i="3"/>
  <c r="L674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R672" i="3"/>
  <c r="AH672" i="3"/>
  <c r="AX672" i="3"/>
  <c r="V672" i="3"/>
  <c r="AL672" i="3"/>
  <c r="BB672" i="3"/>
  <c r="Z672" i="3"/>
  <c r="AP672" i="3"/>
  <c r="BF672" i="3"/>
  <c r="N672" i="3"/>
  <c r="AD672" i="3"/>
  <c r="AT672" i="3"/>
  <c r="L667" i="3"/>
  <c r="L665" i="3"/>
  <c r="W663" i="3"/>
  <c r="AA663" i="3"/>
  <c r="BC663" i="3"/>
  <c r="BG663" i="3"/>
  <c r="AN663" i="3"/>
  <c r="AR663" i="3"/>
  <c r="U663" i="3"/>
  <c r="Y663" i="3"/>
  <c r="BA663" i="3"/>
  <c r="BE663" i="3"/>
  <c r="BB663" i="3"/>
  <c r="Z663" i="3"/>
  <c r="L658" i="3"/>
  <c r="N656" i="3"/>
  <c r="AH656" i="3"/>
  <c r="AT656" i="3"/>
  <c r="S656" i="3"/>
  <c r="AE656" i="3"/>
  <c r="AY656" i="3"/>
  <c r="T656" i="3"/>
  <c r="AN656" i="3"/>
  <c r="AZ656" i="3"/>
  <c r="AW656" i="3"/>
  <c r="AK656" i="3"/>
  <c r="AC656" i="3"/>
  <c r="M656" i="3"/>
  <c r="L651" i="3"/>
  <c r="L649" i="3"/>
  <c r="L642" i="3"/>
  <c r="AA640" i="3"/>
  <c r="L635" i="3"/>
  <c r="L633" i="3"/>
  <c r="L619" i="3"/>
  <c r="L603" i="3"/>
  <c r="BD599" i="3"/>
  <c r="Y594" i="3"/>
  <c r="AO594" i="3"/>
  <c r="AX594" i="3"/>
  <c r="L587" i="3"/>
  <c r="P583" i="3"/>
  <c r="T583" i="3"/>
  <c r="X583" i="3"/>
  <c r="AB583" i="3"/>
  <c r="AF583" i="3"/>
  <c r="AJ583" i="3"/>
  <c r="AN583" i="3"/>
  <c r="AR583" i="3"/>
  <c r="AV583" i="3"/>
  <c r="AZ583" i="3"/>
  <c r="BD583" i="3"/>
  <c r="BH583" i="3"/>
  <c r="M583" i="3"/>
  <c r="Q583" i="3"/>
  <c r="U583" i="3"/>
  <c r="Y583" i="3"/>
  <c r="AC583" i="3"/>
  <c r="AG583" i="3"/>
  <c r="AK583" i="3"/>
  <c r="AO583" i="3"/>
  <c r="AS583" i="3"/>
  <c r="AW583" i="3"/>
  <c r="BA583" i="3"/>
  <c r="BE583" i="3"/>
  <c r="BI583" i="3"/>
  <c r="N583" i="3"/>
  <c r="R583" i="3"/>
  <c r="V583" i="3"/>
  <c r="Z583" i="3"/>
  <c r="AD583" i="3"/>
  <c r="AH583" i="3"/>
  <c r="AL583" i="3"/>
  <c r="AP583" i="3"/>
  <c r="AT583" i="3"/>
  <c r="AX583" i="3"/>
  <c r="BB583" i="3"/>
  <c r="BF583" i="3"/>
  <c r="AA583" i="3"/>
  <c r="AQ583" i="3"/>
  <c r="BG583" i="3"/>
  <c r="O583" i="3"/>
  <c r="AE583" i="3"/>
  <c r="AU583" i="3"/>
  <c r="S583" i="3"/>
  <c r="AI583" i="3"/>
  <c r="AY583" i="3"/>
  <c r="BC583" i="3"/>
  <c r="W583" i="3"/>
  <c r="AM583" i="3"/>
  <c r="L580" i="3"/>
  <c r="O578" i="3"/>
  <c r="S578" i="3"/>
  <c r="W578" i="3"/>
  <c r="AA578" i="3"/>
  <c r="AE578" i="3"/>
  <c r="AI578" i="3"/>
  <c r="AM578" i="3"/>
  <c r="AQ578" i="3"/>
  <c r="AU578" i="3"/>
  <c r="AY578" i="3"/>
  <c r="BC578" i="3"/>
  <c r="BG578" i="3"/>
  <c r="P578" i="3"/>
  <c r="T578" i="3"/>
  <c r="X578" i="3"/>
  <c r="AB578" i="3"/>
  <c r="AF578" i="3"/>
  <c r="AJ578" i="3"/>
  <c r="AN578" i="3"/>
  <c r="AR578" i="3"/>
  <c r="AV578" i="3"/>
  <c r="AZ578" i="3"/>
  <c r="BD578" i="3"/>
  <c r="BH578" i="3"/>
  <c r="M578" i="3"/>
  <c r="Q578" i="3"/>
  <c r="U578" i="3"/>
  <c r="Y578" i="3"/>
  <c r="AC578" i="3"/>
  <c r="AG578" i="3"/>
  <c r="AK578" i="3"/>
  <c r="AO578" i="3"/>
  <c r="AS578" i="3"/>
  <c r="AW578" i="3"/>
  <c r="BA578" i="3"/>
  <c r="BE578" i="3"/>
  <c r="BI578" i="3"/>
  <c r="V578" i="3"/>
  <c r="AL578" i="3"/>
  <c r="BB578" i="3"/>
  <c r="Z578" i="3"/>
  <c r="AP578" i="3"/>
  <c r="BF578" i="3"/>
  <c r="N578" i="3"/>
  <c r="AD578" i="3"/>
  <c r="AT578" i="3"/>
  <c r="AX578" i="3"/>
  <c r="R578" i="3"/>
  <c r="AH578" i="3"/>
  <c r="R576" i="3"/>
  <c r="V576" i="3"/>
  <c r="Z576" i="3"/>
  <c r="AH576" i="3"/>
  <c r="AL576" i="3"/>
  <c r="O576" i="3"/>
  <c r="W576" i="3"/>
  <c r="AA576" i="3"/>
  <c r="AE576" i="3"/>
  <c r="AM576" i="3"/>
  <c r="AQ576" i="3"/>
  <c r="AU576" i="3"/>
  <c r="T576" i="3"/>
  <c r="X576" i="3"/>
  <c r="AB576" i="3"/>
  <c r="AJ576" i="3"/>
  <c r="AN576" i="3"/>
  <c r="AR576" i="3"/>
  <c r="AV576" i="3"/>
  <c r="M576" i="3"/>
  <c r="AC576" i="3"/>
  <c r="AP576" i="3"/>
  <c r="AX576" i="3"/>
  <c r="BB576" i="3"/>
  <c r="BF576" i="3"/>
  <c r="Q576" i="3"/>
  <c r="AG576" i="3"/>
  <c r="AS576" i="3"/>
  <c r="AY576" i="3"/>
  <c r="BC576" i="3"/>
  <c r="BG576" i="3"/>
  <c r="U576" i="3"/>
  <c r="AK576" i="3"/>
  <c r="AT576" i="3"/>
  <c r="AZ576" i="3"/>
  <c r="BD576" i="3"/>
  <c r="BH576" i="3"/>
  <c r="Y576" i="3"/>
  <c r="BE576" i="3"/>
  <c r="AO576" i="3"/>
  <c r="BI576" i="3"/>
  <c r="AW576" i="3"/>
  <c r="BA576" i="3"/>
  <c r="L573" i="3"/>
  <c r="L571" i="3"/>
  <c r="L564" i="3"/>
  <c r="M562" i="3"/>
  <c r="Q562" i="3"/>
  <c r="U562" i="3"/>
  <c r="Y562" i="3"/>
  <c r="AC562" i="3"/>
  <c r="AG562" i="3"/>
  <c r="AK562" i="3"/>
  <c r="AO562" i="3"/>
  <c r="AS562" i="3"/>
  <c r="AW562" i="3"/>
  <c r="BA562" i="3"/>
  <c r="BE562" i="3"/>
  <c r="BI562" i="3"/>
  <c r="N562" i="3"/>
  <c r="R562" i="3"/>
  <c r="V562" i="3"/>
  <c r="Z562" i="3"/>
  <c r="AD562" i="3"/>
  <c r="AH562" i="3"/>
  <c r="AL562" i="3"/>
  <c r="AP562" i="3"/>
  <c r="AT562" i="3"/>
  <c r="AX562" i="3"/>
  <c r="BB562" i="3"/>
  <c r="BF562" i="3"/>
  <c r="O562" i="3"/>
  <c r="S562" i="3"/>
  <c r="W562" i="3"/>
  <c r="AA562" i="3"/>
  <c r="AE562" i="3"/>
  <c r="AI562" i="3"/>
  <c r="AM562" i="3"/>
  <c r="AQ562" i="3"/>
  <c r="AU562" i="3"/>
  <c r="AY562" i="3"/>
  <c r="BC562" i="3"/>
  <c r="BG562" i="3"/>
  <c r="AB562" i="3"/>
  <c r="AR562" i="3"/>
  <c r="BH562" i="3"/>
  <c r="P562" i="3"/>
  <c r="AF562" i="3"/>
  <c r="AV562" i="3"/>
  <c r="T562" i="3"/>
  <c r="AJ562" i="3"/>
  <c r="AZ562" i="3"/>
  <c r="X562" i="3"/>
  <c r="AN562" i="3"/>
  <c r="BD562" i="3"/>
  <c r="N560" i="3"/>
  <c r="R560" i="3"/>
  <c r="V560" i="3"/>
  <c r="Z560" i="3"/>
  <c r="AD560" i="3"/>
  <c r="AH560" i="3"/>
  <c r="AL560" i="3"/>
  <c r="AP560" i="3"/>
  <c r="AT560" i="3"/>
  <c r="AX560" i="3"/>
  <c r="BB560" i="3"/>
  <c r="BF560" i="3"/>
  <c r="O560" i="3"/>
  <c r="S560" i="3"/>
  <c r="W560" i="3"/>
  <c r="AA560" i="3"/>
  <c r="AE560" i="3"/>
  <c r="AI560" i="3"/>
  <c r="AM560" i="3"/>
  <c r="AQ560" i="3"/>
  <c r="AU560" i="3"/>
  <c r="AY560" i="3"/>
  <c r="BC560" i="3"/>
  <c r="BG560" i="3"/>
  <c r="P560" i="3"/>
  <c r="T560" i="3"/>
  <c r="X560" i="3"/>
  <c r="AB560" i="3"/>
  <c r="AF560" i="3"/>
  <c r="AJ560" i="3"/>
  <c r="AN560" i="3"/>
  <c r="AR560" i="3"/>
  <c r="AV560" i="3"/>
  <c r="AZ560" i="3"/>
  <c r="BD560" i="3"/>
  <c r="BH560" i="3"/>
  <c r="Q560" i="3"/>
  <c r="AG560" i="3"/>
  <c r="AW560" i="3"/>
  <c r="U560" i="3"/>
  <c r="AK560" i="3"/>
  <c r="BA560" i="3"/>
  <c r="Y560" i="3"/>
  <c r="AO560" i="3"/>
  <c r="BE560" i="3"/>
  <c r="AS560" i="3"/>
  <c r="BI560" i="3"/>
  <c r="M560" i="3"/>
  <c r="AC560" i="3"/>
  <c r="L557" i="3"/>
  <c r="L555" i="3"/>
  <c r="M553" i="3"/>
  <c r="Q553" i="3"/>
  <c r="U553" i="3"/>
  <c r="Y553" i="3"/>
  <c r="N553" i="3"/>
  <c r="R553" i="3"/>
  <c r="V553" i="3"/>
  <c r="Z553" i="3"/>
  <c r="AD553" i="3"/>
  <c r="AH553" i="3"/>
  <c r="AL553" i="3"/>
  <c r="AP553" i="3"/>
  <c r="AT553" i="3"/>
  <c r="AX553" i="3"/>
  <c r="BB553" i="3"/>
  <c r="BF553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AB553" i="3"/>
  <c r="AJ553" i="3"/>
  <c r="AR553" i="3"/>
  <c r="AZ553" i="3"/>
  <c r="BH553" i="3"/>
  <c r="P553" i="3"/>
  <c r="AC553" i="3"/>
  <c r="AK553" i="3"/>
  <c r="AS553" i="3"/>
  <c r="BA553" i="3"/>
  <c r="BI553" i="3"/>
  <c r="T553" i="3"/>
  <c r="AF553" i="3"/>
  <c r="AN553" i="3"/>
  <c r="AV553" i="3"/>
  <c r="BD553" i="3"/>
  <c r="AW553" i="3"/>
  <c r="X553" i="3"/>
  <c r="BE553" i="3"/>
  <c r="AG553" i="3"/>
  <c r="AO553" i="3"/>
  <c r="P551" i="3"/>
  <c r="T551" i="3"/>
  <c r="X551" i="3"/>
  <c r="AB551" i="3"/>
  <c r="AF551" i="3"/>
  <c r="AJ551" i="3"/>
  <c r="AN551" i="3"/>
  <c r="AR551" i="3"/>
  <c r="AV551" i="3"/>
  <c r="AZ551" i="3"/>
  <c r="BD551" i="3"/>
  <c r="BH551" i="3"/>
  <c r="N551" i="3"/>
  <c r="S551" i="3"/>
  <c r="Y551" i="3"/>
  <c r="AD551" i="3"/>
  <c r="AI551" i="3"/>
  <c r="AO551" i="3"/>
  <c r="AT551" i="3"/>
  <c r="AY551" i="3"/>
  <c r="BE551" i="3"/>
  <c r="O551" i="3"/>
  <c r="U551" i="3"/>
  <c r="Z551" i="3"/>
  <c r="AE551" i="3"/>
  <c r="AK551" i="3"/>
  <c r="AP551" i="3"/>
  <c r="AU551" i="3"/>
  <c r="BA551" i="3"/>
  <c r="BF551" i="3"/>
  <c r="Q551" i="3"/>
  <c r="V551" i="3"/>
  <c r="AA551" i="3"/>
  <c r="AG551" i="3"/>
  <c r="AL551" i="3"/>
  <c r="AQ551" i="3"/>
  <c r="AW551" i="3"/>
  <c r="BB551" i="3"/>
  <c r="BG551" i="3"/>
  <c r="AC551" i="3"/>
  <c r="AX551" i="3"/>
  <c r="M551" i="3"/>
  <c r="AH551" i="3"/>
  <c r="BC551" i="3"/>
  <c r="R551" i="3"/>
  <c r="AM551" i="3"/>
  <c r="BI551" i="3"/>
  <c r="W551" i="3"/>
  <c r="AS551" i="3"/>
  <c r="L548" i="3"/>
  <c r="AX722" i="3"/>
  <c r="AH722" i="3"/>
  <c r="R722" i="3"/>
  <c r="BG718" i="3"/>
  <c r="AQ718" i="3"/>
  <c r="BA710" i="3"/>
  <c r="AK710" i="3"/>
  <c r="U710" i="3"/>
  <c r="AY707" i="3"/>
  <c r="AI707" i="3"/>
  <c r="O707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K712" i="3"/>
  <c r="M682" i="3"/>
  <c r="Q682" i="3"/>
  <c r="U682" i="3"/>
  <c r="Y682" i="3"/>
  <c r="AC682" i="3"/>
  <c r="AG682" i="3"/>
  <c r="AK682" i="3"/>
  <c r="AO682" i="3"/>
  <c r="AS682" i="3"/>
  <c r="AW682" i="3"/>
  <c r="BA682" i="3"/>
  <c r="BE682" i="3"/>
  <c r="BI682" i="3"/>
  <c r="N682" i="3"/>
  <c r="R682" i="3"/>
  <c r="V682" i="3"/>
  <c r="Z682" i="3"/>
  <c r="AD682" i="3"/>
  <c r="AH682" i="3"/>
  <c r="AL682" i="3"/>
  <c r="AP682" i="3"/>
  <c r="AT682" i="3"/>
  <c r="AX682" i="3"/>
  <c r="BB682" i="3"/>
  <c r="BF682" i="3"/>
  <c r="O682" i="3"/>
  <c r="S682" i="3"/>
  <c r="W682" i="3"/>
  <c r="AA682" i="3"/>
  <c r="AE682" i="3"/>
  <c r="AI682" i="3"/>
  <c r="AM682" i="3"/>
  <c r="AQ682" i="3"/>
  <c r="AU682" i="3"/>
  <c r="AY682" i="3"/>
  <c r="BC682" i="3"/>
  <c r="BG682" i="3"/>
  <c r="P682" i="3"/>
  <c r="AF682" i="3"/>
  <c r="AV682" i="3"/>
  <c r="T682" i="3"/>
  <c r="AJ682" i="3"/>
  <c r="AZ682" i="3"/>
  <c r="X682" i="3"/>
  <c r="AN682" i="3"/>
  <c r="BD682" i="3"/>
  <c r="AB682" i="3"/>
  <c r="AR682" i="3"/>
  <c r="BH682" i="3"/>
  <c r="N675" i="3"/>
  <c r="R675" i="3"/>
  <c r="V675" i="3"/>
  <c r="Z675" i="3"/>
  <c r="AD675" i="3"/>
  <c r="AH675" i="3"/>
  <c r="AL675" i="3"/>
  <c r="AP675" i="3"/>
  <c r="AT675" i="3"/>
  <c r="AX675" i="3"/>
  <c r="BB675" i="3"/>
  <c r="BF675" i="3"/>
  <c r="O675" i="3"/>
  <c r="S675" i="3"/>
  <c r="W675" i="3"/>
  <c r="AA675" i="3"/>
  <c r="AE675" i="3"/>
  <c r="AI675" i="3"/>
  <c r="AM675" i="3"/>
  <c r="AQ675" i="3"/>
  <c r="AU675" i="3"/>
  <c r="AY675" i="3"/>
  <c r="BC675" i="3"/>
  <c r="BG675" i="3"/>
  <c r="P675" i="3"/>
  <c r="T675" i="3"/>
  <c r="X675" i="3"/>
  <c r="AB675" i="3"/>
  <c r="AF675" i="3"/>
  <c r="AJ675" i="3"/>
  <c r="AN675" i="3"/>
  <c r="AR675" i="3"/>
  <c r="AV675" i="3"/>
  <c r="AZ675" i="3"/>
  <c r="BD675" i="3"/>
  <c r="BH675" i="3"/>
  <c r="M675" i="3"/>
  <c r="AC675" i="3"/>
  <c r="AS675" i="3"/>
  <c r="BI675" i="3"/>
  <c r="Q675" i="3"/>
  <c r="AG675" i="3"/>
  <c r="AW675" i="3"/>
  <c r="U675" i="3"/>
  <c r="AK675" i="3"/>
  <c r="BA675" i="3"/>
  <c r="Y675" i="3"/>
  <c r="AO675" i="3"/>
  <c r="BE675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N673" i="3"/>
  <c r="R673" i="3"/>
  <c r="V673" i="3"/>
  <c r="Z673" i="3"/>
  <c r="AD673" i="3"/>
  <c r="AH673" i="3"/>
  <c r="AL673" i="3"/>
  <c r="AP673" i="3"/>
  <c r="AT673" i="3"/>
  <c r="AX673" i="3"/>
  <c r="BB673" i="3"/>
  <c r="BF673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AF673" i="3"/>
  <c r="AV673" i="3"/>
  <c r="T673" i="3"/>
  <c r="AJ673" i="3"/>
  <c r="AZ673" i="3"/>
  <c r="X673" i="3"/>
  <c r="AN673" i="3"/>
  <c r="BD673" i="3"/>
  <c r="AB673" i="3"/>
  <c r="AR673" i="3"/>
  <c r="BH673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AA668" i="3"/>
  <c r="AQ668" i="3"/>
  <c r="BG668" i="3"/>
  <c r="O668" i="3"/>
  <c r="AE668" i="3"/>
  <c r="AU668" i="3"/>
  <c r="S668" i="3"/>
  <c r="AI668" i="3"/>
  <c r="AY668" i="3"/>
  <c r="W668" i="3"/>
  <c r="AM668" i="3"/>
  <c r="BC668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N666" i="3"/>
  <c r="AD666" i="3"/>
  <c r="AT666" i="3"/>
  <c r="R666" i="3"/>
  <c r="AH666" i="3"/>
  <c r="AX666" i="3"/>
  <c r="V666" i="3"/>
  <c r="AL666" i="3"/>
  <c r="BB666" i="3"/>
  <c r="Z666" i="3"/>
  <c r="AP666" i="3"/>
  <c r="BF666" i="3"/>
  <c r="L661" i="3"/>
  <c r="P659" i="3"/>
  <c r="T659" i="3"/>
  <c r="X659" i="3"/>
  <c r="AB659" i="3"/>
  <c r="AF659" i="3"/>
  <c r="AJ659" i="3"/>
  <c r="AN659" i="3"/>
  <c r="AR659" i="3"/>
  <c r="AV659" i="3"/>
  <c r="AZ659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O659" i="3"/>
  <c r="W659" i="3"/>
  <c r="AE659" i="3"/>
  <c r="AM659" i="3"/>
  <c r="AU659" i="3"/>
  <c r="BC659" i="3"/>
  <c r="BH659" i="3"/>
  <c r="Q659" i="3"/>
  <c r="Y659" i="3"/>
  <c r="AG659" i="3"/>
  <c r="AO659" i="3"/>
  <c r="AW659" i="3"/>
  <c r="BD659" i="3"/>
  <c r="BI659" i="3"/>
  <c r="S659" i="3"/>
  <c r="AA659" i="3"/>
  <c r="AI659" i="3"/>
  <c r="AQ659" i="3"/>
  <c r="AY659" i="3"/>
  <c r="BE659" i="3"/>
  <c r="U659" i="3"/>
  <c r="BA659" i="3"/>
  <c r="AC659" i="3"/>
  <c r="BG659" i="3"/>
  <c r="AK659" i="3"/>
  <c r="M659" i="3"/>
  <c r="AS659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X652" i="3"/>
  <c r="AN652" i="3"/>
  <c r="BD652" i="3"/>
  <c r="AB652" i="3"/>
  <c r="AR652" i="3"/>
  <c r="BH652" i="3"/>
  <c r="P652" i="3"/>
  <c r="AF652" i="3"/>
  <c r="AV652" i="3"/>
  <c r="AJ652" i="3"/>
  <c r="AZ652" i="3"/>
  <c r="T652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AD650" i="3"/>
  <c r="AT650" i="3"/>
  <c r="R650" i="3"/>
  <c r="AH650" i="3"/>
  <c r="AX650" i="3"/>
  <c r="V650" i="3"/>
  <c r="AL650" i="3"/>
  <c r="BB650" i="3"/>
  <c r="Z650" i="3"/>
  <c r="AP650" i="3"/>
  <c r="BF650" i="3"/>
  <c r="L647" i="3"/>
  <c r="L645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AD643" i="3"/>
  <c r="AT643" i="3"/>
  <c r="R643" i="3"/>
  <c r="AH643" i="3"/>
  <c r="AX643" i="3"/>
  <c r="V643" i="3"/>
  <c r="AL643" i="3"/>
  <c r="BB643" i="3"/>
  <c r="BF643" i="3"/>
  <c r="Z643" i="3"/>
  <c r="AP643" i="3"/>
  <c r="M636" i="3"/>
  <c r="Q636" i="3"/>
  <c r="U636" i="3"/>
  <c r="Y636" i="3"/>
  <c r="AC636" i="3"/>
  <c r="AG636" i="3"/>
  <c r="AK636" i="3"/>
  <c r="AO636" i="3"/>
  <c r="AS636" i="3"/>
  <c r="AW636" i="3"/>
  <c r="BA636" i="3"/>
  <c r="BE636" i="3"/>
  <c r="BI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O636" i="3"/>
  <c r="S636" i="3"/>
  <c r="W636" i="3"/>
  <c r="AA636" i="3"/>
  <c r="AE636" i="3"/>
  <c r="AI636" i="3"/>
  <c r="AM636" i="3"/>
  <c r="AQ636" i="3"/>
  <c r="AU636" i="3"/>
  <c r="AY636" i="3"/>
  <c r="BC636" i="3"/>
  <c r="BG636" i="3"/>
  <c r="X636" i="3"/>
  <c r="AN636" i="3"/>
  <c r="BD636" i="3"/>
  <c r="AB636" i="3"/>
  <c r="AR636" i="3"/>
  <c r="BH636" i="3"/>
  <c r="P636" i="3"/>
  <c r="AF636" i="3"/>
  <c r="AV636" i="3"/>
  <c r="AZ636" i="3"/>
  <c r="T636" i="3"/>
  <c r="AJ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M634" i="3"/>
  <c r="AC634" i="3"/>
  <c r="AS634" i="3"/>
  <c r="BI634" i="3"/>
  <c r="Q634" i="3"/>
  <c r="AG634" i="3"/>
  <c r="AW634" i="3"/>
  <c r="U634" i="3"/>
  <c r="AK634" i="3"/>
  <c r="BA634" i="3"/>
  <c r="Y634" i="3"/>
  <c r="AO634" i="3"/>
  <c r="BE634" i="3"/>
  <c r="M595" i="3"/>
  <c r="Q595" i="3"/>
  <c r="U595" i="3"/>
  <c r="Y595" i="3"/>
  <c r="AC595" i="3"/>
  <c r="AG595" i="3"/>
  <c r="AK595" i="3"/>
  <c r="AO595" i="3"/>
  <c r="AS595" i="3"/>
  <c r="AW595" i="3"/>
  <c r="BA595" i="3"/>
  <c r="BE595" i="3"/>
  <c r="BI595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T595" i="3"/>
  <c r="AJ595" i="3"/>
  <c r="AZ595" i="3"/>
  <c r="X595" i="3"/>
  <c r="AN595" i="3"/>
  <c r="BD595" i="3"/>
  <c r="AB595" i="3"/>
  <c r="AR595" i="3"/>
  <c r="BH595" i="3"/>
  <c r="P595" i="3"/>
  <c r="AF595" i="3"/>
  <c r="AV595" i="3"/>
  <c r="O590" i="3"/>
  <c r="S590" i="3"/>
  <c r="W590" i="3"/>
  <c r="AA590" i="3"/>
  <c r="AE590" i="3"/>
  <c r="AI590" i="3"/>
  <c r="AM590" i="3"/>
  <c r="AQ590" i="3"/>
  <c r="AU590" i="3"/>
  <c r="AY590" i="3"/>
  <c r="BC590" i="3"/>
  <c r="BG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AD590" i="3"/>
  <c r="AT590" i="3"/>
  <c r="R590" i="3"/>
  <c r="AH590" i="3"/>
  <c r="AX590" i="3"/>
  <c r="V590" i="3"/>
  <c r="AL590" i="3"/>
  <c r="BB590" i="3"/>
  <c r="Z590" i="3"/>
  <c r="AP590" i="3"/>
  <c r="BF590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M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N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AE581" i="3"/>
  <c r="AU581" i="3"/>
  <c r="S581" i="3"/>
  <c r="AI581" i="3"/>
  <c r="AY581" i="3"/>
  <c r="W581" i="3"/>
  <c r="AM581" i="3"/>
  <c r="BC581" i="3"/>
  <c r="AA581" i="3"/>
  <c r="AQ581" i="3"/>
  <c r="BG581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O579" i="3"/>
  <c r="S579" i="3"/>
  <c r="W579" i="3"/>
  <c r="AA579" i="3"/>
  <c r="AE579" i="3"/>
  <c r="AI579" i="3"/>
  <c r="AM579" i="3"/>
  <c r="AQ579" i="3"/>
  <c r="AU579" i="3"/>
  <c r="AY579" i="3"/>
  <c r="BC579" i="3"/>
  <c r="BG579" i="3"/>
  <c r="T579" i="3"/>
  <c r="AJ579" i="3"/>
  <c r="AZ579" i="3"/>
  <c r="X579" i="3"/>
  <c r="AN579" i="3"/>
  <c r="BD579" i="3"/>
  <c r="AB579" i="3"/>
  <c r="AR579" i="3"/>
  <c r="BH579" i="3"/>
  <c r="P579" i="3"/>
  <c r="AF579" i="3"/>
  <c r="AV579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Q574" i="3"/>
  <c r="AG574" i="3"/>
  <c r="AW574" i="3"/>
  <c r="U574" i="3"/>
  <c r="AK574" i="3"/>
  <c r="BA574" i="3"/>
  <c r="Y574" i="3"/>
  <c r="AO574" i="3"/>
  <c r="BE574" i="3"/>
  <c r="BI574" i="3"/>
  <c r="M574" i="3"/>
  <c r="AC574" i="3"/>
  <c r="AS574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U572" i="3"/>
  <c r="AK572" i="3"/>
  <c r="BA572" i="3"/>
  <c r="Y572" i="3"/>
  <c r="AO572" i="3"/>
  <c r="BE572" i="3"/>
  <c r="M572" i="3"/>
  <c r="AC572" i="3"/>
  <c r="AS572" i="3"/>
  <c r="BI572" i="3"/>
  <c r="AG572" i="3"/>
  <c r="AW572" i="3"/>
  <c r="Q572" i="3"/>
  <c r="L569" i="3"/>
  <c r="L567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V563" i="3"/>
  <c r="AL563" i="3"/>
  <c r="BB563" i="3"/>
  <c r="Z563" i="3"/>
  <c r="AP563" i="3"/>
  <c r="BF563" i="3"/>
  <c r="N563" i="3"/>
  <c r="AD563" i="3"/>
  <c r="AT563" i="3"/>
  <c r="R563" i="3"/>
  <c r="AH563" i="3"/>
  <c r="AX563" i="3"/>
  <c r="N558" i="3"/>
  <c r="R558" i="3"/>
  <c r="V558" i="3"/>
  <c r="Z558" i="3"/>
  <c r="AD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P558" i="3"/>
  <c r="T558" i="3"/>
  <c r="X558" i="3"/>
  <c r="AB558" i="3"/>
  <c r="AF558" i="3"/>
  <c r="AJ558" i="3"/>
  <c r="AN558" i="3"/>
  <c r="AR558" i="3"/>
  <c r="AV558" i="3"/>
  <c r="AZ558" i="3"/>
  <c r="BD558" i="3"/>
  <c r="BH558" i="3"/>
  <c r="U558" i="3"/>
  <c r="AH558" i="3"/>
  <c r="AP558" i="3"/>
  <c r="AX558" i="3"/>
  <c r="BF558" i="3"/>
  <c r="Y558" i="3"/>
  <c r="AK558" i="3"/>
  <c r="AS558" i="3"/>
  <c r="BA558" i="3"/>
  <c r="BI558" i="3"/>
  <c r="M558" i="3"/>
  <c r="AC558" i="3"/>
  <c r="AL558" i="3"/>
  <c r="AT558" i="3"/>
  <c r="BB558" i="3"/>
  <c r="AG558" i="3"/>
  <c r="AO558" i="3"/>
  <c r="AW558" i="3"/>
  <c r="BE558" i="3"/>
  <c r="Q558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O556" i="3"/>
  <c r="S556" i="3"/>
  <c r="W556" i="3"/>
  <c r="AA556" i="3"/>
  <c r="AE556" i="3"/>
  <c r="AI556" i="3"/>
  <c r="AM556" i="3"/>
  <c r="AQ556" i="3"/>
  <c r="AU556" i="3"/>
  <c r="AY556" i="3"/>
  <c r="BC556" i="3"/>
  <c r="BG556" i="3"/>
  <c r="P556" i="3"/>
  <c r="T556" i="3"/>
  <c r="X556" i="3"/>
  <c r="AB556" i="3"/>
  <c r="AF556" i="3"/>
  <c r="AJ556" i="3"/>
  <c r="AN556" i="3"/>
  <c r="AR556" i="3"/>
  <c r="AV556" i="3"/>
  <c r="AZ556" i="3"/>
  <c r="BD556" i="3"/>
  <c r="BH556" i="3"/>
  <c r="M556" i="3"/>
  <c r="AC556" i="3"/>
  <c r="AS556" i="3"/>
  <c r="BI556" i="3"/>
  <c r="Q556" i="3"/>
  <c r="AG556" i="3"/>
  <c r="AW556" i="3"/>
  <c r="U556" i="3"/>
  <c r="AK556" i="3"/>
  <c r="BA556" i="3"/>
  <c r="Y556" i="3"/>
  <c r="AO556" i="3"/>
  <c r="BE556" i="3"/>
  <c r="K549" i="3"/>
  <c r="AT722" i="3"/>
  <c r="AD722" i="3"/>
  <c r="N722" i="3"/>
  <c r="BC718" i="3"/>
  <c r="AM718" i="3"/>
  <c r="W718" i="3"/>
  <c r="AW710" i="3"/>
  <c r="AG710" i="3"/>
  <c r="AU707" i="3"/>
  <c r="K736" i="3"/>
  <c r="L734" i="3"/>
  <c r="L736" i="3"/>
  <c r="L730" i="3"/>
  <c r="K730" i="3"/>
  <c r="L714" i="3"/>
  <c r="AV714" i="3" s="1"/>
  <c r="Z714" i="3"/>
  <c r="AQ714" i="3"/>
  <c r="BG714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P707" i="3"/>
  <c r="T707" i="3"/>
  <c r="X707" i="3"/>
  <c r="AB707" i="3"/>
  <c r="Q707" i="3"/>
  <c r="V707" i="3"/>
  <c r="AA707" i="3"/>
  <c r="AF707" i="3"/>
  <c r="AJ707" i="3"/>
  <c r="AN707" i="3"/>
  <c r="AR707" i="3"/>
  <c r="AV707" i="3"/>
  <c r="AZ707" i="3"/>
  <c r="BD707" i="3"/>
  <c r="BH707" i="3"/>
  <c r="M707" i="3"/>
  <c r="R707" i="3"/>
  <c r="W707" i="3"/>
  <c r="AC707" i="3"/>
  <c r="AG707" i="3"/>
  <c r="AK707" i="3"/>
  <c r="AO707" i="3"/>
  <c r="AS707" i="3"/>
  <c r="AW707" i="3"/>
  <c r="BA707" i="3"/>
  <c r="BE707" i="3"/>
  <c r="BI707" i="3"/>
  <c r="N707" i="3"/>
  <c r="S707" i="3"/>
  <c r="Y707" i="3"/>
  <c r="AD707" i="3"/>
  <c r="AH707" i="3"/>
  <c r="AL707" i="3"/>
  <c r="AP707" i="3"/>
  <c r="AT707" i="3"/>
  <c r="AX707" i="3"/>
  <c r="BB707" i="3"/>
  <c r="BF707" i="3"/>
  <c r="L705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S704" i="3"/>
  <c r="AA704" i="3"/>
  <c r="AI704" i="3"/>
  <c r="AQ704" i="3"/>
  <c r="AY704" i="3"/>
  <c r="BG704" i="3"/>
  <c r="M704" i="3"/>
  <c r="BN704" i="3" s="1"/>
  <c r="U704" i="3"/>
  <c r="AC704" i="3"/>
  <c r="AK704" i="3"/>
  <c r="AS704" i="3"/>
  <c r="BA704" i="3"/>
  <c r="BI704" i="3"/>
  <c r="O704" i="3"/>
  <c r="W704" i="3"/>
  <c r="AE704" i="3"/>
  <c r="AM704" i="3"/>
  <c r="AU704" i="3"/>
  <c r="BC704" i="3"/>
  <c r="Q704" i="3"/>
  <c r="Y704" i="3"/>
  <c r="AG704" i="3"/>
  <c r="AO704" i="3"/>
  <c r="AW704" i="3"/>
  <c r="BE704" i="3"/>
  <c r="L702" i="3"/>
  <c r="L699" i="3"/>
  <c r="M697" i="3"/>
  <c r="Q697" i="3"/>
  <c r="U697" i="3"/>
  <c r="Y697" i="3"/>
  <c r="AC697" i="3"/>
  <c r="AG697" i="3"/>
  <c r="AK697" i="3"/>
  <c r="AO697" i="3"/>
  <c r="AS697" i="3"/>
  <c r="AW697" i="3"/>
  <c r="BA697" i="3"/>
  <c r="BE697" i="3"/>
  <c r="BI697" i="3"/>
  <c r="N697" i="3"/>
  <c r="R697" i="3"/>
  <c r="V697" i="3"/>
  <c r="BM697" i="3" s="1"/>
  <c r="Z697" i="3"/>
  <c r="AD697" i="3"/>
  <c r="AH697" i="3"/>
  <c r="AL697" i="3"/>
  <c r="AP697" i="3"/>
  <c r="AT697" i="3"/>
  <c r="AX697" i="3"/>
  <c r="BB697" i="3"/>
  <c r="BF697" i="3"/>
  <c r="O697" i="3"/>
  <c r="S697" i="3"/>
  <c r="W697" i="3"/>
  <c r="AA697" i="3"/>
  <c r="AE697" i="3"/>
  <c r="AI697" i="3"/>
  <c r="AM697" i="3"/>
  <c r="AQ697" i="3"/>
  <c r="AU697" i="3"/>
  <c r="AY697" i="3"/>
  <c r="BC697" i="3"/>
  <c r="BG697" i="3"/>
  <c r="P697" i="3"/>
  <c r="AF697" i="3"/>
  <c r="AV697" i="3"/>
  <c r="T697" i="3"/>
  <c r="AJ697" i="3"/>
  <c r="AZ697" i="3"/>
  <c r="X697" i="3"/>
  <c r="AN697" i="3"/>
  <c r="BD697" i="3"/>
  <c r="AB697" i="3"/>
  <c r="AR697" i="3"/>
  <c r="BH697" i="3"/>
  <c r="L696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S694" i="3"/>
  <c r="AI694" i="3"/>
  <c r="AY694" i="3"/>
  <c r="W694" i="3"/>
  <c r="AM694" i="3"/>
  <c r="BC694" i="3"/>
  <c r="AA694" i="3"/>
  <c r="AQ694" i="3"/>
  <c r="BG694" i="3"/>
  <c r="O694" i="3"/>
  <c r="AE694" i="3"/>
  <c r="AU694" i="3"/>
  <c r="O691" i="3"/>
  <c r="S691" i="3"/>
  <c r="W691" i="3"/>
  <c r="AA691" i="3"/>
  <c r="AE691" i="3"/>
  <c r="AI691" i="3"/>
  <c r="AM691" i="3"/>
  <c r="AQ691" i="3"/>
  <c r="AU691" i="3"/>
  <c r="AY691" i="3"/>
  <c r="BC691" i="3"/>
  <c r="BG691" i="3"/>
  <c r="P691" i="3"/>
  <c r="T691" i="3"/>
  <c r="X691" i="3"/>
  <c r="AB691" i="3"/>
  <c r="AF691" i="3"/>
  <c r="AJ691" i="3"/>
  <c r="AN691" i="3"/>
  <c r="AR691" i="3"/>
  <c r="AV691" i="3"/>
  <c r="AZ691" i="3"/>
  <c r="BD691" i="3"/>
  <c r="BH691" i="3"/>
  <c r="M691" i="3"/>
  <c r="Q691" i="3"/>
  <c r="U691" i="3"/>
  <c r="Y691" i="3"/>
  <c r="AC691" i="3"/>
  <c r="AG691" i="3"/>
  <c r="AK691" i="3"/>
  <c r="AO691" i="3"/>
  <c r="AS691" i="3"/>
  <c r="AW691" i="3"/>
  <c r="BA691" i="3"/>
  <c r="BE691" i="3"/>
  <c r="BI691" i="3"/>
  <c r="V691" i="3"/>
  <c r="AL691" i="3"/>
  <c r="BB691" i="3"/>
  <c r="Z691" i="3"/>
  <c r="BM691" i="3" s="1"/>
  <c r="AP691" i="3"/>
  <c r="BF691" i="3"/>
  <c r="N691" i="3"/>
  <c r="AD691" i="3"/>
  <c r="AT691" i="3"/>
  <c r="R691" i="3"/>
  <c r="AH691" i="3"/>
  <c r="AX691" i="3"/>
  <c r="L689" i="3"/>
  <c r="N688" i="3"/>
  <c r="R688" i="3"/>
  <c r="V688" i="3"/>
  <c r="Z688" i="3"/>
  <c r="AD688" i="3"/>
  <c r="AH688" i="3"/>
  <c r="AL688" i="3"/>
  <c r="AP688" i="3"/>
  <c r="AT688" i="3"/>
  <c r="AX688" i="3"/>
  <c r="BB688" i="3"/>
  <c r="BF688" i="3"/>
  <c r="O688" i="3"/>
  <c r="S688" i="3"/>
  <c r="W688" i="3"/>
  <c r="BJ688" i="3" s="1"/>
  <c r="AA688" i="3"/>
  <c r="AE688" i="3"/>
  <c r="AI688" i="3"/>
  <c r="AM688" i="3"/>
  <c r="AQ688" i="3"/>
  <c r="AU688" i="3"/>
  <c r="AY688" i="3"/>
  <c r="BC688" i="3"/>
  <c r="BG688" i="3"/>
  <c r="P688" i="3"/>
  <c r="T688" i="3"/>
  <c r="X688" i="3"/>
  <c r="AB688" i="3"/>
  <c r="AF688" i="3"/>
  <c r="AJ688" i="3"/>
  <c r="AN688" i="3"/>
  <c r="AR688" i="3"/>
  <c r="AV688" i="3"/>
  <c r="AZ688" i="3"/>
  <c r="BD688" i="3"/>
  <c r="BH688" i="3"/>
  <c r="Y688" i="3"/>
  <c r="AO688" i="3"/>
  <c r="BE688" i="3"/>
  <c r="M688" i="3"/>
  <c r="AC688" i="3"/>
  <c r="AS688" i="3"/>
  <c r="BI688" i="3"/>
  <c r="Q688" i="3"/>
  <c r="AG688" i="3"/>
  <c r="AW688" i="3"/>
  <c r="U688" i="3"/>
  <c r="AK688" i="3"/>
  <c r="BA688" i="3"/>
  <c r="L678" i="3"/>
  <c r="K678" i="3"/>
  <c r="K671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Q664" i="3"/>
  <c r="AG664" i="3"/>
  <c r="AW664" i="3"/>
  <c r="U664" i="3"/>
  <c r="AK664" i="3"/>
  <c r="BA664" i="3"/>
  <c r="Y664" i="3"/>
  <c r="AO664" i="3"/>
  <c r="BE664" i="3"/>
  <c r="M664" i="3"/>
  <c r="AC664" i="3"/>
  <c r="AS664" i="3"/>
  <c r="BI664" i="3"/>
  <c r="L657" i="3"/>
  <c r="Y657" i="3" s="1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X648" i="3"/>
  <c r="AN648" i="3"/>
  <c r="BD648" i="3"/>
  <c r="AB648" i="3"/>
  <c r="AR648" i="3"/>
  <c r="BH648" i="3"/>
  <c r="P648" i="3"/>
  <c r="AF648" i="3"/>
  <c r="AV648" i="3"/>
  <c r="AZ648" i="3"/>
  <c r="T648" i="3"/>
  <c r="AJ648" i="3"/>
  <c r="L641" i="3"/>
  <c r="T641" i="3" s="1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AF632" i="3"/>
  <c r="AV632" i="3"/>
  <c r="T632" i="3"/>
  <c r="AJ632" i="3"/>
  <c r="AZ632" i="3"/>
  <c r="X632" i="3"/>
  <c r="AN632" i="3"/>
  <c r="BD632" i="3"/>
  <c r="BH632" i="3"/>
  <c r="AB632" i="3"/>
  <c r="AR632" i="3"/>
  <c r="N586" i="3"/>
  <c r="R586" i="3"/>
  <c r="O586" i="3"/>
  <c r="S586" i="3"/>
  <c r="W586" i="3"/>
  <c r="AA586" i="3"/>
  <c r="AE586" i="3"/>
  <c r="AI586" i="3"/>
  <c r="AM586" i="3"/>
  <c r="AQ586" i="3"/>
  <c r="AU586" i="3"/>
  <c r="AY586" i="3"/>
  <c r="BC586" i="3"/>
  <c r="P586" i="3"/>
  <c r="BK586" i="3" s="1"/>
  <c r="T586" i="3"/>
  <c r="X586" i="3"/>
  <c r="AB586" i="3"/>
  <c r="AF586" i="3"/>
  <c r="AJ586" i="3"/>
  <c r="AN586" i="3"/>
  <c r="AR586" i="3"/>
  <c r="U586" i="3"/>
  <c r="AC586" i="3"/>
  <c r="AK586" i="3"/>
  <c r="AS586" i="3"/>
  <c r="AX586" i="3"/>
  <c r="BD586" i="3"/>
  <c r="BH586" i="3"/>
  <c r="V586" i="3"/>
  <c r="AD586" i="3"/>
  <c r="AL586" i="3"/>
  <c r="AT586" i="3"/>
  <c r="AZ586" i="3"/>
  <c r="BE586" i="3"/>
  <c r="BI586" i="3"/>
  <c r="M586" i="3"/>
  <c r="Y586" i="3"/>
  <c r="AG586" i="3"/>
  <c r="AO586" i="3"/>
  <c r="AV586" i="3"/>
  <c r="BA586" i="3"/>
  <c r="BF586" i="3"/>
  <c r="Z586" i="3"/>
  <c r="BB586" i="3"/>
  <c r="AH586" i="3"/>
  <c r="BG586" i="3"/>
  <c r="AP586" i="3"/>
  <c r="Q586" i="3"/>
  <c r="AW586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Z570" i="3"/>
  <c r="AP570" i="3"/>
  <c r="BF570" i="3"/>
  <c r="N570" i="3"/>
  <c r="AD570" i="3"/>
  <c r="AT570" i="3"/>
  <c r="R570" i="3"/>
  <c r="AH570" i="3"/>
  <c r="AX570" i="3"/>
  <c r="V570" i="3"/>
  <c r="AL570" i="3"/>
  <c r="BB570" i="3"/>
  <c r="L565" i="3"/>
  <c r="Q565" i="3" s="1"/>
  <c r="O554" i="3"/>
  <c r="S554" i="3"/>
  <c r="W554" i="3"/>
  <c r="AA554" i="3"/>
  <c r="AE554" i="3"/>
  <c r="AI554" i="3"/>
  <c r="AM554" i="3"/>
  <c r="AQ554" i="3"/>
  <c r="AU554" i="3"/>
  <c r="AY554" i="3"/>
  <c r="BC554" i="3"/>
  <c r="BG554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Q554" i="3"/>
  <c r="Y554" i="3"/>
  <c r="AG554" i="3"/>
  <c r="AO554" i="3"/>
  <c r="AW554" i="3"/>
  <c r="BE554" i="3"/>
  <c r="R554" i="3"/>
  <c r="Z554" i="3"/>
  <c r="AH554" i="3"/>
  <c r="AP554" i="3"/>
  <c r="AX554" i="3"/>
  <c r="BF554" i="3"/>
  <c r="M554" i="3"/>
  <c r="U554" i="3"/>
  <c r="AC554" i="3"/>
  <c r="AK554" i="3"/>
  <c r="AS554" i="3"/>
  <c r="BA554" i="3"/>
  <c r="BI554" i="3"/>
  <c r="AD554" i="3"/>
  <c r="AL554" i="3"/>
  <c r="N554" i="3"/>
  <c r="AT554" i="3"/>
  <c r="V554" i="3"/>
  <c r="BB554" i="3"/>
  <c r="BC734" i="3"/>
  <c r="AM734" i="3"/>
  <c r="BF722" i="3"/>
  <c r="AP722" i="3"/>
  <c r="Z722" i="3"/>
  <c r="AY718" i="3"/>
  <c r="AI718" i="3"/>
  <c r="S718" i="3"/>
  <c r="BH714" i="3"/>
  <c r="AR714" i="3"/>
  <c r="AB714" i="3"/>
  <c r="BI710" i="3"/>
  <c r="AS710" i="3"/>
  <c r="AC710" i="3"/>
  <c r="M710" i="3"/>
  <c r="BG707" i="3"/>
  <c r="AQ707" i="3"/>
  <c r="Z707" i="3"/>
  <c r="P734" i="3"/>
  <c r="T734" i="3"/>
  <c r="X734" i="3"/>
  <c r="AB734" i="3"/>
  <c r="AF734" i="3"/>
  <c r="AJ734" i="3"/>
  <c r="AN734" i="3"/>
  <c r="AR734" i="3"/>
  <c r="AV734" i="3"/>
  <c r="AZ734" i="3"/>
  <c r="BD734" i="3"/>
  <c r="BH734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K724" i="3"/>
  <c r="K735" i="3"/>
  <c r="L726" i="3"/>
  <c r="K726" i="3"/>
  <c r="K720" i="3"/>
  <c r="K719" i="3"/>
  <c r="L709" i="3"/>
  <c r="M709" i="3" s="1"/>
  <c r="K708" i="3"/>
  <c r="L706" i="3"/>
  <c r="Z706" i="3" s="1"/>
  <c r="L703" i="3"/>
  <c r="AH703" i="3" s="1"/>
  <c r="L700" i="3"/>
  <c r="L693" i="3"/>
  <c r="AO693" i="3" s="1"/>
  <c r="K692" i="3"/>
  <c r="L690" i="3"/>
  <c r="X690" i="3" s="1"/>
  <c r="L687" i="3"/>
  <c r="L685" i="3"/>
  <c r="K676" i="3"/>
  <c r="K674" i="3"/>
  <c r="L671" i="3"/>
  <c r="L669" i="3"/>
  <c r="Z669" i="3" s="1"/>
  <c r="K667" i="3"/>
  <c r="K665" i="3"/>
  <c r="K660" i="3"/>
  <c r="K658" i="3"/>
  <c r="L655" i="3"/>
  <c r="AA655" i="3" s="1"/>
  <c r="L653" i="3"/>
  <c r="W653" i="3" s="1"/>
  <c r="K651" i="3"/>
  <c r="K649" i="3"/>
  <c r="K644" i="3"/>
  <c r="K642" i="3"/>
  <c r="L639" i="3"/>
  <c r="W639" i="3" s="1"/>
  <c r="L637" i="3"/>
  <c r="T637" i="3" s="1"/>
  <c r="K635" i="3"/>
  <c r="K633" i="3"/>
  <c r="K628" i="3"/>
  <c r="L623" i="3"/>
  <c r="K612" i="3"/>
  <c r="L607" i="3"/>
  <c r="K598" i="3"/>
  <c r="K596" i="3"/>
  <c r="L591" i="3"/>
  <c r="U591" i="3" s="1"/>
  <c r="K589" i="3"/>
  <c r="K587" i="3"/>
  <c r="L584" i="3"/>
  <c r="M584" i="3" s="1"/>
  <c r="K582" i="3"/>
  <c r="K580" i="3"/>
  <c r="L577" i="3"/>
  <c r="Y577" i="3" s="1"/>
  <c r="L575" i="3"/>
  <c r="U575" i="3" s="1"/>
  <c r="K573" i="3"/>
  <c r="K571" i="3"/>
  <c r="L568" i="3"/>
  <c r="N568" i="3" s="1"/>
  <c r="K566" i="3"/>
  <c r="K564" i="3"/>
  <c r="L561" i="3"/>
  <c r="X561" i="3" s="1"/>
  <c r="L559" i="3"/>
  <c r="R559" i="3" s="1"/>
  <c r="K557" i="3"/>
  <c r="K555" i="3"/>
  <c r="L552" i="3"/>
  <c r="Z552" i="3" s="1"/>
  <c r="K550" i="3"/>
  <c r="P548" i="3"/>
  <c r="T548" i="3"/>
  <c r="X548" i="3"/>
  <c r="AB548" i="3"/>
  <c r="AF548" i="3"/>
  <c r="AJ548" i="3"/>
  <c r="AN548" i="3"/>
  <c r="AR548" i="3"/>
  <c r="AV548" i="3"/>
  <c r="AZ548" i="3"/>
  <c r="BD548" i="3"/>
  <c r="BH548" i="3"/>
  <c r="M548" i="3"/>
  <c r="BN548" i="3" s="1"/>
  <c r="Q548" i="3"/>
  <c r="U548" i="3"/>
  <c r="Y548" i="3"/>
  <c r="AC548" i="3"/>
  <c r="AG548" i="3"/>
  <c r="AK548" i="3"/>
  <c r="AO548" i="3"/>
  <c r="AS548" i="3"/>
  <c r="AW548" i="3"/>
  <c r="BA548" i="3"/>
  <c r="BE548" i="3"/>
  <c r="BI548" i="3"/>
  <c r="R548" i="3"/>
  <c r="Z548" i="3"/>
  <c r="AH548" i="3"/>
  <c r="AP548" i="3"/>
  <c r="AX548" i="3"/>
  <c r="BF548" i="3"/>
  <c r="S548" i="3"/>
  <c r="AA548" i="3"/>
  <c r="AI548" i="3"/>
  <c r="AQ548" i="3"/>
  <c r="AY548" i="3"/>
  <c r="BG548" i="3"/>
  <c r="N548" i="3"/>
  <c r="V548" i="3"/>
  <c r="AD548" i="3"/>
  <c r="AL548" i="3"/>
  <c r="AT548" i="3"/>
  <c r="BB548" i="3"/>
  <c r="O548" i="3"/>
  <c r="AU548" i="3"/>
  <c r="W548" i="3"/>
  <c r="BC548" i="3"/>
  <c r="AE548" i="3"/>
  <c r="AM548" i="3"/>
  <c r="K546" i="3"/>
  <c r="AY734" i="3"/>
  <c r="AI734" i="3"/>
  <c r="S734" i="3"/>
  <c r="BB722" i="3"/>
  <c r="AL722" i="3"/>
  <c r="V722" i="3"/>
  <c r="AU718" i="3"/>
  <c r="AE718" i="3"/>
  <c r="O718" i="3"/>
  <c r="BD714" i="3"/>
  <c r="AN714" i="3"/>
  <c r="X714" i="3"/>
  <c r="BE710" i="3"/>
  <c r="AO710" i="3"/>
  <c r="Y710" i="3"/>
  <c r="AC709" i="3"/>
  <c r="BC707" i="3"/>
  <c r="AM707" i="3"/>
  <c r="U707" i="3"/>
  <c r="L547" i="3"/>
  <c r="R547" i="3" s="1"/>
  <c r="BJ675" i="3"/>
  <c r="BM675" i="3"/>
  <c r="BL675" i="3"/>
  <c r="BN675" i="3"/>
  <c r="BJ673" i="3"/>
  <c r="BM673" i="3"/>
  <c r="BL673" i="3"/>
  <c r="BN673" i="3"/>
  <c r="BL672" i="3"/>
  <c r="BJ672" i="3"/>
  <c r="BK675" i="3"/>
  <c r="BK673" i="3"/>
  <c r="BJ695" i="3"/>
  <c r="BM695" i="3"/>
  <c r="BL695" i="3"/>
  <c r="BN695" i="3"/>
  <c r="BJ694" i="3"/>
  <c r="BL682" i="3"/>
  <c r="BJ682" i="3"/>
  <c r="BN682" i="3"/>
  <c r="BK682" i="3"/>
  <c r="BJ666" i="3"/>
  <c r="BN666" i="3"/>
  <c r="BM652" i="3"/>
  <c r="BJ636" i="3"/>
  <c r="BM634" i="3"/>
  <c r="BM666" i="3"/>
  <c r="BK652" i="3"/>
  <c r="BM636" i="3"/>
  <c r="BN636" i="3"/>
  <c r="BM558" i="3"/>
  <c r="BK672" i="3"/>
  <c r="BK659" i="3"/>
  <c r="BJ650" i="3"/>
  <c r="BL643" i="3"/>
  <c r="BJ668" i="3"/>
  <c r="BN668" i="3"/>
  <c r="BK666" i="3"/>
  <c r="BJ652" i="3"/>
  <c r="BM650" i="3"/>
  <c r="BK643" i="3"/>
  <c r="BJ590" i="3"/>
  <c r="BN590" i="3"/>
  <c r="BK583" i="3"/>
  <c r="BM583" i="3"/>
  <c r="BL583" i="3"/>
  <c r="BN574" i="3"/>
  <c r="BM553" i="3"/>
  <c r="BL553" i="3"/>
  <c r="BK581" i="3"/>
  <c r="BJ572" i="3"/>
  <c r="BN572" i="3"/>
  <c r="BK551" i="3"/>
  <c r="BM551" i="3"/>
  <c r="BL551" i="3"/>
  <c r="BL595" i="3"/>
  <c r="BK579" i="3"/>
  <c r="BM578" i="3"/>
  <c r="BJ578" i="3"/>
  <c r="BN578" i="3"/>
  <c r="BK578" i="3"/>
  <c r="BM560" i="3"/>
  <c r="BJ560" i="3"/>
  <c r="BN560" i="3"/>
  <c r="BK560" i="3"/>
  <c r="L727" i="3"/>
  <c r="L723" i="3"/>
  <c r="BH723" i="3" s="1"/>
  <c r="L719" i="3"/>
  <c r="L715" i="3"/>
  <c r="AD715" i="3" s="1"/>
  <c r="L711" i="3"/>
  <c r="L662" i="3"/>
  <c r="T662" i="3" s="1"/>
  <c r="L646" i="3"/>
  <c r="N646" i="3" s="1"/>
  <c r="L732" i="3"/>
  <c r="L728" i="3"/>
  <c r="L724" i="3"/>
  <c r="L720" i="3"/>
  <c r="L716" i="3"/>
  <c r="L712" i="3"/>
  <c r="L683" i="3"/>
  <c r="L731" i="3"/>
  <c r="AV731" i="3" s="1"/>
  <c r="L733" i="3"/>
  <c r="BI733" i="3" s="1"/>
  <c r="L729" i="3"/>
  <c r="L725" i="3"/>
  <c r="L721" i="3"/>
  <c r="AY721" i="3" s="1"/>
  <c r="L717" i="3"/>
  <c r="Z717" i="3" s="1"/>
  <c r="L713" i="3"/>
  <c r="L686" i="3"/>
  <c r="L679" i="3"/>
  <c r="L670" i="3"/>
  <c r="L654" i="3"/>
  <c r="L638" i="3"/>
  <c r="K687" i="3"/>
  <c r="K683" i="3"/>
  <c r="K679" i="3"/>
  <c r="L628" i="3"/>
  <c r="L625" i="3"/>
  <c r="AB625" i="3" s="1"/>
  <c r="L620" i="3"/>
  <c r="X620" i="3" s="1"/>
  <c r="L617" i="3"/>
  <c r="L612" i="3"/>
  <c r="L609" i="3"/>
  <c r="Q609" i="3" s="1"/>
  <c r="L604" i="3"/>
  <c r="R604" i="3" s="1"/>
  <c r="L601" i="3"/>
  <c r="L596" i="3"/>
  <c r="L593" i="3"/>
  <c r="Y593" i="3" s="1"/>
  <c r="L588" i="3"/>
  <c r="S588" i="3" s="1"/>
  <c r="L585" i="3"/>
  <c r="K684" i="3"/>
  <c r="K680" i="3"/>
  <c r="L629" i="3"/>
  <c r="K629" i="3"/>
  <c r="K621" i="3"/>
  <c r="K613" i="3"/>
  <c r="K605" i="3"/>
  <c r="K685" i="3"/>
  <c r="K681" i="3"/>
  <c r="K677" i="3"/>
  <c r="L624" i="3"/>
  <c r="L621" i="3"/>
  <c r="L616" i="3"/>
  <c r="W616" i="3" s="1"/>
  <c r="L613" i="3"/>
  <c r="L608" i="3"/>
  <c r="L605" i="3"/>
  <c r="L600" i="3"/>
  <c r="N600" i="3" s="1"/>
  <c r="L597" i="3"/>
  <c r="M597" i="3" s="1"/>
  <c r="L592" i="3"/>
  <c r="L589" i="3"/>
  <c r="K630" i="3"/>
  <c r="K626" i="3"/>
  <c r="K622" i="3"/>
  <c r="K618" i="3"/>
  <c r="K614" i="3"/>
  <c r="K610" i="3"/>
  <c r="K606" i="3"/>
  <c r="K602" i="3"/>
  <c r="K631" i="3"/>
  <c r="K627" i="3"/>
  <c r="K623" i="3"/>
  <c r="K619" i="3"/>
  <c r="K615" i="3"/>
  <c r="K611" i="3"/>
  <c r="K607" i="3"/>
  <c r="K603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AS709" i="3" l="1"/>
  <c r="BM570" i="3"/>
  <c r="AC714" i="3"/>
  <c r="BG599" i="3"/>
  <c r="AV722" i="3"/>
  <c r="BK704" i="3"/>
  <c r="BI709" i="3"/>
  <c r="BK718" i="3"/>
  <c r="BH640" i="3"/>
  <c r="AF722" i="3"/>
  <c r="BF594" i="3"/>
  <c r="AV594" i="3"/>
  <c r="Z599" i="3"/>
  <c r="Q640" i="3"/>
  <c r="O698" i="3"/>
  <c r="AP714" i="3"/>
  <c r="AL594" i="3"/>
  <c r="AB594" i="3"/>
  <c r="AC599" i="3"/>
  <c r="AT698" i="3"/>
  <c r="AH594" i="3"/>
  <c r="BI594" i="3"/>
  <c r="U594" i="3"/>
  <c r="P594" i="3"/>
  <c r="AQ599" i="3"/>
  <c r="M599" i="3"/>
  <c r="AP640" i="3"/>
  <c r="BE656" i="3"/>
  <c r="AG656" i="3"/>
  <c r="AJ656" i="3"/>
  <c r="AU656" i="3"/>
  <c r="O656" i="3"/>
  <c r="AD656" i="3"/>
  <c r="AD663" i="3"/>
  <c r="AX663" i="3"/>
  <c r="AO663" i="3"/>
  <c r="BH663" i="3"/>
  <c r="AB663" i="3"/>
  <c r="AQ663" i="3"/>
  <c r="BI722" i="3"/>
  <c r="AE722" i="3"/>
  <c r="AW698" i="3"/>
  <c r="N594" i="3"/>
  <c r="AS594" i="3"/>
  <c r="BD594" i="3"/>
  <c r="AA594" i="3"/>
  <c r="AP599" i="3"/>
  <c r="AM640" i="3"/>
  <c r="AG640" i="3"/>
  <c r="BA656" i="3"/>
  <c r="BD656" i="3"/>
  <c r="X656" i="3"/>
  <c r="AI656" i="3"/>
  <c r="AX656" i="3"/>
  <c r="R656" i="3"/>
  <c r="N663" i="3"/>
  <c r="AH663" i="3"/>
  <c r="AK663" i="3"/>
  <c r="BD663" i="3"/>
  <c r="X663" i="3"/>
  <c r="AM663" i="3"/>
  <c r="AS722" i="3"/>
  <c r="O722" i="3"/>
  <c r="AG698" i="3"/>
  <c r="BK830" i="3"/>
  <c r="BL826" i="3"/>
  <c r="BK548" i="3"/>
  <c r="Q706" i="3"/>
  <c r="AA714" i="3"/>
  <c r="BI714" i="3"/>
  <c r="R594" i="3"/>
  <c r="Z594" i="3"/>
  <c r="BE594" i="3"/>
  <c r="AK594" i="3"/>
  <c r="M594" i="3"/>
  <c r="AR594" i="3"/>
  <c r="BG594" i="3"/>
  <c r="AJ599" i="3"/>
  <c r="AA599" i="3"/>
  <c r="BI599" i="3"/>
  <c r="BF640" i="3"/>
  <c r="AJ640" i="3"/>
  <c r="Z640" i="3"/>
  <c r="BG656" i="3"/>
  <c r="AO656" i="3"/>
  <c r="U656" i="3"/>
  <c r="Q656" i="3"/>
  <c r="AV656" i="3"/>
  <c r="AF656" i="3"/>
  <c r="P656" i="3"/>
  <c r="AQ656" i="3"/>
  <c r="AA656" i="3"/>
  <c r="BF656" i="3"/>
  <c r="AP656" i="3"/>
  <c r="Z656" i="3"/>
  <c r="BF663" i="3"/>
  <c r="AL663" i="3"/>
  <c r="R663" i="3"/>
  <c r="AW663" i="3"/>
  <c r="AG663" i="3"/>
  <c r="Q663" i="3"/>
  <c r="AZ663" i="3"/>
  <c r="AJ663" i="3"/>
  <c r="T663" i="3"/>
  <c r="AY663" i="3"/>
  <c r="AI663" i="3"/>
  <c r="S663" i="3"/>
  <c r="AC722" i="3"/>
  <c r="P722" i="3"/>
  <c r="BC698" i="3"/>
  <c r="AD698" i="3"/>
  <c r="Q698" i="3"/>
  <c r="BK570" i="3"/>
  <c r="BN570" i="3"/>
  <c r="BJ570" i="3"/>
  <c r="BM586" i="3"/>
  <c r="BJ586" i="3"/>
  <c r="BK632" i="3"/>
  <c r="BM632" i="3"/>
  <c r="BJ632" i="3"/>
  <c r="BM664" i="3"/>
  <c r="BK688" i="3"/>
  <c r="BN688" i="3"/>
  <c r="BN691" i="3"/>
  <c r="BL691" i="3"/>
  <c r="BL694" i="3"/>
  <c r="BN694" i="3"/>
  <c r="BJ697" i="3"/>
  <c r="BL697" i="3"/>
  <c r="BF714" i="3"/>
  <c r="AS714" i="3"/>
  <c r="BN558" i="3"/>
  <c r="BL558" i="3"/>
  <c r="BJ558" i="3"/>
  <c r="BK572" i="3"/>
  <c r="BM572" i="3"/>
  <c r="BK574" i="3"/>
  <c r="BM574" i="3"/>
  <c r="BJ574" i="3"/>
  <c r="BM579" i="3"/>
  <c r="BL579" i="3"/>
  <c r="BL581" i="3"/>
  <c r="BM581" i="3"/>
  <c r="BK590" i="3"/>
  <c r="BM595" i="3"/>
  <c r="BK595" i="3"/>
  <c r="BJ634" i="3"/>
  <c r="AD594" i="3"/>
  <c r="BB594" i="3"/>
  <c r="BA594" i="3"/>
  <c r="AC594" i="3"/>
  <c r="BH594" i="3"/>
  <c r="AF594" i="3"/>
  <c r="AQ594" i="3"/>
  <c r="P599" i="3"/>
  <c r="BF599" i="3"/>
  <c r="AS599" i="3"/>
  <c r="BI640" i="3"/>
  <c r="BC640" i="3"/>
  <c r="AW640" i="3"/>
  <c r="AS656" i="3"/>
  <c r="Y656" i="3"/>
  <c r="BI656" i="3"/>
  <c r="BH656" i="3"/>
  <c r="AR656" i="3"/>
  <c r="AB656" i="3"/>
  <c r="BC656" i="3"/>
  <c r="AM656" i="3"/>
  <c r="W656" i="3"/>
  <c r="BB656" i="3"/>
  <c r="AL656" i="3"/>
  <c r="AT663" i="3"/>
  <c r="AP663" i="3"/>
  <c r="V663" i="3"/>
  <c r="BI663" i="3"/>
  <c r="AS663" i="3"/>
  <c r="AC663" i="3"/>
  <c r="M663" i="3"/>
  <c r="AV663" i="3"/>
  <c r="AF663" i="3"/>
  <c r="P663" i="3"/>
  <c r="AU663" i="3"/>
  <c r="AE663" i="3"/>
  <c r="M722" i="3"/>
  <c r="AU722" i="3"/>
  <c r="AI698" i="3"/>
  <c r="N698" i="3"/>
  <c r="AZ698" i="3"/>
  <c r="BN586" i="3"/>
  <c r="BM590" i="3"/>
  <c r="BK558" i="3"/>
  <c r="BL688" i="3"/>
  <c r="BJ691" i="3"/>
  <c r="BJ563" i="3"/>
  <c r="AN594" i="3"/>
  <c r="X594" i="3"/>
  <c r="BC594" i="3"/>
  <c r="AM594" i="3"/>
  <c r="W594" i="3"/>
  <c r="AN599" i="3"/>
  <c r="T599" i="3"/>
  <c r="BH599" i="3"/>
  <c r="BC599" i="3"/>
  <c r="AM599" i="3"/>
  <c r="W599" i="3"/>
  <c r="BB599" i="3"/>
  <c r="AL599" i="3"/>
  <c r="V599" i="3"/>
  <c r="BE599" i="3"/>
  <c r="AO599" i="3"/>
  <c r="Y599" i="3"/>
  <c r="AV640" i="3"/>
  <c r="AF640" i="3"/>
  <c r="BE640" i="3"/>
  <c r="AE640" i="3"/>
  <c r="BD640" i="3"/>
  <c r="AB640" i="3"/>
  <c r="AY640" i="3"/>
  <c r="S640" i="3"/>
  <c r="AL640" i="3"/>
  <c r="V640" i="3"/>
  <c r="AS640" i="3"/>
  <c r="AC640" i="3"/>
  <c r="M640" i="3"/>
  <c r="BE722" i="3"/>
  <c r="AO722" i="3"/>
  <c r="Y722" i="3"/>
  <c r="BH722" i="3"/>
  <c r="AR722" i="3"/>
  <c r="AB722" i="3"/>
  <c r="BG722" i="3"/>
  <c r="AQ722" i="3"/>
  <c r="AA722" i="3"/>
  <c r="BG698" i="3"/>
  <c r="AM698" i="3"/>
  <c r="S698" i="3"/>
  <c r="BF698" i="3"/>
  <c r="AP698" i="3"/>
  <c r="Z698" i="3"/>
  <c r="BI698" i="3"/>
  <c r="AS698" i="3"/>
  <c r="AC698" i="3"/>
  <c r="M698" i="3"/>
  <c r="AV698" i="3"/>
  <c r="AF698" i="3"/>
  <c r="P698" i="3"/>
  <c r="BL752" i="3"/>
  <c r="BK821" i="3"/>
  <c r="BM818" i="3"/>
  <c r="BN632" i="3"/>
  <c r="BK694" i="3"/>
  <c r="BN697" i="3"/>
  <c r="AF576" i="3"/>
  <c r="P576" i="3"/>
  <c r="AI576" i="3"/>
  <c r="BL576" i="3" s="1"/>
  <c r="S576" i="3"/>
  <c r="AD576" i="3"/>
  <c r="BJ576" i="3" s="1"/>
  <c r="AT594" i="3"/>
  <c r="AP594" i="3"/>
  <c r="V594" i="3"/>
  <c r="AW594" i="3"/>
  <c r="AG594" i="3"/>
  <c r="Q594" i="3"/>
  <c r="BN594" i="3" s="1"/>
  <c r="AZ594" i="3"/>
  <c r="AJ594" i="3"/>
  <c r="T594" i="3"/>
  <c r="AY594" i="3"/>
  <c r="AI594" i="3"/>
  <c r="S594" i="3"/>
  <c r="X599" i="3"/>
  <c r="AV599" i="3"/>
  <c r="AR599" i="3"/>
  <c r="AY599" i="3"/>
  <c r="AI599" i="3"/>
  <c r="S599" i="3"/>
  <c r="AX599" i="3"/>
  <c r="AH599" i="3"/>
  <c r="R599" i="3"/>
  <c r="BA599" i="3"/>
  <c r="AK599" i="3"/>
  <c r="U599" i="3"/>
  <c r="P640" i="3"/>
  <c r="BB640" i="3"/>
  <c r="BA640" i="3"/>
  <c r="W640" i="3"/>
  <c r="AZ640" i="3"/>
  <c r="T640" i="3"/>
  <c r="AQ640" i="3"/>
  <c r="AX640" i="3"/>
  <c r="AH640" i="3"/>
  <c r="R640" i="3"/>
  <c r="AO640" i="3"/>
  <c r="Y640" i="3"/>
  <c r="BA722" i="3"/>
  <c r="AK722" i="3"/>
  <c r="U722" i="3"/>
  <c r="BD722" i="3"/>
  <c r="AN722" i="3"/>
  <c r="X722" i="3"/>
  <c r="BC722" i="3"/>
  <c r="AM722" i="3"/>
  <c r="W722" i="3"/>
  <c r="AQ698" i="3"/>
  <c r="W698" i="3"/>
  <c r="AU698" i="3"/>
  <c r="BB698" i="3"/>
  <c r="AL698" i="3"/>
  <c r="V698" i="3"/>
  <c r="BE698" i="3"/>
  <c r="AO698" i="3"/>
  <c r="Y698" i="3"/>
  <c r="BH698" i="3"/>
  <c r="AR698" i="3"/>
  <c r="AB698" i="3"/>
  <c r="BM741" i="3"/>
  <c r="BJ827" i="3"/>
  <c r="AU594" i="3"/>
  <c r="AE594" i="3"/>
  <c r="AZ599" i="3"/>
  <c r="AF599" i="3"/>
  <c r="AB599" i="3"/>
  <c r="AU599" i="3"/>
  <c r="AE599" i="3"/>
  <c r="O599" i="3"/>
  <c r="AT599" i="3"/>
  <c r="AD599" i="3"/>
  <c r="N599" i="3"/>
  <c r="AW599" i="3"/>
  <c r="AG599" i="3"/>
  <c r="AN640" i="3"/>
  <c r="X640" i="3"/>
  <c r="AU640" i="3"/>
  <c r="O640" i="3"/>
  <c r="AR640" i="3"/>
  <c r="BG640" i="3"/>
  <c r="AI640" i="3"/>
  <c r="AT640" i="3"/>
  <c r="AD640" i="3"/>
  <c r="N640" i="3"/>
  <c r="AK640" i="3"/>
  <c r="AW722" i="3"/>
  <c r="AG722" i="3"/>
  <c r="Q722" i="3"/>
  <c r="AZ722" i="3"/>
  <c r="AJ722" i="3"/>
  <c r="T722" i="3"/>
  <c r="AY722" i="3"/>
  <c r="BK722" i="3" s="1"/>
  <c r="AI722" i="3"/>
  <c r="AA698" i="3"/>
  <c r="AY698" i="3"/>
  <c r="AE698" i="3"/>
  <c r="AX698" i="3"/>
  <c r="AH698" i="3"/>
  <c r="R698" i="3"/>
  <c r="BA698" i="3"/>
  <c r="AK698" i="3"/>
  <c r="U698" i="3"/>
  <c r="BD698" i="3"/>
  <c r="AN698" i="3"/>
  <c r="BJ877" i="3"/>
  <c r="BL827" i="3"/>
  <c r="BL822" i="3"/>
  <c r="BJ738" i="3"/>
  <c r="BJ819" i="3"/>
  <c r="BL818" i="3"/>
  <c r="BL830" i="3"/>
  <c r="BJ823" i="3"/>
  <c r="BN751" i="3"/>
  <c r="BK752" i="3"/>
  <c r="BL750" i="3"/>
  <c r="BM827" i="3"/>
  <c r="BL825" i="3"/>
  <c r="BJ808" i="3"/>
  <c r="BM819" i="3"/>
  <c r="BL741" i="3"/>
  <c r="BK828" i="3"/>
  <c r="BN828" i="3"/>
  <c r="BL828" i="3"/>
  <c r="BM828" i="3"/>
  <c r="BK822" i="3"/>
  <c r="BM823" i="3"/>
  <c r="BJ778" i="3"/>
  <c r="BM748" i="3"/>
  <c r="BK750" i="3"/>
  <c r="BL829" i="3"/>
  <c r="BK829" i="3"/>
  <c r="BK825" i="3"/>
  <c r="BL819" i="3"/>
  <c r="BK753" i="3"/>
  <c r="BM747" i="3"/>
  <c r="BL743" i="3"/>
  <c r="BK734" i="3"/>
  <c r="AN701" i="3"/>
  <c r="AZ701" i="3"/>
  <c r="T701" i="3"/>
  <c r="AF701" i="3"/>
  <c r="BH701" i="3"/>
  <c r="AB701" i="3"/>
  <c r="BC701" i="3"/>
  <c r="AU701" i="3"/>
  <c r="AM701" i="3"/>
  <c r="AE701" i="3"/>
  <c r="W701" i="3"/>
  <c r="O701" i="3"/>
  <c r="BB701" i="3"/>
  <c r="AT701" i="3"/>
  <c r="AL701" i="3"/>
  <c r="AD701" i="3"/>
  <c r="V701" i="3"/>
  <c r="N701" i="3"/>
  <c r="BE701" i="3"/>
  <c r="AW701" i="3"/>
  <c r="AO701" i="3"/>
  <c r="AG701" i="3"/>
  <c r="Y701" i="3"/>
  <c r="BL878" i="3"/>
  <c r="BK878" i="3"/>
  <c r="BL877" i="3"/>
  <c r="BM776" i="3"/>
  <c r="BK775" i="3"/>
  <c r="BK774" i="3"/>
  <c r="BK773" i="3"/>
  <c r="BK772" i="3"/>
  <c r="BK771" i="3"/>
  <c r="BK770" i="3"/>
  <c r="BK769" i="3"/>
  <c r="BK768" i="3"/>
  <c r="BK767" i="3"/>
  <c r="BK766" i="3"/>
  <c r="BM737" i="3"/>
  <c r="BJ740" i="3"/>
  <c r="BK751" i="3"/>
  <c r="BN819" i="3"/>
  <c r="BK819" i="3"/>
  <c r="BJ548" i="3"/>
  <c r="BM548" i="3"/>
  <c r="BJ664" i="3"/>
  <c r="BJ878" i="3"/>
  <c r="BM877" i="3"/>
  <c r="BL775" i="3"/>
  <c r="BL774" i="3"/>
  <c r="BM773" i="3"/>
  <c r="BL773" i="3"/>
  <c r="BM772" i="3"/>
  <c r="BL772" i="3"/>
  <c r="BM771" i="3"/>
  <c r="BL771" i="3"/>
  <c r="BM770" i="3"/>
  <c r="BL770" i="3"/>
  <c r="BM769" i="3"/>
  <c r="BL769" i="3"/>
  <c r="BM768" i="3"/>
  <c r="BL768" i="3"/>
  <c r="BM767" i="3"/>
  <c r="BL767" i="3"/>
  <c r="BM766" i="3"/>
  <c r="BL766" i="3"/>
  <c r="BM739" i="3"/>
  <c r="BM738" i="3"/>
  <c r="BL776" i="3"/>
  <c r="BL738" i="3"/>
  <c r="BN827" i="3"/>
  <c r="BK827" i="3"/>
  <c r="BN823" i="3"/>
  <c r="BK823" i="3"/>
  <c r="BJ775" i="3"/>
  <c r="BM775" i="3"/>
  <c r="BJ774" i="3"/>
  <c r="BM774" i="3"/>
  <c r="BJ773" i="3"/>
  <c r="BJ772" i="3"/>
  <c r="BJ771" i="3"/>
  <c r="BJ770" i="3"/>
  <c r="BJ769" i="3"/>
  <c r="BJ768" i="3"/>
  <c r="BJ767" i="3"/>
  <c r="BJ766" i="3"/>
  <c r="BL740" i="3"/>
  <c r="BM740" i="3"/>
  <c r="BJ776" i="3"/>
  <c r="BK740" i="3"/>
  <c r="BM878" i="3"/>
  <c r="BK877" i="3"/>
  <c r="BN877" i="3"/>
  <c r="BK776" i="3"/>
  <c r="BN776" i="3"/>
  <c r="BK738" i="3"/>
  <c r="BN738" i="3"/>
  <c r="BN775" i="3"/>
  <c r="BN774" i="3"/>
  <c r="BN773" i="3"/>
  <c r="BN772" i="3"/>
  <c r="BN771" i="3"/>
  <c r="BN770" i="3"/>
  <c r="BN769" i="3"/>
  <c r="BN768" i="3"/>
  <c r="BN767" i="3"/>
  <c r="BN766" i="3"/>
  <c r="BN740" i="3"/>
  <c r="K534" i="3"/>
  <c r="L475" i="3"/>
  <c r="L387" i="3"/>
  <c r="L379" i="3"/>
  <c r="BL554" i="3"/>
  <c r="BM648" i="3"/>
  <c r="BM704" i="3"/>
  <c r="BJ704" i="3"/>
  <c r="BJ707" i="3"/>
  <c r="BL707" i="3"/>
  <c r="BL562" i="3"/>
  <c r="BJ562" i="3"/>
  <c r="AW706" i="3"/>
  <c r="BL632" i="3"/>
  <c r="BL648" i="3"/>
  <c r="BJ648" i="3"/>
  <c r="BC714" i="3"/>
  <c r="AM714" i="3"/>
  <c r="W714" i="3"/>
  <c r="BB714" i="3"/>
  <c r="AL714" i="3"/>
  <c r="V714" i="3"/>
  <c r="BE714" i="3"/>
  <c r="AO714" i="3"/>
  <c r="Y714" i="3"/>
  <c r="AF714" i="3"/>
  <c r="L471" i="3"/>
  <c r="L409" i="3"/>
  <c r="L407" i="3"/>
  <c r="L405" i="3"/>
  <c r="L403" i="3"/>
  <c r="L377" i="3"/>
  <c r="L375" i="3"/>
  <c r="L373" i="3"/>
  <c r="L369" i="3"/>
  <c r="L365" i="3"/>
  <c r="L361" i="3"/>
  <c r="BM710" i="3"/>
  <c r="AY714" i="3"/>
  <c r="AI714" i="3"/>
  <c r="S714" i="3"/>
  <c r="AX714" i="3"/>
  <c r="AH714" i="3"/>
  <c r="R714" i="3"/>
  <c r="BA714" i="3"/>
  <c r="AK714" i="3"/>
  <c r="U714" i="3"/>
  <c r="BM563" i="3"/>
  <c r="BK636" i="3"/>
  <c r="BJ554" i="3"/>
  <c r="BM554" i="3"/>
  <c r="BN664" i="3"/>
  <c r="BL704" i="3"/>
  <c r="BM707" i="3"/>
  <c r="BL710" i="3"/>
  <c r="BJ710" i="3"/>
  <c r="AU714" i="3"/>
  <c r="AE714" i="3"/>
  <c r="O714" i="3"/>
  <c r="AT714" i="3"/>
  <c r="AD714" i="3"/>
  <c r="N714" i="3"/>
  <c r="AW714" i="3"/>
  <c r="AG714" i="3"/>
  <c r="Q714" i="3"/>
  <c r="BL563" i="3"/>
  <c r="BM562" i="3"/>
  <c r="L533" i="3"/>
  <c r="K526" i="3"/>
  <c r="L525" i="3"/>
  <c r="K524" i="3"/>
  <c r="K522" i="3"/>
  <c r="K520" i="3"/>
  <c r="L459" i="3"/>
  <c r="M603" i="3"/>
  <c r="Q603" i="3"/>
  <c r="U603" i="3"/>
  <c r="Y603" i="3"/>
  <c r="AC603" i="3"/>
  <c r="AG603" i="3"/>
  <c r="AK603" i="3"/>
  <c r="AO603" i="3"/>
  <c r="AS603" i="3"/>
  <c r="AW603" i="3"/>
  <c r="BA603" i="3"/>
  <c r="BE603" i="3"/>
  <c r="BI603" i="3"/>
  <c r="N603" i="3"/>
  <c r="R603" i="3"/>
  <c r="V603" i="3"/>
  <c r="Z603" i="3"/>
  <c r="AD603" i="3"/>
  <c r="AH603" i="3"/>
  <c r="AL603" i="3"/>
  <c r="AP603" i="3"/>
  <c r="AT603" i="3"/>
  <c r="AX603" i="3"/>
  <c r="BB603" i="3"/>
  <c r="BF603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T603" i="3"/>
  <c r="AJ603" i="3"/>
  <c r="AZ603" i="3"/>
  <c r="X603" i="3"/>
  <c r="AN603" i="3"/>
  <c r="BD603" i="3"/>
  <c r="AB603" i="3"/>
  <c r="AR603" i="3"/>
  <c r="BH603" i="3"/>
  <c r="P603" i="3"/>
  <c r="AF603" i="3"/>
  <c r="AV603" i="3"/>
  <c r="M619" i="3"/>
  <c r="Q619" i="3"/>
  <c r="U619" i="3"/>
  <c r="Y619" i="3"/>
  <c r="AC619" i="3"/>
  <c r="AG619" i="3"/>
  <c r="AK619" i="3"/>
  <c r="AO619" i="3"/>
  <c r="AS619" i="3"/>
  <c r="AW619" i="3"/>
  <c r="BA619" i="3"/>
  <c r="BE619" i="3"/>
  <c r="BI619" i="3"/>
  <c r="N619" i="3"/>
  <c r="R619" i="3"/>
  <c r="V619" i="3"/>
  <c r="Z619" i="3"/>
  <c r="AD619" i="3"/>
  <c r="AH619" i="3"/>
  <c r="AL619" i="3"/>
  <c r="AP619" i="3"/>
  <c r="AT619" i="3"/>
  <c r="AX619" i="3"/>
  <c r="BB619" i="3"/>
  <c r="BF619" i="3"/>
  <c r="O619" i="3"/>
  <c r="S619" i="3"/>
  <c r="W619" i="3"/>
  <c r="AA619" i="3"/>
  <c r="AE619" i="3"/>
  <c r="AI619" i="3"/>
  <c r="AM619" i="3"/>
  <c r="AQ619" i="3"/>
  <c r="AU619" i="3"/>
  <c r="AY619" i="3"/>
  <c r="BC619" i="3"/>
  <c r="BG619" i="3"/>
  <c r="T619" i="3"/>
  <c r="AJ619" i="3"/>
  <c r="AZ619" i="3"/>
  <c r="X619" i="3"/>
  <c r="AN619" i="3"/>
  <c r="BD619" i="3"/>
  <c r="AB619" i="3"/>
  <c r="AR619" i="3"/>
  <c r="BH619" i="3"/>
  <c r="AV619" i="3"/>
  <c r="P619" i="3"/>
  <c r="AF619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V602" i="3"/>
  <c r="AL602" i="3"/>
  <c r="BB602" i="3"/>
  <c r="Z602" i="3"/>
  <c r="AP602" i="3"/>
  <c r="BF602" i="3"/>
  <c r="N602" i="3"/>
  <c r="AD602" i="3"/>
  <c r="AT602" i="3"/>
  <c r="R602" i="3"/>
  <c r="AH602" i="3"/>
  <c r="AX602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V618" i="3"/>
  <c r="AL618" i="3"/>
  <c r="BB618" i="3"/>
  <c r="Z618" i="3"/>
  <c r="AP618" i="3"/>
  <c r="BF618" i="3"/>
  <c r="N618" i="3"/>
  <c r="AD618" i="3"/>
  <c r="AT618" i="3"/>
  <c r="AH618" i="3"/>
  <c r="AX618" i="3"/>
  <c r="R618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AB685" i="3"/>
  <c r="AR685" i="3"/>
  <c r="BH685" i="3"/>
  <c r="P685" i="3"/>
  <c r="AF685" i="3"/>
  <c r="AV685" i="3"/>
  <c r="T685" i="3"/>
  <c r="AJ685" i="3"/>
  <c r="AZ685" i="3"/>
  <c r="X685" i="3"/>
  <c r="AN685" i="3"/>
  <c r="BD68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AE629" i="3"/>
  <c r="AU629" i="3"/>
  <c r="S629" i="3"/>
  <c r="AI629" i="3"/>
  <c r="AY629" i="3"/>
  <c r="W629" i="3"/>
  <c r="AM629" i="3"/>
  <c r="BC629" i="3"/>
  <c r="AA629" i="3"/>
  <c r="AQ629" i="3"/>
  <c r="BG629" i="3"/>
  <c r="X585" i="3"/>
  <c r="AN585" i="3"/>
  <c r="BD585" i="3"/>
  <c r="U585" i="3"/>
  <c r="AK585" i="3"/>
  <c r="BA585" i="3"/>
  <c r="R585" i="3"/>
  <c r="AH585" i="3"/>
  <c r="AX585" i="3"/>
  <c r="AM585" i="3"/>
  <c r="BG585" i="3"/>
  <c r="S585" i="3"/>
  <c r="AB585" i="3"/>
  <c r="AR585" i="3"/>
  <c r="BH585" i="3"/>
  <c r="Y585" i="3"/>
  <c r="AO585" i="3"/>
  <c r="BE585" i="3"/>
  <c r="V585" i="3"/>
  <c r="AL585" i="3"/>
  <c r="BB585" i="3"/>
  <c r="BC585" i="3"/>
  <c r="O585" i="3"/>
  <c r="AI585" i="3"/>
  <c r="P585" i="3"/>
  <c r="AF585" i="3"/>
  <c r="AV585" i="3"/>
  <c r="M585" i="3"/>
  <c r="AC585" i="3"/>
  <c r="AS585" i="3"/>
  <c r="BI585" i="3"/>
  <c r="Z585" i="3"/>
  <c r="AP585" i="3"/>
  <c r="BF585" i="3"/>
  <c r="AA585" i="3"/>
  <c r="AE585" i="3"/>
  <c r="AY585" i="3"/>
  <c r="T585" i="3"/>
  <c r="AJ585" i="3"/>
  <c r="AZ585" i="3"/>
  <c r="Q585" i="3"/>
  <c r="AG585" i="3"/>
  <c r="AW585" i="3"/>
  <c r="N585" i="3"/>
  <c r="AD585" i="3"/>
  <c r="AT585" i="3"/>
  <c r="W585" i="3"/>
  <c r="AQ585" i="3"/>
  <c r="AU585" i="3"/>
  <c r="Y601" i="3"/>
  <c r="AO601" i="3"/>
  <c r="BE601" i="3"/>
  <c r="V601" i="3"/>
  <c r="AL601" i="3"/>
  <c r="BB601" i="3"/>
  <c r="W601" i="3"/>
  <c r="AM601" i="3"/>
  <c r="BC601" i="3"/>
  <c r="BD601" i="3"/>
  <c r="P601" i="3"/>
  <c r="T601" i="3"/>
  <c r="M601" i="3"/>
  <c r="AC601" i="3"/>
  <c r="AS601" i="3"/>
  <c r="BI601" i="3"/>
  <c r="Z601" i="3"/>
  <c r="AP601" i="3"/>
  <c r="BF601" i="3"/>
  <c r="AA601" i="3"/>
  <c r="AQ601" i="3"/>
  <c r="BG601" i="3"/>
  <c r="AB601" i="3"/>
  <c r="AF601" i="3"/>
  <c r="AJ601" i="3"/>
  <c r="Q601" i="3"/>
  <c r="AG601" i="3"/>
  <c r="AW601" i="3"/>
  <c r="N601" i="3"/>
  <c r="AD601" i="3"/>
  <c r="AT601" i="3"/>
  <c r="O601" i="3"/>
  <c r="AE601" i="3"/>
  <c r="AU601" i="3"/>
  <c r="X601" i="3"/>
  <c r="AR601" i="3"/>
  <c r="AV601" i="3"/>
  <c r="U601" i="3"/>
  <c r="AK601" i="3"/>
  <c r="BA601" i="3"/>
  <c r="R601" i="3"/>
  <c r="AH601" i="3"/>
  <c r="AX601" i="3"/>
  <c r="S601" i="3"/>
  <c r="AI601" i="3"/>
  <c r="AY601" i="3"/>
  <c r="AN601" i="3"/>
  <c r="BH601" i="3"/>
  <c r="AZ601" i="3"/>
  <c r="U617" i="3"/>
  <c r="AK617" i="3"/>
  <c r="BA617" i="3"/>
  <c r="R617" i="3"/>
  <c r="AH617" i="3"/>
  <c r="AX617" i="3"/>
  <c r="S617" i="3"/>
  <c r="AI617" i="3"/>
  <c r="AY617" i="3"/>
  <c r="AN617" i="3"/>
  <c r="BH617" i="3"/>
  <c r="T617" i="3"/>
  <c r="Y617" i="3"/>
  <c r="AO617" i="3"/>
  <c r="BE617" i="3"/>
  <c r="V617" i="3"/>
  <c r="AL617" i="3"/>
  <c r="BB617" i="3"/>
  <c r="W617" i="3"/>
  <c r="AM617" i="3"/>
  <c r="BC617" i="3"/>
  <c r="BD617" i="3"/>
  <c r="P617" i="3"/>
  <c r="AJ617" i="3"/>
  <c r="M617" i="3"/>
  <c r="AC617" i="3"/>
  <c r="AS617" i="3"/>
  <c r="BI617" i="3"/>
  <c r="Z617" i="3"/>
  <c r="AP617" i="3"/>
  <c r="BF617" i="3"/>
  <c r="AA617" i="3"/>
  <c r="AQ617" i="3"/>
  <c r="BG617" i="3"/>
  <c r="AB617" i="3"/>
  <c r="AF617" i="3"/>
  <c r="AZ617" i="3"/>
  <c r="Q617" i="3"/>
  <c r="AG617" i="3"/>
  <c r="AW617" i="3"/>
  <c r="N617" i="3"/>
  <c r="AD617" i="3"/>
  <c r="AT617" i="3"/>
  <c r="O617" i="3"/>
  <c r="AE617" i="3"/>
  <c r="AU617" i="3"/>
  <c r="X617" i="3"/>
  <c r="AR617" i="3"/>
  <c r="AV617" i="3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M679" i="3"/>
  <c r="Q679" i="3"/>
  <c r="U679" i="3"/>
  <c r="Y679" i="3"/>
  <c r="AC679" i="3"/>
  <c r="AG679" i="3"/>
  <c r="AK679" i="3"/>
  <c r="AO679" i="3"/>
  <c r="AS679" i="3"/>
  <c r="AW679" i="3"/>
  <c r="BA679" i="3"/>
  <c r="BE679" i="3"/>
  <c r="BI679" i="3"/>
  <c r="N679" i="3"/>
  <c r="R679" i="3"/>
  <c r="V679" i="3"/>
  <c r="Z679" i="3"/>
  <c r="AD679" i="3"/>
  <c r="AH679" i="3"/>
  <c r="AL679" i="3"/>
  <c r="AP679" i="3"/>
  <c r="AT679" i="3"/>
  <c r="AX679" i="3"/>
  <c r="BB679" i="3"/>
  <c r="BF679" i="3"/>
  <c r="W679" i="3"/>
  <c r="AM679" i="3"/>
  <c r="BC679" i="3"/>
  <c r="AA679" i="3"/>
  <c r="AQ679" i="3"/>
  <c r="BG679" i="3"/>
  <c r="O679" i="3"/>
  <c r="AE679" i="3"/>
  <c r="AU679" i="3"/>
  <c r="S679" i="3"/>
  <c r="AI679" i="3"/>
  <c r="AY679" i="3"/>
  <c r="X654" i="3"/>
  <c r="AN654" i="3"/>
  <c r="BD654" i="3"/>
  <c r="U654" i="3"/>
  <c r="AK654" i="3"/>
  <c r="BA654" i="3"/>
  <c r="R654" i="3"/>
  <c r="AH654" i="3"/>
  <c r="AX654" i="3"/>
  <c r="AI654" i="3"/>
  <c r="BC654" i="3"/>
  <c r="O654" i="3"/>
  <c r="AB654" i="3"/>
  <c r="AR654" i="3"/>
  <c r="BH654" i="3"/>
  <c r="Y654" i="3"/>
  <c r="AO654" i="3"/>
  <c r="BE654" i="3"/>
  <c r="V654" i="3"/>
  <c r="AL654" i="3"/>
  <c r="BB654" i="3"/>
  <c r="AY654" i="3"/>
  <c r="AA654" i="3"/>
  <c r="AE654" i="3"/>
  <c r="P654" i="3"/>
  <c r="AF654" i="3"/>
  <c r="AV654" i="3"/>
  <c r="M654" i="3"/>
  <c r="AC654" i="3"/>
  <c r="AS654" i="3"/>
  <c r="BI654" i="3"/>
  <c r="Z654" i="3"/>
  <c r="AP654" i="3"/>
  <c r="BF654" i="3"/>
  <c r="W654" i="3"/>
  <c r="AQ654" i="3"/>
  <c r="AU654" i="3"/>
  <c r="T654" i="3"/>
  <c r="AJ654" i="3"/>
  <c r="AZ654" i="3"/>
  <c r="Q654" i="3"/>
  <c r="AG654" i="3"/>
  <c r="AW654" i="3"/>
  <c r="N654" i="3"/>
  <c r="AD654" i="3"/>
  <c r="AT654" i="3"/>
  <c r="S654" i="3"/>
  <c r="AM654" i="3"/>
  <c r="BG654" i="3"/>
  <c r="O713" i="3"/>
  <c r="AE713" i="3"/>
  <c r="AU713" i="3"/>
  <c r="P713" i="3"/>
  <c r="AF713" i="3"/>
  <c r="AV713" i="3"/>
  <c r="M713" i="3"/>
  <c r="AC713" i="3"/>
  <c r="AS713" i="3"/>
  <c r="BI713" i="3"/>
  <c r="N713" i="3"/>
  <c r="AH713" i="3"/>
  <c r="BB713" i="3"/>
  <c r="S713" i="3"/>
  <c r="AI713" i="3"/>
  <c r="AY713" i="3"/>
  <c r="T713" i="3"/>
  <c r="AJ713" i="3"/>
  <c r="AZ713" i="3"/>
  <c r="Q713" i="3"/>
  <c r="AG713" i="3"/>
  <c r="AW713" i="3"/>
  <c r="Z713" i="3"/>
  <c r="AD713" i="3"/>
  <c r="AX713" i="3"/>
  <c r="W713" i="3"/>
  <c r="AM713" i="3"/>
  <c r="BC713" i="3"/>
  <c r="X713" i="3"/>
  <c r="AN713" i="3"/>
  <c r="BD713" i="3"/>
  <c r="U713" i="3"/>
  <c r="AK713" i="3"/>
  <c r="BA713" i="3"/>
  <c r="AP713" i="3"/>
  <c r="AT713" i="3"/>
  <c r="V713" i="3"/>
  <c r="AA713" i="3"/>
  <c r="AQ713" i="3"/>
  <c r="BG713" i="3"/>
  <c r="AB713" i="3"/>
  <c r="AR713" i="3"/>
  <c r="BH713" i="3"/>
  <c r="Y713" i="3"/>
  <c r="AO713" i="3"/>
  <c r="BE713" i="3"/>
  <c r="BF713" i="3"/>
  <c r="R713" i="3"/>
  <c r="AL713" i="3"/>
  <c r="Y729" i="3"/>
  <c r="AO729" i="3"/>
  <c r="BE729" i="3"/>
  <c r="V729" i="3"/>
  <c r="AL729" i="3"/>
  <c r="BB729" i="3"/>
  <c r="W729" i="3"/>
  <c r="AM729" i="3"/>
  <c r="BC729" i="3"/>
  <c r="AV729" i="3"/>
  <c r="X729" i="3"/>
  <c r="AR729" i="3"/>
  <c r="M729" i="3"/>
  <c r="AC729" i="3"/>
  <c r="AS729" i="3"/>
  <c r="BI729" i="3"/>
  <c r="Z729" i="3"/>
  <c r="AP729" i="3"/>
  <c r="BF729" i="3"/>
  <c r="AA729" i="3"/>
  <c r="AQ729" i="3"/>
  <c r="BG729" i="3"/>
  <c r="T729" i="3"/>
  <c r="AN729" i="3"/>
  <c r="BH729" i="3"/>
  <c r="Q729" i="3"/>
  <c r="AG729" i="3"/>
  <c r="AW729" i="3"/>
  <c r="N729" i="3"/>
  <c r="AD729" i="3"/>
  <c r="AT729" i="3"/>
  <c r="O729" i="3"/>
  <c r="AE729" i="3"/>
  <c r="AU729" i="3"/>
  <c r="P729" i="3"/>
  <c r="AJ729" i="3"/>
  <c r="BD729" i="3"/>
  <c r="U729" i="3"/>
  <c r="AK729" i="3"/>
  <c r="BA729" i="3"/>
  <c r="R729" i="3"/>
  <c r="AH729" i="3"/>
  <c r="AX729" i="3"/>
  <c r="S729" i="3"/>
  <c r="AI729" i="3"/>
  <c r="AY729" i="3"/>
  <c r="AF729" i="3"/>
  <c r="AZ729" i="3"/>
  <c r="AB729" i="3"/>
  <c r="AW728" i="3"/>
  <c r="N728" i="3"/>
  <c r="AD728" i="3"/>
  <c r="AT728" i="3"/>
  <c r="O728" i="3"/>
  <c r="AE728" i="3"/>
  <c r="AU728" i="3"/>
  <c r="P728" i="3"/>
  <c r="AF728" i="3"/>
  <c r="AV728" i="3"/>
  <c r="AG728" i="3"/>
  <c r="R728" i="3"/>
  <c r="AH728" i="3"/>
  <c r="AX728" i="3"/>
  <c r="S728" i="3"/>
  <c r="AI728" i="3"/>
  <c r="AY728" i="3"/>
  <c r="T728" i="3"/>
  <c r="AJ728" i="3"/>
  <c r="AZ728" i="3"/>
  <c r="Q728" i="3"/>
  <c r="V728" i="3"/>
  <c r="AL728" i="3"/>
  <c r="BB728" i="3"/>
  <c r="W728" i="3"/>
  <c r="AM728" i="3"/>
  <c r="BC728" i="3"/>
  <c r="X728" i="3"/>
  <c r="AN728" i="3"/>
  <c r="BD728" i="3"/>
  <c r="Z728" i="3"/>
  <c r="AP728" i="3"/>
  <c r="BF728" i="3"/>
  <c r="AA728" i="3"/>
  <c r="AQ728" i="3"/>
  <c r="BG728" i="3"/>
  <c r="AB728" i="3"/>
  <c r="AR728" i="3"/>
  <c r="BH728" i="3"/>
  <c r="P727" i="3"/>
  <c r="AF727" i="3"/>
  <c r="AV727" i="3"/>
  <c r="M727" i="3"/>
  <c r="AC727" i="3"/>
  <c r="AS727" i="3"/>
  <c r="BI727" i="3"/>
  <c r="Z727" i="3"/>
  <c r="AP727" i="3"/>
  <c r="BF727" i="3"/>
  <c r="T727" i="3"/>
  <c r="AJ727" i="3"/>
  <c r="AZ727" i="3"/>
  <c r="Q727" i="3"/>
  <c r="AG727" i="3"/>
  <c r="AW727" i="3"/>
  <c r="N727" i="3"/>
  <c r="AD727" i="3"/>
  <c r="AT727" i="3"/>
  <c r="AY727" i="3"/>
  <c r="X727" i="3"/>
  <c r="AN727" i="3"/>
  <c r="BD727" i="3"/>
  <c r="U727" i="3"/>
  <c r="AK727" i="3"/>
  <c r="BA727" i="3"/>
  <c r="R727" i="3"/>
  <c r="AH727" i="3"/>
  <c r="AX727" i="3"/>
  <c r="S727" i="3"/>
  <c r="AI727" i="3"/>
  <c r="AB727" i="3"/>
  <c r="AR727" i="3"/>
  <c r="BH727" i="3"/>
  <c r="Y727" i="3"/>
  <c r="AO727" i="3"/>
  <c r="BE727" i="3"/>
  <c r="V727" i="3"/>
  <c r="AL727" i="3"/>
  <c r="BB727" i="3"/>
  <c r="Q717" i="3"/>
  <c r="BD721" i="3"/>
  <c r="T723" i="3"/>
  <c r="AM727" i="3"/>
  <c r="BA728" i="3"/>
  <c r="U733" i="3"/>
  <c r="BL548" i="3"/>
  <c r="M550" i="3"/>
  <c r="Q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O550" i="3"/>
  <c r="U550" i="3"/>
  <c r="AA550" i="3"/>
  <c r="AF550" i="3"/>
  <c r="AK550" i="3"/>
  <c r="AQ550" i="3"/>
  <c r="AV550" i="3"/>
  <c r="BA550" i="3"/>
  <c r="BG550" i="3"/>
  <c r="P550" i="3"/>
  <c r="W550" i="3"/>
  <c r="AB550" i="3"/>
  <c r="AG550" i="3"/>
  <c r="AM550" i="3"/>
  <c r="AR550" i="3"/>
  <c r="AW550" i="3"/>
  <c r="BC550" i="3"/>
  <c r="BH550" i="3"/>
  <c r="S550" i="3"/>
  <c r="X550" i="3"/>
  <c r="AC550" i="3"/>
  <c r="AI550" i="3"/>
  <c r="AN550" i="3"/>
  <c r="AS550" i="3"/>
  <c r="AY550" i="3"/>
  <c r="BD550" i="3"/>
  <c r="BI550" i="3"/>
  <c r="AJ550" i="3"/>
  <c r="BE550" i="3"/>
  <c r="T550" i="3"/>
  <c r="AO550" i="3"/>
  <c r="Y550" i="3"/>
  <c r="AU550" i="3"/>
  <c r="AE550" i="3"/>
  <c r="AZ550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P587" i="3"/>
  <c r="T587" i="3"/>
  <c r="X587" i="3"/>
  <c r="AB587" i="3"/>
  <c r="AF587" i="3"/>
  <c r="AJ587" i="3"/>
  <c r="AN587" i="3"/>
  <c r="AR587" i="3"/>
  <c r="AV587" i="3"/>
  <c r="AZ587" i="3"/>
  <c r="BD587" i="3"/>
  <c r="BH587" i="3"/>
  <c r="U587" i="3"/>
  <c r="AK587" i="3"/>
  <c r="BA587" i="3"/>
  <c r="Y587" i="3"/>
  <c r="AO587" i="3"/>
  <c r="BE587" i="3"/>
  <c r="M587" i="3"/>
  <c r="AC587" i="3"/>
  <c r="AS587" i="3"/>
  <c r="BI587" i="3"/>
  <c r="AG587" i="3"/>
  <c r="AW587" i="3"/>
  <c r="Q587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AC598" i="3"/>
  <c r="AS598" i="3"/>
  <c r="BI598" i="3"/>
  <c r="Q598" i="3"/>
  <c r="AG598" i="3"/>
  <c r="AW598" i="3"/>
  <c r="U598" i="3"/>
  <c r="AK598" i="3"/>
  <c r="BA598" i="3"/>
  <c r="Y598" i="3"/>
  <c r="AO598" i="3"/>
  <c r="BE598" i="3"/>
  <c r="M628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N628" i="3"/>
  <c r="R628" i="3"/>
  <c r="V628" i="3"/>
  <c r="Z628" i="3"/>
  <c r="AD628" i="3"/>
  <c r="AH628" i="3"/>
  <c r="AL628" i="3"/>
  <c r="AP628" i="3"/>
  <c r="AT628" i="3"/>
  <c r="AX628" i="3"/>
  <c r="BB628" i="3"/>
  <c r="BF628" i="3"/>
  <c r="O628" i="3"/>
  <c r="S628" i="3"/>
  <c r="W628" i="3"/>
  <c r="AA628" i="3"/>
  <c r="AE628" i="3"/>
  <c r="AI628" i="3"/>
  <c r="AM628" i="3"/>
  <c r="AQ628" i="3"/>
  <c r="AU628" i="3"/>
  <c r="AY628" i="3"/>
  <c r="BC628" i="3"/>
  <c r="BG628" i="3"/>
  <c r="T628" i="3"/>
  <c r="AJ628" i="3"/>
  <c r="AZ628" i="3"/>
  <c r="X628" i="3"/>
  <c r="AN628" i="3"/>
  <c r="BD628" i="3"/>
  <c r="AB628" i="3"/>
  <c r="AR628" i="3"/>
  <c r="BH628" i="3"/>
  <c r="P628" i="3"/>
  <c r="AF628" i="3"/>
  <c r="AV628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AA651" i="3"/>
  <c r="AQ651" i="3"/>
  <c r="BG651" i="3"/>
  <c r="O651" i="3"/>
  <c r="AE651" i="3"/>
  <c r="AU651" i="3"/>
  <c r="S651" i="3"/>
  <c r="AI651" i="3"/>
  <c r="AY651" i="3"/>
  <c r="W651" i="3"/>
  <c r="AM651" i="3"/>
  <c r="BC651" i="3"/>
  <c r="O660" i="3"/>
  <c r="S660" i="3"/>
  <c r="W660" i="3"/>
  <c r="N660" i="3"/>
  <c r="T660" i="3"/>
  <c r="Y660" i="3"/>
  <c r="AC660" i="3"/>
  <c r="AG660" i="3"/>
  <c r="AK660" i="3"/>
  <c r="AO660" i="3"/>
  <c r="AS660" i="3"/>
  <c r="AW660" i="3"/>
  <c r="BA660" i="3"/>
  <c r="BE660" i="3"/>
  <c r="BI660" i="3"/>
  <c r="P660" i="3"/>
  <c r="U660" i="3"/>
  <c r="Z660" i="3"/>
  <c r="AD660" i="3"/>
  <c r="AH660" i="3"/>
  <c r="AL660" i="3"/>
  <c r="AP660" i="3"/>
  <c r="AT660" i="3"/>
  <c r="AX660" i="3"/>
  <c r="BB660" i="3"/>
  <c r="BF660" i="3"/>
  <c r="Q660" i="3"/>
  <c r="V660" i="3"/>
  <c r="AA660" i="3"/>
  <c r="AE660" i="3"/>
  <c r="AI660" i="3"/>
  <c r="AM660" i="3"/>
  <c r="AQ660" i="3"/>
  <c r="AU660" i="3"/>
  <c r="AY660" i="3"/>
  <c r="BC660" i="3"/>
  <c r="BG660" i="3"/>
  <c r="X660" i="3"/>
  <c r="AN660" i="3"/>
  <c r="BD660" i="3"/>
  <c r="AB660" i="3"/>
  <c r="AR660" i="3"/>
  <c r="BH660" i="3"/>
  <c r="M660" i="3"/>
  <c r="AF660" i="3"/>
  <c r="AV660" i="3"/>
  <c r="R660" i="3"/>
  <c r="AJ660" i="3"/>
  <c r="AZ660" i="3"/>
  <c r="R700" i="3"/>
  <c r="AH700" i="3"/>
  <c r="AX700" i="3"/>
  <c r="S700" i="3"/>
  <c r="AI700" i="3"/>
  <c r="AY700" i="3"/>
  <c r="T700" i="3"/>
  <c r="AJ700" i="3"/>
  <c r="AZ700" i="3"/>
  <c r="AC700" i="3"/>
  <c r="AG700" i="3"/>
  <c r="BA700" i="3"/>
  <c r="V700" i="3"/>
  <c r="AL700" i="3"/>
  <c r="BB700" i="3"/>
  <c r="W700" i="3"/>
  <c r="AM700" i="3"/>
  <c r="BC700" i="3"/>
  <c r="X700" i="3"/>
  <c r="AN700" i="3"/>
  <c r="BD700" i="3"/>
  <c r="AS700" i="3"/>
  <c r="AW700" i="3"/>
  <c r="Y700" i="3"/>
  <c r="AO709" i="3"/>
  <c r="N709" i="3"/>
  <c r="AD709" i="3"/>
  <c r="AT709" i="3"/>
  <c r="O709" i="3"/>
  <c r="AE709" i="3"/>
  <c r="AU709" i="3"/>
  <c r="P709" i="3"/>
  <c r="AF709" i="3"/>
  <c r="AV709" i="3"/>
  <c r="Y709" i="3"/>
  <c r="R709" i="3"/>
  <c r="AH709" i="3"/>
  <c r="AX709" i="3"/>
  <c r="S709" i="3"/>
  <c r="AI709" i="3"/>
  <c r="AY709" i="3"/>
  <c r="T709" i="3"/>
  <c r="AJ709" i="3"/>
  <c r="AZ709" i="3"/>
  <c r="V709" i="3"/>
  <c r="AL709" i="3"/>
  <c r="BB709" i="3"/>
  <c r="W709" i="3"/>
  <c r="AM709" i="3"/>
  <c r="BC709" i="3"/>
  <c r="X709" i="3"/>
  <c r="AN709" i="3"/>
  <c r="BD709" i="3"/>
  <c r="BE709" i="3"/>
  <c r="BD733" i="3"/>
  <c r="AN733" i="3"/>
  <c r="X733" i="3"/>
  <c r="BC733" i="3"/>
  <c r="AM733" i="3"/>
  <c r="W733" i="3"/>
  <c r="BB733" i="3"/>
  <c r="AL733" i="3"/>
  <c r="V733" i="3"/>
  <c r="Y706" i="3"/>
  <c r="BK710" i="3"/>
  <c r="BN710" i="3"/>
  <c r="AP715" i="3"/>
  <c r="BA717" i="3"/>
  <c r="AB721" i="3"/>
  <c r="BD723" i="3"/>
  <c r="Y728" i="3"/>
  <c r="AF731" i="3"/>
  <c r="BF552" i="3"/>
  <c r="AA552" i="3"/>
  <c r="BE552" i="3"/>
  <c r="AJ552" i="3"/>
  <c r="O552" i="3"/>
  <c r="AS552" i="3"/>
  <c r="X552" i="3"/>
  <c r="BC552" i="3"/>
  <c r="AG552" i="3"/>
  <c r="BB552" i="3"/>
  <c r="AL552" i="3"/>
  <c r="V552" i="3"/>
  <c r="AN559" i="3"/>
  <c r="X559" i="3"/>
  <c r="BA559" i="3"/>
  <c r="U559" i="3"/>
  <c r="AZ559" i="3"/>
  <c r="T559" i="3"/>
  <c r="AO559" i="3"/>
  <c r="BC559" i="3"/>
  <c r="AM559" i="3"/>
  <c r="W559" i="3"/>
  <c r="AT559" i="3"/>
  <c r="AD559" i="3"/>
  <c r="N559" i="3"/>
  <c r="BC561" i="3"/>
  <c r="AI561" i="3"/>
  <c r="O561" i="3"/>
  <c r="AT561" i="3"/>
  <c r="AD561" i="3"/>
  <c r="N561" i="3"/>
  <c r="AW561" i="3"/>
  <c r="AG561" i="3"/>
  <c r="Q561" i="3"/>
  <c r="AZ561" i="3"/>
  <c r="AJ561" i="3"/>
  <c r="T561" i="3"/>
  <c r="BE568" i="3"/>
  <c r="U568" i="3"/>
  <c r="BI568" i="3"/>
  <c r="BH568" i="3"/>
  <c r="AR568" i="3"/>
  <c r="AB568" i="3"/>
  <c r="BG568" i="3"/>
  <c r="AQ568" i="3"/>
  <c r="AA568" i="3"/>
  <c r="BF568" i="3"/>
  <c r="AP568" i="3"/>
  <c r="Z568" i="3"/>
  <c r="BL570" i="3"/>
  <c r="BD575" i="3"/>
  <c r="AJ575" i="3"/>
  <c r="P575" i="3"/>
  <c r="AU575" i="3"/>
  <c r="AE575" i="3"/>
  <c r="O575" i="3"/>
  <c r="AT575" i="3"/>
  <c r="AD575" i="3"/>
  <c r="N575" i="3"/>
  <c r="AW575" i="3"/>
  <c r="AG575" i="3"/>
  <c r="Q575" i="3"/>
  <c r="AJ577" i="3"/>
  <c r="BH577" i="3"/>
  <c r="AN577" i="3"/>
  <c r="AY577" i="3"/>
  <c r="AI577" i="3"/>
  <c r="S577" i="3"/>
  <c r="AX577" i="3"/>
  <c r="AH577" i="3"/>
  <c r="R577" i="3"/>
  <c r="BA577" i="3"/>
  <c r="AK577" i="3"/>
  <c r="U577" i="3"/>
  <c r="AJ584" i="3"/>
  <c r="P584" i="3"/>
  <c r="BD584" i="3"/>
  <c r="BC584" i="3"/>
  <c r="AM584" i="3"/>
  <c r="W584" i="3"/>
  <c r="BB584" i="3"/>
  <c r="AL584" i="3"/>
  <c r="V584" i="3"/>
  <c r="BE584" i="3"/>
  <c r="AO584" i="3"/>
  <c r="Y584" i="3"/>
  <c r="AZ591" i="3"/>
  <c r="AF591" i="3"/>
  <c r="AB591" i="3"/>
  <c r="AU591" i="3"/>
  <c r="AE591" i="3"/>
  <c r="O591" i="3"/>
  <c r="AT591" i="3"/>
  <c r="AD591" i="3"/>
  <c r="N591" i="3"/>
  <c r="AW591" i="3"/>
  <c r="AG591" i="3"/>
  <c r="Q591" i="3"/>
  <c r="AZ593" i="3"/>
  <c r="BH593" i="3"/>
  <c r="AN593" i="3"/>
  <c r="AY593" i="3"/>
  <c r="AI593" i="3"/>
  <c r="S593" i="3"/>
  <c r="AX593" i="3"/>
  <c r="AH593" i="3"/>
  <c r="R593" i="3"/>
  <c r="BA593" i="3"/>
  <c r="AK593" i="3"/>
  <c r="U593" i="3"/>
  <c r="BA600" i="3"/>
  <c r="Q600" i="3"/>
  <c r="M600" i="3"/>
  <c r="BH600" i="3"/>
  <c r="AR600" i="3"/>
  <c r="AB600" i="3"/>
  <c r="BG600" i="3"/>
  <c r="AQ600" i="3"/>
  <c r="AA600" i="3"/>
  <c r="BF600" i="3"/>
  <c r="AP600" i="3"/>
  <c r="Z600" i="3"/>
  <c r="T609" i="3"/>
  <c r="AF609" i="3"/>
  <c r="AB609" i="3"/>
  <c r="BG609" i="3"/>
  <c r="AQ609" i="3"/>
  <c r="AA609" i="3"/>
  <c r="BF609" i="3"/>
  <c r="AP609" i="3"/>
  <c r="Z609" i="3"/>
  <c r="BI609" i="3"/>
  <c r="AS609" i="3"/>
  <c r="AC609" i="3"/>
  <c r="M609" i="3"/>
  <c r="AX616" i="3"/>
  <c r="AD616" i="3"/>
  <c r="Z616" i="3"/>
  <c r="AW616" i="3"/>
  <c r="AG616" i="3"/>
  <c r="Q616" i="3"/>
  <c r="AZ616" i="3"/>
  <c r="AJ616" i="3"/>
  <c r="T616" i="3"/>
  <c r="AY616" i="3"/>
  <c r="AI616" i="3"/>
  <c r="S616" i="3"/>
  <c r="AU625" i="3"/>
  <c r="BC625" i="3"/>
  <c r="AI625" i="3"/>
  <c r="AX625" i="3"/>
  <c r="AH625" i="3"/>
  <c r="R625" i="3"/>
  <c r="BA625" i="3"/>
  <c r="AK625" i="3"/>
  <c r="U625" i="3"/>
  <c r="BD625" i="3"/>
  <c r="AN625" i="3"/>
  <c r="X625" i="3"/>
  <c r="AY637" i="3"/>
  <c r="AE637" i="3"/>
  <c r="AA637" i="3"/>
  <c r="BF637" i="3"/>
  <c r="AP637" i="3"/>
  <c r="Z637" i="3"/>
  <c r="BI637" i="3"/>
  <c r="AS637" i="3"/>
  <c r="AC637" i="3"/>
  <c r="M637" i="3"/>
  <c r="AV637" i="3"/>
  <c r="AF637" i="3"/>
  <c r="P637" i="3"/>
  <c r="AX639" i="3"/>
  <c r="AW639" i="3"/>
  <c r="Q639" i="3"/>
  <c r="AD639" i="3"/>
  <c r="BA639" i="3"/>
  <c r="U639" i="3"/>
  <c r="AZ639" i="3"/>
  <c r="AJ639" i="3"/>
  <c r="T639" i="3"/>
  <c r="AY639" i="3"/>
  <c r="AI639" i="3"/>
  <c r="S639" i="3"/>
  <c r="BI646" i="3"/>
  <c r="AO646" i="3"/>
  <c r="U646" i="3"/>
  <c r="BH646" i="3"/>
  <c r="AR646" i="3"/>
  <c r="AB646" i="3"/>
  <c r="BG646" i="3"/>
  <c r="AQ646" i="3"/>
  <c r="AA646" i="3"/>
  <c r="BF646" i="3"/>
  <c r="AP646" i="3"/>
  <c r="Z646" i="3"/>
  <c r="BN648" i="3"/>
  <c r="BK648" i="3"/>
  <c r="AT653" i="3"/>
  <c r="AP653" i="3"/>
  <c r="V653" i="3"/>
  <c r="AW653" i="3"/>
  <c r="AG653" i="3"/>
  <c r="Q653" i="3"/>
  <c r="AZ653" i="3"/>
  <c r="AJ653" i="3"/>
  <c r="T653" i="3"/>
  <c r="AY653" i="3"/>
  <c r="AI653" i="3"/>
  <c r="S653" i="3"/>
  <c r="N655" i="3"/>
  <c r="BB655" i="3"/>
  <c r="AH655" i="3"/>
  <c r="BA655" i="3"/>
  <c r="AK655" i="3"/>
  <c r="U655" i="3"/>
  <c r="BD655" i="3"/>
  <c r="AN655" i="3"/>
  <c r="X655" i="3"/>
  <c r="BC655" i="3"/>
  <c r="AM655" i="3"/>
  <c r="W655" i="3"/>
  <c r="AU662" i="3"/>
  <c r="AQ662" i="3"/>
  <c r="W662" i="3"/>
  <c r="BF662" i="3"/>
  <c r="AP662" i="3"/>
  <c r="Z662" i="3"/>
  <c r="BI662" i="3"/>
  <c r="AS662" i="3"/>
  <c r="AC662" i="3"/>
  <c r="M662" i="3"/>
  <c r="AV662" i="3"/>
  <c r="AF662" i="3"/>
  <c r="P662" i="3"/>
  <c r="U669" i="3"/>
  <c r="BI669" i="3"/>
  <c r="BE669" i="3"/>
  <c r="BD669" i="3"/>
  <c r="AN669" i="3"/>
  <c r="X669" i="3"/>
  <c r="BC669" i="3"/>
  <c r="AM669" i="3"/>
  <c r="W669" i="3"/>
  <c r="BB669" i="3"/>
  <c r="AL669" i="3"/>
  <c r="V669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Y678" i="3"/>
  <c r="AO678" i="3"/>
  <c r="BE678" i="3"/>
  <c r="M678" i="3"/>
  <c r="AC678" i="3"/>
  <c r="AS678" i="3"/>
  <c r="BI678" i="3"/>
  <c r="Q678" i="3"/>
  <c r="AG678" i="3"/>
  <c r="AW678" i="3"/>
  <c r="U678" i="3"/>
  <c r="AK678" i="3"/>
  <c r="BA678" i="3"/>
  <c r="BM688" i="3"/>
  <c r="O699" i="3"/>
  <c r="AE699" i="3"/>
  <c r="AU699" i="3"/>
  <c r="P699" i="3"/>
  <c r="AF699" i="3"/>
  <c r="AV699" i="3"/>
  <c r="M699" i="3"/>
  <c r="AC699" i="3"/>
  <c r="AS699" i="3"/>
  <c r="BI699" i="3"/>
  <c r="R699" i="3"/>
  <c r="AL699" i="3"/>
  <c r="BF699" i="3"/>
  <c r="S699" i="3"/>
  <c r="AI699" i="3"/>
  <c r="AY699" i="3"/>
  <c r="T699" i="3"/>
  <c r="AJ699" i="3"/>
  <c r="AZ699" i="3"/>
  <c r="Q699" i="3"/>
  <c r="AG699" i="3"/>
  <c r="AW699" i="3"/>
  <c r="N699" i="3"/>
  <c r="AH699" i="3"/>
  <c r="BB699" i="3"/>
  <c r="W699" i="3"/>
  <c r="AM699" i="3"/>
  <c r="BC699" i="3"/>
  <c r="X699" i="3"/>
  <c r="AN699" i="3"/>
  <c r="BD699" i="3"/>
  <c r="U699" i="3"/>
  <c r="AK699" i="3"/>
  <c r="BA699" i="3"/>
  <c r="AD699" i="3"/>
  <c r="AX699" i="3"/>
  <c r="Z699" i="3"/>
  <c r="AA699" i="3"/>
  <c r="AQ699" i="3"/>
  <c r="BG699" i="3"/>
  <c r="AB699" i="3"/>
  <c r="AR699" i="3"/>
  <c r="BH699" i="3"/>
  <c r="Y699" i="3"/>
  <c r="AO699" i="3"/>
  <c r="BE699" i="3"/>
  <c r="AT699" i="3"/>
  <c r="V699" i="3"/>
  <c r="AP699" i="3"/>
  <c r="BH717" i="3"/>
  <c r="AR717" i="3"/>
  <c r="AB717" i="3"/>
  <c r="BG717" i="3"/>
  <c r="AQ717" i="3"/>
  <c r="AA717" i="3"/>
  <c r="BF717" i="3"/>
  <c r="AP717" i="3"/>
  <c r="BG723" i="3"/>
  <c r="AQ723" i="3"/>
  <c r="AA723" i="3"/>
  <c r="BF723" i="3"/>
  <c r="AP723" i="3"/>
  <c r="Z723" i="3"/>
  <c r="BI723" i="3"/>
  <c r="AS723" i="3"/>
  <c r="AC723" i="3"/>
  <c r="M723" i="3"/>
  <c r="AE734" i="3"/>
  <c r="O734" i="3"/>
  <c r="W734" i="3"/>
  <c r="AU734" i="3"/>
  <c r="U709" i="3"/>
  <c r="AF721" i="3"/>
  <c r="AE727" i="3"/>
  <c r="AS728" i="3"/>
  <c r="AZ731" i="3"/>
  <c r="BE547" i="3"/>
  <c r="AO547" i="3"/>
  <c r="AN547" i="3"/>
  <c r="BI547" i="3"/>
  <c r="AC547" i="3"/>
  <c r="AZ547" i="3"/>
  <c r="T547" i="3"/>
  <c r="AU547" i="3"/>
  <c r="AE547" i="3"/>
  <c r="O547" i="3"/>
  <c r="AT547" i="3"/>
  <c r="AD547" i="3"/>
  <c r="N547" i="3"/>
  <c r="BK563" i="3"/>
  <c r="BN563" i="3"/>
  <c r="AQ565" i="3"/>
  <c r="S565" i="3"/>
  <c r="BB565" i="3"/>
  <c r="AL565" i="3"/>
  <c r="R565" i="3"/>
  <c r="AW565" i="3"/>
  <c r="AF565" i="3"/>
  <c r="BH565" i="3"/>
  <c r="AR565" i="3"/>
  <c r="Z565" i="3"/>
  <c r="AC565" i="3"/>
  <c r="M565" i="3"/>
  <c r="BL572" i="3"/>
  <c r="AD588" i="3"/>
  <c r="AP588" i="3"/>
  <c r="V588" i="3"/>
  <c r="BI588" i="3"/>
  <c r="AS588" i="3"/>
  <c r="AC588" i="3"/>
  <c r="M588" i="3"/>
  <c r="AV588" i="3"/>
  <c r="AF588" i="3"/>
  <c r="P588" i="3"/>
  <c r="AU588" i="3"/>
  <c r="AE588" i="3"/>
  <c r="O588" i="3"/>
  <c r="O597" i="3"/>
  <c r="AY597" i="3"/>
  <c r="BF597" i="3"/>
  <c r="AP597" i="3"/>
  <c r="BI597" i="3"/>
  <c r="AS597" i="3"/>
  <c r="S597" i="3"/>
  <c r="AV597" i="3"/>
  <c r="X597" i="3"/>
  <c r="AD597" i="3"/>
  <c r="N597" i="3"/>
  <c r="Y597" i="3"/>
  <c r="M604" i="3"/>
  <c r="BE604" i="3"/>
  <c r="AK604" i="3"/>
  <c r="Q604" i="3"/>
  <c r="AV604" i="3"/>
  <c r="AF604" i="3"/>
  <c r="P604" i="3"/>
  <c r="AU604" i="3"/>
  <c r="AE604" i="3"/>
  <c r="O604" i="3"/>
  <c r="AT604" i="3"/>
  <c r="AD604" i="3"/>
  <c r="N604" i="3"/>
  <c r="AU620" i="3"/>
  <c r="AK620" i="3"/>
  <c r="AQ620" i="3"/>
  <c r="AW620" i="3"/>
  <c r="BF620" i="3"/>
  <c r="AP620" i="3"/>
  <c r="Z620" i="3"/>
  <c r="AG620" i="3"/>
  <c r="Q620" i="3"/>
  <c r="AZ620" i="3"/>
  <c r="AJ620" i="3"/>
  <c r="T620" i="3"/>
  <c r="O641" i="3"/>
  <c r="AQ641" i="3"/>
  <c r="W641" i="3"/>
  <c r="BF641" i="3"/>
  <c r="AP641" i="3"/>
  <c r="Z641" i="3"/>
  <c r="BI641" i="3"/>
  <c r="AS641" i="3"/>
  <c r="AC641" i="3"/>
  <c r="M641" i="3"/>
  <c r="AV641" i="3"/>
  <c r="AF641" i="3"/>
  <c r="P641" i="3"/>
  <c r="BJ643" i="3"/>
  <c r="BM643" i="3"/>
  <c r="BK650" i="3"/>
  <c r="BN650" i="3"/>
  <c r="BL650" i="3"/>
  <c r="BN652" i="3"/>
  <c r="BL652" i="3"/>
  <c r="AP657" i="3"/>
  <c r="BD657" i="3"/>
  <c r="X657" i="3"/>
  <c r="AL657" i="3"/>
  <c r="BH657" i="3"/>
  <c r="AB657" i="3"/>
  <c r="AY657" i="3"/>
  <c r="AI657" i="3"/>
  <c r="S657" i="3"/>
  <c r="BA657" i="3"/>
  <c r="AK657" i="3"/>
  <c r="U657" i="3"/>
  <c r="S661" i="3"/>
  <c r="AI661" i="3"/>
  <c r="AY661" i="3"/>
  <c r="T661" i="3"/>
  <c r="AJ661" i="3"/>
  <c r="AZ661" i="3"/>
  <c r="Q661" i="3"/>
  <c r="AG661" i="3"/>
  <c r="AW661" i="3"/>
  <c r="V661" i="3"/>
  <c r="AP661" i="3"/>
  <c r="AT661" i="3"/>
  <c r="W661" i="3"/>
  <c r="AM661" i="3"/>
  <c r="BC661" i="3"/>
  <c r="X661" i="3"/>
  <c r="AN661" i="3"/>
  <c r="BD661" i="3"/>
  <c r="U661" i="3"/>
  <c r="AK661" i="3"/>
  <c r="BA661" i="3"/>
  <c r="AL661" i="3"/>
  <c r="BF661" i="3"/>
  <c r="R661" i="3"/>
  <c r="AA661" i="3"/>
  <c r="AQ661" i="3"/>
  <c r="BG661" i="3"/>
  <c r="AB661" i="3"/>
  <c r="AR661" i="3"/>
  <c r="BH661" i="3"/>
  <c r="Y661" i="3"/>
  <c r="AO661" i="3"/>
  <c r="BE661" i="3"/>
  <c r="BB661" i="3"/>
  <c r="N661" i="3"/>
  <c r="AH661" i="3"/>
  <c r="O661" i="3"/>
  <c r="AE661" i="3"/>
  <c r="AU661" i="3"/>
  <c r="P661" i="3"/>
  <c r="AF661" i="3"/>
  <c r="AV661" i="3"/>
  <c r="M661" i="3"/>
  <c r="AC661" i="3"/>
  <c r="AS661" i="3"/>
  <c r="BI661" i="3"/>
  <c r="Z661" i="3"/>
  <c r="AD661" i="3"/>
  <c r="AX661" i="3"/>
  <c r="BG690" i="3"/>
  <c r="AX690" i="3"/>
  <c r="R690" i="3"/>
  <c r="AK690" i="3"/>
  <c r="BD690" i="3"/>
  <c r="AB693" i="3"/>
  <c r="BC693" i="3"/>
  <c r="W693" i="3"/>
  <c r="AL693" i="3"/>
  <c r="BE693" i="3"/>
  <c r="Y693" i="3"/>
  <c r="AK700" i="3"/>
  <c r="M700" i="3"/>
  <c r="AF700" i="3"/>
  <c r="AU700" i="3"/>
  <c r="O700" i="3"/>
  <c r="AD700" i="3"/>
  <c r="AK703" i="3"/>
  <c r="AW703" i="3"/>
  <c r="BH703" i="3"/>
  <c r="AB703" i="3"/>
  <c r="S703" i="3"/>
  <c r="AU706" i="3"/>
  <c r="AK706" i="3"/>
  <c r="AA706" i="3"/>
  <c r="AJ706" i="3"/>
  <c r="AP706" i="3"/>
  <c r="AB709" i="3"/>
  <c r="BF709" i="3"/>
  <c r="AX721" i="3"/>
  <c r="L491" i="3"/>
  <c r="L429" i="3"/>
  <c r="L413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P607" i="3"/>
  <c r="AF607" i="3"/>
  <c r="AV607" i="3"/>
  <c r="T607" i="3"/>
  <c r="AJ607" i="3"/>
  <c r="AZ607" i="3"/>
  <c r="X607" i="3"/>
  <c r="AN607" i="3"/>
  <c r="BD607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M623" i="3"/>
  <c r="AC623" i="3"/>
  <c r="AS623" i="3"/>
  <c r="BI623" i="3"/>
  <c r="Q623" i="3"/>
  <c r="AG623" i="3"/>
  <c r="AW623" i="3"/>
  <c r="U623" i="3"/>
  <c r="AK623" i="3"/>
  <c r="BA623" i="3"/>
  <c r="Y623" i="3"/>
  <c r="AO623" i="3"/>
  <c r="BE623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AC606" i="3"/>
  <c r="AS606" i="3"/>
  <c r="BI606" i="3"/>
  <c r="Q606" i="3"/>
  <c r="AG606" i="3"/>
  <c r="AW606" i="3"/>
  <c r="U606" i="3"/>
  <c r="AK606" i="3"/>
  <c r="BA606" i="3"/>
  <c r="BE606" i="3"/>
  <c r="Y606" i="3"/>
  <c r="AO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R622" i="3"/>
  <c r="AH622" i="3"/>
  <c r="AX622" i="3"/>
  <c r="V622" i="3"/>
  <c r="AL622" i="3"/>
  <c r="BB622" i="3"/>
  <c r="Z622" i="3"/>
  <c r="AP622" i="3"/>
  <c r="BF622" i="3"/>
  <c r="N622" i="3"/>
  <c r="AD622" i="3"/>
  <c r="AT622" i="3"/>
  <c r="N592" i="3"/>
  <c r="AD592" i="3"/>
  <c r="AT592" i="3"/>
  <c r="O592" i="3"/>
  <c r="AE592" i="3"/>
  <c r="AU592" i="3"/>
  <c r="P592" i="3"/>
  <c r="AF592" i="3"/>
  <c r="AV592" i="3"/>
  <c r="Y592" i="3"/>
  <c r="AC592" i="3"/>
  <c r="AG592" i="3"/>
  <c r="U592" i="3"/>
  <c r="R592" i="3"/>
  <c r="AH592" i="3"/>
  <c r="AX592" i="3"/>
  <c r="S592" i="3"/>
  <c r="AI592" i="3"/>
  <c r="AY592" i="3"/>
  <c r="T592" i="3"/>
  <c r="AJ592" i="3"/>
  <c r="AZ592" i="3"/>
  <c r="AO592" i="3"/>
  <c r="AS592" i="3"/>
  <c r="AW592" i="3"/>
  <c r="V592" i="3"/>
  <c r="AL592" i="3"/>
  <c r="BB592" i="3"/>
  <c r="W592" i="3"/>
  <c r="AM592" i="3"/>
  <c r="BC592" i="3"/>
  <c r="X592" i="3"/>
  <c r="AN592" i="3"/>
  <c r="BD592" i="3"/>
  <c r="BE592" i="3"/>
  <c r="BI592" i="3"/>
  <c r="AK592" i="3"/>
  <c r="Z592" i="3"/>
  <c r="AP592" i="3"/>
  <c r="BF592" i="3"/>
  <c r="AA592" i="3"/>
  <c r="AQ592" i="3"/>
  <c r="BG592" i="3"/>
  <c r="AB592" i="3"/>
  <c r="AR592" i="3"/>
  <c r="BH592" i="3"/>
  <c r="M592" i="3"/>
  <c r="Q592" i="3"/>
  <c r="BA592" i="3"/>
  <c r="S608" i="3"/>
  <c r="AI608" i="3"/>
  <c r="AY608" i="3"/>
  <c r="T608" i="3"/>
  <c r="AJ608" i="3"/>
  <c r="AZ608" i="3"/>
  <c r="Q608" i="3"/>
  <c r="AG608" i="3"/>
  <c r="AW608" i="3"/>
  <c r="Z608" i="3"/>
  <c r="AD608" i="3"/>
  <c r="AX608" i="3"/>
  <c r="W608" i="3"/>
  <c r="AM608" i="3"/>
  <c r="BC608" i="3"/>
  <c r="X608" i="3"/>
  <c r="AN608" i="3"/>
  <c r="BD608" i="3"/>
  <c r="U608" i="3"/>
  <c r="AK608" i="3"/>
  <c r="BA608" i="3"/>
  <c r="AP608" i="3"/>
  <c r="AT608" i="3"/>
  <c r="V608" i="3"/>
  <c r="AA608" i="3"/>
  <c r="AQ608" i="3"/>
  <c r="BG608" i="3"/>
  <c r="AB608" i="3"/>
  <c r="AR608" i="3"/>
  <c r="BH608" i="3"/>
  <c r="Y608" i="3"/>
  <c r="AO608" i="3"/>
  <c r="BE608" i="3"/>
  <c r="BF608" i="3"/>
  <c r="R608" i="3"/>
  <c r="AL608" i="3"/>
  <c r="O608" i="3"/>
  <c r="AE608" i="3"/>
  <c r="AU608" i="3"/>
  <c r="P608" i="3"/>
  <c r="AF608" i="3"/>
  <c r="AV608" i="3"/>
  <c r="M608" i="3"/>
  <c r="AC608" i="3"/>
  <c r="AS608" i="3"/>
  <c r="BI608" i="3"/>
  <c r="N608" i="3"/>
  <c r="AH608" i="3"/>
  <c r="BB608" i="3"/>
  <c r="M624" i="3"/>
  <c r="AC624" i="3"/>
  <c r="AS624" i="3"/>
  <c r="BI624" i="3"/>
  <c r="Z624" i="3"/>
  <c r="AP624" i="3"/>
  <c r="BF624" i="3"/>
  <c r="AA624" i="3"/>
  <c r="AQ624" i="3"/>
  <c r="BG624" i="3"/>
  <c r="AB624" i="3"/>
  <c r="AF624" i="3"/>
  <c r="T624" i="3"/>
  <c r="Q624" i="3"/>
  <c r="AG624" i="3"/>
  <c r="AW624" i="3"/>
  <c r="N624" i="3"/>
  <c r="AD624" i="3"/>
  <c r="AT624" i="3"/>
  <c r="O624" i="3"/>
  <c r="AE624" i="3"/>
  <c r="AU624" i="3"/>
  <c r="X624" i="3"/>
  <c r="AR624" i="3"/>
  <c r="AV624" i="3"/>
  <c r="U624" i="3"/>
  <c r="AK624" i="3"/>
  <c r="BA624" i="3"/>
  <c r="R624" i="3"/>
  <c r="AH624" i="3"/>
  <c r="AX624" i="3"/>
  <c r="S624" i="3"/>
  <c r="AI624" i="3"/>
  <c r="AY624" i="3"/>
  <c r="AN624" i="3"/>
  <c r="BH624" i="3"/>
  <c r="AJ624" i="3"/>
  <c r="Y624" i="3"/>
  <c r="AO624" i="3"/>
  <c r="BE624" i="3"/>
  <c r="V624" i="3"/>
  <c r="AL624" i="3"/>
  <c r="BB624" i="3"/>
  <c r="W624" i="3"/>
  <c r="AM624" i="3"/>
  <c r="BC624" i="3"/>
  <c r="BD624" i="3"/>
  <c r="P624" i="3"/>
  <c r="AZ624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O605" i="3"/>
  <c r="AE605" i="3"/>
  <c r="AU605" i="3"/>
  <c r="S605" i="3"/>
  <c r="AI605" i="3"/>
  <c r="AY605" i="3"/>
  <c r="W605" i="3"/>
  <c r="AM605" i="3"/>
  <c r="BC605" i="3"/>
  <c r="AQ605" i="3"/>
  <c r="BG605" i="3"/>
  <c r="AA605" i="3"/>
  <c r="P683" i="3"/>
  <c r="T683" i="3"/>
  <c r="X683" i="3"/>
  <c r="AB683" i="3"/>
  <c r="AF683" i="3"/>
  <c r="AJ683" i="3"/>
  <c r="AN683" i="3"/>
  <c r="AR683" i="3"/>
  <c r="AV683" i="3"/>
  <c r="AZ683" i="3"/>
  <c r="BD683" i="3"/>
  <c r="BH683" i="3"/>
  <c r="M683" i="3"/>
  <c r="Q683" i="3"/>
  <c r="U683" i="3"/>
  <c r="Y683" i="3"/>
  <c r="AC683" i="3"/>
  <c r="AG683" i="3"/>
  <c r="AK683" i="3"/>
  <c r="AO683" i="3"/>
  <c r="AS683" i="3"/>
  <c r="AW683" i="3"/>
  <c r="BA683" i="3"/>
  <c r="BE683" i="3"/>
  <c r="BI683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O683" i="3"/>
  <c r="AE683" i="3"/>
  <c r="AU683" i="3"/>
  <c r="S683" i="3"/>
  <c r="AI683" i="3"/>
  <c r="AY683" i="3"/>
  <c r="W683" i="3"/>
  <c r="AM683" i="3"/>
  <c r="BC683" i="3"/>
  <c r="AA683" i="3"/>
  <c r="AQ683" i="3"/>
  <c r="BG683" i="3"/>
  <c r="S670" i="3"/>
  <c r="AI670" i="3"/>
  <c r="AY670" i="3"/>
  <c r="T670" i="3"/>
  <c r="AJ670" i="3"/>
  <c r="AZ670" i="3"/>
  <c r="Q670" i="3"/>
  <c r="AG670" i="3"/>
  <c r="AW670" i="3"/>
  <c r="V670" i="3"/>
  <c r="AP670" i="3"/>
  <c r="AT670" i="3"/>
  <c r="W670" i="3"/>
  <c r="AM670" i="3"/>
  <c r="BC670" i="3"/>
  <c r="X670" i="3"/>
  <c r="AN670" i="3"/>
  <c r="BD670" i="3"/>
  <c r="U670" i="3"/>
  <c r="AK670" i="3"/>
  <c r="BA670" i="3"/>
  <c r="AL670" i="3"/>
  <c r="BF670" i="3"/>
  <c r="R670" i="3"/>
  <c r="AA670" i="3"/>
  <c r="AQ670" i="3"/>
  <c r="BG670" i="3"/>
  <c r="AB670" i="3"/>
  <c r="AR670" i="3"/>
  <c r="BH670" i="3"/>
  <c r="Y670" i="3"/>
  <c r="AO670" i="3"/>
  <c r="BE670" i="3"/>
  <c r="BB670" i="3"/>
  <c r="N670" i="3"/>
  <c r="AH670" i="3"/>
  <c r="O670" i="3"/>
  <c r="AE670" i="3"/>
  <c r="AU670" i="3"/>
  <c r="P670" i="3"/>
  <c r="AF670" i="3"/>
  <c r="AV670" i="3"/>
  <c r="M670" i="3"/>
  <c r="AC670" i="3"/>
  <c r="AS670" i="3"/>
  <c r="BI670" i="3"/>
  <c r="Z670" i="3"/>
  <c r="AD670" i="3"/>
  <c r="AX670" i="3"/>
  <c r="AC717" i="3"/>
  <c r="Y717" i="3"/>
  <c r="M717" i="3"/>
  <c r="BI717" i="3"/>
  <c r="AS717" i="3"/>
  <c r="Q733" i="3"/>
  <c r="AW733" i="3"/>
  <c r="Y733" i="3"/>
  <c r="AG733" i="3"/>
  <c r="T732" i="3"/>
  <c r="AJ732" i="3"/>
  <c r="AZ732" i="3"/>
  <c r="Q732" i="3"/>
  <c r="AG732" i="3"/>
  <c r="AW732" i="3"/>
  <c r="N732" i="3"/>
  <c r="AD732" i="3"/>
  <c r="AT732" i="3"/>
  <c r="W732" i="3"/>
  <c r="AQ732" i="3"/>
  <c r="AU732" i="3"/>
  <c r="X732" i="3"/>
  <c r="AN732" i="3"/>
  <c r="BD732" i="3"/>
  <c r="U732" i="3"/>
  <c r="AK732" i="3"/>
  <c r="BA732" i="3"/>
  <c r="R732" i="3"/>
  <c r="AH732" i="3"/>
  <c r="AX732" i="3"/>
  <c r="AM732" i="3"/>
  <c r="BG732" i="3"/>
  <c r="S732" i="3"/>
  <c r="AB732" i="3"/>
  <c r="AR732" i="3"/>
  <c r="BH732" i="3"/>
  <c r="Y732" i="3"/>
  <c r="AO732" i="3"/>
  <c r="BE732" i="3"/>
  <c r="V732" i="3"/>
  <c r="AL732" i="3"/>
  <c r="BB732" i="3"/>
  <c r="BC732" i="3"/>
  <c r="O732" i="3"/>
  <c r="AI732" i="3"/>
  <c r="P732" i="3"/>
  <c r="AF732" i="3"/>
  <c r="AV732" i="3"/>
  <c r="M732" i="3"/>
  <c r="AC732" i="3"/>
  <c r="AS732" i="3"/>
  <c r="BI732" i="3"/>
  <c r="Z732" i="3"/>
  <c r="AP732" i="3"/>
  <c r="BF732" i="3"/>
  <c r="AA732" i="3"/>
  <c r="AE732" i="3"/>
  <c r="AY732" i="3"/>
  <c r="O715" i="3"/>
  <c r="AE715" i="3"/>
  <c r="AU715" i="3"/>
  <c r="P715" i="3"/>
  <c r="AF715" i="3"/>
  <c r="AV715" i="3"/>
  <c r="M715" i="3"/>
  <c r="AC715" i="3"/>
  <c r="AS715" i="3"/>
  <c r="BI715" i="3"/>
  <c r="R715" i="3"/>
  <c r="S715" i="3"/>
  <c r="AI715" i="3"/>
  <c r="AY715" i="3"/>
  <c r="T715" i="3"/>
  <c r="AJ715" i="3"/>
  <c r="AZ715" i="3"/>
  <c r="Q715" i="3"/>
  <c r="AG715" i="3"/>
  <c r="AW715" i="3"/>
  <c r="W715" i="3"/>
  <c r="AM715" i="3"/>
  <c r="BC715" i="3"/>
  <c r="X715" i="3"/>
  <c r="AN715" i="3"/>
  <c r="BD715" i="3"/>
  <c r="U715" i="3"/>
  <c r="AK715" i="3"/>
  <c r="BA715" i="3"/>
  <c r="AX715" i="3"/>
  <c r="AA715" i="3"/>
  <c r="AQ715" i="3"/>
  <c r="BG715" i="3"/>
  <c r="AB715" i="3"/>
  <c r="AR715" i="3"/>
  <c r="BH715" i="3"/>
  <c r="Y715" i="3"/>
  <c r="AO715" i="3"/>
  <c r="BE715" i="3"/>
  <c r="AH715" i="3"/>
  <c r="V715" i="3"/>
  <c r="AG717" i="3"/>
  <c r="AJ723" i="3"/>
  <c r="BC727" i="3"/>
  <c r="AB731" i="3"/>
  <c r="AK733" i="3"/>
  <c r="M571" i="3"/>
  <c r="Q571" i="3"/>
  <c r="U571" i="3"/>
  <c r="Y571" i="3"/>
  <c r="AC571" i="3"/>
  <c r="AG571" i="3"/>
  <c r="AK571" i="3"/>
  <c r="AO571" i="3"/>
  <c r="AS571" i="3"/>
  <c r="AW571" i="3"/>
  <c r="BA571" i="3"/>
  <c r="BE571" i="3"/>
  <c r="BI571" i="3"/>
  <c r="N571" i="3"/>
  <c r="R571" i="3"/>
  <c r="V571" i="3"/>
  <c r="Z571" i="3"/>
  <c r="AD571" i="3"/>
  <c r="AH571" i="3"/>
  <c r="AL571" i="3"/>
  <c r="AP571" i="3"/>
  <c r="AT571" i="3"/>
  <c r="AX571" i="3"/>
  <c r="BB571" i="3"/>
  <c r="BF571" i="3"/>
  <c r="O571" i="3"/>
  <c r="S571" i="3"/>
  <c r="W571" i="3"/>
  <c r="AA571" i="3"/>
  <c r="AE571" i="3"/>
  <c r="AI571" i="3"/>
  <c r="AM571" i="3"/>
  <c r="AQ571" i="3"/>
  <c r="AU571" i="3"/>
  <c r="AY571" i="3"/>
  <c r="BC571" i="3"/>
  <c r="BG571" i="3"/>
  <c r="X571" i="3"/>
  <c r="AN571" i="3"/>
  <c r="BD571" i="3"/>
  <c r="AB571" i="3"/>
  <c r="AR571" i="3"/>
  <c r="BH571" i="3"/>
  <c r="P571" i="3"/>
  <c r="AF571" i="3"/>
  <c r="AV571" i="3"/>
  <c r="T571" i="3"/>
  <c r="AJ571" i="3"/>
  <c r="AZ571" i="3"/>
  <c r="N580" i="3"/>
  <c r="R580" i="3"/>
  <c r="V580" i="3"/>
  <c r="Z580" i="3"/>
  <c r="AD580" i="3"/>
  <c r="AH580" i="3"/>
  <c r="AL580" i="3"/>
  <c r="AP580" i="3"/>
  <c r="AT580" i="3"/>
  <c r="AX580" i="3"/>
  <c r="BB580" i="3"/>
  <c r="BF580" i="3"/>
  <c r="O580" i="3"/>
  <c r="S580" i="3"/>
  <c r="W580" i="3"/>
  <c r="AA580" i="3"/>
  <c r="AE580" i="3"/>
  <c r="AI580" i="3"/>
  <c r="AM580" i="3"/>
  <c r="AQ580" i="3"/>
  <c r="AU580" i="3"/>
  <c r="AY580" i="3"/>
  <c r="BC580" i="3"/>
  <c r="BG580" i="3"/>
  <c r="P580" i="3"/>
  <c r="T580" i="3"/>
  <c r="X580" i="3"/>
  <c r="AB580" i="3"/>
  <c r="AF580" i="3"/>
  <c r="AJ580" i="3"/>
  <c r="AN580" i="3"/>
  <c r="AR580" i="3"/>
  <c r="AV580" i="3"/>
  <c r="AZ580" i="3"/>
  <c r="BD580" i="3"/>
  <c r="BH580" i="3"/>
  <c r="Q580" i="3"/>
  <c r="AG580" i="3"/>
  <c r="AW580" i="3"/>
  <c r="U580" i="3"/>
  <c r="AK580" i="3"/>
  <c r="BA580" i="3"/>
  <c r="Y580" i="3"/>
  <c r="AO580" i="3"/>
  <c r="BE580" i="3"/>
  <c r="M580" i="3"/>
  <c r="AC580" i="3"/>
  <c r="AS580" i="3"/>
  <c r="BI580" i="3"/>
  <c r="M589" i="3"/>
  <c r="Q589" i="3"/>
  <c r="U589" i="3"/>
  <c r="Y589" i="3"/>
  <c r="AC589" i="3"/>
  <c r="AG589" i="3"/>
  <c r="AK589" i="3"/>
  <c r="AO589" i="3"/>
  <c r="AS589" i="3"/>
  <c r="AW589" i="3"/>
  <c r="BA589" i="3"/>
  <c r="BE589" i="3"/>
  <c r="BI589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P589" i="3"/>
  <c r="AF589" i="3"/>
  <c r="AV589" i="3"/>
  <c r="T589" i="3"/>
  <c r="AJ589" i="3"/>
  <c r="AZ589" i="3"/>
  <c r="X589" i="3"/>
  <c r="AN589" i="3"/>
  <c r="BD589" i="3"/>
  <c r="BH589" i="3"/>
  <c r="AB589" i="3"/>
  <c r="AR58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AE633" i="3"/>
  <c r="AU633" i="3"/>
  <c r="S633" i="3"/>
  <c r="AI633" i="3"/>
  <c r="AY633" i="3"/>
  <c r="W633" i="3"/>
  <c r="AM633" i="3"/>
  <c r="BC633" i="3"/>
  <c r="AA633" i="3"/>
  <c r="AQ633" i="3"/>
  <c r="BG633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AF642" i="3"/>
  <c r="AV642" i="3"/>
  <c r="T642" i="3"/>
  <c r="AJ642" i="3"/>
  <c r="AZ642" i="3"/>
  <c r="X642" i="3"/>
  <c r="AN642" i="3"/>
  <c r="BD642" i="3"/>
  <c r="AR642" i="3"/>
  <c r="BH642" i="3"/>
  <c r="AB642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AF665" i="3"/>
  <c r="AV665" i="3"/>
  <c r="T665" i="3"/>
  <c r="AJ665" i="3"/>
  <c r="AZ665" i="3"/>
  <c r="X665" i="3"/>
  <c r="AN665" i="3"/>
  <c r="BD665" i="3"/>
  <c r="AB665" i="3"/>
  <c r="AR665" i="3"/>
  <c r="BH665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AE674" i="3"/>
  <c r="AU674" i="3"/>
  <c r="S674" i="3"/>
  <c r="AI674" i="3"/>
  <c r="AY674" i="3"/>
  <c r="W674" i="3"/>
  <c r="AM674" i="3"/>
  <c r="BC674" i="3"/>
  <c r="AA674" i="3"/>
  <c r="AQ674" i="3"/>
  <c r="BG674" i="3"/>
  <c r="AB690" i="3"/>
  <c r="AR690" i="3"/>
  <c r="BH690" i="3"/>
  <c r="Y690" i="3"/>
  <c r="AO690" i="3"/>
  <c r="BE690" i="3"/>
  <c r="V690" i="3"/>
  <c r="AL690" i="3"/>
  <c r="BB690" i="3"/>
  <c r="BC690" i="3"/>
  <c r="O690" i="3"/>
  <c r="AI690" i="3"/>
  <c r="P690" i="3"/>
  <c r="AF690" i="3"/>
  <c r="AV690" i="3"/>
  <c r="M690" i="3"/>
  <c r="AC690" i="3"/>
  <c r="AS690" i="3"/>
  <c r="BI690" i="3"/>
  <c r="Z690" i="3"/>
  <c r="AP690" i="3"/>
  <c r="BF690" i="3"/>
  <c r="AA690" i="3"/>
  <c r="AE690" i="3"/>
  <c r="AY690" i="3"/>
  <c r="V703" i="3"/>
  <c r="AL703" i="3"/>
  <c r="BB703" i="3"/>
  <c r="W703" i="3"/>
  <c r="P703" i="3"/>
  <c r="AF703" i="3"/>
  <c r="AV703" i="3"/>
  <c r="Y703" i="3"/>
  <c r="M703" i="3"/>
  <c r="BE703" i="3"/>
  <c r="AY703" i="3"/>
  <c r="AS703" i="3"/>
  <c r="Z703" i="3"/>
  <c r="AP703" i="3"/>
  <c r="BF703" i="3"/>
  <c r="AA703" i="3"/>
  <c r="T703" i="3"/>
  <c r="AJ703" i="3"/>
  <c r="AZ703" i="3"/>
  <c r="AM703" i="3"/>
  <c r="AC703" i="3"/>
  <c r="Q703" i="3"/>
  <c r="BG703" i="3"/>
  <c r="BA703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AC719" i="3"/>
  <c r="AS719" i="3"/>
  <c r="BI719" i="3"/>
  <c r="Q719" i="3"/>
  <c r="AG719" i="3"/>
  <c r="AW719" i="3"/>
  <c r="U719" i="3"/>
  <c r="AK719" i="3"/>
  <c r="BA719" i="3"/>
  <c r="Y719" i="3"/>
  <c r="AO719" i="3"/>
  <c r="BE719" i="3"/>
  <c r="N735" i="3"/>
  <c r="R735" i="3"/>
  <c r="V735" i="3"/>
  <c r="Z735" i="3"/>
  <c r="AD735" i="3"/>
  <c r="AH735" i="3"/>
  <c r="AL735" i="3"/>
  <c r="AP735" i="3"/>
  <c r="AT735" i="3"/>
  <c r="AX735" i="3"/>
  <c r="BB735" i="3"/>
  <c r="BF735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AG735" i="3"/>
  <c r="AW735" i="3"/>
  <c r="U735" i="3"/>
  <c r="AK735" i="3"/>
  <c r="BA735" i="3"/>
  <c r="Y735" i="3"/>
  <c r="AO735" i="3"/>
  <c r="BE735" i="3"/>
  <c r="M735" i="3"/>
  <c r="AC735" i="3"/>
  <c r="AS735" i="3"/>
  <c r="BI735" i="3"/>
  <c r="AZ733" i="3"/>
  <c r="AJ733" i="3"/>
  <c r="T733" i="3"/>
  <c r="AY733" i="3"/>
  <c r="AI733" i="3"/>
  <c r="S733" i="3"/>
  <c r="AX733" i="3"/>
  <c r="AH733" i="3"/>
  <c r="R733" i="3"/>
  <c r="BE706" i="3"/>
  <c r="Q709" i="3"/>
  <c r="BF715" i="3"/>
  <c r="AR721" i="3"/>
  <c r="AA727" i="3"/>
  <c r="AO728" i="3"/>
  <c r="BA552" i="3"/>
  <c r="AQ552" i="3"/>
  <c r="AZ552" i="3"/>
  <c r="AE552" i="3"/>
  <c r="BH552" i="3"/>
  <c r="AN552" i="3"/>
  <c r="S552" i="3"/>
  <c r="AW552" i="3"/>
  <c r="AB552" i="3"/>
  <c r="AX552" i="3"/>
  <c r="AH552" i="3"/>
  <c r="R552" i="3"/>
  <c r="BG559" i="3"/>
  <c r="AV559" i="3"/>
  <c r="AS559" i="3"/>
  <c r="M559" i="3"/>
  <c r="AR559" i="3"/>
  <c r="BH559" i="3"/>
  <c r="AG559" i="3"/>
  <c r="AY559" i="3"/>
  <c r="AI559" i="3"/>
  <c r="S559" i="3"/>
  <c r="AP559" i="3"/>
  <c r="Z559" i="3"/>
  <c r="AQ561" i="3"/>
  <c r="AM561" i="3"/>
  <c r="S561" i="3"/>
  <c r="BF561" i="3"/>
  <c r="AP561" i="3"/>
  <c r="Z561" i="3"/>
  <c r="BI561" i="3"/>
  <c r="AS561" i="3"/>
  <c r="AC561" i="3"/>
  <c r="M561" i="3"/>
  <c r="AV561" i="3"/>
  <c r="AF561" i="3"/>
  <c r="P561" i="3"/>
  <c r="AO568" i="3"/>
  <c r="AW568" i="3"/>
  <c r="AS568" i="3"/>
  <c r="BD568" i="3"/>
  <c r="AN568" i="3"/>
  <c r="X568" i="3"/>
  <c r="BC568" i="3"/>
  <c r="AM568" i="3"/>
  <c r="W568" i="3"/>
  <c r="BB568" i="3"/>
  <c r="AL568" i="3"/>
  <c r="V568" i="3"/>
  <c r="BH575" i="3"/>
  <c r="AN575" i="3"/>
  <c r="T575" i="3"/>
  <c r="BG575" i="3"/>
  <c r="AQ575" i="3"/>
  <c r="AA575" i="3"/>
  <c r="BF575" i="3"/>
  <c r="AP575" i="3"/>
  <c r="Z575" i="3"/>
  <c r="BI575" i="3"/>
  <c r="AS575" i="3"/>
  <c r="AC575" i="3"/>
  <c r="M575" i="3"/>
  <c r="AV577" i="3"/>
  <c r="AR577" i="3"/>
  <c r="X577" i="3"/>
  <c r="AU577" i="3"/>
  <c r="AE577" i="3"/>
  <c r="O577" i="3"/>
  <c r="AT577" i="3"/>
  <c r="AD577" i="3"/>
  <c r="N577" i="3"/>
  <c r="AW577" i="3"/>
  <c r="AG577" i="3"/>
  <c r="Q577" i="3"/>
  <c r="T584" i="3"/>
  <c r="BH584" i="3"/>
  <c r="AN584" i="3"/>
  <c r="AY584" i="3"/>
  <c r="AI584" i="3"/>
  <c r="S584" i="3"/>
  <c r="AX584" i="3"/>
  <c r="AH584" i="3"/>
  <c r="R584" i="3"/>
  <c r="BA584" i="3"/>
  <c r="AK584" i="3"/>
  <c r="U584" i="3"/>
  <c r="BD591" i="3"/>
  <c r="AJ591" i="3"/>
  <c r="P591" i="3"/>
  <c r="BG591" i="3"/>
  <c r="AQ591" i="3"/>
  <c r="AA591" i="3"/>
  <c r="BF591" i="3"/>
  <c r="AP591" i="3"/>
  <c r="Z591" i="3"/>
  <c r="BI591" i="3"/>
  <c r="AS591" i="3"/>
  <c r="AC591" i="3"/>
  <c r="M591" i="3"/>
  <c r="AV593" i="3"/>
  <c r="AR593" i="3"/>
  <c r="X593" i="3"/>
  <c r="AU593" i="3"/>
  <c r="AE593" i="3"/>
  <c r="O593" i="3"/>
  <c r="AT593" i="3"/>
  <c r="AD593" i="3"/>
  <c r="N593" i="3"/>
  <c r="AW593" i="3"/>
  <c r="AG593" i="3"/>
  <c r="Q593" i="3"/>
  <c r="AK600" i="3"/>
  <c r="BI600" i="3"/>
  <c r="BE600" i="3"/>
  <c r="BD600" i="3"/>
  <c r="AN600" i="3"/>
  <c r="X600" i="3"/>
  <c r="BC600" i="3"/>
  <c r="AM600" i="3"/>
  <c r="W600" i="3"/>
  <c r="BB600" i="3"/>
  <c r="AL600" i="3"/>
  <c r="V600" i="3"/>
  <c r="AZ609" i="3"/>
  <c r="P609" i="3"/>
  <c r="BD609" i="3"/>
  <c r="BC609" i="3"/>
  <c r="AM609" i="3"/>
  <c r="W609" i="3"/>
  <c r="BB609" i="3"/>
  <c r="AL609" i="3"/>
  <c r="V609" i="3"/>
  <c r="BE609" i="3"/>
  <c r="AO609" i="3"/>
  <c r="Y609" i="3"/>
  <c r="BB616" i="3"/>
  <c r="AH616" i="3"/>
  <c r="N616" i="3"/>
  <c r="BI616" i="3"/>
  <c r="AS616" i="3"/>
  <c r="AC616" i="3"/>
  <c r="M616" i="3"/>
  <c r="AV616" i="3"/>
  <c r="AF616" i="3"/>
  <c r="P616" i="3"/>
  <c r="AU616" i="3"/>
  <c r="AE616" i="3"/>
  <c r="O616" i="3"/>
  <c r="BG625" i="3"/>
  <c r="AM625" i="3"/>
  <c r="S625" i="3"/>
  <c r="AT625" i="3"/>
  <c r="AD625" i="3"/>
  <c r="N625" i="3"/>
  <c r="AW625" i="3"/>
  <c r="AG625" i="3"/>
  <c r="Q625" i="3"/>
  <c r="AZ625" i="3"/>
  <c r="AJ625" i="3"/>
  <c r="T625" i="3"/>
  <c r="AI637" i="3"/>
  <c r="O637" i="3"/>
  <c r="BC637" i="3"/>
  <c r="BB637" i="3"/>
  <c r="AL637" i="3"/>
  <c r="V637" i="3"/>
  <c r="BE637" i="3"/>
  <c r="AO637" i="3"/>
  <c r="Y637" i="3"/>
  <c r="BH637" i="3"/>
  <c r="AR637" i="3"/>
  <c r="AB637" i="3"/>
  <c r="AH639" i="3"/>
  <c r="R639" i="3"/>
  <c r="AO639" i="3"/>
  <c r="BB639" i="3"/>
  <c r="V639" i="3"/>
  <c r="AS639" i="3"/>
  <c r="M639" i="3"/>
  <c r="AV639" i="3"/>
  <c r="AF639" i="3"/>
  <c r="P639" i="3"/>
  <c r="AU639" i="3"/>
  <c r="AE639" i="3"/>
  <c r="O639" i="3"/>
  <c r="AS646" i="3"/>
  <c r="Y646" i="3"/>
  <c r="AW646" i="3"/>
  <c r="BD646" i="3"/>
  <c r="AN646" i="3"/>
  <c r="X646" i="3"/>
  <c r="BC646" i="3"/>
  <c r="AM646" i="3"/>
  <c r="W646" i="3"/>
  <c r="BB646" i="3"/>
  <c r="AL646" i="3"/>
  <c r="V646" i="3"/>
  <c r="AH653" i="3"/>
  <c r="AD653" i="3"/>
  <c r="Z653" i="3"/>
  <c r="BI653" i="3"/>
  <c r="AS653" i="3"/>
  <c r="AC653" i="3"/>
  <c r="M653" i="3"/>
  <c r="AV653" i="3"/>
  <c r="AF653" i="3"/>
  <c r="P653" i="3"/>
  <c r="AU653" i="3"/>
  <c r="AE653" i="3"/>
  <c r="O653" i="3"/>
  <c r="BF655" i="3"/>
  <c r="AL655" i="3"/>
  <c r="R655" i="3"/>
  <c r="AW655" i="3"/>
  <c r="AG655" i="3"/>
  <c r="Q655" i="3"/>
  <c r="AZ655" i="3"/>
  <c r="AJ655" i="3"/>
  <c r="T655" i="3"/>
  <c r="AY655" i="3"/>
  <c r="AI655" i="3"/>
  <c r="S655" i="3"/>
  <c r="AE662" i="3"/>
  <c r="AA662" i="3"/>
  <c r="AY662" i="3"/>
  <c r="BB662" i="3"/>
  <c r="AL662" i="3"/>
  <c r="V662" i="3"/>
  <c r="BE662" i="3"/>
  <c r="AO662" i="3"/>
  <c r="Y662" i="3"/>
  <c r="BH662" i="3"/>
  <c r="AR662" i="3"/>
  <c r="AB662" i="3"/>
  <c r="BK664" i="3"/>
  <c r="AW669" i="3"/>
  <c r="AS669" i="3"/>
  <c r="AO669" i="3"/>
  <c r="AZ669" i="3"/>
  <c r="AJ669" i="3"/>
  <c r="T669" i="3"/>
  <c r="AY669" i="3"/>
  <c r="AI669" i="3"/>
  <c r="S669" i="3"/>
  <c r="AX669" i="3"/>
  <c r="AH669" i="3"/>
  <c r="R669" i="3"/>
  <c r="BK697" i="3"/>
  <c r="O702" i="3"/>
  <c r="AE702" i="3"/>
  <c r="AU702" i="3"/>
  <c r="P702" i="3"/>
  <c r="AF702" i="3"/>
  <c r="AV702" i="3"/>
  <c r="M702" i="3"/>
  <c r="AC702" i="3"/>
  <c r="AS702" i="3"/>
  <c r="BI702" i="3"/>
  <c r="N702" i="3"/>
  <c r="AH702" i="3"/>
  <c r="BB702" i="3"/>
  <c r="S702" i="3"/>
  <c r="AI702" i="3"/>
  <c r="AY702" i="3"/>
  <c r="T702" i="3"/>
  <c r="AJ702" i="3"/>
  <c r="AZ702" i="3"/>
  <c r="Q702" i="3"/>
  <c r="AG702" i="3"/>
  <c r="AW702" i="3"/>
  <c r="Z702" i="3"/>
  <c r="AD702" i="3"/>
  <c r="AX702" i="3"/>
  <c r="W702" i="3"/>
  <c r="AM702" i="3"/>
  <c r="BC702" i="3"/>
  <c r="X702" i="3"/>
  <c r="AN702" i="3"/>
  <c r="BD702" i="3"/>
  <c r="U702" i="3"/>
  <c r="AK702" i="3"/>
  <c r="BA702" i="3"/>
  <c r="AP702" i="3"/>
  <c r="AT702" i="3"/>
  <c r="V702" i="3"/>
  <c r="AA702" i="3"/>
  <c r="AQ702" i="3"/>
  <c r="BG702" i="3"/>
  <c r="AB702" i="3"/>
  <c r="AR702" i="3"/>
  <c r="BH702" i="3"/>
  <c r="Y702" i="3"/>
  <c r="AO702" i="3"/>
  <c r="BE702" i="3"/>
  <c r="BF702" i="3"/>
  <c r="R702" i="3"/>
  <c r="AL702" i="3"/>
  <c r="BD717" i="3"/>
  <c r="AN717" i="3"/>
  <c r="X717" i="3"/>
  <c r="BC717" i="3"/>
  <c r="AM717" i="3"/>
  <c r="W717" i="3"/>
  <c r="BB717" i="3"/>
  <c r="AL717" i="3"/>
  <c r="V717" i="3"/>
  <c r="BC723" i="3"/>
  <c r="AM723" i="3"/>
  <c r="W723" i="3"/>
  <c r="BB723" i="3"/>
  <c r="AL723" i="3"/>
  <c r="V723" i="3"/>
  <c r="BE723" i="3"/>
  <c r="AO723" i="3"/>
  <c r="Y723" i="3"/>
  <c r="O730" i="3"/>
  <c r="S730" i="3"/>
  <c r="W730" i="3"/>
  <c r="AA730" i="3"/>
  <c r="AE730" i="3"/>
  <c r="AI730" i="3"/>
  <c r="AM730" i="3"/>
  <c r="AQ730" i="3"/>
  <c r="AU730" i="3"/>
  <c r="AY730" i="3"/>
  <c r="BC730" i="3"/>
  <c r="BG730" i="3"/>
  <c r="P730" i="3"/>
  <c r="T730" i="3"/>
  <c r="X730" i="3"/>
  <c r="AB730" i="3"/>
  <c r="AF730" i="3"/>
  <c r="AJ730" i="3"/>
  <c r="AN730" i="3"/>
  <c r="AR730" i="3"/>
  <c r="AV730" i="3"/>
  <c r="AZ730" i="3"/>
  <c r="BD730" i="3"/>
  <c r="BH730" i="3"/>
  <c r="M730" i="3"/>
  <c r="Q730" i="3"/>
  <c r="U730" i="3"/>
  <c r="Y730" i="3"/>
  <c r="AC730" i="3"/>
  <c r="AG730" i="3"/>
  <c r="AK730" i="3"/>
  <c r="AO730" i="3"/>
  <c r="AS730" i="3"/>
  <c r="AW730" i="3"/>
  <c r="BA730" i="3"/>
  <c r="BE730" i="3"/>
  <c r="BI730" i="3"/>
  <c r="N730" i="3"/>
  <c r="AD730" i="3"/>
  <c r="AT730" i="3"/>
  <c r="R730" i="3"/>
  <c r="AH730" i="3"/>
  <c r="AX730" i="3"/>
  <c r="V730" i="3"/>
  <c r="AL730" i="3"/>
  <c r="BB730" i="3"/>
  <c r="Z730" i="3"/>
  <c r="AP730" i="3"/>
  <c r="BF730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R736" i="3"/>
  <c r="V736" i="3"/>
  <c r="Z736" i="3"/>
  <c r="AD736" i="3"/>
  <c r="AH736" i="3"/>
  <c r="AL736" i="3"/>
  <c r="AP736" i="3"/>
  <c r="AT736" i="3"/>
  <c r="AX736" i="3"/>
  <c r="BB736" i="3"/>
  <c r="BF736" i="3"/>
  <c r="O736" i="3"/>
  <c r="S736" i="3"/>
  <c r="W736" i="3"/>
  <c r="AA736" i="3"/>
  <c r="AE736" i="3"/>
  <c r="AI736" i="3"/>
  <c r="AM736" i="3"/>
  <c r="AQ736" i="3"/>
  <c r="AU736" i="3"/>
  <c r="AY736" i="3"/>
  <c r="BC736" i="3"/>
  <c r="BG736" i="3"/>
  <c r="P736" i="3"/>
  <c r="AF736" i="3"/>
  <c r="AV736" i="3"/>
  <c r="T736" i="3"/>
  <c r="AJ736" i="3"/>
  <c r="AZ736" i="3"/>
  <c r="X736" i="3"/>
  <c r="AN736" i="3"/>
  <c r="BD736" i="3"/>
  <c r="AB736" i="3"/>
  <c r="AR736" i="3"/>
  <c r="BH736" i="3"/>
  <c r="AK709" i="3"/>
  <c r="AT715" i="3"/>
  <c r="AV721" i="3"/>
  <c r="AR723" i="3"/>
  <c r="AU727" i="3"/>
  <c r="BI728" i="3"/>
  <c r="M733" i="3"/>
  <c r="AA734" i="3"/>
  <c r="Y547" i="3"/>
  <c r="AG547" i="3"/>
  <c r="AF547" i="3"/>
  <c r="BA547" i="3"/>
  <c r="U547" i="3"/>
  <c r="AR547" i="3"/>
  <c r="BG547" i="3"/>
  <c r="AQ547" i="3"/>
  <c r="AA547" i="3"/>
  <c r="BF547" i="3"/>
  <c r="AP547" i="3"/>
  <c r="Z547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Q549" i="3"/>
  <c r="Y549" i="3"/>
  <c r="AG549" i="3"/>
  <c r="AO549" i="3"/>
  <c r="AW549" i="3"/>
  <c r="BE549" i="3"/>
  <c r="R549" i="3"/>
  <c r="Z549" i="3"/>
  <c r="AH549" i="3"/>
  <c r="AP549" i="3"/>
  <c r="AX549" i="3"/>
  <c r="BF549" i="3"/>
  <c r="M549" i="3"/>
  <c r="U549" i="3"/>
  <c r="AC549" i="3"/>
  <c r="AK549" i="3"/>
  <c r="AS549" i="3"/>
  <c r="BA549" i="3"/>
  <c r="BI549" i="3"/>
  <c r="AD549" i="3"/>
  <c r="AL549" i="3"/>
  <c r="N549" i="3"/>
  <c r="AT549" i="3"/>
  <c r="V549" i="3"/>
  <c r="BB549" i="3"/>
  <c r="BM556" i="3"/>
  <c r="AU565" i="3"/>
  <c r="X565" i="3"/>
  <c r="AY565" i="3"/>
  <c r="AX565" i="3"/>
  <c r="AH565" i="3"/>
  <c r="BI565" i="3"/>
  <c r="AS565" i="3"/>
  <c r="AA565" i="3"/>
  <c r="BD565" i="3"/>
  <c r="AN565" i="3"/>
  <c r="T565" i="3"/>
  <c r="Y565" i="3"/>
  <c r="P565" i="3"/>
  <c r="BJ579" i="3"/>
  <c r="N588" i="3"/>
  <c r="Z588" i="3"/>
  <c r="AX588" i="3"/>
  <c r="BE588" i="3"/>
  <c r="AO588" i="3"/>
  <c r="Y588" i="3"/>
  <c r="BH588" i="3"/>
  <c r="AR588" i="3"/>
  <c r="AB588" i="3"/>
  <c r="BG588" i="3"/>
  <c r="AQ588" i="3"/>
  <c r="AA588" i="3"/>
  <c r="BL590" i="3"/>
  <c r="BJ595" i="3"/>
  <c r="BG597" i="3"/>
  <c r="AE597" i="3"/>
  <c r="BB597" i="3"/>
  <c r="AJ597" i="3"/>
  <c r="BE597" i="3"/>
  <c r="AO597" i="3"/>
  <c r="BH597" i="3"/>
  <c r="AR597" i="3"/>
  <c r="P597" i="3"/>
  <c r="Z597" i="3"/>
  <c r="AK597" i="3"/>
  <c r="U597" i="3"/>
  <c r="BI604" i="3"/>
  <c r="AO604" i="3"/>
  <c r="U604" i="3"/>
  <c r="BH604" i="3"/>
  <c r="AR604" i="3"/>
  <c r="AB604" i="3"/>
  <c r="BG604" i="3"/>
  <c r="AQ604" i="3"/>
  <c r="AA604" i="3"/>
  <c r="BF604" i="3"/>
  <c r="AP604" i="3"/>
  <c r="Z604" i="3"/>
  <c r="AM620" i="3"/>
  <c r="BI620" i="3"/>
  <c r="W620" i="3"/>
  <c r="AI620" i="3"/>
  <c r="AO620" i="3"/>
  <c r="BB620" i="3"/>
  <c r="AL620" i="3"/>
  <c r="V620" i="3"/>
  <c r="AC620" i="3"/>
  <c r="M620" i="3"/>
  <c r="AV620" i="3"/>
  <c r="AF620" i="3"/>
  <c r="P620" i="3"/>
  <c r="BK634" i="3"/>
  <c r="AU641" i="3"/>
  <c r="AA641" i="3"/>
  <c r="AY641" i="3"/>
  <c r="BB641" i="3"/>
  <c r="AL641" i="3"/>
  <c r="V641" i="3"/>
  <c r="BE641" i="3"/>
  <c r="AO641" i="3"/>
  <c r="Y641" i="3"/>
  <c r="BH641" i="3"/>
  <c r="AR641" i="3"/>
  <c r="AB641" i="3"/>
  <c r="BN643" i="3"/>
  <c r="AH657" i="3"/>
  <c r="AV657" i="3"/>
  <c r="P657" i="3"/>
  <c r="AD657" i="3"/>
  <c r="AZ657" i="3"/>
  <c r="T657" i="3"/>
  <c r="AU657" i="3"/>
  <c r="AE657" i="3"/>
  <c r="O657" i="3"/>
  <c r="AW657" i="3"/>
  <c r="AG657" i="3"/>
  <c r="Q657" i="3"/>
  <c r="BL659" i="3"/>
  <c r="BN659" i="3"/>
  <c r="BJ659" i="3"/>
  <c r="AQ690" i="3"/>
  <c r="AT690" i="3"/>
  <c r="N690" i="3"/>
  <c r="AG690" i="3"/>
  <c r="AZ690" i="3"/>
  <c r="T690" i="3"/>
  <c r="BD693" i="3"/>
  <c r="AY693" i="3"/>
  <c r="S693" i="3"/>
  <c r="AH693" i="3"/>
  <c r="BA693" i="3"/>
  <c r="U693" i="3"/>
  <c r="U700" i="3"/>
  <c r="BH700" i="3"/>
  <c r="AB700" i="3"/>
  <c r="AQ700" i="3"/>
  <c r="BF700" i="3"/>
  <c r="Z700" i="3"/>
  <c r="U703" i="3"/>
  <c r="AO703" i="3"/>
  <c r="BD703" i="3"/>
  <c r="X703" i="3"/>
  <c r="O703" i="3"/>
  <c r="AD703" i="3"/>
  <c r="AM706" i="3"/>
  <c r="AC706" i="3"/>
  <c r="S706" i="3"/>
  <c r="AF706" i="3"/>
  <c r="BG709" i="3"/>
  <c r="AP709" i="3"/>
  <c r="K539" i="3"/>
  <c r="K537" i="3"/>
  <c r="L534" i="3"/>
  <c r="N534" i="3" s="1"/>
  <c r="K533" i="3"/>
  <c r="K527" i="3"/>
  <c r="L526" i="3"/>
  <c r="K525" i="3"/>
  <c r="L524" i="3"/>
  <c r="K523" i="3"/>
  <c r="K521" i="3"/>
  <c r="K519" i="3"/>
  <c r="L458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O611" i="3"/>
  <c r="S611" i="3"/>
  <c r="W611" i="3"/>
  <c r="AA611" i="3"/>
  <c r="AE611" i="3"/>
  <c r="AI611" i="3"/>
  <c r="AM611" i="3"/>
  <c r="AQ611" i="3"/>
  <c r="AU611" i="3"/>
  <c r="AY611" i="3"/>
  <c r="BC611" i="3"/>
  <c r="BG611" i="3"/>
  <c r="T611" i="3"/>
  <c r="AJ611" i="3"/>
  <c r="AZ611" i="3"/>
  <c r="X611" i="3"/>
  <c r="AN611" i="3"/>
  <c r="BD611" i="3"/>
  <c r="AB611" i="3"/>
  <c r="AR611" i="3"/>
  <c r="BH611" i="3"/>
  <c r="P611" i="3"/>
  <c r="AF611" i="3"/>
  <c r="AV611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Y627" i="3"/>
  <c r="AO627" i="3"/>
  <c r="BE627" i="3"/>
  <c r="M627" i="3"/>
  <c r="AC627" i="3"/>
  <c r="AS627" i="3"/>
  <c r="BI627" i="3"/>
  <c r="Q627" i="3"/>
  <c r="AG627" i="3"/>
  <c r="AW627" i="3"/>
  <c r="U627" i="3"/>
  <c r="AK627" i="3"/>
  <c r="BA627" i="3"/>
  <c r="O610" i="3"/>
  <c r="S610" i="3"/>
  <c r="W610" i="3"/>
  <c r="AA610" i="3"/>
  <c r="AE610" i="3"/>
  <c r="AI610" i="3"/>
  <c r="AM610" i="3"/>
  <c r="AQ610" i="3"/>
  <c r="AU610" i="3"/>
  <c r="AY610" i="3"/>
  <c r="BC610" i="3"/>
  <c r="BG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M610" i="3"/>
  <c r="Q610" i="3"/>
  <c r="U610" i="3"/>
  <c r="Y610" i="3"/>
  <c r="AC610" i="3"/>
  <c r="AG610" i="3"/>
  <c r="AK610" i="3"/>
  <c r="AO610" i="3"/>
  <c r="AS610" i="3"/>
  <c r="AW610" i="3"/>
  <c r="BA610" i="3"/>
  <c r="BE610" i="3"/>
  <c r="BI610" i="3"/>
  <c r="V610" i="3"/>
  <c r="AL610" i="3"/>
  <c r="BB610" i="3"/>
  <c r="Z610" i="3"/>
  <c r="AP610" i="3"/>
  <c r="BF610" i="3"/>
  <c r="N610" i="3"/>
  <c r="AD610" i="3"/>
  <c r="AT610" i="3"/>
  <c r="AX610" i="3"/>
  <c r="R610" i="3"/>
  <c r="AH610" i="3"/>
  <c r="O626" i="3"/>
  <c r="S626" i="3"/>
  <c r="W626" i="3"/>
  <c r="AA626" i="3"/>
  <c r="AE626" i="3"/>
  <c r="AI626" i="3"/>
  <c r="AM626" i="3"/>
  <c r="AQ626" i="3"/>
  <c r="AU626" i="3"/>
  <c r="AY626" i="3"/>
  <c r="BC626" i="3"/>
  <c r="BG626" i="3"/>
  <c r="P626" i="3"/>
  <c r="T626" i="3"/>
  <c r="X626" i="3"/>
  <c r="AB626" i="3"/>
  <c r="AF626" i="3"/>
  <c r="AJ626" i="3"/>
  <c r="AN626" i="3"/>
  <c r="AR626" i="3"/>
  <c r="AV626" i="3"/>
  <c r="AZ626" i="3"/>
  <c r="BD626" i="3"/>
  <c r="BH626" i="3"/>
  <c r="M626" i="3"/>
  <c r="Q626" i="3"/>
  <c r="U626" i="3"/>
  <c r="Y626" i="3"/>
  <c r="AC626" i="3"/>
  <c r="AG626" i="3"/>
  <c r="AK626" i="3"/>
  <c r="AO626" i="3"/>
  <c r="AS626" i="3"/>
  <c r="AW626" i="3"/>
  <c r="BA626" i="3"/>
  <c r="BE626" i="3"/>
  <c r="BI626" i="3"/>
  <c r="N626" i="3"/>
  <c r="AD626" i="3"/>
  <c r="AT626" i="3"/>
  <c r="R626" i="3"/>
  <c r="AH626" i="3"/>
  <c r="AX626" i="3"/>
  <c r="V626" i="3"/>
  <c r="AL626" i="3"/>
  <c r="BB626" i="3"/>
  <c r="BF626" i="3"/>
  <c r="Z626" i="3"/>
  <c r="AP626" i="3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T677" i="3"/>
  <c r="X677" i="3"/>
  <c r="AB677" i="3"/>
  <c r="AF677" i="3"/>
  <c r="AJ677" i="3"/>
  <c r="AN677" i="3"/>
  <c r="AR677" i="3"/>
  <c r="AV677" i="3"/>
  <c r="AZ677" i="3"/>
  <c r="BD677" i="3"/>
  <c r="BH677" i="3"/>
  <c r="M677" i="3"/>
  <c r="Q677" i="3"/>
  <c r="U677" i="3"/>
  <c r="Y677" i="3"/>
  <c r="AC677" i="3"/>
  <c r="AG677" i="3"/>
  <c r="AK677" i="3"/>
  <c r="AO677" i="3"/>
  <c r="AS677" i="3"/>
  <c r="AW677" i="3"/>
  <c r="BA677" i="3"/>
  <c r="BE677" i="3"/>
  <c r="BI677" i="3"/>
  <c r="Z677" i="3"/>
  <c r="AP677" i="3"/>
  <c r="BF677" i="3"/>
  <c r="N677" i="3"/>
  <c r="AD677" i="3"/>
  <c r="AT677" i="3"/>
  <c r="R677" i="3"/>
  <c r="AH677" i="3"/>
  <c r="AX677" i="3"/>
  <c r="V677" i="3"/>
  <c r="AL677" i="3"/>
  <c r="BB677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P613" i="3"/>
  <c r="AF613" i="3"/>
  <c r="AV613" i="3"/>
  <c r="T613" i="3"/>
  <c r="AJ613" i="3"/>
  <c r="AZ613" i="3"/>
  <c r="X613" i="3"/>
  <c r="AN613" i="3"/>
  <c r="BD613" i="3"/>
  <c r="AB613" i="3"/>
  <c r="AR613" i="3"/>
  <c r="BH613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S680" i="3"/>
  <c r="AI680" i="3"/>
  <c r="AY680" i="3"/>
  <c r="W680" i="3"/>
  <c r="AM680" i="3"/>
  <c r="BC680" i="3"/>
  <c r="AA680" i="3"/>
  <c r="AQ680" i="3"/>
  <c r="BG680" i="3"/>
  <c r="O680" i="3"/>
  <c r="AE680" i="3"/>
  <c r="AU680" i="3"/>
  <c r="O687" i="3"/>
  <c r="S687" i="3"/>
  <c r="W687" i="3"/>
  <c r="AA687" i="3"/>
  <c r="AE687" i="3"/>
  <c r="AI687" i="3"/>
  <c r="AM687" i="3"/>
  <c r="AQ687" i="3"/>
  <c r="AU687" i="3"/>
  <c r="AY687" i="3"/>
  <c r="BC687" i="3"/>
  <c r="BG687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Q687" i="3"/>
  <c r="U687" i="3"/>
  <c r="Y687" i="3"/>
  <c r="AC687" i="3"/>
  <c r="AG687" i="3"/>
  <c r="AK687" i="3"/>
  <c r="AO687" i="3"/>
  <c r="AS687" i="3"/>
  <c r="AW687" i="3"/>
  <c r="BA687" i="3"/>
  <c r="BE687" i="3"/>
  <c r="BI687" i="3"/>
  <c r="Z687" i="3"/>
  <c r="AP687" i="3"/>
  <c r="BF687" i="3"/>
  <c r="N687" i="3"/>
  <c r="AD687" i="3"/>
  <c r="AT687" i="3"/>
  <c r="R687" i="3"/>
  <c r="AH687" i="3"/>
  <c r="AX687" i="3"/>
  <c r="V687" i="3"/>
  <c r="AL687" i="3"/>
  <c r="BB687" i="3"/>
  <c r="Y721" i="3"/>
  <c r="AO721" i="3"/>
  <c r="BE721" i="3"/>
  <c r="V721" i="3"/>
  <c r="AL721" i="3"/>
  <c r="BB721" i="3"/>
  <c r="W721" i="3"/>
  <c r="AM721" i="3"/>
  <c r="BC721" i="3"/>
  <c r="M721" i="3"/>
  <c r="AC721" i="3"/>
  <c r="AS721" i="3"/>
  <c r="BI721" i="3"/>
  <c r="Z721" i="3"/>
  <c r="AP721" i="3"/>
  <c r="BF721" i="3"/>
  <c r="AA721" i="3"/>
  <c r="AQ721" i="3"/>
  <c r="BG721" i="3"/>
  <c r="T721" i="3"/>
  <c r="AZ721" i="3"/>
  <c r="Q721" i="3"/>
  <c r="AG721" i="3"/>
  <c r="AW721" i="3"/>
  <c r="N721" i="3"/>
  <c r="AD721" i="3"/>
  <c r="AT721" i="3"/>
  <c r="O721" i="3"/>
  <c r="AE721" i="3"/>
  <c r="AU721" i="3"/>
  <c r="AJ721" i="3"/>
  <c r="U721" i="3"/>
  <c r="AK721" i="3"/>
  <c r="BA721" i="3"/>
  <c r="R721" i="3"/>
  <c r="AH721" i="3"/>
  <c r="Y731" i="3"/>
  <c r="AO731" i="3"/>
  <c r="BE731" i="3"/>
  <c r="V731" i="3"/>
  <c r="AL731" i="3"/>
  <c r="BB731" i="3"/>
  <c r="W731" i="3"/>
  <c r="AM731" i="3"/>
  <c r="BC731" i="3"/>
  <c r="M731" i="3"/>
  <c r="AC731" i="3"/>
  <c r="AS731" i="3"/>
  <c r="BI731" i="3"/>
  <c r="Z731" i="3"/>
  <c r="AP731" i="3"/>
  <c r="BF731" i="3"/>
  <c r="AA731" i="3"/>
  <c r="AQ731" i="3"/>
  <c r="BG731" i="3"/>
  <c r="BD731" i="3"/>
  <c r="Q731" i="3"/>
  <c r="AG731" i="3"/>
  <c r="AW731" i="3"/>
  <c r="N731" i="3"/>
  <c r="AD731" i="3"/>
  <c r="AT731" i="3"/>
  <c r="O731" i="3"/>
  <c r="AE731" i="3"/>
  <c r="AU731" i="3"/>
  <c r="AN731" i="3"/>
  <c r="U731" i="3"/>
  <c r="AK731" i="3"/>
  <c r="BA731" i="3"/>
  <c r="R731" i="3"/>
  <c r="AH731" i="3"/>
  <c r="AX731" i="3"/>
  <c r="S731" i="3"/>
  <c r="AI731" i="3"/>
  <c r="AY731" i="3"/>
  <c r="X731" i="3"/>
  <c r="AL715" i="3"/>
  <c r="AW717" i="3"/>
  <c r="X721" i="3"/>
  <c r="AZ723" i="3"/>
  <c r="U728" i="3"/>
  <c r="AR731" i="3"/>
  <c r="BA733" i="3"/>
  <c r="O546" i="3"/>
  <c r="S546" i="3"/>
  <c r="W546" i="3"/>
  <c r="AA546" i="3"/>
  <c r="AE546" i="3"/>
  <c r="AI546" i="3"/>
  <c r="AM546" i="3"/>
  <c r="AQ546" i="3"/>
  <c r="AU546" i="3"/>
  <c r="AY546" i="3"/>
  <c r="BC546" i="3"/>
  <c r="BG546" i="3"/>
  <c r="P546" i="3"/>
  <c r="T546" i="3"/>
  <c r="X546" i="3"/>
  <c r="AB546" i="3"/>
  <c r="AF546" i="3"/>
  <c r="AJ546" i="3"/>
  <c r="AN546" i="3"/>
  <c r="AR546" i="3"/>
  <c r="AV546" i="3"/>
  <c r="AZ546" i="3"/>
  <c r="BD546" i="3"/>
  <c r="BH546" i="3"/>
  <c r="M546" i="3"/>
  <c r="U546" i="3"/>
  <c r="AC546" i="3"/>
  <c r="AK546" i="3"/>
  <c r="AS546" i="3"/>
  <c r="BA546" i="3"/>
  <c r="BI546" i="3"/>
  <c r="N546" i="3"/>
  <c r="V546" i="3"/>
  <c r="AD546" i="3"/>
  <c r="AL546" i="3"/>
  <c r="AT546" i="3"/>
  <c r="BB546" i="3"/>
  <c r="Q546" i="3"/>
  <c r="Y546" i="3"/>
  <c r="AG546" i="3"/>
  <c r="AO546" i="3"/>
  <c r="AW546" i="3"/>
  <c r="BE546" i="3"/>
  <c r="R546" i="3"/>
  <c r="AX546" i="3"/>
  <c r="Z546" i="3"/>
  <c r="BF546" i="3"/>
  <c r="AH546" i="3"/>
  <c r="AP546" i="3"/>
  <c r="O555" i="3"/>
  <c r="S555" i="3"/>
  <c r="W555" i="3"/>
  <c r="AA555" i="3"/>
  <c r="AE555" i="3"/>
  <c r="AI555" i="3"/>
  <c r="P555" i="3"/>
  <c r="U555" i="3"/>
  <c r="Z555" i="3"/>
  <c r="AF555" i="3"/>
  <c r="AK555" i="3"/>
  <c r="AO555" i="3"/>
  <c r="AS555" i="3"/>
  <c r="AW555" i="3"/>
  <c r="BA555" i="3"/>
  <c r="BE555" i="3"/>
  <c r="BI555" i="3"/>
  <c r="Q555" i="3"/>
  <c r="V555" i="3"/>
  <c r="AB555" i="3"/>
  <c r="AG555" i="3"/>
  <c r="AL555" i="3"/>
  <c r="AP555" i="3"/>
  <c r="AT555" i="3"/>
  <c r="AX555" i="3"/>
  <c r="BB555" i="3"/>
  <c r="BF555" i="3"/>
  <c r="M555" i="3"/>
  <c r="R555" i="3"/>
  <c r="X555" i="3"/>
  <c r="AC555" i="3"/>
  <c r="AH555" i="3"/>
  <c r="AM555" i="3"/>
  <c r="AQ555" i="3"/>
  <c r="AU555" i="3"/>
  <c r="AY555" i="3"/>
  <c r="BC555" i="3"/>
  <c r="BG555" i="3"/>
  <c r="AD555" i="3"/>
  <c r="AV555" i="3"/>
  <c r="N555" i="3"/>
  <c r="AJ555" i="3"/>
  <c r="AZ555" i="3"/>
  <c r="T555" i="3"/>
  <c r="AN555" i="3"/>
  <c r="BD555" i="3"/>
  <c r="BH555" i="3"/>
  <c r="Y555" i="3"/>
  <c r="AR555" i="3"/>
  <c r="M564" i="3"/>
  <c r="Q564" i="3"/>
  <c r="U564" i="3"/>
  <c r="Y564" i="3"/>
  <c r="AC564" i="3"/>
  <c r="N564" i="3"/>
  <c r="R564" i="3"/>
  <c r="V564" i="3"/>
  <c r="Z564" i="3"/>
  <c r="AD564" i="3"/>
  <c r="AH564" i="3"/>
  <c r="AL564" i="3"/>
  <c r="AP564" i="3"/>
  <c r="AT564" i="3"/>
  <c r="AX564" i="3"/>
  <c r="BB564" i="3"/>
  <c r="BF564" i="3"/>
  <c r="O564" i="3"/>
  <c r="S564" i="3"/>
  <c r="W564" i="3"/>
  <c r="AA564" i="3"/>
  <c r="AE564" i="3"/>
  <c r="AI564" i="3"/>
  <c r="AM564" i="3"/>
  <c r="AQ564" i="3"/>
  <c r="AU564" i="3"/>
  <c r="AY564" i="3"/>
  <c r="BC564" i="3"/>
  <c r="BG564" i="3"/>
  <c r="P564" i="3"/>
  <c r="AF564" i="3"/>
  <c r="AN564" i="3"/>
  <c r="AV564" i="3"/>
  <c r="BD564" i="3"/>
  <c r="T564" i="3"/>
  <c r="AG564" i="3"/>
  <c r="AO564" i="3"/>
  <c r="AW564" i="3"/>
  <c r="BE564" i="3"/>
  <c r="X564" i="3"/>
  <c r="AJ564" i="3"/>
  <c r="AR564" i="3"/>
  <c r="AZ564" i="3"/>
  <c r="BH564" i="3"/>
  <c r="AB564" i="3"/>
  <c r="BI564" i="3"/>
  <c r="AK564" i="3"/>
  <c r="AS564" i="3"/>
  <c r="BA564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S573" i="3"/>
  <c r="AI573" i="3"/>
  <c r="AY573" i="3"/>
  <c r="W573" i="3"/>
  <c r="AM573" i="3"/>
  <c r="BC573" i="3"/>
  <c r="AA573" i="3"/>
  <c r="AQ573" i="3"/>
  <c r="BG573" i="3"/>
  <c r="AU573" i="3"/>
  <c r="O573" i="3"/>
  <c r="AE573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AC582" i="3"/>
  <c r="AS582" i="3"/>
  <c r="BI582" i="3"/>
  <c r="Q582" i="3"/>
  <c r="AG582" i="3"/>
  <c r="AW582" i="3"/>
  <c r="U582" i="3"/>
  <c r="AK582" i="3"/>
  <c r="BA582" i="3"/>
  <c r="AO582" i="3"/>
  <c r="BE582" i="3"/>
  <c r="Y582" i="3"/>
  <c r="N612" i="3"/>
  <c r="R612" i="3"/>
  <c r="V612" i="3"/>
  <c r="Z612" i="3"/>
  <c r="AD612" i="3"/>
  <c r="AH612" i="3"/>
  <c r="AL612" i="3"/>
  <c r="AP612" i="3"/>
  <c r="AT612" i="3"/>
  <c r="AX612" i="3"/>
  <c r="BB612" i="3"/>
  <c r="BF612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P612" i="3"/>
  <c r="T612" i="3"/>
  <c r="X612" i="3"/>
  <c r="AB612" i="3"/>
  <c r="AF612" i="3"/>
  <c r="AJ612" i="3"/>
  <c r="AN612" i="3"/>
  <c r="AR612" i="3"/>
  <c r="AV612" i="3"/>
  <c r="AZ612" i="3"/>
  <c r="BD612" i="3"/>
  <c r="BH612" i="3"/>
  <c r="Q612" i="3"/>
  <c r="AG612" i="3"/>
  <c r="AW612" i="3"/>
  <c r="U612" i="3"/>
  <c r="AK612" i="3"/>
  <c r="BA612" i="3"/>
  <c r="Y612" i="3"/>
  <c r="AO612" i="3"/>
  <c r="BE612" i="3"/>
  <c r="M612" i="3"/>
  <c r="AC612" i="3"/>
  <c r="AS612" i="3"/>
  <c r="BI612" i="3"/>
  <c r="P635" i="3"/>
  <c r="T635" i="3"/>
  <c r="X635" i="3"/>
  <c r="AB635" i="3"/>
  <c r="AF635" i="3"/>
  <c r="AJ635" i="3"/>
  <c r="AN635" i="3"/>
  <c r="AR635" i="3"/>
  <c r="AV635" i="3"/>
  <c r="AZ635" i="3"/>
  <c r="BD635" i="3"/>
  <c r="BH635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N635" i="3"/>
  <c r="R635" i="3"/>
  <c r="V635" i="3"/>
  <c r="Z635" i="3"/>
  <c r="AD635" i="3"/>
  <c r="AH635" i="3"/>
  <c r="AL635" i="3"/>
  <c r="AP635" i="3"/>
  <c r="AT635" i="3"/>
  <c r="AX635" i="3"/>
  <c r="BB635" i="3"/>
  <c r="BF635" i="3"/>
  <c r="AA635" i="3"/>
  <c r="AQ635" i="3"/>
  <c r="BG635" i="3"/>
  <c r="O635" i="3"/>
  <c r="AE635" i="3"/>
  <c r="AU635" i="3"/>
  <c r="S635" i="3"/>
  <c r="AI635" i="3"/>
  <c r="AY635" i="3"/>
  <c r="AM635" i="3"/>
  <c r="BC635" i="3"/>
  <c r="W635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AA644" i="3"/>
  <c r="AQ644" i="3"/>
  <c r="BG644" i="3"/>
  <c r="O644" i="3"/>
  <c r="AE644" i="3"/>
  <c r="AU644" i="3"/>
  <c r="S644" i="3"/>
  <c r="AI644" i="3"/>
  <c r="AY644" i="3"/>
  <c r="W644" i="3"/>
  <c r="AM644" i="3"/>
  <c r="BC644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AC667" i="3"/>
  <c r="AS667" i="3"/>
  <c r="BI667" i="3"/>
  <c r="Q667" i="3"/>
  <c r="AG667" i="3"/>
  <c r="AW667" i="3"/>
  <c r="U667" i="3"/>
  <c r="AK667" i="3"/>
  <c r="BA667" i="3"/>
  <c r="Y667" i="3"/>
  <c r="AO667" i="3"/>
  <c r="BE667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AB676" i="3"/>
  <c r="AR676" i="3"/>
  <c r="BH676" i="3"/>
  <c r="P676" i="3"/>
  <c r="AF676" i="3"/>
  <c r="AV676" i="3"/>
  <c r="T676" i="3"/>
  <c r="AJ676" i="3"/>
  <c r="AZ676" i="3"/>
  <c r="X676" i="3"/>
  <c r="AN676" i="3"/>
  <c r="BD676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U692" i="3"/>
  <c r="AK692" i="3"/>
  <c r="BA692" i="3"/>
  <c r="Y692" i="3"/>
  <c r="AO692" i="3"/>
  <c r="BE692" i="3"/>
  <c r="M692" i="3"/>
  <c r="AC692" i="3"/>
  <c r="AS692" i="3"/>
  <c r="BI692" i="3"/>
  <c r="Q692" i="3"/>
  <c r="AG692" i="3"/>
  <c r="AW692" i="3"/>
  <c r="N706" i="3"/>
  <c r="AD706" i="3"/>
  <c r="AT706" i="3"/>
  <c r="R706" i="3"/>
  <c r="AH706" i="3"/>
  <c r="AX706" i="3"/>
  <c r="X706" i="3"/>
  <c r="AN706" i="3"/>
  <c r="BD706" i="3"/>
  <c r="AI706" i="3"/>
  <c r="M706" i="3"/>
  <c r="AS706" i="3"/>
  <c r="W706" i="3"/>
  <c r="BC706" i="3"/>
  <c r="AO706" i="3"/>
  <c r="V706" i="3"/>
  <c r="AL706" i="3"/>
  <c r="BB706" i="3"/>
  <c r="AB706" i="3"/>
  <c r="AR706" i="3"/>
  <c r="BH706" i="3"/>
  <c r="AQ706" i="3"/>
  <c r="U706" i="3"/>
  <c r="BA706" i="3"/>
  <c r="AE706" i="3"/>
  <c r="BI706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Z720" i="3"/>
  <c r="AP720" i="3"/>
  <c r="BF720" i="3"/>
  <c r="N720" i="3"/>
  <c r="AD720" i="3"/>
  <c r="AT720" i="3"/>
  <c r="R720" i="3"/>
  <c r="AH720" i="3"/>
  <c r="AX720" i="3"/>
  <c r="V720" i="3"/>
  <c r="AL720" i="3"/>
  <c r="BB720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Q724" i="3"/>
  <c r="AG724" i="3"/>
  <c r="AW724" i="3"/>
  <c r="U724" i="3"/>
  <c r="AK724" i="3"/>
  <c r="BA724" i="3"/>
  <c r="Y724" i="3"/>
  <c r="AO724" i="3"/>
  <c r="BE724" i="3"/>
  <c r="M724" i="3"/>
  <c r="AC724" i="3"/>
  <c r="AS724" i="3"/>
  <c r="BI724" i="3"/>
  <c r="AV733" i="3"/>
  <c r="AF733" i="3"/>
  <c r="P733" i="3"/>
  <c r="AU733" i="3"/>
  <c r="AE733" i="3"/>
  <c r="O733" i="3"/>
  <c r="AT733" i="3"/>
  <c r="AD733" i="3"/>
  <c r="N733" i="3"/>
  <c r="BN734" i="3"/>
  <c r="AG709" i="3"/>
  <c r="U717" i="3"/>
  <c r="BH721" i="3"/>
  <c r="X723" i="3"/>
  <c r="AQ727" i="3"/>
  <c r="BE728" i="3"/>
  <c r="AO733" i="3"/>
  <c r="AK552" i="3"/>
  <c r="AF552" i="3"/>
  <c r="U552" i="3"/>
  <c r="AU552" i="3"/>
  <c r="Y552" i="3"/>
  <c r="BD552" i="3"/>
  <c r="AI552" i="3"/>
  <c r="M552" i="3"/>
  <c r="AR552" i="3"/>
  <c r="W552" i="3"/>
  <c r="AT552" i="3"/>
  <c r="AD552" i="3"/>
  <c r="N552" i="3"/>
  <c r="AF559" i="3"/>
  <c r="P559" i="3"/>
  <c r="AK559" i="3"/>
  <c r="BI559" i="3"/>
  <c r="AJ559" i="3"/>
  <c r="BD559" i="3"/>
  <c r="Y559" i="3"/>
  <c r="AU559" i="3"/>
  <c r="AE559" i="3"/>
  <c r="O559" i="3"/>
  <c r="AL559" i="3"/>
  <c r="V559" i="3"/>
  <c r="AA561" i="3"/>
  <c r="W561" i="3"/>
  <c r="AU561" i="3"/>
  <c r="BB561" i="3"/>
  <c r="AL561" i="3"/>
  <c r="V561" i="3"/>
  <c r="BE561" i="3"/>
  <c r="AO561" i="3"/>
  <c r="Y561" i="3"/>
  <c r="BH561" i="3"/>
  <c r="AR561" i="3"/>
  <c r="AB561" i="3"/>
  <c r="BA568" i="3"/>
  <c r="AG568" i="3"/>
  <c r="AC568" i="3"/>
  <c r="AZ568" i="3"/>
  <c r="AJ568" i="3"/>
  <c r="T568" i="3"/>
  <c r="AY568" i="3"/>
  <c r="AI568" i="3"/>
  <c r="S568" i="3"/>
  <c r="AX568" i="3"/>
  <c r="AH568" i="3"/>
  <c r="R568" i="3"/>
  <c r="AR575" i="3"/>
  <c r="X575" i="3"/>
  <c r="AV575" i="3"/>
  <c r="BC575" i="3"/>
  <c r="AM575" i="3"/>
  <c r="W575" i="3"/>
  <c r="BB575" i="3"/>
  <c r="AL575" i="3"/>
  <c r="V575" i="3"/>
  <c r="BE575" i="3"/>
  <c r="AO575" i="3"/>
  <c r="Y575" i="3"/>
  <c r="T577" i="3"/>
  <c r="AF577" i="3"/>
  <c r="AB577" i="3"/>
  <c r="BG577" i="3"/>
  <c r="AQ577" i="3"/>
  <c r="AA577" i="3"/>
  <c r="BF577" i="3"/>
  <c r="AP577" i="3"/>
  <c r="Z577" i="3"/>
  <c r="BI577" i="3"/>
  <c r="AS577" i="3"/>
  <c r="AC577" i="3"/>
  <c r="M577" i="3"/>
  <c r="AV584" i="3"/>
  <c r="AR584" i="3"/>
  <c r="X584" i="3"/>
  <c r="AU584" i="3"/>
  <c r="AE584" i="3"/>
  <c r="O584" i="3"/>
  <c r="AT584" i="3"/>
  <c r="AD584" i="3"/>
  <c r="N584" i="3"/>
  <c r="AW584" i="3"/>
  <c r="AG584" i="3"/>
  <c r="Q584" i="3"/>
  <c r="BL586" i="3"/>
  <c r="AN591" i="3"/>
  <c r="T591" i="3"/>
  <c r="BH591" i="3"/>
  <c r="BC591" i="3"/>
  <c r="AM591" i="3"/>
  <c r="W591" i="3"/>
  <c r="BB591" i="3"/>
  <c r="AL591" i="3"/>
  <c r="V591" i="3"/>
  <c r="BE591" i="3"/>
  <c r="AO591" i="3"/>
  <c r="Y591" i="3"/>
  <c r="AJ593" i="3"/>
  <c r="AF593" i="3"/>
  <c r="AB593" i="3"/>
  <c r="BG593" i="3"/>
  <c r="AQ593" i="3"/>
  <c r="AA593" i="3"/>
  <c r="BF593" i="3"/>
  <c r="AP593" i="3"/>
  <c r="Z593" i="3"/>
  <c r="BI593" i="3"/>
  <c r="AS593" i="3"/>
  <c r="AC593" i="3"/>
  <c r="M593" i="3"/>
  <c r="AW600" i="3"/>
  <c r="AS600" i="3"/>
  <c r="AO600" i="3"/>
  <c r="AZ600" i="3"/>
  <c r="AJ600" i="3"/>
  <c r="T600" i="3"/>
  <c r="AY600" i="3"/>
  <c r="AI600" i="3"/>
  <c r="S600" i="3"/>
  <c r="AX600" i="3"/>
  <c r="AH600" i="3"/>
  <c r="R600" i="3"/>
  <c r="AJ609" i="3"/>
  <c r="BH609" i="3"/>
  <c r="AN609" i="3"/>
  <c r="AY609" i="3"/>
  <c r="AI609" i="3"/>
  <c r="S609" i="3"/>
  <c r="AX609" i="3"/>
  <c r="AH609" i="3"/>
  <c r="R609" i="3"/>
  <c r="BA609" i="3"/>
  <c r="AK609" i="3"/>
  <c r="U609" i="3"/>
  <c r="AL616" i="3"/>
  <c r="R616" i="3"/>
  <c r="BF616" i="3"/>
  <c r="BE616" i="3"/>
  <c r="AO616" i="3"/>
  <c r="Y616" i="3"/>
  <c r="BH616" i="3"/>
  <c r="AR616" i="3"/>
  <c r="AB616" i="3"/>
  <c r="BG616" i="3"/>
  <c r="AQ616" i="3"/>
  <c r="AA616" i="3"/>
  <c r="AE625" i="3"/>
  <c r="AQ625" i="3"/>
  <c r="W625" i="3"/>
  <c r="BF625" i="3"/>
  <c r="AP625" i="3"/>
  <c r="Z625" i="3"/>
  <c r="BI625" i="3"/>
  <c r="AS625" i="3"/>
  <c r="AC625" i="3"/>
  <c r="M625" i="3"/>
  <c r="AV625" i="3"/>
  <c r="AF625" i="3"/>
  <c r="P625" i="3"/>
  <c r="S637" i="3"/>
  <c r="BG637" i="3"/>
  <c r="AM637" i="3"/>
  <c r="AX637" i="3"/>
  <c r="AH637" i="3"/>
  <c r="R637" i="3"/>
  <c r="BA637" i="3"/>
  <c r="AK637" i="3"/>
  <c r="U637" i="3"/>
  <c r="BD637" i="3"/>
  <c r="AN637" i="3"/>
  <c r="X637" i="3"/>
  <c r="BF639" i="3"/>
  <c r="AP639" i="3"/>
  <c r="AG639" i="3"/>
  <c r="AT639" i="3"/>
  <c r="N639" i="3"/>
  <c r="AK639" i="3"/>
  <c r="BH639" i="3"/>
  <c r="AR639" i="3"/>
  <c r="AB639" i="3"/>
  <c r="BG639" i="3"/>
  <c r="AQ639" i="3"/>
  <c r="AA639" i="3"/>
  <c r="AC646" i="3"/>
  <c r="BA646" i="3"/>
  <c r="AG646" i="3"/>
  <c r="AZ646" i="3"/>
  <c r="AJ646" i="3"/>
  <c r="T646" i="3"/>
  <c r="AY646" i="3"/>
  <c r="AI646" i="3"/>
  <c r="S646" i="3"/>
  <c r="AX646" i="3"/>
  <c r="AH646" i="3"/>
  <c r="R646" i="3"/>
  <c r="R653" i="3"/>
  <c r="N653" i="3"/>
  <c r="BB653" i="3"/>
  <c r="BE653" i="3"/>
  <c r="AO653" i="3"/>
  <c r="Y653" i="3"/>
  <c r="BH653" i="3"/>
  <c r="AR653" i="3"/>
  <c r="AB653" i="3"/>
  <c r="BG653" i="3"/>
  <c r="AQ653" i="3"/>
  <c r="AA653" i="3"/>
  <c r="AT655" i="3"/>
  <c r="AP655" i="3"/>
  <c r="V655" i="3"/>
  <c r="BI655" i="3"/>
  <c r="AS655" i="3"/>
  <c r="AC655" i="3"/>
  <c r="M655" i="3"/>
  <c r="AV655" i="3"/>
  <c r="AF655" i="3"/>
  <c r="P655" i="3"/>
  <c r="AU655" i="3"/>
  <c r="AE655" i="3"/>
  <c r="O655" i="3"/>
  <c r="O662" i="3"/>
  <c r="BC662" i="3"/>
  <c r="AI662" i="3"/>
  <c r="AX662" i="3"/>
  <c r="AH662" i="3"/>
  <c r="R662" i="3"/>
  <c r="BA662" i="3"/>
  <c r="AK662" i="3"/>
  <c r="U662" i="3"/>
  <c r="BD662" i="3"/>
  <c r="AN662" i="3"/>
  <c r="X662" i="3"/>
  <c r="BL664" i="3"/>
  <c r="BA669" i="3"/>
  <c r="AG669" i="3"/>
  <c r="AC669" i="3"/>
  <c r="Y669" i="3"/>
  <c r="AV669" i="3"/>
  <c r="AF669" i="3"/>
  <c r="P669" i="3"/>
  <c r="AU669" i="3"/>
  <c r="AE669" i="3"/>
  <c r="O669" i="3"/>
  <c r="AT669" i="3"/>
  <c r="AD669" i="3"/>
  <c r="N669" i="3"/>
  <c r="BN707" i="3"/>
  <c r="BK707" i="3"/>
  <c r="M714" i="3"/>
  <c r="AZ717" i="3"/>
  <c r="AJ717" i="3"/>
  <c r="T717" i="3"/>
  <c r="AY717" i="3"/>
  <c r="AI717" i="3"/>
  <c r="S717" i="3"/>
  <c r="AX717" i="3"/>
  <c r="AH717" i="3"/>
  <c r="R717" i="3"/>
  <c r="AY723" i="3"/>
  <c r="AI723" i="3"/>
  <c r="S723" i="3"/>
  <c r="AX723" i="3"/>
  <c r="AH723" i="3"/>
  <c r="R723" i="3"/>
  <c r="BA723" i="3"/>
  <c r="AK723" i="3"/>
  <c r="U723" i="3"/>
  <c r="AG706" i="3"/>
  <c r="BA709" i="3"/>
  <c r="AO717" i="3"/>
  <c r="BN722" i="3"/>
  <c r="BJ722" i="3"/>
  <c r="M728" i="3"/>
  <c r="T731" i="3"/>
  <c r="AC733" i="3"/>
  <c r="AQ734" i="3"/>
  <c r="BJ734" i="3" s="1"/>
  <c r="AW547" i="3"/>
  <c r="BD547" i="3"/>
  <c r="X547" i="3"/>
  <c r="AS547" i="3"/>
  <c r="M547" i="3"/>
  <c r="AJ547" i="3"/>
  <c r="BC547" i="3"/>
  <c r="AM547" i="3"/>
  <c r="W547" i="3"/>
  <c r="BB547" i="3"/>
  <c r="AL547" i="3"/>
  <c r="V547" i="3"/>
  <c r="BK556" i="3"/>
  <c r="BN556" i="3"/>
  <c r="BL556" i="3"/>
  <c r="BJ556" i="3"/>
  <c r="AD565" i="3"/>
  <c r="BC565" i="3"/>
  <c r="AI565" i="3"/>
  <c r="AT565" i="3"/>
  <c r="AB565" i="3"/>
  <c r="BE565" i="3"/>
  <c r="AO565" i="3"/>
  <c r="V565" i="3"/>
  <c r="AZ565" i="3"/>
  <c r="AJ565" i="3"/>
  <c r="N565" i="3"/>
  <c r="U565" i="3"/>
  <c r="U567" i="3"/>
  <c r="AK567" i="3"/>
  <c r="BA567" i="3"/>
  <c r="R567" i="3"/>
  <c r="AH567" i="3"/>
  <c r="AX567" i="3"/>
  <c r="S567" i="3"/>
  <c r="AI567" i="3"/>
  <c r="AY567" i="3"/>
  <c r="AF567" i="3"/>
  <c r="AZ567" i="3"/>
  <c r="AB567" i="3"/>
  <c r="Y567" i="3"/>
  <c r="AO567" i="3"/>
  <c r="BE567" i="3"/>
  <c r="V567" i="3"/>
  <c r="AL567" i="3"/>
  <c r="BB567" i="3"/>
  <c r="W567" i="3"/>
  <c r="AM567" i="3"/>
  <c r="BC567" i="3"/>
  <c r="AV567" i="3"/>
  <c r="X567" i="3"/>
  <c r="AR567" i="3"/>
  <c r="M567" i="3"/>
  <c r="AC567" i="3"/>
  <c r="AS567" i="3"/>
  <c r="BI567" i="3"/>
  <c r="Z567" i="3"/>
  <c r="AP567" i="3"/>
  <c r="BF567" i="3"/>
  <c r="AA567" i="3"/>
  <c r="AQ567" i="3"/>
  <c r="BG567" i="3"/>
  <c r="T567" i="3"/>
  <c r="AN567" i="3"/>
  <c r="BH567" i="3"/>
  <c r="Q567" i="3"/>
  <c r="AG567" i="3"/>
  <c r="AW567" i="3"/>
  <c r="N567" i="3"/>
  <c r="AD567" i="3"/>
  <c r="AT567" i="3"/>
  <c r="O567" i="3"/>
  <c r="AE567" i="3"/>
  <c r="AU567" i="3"/>
  <c r="P567" i="3"/>
  <c r="AJ567" i="3"/>
  <c r="BD567" i="3"/>
  <c r="BL574" i="3"/>
  <c r="BN579" i="3"/>
  <c r="BN581" i="3"/>
  <c r="BJ581" i="3"/>
  <c r="AT588" i="3"/>
  <c r="BB588" i="3"/>
  <c r="AH588" i="3"/>
  <c r="BA588" i="3"/>
  <c r="AK588" i="3"/>
  <c r="U588" i="3"/>
  <c r="BD588" i="3"/>
  <c r="AN588" i="3"/>
  <c r="X588" i="3"/>
  <c r="BC588" i="3"/>
  <c r="AM588" i="3"/>
  <c r="W588" i="3"/>
  <c r="BN595" i="3"/>
  <c r="BC597" i="3"/>
  <c r="AU597" i="3"/>
  <c r="AX597" i="3"/>
  <c r="AB597" i="3"/>
  <c r="BA597" i="3"/>
  <c r="AI597" i="3"/>
  <c r="BD597" i="3"/>
  <c r="AN597" i="3"/>
  <c r="AL597" i="3"/>
  <c r="V597" i="3"/>
  <c r="AG597" i="3"/>
  <c r="Q597" i="3"/>
  <c r="AS604" i="3"/>
  <c r="Y604" i="3"/>
  <c r="AW604" i="3"/>
  <c r="BD604" i="3"/>
  <c r="AN604" i="3"/>
  <c r="X604" i="3"/>
  <c r="BC604" i="3"/>
  <c r="AM604" i="3"/>
  <c r="W604" i="3"/>
  <c r="BB604" i="3"/>
  <c r="AL604" i="3"/>
  <c r="V604" i="3"/>
  <c r="AA620" i="3"/>
  <c r="BA620" i="3"/>
  <c r="BG620" i="3"/>
  <c r="S620" i="3"/>
  <c r="AE620" i="3"/>
  <c r="AX620" i="3"/>
  <c r="AH620" i="3"/>
  <c r="R620" i="3"/>
  <c r="Y620" i="3"/>
  <c r="BH620" i="3"/>
  <c r="AR620" i="3"/>
  <c r="AB620" i="3"/>
  <c r="BN634" i="3"/>
  <c r="BL634" i="3"/>
  <c r="AE641" i="3"/>
  <c r="BC641" i="3"/>
  <c r="AI641" i="3"/>
  <c r="AX641" i="3"/>
  <c r="AH641" i="3"/>
  <c r="R641" i="3"/>
  <c r="BA641" i="3"/>
  <c r="AK641" i="3"/>
  <c r="U641" i="3"/>
  <c r="BD641" i="3"/>
  <c r="AN641" i="3"/>
  <c r="X641" i="3"/>
  <c r="W645" i="3"/>
  <c r="AM645" i="3"/>
  <c r="BC645" i="3"/>
  <c r="X645" i="3"/>
  <c r="AN645" i="3"/>
  <c r="BD645" i="3"/>
  <c r="U645" i="3"/>
  <c r="AK645" i="3"/>
  <c r="BA645" i="3"/>
  <c r="AL645" i="3"/>
  <c r="BF645" i="3"/>
  <c r="R645" i="3"/>
  <c r="AA645" i="3"/>
  <c r="AQ645" i="3"/>
  <c r="BG645" i="3"/>
  <c r="AB645" i="3"/>
  <c r="AR645" i="3"/>
  <c r="BH645" i="3"/>
  <c r="Y645" i="3"/>
  <c r="AO645" i="3"/>
  <c r="BE645" i="3"/>
  <c r="BB645" i="3"/>
  <c r="N645" i="3"/>
  <c r="AH645" i="3"/>
  <c r="O645" i="3"/>
  <c r="AE645" i="3"/>
  <c r="AU645" i="3"/>
  <c r="P645" i="3"/>
  <c r="AF645" i="3"/>
  <c r="AV645" i="3"/>
  <c r="M645" i="3"/>
  <c r="AC645" i="3"/>
  <c r="AS645" i="3"/>
  <c r="BI645" i="3"/>
  <c r="Z645" i="3"/>
  <c r="AD645" i="3"/>
  <c r="AX645" i="3"/>
  <c r="S645" i="3"/>
  <c r="AI645" i="3"/>
  <c r="AY645" i="3"/>
  <c r="T645" i="3"/>
  <c r="AJ645" i="3"/>
  <c r="AZ645" i="3"/>
  <c r="Q645" i="3"/>
  <c r="AG645" i="3"/>
  <c r="AW645" i="3"/>
  <c r="V645" i="3"/>
  <c r="AP645" i="3"/>
  <c r="AT645" i="3"/>
  <c r="AX657" i="3"/>
  <c r="BF657" i="3"/>
  <c r="AN657" i="3"/>
  <c r="BB657" i="3"/>
  <c r="V657" i="3"/>
  <c r="AR657" i="3"/>
  <c r="BG657" i="3"/>
  <c r="AQ657" i="3"/>
  <c r="AA657" i="3"/>
  <c r="BI657" i="3"/>
  <c r="AS657" i="3"/>
  <c r="AC657" i="3"/>
  <c r="M657" i="3"/>
  <c r="BK668" i="3"/>
  <c r="S690" i="3"/>
  <c r="AM690" i="3"/>
  <c r="AH690" i="3"/>
  <c r="BA690" i="3"/>
  <c r="U690" i="3"/>
  <c r="AN690" i="3"/>
  <c r="AF693" i="3"/>
  <c r="AZ693" i="3"/>
  <c r="AM693" i="3"/>
  <c r="BB693" i="3"/>
  <c r="V693" i="3"/>
  <c r="BE700" i="3"/>
  <c r="Q700" i="3"/>
  <c r="AV700" i="3"/>
  <c r="P700" i="3"/>
  <c r="AE700" i="3"/>
  <c r="AT700" i="3"/>
  <c r="N700" i="3"/>
  <c r="AQ703" i="3"/>
  <c r="BC703" i="3"/>
  <c r="AR703" i="3"/>
  <c r="AI703" i="3"/>
  <c r="AX703" i="3"/>
  <c r="R703" i="3"/>
  <c r="O706" i="3"/>
  <c r="BF706" i="3"/>
  <c r="AZ706" i="3"/>
  <c r="T706" i="3"/>
  <c r="BH709" i="3"/>
  <c r="AQ709" i="3"/>
  <c r="Z709" i="3"/>
  <c r="AI721" i="3"/>
  <c r="M615" i="3"/>
  <c r="Q615" i="3"/>
  <c r="U615" i="3"/>
  <c r="Y615" i="3"/>
  <c r="AC615" i="3"/>
  <c r="AG615" i="3"/>
  <c r="AK615" i="3"/>
  <c r="AO615" i="3"/>
  <c r="AS615" i="3"/>
  <c r="AW615" i="3"/>
  <c r="BA615" i="3"/>
  <c r="BE615" i="3"/>
  <c r="BI615" i="3"/>
  <c r="N615" i="3"/>
  <c r="R615" i="3"/>
  <c r="V615" i="3"/>
  <c r="Z615" i="3"/>
  <c r="AD615" i="3"/>
  <c r="AH615" i="3"/>
  <c r="AL615" i="3"/>
  <c r="AP615" i="3"/>
  <c r="AT615" i="3"/>
  <c r="AX615" i="3"/>
  <c r="BB615" i="3"/>
  <c r="BF615" i="3"/>
  <c r="O615" i="3"/>
  <c r="S615" i="3"/>
  <c r="W615" i="3"/>
  <c r="AA615" i="3"/>
  <c r="AE615" i="3"/>
  <c r="AI615" i="3"/>
  <c r="AM615" i="3"/>
  <c r="AQ615" i="3"/>
  <c r="AU615" i="3"/>
  <c r="AY615" i="3"/>
  <c r="BC615" i="3"/>
  <c r="BG615" i="3"/>
  <c r="AB615" i="3"/>
  <c r="AR615" i="3"/>
  <c r="BH615" i="3"/>
  <c r="P615" i="3"/>
  <c r="AF615" i="3"/>
  <c r="AV615" i="3"/>
  <c r="T615" i="3"/>
  <c r="AJ615" i="3"/>
  <c r="AZ615" i="3"/>
  <c r="BD615" i="3"/>
  <c r="X615" i="3"/>
  <c r="AN615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U631" i="3"/>
  <c r="AK631" i="3"/>
  <c r="BA631" i="3"/>
  <c r="Y631" i="3"/>
  <c r="AO631" i="3"/>
  <c r="BE631" i="3"/>
  <c r="M631" i="3"/>
  <c r="AC631" i="3"/>
  <c r="AS631" i="3"/>
  <c r="BI631" i="3"/>
  <c r="AW631" i="3"/>
  <c r="Q631" i="3"/>
  <c r="AG631" i="3"/>
  <c r="N614" i="3"/>
  <c r="R614" i="3"/>
  <c r="V614" i="3"/>
  <c r="Z614" i="3"/>
  <c r="AD614" i="3"/>
  <c r="AH614" i="3"/>
  <c r="AL614" i="3"/>
  <c r="AP614" i="3"/>
  <c r="AT614" i="3"/>
  <c r="AX614" i="3"/>
  <c r="BB614" i="3"/>
  <c r="BF614" i="3"/>
  <c r="O614" i="3"/>
  <c r="S614" i="3"/>
  <c r="W614" i="3"/>
  <c r="AA614" i="3"/>
  <c r="AE614" i="3"/>
  <c r="AI614" i="3"/>
  <c r="AM614" i="3"/>
  <c r="AQ614" i="3"/>
  <c r="AU614" i="3"/>
  <c r="AY614" i="3"/>
  <c r="BC614" i="3"/>
  <c r="BG614" i="3"/>
  <c r="P614" i="3"/>
  <c r="T614" i="3"/>
  <c r="X614" i="3"/>
  <c r="AB614" i="3"/>
  <c r="AF614" i="3"/>
  <c r="AJ614" i="3"/>
  <c r="AN614" i="3"/>
  <c r="AR614" i="3"/>
  <c r="AV614" i="3"/>
  <c r="AZ614" i="3"/>
  <c r="BD614" i="3"/>
  <c r="BH614" i="3"/>
  <c r="M614" i="3"/>
  <c r="AC614" i="3"/>
  <c r="AS614" i="3"/>
  <c r="BI614" i="3"/>
  <c r="Q614" i="3"/>
  <c r="AG614" i="3"/>
  <c r="AW614" i="3"/>
  <c r="U614" i="3"/>
  <c r="AK614" i="3"/>
  <c r="BA614" i="3"/>
  <c r="AO614" i="3"/>
  <c r="BE614" i="3"/>
  <c r="Y61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Z630" i="3"/>
  <c r="AP630" i="3"/>
  <c r="BF630" i="3"/>
  <c r="N630" i="3"/>
  <c r="AD630" i="3"/>
  <c r="AT630" i="3"/>
  <c r="R630" i="3"/>
  <c r="AH630" i="3"/>
  <c r="AX630" i="3"/>
  <c r="AL630" i="3"/>
  <c r="BB630" i="3"/>
  <c r="V630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R681" i="3"/>
  <c r="AH681" i="3"/>
  <c r="AX681" i="3"/>
  <c r="V681" i="3"/>
  <c r="AL681" i="3"/>
  <c r="BB681" i="3"/>
  <c r="Z681" i="3"/>
  <c r="AP681" i="3"/>
  <c r="BF681" i="3"/>
  <c r="N681" i="3"/>
  <c r="AD681" i="3"/>
  <c r="AT68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T621" i="3"/>
  <c r="AJ621" i="3"/>
  <c r="AZ621" i="3"/>
  <c r="X621" i="3"/>
  <c r="AN621" i="3"/>
  <c r="BD621" i="3"/>
  <c r="AB621" i="3"/>
  <c r="AR621" i="3"/>
  <c r="BH621" i="3"/>
  <c r="P621" i="3"/>
  <c r="AF621" i="3"/>
  <c r="AV621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AC684" i="3"/>
  <c r="AS684" i="3"/>
  <c r="BI684" i="3"/>
  <c r="Q684" i="3"/>
  <c r="AG684" i="3"/>
  <c r="AW684" i="3"/>
  <c r="U684" i="3"/>
  <c r="AK684" i="3"/>
  <c r="BA684" i="3"/>
  <c r="Y684" i="3"/>
  <c r="AO684" i="3"/>
  <c r="BE684" i="3"/>
  <c r="AA638" i="3"/>
  <c r="T638" i="3"/>
  <c r="AJ638" i="3"/>
  <c r="AZ638" i="3"/>
  <c r="Q638" i="3"/>
  <c r="AG638" i="3"/>
  <c r="AW638" i="3"/>
  <c r="V638" i="3"/>
  <c r="Z638" i="3"/>
  <c r="N638" i="3"/>
  <c r="BF638" i="3"/>
  <c r="AQ638" i="3"/>
  <c r="O638" i="3"/>
  <c r="AE638" i="3"/>
  <c r="X638" i="3"/>
  <c r="AN638" i="3"/>
  <c r="BD638" i="3"/>
  <c r="U638" i="3"/>
  <c r="AK638" i="3"/>
  <c r="BA638" i="3"/>
  <c r="AL638" i="3"/>
  <c r="AM638" i="3"/>
  <c r="AD638" i="3"/>
  <c r="R638" i="3"/>
  <c r="AY638" i="3"/>
  <c r="S638" i="3"/>
  <c r="AI638" i="3"/>
  <c r="AB638" i="3"/>
  <c r="AR638" i="3"/>
  <c r="BH638" i="3"/>
  <c r="Y638" i="3"/>
  <c r="AO638" i="3"/>
  <c r="BE638" i="3"/>
  <c r="AT638" i="3"/>
  <c r="AU638" i="3"/>
  <c r="AP638" i="3"/>
  <c r="BG638" i="3"/>
  <c r="W638" i="3"/>
  <c r="P638" i="3"/>
  <c r="AF638" i="3"/>
  <c r="AV638" i="3"/>
  <c r="M638" i="3"/>
  <c r="AC638" i="3"/>
  <c r="AS638" i="3"/>
  <c r="BI638" i="3"/>
  <c r="BB638" i="3"/>
  <c r="BC638" i="3"/>
  <c r="AX638" i="3"/>
  <c r="AH638" i="3"/>
  <c r="T686" i="3"/>
  <c r="AJ686" i="3"/>
  <c r="AZ686" i="3"/>
  <c r="Q686" i="3"/>
  <c r="AG686" i="3"/>
  <c r="AW686" i="3"/>
  <c r="N686" i="3"/>
  <c r="AD686" i="3"/>
  <c r="AT686" i="3"/>
  <c r="AA686" i="3"/>
  <c r="AE686" i="3"/>
  <c r="AY686" i="3"/>
  <c r="X686" i="3"/>
  <c r="AN686" i="3"/>
  <c r="BD686" i="3"/>
  <c r="U686" i="3"/>
  <c r="AK686" i="3"/>
  <c r="BA686" i="3"/>
  <c r="R686" i="3"/>
  <c r="AH686" i="3"/>
  <c r="AX686" i="3"/>
  <c r="AQ686" i="3"/>
  <c r="AU686" i="3"/>
  <c r="W686" i="3"/>
  <c r="AB686" i="3"/>
  <c r="AR686" i="3"/>
  <c r="BH686" i="3"/>
  <c r="Y686" i="3"/>
  <c r="AO686" i="3"/>
  <c r="BE686" i="3"/>
  <c r="V686" i="3"/>
  <c r="AL686" i="3"/>
  <c r="BB686" i="3"/>
  <c r="BG686" i="3"/>
  <c r="S686" i="3"/>
  <c r="AM686" i="3"/>
  <c r="P686" i="3"/>
  <c r="AF686" i="3"/>
  <c r="AV686" i="3"/>
  <c r="M686" i="3"/>
  <c r="AC686" i="3"/>
  <c r="AS686" i="3"/>
  <c r="BI686" i="3"/>
  <c r="Z686" i="3"/>
  <c r="AP686" i="3"/>
  <c r="BF686" i="3"/>
  <c r="O686" i="3"/>
  <c r="AI686" i="3"/>
  <c r="BC686" i="3"/>
  <c r="Y725" i="3"/>
  <c r="AO725" i="3"/>
  <c r="BE725" i="3"/>
  <c r="V725" i="3"/>
  <c r="AL725" i="3"/>
  <c r="BB725" i="3"/>
  <c r="W725" i="3"/>
  <c r="AM725" i="3"/>
  <c r="BC725" i="3"/>
  <c r="AV725" i="3"/>
  <c r="X725" i="3"/>
  <c r="AR725" i="3"/>
  <c r="M725" i="3"/>
  <c r="AC725" i="3"/>
  <c r="AS725" i="3"/>
  <c r="BI725" i="3"/>
  <c r="Z725" i="3"/>
  <c r="AP725" i="3"/>
  <c r="BF725" i="3"/>
  <c r="AA725" i="3"/>
  <c r="AQ725" i="3"/>
  <c r="BG725" i="3"/>
  <c r="T725" i="3"/>
  <c r="AN725" i="3"/>
  <c r="BH725" i="3"/>
  <c r="Q725" i="3"/>
  <c r="AG725" i="3"/>
  <c r="AW725" i="3"/>
  <c r="N725" i="3"/>
  <c r="AD725" i="3"/>
  <c r="AT725" i="3"/>
  <c r="O725" i="3"/>
  <c r="AE725" i="3"/>
  <c r="AU725" i="3"/>
  <c r="P725" i="3"/>
  <c r="AJ725" i="3"/>
  <c r="BD725" i="3"/>
  <c r="U725" i="3"/>
  <c r="AK725" i="3"/>
  <c r="BA725" i="3"/>
  <c r="R725" i="3"/>
  <c r="AH725" i="3"/>
  <c r="AX725" i="3"/>
  <c r="S725" i="3"/>
  <c r="AI725" i="3"/>
  <c r="AY725" i="3"/>
  <c r="AF725" i="3"/>
  <c r="AZ725" i="3"/>
  <c r="AB725" i="3"/>
  <c r="AB723" i="3"/>
  <c r="AV723" i="3"/>
  <c r="AF723" i="3"/>
  <c r="P723" i="3"/>
  <c r="BK709" i="3"/>
  <c r="BN709" i="3"/>
  <c r="BB715" i="3"/>
  <c r="AN721" i="3"/>
  <c r="W727" i="3"/>
  <c r="AK728" i="3"/>
  <c r="BH731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N557" i="3"/>
  <c r="R557" i="3"/>
  <c r="V557" i="3"/>
  <c r="Z557" i="3"/>
  <c r="AD557" i="3"/>
  <c r="AH557" i="3"/>
  <c r="AL557" i="3"/>
  <c r="AP557" i="3"/>
  <c r="AT557" i="3"/>
  <c r="AX557" i="3"/>
  <c r="BB557" i="3"/>
  <c r="BF557" i="3"/>
  <c r="O557" i="3"/>
  <c r="S557" i="3"/>
  <c r="W557" i="3"/>
  <c r="AA557" i="3"/>
  <c r="AE557" i="3"/>
  <c r="AI557" i="3"/>
  <c r="AM557" i="3"/>
  <c r="AQ557" i="3"/>
  <c r="AU557" i="3"/>
  <c r="AY557" i="3"/>
  <c r="BC557" i="3"/>
  <c r="BG557" i="3"/>
  <c r="X557" i="3"/>
  <c r="AN557" i="3"/>
  <c r="BD557" i="3"/>
  <c r="AB557" i="3"/>
  <c r="AR557" i="3"/>
  <c r="BH557" i="3"/>
  <c r="P557" i="3"/>
  <c r="AF557" i="3"/>
  <c r="AV557" i="3"/>
  <c r="T557" i="3"/>
  <c r="AJ557" i="3"/>
  <c r="AZ557" i="3"/>
  <c r="N566" i="3"/>
  <c r="R566" i="3"/>
  <c r="V566" i="3"/>
  <c r="Z566" i="3"/>
  <c r="AD566" i="3"/>
  <c r="AH566" i="3"/>
  <c r="AL566" i="3"/>
  <c r="AP566" i="3"/>
  <c r="AT566" i="3"/>
  <c r="AX566" i="3"/>
  <c r="BB566" i="3"/>
  <c r="BF566" i="3"/>
  <c r="O566" i="3"/>
  <c r="S566" i="3"/>
  <c r="W566" i="3"/>
  <c r="AA566" i="3"/>
  <c r="AE566" i="3"/>
  <c r="AI566" i="3"/>
  <c r="AM566" i="3"/>
  <c r="AQ566" i="3"/>
  <c r="AU566" i="3"/>
  <c r="AY566" i="3"/>
  <c r="BC566" i="3"/>
  <c r="BG566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Q566" i="3"/>
  <c r="AG566" i="3"/>
  <c r="AW566" i="3"/>
  <c r="U566" i="3"/>
  <c r="AK566" i="3"/>
  <c r="BA566" i="3"/>
  <c r="Y566" i="3"/>
  <c r="AO566" i="3"/>
  <c r="BE566" i="3"/>
  <c r="M566" i="3"/>
  <c r="AC566" i="3"/>
  <c r="AS566" i="3"/>
  <c r="BI566" i="3"/>
  <c r="N596" i="3"/>
  <c r="R596" i="3"/>
  <c r="V596" i="3"/>
  <c r="Z596" i="3"/>
  <c r="AD596" i="3"/>
  <c r="AH596" i="3"/>
  <c r="AL596" i="3"/>
  <c r="AP596" i="3"/>
  <c r="AT596" i="3"/>
  <c r="AX596" i="3"/>
  <c r="O596" i="3"/>
  <c r="S596" i="3"/>
  <c r="W596" i="3"/>
  <c r="AA596" i="3"/>
  <c r="AE596" i="3"/>
  <c r="AI596" i="3"/>
  <c r="AM596" i="3"/>
  <c r="AQ596" i="3"/>
  <c r="AU596" i="3"/>
  <c r="AY596" i="3"/>
  <c r="BC596" i="3"/>
  <c r="BG596" i="3"/>
  <c r="P596" i="3"/>
  <c r="T596" i="3"/>
  <c r="X596" i="3"/>
  <c r="AB596" i="3"/>
  <c r="AF596" i="3"/>
  <c r="AJ596" i="3"/>
  <c r="AN596" i="3"/>
  <c r="AR596" i="3"/>
  <c r="AV596" i="3"/>
  <c r="AZ596" i="3"/>
  <c r="BD596" i="3"/>
  <c r="BH596" i="3"/>
  <c r="Q596" i="3"/>
  <c r="AG596" i="3"/>
  <c r="AW596" i="3"/>
  <c r="BF596" i="3"/>
  <c r="U596" i="3"/>
  <c r="AK596" i="3"/>
  <c r="BA596" i="3"/>
  <c r="BI596" i="3"/>
  <c r="Y596" i="3"/>
  <c r="AO596" i="3"/>
  <c r="BB596" i="3"/>
  <c r="AC596" i="3"/>
  <c r="AS596" i="3"/>
  <c r="BE596" i="3"/>
  <c r="M596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S649" i="3"/>
  <c r="AI649" i="3"/>
  <c r="AY649" i="3"/>
  <c r="W649" i="3"/>
  <c r="AM649" i="3"/>
  <c r="BC649" i="3"/>
  <c r="AA649" i="3"/>
  <c r="AQ649" i="3"/>
  <c r="BG649" i="3"/>
  <c r="O649" i="3"/>
  <c r="AE649" i="3"/>
  <c r="AU649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R658" i="3"/>
  <c r="Z658" i="3"/>
  <c r="AH658" i="3"/>
  <c r="AP658" i="3"/>
  <c r="AX658" i="3"/>
  <c r="BF658" i="3"/>
  <c r="T658" i="3"/>
  <c r="AB658" i="3"/>
  <c r="AJ658" i="3"/>
  <c r="AR658" i="3"/>
  <c r="AZ658" i="3"/>
  <c r="BH658" i="3"/>
  <c r="N658" i="3"/>
  <c r="V658" i="3"/>
  <c r="AD658" i="3"/>
  <c r="AL658" i="3"/>
  <c r="AT658" i="3"/>
  <c r="BB658" i="3"/>
  <c r="AN658" i="3"/>
  <c r="P658" i="3"/>
  <c r="AV658" i="3"/>
  <c r="X658" i="3"/>
  <c r="BD658" i="3"/>
  <c r="AF658" i="3"/>
  <c r="M693" i="3"/>
  <c r="AC693" i="3"/>
  <c r="AS693" i="3"/>
  <c r="BI693" i="3"/>
  <c r="Z693" i="3"/>
  <c r="AP693" i="3"/>
  <c r="BF693" i="3"/>
  <c r="AA693" i="3"/>
  <c r="AQ693" i="3"/>
  <c r="BG693" i="3"/>
  <c r="X693" i="3"/>
  <c r="AR693" i="3"/>
  <c r="AV693" i="3"/>
  <c r="Q693" i="3"/>
  <c r="AG693" i="3"/>
  <c r="AW693" i="3"/>
  <c r="N693" i="3"/>
  <c r="AD693" i="3"/>
  <c r="AT693" i="3"/>
  <c r="O693" i="3"/>
  <c r="AE693" i="3"/>
  <c r="AU693" i="3"/>
  <c r="T693" i="3"/>
  <c r="AN693" i="3"/>
  <c r="BH693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R708" i="3"/>
  <c r="AH708" i="3"/>
  <c r="AX708" i="3"/>
  <c r="V708" i="3"/>
  <c r="AL708" i="3"/>
  <c r="BB708" i="3"/>
  <c r="Z708" i="3"/>
  <c r="AP708" i="3"/>
  <c r="BF708" i="3"/>
  <c r="N708" i="3"/>
  <c r="AD708" i="3"/>
  <c r="AT708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AB726" i="3"/>
  <c r="AR726" i="3"/>
  <c r="BH726" i="3"/>
  <c r="P726" i="3"/>
  <c r="AF726" i="3"/>
  <c r="AV726" i="3"/>
  <c r="T726" i="3"/>
  <c r="AJ726" i="3"/>
  <c r="AZ726" i="3"/>
  <c r="X726" i="3"/>
  <c r="AN726" i="3"/>
  <c r="BD726" i="3"/>
  <c r="BH733" i="3"/>
  <c r="AR733" i="3"/>
  <c r="AB733" i="3"/>
  <c r="BG733" i="3"/>
  <c r="AQ733" i="3"/>
  <c r="AA733" i="3"/>
  <c r="BF733" i="3"/>
  <c r="AP733" i="3"/>
  <c r="Z733" i="3"/>
  <c r="AW709" i="3"/>
  <c r="Z715" i="3"/>
  <c r="AK717" i="3"/>
  <c r="AN723" i="3"/>
  <c r="BG727" i="3"/>
  <c r="P731" i="3"/>
  <c r="BE733" i="3"/>
  <c r="P552" i="3"/>
  <c r="AV552" i="3"/>
  <c r="BI552" i="3"/>
  <c r="AO552" i="3"/>
  <c r="T552" i="3"/>
  <c r="AY552" i="3"/>
  <c r="AC552" i="3"/>
  <c r="BG552" i="3"/>
  <c r="AM552" i="3"/>
  <c r="Q552" i="3"/>
  <c r="AP552" i="3"/>
  <c r="BK554" i="3"/>
  <c r="BN554" i="3"/>
  <c r="BB559" i="3"/>
  <c r="BF559" i="3"/>
  <c r="AC559" i="3"/>
  <c r="BE559" i="3"/>
  <c r="AB559" i="3"/>
  <c r="AW559" i="3"/>
  <c r="Q559" i="3"/>
  <c r="AQ559" i="3"/>
  <c r="AA559" i="3"/>
  <c r="AX559" i="3"/>
  <c r="AH559" i="3"/>
  <c r="BG561" i="3"/>
  <c r="AY561" i="3"/>
  <c r="AE561" i="3"/>
  <c r="AX561" i="3"/>
  <c r="AH561" i="3"/>
  <c r="R561" i="3"/>
  <c r="BA561" i="3"/>
  <c r="AK561" i="3"/>
  <c r="U561" i="3"/>
  <c r="BD561" i="3"/>
  <c r="AN561" i="3"/>
  <c r="Y568" i="3"/>
  <c r="AK568" i="3"/>
  <c r="Q568" i="3"/>
  <c r="M568" i="3"/>
  <c r="AV568" i="3"/>
  <c r="AF568" i="3"/>
  <c r="P568" i="3"/>
  <c r="AU568" i="3"/>
  <c r="AE568" i="3"/>
  <c r="O568" i="3"/>
  <c r="AT568" i="3"/>
  <c r="AD568" i="3"/>
  <c r="AB575" i="3"/>
  <c r="AZ575" i="3"/>
  <c r="AF575" i="3"/>
  <c r="AY575" i="3"/>
  <c r="AI575" i="3"/>
  <c r="S575" i="3"/>
  <c r="AX575" i="3"/>
  <c r="AH575" i="3"/>
  <c r="R575" i="3"/>
  <c r="BA575" i="3"/>
  <c r="AK575" i="3"/>
  <c r="AZ577" i="3"/>
  <c r="P577" i="3"/>
  <c r="BD577" i="3"/>
  <c r="BC577" i="3"/>
  <c r="AM577" i="3"/>
  <c r="W577" i="3"/>
  <c r="BB577" i="3"/>
  <c r="AL577" i="3"/>
  <c r="V577" i="3"/>
  <c r="BE577" i="3"/>
  <c r="AO577" i="3"/>
  <c r="AZ584" i="3"/>
  <c r="AF584" i="3"/>
  <c r="AB584" i="3"/>
  <c r="BG584" i="3"/>
  <c r="AQ584" i="3"/>
  <c r="AA584" i="3"/>
  <c r="BF584" i="3"/>
  <c r="AP584" i="3"/>
  <c r="Z584" i="3"/>
  <c r="BI584" i="3"/>
  <c r="AS584" i="3"/>
  <c r="AC584" i="3"/>
  <c r="X591" i="3"/>
  <c r="AV591" i="3"/>
  <c r="AR591" i="3"/>
  <c r="AY591" i="3"/>
  <c r="AI591" i="3"/>
  <c r="S591" i="3"/>
  <c r="AX591" i="3"/>
  <c r="AH591" i="3"/>
  <c r="R591" i="3"/>
  <c r="BA591" i="3"/>
  <c r="AK591" i="3"/>
  <c r="T593" i="3"/>
  <c r="P593" i="3"/>
  <c r="BD593" i="3"/>
  <c r="BC593" i="3"/>
  <c r="AM593" i="3"/>
  <c r="W593" i="3"/>
  <c r="BB593" i="3"/>
  <c r="AL593" i="3"/>
  <c r="V593" i="3"/>
  <c r="BE593" i="3"/>
  <c r="AO593" i="3"/>
  <c r="U600" i="3"/>
  <c r="AG600" i="3"/>
  <c r="AC600" i="3"/>
  <c r="Y600" i="3"/>
  <c r="AV600" i="3"/>
  <c r="AF600" i="3"/>
  <c r="P600" i="3"/>
  <c r="AU600" i="3"/>
  <c r="AE600" i="3"/>
  <c r="O600" i="3"/>
  <c r="AT600" i="3"/>
  <c r="AD600" i="3"/>
  <c r="AV609" i="3"/>
  <c r="AR609" i="3"/>
  <c r="X609" i="3"/>
  <c r="AU609" i="3"/>
  <c r="AE609" i="3"/>
  <c r="O609" i="3"/>
  <c r="AT609" i="3"/>
  <c r="AD609" i="3"/>
  <c r="N609" i="3"/>
  <c r="AW609" i="3"/>
  <c r="AG609" i="3"/>
  <c r="V616" i="3"/>
  <c r="AT616" i="3"/>
  <c r="AP616" i="3"/>
  <c r="BA616" i="3"/>
  <c r="AK616" i="3"/>
  <c r="U616" i="3"/>
  <c r="BD616" i="3"/>
  <c r="AN616" i="3"/>
  <c r="X616" i="3"/>
  <c r="BC616" i="3"/>
  <c r="AM616" i="3"/>
  <c r="O625" i="3"/>
  <c r="AA625" i="3"/>
  <c r="AY625" i="3"/>
  <c r="BB625" i="3"/>
  <c r="AL625" i="3"/>
  <c r="V625" i="3"/>
  <c r="BE625" i="3"/>
  <c r="AO625" i="3"/>
  <c r="Y625" i="3"/>
  <c r="BH625" i="3"/>
  <c r="AR625" i="3"/>
  <c r="AU637" i="3"/>
  <c r="AQ637" i="3"/>
  <c r="W637" i="3"/>
  <c r="AT637" i="3"/>
  <c r="AD637" i="3"/>
  <c r="N637" i="3"/>
  <c r="AW637" i="3"/>
  <c r="AG637" i="3"/>
  <c r="Q637" i="3"/>
  <c r="AZ637" i="3"/>
  <c r="AJ637" i="3"/>
  <c r="Z639" i="3"/>
  <c r="BE639" i="3"/>
  <c r="Y639" i="3"/>
  <c r="AL639" i="3"/>
  <c r="BI639" i="3"/>
  <c r="AC639" i="3"/>
  <c r="BD639" i="3"/>
  <c r="AN639" i="3"/>
  <c r="X639" i="3"/>
  <c r="BC639" i="3"/>
  <c r="AM639" i="3"/>
  <c r="M646" i="3"/>
  <c r="BE646" i="3"/>
  <c r="AK646" i="3"/>
  <c r="Q646" i="3"/>
  <c r="AV646" i="3"/>
  <c r="AF646" i="3"/>
  <c r="P646" i="3"/>
  <c r="AU646" i="3"/>
  <c r="AE646" i="3"/>
  <c r="O646" i="3"/>
  <c r="AT646" i="3"/>
  <c r="AD646" i="3"/>
  <c r="AX653" i="3"/>
  <c r="BF653" i="3"/>
  <c r="AL653" i="3"/>
  <c r="BA653" i="3"/>
  <c r="AK653" i="3"/>
  <c r="U653" i="3"/>
  <c r="BD653" i="3"/>
  <c r="AN653" i="3"/>
  <c r="X653" i="3"/>
  <c r="BC653" i="3"/>
  <c r="AM653" i="3"/>
  <c r="AD655" i="3"/>
  <c r="Z655" i="3"/>
  <c r="AX655" i="3"/>
  <c r="BE655" i="3"/>
  <c r="AO655" i="3"/>
  <c r="Y655" i="3"/>
  <c r="BH655" i="3"/>
  <c r="AR655" i="3"/>
  <c r="AB655" i="3"/>
  <c r="BG655" i="3"/>
  <c r="AQ655" i="3"/>
  <c r="BG662" i="3"/>
  <c r="AM662" i="3"/>
  <c r="S662" i="3"/>
  <c r="AT662" i="3"/>
  <c r="AD662" i="3"/>
  <c r="N662" i="3"/>
  <c r="AW662" i="3"/>
  <c r="AG662" i="3"/>
  <c r="Q662" i="3"/>
  <c r="AZ662" i="3"/>
  <c r="AJ662" i="3"/>
  <c r="AK669" i="3"/>
  <c r="Q669" i="3"/>
  <c r="M669" i="3"/>
  <c r="BH669" i="3"/>
  <c r="AR669" i="3"/>
  <c r="AB669" i="3"/>
  <c r="BG669" i="3"/>
  <c r="AQ669" i="3"/>
  <c r="AA669" i="3"/>
  <c r="BF669" i="3"/>
  <c r="AP669" i="3"/>
  <c r="M671" i="3"/>
  <c r="Q671" i="3"/>
  <c r="U671" i="3"/>
  <c r="Y671" i="3"/>
  <c r="AC671" i="3"/>
  <c r="AG671" i="3"/>
  <c r="AK671" i="3"/>
  <c r="AO671" i="3"/>
  <c r="AS671" i="3"/>
  <c r="AW671" i="3"/>
  <c r="BA671" i="3"/>
  <c r="BE671" i="3"/>
  <c r="BI671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O671" i="3"/>
  <c r="S671" i="3"/>
  <c r="W671" i="3"/>
  <c r="AA671" i="3"/>
  <c r="AE671" i="3"/>
  <c r="AI671" i="3"/>
  <c r="AM671" i="3"/>
  <c r="AQ671" i="3"/>
  <c r="AU671" i="3"/>
  <c r="AY671" i="3"/>
  <c r="BC671" i="3"/>
  <c r="BG671" i="3"/>
  <c r="T671" i="3"/>
  <c r="AJ671" i="3"/>
  <c r="AZ671" i="3"/>
  <c r="X671" i="3"/>
  <c r="AN671" i="3"/>
  <c r="BD671" i="3"/>
  <c r="AB671" i="3"/>
  <c r="AR671" i="3"/>
  <c r="BH671" i="3"/>
  <c r="P671" i="3"/>
  <c r="AF671" i="3"/>
  <c r="AV671" i="3"/>
  <c r="M689" i="3"/>
  <c r="AC689" i="3"/>
  <c r="AS689" i="3"/>
  <c r="BI689" i="3"/>
  <c r="Z689" i="3"/>
  <c r="AP689" i="3"/>
  <c r="BF689" i="3"/>
  <c r="AA689" i="3"/>
  <c r="AQ689" i="3"/>
  <c r="BG689" i="3"/>
  <c r="AB689" i="3"/>
  <c r="AF689" i="3"/>
  <c r="AZ689" i="3"/>
  <c r="Q689" i="3"/>
  <c r="AG689" i="3"/>
  <c r="AW689" i="3"/>
  <c r="N689" i="3"/>
  <c r="AD689" i="3"/>
  <c r="AT689" i="3"/>
  <c r="O689" i="3"/>
  <c r="AE689" i="3"/>
  <c r="AU689" i="3"/>
  <c r="X689" i="3"/>
  <c r="AR689" i="3"/>
  <c r="AV689" i="3"/>
  <c r="U689" i="3"/>
  <c r="AK689" i="3"/>
  <c r="BA689" i="3"/>
  <c r="R689" i="3"/>
  <c r="AH689" i="3"/>
  <c r="AX689" i="3"/>
  <c r="S689" i="3"/>
  <c r="AI689" i="3"/>
  <c r="AY689" i="3"/>
  <c r="AN689" i="3"/>
  <c r="BH689" i="3"/>
  <c r="T689" i="3"/>
  <c r="Y689" i="3"/>
  <c r="AO689" i="3"/>
  <c r="BE689" i="3"/>
  <c r="V689" i="3"/>
  <c r="AL689" i="3"/>
  <c r="BB689" i="3"/>
  <c r="W689" i="3"/>
  <c r="AM689" i="3"/>
  <c r="BC689" i="3"/>
  <c r="BD689" i="3"/>
  <c r="P689" i="3"/>
  <c r="AJ689" i="3"/>
  <c r="BK691" i="3"/>
  <c r="BM694" i="3"/>
  <c r="R705" i="3"/>
  <c r="AH705" i="3"/>
  <c r="AX705" i="3"/>
  <c r="T705" i="3"/>
  <c r="AJ705" i="3"/>
  <c r="AZ705" i="3"/>
  <c r="W705" i="3"/>
  <c r="BC705" i="3"/>
  <c r="AO705" i="3"/>
  <c r="AA705" i="3"/>
  <c r="BG705" i="3"/>
  <c r="AK705" i="3"/>
  <c r="V705" i="3"/>
  <c r="AL705" i="3"/>
  <c r="BB705" i="3"/>
  <c r="X705" i="3"/>
  <c r="AN705" i="3"/>
  <c r="BD705" i="3"/>
  <c r="AE705" i="3"/>
  <c r="Q705" i="3"/>
  <c r="AW705" i="3"/>
  <c r="AI705" i="3"/>
  <c r="M705" i="3"/>
  <c r="AS705" i="3"/>
  <c r="Z705" i="3"/>
  <c r="AP705" i="3"/>
  <c r="BF705" i="3"/>
  <c r="AB705" i="3"/>
  <c r="AR705" i="3"/>
  <c r="BH705" i="3"/>
  <c r="AM705" i="3"/>
  <c r="Y705" i="3"/>
  <c r="BE705" i="3"/>
  <c r="AQ705" i="3"/>
  <c r="U705" i="3"/>
  <c r="BA705" i="3"/>
  <c r="N705" i="3"/>
  <c r="AD705" i="3"/>
  <c r="AT705" i="3"/>
  <c r="P705" i="3"/>
  <c r="AF705" i="3"/>
  <c r="AV705" i="3"/>
  <c r="O705" i="3"/>
  <c r="AU705" i="3"/>
  <c r="AG705" i="3"/>
  <c r="S705" i="3"/>
  <c r="AY705" i="3"/>
  <c r="AC705" i="3"/>
  <c r="BI705" i="3"/>
  <c r="AZ714" i="3"/>
  <c r="P714" i="3"/>
  <c r="AJ714" i="3"/>
  <c r="BL714" i="3" s="1"/>
  <c r="T714" i="3"/>
  <c r="AV717" i="3"/>
  <c r="AF717" i="3"/>
  <c r="P717" i="3"/>
  <c r="AU717" i="3"/>
  <c r="AE717" i="3"/>
  <c r="O717" i="3"/>
  <c r="AT717" i="3"/>
  <c r="AD717" i="3"/>
  <c r="N717" i="3"/>
  <c r="AU723" i="3"/>
  <c r="AE723" i="3"/>
  <c r="O723" i="3"/>
  <c r="AT723" i="3"/>
  <c r="AD723" i="3"/>
  <c r="N723" i="3"/>
  <c r="AW723" i="3"/>
  <c r="AG723" i="3"/>
  <c r="Q723" i="3"/>
  <c r="N715" i="3"/>
  <c r="BE717" i="3"/>
  <c r="P721" i="3"/>
  <c r="O727" i="3"/>
  <c r="AC728" i="3"/>
  <c r="AJ731" i="3"/>
  <c r="AS733" i="3"/>
  <c r="BG734" i="3"/>
  <c r="BL734" i="3" s="1"/>
  <c r="Q547" i="3"/>
  <c r="AV547" i="3"/>
  <c r="P547" i="3"/>
  <c r="AK547" i="3"/>
  <c r="BH547" i="3"/>
  <c r="AB547" i="3"/>
  <c r="AY547" i="3"/>
  <c r="AI547" i="3"/>
  <c r="S547" i="3"/>
  <c r="AX547" i="3"/>
  <c r="AH547" i="3"/>
  <c r="BG565" i="3"/>
  <c r="AM565" i="3"/>
  <c r="BF565" i="3"/>
  <c r="AP565" i="3"/>
  <c r="W565" i="3"/>
  <c r="BA565" i="3"/>
  <c r="AK565" i="3"/>
  <c r="O565" i="3"/>
  <c r="AV565" i="3"/>
  <c r="AE565" i="3"/>
  <c r="AG565" i="3"/>
  <c r="Y569" i="3"/>
  <c r="AO569" i="3"/>
  <c r="BE569" i="3"/>
  <c r="V569" i="3"/>
  <c r="AL569" i="3"/>
  <c r="BB569" i="3"/>
  <c r="W569" i="3"/>
  <c r="AM569" i="3"/>
  <c r="BC569" i="3"/>
  <c r="BH569" i="3"/>
  <c r="T569" i="3"/>
  <c r="X569" i="3"/>
  <c r="M569" i="3"/>
  <c r="AC569" i="3"/>
  <c r="AS569" i="3"/>
  <c r="BI569" i="3"/>
  <c r="Z569" i="3"/>
  <c r="AP569" i="3"/>
  <c r="BF569" i="3"/>
  <c r="AA569" i="3"/>
  <c r="AQ569" i="3"/>
  <c r="BG569" i="3"/>
  <c r="P569" i="3"/>
  <c r="AJ569" i="3"/>
  <c r="AN569" i="3"/>
  <c r="Q569" i="3"/>
  <c r="AG569" i="3"/>
  <c r="AW569" i="3"/>
  <c r="N569" i="3"/>
  <c r="AD569" i="3"/>
  <c r="AT569" i="3"/>
  <c r="O569" i="3"/>
  <c r="AE569" i="3"/>
  <c r="AU569" i="3"/>
  <c r="AB569" i="3"/>
  <c r="AF569" i="3"/>
  <c r="AZ569" i="3"/>
  <c r="U569" i="3"/>
  <c r="AK569" i="3"/>
  <c r="BA569" i="3"/>
  <c r="R569" i="3"/>
  <c r="AH569" i="3"/>
  <c r="AX569" i="3"/>
  <c r="S569" i="3"/>
  <c r="AI569" i="3"/>
  <c r="AY569" i="3"/>
  <c r="AR569" i="3"/>
  <c r="AV569" i="3"/>
  <c r="BD569" i="3"/>
  <c r="BF588" i="3"/>
  <c r="AL588" i="3"/>
  <c r="R588" i="3"/>
  <c r="AW588" i="3"/>
  <c r="AG588" i="3"/>
  <c r="Q588" i="3"/>
  <c r="AZ588" i="3"/>
  <c r="AJ588" i="3"/>
  <c r="T588" i="3"/>
  <c r="AY588" i="3"/>
  <c r="AI588" i="3"/>
  <c r="AQ597" i="3"/>
  <c r="AM597" i="3"/>
  <c r="W597" i="3"/>
  <c r="AT597" i="3"/>
  <c r="T597" i="3"/>
  <c r="AW597" i="3"/>
  <c r="AA597" i="3"/>
  <c r="AZ597" i="3"/>
  <c r="AF597" i="3"/>
  <c r="AH597" i="3"/>
  <c r="R597" i="3"/>
  <c r="AC597" i="3"/>
  <c r="AC604" i="3"/>
  <c r="BA604" i="3"/>
  <c r="AG604" i="3"/>
  <c r="AZ604" i="3"/>
  <c r="AJ604" i="3"/>
  <c r="T604" i="3"/>
  <c r="AY604" i="3"/>
  <c r="AI604" i="3"/>
  <c r="S604" i="3"/>
  <c r="AX604" i="3"/>
  <c r="AH604" i="3"/>
  <c r="BC620" i="3"/>
  <c r="AS620" i="3"/>
  <c r="AY620" i="3"/>
  <c r="BE620" i="3"/>
  <c r="O620" i="3"/>
  <c r="AT620" i="3"/>
  <c r="AD620" i="3"/>
  <c r="N620" i="3"/>
  <c r="U620" i="3"/>
  <c r="BD620" i="3"/>
  <c r="AN620" i="3"/>
  <c r="BL636" i="3"/>
  <c r="BG641" i="3"/>
  <c r="AM641" i="3"/>
  <c r="S641" i="3"/>
  <c r="AT641" i="3"/>
  <c r="AD641" i="3"/>
  <c r="N641" i="3"/>
  <c r="AW641" i="3"/>
  <c r="AG641" i="3"/>
  <c r="Q641" i="3"/>
  <c r="AZ641" i="3"/>
  <c r="AJ641" i="3"/>
  <c r="Z647" i="3"/>
  <c r="AP647" i="3"/>
  <c r="BF647" i="3"/>
  <c r="AA647" i="3"/>
  <c r="AQ647" i="3"/>
  <c r="BG647" i="3"/>
  <c r="AB647" i="3"/>
  <c r="AR647" i="3"/>
  <c r="BH647" i="3"/>
  <c r="BI647" i="3"/>
  <c r="U647" i="3"/>
  <c r="BE647" i="3"/>
  <c r="N647" i="3"/>
  <c r="AD647" i="3"/>
  <c r="AT647" i="3"/>
  <c r="O647" i="3"/>
  <c r="AE647" i="3"/>
  <c r="AU647" i="3"/>
  <c r="P647" i="3"/>
  <c r="AF647" i="3"/>
  <c r="AV647" i="3"/>
  <c r="M647" i="3"/>
  <c r="Q647" i="3"/>
  <c r="AK647" i="3"/>
  <c r="Y647" i="3"/>
  <c r="R647" i="3"/>
  <c r="AH647" i="3"/>
  <c r="AX647" i="3"/>
  <c r="S647" i="3"/>
  <c r="AI647" i="3"/>
  <c r="AY647" i="3"/>
  <c r="T647" i="3"/>
  <c r="AJ647" i="3"/>
  <c r="AZ647" i="3"/>
  <c r="AC647" i="3"/>
  <c r="AG647" i="3"/>
  <c r="BA647" i="3"/>
  <c r="V647" i="3"/>
  <c r="AL647" i="3"/>
  <c r="BB647" i="3"/>
  <c r="W647" i="3"/>
  <c r="AM647" i="3"/>
  <c r="BC647" i="3"/>
  <c r="X647" i="3"/>
  <c r="AN647" i="3"/>
  <c r="BD647" i="3"/>
  <c r="AS647" i="3"/>
  <c r="AW647" i="3"/>
  <c r="AO647" i="3"/>
  <c r="R657" i="3"/>
  <c r="Z657" i="3"/>
  <c r="AF657" i="3"/>
  <c r="AT657" i="3"/>
  <c r="N657" i="3"/>
  <c r="AJ657" i="3"/>
  <c r="BC657" i="3"/>
  <c r="AM657" i="3"/>
  <c r="W657" i="3"/>
  <c r="BE657" i="3"/>
  <c r="AO657" i="3"/>
  <c r="BM659" i="3"/>
  <c r="BL666" i="3"/>
  <c r="BM668" i="3"/>
  <c r="BL668" i="3"/>
  <c r="AU690" i="3"/>
  <c r="W690" i="3"/>
  <c r="AD690" i="3"/>
  <c r="AW690" i="3"/>
  <c r="Q690" i="3"/>
  <c r="AJ690" i="3"/>
  <c r="P693" i="3"/>
  <c r="AJ693" i="3"/>
  <c r="AI693" i="3"/>
  <c r="AX693" i="3"/>
  <c r="R693" i="3"/>
  <c r="AK693" i="3"/>
  <c r="AO700" i="3"/>
  <c r="BI700" i="3"/>
  <c r="AR700" i="3"/>
  <c r="BG700" i="3"/>
  <c r="AA700" i="3"/>
  <c r="AP700" i="3"/>
  <c r="BI703" i="3"/>
  <c r="AG703" i="3"/>
  <c r="AU703" i="3"/>
  <c r="AN703" i="3"/>
  <c r="AE703" i="3"/>
  <c r="AT703" i="3"/>
  <c r="N703" i="3"/>
  <c r="BG706" i="3"/>
  <c r="AY706" i="3"/>
  <c r="AV706" i="3"/>
  <c r="P706" i="3"/>
  <c r="AR709" i="3"/>
  <c r="AA709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AE712" i="3"/>
  <c r="AU712" i="3"/>
  <c r="S712" i="3"/>
  <c r="AI712" i="3"/>
  <c r="AY712" i="3"/>
  <c r="W712" i="3"/>
  <c r="AM712" i="3"/>
  <c r="BC712" i="3"/>
  <c r="AA712" i="3"/>
  <c r="AQ712" i="3"/>
  <c r="BG712" i="3"/>
  <c r="BN718" i="3"/>
  <c r="BJ718" i="3"/>
  <c r="S721" i="3"/>
  <c r="BM721" i="3" s="1"/>
  <c r="BN583" i="3"/>
  <c r="BL594" i="3"/>
  <c r="BJ599" i="3"/>
  <c r="BL656" i="3"/>
  <c r="BJ663" i="3"/>
  <c r="BM672" i="3"/>
  <c r="P716" i="3"/>
  <c r="T716" i="3"/>
  <c r="X716" i="3"/>
  <c r="AB716" i="3"/>
  <c r="AF716" i="3"/>
  <c r="AJ716" i="3"/>
  <c r="AN716" i="3"/>
  <c r="AR716" i="3"/>
  <c r="AV716" i="3"/>
  <c r="AZ716" i="3"/>
  <c r="BD716" i="3"/>
  <c r="BH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N716" i="3"/>
  <c r="R716" i="3"/>
  <c r="V716" i="3"/>
  <c r="Z716" i="3"/>
  <c r="AD716" i="3"/>
  <c r="AH716" i="3"/>
  <c r="AL716" i="3"/>
  <c r="AP716" i="3"/>
  <c r="AT716" i="3"/>
  <c r="AX716" i="3"/>
  <c r="BB716" i="3"/>
  <c r="BF716" i="3"/>
  <c r="S716" i="3"/>
  <c r="AI716" i="3"/>
  <c r="AY716" i="3"/>
  <c r="W716" i="3"/>
  <c r="AM716" i="3"/>
  <c r="BC716" i="3"/>
  <c r="AA716" i="3"/>
  <c r="AQ716" i="3"/>
  <c r="BG716" i="3"/>
  <c r="O716" i="3"/>
  <c r="AE716" i="3"/>
  <c r="AU716" i="3"/>
  <c r="BL698" i="3"/>
  <c r="BN599" i="3"/>
  <c r="BN640" i="3"/>
  <c r="BL640" i="3"/>
  <c r="BN672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Q696" i="3"/>
  <c r="AG696" i="3"/>
  <c r="AW696" i="3"/>
  <c r="U696" i="3"/>
  <c r="AK696" i="3"/>
  <c r="BA696" i="3"/>
  <c r="Y696" i="3"/>
  <c r="AO696" i="3"/>
  <c r="BE696" i="3"/>
  <c r="M696" i="3"/>
  <c r="AC696" i="3"/>
  <c r="AS696" i="3"/>
  <c r="BI696" i="3"/>
  <c r="BJ698" i="3"/>
  <c r="BK701" i="3"/>
  <c r="BM682" i="3"/>
  <c r="BL722" i="3"/>
  <c r="BN551" i="3"/>
  <c r="BJ551" i="3"/>
  <c r="BL560" i="3"/>
  <c r="BL578" i="3"/>
  <c r="BN656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J711" i="3"/>
  <c r="AZ711" i="3"/>
  <c r="X711" i="3"/>
  <c r="AN711" i="3"/>
  <c r="BD711" i="3"/>
  <c r="AB711" i="3"/>
  <c r="AR711" i="3"/>
  <c r="BH711" i="3"/>
  <c r="P711" i="3"/>
  <c r="AF711" i="3"/>
  <c r="AV711" i="3"/>
  <c r="BL718" i="3"/>
  <c r="BM718" i="3"/>
  <c r="BJ553" i="3"/>
  <c r="BK553" i="3"/>
  <c r="BN553" i="3"/>
  <c r="BN562" i="3"/>
  <c r="BK562" i="3"/>
  <c r="BJ583" i="3"/>
  <c r="BK640" i="3"/>
  <c r="BJ656" i="3"/>
  <c r="BK656" i="3"/>
  <c r="BM663" i="3"/>
  <c r="BM722" i="3"/>
  <c r="BK695" i="3"/>
  <c r="BN701" i="3"/>
  <c r="L467" i="3"/>
  <c r="BF467" i="3" s="1"/>
  <c r="L463" i="3"/>
  <c r="L507" i="3"/>
  <c r="L503" i="3"/>
  <c r="L499" i="3"/>
  <c r="L495" i="3"/>
  <c r="L490" i="3"/>
  <c r="L443" i="3"/>
  <c r="L442" i="3"/>
  <c r="L441" i="3"/>
  <c r="L437" i="3"/>
  <c r="L434" i="3"/>
  <c r="L433" i="3"/>
  <c r="L395" i="3"/>
  <c r="L393" i="3"/>
  <c r="L391" i="3"/>
  <c r="L389" i="3"/>
  <c r="L545" i="3"/>
  <c r="K489" i="3"/>
  <c r="K488" i="3"/>
  <c r="K459" i="3"/>
  <c r="T459" i="3" s="1"/>
  <c r="K458" i="3"/>
  <c r="AE458" i="3" s="1"/>
  <c r="K457" i="3"/>
  <c r="K456" i="3"/>
  <c r="K428" i="3"/>
  <c r="K427" i="3"/>
  <c r="K403" i="3"/>
  <c r="N403" i="3" s="1"/>
  <c r="K387" i="3"/>
  <c r="Q387" i="3" s="1"/>
  <c r="K386" i="3"/>
  <c r="L523" i="3"/>
  <c r="N523" i="3" s="1"/>
  <c r="L522" i="3"/>
  <c r="M522" i="3" s="1"/>
  <c r="L521" i="3"/>
  <c r="N521" i="3" s="1"/>
  <c r="L520" i="3"/>
  <c r="M520" i="3" s="1"/>
  <c r="L519" i="3"/>
  <c r="N519" i="3" s="1"/>
  <c r="L518" i="3"/>
  <c r="L517" i="3"/>
  <c r="K517" i="3"/>
  <c r="L516" i="3"/>
  <c r="K516" i="3"/>
  <c r="AK516" i="3" s="1"/>
  <c r="L515" i="3"/>
  <c r="L514" i="3"/>
  <c r="L513" i="3"/>
  <c r="L512" i="3"/>
  <c r="L511" i="3"/>
  <c r="L506" i="3"/>
  <c r="K505" i="3"/>
  <c r="K504" i="3"/>
  <c r="L487" i="3"/>
  <c r="L483" i="3"/>
  <c r="L479" i="3"/>
  <c r="L474" i="3"/>
  <c r="K473" i="3"/>
  <c r="K472" i="3"/>
  <c r="L455" i="3"/>
  <c r="L451" i="3"/>
  <c r="L447" i="3"/>
  <c r="K443" i="3"/>
  <c r="AK443" i="3" s="1"/>
  <c r="L426" i="3"/>
  <c r="L425" i="3"/>
  <c r="L421" i="3"/>
  <c r="L417" i="3"/>
  <c r="K413" i="3"/>
  <c r="M413" i="3" s="1"/>
  <c r="L411" i="3"/>
  <c r="AF411" i="3" s="1"/>
  <c r="K411" i="3"/>
  <c r="L401" i="3"/>
  <c r="L399" i="3"/>
  <c r="L397" i="3"/>
  <c r="K395" i="3"/>
  <c r="K394" i="3"/>
  <c r="L385" i="3"/>
  <c r="L383" i="3"/>
  <c r="X383" i="3" s="1"/>
  <c r="L381" i="3"/>
  <c r="K379" i="3"/>
  <c r="N379" i="3" s="1"/>
  <c r="K378" i="3"/>
  <c r="N533" i="3"/>
  <c r="N526" i="3"/>
  <c r="N525" i="3"/>
  <c r="N524" i="3"/>
  <c r="L539" i="3"/>
  <c r="M539" i="3" s="1"/>
  <c r="L538" i="3"/>
  <c r="K538" i="3"/>
  <c r="BI538" i="3" s="1"/>
  <c r="K532" i="3"/>
  <c r="K518" i="3"/>
  <c r="AC518" i="3" s="1"/>
  <c r="L498" i="3"/>
  <c r="K497" i="3"/>
  <c r="K496" i="3"/>
  <c r="L482" i="3"/>
  <c r="K481" i="3"/>
  <c r="K480" i="3"/>
  <c r="K467" i="3"/>
  <c r="L466" i="3"/>
  <c r="BC466" i="3" s="1"/>
  <c r="K466" i="3"/>
  <c r="K465" i="3"/>
  <c r="K464" i="3"/>
  <c r="K451" i="3"/>
  <c r="Y451" i="3" s="1"/>
  <c r="L450" i="3"/>
  <c r="K450" i="3"/>
  <c r="AB450" i="3" s="1"/>
  <c r="K449" i="3"/>
  <c r="K448" i="3"/>
  <c r="K436" i="3"/>
  <c r="K435" i="3"/>
  <c r="K421" i="3"/>
  <c r="L419" i="3"/>
  <c r="Y419" i="3" s="1"/>
  <c r="K419" i="3"/>
  <c r="K407" i="3"/>
  <c r="P407" i="3" s="1"/>
  <c r="K399" i="3"/>
  <c r="N399" i="3" s="1"/>
  <c r="K398" i="3"/>
  <c r="K391" i="3"/>
  <c r="N391" i="3" s="1"/>
  <c r="K390" i="3"/>
  <c r="K383" i="3"/>
  <c r="K382" i="3"/>
  <c r="K375" i="3"/>
  <c r="M375" i="3" s="1"/>
  <c r="K374" i="3"/>
  <c r="K370" i="3"/>
  <c r="K369" i="3"/>
  <c r="S369" i="3" s="1"/>
  <c r="K368" i="3"/>
  <c r="K367" i="3"/>
  <c r="K366" i="3"/>
  <c r="K362" i="3"/>
  <c r="K360" i="3"/>
  <c r="X518" i="3"/>
  <c r="K545" i="3"/>
  <c r="L544" i="3"/>
  <c r="K544" i="3"/>
  <c r="L543" i="3"/>
  <c r="K543" i="3"/>
  <c r="L542" i="3"/>
  <c r="K542" i="3"/>
  <c r="L541" i="3"/>
  <c r="K541" i="3"/>
  <c r="L540" i="3"/>
  <c r="K540" i="3"/>
  <c r="L537" i="3"/>
  <c r="T537" i="3" s="1"/>
  <c r="L536" i="3"/>
  <c r="K536" i="3"/>
  <c r="L535" i="3"/>
  <c r="K535" i="3"/>
  <c r="L532" i="3"/>
  <c r="L531" i="3"/>
  <c r="K531" i="3"/>
  <c r="L530" i="3"/>
  <c r="K530" i="3"/>
  <c r="L529" i="3"/>
  <c r="K529" i="3"/>
  <c r="L528" i="3"/>
  <c r="K528" i="3"/>
  <c r="L527" i="3"/>
  <c r="L509" i="3"/>
  <c r="L508" i="3"/>
  <c r="L501" i="3"/>
  <c r="L500" i="3"/>
  <c r="L493" i="3"/>
  <c r="L492" i="3"/>
  <c r="L485" i="3"/>
  <c r="L484" i="3"/>
  <c r="L477" i="3"/>
  <c r="L476" i="3"/>
  <c r="L469" i="3"/>
  <c r="L468" i="3"/>
  <c r="Z467" i="3"/>
  <c r="S467" i="3"/>
  <c r="V466" i="3"/>
  <c r="L461" i="3"/>
  <c r="L460" i="3"/>
  <c r="P459" i="3"/>
  <c r="V459" i="3"/>
  <c r="Z459" i="3"/>
  <c r="AF459" i="3"/>
  <c r="AL459" i="3"/>
  <c r="AP459" i="3"/>
  <c r="AV459" i="3"/>
  <c r="BB459" i="3"/>
  <c r="BF459" i="3"/>
  <c r="Q459" i="3"/>
  <c r="AC459" i="3"/>
  <c r="AK459" i="3"/>
  <c r="AW459" i="3"/>
  <c r="BI459" i="3"/>
  <c r="S459" i="3"/>
  <c r="AE459" i="3"/>
  <c r="AQ459" i="3"/>
  <c r="AY459" i="3"/>
  <c r="AA458" i="3"/>
  <c r="BG458" i="3"/>
  <c r="V458" i="3"/>
  <c r="L453" i="3"/>
  <c r="L452" i="3"/>
  <c r="AJ451" i="3"/>
  <c r="P450" i="3"/>
  <c r="AF450" i="3"/>
  <c r="AV450" i="3"/>
  <c r="Q450" i="3"/>
  <c r="AW450" i="3"/>
  <c r="AE450" i="3"/>
  <c r="L445" i="3"/>
  <c r="L444" i="3"/>
  <c r="Q443" i="3"/>
  <c r="AG443" i="3"/>
  <c r="AW443" i="3"/>
  <c r="T443" i="3"/>
  <c r="AZ443" i="3"/>
  <c r="R443" i="3"/>
  <c r="AP443" i="3"/>
  <c r="BF443" i="3"/>
  <c r="L438" i="3"/>
  <c r="L430" i="3"/>
  <c r="L422" i="3"/>
  <c r="BE421" i="3"/>
  <c r="Z421" i="3"/>
  <c r="BD419" i="3"/>
  <c r="L416" i="3"/>
  <c r="L414" i="3"/>
  <c r="AG413" i="3"/>
  <c r="AW413" i="3"/>
  <c r="R413" i="3"/>
  <c r="AX413" i="3"/>
  <c r="BH413" i="3"/>
  <c r="T411" i="3"/>
  <c r="BG411" i="3"/>
  <c r="R407" i="3"/>
  <c r="V407" i="3"/>
  <c r="AB407" i="3"/>
  <c r="AH407" i="3"/>
  <c r="AL407" i="3"/>
  <c r="AR407" i="3"/>
  <c r="AX407" i="3"/>
  <c r="BB407" i="3"/>
  <c r="BH407" i="3"/>
  <c r="W407" i="3"/>
  <c r="AE407" i="3"/>
  <c r="AQ407" i="3"/>
  <c r="BC407" i="3"/>
  <c r="Q407" i="3"/>
  <c r="AO407" i="3"/>
  <c r="M407" i="3"/>
  <c r="AC407" i="3"/>
  <c r="BA407" i="3"/>
  <c r="L404" i="3"/>
  <c r="AR403" i="3"/>
  <c r="AO403" i="3"/>
  <c r="AU403" i="3"/>
  <c r="T399" i="3"/>
  <c r="AJ399" i="3"/>
  <c r="AZ399" i="3"/>
  <c r="AA399" i="3"/>
  <c r="BG399" i="3"/>
  <c r="Q399" i="3"/>
  <c r="L396" i="3"/>
  <c r="P395" i="3"/>
  <c r="AF395" i="3"/>
  <c r="AV395" i="3"/>
  <c r="Q395" i="3"/>
  <c r="AW395" i="3"/>
  <c r="AU395" i="3"/>
  <c r="L392" i="3"/>
  <c r="P391" i="3"/>
  <c r="T391" i="3"/>
  <c r="X391" i="3"/>
  <c r="AB391" i="3"/>
  <c r="AF391" i="3"/>
  <c r="AJ391" i="3"/>
  <c r="AN391" i="3"/>
  <c r="AR391" i="3"/>
  <c r="AV391" i="3"/>
  <c r="AZ391" i="3"/>
  <c r="BD391" i="3"/>
  <c r="BH391" i="3"/>
  <c r="Q391" i="3"/>
  <c r="Y391" i="3"/>
  <c r="AG391" i="3"/>
  <c r="AO391" i="3"/>
  <c r="AW391" i="3"/>
  <c r="BE391" i="3"/>
  <c r="S391" i="3"/>
  <c r="AI391" i="3"/>
  <c r="AY391" i="3"/>
  <c r="O391" i="3"/>
  <c r="AE391" i="3"/>
  <c r="AU391" i="3"/>
  <c r="L388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P387" i="3"/>
  <c r="X387" i="3"/>
  <c r="AF387" i="3"/>
  <c r="AN387" i="3"/>
  <c r="AV387" i="3"/>
  <c r="BD387" i="3"/>
  <c r="N387" i="3"/>
  <c r="AD387" i="3"/>
  <c r="AT387" i="3"/>
  <c r="R387" i="3"/>
  <c r="AH387" i="3"/>
  <c r="AX387" i="3"/>
  <c r="L384" i="3"/>
  <c r="L380" i="3"/>
  <c r="R379" i="3"/>
  <c r="X379" i="3"/>
  <c r="AB379" i="3"/>
  <c r="AH379" i="3"/>
  <c r="AN379" i="3"/>
  <c r="AR379" i="3"/>
  <c r="AX379" i="3"/>
  <c r="BD379" i="3"/>
  <c r="BH379" i="3"/>
  <c r="W379" i="3"/>
  <c r="AI379" i="3"/>
  <c r="AQ379" i="3"/>
  <c r="BC379" i="3"/>
  <c r="U379" i="3"/>
  <c r="AK379" i="3"/>
  <c r="BI379" i="3"/>
  <c r="AG379" i="3"/>
  <c r="AW379" i="3"/>
  <c r="L376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P375" i="3"/>
  <c r="X375" i="3"/>
  <c r="AF375" i="3"/>
  <c r="AN375" i="3"/>
  <c r="AV375" i="3"/>
  <c r="BD375" i="3"/>
  <c r="R375" i="3"/>
  <c r="AH375" i="3"/>
  <c r="AX375" i="3"/>
  <c r="N375" i="3"/>
  <c r="AT375" i="3"/>
  <c r="AL375" i="3"/>
  <c r="L372" i="3"/>
  <c r="L371" i="3"/>
  <c r="L370" i="3"/>
  <c r="AB370" i="3" s="1"/>
  <c r="W369" i="3"/>
  <c r="AS369" i="3"/>
  <c r="R369" i="3"/>
  <c r="T369" i="3"/>
  <c r="BD369" i="3"/>
  <c r="L364" i="3"/>
  <c r="L363" i="3"/>
  <c r="L362" i="3"/>
  <c r="K361" i="3"/>
  <c r="AP539" i="3"/>
  <c r="T539" i="3"/>
  <c r="BE538" i="3"/>
  <c r="AW538" i="3"/>
  <c r="AO538" i="3"/>
  <c r="AG538" i="3"/>
  <c r="Y538" i="3"/>
  <c r="Q538" i="3"/>
  <c r="BI534" i="3"/>
  <c r="BG534" i="3"/>
  <c r="BE534" i="3"/>
  <c r="BC534" i="3"/>
  <c r="BA534" i="3"/>
  <c r="AY534" i="3"/>
  <c r="AW534" i="3"/>
  <c r="AU534" i="3"/>
  <c r="AS534" i="3"/>
  <c r="AQ534" i="3"/>
  <c r="AO534" i="3"/>
  <c r="AM534" i="3"/>
  <c r="AK534" i="3"/>
  <c r="AI534" i="3"/>
  <c r="AG534" i="3"/>
  <c r="AE534" i="3"/>
  <c r="AC534" i="3"/>
  <c r="AA534" i="3"/>
  <c r="Y534" i="3"/>
  <c r="W534" i="3"/>
  <c r="U534" i="3"/>
  <c r="S534" i="3"/>
  <c r="Q534" i="3"/>
  <c r="O534" i="3"/>
  <c r="M534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M533" i="3"/>
  <c r="BF527" i="3"/>
  <c r="BB527" i="3"/>
  <c r="AX527" i="3"/>
  <c r="AT527" i="3"/>
  <c r="AP527" i="3"/>
  <c r="AL527" i="3"/>
  <c r="AH527" i="3"/>
  <c r="AD527" i="3"/>
  <c r="Z527" i="3"/>
  <c r="V527" i="3"/>
  <c r="R527" i="3"/>
  <c r="N527" i="3"/>
  <c r="BI526" i="3"/>
  <c r="BG526" i="3"/>
  <c r="BE526" i="3"/>
  <c r="BC526" i="3"/>
  <c r="BA526" i="3"/>
  <c r="AY526" i="3"/>
  <c r="AW526" i="3"/>
  <c r="AU526" i="3"/>
  <c r="AS526" i="3"/>
  <c r="AQ526" i="3"/>
  <c r="AO526" i="3"/>
  <c r="AM526" i="3"/>
  <c r="AK526" i="3"/>
  <c r="AI526" i="3"/>
  <c r="AG526" i="3"/>
  <c r="AE526" i="3"/>
  <c r="AC526" i="3"/>
  <c r="AA526" i="3"/>
  <c r="Y526" i="3"/>
  <c r="W526" i="3"/>
  <c r="U526" i="3"/>
  <c r="S526" i="3"/>
  <c r="Q526" i="3"/>
  <c r="O526" i="3"/>
  <c r="M526" i="3"/>
  <c r="BI525" i="3"/>
  <c r="BG525" i="3"/>
  <c r="BE525" i="3"/>
  <c r="BC525" i="3"/>
  <c r="BA525" i="3"/>
  <c r="AY525" i="3"/>
  <c r="AW525" i="3"/>
  <c r="AU525" i="3"/>
  <c r="AS525" i="3"/>
  <c r="AQ525" i="3"/>
  <c r="AO525" i="3"/>
  <c r="AM525" i="3"/>
  <c r="AK525" i="3"/>
  <c r="AI525" i="3"/>
  <c r="AG525" i="3"/>
  <c r="AE525" i="3"/>
  <c r="AC525" i="3"/>
  <c r="AA525" i="3"/>
  <c r="Y525" i="3"/>
  <c r="W525" i="3"/>
  <c r="U525" i="3"/>
  <c r="S525" i="3"/>
  <c r="Q525" i="3"/>
  <c r="O525" i="3"/>
  <c r="M525" i="3"/>
  <c r="BI524" i="3"/>
  <c r="BG524" i="3"/>
  <c r="BE524" i="3"/>
  <c r="BC524" i="3"/>
  <c r="BA524" i="3"/>
  <c r="AY524" i="3"/>
  <c r="AW524" i="3"/>
  <c r="AU524" i="3"/>
  <c r="AS524" i="3"/>
  <c r="AQ524" i="3"/>
  <c r="AO524" i="3"/>
  <c r="AM524" i="3"/>
  <c r="AK524" i="3"/>
  <c r="AI524" i="3"/>
  <c r="AG524" i="3"/>
  <c r="AE524" i="3"/>
  <c r="AC524" i="3"/>
  <c r="AA524" i="3"/>
  <c r="Y524" i="3"/>
  <c r="W524" i="3"/>
  <c r="U524" i="3"/>
  <c r="S524" i="3"/>
  <c r="Q524" i="3"/>
  <c r="O524" i="3"/>
  <c r="M524" i="3"/>
  <c r="BE523" i="3"/>
  <c r="BA523" i="3"/>
  <c r="AO523" i="3"/>
  <c r="AK523" i="3"/>
  <c r="Y523" i="3"/>
  <c r="U523" i="3"/>
  <c r="BF522" i="3"/>
  <c r="AX522" i="3"/>
  <c r="AP522" i="3"/>
  <c r="AH522" i="3"/>
  <c r="Z522" i="3"/>
  <c r="R522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0" i="3"/>
  <c r="BD520" i="3"/>
  <c r="BB520" i="3"/>
  <c r="AZ520" i="3"/>
  <c r="AV520" i="3"/>
  <c r="AT520" i="3"/>
  <c r="AR520" i="3"/>
  <c r="AN520" i="3"/>
  <c r="AL520" i="3"/>
  <c r="AJ520" i="3"/>
  <c r="AF520" i="3"/>
  <c r="AD520" i="3"/>
  <c r="AB520" i="3"/>
  <c r="X520" i="3"/>
  <c r="V520" i="3"/>
  <c r="T520" i="3"/>
  <c r="P520" i="3"/>
  <c r="N520" i="3"/>
  <c r="BA519" i="3"/>
  <c r="AW519" i="3"/>
  <c r="AK519" i="3"/>
  <c r="AG519" i="3"/>
  <c r="U519" i="3"/>
  <c r="Q519" i="3"/>
  <c r="BG517" i="3"/>
  <c r="BC517" i="3"/>
  <c r="AY517" i="3"/>
  <c r="AU517" i="3"/>
  <c r="AQ517" i="3"/>
  <c r="AM517" i="3"/>
  <c r="AI517" i="3"/>
  <c r="AE517" i="3"/>
  <c r="AA517" i="3"/>
  <c r="W517" i="3"/>
  <c r="S517" i="3"/>
  <c r="O517" i="3"/>
  <c r="K515" i="3"/>
  <c r="K514" i="3"/>
  <c r="K513" i="3"/>
  <c r="K512" i="3"/>
  <c r="K511" i="3"/>
  <c r="L510" i="3"/>
  <c r="K509" i="3"/>
  <c r="K508" i="3"/>
  <c r="L505" i="3"/>
  <c r="L504" i="3"/>
  <c r="T504" i="3" s="1"/>
  <c r="L502" i="3"/>
  <c r="K501" i="3"/>
  <c r="K500" i="3"/>
  <c r="L497" i="3"/>
  <c r="T497" i="3" s="1"/>
  <c r="L496" i="3"/>
  <c r="L494" i="3"/>
  <c r="K493" i="3"/>
  <c r="K492" i="3"/>
  <c r="L489" i="3"/>
  <c r="L488" i="3"/>
  <c r="L486" i="3"/>
  <c r="K485" i="3"/>
  <c r="K484" i="3"/>
  <c r="L481" i="3"/>
  <c r="L480" i="3"/>
  <c r="L478" i="3"/>
  <c r="K477" i="3"/>
  <c r="K476" i="3"/>
  <c r="L473" i="3"/>
  <c r="L472" i="3"/>
  <c r="N472" i="3" s="1"/>
  <c r="K471" i="3"/>
  <c r="L470" i="3"/>
  <c r="K470" i="3"/>
  <c r="K469" i="3"/>
  <c r="K468" i="3"/>
  <c r="L465" i="3"/>
  <c r="L464" i="3"/>
  <c r="K463" i="3"/>
  <c r="L462" i="3"/>
  <c r="K462" i="3"/>
  <c r="K461" i="3"/>
  <c r="K460" i="3"/>
  <c r="L457" i="3"/>
  <c r="L456" i="3"/>
  <c r="K455" i="3"/>
  <c r="L454" i="3"/>
  <c r="K454" i="3"/>
  <c r="K453" i="3"/>
  <c r="K452" i="3"/>
  <c r="L449" i="3"/>
  <c r="L448" i="3"/>
  <c r="K447" i="3"/>
  <c r="L446" i="3"/>
  <c r="K446" i="3"/>
  <c r="K445" i="3"/>
  <c r="K444" i="3"/>
  <c r="K439" i="3"/>
  <c r="L435" i="3"/>
  <c r="K431" i="3"/>
  <c r="L427" i="3"/>
  <c r="L423" i="3"/>
  <c r="K423" i="3"/>
  <c r="L420" i="3"/>
  <c r="L418" i="3"/>
  <c r="K417" i="3"/>
  <c r="L415" i="3"/>
  <c r="K415" i="3"/>
  <c r="L410" i="3"/>
  <c r="K409" i="3"/>
  <c r="L406" i="3"/>
  <c r="K405" i="3"/>
  <c r="L402" i="3"/>
  <c r="K401" i="3"/>
  <c r="L398" i="3"/>
  <c r="K397" i="3"/>
  <c r="K396" i="3"/>
  <c r="L394" i="3"/>
  <c r="V394" i="3" s="1"/>
  <c r="K393" i="3"/>
  <c r="K392" i="3"/>
  <c r="L390" i="3"/>
  <c r="K389" i="3"/>
  <c r="K388" i="3"/>
  <c r="L386" i="3"/>
  <c r="R386" i="3" s="1"/>
  <c r="K385" i="3"/>
  <c r="K384" i="3"/>
  <c r="L382" i="3"/>
  <c r="O382" i="3" s="1"/>
  <c r="K381" i="3"/>
  <c r="K380" i="3"/>
  <c r="L378" i="3"/>
  <c r="K377" i="3"/>
  <c r="K376" i="3"/>
  <c r="L374" i="3"/>
  <c r="K373" i="3"/>
  <c r="K372" i="3"/>
  <c r="K371" i="3"/>
  <c r="BA370" i="3"/>
  <c r="L368" i="3"/>
  <c r="Z368" i="3" s="1"/>
  <c r="L367" i="3"/>
  <c r="L366" i="3"/>
  <c r="K365" i="3"/>
  <c r="K364" i="3"/>
  <c r="K363" i="3"/>
  <c r="U362" i="3"/>
  <c r="AK362" i="3"/>
  <c r="BA362" i="3"/>
  <c r="AB362" i="3"/>
  <c r="BH362" i="3"/>
  <c r="AL362" i="3"/>
  <c r="L360" i="3"/>
  <c r="L359" i="3"/>
  <c r="K359" i="3"/>
  <c r="L358" i="3"/>
  <c r="K358" i="3"/>
  <c r="BI539" i="3"/>
  <c r="BA539" i="3"/>
  <c r="AS539" i="3"/>
  <c r="AK539" i="3"/>
  <c r="AC539" i="3"/>
  <c r="U539" i="3"/>
  <c r="BH538" i="3"/>
  <c r="BD538" i="3"/>
  <c r="AZ538" i="3"/>
  <c r="AV538" i="3"/>
  <c r="AR538" i="3"/>
  <c r="AN538" i="3"/>
  <c r="AJ538" i="3"/>
  <c r="AF538" i="3"/>
  <c r="AB538" i="3"/>
  <c r="X538" i="3"/>
  <c r="T538" i="3"/>
  <c r="P538" i="3"/>
  <c r="BH534" i="3"/>
  <c r="BF534" i="3"/>
  <c r="BD534" i="3"/>
  <c r="BB534" i="3"/>
  <c r="AZ534" i="3"/>
  <c r="AX534" i="3"/>
  <c r="AV534" i="3"/>
  <c r="AT534" i="3"/>
  <c r="AR534" i="3"/>
  <c r="AP534" i="3"/>
  <c r="AN534" i="3"/>
  <c r="AL534" i="3"/>
  <c r="AJ534" i="3"/>
  <c r="AH534" i="3"/>
  <c r="AF534" i="3"/>
  <c r="AD534" i="3"/>
  <c r="AB534" i="3"/>
  <c r="Z534" i="3"/>
  <c r="X534" i="3"/>
  <c r="V534" i="3"/>
  <c r="T534" i="3"/>
  <c r="R534" i="3"/>
  <c r="P534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BH526" i="3"/>
  <c r="BF526" i="3"/>
  <c r="BD526" i="3"/>
  <c r="BB526" i="3"/>
  <c r="AZ526" i="3"/>
  <c r="AX526" i="3"/>
  <c r="AV526" i="3"/>
  <c r="AT526" i="3"/>
  <c r="AR526" i="3"/>
  <c r="AP526" i="3"/>
  <c r="AN526" i="3"/>
  <c r="AL526" i="3"/>
  <c r="AJ526" i="3"/>
  <c r="AH526" i="3"/>
  <c r="AF526" i="3"/>
  <c r="AD526" i="3"/>
  <c r="AB526" i="3"/>
  <c r="Z526" i="3"/>
  <c r="X526" i="3"/>
  <c r="V526" i="3"/>
  <c r="T526" i="3"/>
  <c r="R526" i="3"/>
  <c r="P526" i="3"/>
  <c r="BH525" i="3"/>
  <c r="BF525" i="3"/>
  <c r="BD525" i="3"/>
  <c r="BB525" i="3"/>
  <c r="AZ525" i="3"/>
  <c r="AX525" i="3"/>
  <c r="AV525" i="3"/>
  <c r="AT525" i="3"/>
  <c r="AR525" i="3"/>
  <c r="AP525" i="3"/>
  <c r="AN525" i="3"/>
  <c r="AL525" i="3"/>
  <c r="AJ525" i="3"/>
  <c r="AH525" i="3"/>
  <c r="AF525" i="3"/>
  <c r="AD525" i="3"/>
  <c r="AB525" i="3"/>
  <c r="Z525" i="3"/>
  <c r="X525" i="3"/>
  <c r="V525" i="3"/>
  <c r="T525" i="3"/>
  <c r="R525" i="3"/>
  <c r="P525" i="3"/>
  <c r="BH524" i="3"/>
  <c r="BF524" i="3"/>
  <c r="BD524" i="3"/>
  <c r="BB524" i="3"/>
  <c r="AZ524" i="3"/>
  <c r="AX524" i="3"/>
  <c r="AV524" i="3"/>
  <c r="AT524" i="3"/>
  <c r="AR524" i="3"/>
  <c r="AP524" i="3"/>
  <c r="AN524" i="3"/>
  <c r="AL524" i="3"/>
  <c r="AJ524" i="3"/>
  <c r="AH524" i="3"/>
  <c r="AF524" i="3"/>
  <c r="AD524" i="3"/>
  <c r="AB524" i="3"/>
  <c r="Z524" i="3"/>
  <c r="X524" i="3"/>
  <c r="V524" i="3"/>
  <c r="T524" i="3"/>
  <c r="R524" i="3"/>
  <c r="P524" i="3"/>
  <c r="BH523" i="3"/>
  <c r="BD523" i="3"/>
  <c r="AZ523" i="3"/>
  <c r="AV523" i="3"/>
  <c r="AR523" i="3"/>
  <c r="AN523" i="3"/>
  <c r="AJ523" i="3"/>
  <c r="AF523" i="3"/>
  <c r="AB523" i="3"/>
  <c r="X523" i="3"/>
  <c r="T523" i="3"/>
  <c r="P523" i="3"/>
  <c r="BG522" i="3"/>
  <c r="AY522" i="3"/>
  <c r="AQ522" i="3"/>
  <c r="AI522" i="3"/>
  <c r="AA522" i="3"/>
  <c r="S522" i="3"/>
  <c r="BF521" i="3"/>
  <c r="BB521" i="3"/>
  <c r="AX521" i="3"/>
  <c r="AT521" i="3"/>
  <c r="AP521" i="3"/>
  <c r="AL521" i="3"/>
  <c r="AH521" i="3"/>
  <c r="AD521" i="3"/>
  <c r="Z521" i="3"/>
  <c r="V521" i="3"/>
  <c r="R521" i="3"/>
  <c r="BI520" i="3"/>
  <c r="BG520" i="3"/>
  <c r="BE520" i="3"/>
  <c r="BC520" i="3"/>
  <c r="BA520" i="3"/>
  <c r="AY520" i="3"/>
  <c r="AW520" i="3"/>
  <c r="AU520" i="3"/>
  <c r="AS520" i="3"/>
  <c r="AQ520" i="3"/>
  <c r="AO520" i="3"/>
  <c r="AM520" i="3"/>
  <c r="AK520" i="3"/>
  <c r="AI520" i="3"/>
  <c r="AG520" i="3"/>
  <c r="AE520" i="3"/>
  <c r="AC520" i="3"/>
  <c r="AA520" i="3"/>
  <c r="Y520" i="3"/>
  <c r="W520" i="3"/>
  <c r="U520" i="3"/>
  <c r="S520" i="3"/>
  <c r="Q520" i="3"/>
  <c r="O520" i="3"/>
  <c r="BH519" i="3"/>
  <c r="BF519" i="3"/>
  <c r="BD519" i="3"/>
  <c r="AZ519" i="3"/>
  <c r="AX519" i="3"/>
  <c r="AV519" i="3"/>
  <c r="AR519" i="3"/>
  <c r="AP519" i="3"/>
  <c r="AN519" i="3"/>
  <c r="AJ519" i="3"/>
  <c r="AH519" i="3"/>
  <c r="AF519" i="3"/>
  <c r="AB519" i="3"/>
  <c r="Z519" i="3"/>
  <c r="X519" i="3"/>
  <c r="T519" i="3"/>
  <c r="R519" i="3"/>
  <c r="P519" i="3"/>
  <c r="BF517" i="3"/>
  <c r="BB517" i="3"/>
  <c r="AX517" i="3"/>
  <c r="AT517" i="3"/>
  <c r="AP517" i="3"/>
  <c r="AL517" i="3"/>
  <c r="AH517" i="3"/>
  <c r="AD517" i="3"/>
  <c r="Z517" i="3"/>
  <c r="V517" i="3"/>
  <c r="R517" i="3"/>
  <c r="BG505" i="3"/>
  <c r="AQ505" i="3"/>
  <c r="AA505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U538" i="3" l="1"/>
  <c r="AK538" i="3"/>
  <c r="BA538" i="3"/>
  <c r="AD539" i="3"/>
  <c r="BH369" i="3"/>
  <c r="BC369" i="3"/>
  <c r="M369" i="3"/>
  <c r="Q379" i="3"/>
  <c r="AC379" i="3"/>
  <c r="AY379" i="3"/>
  <c r="AA379" i="3"/>
  <c r="BF379" i="3"/>
  <c r="AV379" i="3"/>
  <c r="AJ379" i="3"/>
  <c r="Z379" i="3"/>
  <c r="P379" i="3"/>
  <c r="AI403" i="3"/>
  <c r="AB403" i="3"/>
  <c r="AS407" i="3"/>
  <c r="AW407" i="3"/>
  <c r="BG407" i="3"/>
  <c r="AM407" i="3"/>
  <c r="O407" i="3"/>
  <c r="AZ407" i="3"/>
  <c r="AP407" i="3"/>
  <c r="AD407" i="3"/>
  <c r="T407" i="3"/>
  <c r="AZ411" i="3"/>
  <c r="AX443" i="3"/>
  <c r="BH443" i="3"/>
  <c r="BA443" i="3"/>
  <c r="U443" i="3"/>
  <c r="BC450" i="3"/>
  <c r="AO450" i="3"/>
  <c r="AR450" i="3"/>
  <c r="AX451" i="3"/>
  <c r="BG459" i="3"/>
  <c r="AI459" i="3"/>
  <c r="O459" i="3"/>
  <c r="AS459" i="3"/>
  <c r="U459" i="3"/>
  <c r="BD459" i="3"/>
  <c r="AT459" i="3"/>
  <c r="AH459" i="3"/>
  <c r="X459" i="3"/>
  <c r="N459" i="3"/>
  <c r="AA466" i="3"/>
  <c r="M538" i="3"/>
  <c r="AC538" i="3"/>
  <c r="AS538" i="3"/>
  <c r="AZ539" i="3"/>
  <c r="AP369" i="3"/>
  <c r="AG369" i="3"/>
  <c r="AO379" i="3"/>
  <c r="BA379" i="3"/>
  <c r="BG379" i="3"/>
  <c r="AM379" i="3"/>
  <c r="S379" i="3"/>
  <c r="AZ379" i="3"/>
  <c r="AP379" i="3"/>
  <c r="AF379" i="3"/>
  <c r="T379" i="3"/>
  <c r="BH403" i="3"/>
  <c r="BI407" i="3"/>
  <c r="U407" i="3"/>
  <c r="AG407" i="3"/>
  <c r="AU407" i="3"/>
  <c r="AA407" i="3"/>
  <c r="BF407" i="3"/>
  <c r="AT407" i="3"/>
  <c r="AJ407" i="3"/>
  <c r="Z407" i="3"/>
  <c r="N407" i="3"/>
  <c r="AH443" i="3"/>
  <c r="AB443" i="3"/>
  <c r="W450" i="3"/>
  <c r="BH450" i="3"/>
  <c r="AO451" i="3"/>
  <c r="AU459" i="3"/>
  <c r="AA459" i="3"/>
  <c r="BA459" i="3"/>
  <c r="AG459" i="3"/>
  <c r="M459" i="3"/>
  <c r="AX459" i="3"/>
  <c r="AN459" i="3"/>
  <c r="AD459" i="3"/>
  <c r="R459" i="3"/>
  <c r="AD467" i="3"/>
  <c r="X419" i="3"/>
  <c r="T450" i="3"/>
  <c r="BG466" i="3"/>
  <c r="AJ411" i="3"/>
  <c r="Y421" i="3"/>
  <c r="Y443" i="3"/>
  <c r="M362" i="3"/>
  <c r="AI383" i="3"/>
  <c r="Q504" i="3"/>
  <c r="AN516" i="3"/>
  <c r="BL663" i="3"/>
  <c r="Q522" i="3"/>
  <c r="Y522" i="3"/>
  <c r="AG522" i="3"/>
  <c r="AO522" i="3"/>
  <c r="AW522" i="3"/>
  <c r="BE522" i="3"/>
  <c r="S539" i="3"/>
  <c r="AA539" i="3"/>
  <c r="AI539" i="3"/>
  <c r="AQ539" i="3"/>
  <c r="AY539" i="3"/>
  <c r="BG539" i="3"/>
  <c r="AD362" i="3"/>
  <c r="Z362" i="3"/>
  <c r="AJ362" i="3"/>
  <c r="BE362" i="3"/>
  <c r="AO362" i="3"/>
  <c r="Y362" i="3"/>
  <c r="U448" i="3"/>
  <c r="P522" i="3"/>
  <c r="X522" i="3"/>
  <c r="AF522" i="3"/>
  <c r="AN522" i="3"/>
  <c r="AV522" i="3"/>
  <c r="BD522" i="3"/>
  <c r="R539" i="3"/>
  <c r="AB539" i="3"/>
  <c r="AL539" i="3"/>
  <c r="AX539" i="3"/>
  <c r="BH539" i="3"/>
  <c r="AF369" i="3"/>
  <c r="AB369" i="3"/>
  <c r="AT369" i="3"/>
  <c r="Z369" i="3"/>
  <c r="BE369" i="3"/>
  <c r="AU369" i="3"/>
  <c r="AK369" i="3"/>
  <c r="Y369" i="3"/>
  <c r="O369" i="3"/>
  <c r="BD383" i="3"/>
  <c r="S383" i="3"/>
  <c r="BG403" i="3"/>
  <c r="BA403" i="3"/>
  <c r="U403" i="3"/>
  <c r="AX403" i="3"/>
  <c r="AH403" i="3"/>
  <c r="R403" i="3"/>
  <c r="BE411" i="3"/>
  <c r="S411" i="3"/>
  <c r="AV451" i="3"/>
  <c r="AU451" i="3"/>
  <c r="O451" i="3"/>
  <c r="AY516" i="3"/>
  <c r="AJ518" i="3"/>
  <c r="BL599" i="3"/>
  <c r="BM576" i="3"/>
  <c r="U522" i="3"/>
  <c r="AC522" i="3"/>
  <c r="AK522" i="3"/>
  <c r="AS522" i="3"/>
  <c r="BA522" i="3"/>
  <c r="BI522" i="3"/>
  <c r="O539" i="3"/>
  <c r="W539" i="3"/>
  <c r="AE539" i="3"/>
  <c r="AM539" i="3"/>
  <c r="AU539" i="3"/>
  <c r="BC539" i="3"/>
  <c r="BF362" i="3"/>
  <c r="AZ362" i="3"/>
  <c r="T362" i="3"/>
  <c r="AW362" i="3"/>
  <c r="AG362" i="3"/>
  <c r="Q362" i="3"/>
  <c r="T522" i="3"/>
  <c r="AB522" i="3"/>
  <c r="AJ522" i="3"/>
  <c r="AR522" i="3"/>
  <c r="AZ522" i="3"/>
  <c r="BH522" i="3"/>
  <c r="V539" i="3"/>
  <c r="AH539" i="3"/>
  <c r="AR539" i="3"/>
  <c r="BB539" i="3"/>
  <c r="X369" i="3"/>
  <c r="AZ369" i="3"/>
  <c r="BF369" i="3"/>
  <c r="AH369" i="3"/>
  <c r="N369" i="3"/>
  <c r="BA369" i="3"/>
  <c r="AO369" i="3"/>
  <c r="AE369" i="3"/>
  <c r="U369" i="3"/>
  <c r="AY383" i="3"/>
  <c r="AM403" i="3"/>
  <c r="AA403" i="3"/>
  <c r="AK403" i="3"/>
  <c r="BF403" i="3"/>
  <c r="AP403" i="3"/>
  <c r="Z403" i="3"/>
  <c r="AY411" i="3"/>
  <c r="AV411" i="3"/>
  <c r="P411" i="3"/>
  <c r="S419" i="3"/>
  <c r="AJ419" i="3"/>
  <c r="Z443" i="3"/>
  <c r="AR443" i="3"/>
  <c r="BI443" i="3"/>
  <c r="AS443" i="3"/>
  <c r="AC443" i="3"/>
  <c r="M443" i="3"/>
  <c r="AU450" i="3"/>
  <c r="O450" i="3"/>
  <c r="AG450" i="3"/>
  <c r="BD450" i="3"/>
  <c r="AN450" i="3"/>
  <c r="X450" i="3"/>
  <c r="AD451" i="3"/>
  <c r="P451" i="3"/>
  <c r="AE451" i="3"/>
  <c r="N466" i="3"/>
  <c r="W466" i="3"/>
  <c r="BA518" i="3"/>
  <c r="M383" i="3"/>
  <c r="AK421" i="3"/>
  <c r="BL565" i="3"/>
  <c r="BK663" i="3"/>
  <c r="BN663" i="3"/>
  <c r="BM656" i="3"/>
  <c r="O522" i="3"/>
  <c r="W522" i="3"/>
  <c r="AE522" i="3"/>
  <c r="AM522" i="3"/>
  <c r="AU522" i="3"/>
  <c r="BC522" i="3"/>
  <c r="Q539" i="3"/>
  <c r="Y539" i="3"/>
  <c r="AG539" i="3"/>
  <c r="AO539" i="3"/>
  <c r="AW539" i="3"/>
  <c r="BE539" i="3"/>
  <c r="AT362" i="3"/>
  <c r="AP362" i="3"/>
  <c r="AR362" i="3"/>
  <c r="BI362" i="3"/>
  <c r="AS362" i="3"/>
  <c r="AC362" i="3"/>
  <c r="N522" i="3"/>
  <c r="V522" i="3"/>
  <c r="AD522" i="3"/>
  <c r="AL522" i="3"/>
  <c r="AT522" i="3"/>
  <c r="BB522" i="3"/>
  <c r="N539" i="3"/>
  <c r="Z539" i="3"/>
  <c r="AJ539" i="3"/>
  <c r="AT539" i="3"/>
  <c r="BF539" i="3"/>
  <c r="AV369" i="3"/>
  <c r="AR369" i="3"/>
  <c r="AX369" i="3"/>
  <c r="AD369" i="3"/>
  <c r="BI369" i="3"/>
  <c r="AW369" i="3"/>
  <c r="AM369" i="3"/>
  <c r="AC369" i="3"/>
  <c r="Q369" i="3"/>
  <c r="N383" i="3"/>
  <c r="O403" i="3"/>
  <c r="BE403" i="3"/>
  <c r="Y403" i="3"/>
  <c r="AZ403" i="3"/>
  <c r="AJ403" i="3"/>
  <c r="T403" i="3"/>
  <c r="U411" i="3"/>
  <c r="AA411" i="3"/>
  <c r="O419" i="3"/>
  <c r="AJ443" i="3"/>
  <c r="BE443" i="3"/>
  <c r="AO443" i="3"/>
  <c r="AM450" i="3"/>
  <c r="BE450" i="3"/>
  <c r="Y450" i="3"/>
  <c r="AZ450" i="3"/>
  <c r="AJ450" i="3"/>
  <c r="R451" i="3"/>
  <c r="BE451" i="3"/>
  <c r="BD518" i="3"/>
  <c r="R450" i="3"/>
  <c r="BG538" i="3"/>
  <c r="S443" i="3"/>
  <c r="BM698" i="3"/>
  <c r="BJ640" i="3"/>
  <c r="BK599" i="3"/>
  <c r="BM599" i="3"/>
  <c r="BJ594" i="3"/>
  <c r="BN698" i="3"/>
  <c r="BK698" i="3"/>
  <c r="BM640" i="3"/>
  <c r="BL646" i="3"/>
  <c r="BK576" i="3"/>
  <c r="BN576" i="3"/>
  <c r="BK594" i="3"/>
  <c r="BM594" i="3"/>
  <c r="K352" i="3"/>
  <c r="K342" i="3"/>
  <c r="K338" i="3"/>
  <c r="K336" i="3"/>
  <c r="K326" i="3"/>
  <c r="X411" i="3"/>
  <c r="BI517" i="3"/>
  <c r="K350" i="3"/>
  <c r="K346" i="3"/>
  <c r="K343" i="3"/>
  <c r="L342" i="3"/>
  <c r="L334" i="3"/>
  <c r="K334" i="3"/>
  <c r="K330" i="3"/>
  <c r="BN713" i="3"/>
  <c r="BM701" i="3"/>
  <c r="K328" i="3"/>
  <c r="AC370" i="3"/>
  <c r="AY505" i="3"/>
  <c r="N516" i="3"/>
  <c r="BE517" i="3"/>
  <c r="X395" i="3"/>
  <c r="BN716" i="3"/>
  <c r="BM705" i="3"/>
  <c r="BJ701" i="3"/>
  <c r="BL701" i="3"/>
  <c r="L350" i="3"/>
  <c r="O350" i="3" s="1"/>
  <c r="AD383" i="3"/>
  <c r="R383" i="3"/>
  <c r="AF383" i="3"/>
  <c r="BC383" i="3"/>
  <c r="AM383" i="3"/>
  <c r="W383" i="3"/>
  <c r="S395" i="3"/>
  <c r="BE395" i="3"/>
  <c r="Y395" i="3"/>
  <c r="AZ395" i="3"/>
  <c r="AJ395" i="3"/>
  <c r="T395" i="3"/>
  <c r="AG399" i="3"/>
  <c r="U399" i="3"/>
  <c r="AI399" i="3"/>
  <c r="BD399" i="3"/>
  <c r="AN399" i="3"/>
  <c r="X399" i="3"/>
  <c r="X413" i="3"/>
  <c r="BF413" i="3"/>
  <c r="Z413" i="3"/>
  <c r="BA413" i="3"/>
  <c r="AK413" i="3"/>
  <c r="V421" i="3"/>
  <c r="AB421" i="3"/>
  <c r="AD458" i="3"/>
  <c r="P458" i="3"/>
  <c r="AA467" i="3"/>
  <c r="M467" i="3"/>
  <c r="BH516" i="3"/>
  <c r="AZ516" i="3"/>
  <c r="T516" i="3"/>
  <c r="AB419" i="3"/>
  <c r="AR419" i="3"/>
  <c r="BH419" i="3"/>
  <c r="AO419" i="3"/>
  <c r="AE419" i="3"/>
  <c r="AY419" i="3"/>
  <c r="P419" i="3"/>
  <c r="AF419" i="3"/>
  <c r="AV419" i="3"/>
  <c r="Q419" i="3"/>
  <c r="AW419" i="3"/>
  <c r="AU419" i="3"/>
  <c r="S451" i="3"/>
  <c r="AA451" i="3"/>
  <c r="AI451" i="3"/>
  <c r="AQ451" i="3"/>
  <c r="AY451" i="3"/>
  <c r="BG451" i="3"/>
  <c r="X451" i="3"/>
  <c r="AN451" i="3"/>
  <c r="BD451" i="3"/>
  <c r="V451" i="3"/>
  <c r="AL451" i="3"/>
  <c r="BB451" i="3"/>
  <c r="M451" i="3"/>
  <c r="U451" i="3"/>
  <c r="AC451" i="3"/>
  <c r="AK451" i="3"/>
  <c r="AS451" i="3"/>
  <c r="BA451" i="3"/>
  <c r="BI451" i="3"/>
  <c r="AB451" i="3"/>
  <c r="AR451" i="3"/>
  <c r="BH451" i="3"/>
  <c r="Z451" i="3"/>
  <c r="AP451" i="3"/>
  <c r="BF451" i="3"/>
  <c r="O466" i="3"/>
  <c r="AE466" i="3"/>
  <c r="AU466" i="3"/>
  <c r="P466" i="3"/>
  <c r="AV466" i="3"/>
  <c r="AD466" i="3"/>
  <c r="S466" i="3"/>
  <c r="AI466" i="3"/>
  <c r="AY466" i="3"/>
  <c r="X466" i="3"/>
  <c r="BD466" i="3"/>
  <c r="AL466" i="3"/>
  <c r="Q518" i="3"/>
  <c r="AK518" i="3"/>
  <c r="BI518" i="3"/>
  <c r="AB518" i="3"/>
  <c r="AR518" i="3"/>
  <c r="BH518" i="3"/>
  <c r="M518" i="3"/>
  <c r="AS518" i="3"/>
  <c r="P518" i="3"/>
  <c r="AF518" i="3"/>
  <c r="AV518" i="3"/>
  <c r="AB516" i="3"/>
  <c r="AR516" i="3"/>
  <c r="M516" i="3"/>
  <c r="AS516" i="3"/>
  <c r="AA516" i="3"/>
  <c r="BG516" i="3"/>
  <c r="P516" i="3"/>
  <c r="AF516" i="3"/>
  <c r="AV516" i="3"/>
  <c r="U516" i="3"/>
  <c r="BA516" i="3"/>
  <c r="AI516" i="3"/>
  <c r="BM711" i="3"/>
  <c r="BM712" i="3"/>
  <c r="O421" i="3"/>
  <c r="M421" i="3"/>
  <c r="AC421" i="3"/>
  <c r="AS421" i="3"/>
  <c r="BI421" i="3"/>
  <c r="AR421" i="3"/>
  <c r="AP421" i="3"/>
  <c r="BB421" i="3"/>
  <c r="Q421" i="3"/>
  <c r="AG421" i="3"/>
  <c r="AW421" i="3"/>
  <c r="T421" i="3"/>
  <c r="AZ421" i="3"/>
  <c r="BF421" i="3"/>
  <c r="P467" i="3"/>
  <c r="R467" i="3"/>
  <c r="AH467" i="3"/>
  <c r="AX467" i="3"/>
  <c r="U467" i="3"/>
  <c r="BA467" i="3"/>
  <c r="AI467" i="3"/>
  <c r="V467" i="3"/>
  <c r="AL467" i="3"/>
  <c r="BB467" i="3"/>
  <c r="AC467" i="3"/>
  <c r="BI467" i="3"/>
  <c r="AQ467" i="3"/>
  <c r="O413" i="3"/>
  <c r="Q413" i="3"/>
  <c r="U413" i="3"/>
  <c r="M458" i="3"/>
  <c r="S458" i="3"/>
  <c r="AI458" i="3"/>
  <c r="AY458" i="3"/>
  <c r="X458" i="3"/>
  <c r="BD458" i="3"/>
  <c r="AL458" i="3"/>
  <c r="W458" i="3"/>
  <c r="AM458" i="3"/>
  <c r="BC458" i="3"/>
  <c r="AF458" i="3"/>
  <c r="N458" i="3"/>
  <c r="AT458" i="3"/>
  <c r="BL711" i="3"/>
  <c r="BJ711" i="3"/>
  <c r="K335" i="3"/>
  <c r="K327" i="3"/>
  <c r="L326" i="3"/>
  <c r="AG504" i="3"/>
  <c r="AD370" i="3"/>
  <c r="AK370" i="3"/>
  <c r="N378" i="3"/>
  <c r="BA505" i="3"/>
  <c r="Y519" i="3"/>
  <c r="AO519" i="3"/>
  <c r="BE519" i="3"/>
  <c r="M523" i="3"/>
  <c r="AC523" i="3"/>
  <c r="AS523" i="3"/>
  <c r="BI523" i="3"/>
  <c r="P539" i="3"/>
  <c r="X539" i="3"/>
  <c r="AF539" i="3"/>
  <c r="AN539" i="3"/>
  <c r="AV539" i="3"/>
  <c r="BD539" i="3"/>
  <c r="S362" i="3"/>
  <c r="AN369" i="3"/>
  <c r="P369" i="3"/>
  <c r="AJ369" i="3"/>
  <c r="BB369" i="3"/>
  <c r="AL369" i="3"/>
  <c r="V369" i="3"/>
  <c r="BG369" i="3"/>
  <c r="AY369" i="3"/>
  <c r="AQ369" i="3"/>
  <c r="AI369" i="3"/>
  <c r="AA369" i="3"/>
  <c r="AX383" i="3"/>
  <c r="AV383" i="3"/>
  <c r="P383" i="3"/>
  <c r="AU383" i="3"/>
  <c r="AE383" i="3"/>
  <c r="O383" i="3"/>
  <c r="AY395" i="3"/>
  <c r="AE395" i="3"/>
  <c r="AO395" i="3"/>
  <c r="BH395" i="3"/>
  <c r="AR395" i="3"/>
  <c r="AB395" i="3"/>
  <c r="BA399" i="3"/>
  <c r="AY399" i="3"/>
  <c r="S399" i="3"/>
  <c r="AV399" i="3"/>
  <c r="AF399" i="3"/>
  <c r="P399" i="3"/>
  <c r="AE403" i="3"/>
  <c r="AY403" i="3"/>
  <c r="S403" i="3"/>
  <c r="AW403" i="3"/>
  <c r="AG403" i="3"/>
  <c r="Q403" i="3"/>
  <c r="BD403" i="3"/>
  <c r="AV403" i="3"/>
  <c r="AN403" i="3"/>
  <c r="AF403" i="3"/>
  <c r="X403" i="3"/>
  <c r="P403" i="3"/>
  <c r="BA411" i="3"/>
  <c r="AO411" i="3"/>
  <c r="AQ411" i="3"/>
  <c r="BH411" i="3"/>
  <c r="AR411" i="3"/>
  <c r="AB411" i="3"/>
  <c r="BD413" i="3"/>
  <c r="AR413" i="3"/>
  <c r="AP413" i="3"/>
  <c r="BI413" i="3"/>
  <c r="AS413" i="3"/>
  <c r="AC413" i="3"/>
  <c r="BE419" i="3"/>
  <c r="AZ419" i="3"/>
  <c r="T419" i="3"/>
  <c r="BH421" i="3"/>
  <c r="BA421" i="3"/>
  <c r="U421" i="3"/>
  <c r="AT451" i="3"/>
  <c r="N451" i="3"/>
  <c r="AF451" i="3"/>
  <c r="BC451" i="3"/>
  <c r="AM451" i="3"/>
  <c r="W451" i="3"/>
  <c r="AV458" i="3"/>
  <c r="AU458" i="3"/>
  <c r="O458" i="3"/>
  <c r="BB466" i="3"/>
  <c r="AN466" i="3"/>
  <c r="AQ466" i="3"/>
  <c r="BG467" i="3"/>
  <c r="AS467" i="3"/>
  <c r="AT467" i="3"/>
  <c r="N467" i="3"/>
  <c r="AQ516" i="3"/>
  <c r="AC516" i="3"/>
  <c r="AJ516" i="3"/>
  <c r="AZ518" i="3"/>
  <c r="T518" i="3"/>
  <c r="U518" i="3"/>
  <c r="K351" i="3"/>
  <c r="O342" i="3"/>
  <c r="AW504" i="3"/>
  <c r="V366" i="3"/>
  <c r="BH370" i="3"/>
  <c r="U370" i="3"/>
  <c r="M519" i="3"/>
  <c r="AC519" i="3"/>
  <c r="AS519" i="3"/>
  <c r="BI519" i="3"/>
  <c r="Q523" i="3"/>
  <c r="AG523" i="3"/>
  <c r="AW523" i="3"/>
  <c r="AT383" i="3"/>
  <c r="AH383" i="3"/>
  <c r="AN383" i="3"/>
  <c r="BG383" i="3"/>
  <c r="AQ383" i="3"/>
  <c r="AA383" i="3"/>
  <c r="AI395" i="3"/>
  <c r="O395" i="3"/>
  <c r="AG395" i="3"/>
  <c r="BD395" i="3"/>
  <c r="AN395" i="3"/>
  <c r="AW399" i="3"/>
  <c r="AK399" i="3"/>
  <c r="AQ399" i="3"/>
  <c r="BH399" i="3"/>
  <c r="AR399" i="3"/>
  <c r="AB399" i="3"/>
  <c r="BC403" i="3"/>
  <c r="W403" i="3"/>
  <c r="AQ403" i="3"/>
  <c r="BI403" i="3"/>
  <c r="AS403" i="3"/>
  <c r="AC403" i="3"/>
  <c r="M403" i="3"/>
  <c r="BB403" i="3"/>
  <c r="AT403" i="3"/>
  <c r="AL403" i="3"/>
  <c r="AD403" i="3"/>
  <c r="V403" i="3"/>
  <c r="AK411" i="3"/>
  <c r="Y411" i="3"/>
  <c r="AI411" i="3"/>
  <c r="BD411" i="3"/>
  <c r="AN411" i="3"/>
  <c r="AN413" i="3"/>
  <c r="AB413" i="3"/>
  <c r="AH413" i="3"/>
  <c r="BE413" i="3"/>
  <c r="AO413" i="3"/>
  <c r="Y413" i="3"/>
  <c r="AI419" i="3"/>
  <c r="AG419" i="3"/>
  <c r="AN419" i="3"/>
  <c r="AL421" i="3"/>
  <c r="AJ421" i="3"/>
  <c r="AO421" i="3"/>
  <c r="AH451" i="3"/>
  <c r="AZ451" i="3"/>
  <c r="T451" i="3"/>
  <c r="AW451" i="3"/>
  <c r="AG451" i="3"/>
  <c r="Q451" i="3"/>
  <c r="BB458" i="3"/>
  <c r="AN458" i="3"/>
  <c r="AQ458" i="3"/>
  <c r="AT466" i="3"/>
  <c r="AF466" i="3"/>
  <c r="AM466" i="3"/>
  <c r="AY467" i="3"/>
  <c r="AK467" i="3"/>
  <c r="AP467" i="3"/>
  <c r="S516" i="3"/>
  <c r="BD516" i="3"/>
  <c r="X516" i="3"/>
  <c r="AN518" i="3"/>
  <c r="BE518" i="3"/>
  <c r="BJ646" i="3"/>
  <c r="BM725" i="3"/>
  <c r="BL725" i="3"/>
  <c r="BM630" i="3"/>
  <c r="BL706" i="3"/>
  <c r="BM646" i="3"/>
  <c r="BJ600" i="3"/>
  <c r="BJ626" i="3"/>
  <c r="BM626" i="3"/>
  <c r="BM706" i="3"/>
  <c r="BL703" i="3"/>
  <c r="BK597" i="3"/>
  <c r="BJ624" i="3"/>
  <c r="BM623" i="3"/>
  <c r="BK584" i="3"/>
  <c r="BM628" i="3"/>
  <c r="BL679" i="3"/>
  <c r="P532" i="3"/>
  <c r="BJ714" i="3"/>
  <c r="BJ705" i="3"/>
  <c r="BJ630" i="3"/>
  <c r="BL630" i="3"/>
  <c r="BJ667" i="3"/>
  <c r="BJ644" i="3"/>
  <c r="BL626" i="3"/>
  <c r="BM624" i="3"/>
  <c r="BL624" i="3"/>
  <c r="BJ622" i="3"/>
  <c r="BL623" i="3"/>
  <c r="BJ623" i="3"/>
  <c r="BM734" i="3"/>
  <c r="BM709" i="3"/>
  <c r="BL628" i="3"/>
  <c r="BJ628" i="3"/>
  <c r="BM679" i="3"/>
  <c r="N419" i="3"/>
  <c r="N450" i="3"/>
  <c r="M466" i="3"/>
  <c r="BC538" i="3"/>
  <c r="R395" i="3"/>
  <c r="N411" i="3"/>
  <c r="O443" i="3"/>
  <c r="BL712" i="3"/>
  <c r="BJ712" i="3"/>
  <c r="BJ703" i="3"/>
  <c r="BM647" i="3"/>
  <c r="BJ647" i="3"/>
  <c r="BJ620" i="3"/>
  <c r="BM547" i="3"/>
  <c r="BJ662" i="3"/>
  <c r="BL625" i="3"/>
  <c r="BJ568" i="3"/>
  <c r="BL649" i="3"/>
  <c r="BL686" i="3"/>
  <c r="BJ681" i="3"/>
  <c r="BM631" i="3"/>
  <c r="BJ706" i="3"/>
  <c r="BL644" i="3"/>
  <c r="BM627" i="3"/>
  <c r="BM622" i="3"/>
  <c r="BM703" i="3"/>
  <c r="BJ709" i="3"/>
  <c r="BJ679" i="3"/>
  <c r="BL629" i="3"/>
  <c r="BJ629" i="3"/>
  <c r="BL647" i="3"/>
  <c r="BM588" i="3"/>
  <c r="BL705" i="3"/>
  <c r="BM649" i="3"/>
  <c r="BJ649" i="3"/>
  <c r="BJ725" i="3"/>
  <c r="BL631" i="3"/>
  <c r="BJ631" i="3"/>
  <c r="BM644" i="3"/>
  <c r="BL627" i="3"/>
  <c r="BJ627" i="3"/>
  <c r="BL702" i="3"/>
  <c r="BL622" i="3"/>
  <c r="BL709" i="3"/>
  <c r="BK713" i="3"/>
  <c r="BM629" i="3"/>
  <c r="BM726" i="3"/>
  <c r="BJ693" i="3"/>
  <c r="BN693" i="3"/>
  <c r="BJ658" i="3"/>
  <c r="BM658" i="3"/>
  <c r="BM596" i="3"/>
  <c r="BJ566" i="3"/>
  <c r="BL557" i="3"/>
  <c r="BJ557" i="3"/>
  <c r="BJ686" i="3"/>
  <c r="BL638" i="3"/>
  <c r="BK684" i="3"/>
  <c r="BN684" i="3"/>
  <c r="BL684" i="3"/>
  <c r="BJ684" i="3"/>
  <c r="BM621" i="3"/>
  <c r="BL621" i="3"/>
  <c r="BN621" i="3"/>
  <c r="BJ621" i="3"/>
  <c r="BN614" i="3"/>
  <c r="BK614" i="3"/>
  <c r="BJ614" i="3"/>
  <c r="BM615" i="3"/>
  <c r="BN657" i="3"/>
  <c r="BK657" i="3"/>
  <c r="BM645" i="3"/>
  <c r="BM620" i="3"/>
  <c r="BN655" i="3"/>
  <c r="BK655" i="3"/>
  <c r="BN593" i="3"/>
  <c r="BK593" i="3"/>
  <c r="BL584" i="3"/>
  <c r="BN552" i="3"/>
  <c r="BK552" i="3"/>
  <c r="BL733" i="3"/>
  <c r="BL720" i="3"/>
  <c r="BK692" i="3"/>
  <c r="BN692" i="3"/>
  <c r="BK667" i="3"/>
  <c r="BN667" i="3"/>
  <c r="BL667" i="3"/>
  <c r="BL612" i="3"/>
  <c r="BK582" i="3"/>
  <c r="BN582" i="3"/>
  <c r="BL582" i="3"/>
  <c r="BJ582" i="3"/>
  <c r="BM573" i="3"/>
  <c r="BN573" i="3"/>
  <c r="BJ573" i="3"/>
  <c r="BM564" i="3"/>
  <c r="BK555" i="3"/>
  <c r="BN555" i="3"/>
  <c r="BK546" i="3"/>
  <c r="BN546" i="3"/>
  <c r="BJ731" i="3"/>
  <c r="BL721" i="3"/>
  <c r="BJ687" i="3"/>
  <c r="BN687" i="3"/>
  <c r="BL687" i="3"/>
  <c r="BJ680" i="3"/>
  <c r="BM613" i="3"/>
  <c r="BK626" i="3"/>
  <c r="BN626" i="3"/>
  <c r="BM610" i="3"/>
  <c r="BL657" i="3"/>
  <c r="BN549" i="3"/>
  <c r="BJ549" i="3"/>
  <c r="BM549" i="3"/>
  <c r="BM736" i="3"/>
  <c r="BJ717" i="3"/>
  <c r="BM702" i="3"/>
  <c r="BL639" i="3"/>
  <c r="BL593" i="3"/>
  <c r="BM733" i="3"/>
  <c r="BL674" i="3"/>
  <c r="BJ674" i="3"/>
  <c r="BM665" i="3"/>
  <c r="BM633" i="3"/>
  <c r="BK633" i="3"/>
  <c r="BL589" i="3"/>
  <c r="BN589" i="3"/>
  <c r="BJ589" i="3"/>
  <c r="BN732" i="3"/>
  <c r="BL670" i="3"/>
  <c r="BM670" i="3"/>
  <c r="BL683" i="3"/>
  <c r="BJ683" i="3"/>
  <c r="BL608" i="3"/>
  <c r="BM608" i="3"/>
  <c r="BL606" i="3"/>
  <c r="BK623" i="3"/>
  <c r="BN623" i="3"/>
  <c r="BL607" i="3"/>
  <c r="BN607" i="3"/>
  <c r="BJ607" i="3"/>
  <c r="BM657" i="3"/>
  <c r="BJ604" i="3"/>
  <c r="BK604" i="3"/>
  <c r="BN604" i="3"/>
  <c r="BL597" i="3"/>
  <c r="BL547" i="3"/>
  <c r="BM678" i="3"/>
  <c r="BN637" i="3"/>
  <c r="BK637" i="3"/>
  <c r="BN600" i="3"/>
  <c r="BK600" i="3"/>
  <c r="BJ559" i="3"/>
  <c r="BL552" i="3"/>
  <c r="BM660" i="3"/>
  <c r="BN598" i="3"/>
  <c r="BK598" i="3"/>
  <c r="BJ598" i="3"/>
  <c r="BM587" i="3"/>
  <c r="BL550" i="3"/>
  <c r="BJ550" i="3"/>
  <c r="BM727" i="3"/>
  <c r="BL728" i="3"/>
  <c r="BJ654" i="3"/>
  <c r="BN654" i="3"/>
  <c r="BN679" i="3"/>
  <c r="BK679" i="3"/>
  <c r="BJ585" i="3"/>
  <c r="BN585" i="3"/>
  <c r="BK585" i="3"/>
  <c r="BM585" i="3"/>
  <c r="BK629" i="3"/>
  <c r="BN629" i="3"/>
  <c r="BL685" i="3"/>
  <c r="BJ685" i="3"/>
  <c r="BK619" i="3"/>
  <c r="BN619" i="3"/>
  <c r="BL603" i="3"/>
  <c r="BJ603" i="3"/>
  <c r="BL522" i="3"/>
  <c r="BK696" i="3"/>
  <c r="BN696" i="3"/>
  <c r="BL716" i="3"/>
  <c r="BJ671" i="3"/>
  <c r="BK669" i="3"/>
  <c r="BN669" i="3"/>
  <c r="L354" i="3"/>
  <c r="K348" i="3"/>
  <c r="L338" i="3"/>
  <c r="S505" i="3"/>
  <c r="T517" i="3"/>
  <c r="AB517" i="3"/>
  <c r="AJ517" i="3"/>
  <c r="AR517" i="3"/>
  <c r="AZ517" i="3"/>
  <c r="BH517" i="3"/>
  <c r="V519" i="3"/>
  <c r="AD519" i="3"/>
  <c r="AL519" i="3"/>
  <c r="AT519" i="3"/>
  <c r="BB519" i="3"/>
  <c r="P521" i="3"/>
  <c r="X521" i="3"/>
  <c r="AF521" i="3"/>
  <c r="AN521" i="3"/>
  <c r="AV521" i="3"/>
  <c r="BD521" i="3"/>
  <c r="R523" i="3"/>
  <c r="Z523" i="3"/>
  <c r="AH523" i="3"/>
  <c r="AP523" i="3"/>
  <c r="AX523" i="3"/>
  <c r="BF523" i="3"/>
  <c r="V538" i="3"/>
  <c r="AD538" i="3"/>
  <c r="AL538" i="3"/>
  <c r="AT538" i="3"/>
  <c r="BB538" i="3"/>
  <c r="BB362" i="3"/>
  <c r="AX362" i="3"/>
  <c r="R362" i="3"/>
  <c r="AV362" i="3"/>
  <c r="AF362" i="3"/>
  <c r="P362" i="3"/>
  <c r="BC362" i="3"/>
  <c r="AU362" i="3"/>
  <c r="AM362" i="3"/>
  <c r="AE362" i="3"/>
  <c r="W362" i="3"/>
  <c r="O362" i="3"/>
  <c r="BB370" i="3"/>
  <c r="AR370" i="3"/>
  <c r="AS370" i="3"/>
  <c r="M370" i="3"/>
  <c r="T390" i="3"/>
  <c r="T427" i="3"/>
  <c r="M517" i="3"/>
  <c r="U517" i="3"/>
  <c r="AC517" i="3"/>
  <c r="AK517" i="3"/>
  <c r="AS517" i="3"/>
  <c r="BA517" i="3"/>
  <c r="S519" i="3"/>
  <c r="AA519" i="3"/>
  <c r="AI519" i="3"/>
  <c r="AQ519" i="3"/>
  <c r="AY519" i="3"/>
  <c r="BG519" i="3"/>
  <c r="R520" i="3"/>
  <c r="Z520" i="3"/>
  <c r="AH520" i="3"/>
  <c r="AP520" i="3"/>
  <c r="AX520" i="3"/>
  <c r="BF520" i="3"/>
  <c r="Q521" i="3"/>
  <c r="Y521" i="3"/>
  <c r="AG521" i="3"/>
  <c r="AO521" i="3"/>
  <c r="AW521" i="3"/>
  <c r="BE521" i="3"/>
  <c r="O523" i="3"/>
  <c r="W523" i="3"/>
  <c r="AE523" i="3"/>
  <c r="AM523" i="3"/>
  <c r="AU523" i="3"/>
  <c r="BC523" i="3"/>
  <c r="S538" i="3"/>
  <c r="AA538" i="3"/>
  <c r="AI538" i="3"/>
  <c r="AQ538" i="3"/>
  <c r="AY538" i="3"/>
  <c r="V375" i="3"/>
  <c r="BF375" i="3"/>
  <c r="Z375" i="3"/>
  <c r="AZ375" i="3"/>
  <c r="AJ375" i="3"/>
  <c r="T375" i="3"/>
  <c r="BE375" i="3"/>
  <c r="AW375" i="3"/>
  <c r="AO375" i="3"/>
  <c r="AG375" i="3"/>
  <c r="Y375" i="3"/>
  <c r="Q375" i="3"/>
  <c r="BE379" i="3"/>
  <c r="Y379" i="3"/>
  <c r="AS379" i="3"/>
  <c r="M379" i="3"/>
  <c r="AU379" i="3"/>
  <c r="AE379" i="3"/>
  <c r="O379" i="3"/>
  <c r="BB379" i="3"/>
  <c r="AT379" i="3"/>
  <c r="AL379" i="3"/>
  <c r="AD379" i="3"/>
  <c r="V379" i="3"/>
  <c r="AL383" i="3"/>
  <c r="BF383" i="3"/>
  <c r="Z383" i="3"/>
  <c r="AZ383" i="3"/>
  <c r="AJ383" i="3"/>
  <c r="T383" i="3"/>
  <c r="BE383" i="3"/>
  <c r="AW383" i="3"/>
  <c r="AO383" i="3"/>
  <c r="AG383" i="3"/>
  <c r="Y383" i="3"/>
  <c r="Q383" i="3"/>
  <c r="BF387" i="3"/>
  <c r="Z387" i="3"/>
  <c r="AL387" i="3"/>
  <c r="BH387" i="3"/>
  <c r="AR387" i="3"/>
  <c r="AB387" i="3"/>
  <c r="BI387" i="3"/>
  <c r="BA387" i="3"/>
  <c r="AS387" i="3"/>
  <c r="AK387" i="3"/>
  <c r="AC387" i="3"/>
  <c r="U387" i="3"/>
  <c r="M387" i="3"/>
  <c r="AM391" i="3"/>
  <c r="BG391" i="3"/>
  <c r="AA391" i="3"/>
  <c r="BA391" i="3"/>
  <c r="AK391" i="3"/>
  <c r="U391" i="3"/>
  <c r="BF391" i="3"/>
  <c r="AX391" i="3"/>
  <c r="AP391" i="3"/>
  <c r="AH391" i="3"/>
  <c r="Z391" i="3"/>
  <c r="R391" i="3"/>
  <c r="BG395" i="3"/>
  <c r="AA395" i="3"/>
  <c r="AM395" i="3"/>
  <c r="BI395" i="3"/>
  <c r="AS395" i="3"/>
  <c r="AC395" i="3"/>
  <c r="M395" i="3"/>
  <c r="BB395" i="3"/>
  <c r="AT395" i="3"/>
  <c r="AL395" i="3"/>
  <c r="AD395" i="3"/>
  <c r="V395" i="3"/>
  <c r="N395" i="3"/>
  <c r="AO399" i="3"/>
  <c r="BI399" i="3"/>
  <c r="AC399" i="3"/>
  <c r="BC399" i="3"/>
  <c r="AM399" i="3"/>
  <c r="W399" i="3"/>
  <c r="BF399" i="3"/>
  <c r="AX399" i="3"/>
  <c r="AP399" i="3"/>
  <c r="AH399" i="3"/>
  <c r="Z399" i="3"/>
  <c r="R399" i="3"/>
  <c r="AK407" i="3"/>
  <c r="BE407" i="3"/>
  <c r="Y407" i="3"/>
  <c r="AY407" i="3"/>
  <c r="AI407" i="3"/>
  <c r="S407" i="3"/>
  <c r="BD407" i="3"/>
  <c r="AV407" i="3"/>
  <c r="AN407" i="3"/>
  <c r="AF407" i="3"/>
  <c r="X407" i="3"/>
  <c r="AS411" i="3"/>
  <c r="M411" i="3"/>
  <c r="AG411" i="3"/>
  <c r="BC411" i="3"/>
  <c r="AM411" i="3"/>
  <c r="W411" i="3"/>
  <c r="BF411" i="3"/>
  <c r="AX411" i="3"/>
  <c r="AP411" i="3"/>
  <c r="AH411" i="3"/>
  <c r="Z411" i="3"/>
  <c r="R411" i="3"/>
  <c r="AV413" i="3"/>
  <c r="P413" i="3"/>
  <c r="AJ413" i="3"/>
  <c r="BB413" i="3"/>
  <c r="AL413" i="3"/>
  <c r="V413" i="3"/>
  <c r="BG413" i="3"/>
  <c r="AY413" i="3"/>
  <c r="AQ413" i="3"/>
  <c r="AI413" i="3"/>
  <c r="AA413" i="3"/>
  <c r="S413" i="3"/>
  <c r="AQ419" i="3"/>
  <c r="BC419" i="3"/>
  <c r="W419" i="3"/>
  <c r="BA419" i="3"/>
  <c r="AK419" i="3"/>
  <c r="U419" i="3"/>
  <c r="BF419" i="3"/>
  <c r="AX419" i="3"/>
  <c r="AP419" i="3"/>
  <c r="AH419" i="3"/>
  <c r="Z419" i="3"/>
  <c r="R419" i="3"/>
  <c r="AT421" i="3"/>
  <c r="N421" i="3"/>
  <c r="AH421" i="3"/>
  <c r="BD421" i="3"/>
  <c r="AN421" i="3"/>
  <c r="X421" i="3"/>
  <c r="BG421" i="3"/>
  <c r="AY421" i="3"/>
  <c r="AQ421" i="3"/>
  <c r="AI421" i="3"/>
  <c r="AA421" i="3"/>
  <c r="S421" i="3"/>
  <c r="BB443" i="3"/>
  <c r="AL443" i="3"/>
  <c r="V443" i="3"/>
  <c r="BD443" i="3"/>
  <c r="AN443" i="3"/>
  <c r="X443" i="3"/>
  <c r="BG443" i="3"/>
  <c r="AY443" i="3"/>
  <c r="AQ443" i="3"/>
  <c r="AI443" i="3"/>
  <c r="AA443" i="3"/>
  <c r="AY450" i="3"/>
  <c r="AI450" i="3"/>
  <c r="S450" i="3"/>
  <c r="BA450" i="3"/>
  <c r="AK450" i="3"/>
  <c r="U450" i="3"/>
  <c r="BF450" i="3"/>
  <c r="AX450" i="3"/>
  <c r="AP450" i="3"/>
  <c r="AH450" i="3"/>
  <c r="Z450" i="3"/>
  <c r="AX458" i="3"/>
  <c r="AH458" i="3"/>
  <c r="R458" i="3"/>
  <c r="AZ458" i="3"/>
  <c r="AJ458" i="3"/>
  <c r="T458" i="3"/>
  <c r="BE458" i="3"/>
  <c r="AW458" i="3"/>
  <c r="AO458" i="3"/>
  <c r="AG458" i="3"/>
  <c r="Y458" i="3"/>
  <c r="Q458" i="3"/>
  <c r="BC459" i="3"/>
  <c r="AM459" i="3"/>
  <c r="W459" i="3"/>
  <c r="BE459" i="3"/>
  <c r="AO459" i="3"/>
  <c r="Y459" i="3"/>
  <c r="BH459" i="3"/>
  <c r="AZ459" i="3"/>
  <c r="AR459" i="3"/>
  <c r="AJ459" i="3"/>
  <c r="AB459" i="3"/>
  <c r="AX466" i="3"/>
  <c r="AH466" i="3"/>
  <c r="R466" i="3"/>
  <c r="AZ466" i="3"/>
  <c r="AJ466" i="3"/>
  <c r="T466" i="3"/>
  <c r="BE466" i="3"/>
  <c r="AW466" i="3"/>
  <c r="AO466" i="3"/>
  <c r="AG466" i="3"/>
  <c r="Y466" i="3"/>
  <c r="Q466" i="3"/>
  <c r="BC467" i="3"/>
  <c r="AM467" i="3"/>
  <c r="W467" i="3"/>
  <c r="BE467" i="3"/>
  <c r="AO467" i="3"/>
  <c r="Y467" i="3"/>
  <c r="BH467" i="3"/>
  <c r="AZ467" i="3"/>
  <c r="AR467" i="3"/>
  <c r="AJ467" i="3"/>
  <c r="AB467" i="3"/>
  <c r="T467" i="3"/>
  <c r="BC516" i="3"/>
  <c r="AM516" i="3"/>
  <c r="W516" i="3"/>
  <c r="BE516" i="3"/>
  <c r="AO516" i="3"/>
  <c r="Y516" i="3"/>
  <c r="BF516" i="3"/>
  <c r="AX516" i="3"/>
  <c r="AP516" i="3"/>
  <c r="AH516" i="3"/>
  <c r="Z516" i="3"/>
  <c r="R516" i="3"/>
  <c r="BL696" i="3"/>
  <c r="BJ696" i="3"/>
  <c r="BK712" i="3"/>
  <c r="BN712" i="3"/>
  <c r="BM641" i="3"/>
  <c r="BL717" i="3"/>
  <c r="BN705" i="3"/>
  <c r="BK705" i="3"/>
  <c r="BM671" i="3"/>
  <c r="BJ669" i="3"/>
  <c r="BJ637" i="3"/>
  <c r="BL609" i="3"/>
  <c r="BL600" i="3"/>
  <c r="BM575" i="3"/>
  <c r="BL568" i="3"/>
  <c r="BL726" i="3"/>
  <c r="BJ726" i="3"/>
  <c r="BJ708" i="3"/>
  <c r="BL693" i="3"/>
  <c r="BN658" i="3"/>
  <c r="BK658" i="3"/>
  <c r="BL658" i="3"/>
  <c r="BL596" i="3"/>
  <c r="BL566" i="3"/>
  <c r="BN557" i="3"/>
  <c r="BK557" i="3"/>
  <c r="BK723" i="3"/>
  <c r="BK725" i="3"/>
  <c r="BN725" i="3"/>
  <c r="BK638" i="3"/>
  <c r="BM684" i="3"/>
  <c r="BK621" i="3"/>
  <c r="BM681" i="3"/>
  <c r="BL614" i="3"/>
  <c r="BL615" i="3"/>
  <c r="BN615" i="3"/>
  <c r="BJ615" i="3"/>
  <c r="BJ700" i="3"/>
  <c r="BL645" i="3"/>
  <c r="BJ567" i="3"/>
  <c r="BN567" i="3"/>
  <c r="BK567" i="3"/>
  <c r="BK547" i="3"/>
  <c r="BK728" i="3"/>
  <c r="BN728" i="3"/>
  <c r="BM723" i="3"/>
  <c r="BK714" i="3"/>
  <c r="BJ584" i="3"/>
  <c r="BL559" i="3"/>
  <c r="BN733" i="3"/>
  <c r="BK724" i="3"/>
  <c r="BM724" i="3"/>
  <c r="BJ724" i="3"/>
  <c r="BM676" i="3"/>
  <c r="BM667" i="3"/>
  <c r="BN644" i="3"/>
  <c r="BK644" i="3"/>
  <c r="BJ635" i="3"/>
  <c r="BK573" i="3"/>
  <c r="BL564" i="3"/>
  <c r="BJ564" i="3"/>
  <c r="BJ546" i="3"/>
  <c r="BL546" i="3"/>
  <c r="BL731" i="3"/>
  <c r="BJ721" i="3"/>
  <c r="BK680" i="3"/>
  <c r="BN680" i="3"/>
  <c r="BL613" i="3"/>
  <c r="BJ613" i="3"/>
  <c r="BN610" i="3"/>
  <c r="BK610" i="3"/>
  <c r="BL610" i="3"/>
  <c r="BK611" i="3"/>
  <c r="BM611" i="3"/>
  <c r="BK693" i="3"/>
  <c r="BM693" i="3"/>
  <c r="BJ588" i="3"/>
  <c r="BK549" i="3"/>
  <c r="BL549" i="3"/>
  <c r="BL736" i="3"/>
  <c r="BM730" i="3"/>
  <c r="BM669" i="3"/>
  <c r="BJ655" i="3"/>
  <c r="BN653" i="3"/>
  <c r="BK653" i="3"/>
  <c r="BL616" i="3"/>
  <c r="BJ593" i="3"/>
  <c r="BM584" i="3"/>
  <c r="BL577" i="3"/>
  <c r="BN559" i="3"/>
  <c r="BK559" i="3"/>
  <c r="BJ735" i="3"/>
  <c r="BK690" i="3"/>
  <c r="BN690" i="3"/>
  <c r="BM674" i="3"/>
  <c r="BN674" i="3"/>
  <c r="BK674" i="3"/>
  <c r="BL665" i="3"/>
  <c r="BN665" i="3"/>
  <c r="BJ665" i="3"/>
  <c r="BM642" i="3"/>
  <c r="BK589" i="3"/>
  <c r="BN580" i="3"/>
  <c r="BK580" i="3"/>
  <c r="BM580" i="3"/>
  <c r="BM571" i="3"/>
  <c r="BL715" i="3"/>
  <c r="BK717" i="3"/>
  <c r="BM683" i="3"/>
  <c r="BK683" i="3"/>
  <c r="BN683" i="3"/>
  <c r="BL605" i="3"/>
  <c r="BN605" i="3"/>
  <c r="BJ605" i="3"/>
  <c r="BM592" i="3"/>
  <c r="BJ592" i="3"/>
  <c r="BK607" i="3"/>
  <c r="BN661" i="3"/>
  <c r="BK661" i="3"/>
  <c r="BJ661" i="3"/>
  <c r="BL588" i="3"/>
  <c r="BM565" i="3"/>
  <c r="BN547" i="3"/>
  <c r="BJ547" i="3"/>
  <c r="BM714" i="3"/>
  <c r="BJ699" i="3"/>
  <c r="BN699" i="3"/>
  <c r="BL678" i="3"/>
  <c r="BJ678" i="3"/>
  <c r="BN662" i="3"/>
  <c r="BM655" i="3"/>
  <c r="BJ653" i="3"/>
  <c r="BM593" i="3"/>
  <c r="BL591" i="3"/>
  <c r="BM577" i="3"/>
  <c r="BL575" i="3"/>
  <c r="BL561" i="3"/>
  <c r="BJ733" i="3"/>
  <c r="BM700" i="3"/>
  <c r="BL660" i="3"/>
  <c r="BN651" i="3"/>
  <c r="BJ651" i="3"/>
  <c r="BL587" i="3"/>
  <c r="BJ587" i="3"/>
  <c r="BL727" i="3"/>
  <c r="BK727" i="3"/>
  <c r="BN729" i="3"/>
  <c r="BK729" i="3"/>
  <c r="BJ713" i="3"/>
  <c r="BM713" i="3"/>
  <c r="BM654" i="3"/>
  <c r="BN617" i="3"/>
  <c r="BJ617" i="3"/>
  <c r="BK617" i="3"/>
  <c r="BL585" i="3"/>
  <c r="BN685" i="3"/>
  <c r="BM618" i="3"/>
  <c r="BN603" i="3"/>
  <c r="BK603" i="3"/>
  <c r="BM696" i="3"/>
  <c r="BM716" i="3"/>
  <c r="BJ716" i="3"/>
  <c r="BN641" i="3"/>
  <c r="BJ641" i="3"/>
  <c r="BM604" i="3"/>
  <c r="BJ569" i="3"/>
  <c r="BN569" i="3"/>
  <c r="BK569" i="3"/>
  <c r="BN717" i="3"/>
  <c r="BJ689" i="3"/>
  <c r="BN689" i="3"/>
  <c r="BL671" i="3"/>
  <c r="BN609" i="3"/>
  <c r="BJ609" i="3"/>
  <c r="BK726" i="3"/>
  <c r="BN726" i="3"/>
  <c r="BM708" i="3"/>
  <c r="BK649" i="3"/>
  <c r="BN649" i="3"/>
  <c r="BN638" i="3"/>
  <c r="BM638" i="3"/>
  <c r="BJ638" i="3"/>
  <c r="BK681" i="3"/>
  <c r="BN681" i="3"/>
  <c r="BL681" i="3"/>
  <c r="BK615" i="3"/>
  <c r="BM690" i="3"/>
  <c r="BL567" i="3"/>
  <c r="BL655" i="3"/>
  <c r="BJ639" i="3"/>
  <c r="BM637" i="3"/>
  <c r="BK625" i="3"/>
  <c r="BN625" i="3"/>
  <c r="BN577" i="3"/>
  <c r="BK577" i="3"/>
  <c r="BM568" i="3"/>
  <c r="BN724" i="3"/>
  <c r="BJ720" i="3"/>
  <c r="BM720" i="3"/>
  <c r="BM692" i="3"/>
  <c r="BL692" i="3"/>
  <c r="BJ692" i="3"/>
  <c r="BL676" i="3"/>
  <c r="BJ676" i="3"/>
  <c r="BL635" i="3"/>
  <c r="BN635" i="3"/>
  <c r="BK635" i="3"/>
  <c r="BK612" i="3"/>
  <c r="BN612" i="3"/>
  <c r="BM612" i="3"/>
  <c r="BL573" i="3"/>
  <c r="BN564" i="3"/>
  <c r="BK564" i="3"/>
  <c r="BM555" i="3"/>
  <c r="BN731" i="3"/>
  <c r="BK731" i="3"/>
  <c r="BK721" i="3"/>
  <c r="BN613" i="3"/>
  <c r="BK613" i="3"/>
  <c r="BM677" i="3"/>
  <c r="BJ610" i="3"/>
  <c r="BL611" i="3"/>
  <c r="BJ611" i="3"/>
  <c r="BK620" i="3"/>
  <c r="BN620" i="3"/>
  <c r="BK736" i="3"/>
  <c r="BN736" i="3"/>
  <c r="BN730" i="3"/>
  <c r="BJ730" i="3"/>
  <c r="BJ702" i="3"/>
  <c r="BN702" i="3"/>
  <c r="BK702" i="3"/>
  <c r="BN639" i="3"/>
  <c r="BK639" i="3"/>
  <c r="BM625" i="3"/>
  <c r="BN591" i="3"/>
  <c r="BK591" i="3"/>
  <c r="BJ577" i="3"/>
  <c r="BM561" i="3"/>
  <c r="BM552" i="3"/>
  <c r="BM735" i="3"/>
  <c r="BL735" i="3"/>
  <c r="BK735" i="3"/>
  <c r="BN735" i="3"/>
  <c r="BJ719" i="3"/>
  <c r="BM719" i="3"/>
  <c r="BL690" i="3"/>
  <c r="BK665" i="3"/>
  <c r="BN642" i="3"/>
  <c r="BL642" i="3"/>
  <c r="BJ642" i="3"/>
  <c r="BL580" i="3"/>
  <c r="BJ580" i="3"/>
  <c r="BL571" i="3"/>
  <c r="BJ571" i="3"/>
  <c r="BM715" i="3"/>
  <c r="BK715" i="3"/>
  <c r="BL732" i="3"/>
  <c r="BJ732" i="3"/>
  <c r="BK670" i="3"/>
  <c r="BN670" i="3"/>
  <c r="BJ670" i="3"/>
  <c r="BM605" i="3"/>
  <c r="BK605" i="3"/>
  <c r="BJ608" i="3"/>
  <c r="BN608" i="3"/>
  <c r="BK608" i="3"/>
  <c r="BL592" i="3"/>
  <c r="BK622" i="3"/>
  <c r="BN622" i="3"/>
  <c r="BM606" i="3"/>
  <c r="BN700" i="3"/>
  <c r="BK700" i="3"/>
  <c r="BK641" i="3"/>
  <c r="BN597" i="3"/>
  <c r="BJ597" i="3"/>
  <c r="BM597" i="3"/>
  <c r="BK699" i="3"/>
  <c r="BM699" i="3"/>
  <c r="BN678" i="3"/>
  <c r="BK678" i="3"/>
  <c r="BK662" i="3"/>
  <c r="BM616" i="3"/>
  <c r="BK609" i="3"/>
  <c r="BM609" i="3"/>
  <c r="BJ591" i="3"/>
  <c r="BJ575" i="3"/>
  <c r="BJ561" i="3"/>
  <c r="BK660" i="3"/>
  <c r="BN660" i="3"/>
  <c r="BJ660" i="3"/>
  <c r="BL651" i="3"/>
  <c r="BK651" i="3"/>
  <c r="BM550" i="3"/>
  <c r="BN550" i="3"/>
  <c r="BK550" i="3"/>
  <c r="BN727" i="3"/>
  <c r="BM728" i="3"/>
  <c r="BM729" i="3"/>
  <c r="BL729" i="3"/>
  <c r="BL713" i="3"/>
  <c r="BL617" i="3"/>
  <c r="BM617" i="3"/>
  <c r="BJ601" i="3"/>
  <c r="BN601" i="3"/>
  <c r="BK601" i="3"/>
  <c r="BN618" i="3"/>
  <c r="BK618" i="3"/>
  <c r="BL618" i="3"/>
  <c r="BJ602" i="3"/>
  <c r="BM602" i="3"/>
  <c r="BM619" i="3"/>
  <c r="K347" i="3"/>
  <c r="L346" i="3"/>
  <c r="M346" i="3" s="1"/>
  <c r="AI505" i="3"/>
  <c r="P517" i="3"/>
  <c r="X517" i="3"/>
  <c r="AF517" i="3"/>
  <c r="AN517" i="3"/>
  <c r="AV517" i="3"/>
  <c r="BD517" i="3"/>
  <c r="T521" i="3"/>
  <c r="AB521" i="3"/>
  <c r="AJ521" i="3"/>
  <c r="AR521" i="3"/>
  <c r="AZ521" i="3"/>
  <c r="BH521" i="3"/>
  <c r="V523" i="3"/>
  <c r="AD523" i="3"/>
  <c r="AL523" i="3"/>
  <c r="AT523" i="3"/>
  <c r="BB523" i="3"/>
  <c r="R538" i="3"/>
  <c r="Z538" i="3"/>
  <c r="AH538" i="3"/>
  <c r="AP538" i="3"/>
  <c r="AX538" i="3"/>
  <c r="BF538" i="3"/>
  <c r="N362" i="3"/>
  <c r="V362" i="3"/>
  <c r="AH362" i="3"/>
  <c r="BD362" i="3"/>
  <c r="AN362" i="3"/>
  <c r="X362" i="3"/>
  <c r="BG362" i="3"/>
  <c r="AY362" i="3"/>
  <c r="AQ362" i="3"/>
  <c r="AI362" i="3"/>
  <c r="AA362" i="3"/>
  <c r="AP370" i="3"/>
  <c r="BI370" i="3"/>
  <c r="T449" i="3"/>
  <c r="Q517" i="3"/>
  <c r="Y517" i="3"/>
  <c r="AG517" i="3"/>
  <c r="AO517" i="3"/>
  <c r="AW517" i="3"/>
  <c r="O519" i="3"/>
  <c r="W519" i="3"/>
  <c r="AE519" i="3"/>
  <c r="AM519" i="3"/>
  <c r="AU519" i="3"/>
  <c r="BC519" i="3"/>
  <c r="M521" i="3"/>
  <c r="U521" i="3"/>
  <c r="AC521" i="3"/>
  <c r="AK521" i="3"/>
  <c r="AS521" i="3"/>
  <c r="BA521" i="3"/>
  <c r="BI521" i="3"/>
  <c r="S523" i="3"/>
  <c r="AA523" i="3"/>
  <c r="AI523" i="3"/>
  <c r="AQ523" i="3"/>
  <c r="AY523" i="3"/>
  <c r="BG523" i="3"/>
  <c r="O538" i="3"/>
  <c r="W538" i="3"/>
  <c r="AE538" i="3"/>
  <c r="AM538" i="3"/>
  <c r="AU538" i="3"/>
  <c r="BB375" i="3"/>
  <c r="AD375" i="3"/>
  <c r="AP375" i="3"/>
  <c r="BH375" i="3"/>
  <c r="AR375" i="3"/>
  <c r="AB375" i="3"/>
  <c r="BI375" i="3"/>
  <c r="BA375" i="3"/>
  <c r="AS375" i="3"/>
  <c r="AK375" i="3"/>
  <c r="AC375" i="3"/>
  <c r="U375" i="3"/>
  <c r="BB383" i="3"/>
  <c r="V383" i="3"/>
  <c r="AP383" i="3"/>
  <c r="BH383" i="3"/>
  <c r="AR383" i="3"/>
  <c r="AB383" i="3"/>
  <c r="BI383" i="3"/>
  <c r="BA383" i="3"/>
  <c r="AS383" i="3"/>
  <c r="AK383" i="3"/>
  <c r="AC383" i="3"/>
  <c r="U383" i="3"/>
  <c r="AP387" i="3"/>
  <c r="BB387" i="3"/>
  <c r="V387" i="3"/>
  <c r="AZ387" i="3"/>
  <c r="AJ387" i="3"/>
  <c r="T387" i="3"/>
  <c r="BE387" i="3"/>
  <c r="AW387" i="3"/>
  <c r="AO387" i="3"/>
  <c r="AG387" i="3"/>
  <c r="Y387" i="3"/>
  <c r="BC391" i="3"/>
  <c r="W391" i="3"/>
  <c r="AQ391" i="3"/>
  <c r="BI391" i="3"/>
  <c r="AS391" i="3"/>
  <c r="AC391" i="3"/>
  <c r="M391" i="3"/>
  <c r="BB391" i="3"/>
  <c r="AT391" i="3"/>
  <c r="AL391" i="3"/>
  <c r="AD391" i="3"/>
  <c r="V391" i="3"/>
  <c r="AQ395" i="3"/>
  <c r="BC395" i="3"/>
  <c r="W395" i="3"/>
  <c r="BA395" i="3"/>
  <c r="AK395" i="3"/>
  <c r="U395" i="3"/>
  <c r="BF395" i="3"/>
  <c r="AX395" i="3"/>
  <c r="AP395" i="3"/>
  <c r="AH395" i="3"/>
  <c r="Z395" i="3"/>
  <c r="BE399" i="3"/>
  <c r="Y399" i="3"/>
  <c r="AS399" i="3"/>
  <c r="M399" i="3"/>
  <c r="AU399" i="3"/>
  <c r="AE399" i="3"/>
  <c r="O399" i="3"/>
  <c r="BB399" i="3"/>
  <c r="AT399" i="3"/>
  <c r="AL399" i="3"/>
  <c r="AD399" i="3"/>
  <c r="V399" i="3"/>
  <c r="BI411" i="3"/>
  <c r="AC411" i="3"/>
  <c r="AW411" i="3"/>
  <c r="Q411" i="3"/>
  <c r="AU411" i="3"/>
  <c r="AE411" i="3"/>
  <c r="O411" i="3"/>
  <c r="BB411" i="3"/>
  <c r="AT411" i="3"/>
  <c r="AL411" i="3"/>
  <c r="AD411" i="3"/>
  <c r="V411" i="3"/>
  <c r="AF413" i="3"/>
  <c r="AZ413" i="3"/>
  <c r="T413" i="3"/>
  <c r="AT413" i="3"/>
  <c r="AD413" i="3"/>
  <c r="N413" i="3"/>
  <c r="BC413" i="3"/>
  <c r="AU413" i="3"/>
  <c r="AM413" i="3"/>
  <c r="AE413" i="3"/>
  <c r="W413" i="3"/>
  <c r="BG419" i="3"/>
  <c r="AA419" i="3"/>
  <c r="AM419" i="3"/>
  <c r="BI419" i="3"/>
  <c r="AS419" i="3"/>
  <c r="AC419" i="3"/>
  <c r="M419" i="3"/>
  <c r="BB419" i="3"/>
  <c r="AT419" i="3"/>
  <c r="AL419" i="3"/>
  <c r="AD419" i="3"/>
  <c r="V419" i="3"/>
  <c r="AD421" i="3"/>
  <c r="AX421" i="3"/>
  <c r="R421" i="3"/>
  <c r="AV421" i="3"/>
  <c r="AF421" i="3"/>
  <c r="P421" i="3"/>
  <c r="BC421" i="3"/>
  <c r="AU421" i="3"/>
  <c r="AM421" i="3"/>
  <c r="AE421" i="3"/>
  <c r="W421" i="3"/>
  <c r="AT443" i="3"/>
  <c r="AD443" i="3"/>
  <c r="N443" i="3"/>
  <c r="AV443" i="3"/>
  <c r="AF443" i="3"/>
  <c r="P443" i="3"/>
  <c r="BK443" i="3" s="1"/>
  <c r="BC443" i="3"/>
  <c r="AU443" i="3"/>
  <c r="AM443" i="3"/>
  <c r="AE443" i="3"/>
  <c r="W443" i="3"/>
  <c r="BG450" i="3"/>
  <c r="AQ450" i="3"/>
  <c r="AA450" i="3"/>
  <c r="BI450" i="3"/>
  <c r="AS450" i="3"/>
  <c r="AC450" i="3"/>
  <c r="M450" i="3"/>
  <c r="BB450" i="3"/>
  <c r="AT450" i="3"/>
  <c r="AL450" i="3"/>
  <c r="AD450" i="3"/>
  <c r="V450" i="3"/>
  <c r="BF458" i="3"/>
  <c r="AP458" i="3"/>
  <c r="Z458" i="3"/>
  <c r="BH458" i="3"/>
  <c r="AR458" i="3"/>
  <c r="AB458" i="3"/>
  <c r="BI458" i="3"/>
  <c r="BA458" i="3"/>
  <c r="AS458" i="3"/>
  <c r="AK458" i="3"/>
  <c r="AC458" i="3"/>
  <c r="U458" i="3"/>
  <c r="BF466" i="3"/>
  <c r="AP466" i="3"/>
  <c r="Z466" i="3"/>
  <c r="BH466" i="3"/>
  <c r="AR466" i="3"/>
  <c r="AB466" i="3"/>
  <c r="BI466" i="3"/>
  <c r="BA466" i="3"/>
  <c r="AS466" i="3"/>
  <c r="AK466" i="3"/>
  <c r="AC466" i="3"/>
  <c r="U466" i="3"/>
  <c r="AU467" i="3"/>
  <c r="AE467" i="3"/>
  <c r="O467" i="3"/>
  <c r="AW467" i="3"/>
  <c r="AG467" i="3"/>
  <c r="Q467" i="3"/>
  <c r="BD467" i="3"/>
  <c r="AV467" i="3"/>
  <c r="AN467" i="3"/>
  <c r="AF467" i="3"/>
  <c r="X467" i="3"/>
  <c r="BI516" i="3"/>
  <c r="AU516" i="3"/>
  <c r="AE516" i="3"/>
  <c r="O516" i="3"/>
  <c r="AW516" i="3"/>
  <c r="AG516" i="3"/>
  <c r="Q516" i="3"/>
  <c r="BB516" i="3"/>
  <c r="AT516" i="3"/>
  <c r="AL516" i="3"/>
  <c r="AD516" i="3"/>
  <c r="V516" i="3"/>
  <c r="N538" i="3"/>
  <c r="N517" i="3"/>
  <c r="BN711" i="3"/>
  <c r="BK711" i="3"/>
  <c r="BK716" i="3"/>
  <c r="BJ657" i="3"/>
  <c r="BK647" i="3"/>
  <c r="BN647" i="3"/>
  <c r="BL620" i="3"/>
  <c r="BM569" i="3"/>
  <c r="BL569" i="3"/>
  <c r="BL723" i="3"/>
  <c r="BK689" i="3"/>
  <c r="BM689" i="3"/>
  <c r="BL689" i="3"/>
  <c r="BK671" i="3"/>
  <c r="BN671" i="3"/>
  <c r="BM662" i="3"/>
  <c r="BK646" i="3"/>
  <c r="BN646" i="3"/>
  <c r="BM591" i="3"/>
  <c r="BN568" i="3"/>
  <c r="BK568" i="3"/>
  <c r="BK708" i="3"/>
  <c r="BN708" i="3"/>
  <c r="BL708" i="3"/>
  <c r="BN596" i="3"/>
  <c r="BK596" i="3"/>
  <c r="BJ596" i="3"/>
  <c r="BN566" i="3"/>
  <c r="BK566" i="3"/>
  <c r="BM566" i="3"/>
  <c r="BM557" i="3"/>
  <c r="BK686" i="3"/>
  <c r="BN686" i="3"/>
  <c r="BM686" i="3"/>
  <c r="BK630" i="3"/>
  <c r="BN630" i="3"/>
  <c r="BM614" i="3"/>
  <c r="BK631" i="3"/>
  <c r="BN631" i="3"/>
  <c r="BK645" i="3"/>
  <c r="BN645" i="3"/>
  <c r="BJ645" i="3"/>
  <c r="BM567" i="3"/>
  <c r="BN565" i="3"/>
  <c r="BJ565" i="3"/>
  <c r="BM717" i="3"/>
  <c r="BL669" i="3"/>
  <c r="BM600" i="3"/>
  <c r="BJ552" i="3"/>
  <c r="BL724" i="3"/>
  <c r="BN720" i="3"/>
  <c r="BK720" i="3"/>
  <c r="BN706" i="3"/>
  <c r="BK706" i="3"/>
  <c r="BN676" i="3"/>
  <c r="BK676" i="3"/>
  <c r="BM635" i="3"/>
  <c r="BJ612" i="3"/>
  <c r="BM582" i="3"/>
  <c r="BJ555" i="3"/>
  <c r="BL555" i="3"/>
  <c r="BM546" i="3"/>
  <c r="BM731" i="3"/>
  <c r="BN721" i="3"/>
  <c r="BK687" i="3"/>
  <c r="BM687" i="3"/>
  <c r="BL680" i="3"/>
  <c r="BM680" i="3"/>
  <c r="BJ677" i="3"/>
  <c r="BK677" i="3"/>
  <c r="BN677" i="3"/>
  <c r="BL677" i="3"/>
  <c r="BK627" i="3"/>
  <c r="BN627" i="3"/>
  <c r="BN611" i="3"/>
  <c r="BJ690" i="3"/>
  <c r="BK733" i="3"/>
  <c r="BJ736" i="3"/>
  <c r="BL730" i="3"/>
  <c r="BK730" i="3"/>
  <c r="BN714" i="3"/>
  <c r="BL662" i="3"/>
  <c r="BL653" i="3"/>
  <c r="BL637" i="3"/>
  <c r="BJ625" i="3"/>
  <c r="BK616" i="3"/>
  <c r="BN616" i="3"/>
  <c r="BJ616" i="3"/>
  <c r="BN575" i="3"/>
  <c r="BK575" i="3"/>
  <c r="BN561" i="3"/>
  <c r="BK561" i="3"/>
  <c r="BM559" i="3"/>
  <c r="BN719" i="3"/>
  <c r="BK719" i="3"/>
  <c r="BL719" i="3"/>
  <c r="BN703" i="3"/>
  <c r="BK703" i="3"/>
  <c r="BK642" i="3"/>
  <c r="BL633" i="3"/>
  <c r="BN633" i="3"/>
  <c r="BJ633" i="3"/>
  <c r="BM589" i="3"/>
  <c r="BN571" i="3"/>
  <c r="BK571" i="3"/>
  <c r="BJ715" i="3"/>
  <c r="BN715" i="3"/>
  <c r="BK732" i="3"/>
  <c r="BM732" i="3"/>
  <c r="BN624" i="3"/>
  <c r="BK624" i="3"/>
  <c r="BN592" i="3"/>
  <c r="BK592" i="3"/>
  <c r="BN606" i="3"/>
  <c r="BK606" i="3"/>
  <c r="BJ606" i="3"/>
  <c r="BM607" i="3"/>
  <c r="BL700" i="3"/>
  <c r="BL661" i="3"/>
  <c r="BM661" i="3"/>
  <c r="BL641" i="3"/>
  <c r="BL604" i="3"/>
  <c r="BN588" i="3"/>
  <c r="BK588" i="3"/>
  <c r="BK565" i="3"/>
  <c r="BN723" i="3"/>
  <c r="BL699" i="3"/>
  <c r="BM653" i="3"/>
  <c r="BM639" i="3"/>
  <c r="BM651" i="3"/>
  <c r="BN628" i="3"/>
  <c r="BK628" i="3"/>
  <c r="BL598" i="3"/>
  <c r="BM598" i="3"/>
  <c r="BN587" i="3"/>
  <c r="BK587" i="3"/>
  <c r="BJ723" i="3"/>
  <c r="BJ727" i="3"/>
  <c r="BJ728" i="3"/>
  <c r="BJ729" i="3"/>
  <c r="BK654" i="3"/>
  <c r="BL654" i="3"/>
  <c r="BM601" i="3"/>
  <c r="BL601" i="3"/>
  <c r="BK685" i="3"/>
  <c r="BM685" i="3"/>
  <c r="BJ618" i="3"/>
  <c r="BK602" i="3"/>
  <c r="BN602" i="3"/>
  <c r="BL602" i="3"/>
  <c r="BL619" i="3"/>
  <c r="BJ619" i="3"/>
  <c r="BM603" i="3"/>
  <c r="BN584" i="3"/>
  <c r="K340" i="3"/>
  <c r="K339" i="3"/>
  <c r="L330" i="3"/>
  <c r="K354" i="3"/>
  <c r="N354" i="3" s="1"/>
  <c r="K332" i="3"/>
  <c r="K331" i="3"/>
  <c r="BL519" i="3"/>
  <c r="BM519" i="3"/>
  <c r="BL538" i="3"/>
  <c r="BM538" i="3"/>
  <c r="BK539" i="3"/>
  <c r="BJ450" i="3"/>
  <c r="BK467" i="3"/>
  <c r="AQ537" i="3"/>
  <c r="BH537" i="3"/>
  <c r="AB537" i="3"/>
  <c r="AW518" i="3"/>
  <c r="AO518" i="3"/>
  <c r="AG518" i="3"/>
  <c r="Y518" i="3"/>
  <c r="K356" i="3"/>
  <c r="K355" i="3"/>
  <c r="K344" i="3"/>
  <c r="BG537" i="3"/>
  <c r="AA537" i="3"/>
  <c r="AR537" i="3"/>
  <c r="BJ538" i="3"/>
  <c r="BJ519" i="3"/>
  <c r="K357" i="3"/>
  <c r="L356" i="3"/>
  <c r="BN522" i="3"/>
  <c r="BJ521" i="3"/>
  <c r="K353" i="3"/>
  <c r="L352" i="3"/>
  <c r="N352" i="3" s="1"/>
  <c r="K349" i="3"/>
  <c r="L348" i="3"/>
  <c r="N348" i="3" s="1"/>
  <c r="K345" i="3"/>
  <c r="L344" i="3"/>
  <c r="N344" i="3" s="1"/>
  <c r="K341" i="3"/>
  <c r="L340" i="3"/>
  <c r="K337" i="3"/>
  <c r="L336" i="3"/>
  <c r="K333" i="3"/>
  <c r="L332" i="3"/>
  <c r="K329" i="3"/>
  <c r="L328" i="3"/>
  <c r="K325" i="3"/>
  <c r="P428" i="3"/>
  <c r="R428" i="3"/>
  <c r="Z428" i="3"/>
  <c r="AH428" i="3"/>
  <c r="AP428" i="3"/>
  <c r="AX428" i="3"/>
  <c r="BF428" i="3"/>
  <c r="W428" i="3"/>
  <c r="AM428" i="3"/>
  <c r="BC428" i="3"/>
  <c r="AG428" i="3"/>
  <c r="M428" i="3"/>
  <c r="AS428" i="3"/>
  <c r="N436" i="3"/>
  <c r="P436" i="3"/>
  <c r="X436" i="3"/>
  <c r="AF436" i="3"/>
  <c r="AN436" i="3"/>
  <c r="AV436" i="3"/>
  <c r="BD436" i="3"/>
  <c r="S436" i="3"/>
  <c r="AI436" i="3"/>
  <c r="AY436" i="3"/>
  <c r="U436" i="3"/>
  <c r="BA436" i="3"/>
  <c r="AG436" i="3"/>
  <c r="O505" i="3"/>
  <c r="W505" i="3"/>
  <c r="AE505" i="3"/>
  <c r="AM505" i="3"/>
  <c r="AU505" i="3"/>
  <c r="BC505" i="3"/>
  <c r="BK517" i="3"/>
  <c r="BL520" i="3"/>
  <c r="U505" i="3"/>
  <c r="AE366" i="3"/>
  <c r="BI366" i="3"/>
  <c r="AC366" i="3"/>
  <c r="BB366" i="3"/>
  <c r="AL366" i="3"/>
  <c r="Q368" i="3"/>
  <c r="BE368" i="3"/>
  <c r="M368" i="3"/>
  <c r="AT368" i="3"/>
  <c r="W368" i="3"/>
  <c r="BH378" i="3"/>
  <c r="W378" i="3"/>
  <c r="S378" i="3"/>
  <c r="AU378" i="3"/>
  <c r="U378" i="3"/>
  <c r="AD378" i="3"/>
  <c r="M386" i="3"/>
  <c r="BC386" i="3"/>
  <c r="W386" i="3"/>
  <c r="AX386" i="3"/>
  <c r="AH386" i="3"/>
  <c r="W394" i="3"/>
  <c r="BI394" i="3"/>
  <c r="AC394" i="3"/>
  <c r="BB394" i="3"/>
  <c r="AL394" i="3"/>
  <c r="AC428" i="3"/>
  <c r="Q428" i="3"/>
  <c r="AE428" i="3"/>
  <c r="BB428" i="3"/>
  <c r="AL428" i="3"/>
  <c r="V428" i="3"/>
  <c r="Q436" i="3"/>
  <c r="BG436" i="3"/>
  <c r="AA436" i="3"/>
  <c r="AZ436" i="3"/>
  <c r="AJ436" i="3"/>
  <c r="T436" i="3"/>
  <c r="AR448" i="3"/>
  <c r="BF448" i="3"/>
  <c r="Z448" i="3"/>
  <c r="BA448" i="3"/>
  <c r="AK448" i="3"/>
  <c r="P366" i="3"/>
  <c r="R366" i="3"/>
  <c r="Z366" i="3"/>
  <c r="AH366" i="3"/>
  <c r="AP366" i="3"/>
  <c r="AX366" i="3"/>
  <c r="BF366" i="3"/>
  <c r="U366" i="3"/>
  <c r="AK366" i="3"/>
  <c r="BA366" i="3"/>
  <c r="AA366" i="3"/>
  <c r="BG366" i="3"/>
  <c r="AM366" i="3"/>
  <c r="P368" i="3"/>
  <c r="N368" i="3"/>
  <c r="V368" i="3"/>
  <c r="AD368" i="3"/>
  <c r="O368" i="3"/>
  <c r="AE368" i="3"/>
  <c r="AP368" i="3"/>
  <c r="AX368" i="3"/>
  <c r="BF368" i="3"/>
  <c r="AC368" i="3"/>
  <c r="AW368" i="3"/>
  <c r="Y368" i="3"/>
  <c r="AG368" i="3"/>
  <c r="BG368" i="3"/>
  <c r="P378" i="3"/>
  <c r="R378" i="3"/>
  <c r="Z378" i="3"/>
  <c r="AH378" i="3"/>
  <c r="M378" i="3"/>
  <c r="AC378" i="3"/>
  <c r="AQ378" i="3"/>
  <c r="AY378" i="3"/>
  <c r="BG378" i="3"/>
  <c r="AI378" i="3"/>
  <c r="BB378" i="3"/>
  <c r="AV378" i="3"/>
  <c r="AR378" i="3"/>
  <c r="P386" i="3"/>
  <c r="N386" i="3"/>
  <c r="V386" i="3"/>
  <c r="AD386" i="3"/>
  <c r="AL386" i="3"/>
  <c r="AT386" i="3"/>
  <c r="BB386" i="3"/>
  <c r="O386" i="3"/>
  <c r="AE386" i="3"/>
  <c r="AU386" i="3"/>
  <c r="Q386" i="3"/>
  <c r="AW386" i="3"/>
  <c r="AC386" i="3"/>
  <c r="BI386" i="3"/>
  <c r="P394" i="3"/>
  <c r="R394" i="3"/>
  <c r="Z394" i="3"/>
  <c r="AH394" i="3"/>
  <c r="AP394" i="3"/>
  <c r="AX394" i="3"/>
  <c r="BF394" i="3"/>
  <c r="U394" i="3"/>
  <c r="AK394" i="3"/>
  <c r="BA394" i="3"/>
  <c r="AA394" i="3"/>
  <c r="BG394" i="3"/>
  <c r="AM394" i="3"/>
  <c r="O448" i="3"/>
  <c r="Q448" i="3"/>
  <c r="Y448" i="3"/>
  <c r="AG448" i="3"/>
  <c r="AO448" i="3"/>
  <c r="AW448" i="3"/>
  <c r="BE448" i="3"/>
  <c r="R448" i="3"/>
  <c r="AH448" i="3"/>
  <c r="AX448" i="3"/>
  <c r="T448" i="3"/>
  <c r="AJ448" i="3"/>
  <c r="AZ448" i="3"/>
  <c r="M457" i="3"/>
  <c r="S457" i="3"/>
  <c r="AA457" i="3"/>
  <c r="AI457" i="3"/>
  <c r="AQ457" i="3"/>
  <c r="AY457" i="3"/>
  <c r="BG457" i="3"/>
  <c r="V457" i="3"/>
  <c r="AL457" i="3"/>
  <c r="BB457" i="3"/>
  <c r="X457" i="3"/>
  <c r="AN457" i="3"/>
  <c r="BD457" i="3"/>
  <c r="O457" i="3"/>
  <c r="W457" i="3"/>
  <c r="AE457" i="3"/>
  <c r="AM457" i="3"/>
  <c r="AU457" i="3"/>
  <c r="BC457" i="3"/>
  <c r="N457" i="3"/>
  <c r="AD457" i="3"/>
  <c r="AT457" i="3"/>
  <c r="P457" i="3"/>
  <c r="AF457" i="3"/>
  <c r="AV457" i="3"/>
  <c r="P464" i="3"/>
  <c r="N464" i="3"/>
  <c r="V464" i="3"/>
  <c r="AD464" i="3"/>
  <c r="AL464" i="3"/>
  <c r="AT464" i="3"/>
  <c r="BB464" i="3"/>
  <c r="M464" i="3"/>
  <c r="AC464" i="3"/>
  <c r="AS464" i="3"/>
  <c r="BI464" i="3"/>
  <c r="AA464" i="3"/>
  <c r="AQ464" i="3"/>
  <c r="BG464" i="3"/>
  <c r="R464" i="3"/>
  <c r="Z464" i="3"/>
  <c r="AH464" i="3"/>
  <c r="AP464" i="3"/>
  <c r="AX464" i="3"/>
  <c r="BF464" i="3"/>
  <c r="U464" i="3"/>
  <c r="AK464" i="3"/>
  <c r="BA464" i="3"/>
  <c r="S464" i="3"/>
  <c r="AI464" i="3"/>
  <c r="AY464" i="3"/>
  <c r="M473" i="3"/>
  <c r="S473" i="3"/>
  <c r="AA473" i="3"/>
  <c r="AI473" i="3"/>
  <c r="AQ473" i="3"/>
  <c r="AY473" i="3"/>
  <c r="BG473" i="3"/>
  <c r="V473" i="3"/>
  <c r="AL473" i="3"/>
  <c r="BB473" i="3"/>
  <c r="X473" i="3"/>
  <c r="AN473" i="3"/>
  <c r="W473" i="3"/>
  <c r="AM473" i="3"/>
  <c r="BC473" i="3"/>
  <c r="AD473" i="3"/>
  <c r="P473" i="3"/>
  <c r="AV473" i="3"/>
  <c r="O473" i="3"/>
  <c r="AE473" i="3"/>
  <c r="AU473" i="3"/>
  <c r="N473" i="3"/>
  <c r="AT473" i="3"/>
  <c r="AF473" i="3"/>
  <c r="BD473" i="3"/>
  <c r="P480" i="3"/>
  <c r="Z480" i="3"/>
  <c r="AP480" i="3"/>
  <c r="BF480" i="3"/>
  <c r="AM480" i="3"/>
  <c r="U480" i="3"/>
  <c r="BA480" i="3"/>
  <c r="R480" i="3"/>
  <c r="AH480" i="3"/>
  <c r="AX480" i="3"/>
  <c r="W480" i="3"/>
  <c r="BC480" i="3"/>
  <c r="AK480" i="3"/>
  <c r="M489" i="3"/>
  <c r="O489" i="3"/>
  <c r="W489" i="3"/>
  <c r="AE489" i="3"/>
  <c r="AM489" i="3"/>
  <c r="AU489" i="3"/>
  <c r="BC489" i="3"/>
  <c r="N489" i="3"/>
  <c r="AD489" i="3"/>
  <c r="AT489" i="3"/>
  <c r="P489" i="3"/>
  <c r="AF489" i="3"/>
  <c r="AV489" i="3"/>
  <c r="AA489" i="3"/>
  <c r="AQ489" i="3"/>
  <c r="BG489" i="3"/>
  <c r="AL489" i="3"/>
  <c r="X489" i="3"/>
  <c r="BD489" i="3"/>
  <c r="S489" i="3"/>
  <c r="AI489" i="3"/>
  <c r="AY489" i="3"/>
  <c r="V489" i="3"/>
  <c r="BB489" i="3"/>
  <c r="AN489" i="3"/>
  <c r="P496" i="3"/>
  <c r="R496" i="3"/>
  <c r="Z496" i="3"/>
  <c r="AH496" i="3"/>
  <c r="AP496" i="3"/>
  <c r="AX496" i="3"/>
  <c r="BF496" i="3"/>
  <c r="W496" i="3"/>
  <c r="AM496" i="3"/>
  <c r="BC496" i="3"/>
  <c r="U496" i="3"/>
  <c r="AK496" i="3"/>
  <c r="BA496" i="3"/>
  <c r="N496" i="3"/>
  <c r="AD496" i="3"/>
  <c r="AT496" i="3"/>
  <c r="O496" i="3"/>
  <c r="AU496" i="3"/>
  <c r="AC496" i="3"/>
  <c r="BI496" i="3"/>
  <c r="V496" i="3"/>
  <c r="AL496" i="3"/>
  <c r="BB496" i="3"/>
  <c r="AE496" i="3"/>
  <c r="M496" i="3"/>
  <c r="AS496" i="3"/>
  <c r="N505" i="3"/>
  <c r="T505" i="3"/>
  <c r="AB505" i="3"/>
  <c r="AJ505" i="3"/>
  <c r="AR505" i="3"/>
  <c r="AZ505" i="3"/>
  <c r="BH505" i="3"/>
  <c r="P505" i="3"/>
  <c r="AF505" i="3"/>
  <c r="AV505" i="3"/>
  <c r="BI505" i="3"/>
  <c r="AS505" i="3"/>
  <c r="AC505" i="3"/>
  <c r="M505" i="3"/>
  <c r="X505" i="3"/>
  <c r="AN505" i="3"/>
  <c r="BD505" i="3"/>
  <c r="AK505" i="3"/>
  <c r="BC366" i="3"/>
  <c r="AQ366" i="3"/>
  <c r="AS366" i="3"/>
  <c r="M366" i="3"/>
  <c r="AT366" i="3"/>
  <c r="AD366" i="3"/>
  <c r="N366" i="3"/>
  <c r="AU368" i="3"/>
  <c r="AO368" i="3"/>
  <c r="BB368" i="3"/>
  <c r="AL368" i="3"/>
  <c r="AH368" i="3"/>
  <c r="R368" i="3"/>
  <c r="O378" i="3"/>
  <c r="AT378" i="3"/>
  <c r="BC378" i="3"/>
  <c r="AK378" i="3"/>
  <c r="AL378" i="3"/>
  <c r="V378" i="3"/>
  <c r="AS386" i="3"/>
  <c r="AG386" i="3"/>
  <c r="AM386" i="3"/>
  <c r="BF386" i="3"/>
  <c r="AP386" i="3"/>
  <c r="Z386" i="3"/>
  <c r="BC394" i="3"/>
  <c r="AQ394" i="3"/>
  <c r="AS394" i="3"/>
  <c r="M394" i="3"/>
  <c r="AT394" i="3"/>
  <c r="AD394" i="3"/>
  <c r="N394" i="3"/>
  <c r="BI428" i="3"/>
  <c r="AW428" i="3"/>
  <c r="AU428" i="3"/>
  <c r="O428" i="3"/>
  <c r="AT428" i="3"/>
  <c r="AD428" i="3"/>
  <c r="N428" i="3"/>
  <c r="AW436" i="3"/>
  <c r="AK436" i="3"/>
  <c r="AQ436" i="3"/>
  <c r="BH436" i="3"/>
  <c r="AR436" i="3"/>
  <c r="AB436" i="3"/>
  <c r="BH448" i="3"/>
  <c r="AB448" i="3"/>
  <c r="AP448" i="3"/>
  <c r="BI448" i="3"/>
  <c r="AS448" i="3"/>
  <c r="AC448" i="3"/>
  <c r="M448" i="3"/>
  <c r="BK521" i="3"/>
  <c r="BL521" i="3"/>
  <c r="BJ522" i="3"/>
  <c r="BM522" i="3"/>
  <c r="BK524" i="3"/>
  <c r="BJ524" i="3"/>
  <c r="BL539" i="3"/>
  <c r="BM539" i="3"/>
  <c r="BK520" i="3"/>
  <c r="BL524" i="3"/>
  <c r="BN369" i="3"/>
  <c r="BN407" i="3"/>
  <c r="BK413" i="3"/>
  <c r="BN413" i="3"/>
  <c r="BK459" i="3"/>
  <c r="N480" i="3"/>
  <c r="V480" i="3"/>
  <c r="AD480" i="3"/>
  <c r="AL480" i="3"/>
  <c r="AT480" i="3"/>
  <c r="BB480" i="3"/>
  <c r="O480" i="3"/>
  <c r="AE480" i="3"/>
  <c r="AU480" i="3"/>
  <c r="M480" i="3"/>
  <c r="AC480" i="3"/>
  <c r="AS480" i="3"/>
  <c r="BI480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AY537" i="3"/>
  <c r="AI537" i="3"/>
  <c r="S537" i="3"/>
  <c r="AZ537" i="3"/>
  <c r="AJ537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BH356" i="3"/>
  <c r="BF356" i="3"/>
  <c r="BD356" i="3"/>
  <c r="BB356" i="3"/>
  <c r="AZ356" i="3"/>
  <c r="AX356" i="3"/>
  <c r="AV356" i="3"/>
  <c r="AT356" i="3"/>
  <c r="AR356" i="3"/>
  <c r="AP356" i="3"/>
  <c r="AN356" i="3"/>
  <c r="AL356" i="3"/>
  <c r="AJ356" i="3"/>
  <c r="AH356" i="3"/>
  <c r="AF356" i="3"/>
  <c r="AD356" i="3"/>
  <c r="AB356" i="3"/>
  <c r="Z356" i="3"/>
  <c r="X356" i="3"/>
  <c r="V356" i="3"/>
  <c r="T356" i="3"/>
  <c r="R356" i="3"/>
  <c r="P356" i="3"/>
  <c r="N356" i="3"/>
  <c r="BF352" i="3"/>
  <c r="BB352" i="3"/>
  <c r="AX352" i="3"/>
  <c r="AT352" i="3"/>
  <c r="AP352" i="3"/>
  <c r="AL352" i="3"/>
  <c r="AH352" i="3"/>
  <c r="AD352" i="3"/>
  <c r="AB352" i="3"/>
  <c r="X352" i="3"/>
  <c r="T352" i="3"/>
  <c r="P352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H348" i="3"/>
  <c r="BD348" i="3"/>
  <c r="AZ348" i="3"/>
  <c r="AV348" i="3"/>
  <c r="AR348" i="3"/>
  <c r="AN348" i="3"/>
  <c r="AJ348" i="3"/>
  <c r="AF348" i="3"/>
  <c r="AD348" i="3"/>
  <c r="Z348" i="3"/>
  <c r="V348" i="3"/>
  <c r="R348" i="3"/>
  <c r="BI346" i="3"/>
  <c r="BE346" i="3"/>
  <c r="BA346" i="3"/>
  <c r="AW346" i="3"/>
  <c r="AS346" i="3"/>
  <c r="AO346" i="3"/>
  <c r="AK346" i="3"/>
  <c r="AG346" i="3"/>
  <c r="AC346" i="3"/>
  <c r="Y346" i="3"/>
  <c r="U346" i="3"/>
  <c r="O346" i="3"/>
  <c r="BH344" i="3"/>
  <c r="BD344" i="3"/>
  <c r="AZ344" i="3"/>
  <c r="AV344" i="3"/>
  <c r="AR344" i="3"/>
  <c r="AN344" i="3"/>
  <c r="AJ344" i="3"/>
  <c r="AF344" i="3"/>
  <c r="Z344" i="3"/>
  <c r="V344" i="3"/>
  <c r="R344" i="3"/>
  <c r="BI342" i="3"/>
  <c r="BE342" i="3"/>
  <c r="BA342" i="3"/>
  <c r="AW342" i="3"/>
  <c r="AS342" i="3"/>
  <c r="AO342" i="3"/>
  <c r="AK342" i="3"/>
  <c r="AG342" i="3"/>
  <c r="AC342" i="3"/>
  <c r="Y342" i="3"/>
  <c r="U342" i="3"/>
  <c r="Q342" i="3"/>
  <c r="M342" i="3"/>
  <c r="BH340" i="3"/>
  <c r="BD340" i="3"/>
  <c r="AZ340" i="3"/>
  <c r="AV340" i="3"/>
  <c r="AR340" i="3"/>
  <c r="AN340" i="3"/>
  <c r="AH340" i="3"/>
  <c r="AD340" i="3"/>
  <c r="Z340" i="3"/>
  <c r="V340" i="3"/>
  <c r="P340" i="3"/>
  <c r="BG338" i="3"/>
  <c r="BC338" i="3"/>
  <c r="AY338" i="3"/>
  <c r="AU338" i="3"/>
  <c r="AP338" i="3"/>
  <c r="AH338" i="3"/>
  <c r="V338" i="3"/>
  <c r="N338" i="3"/>
  <c r="BC336" i="3"/>
  <c r="AU336" i="3"/>
  <c r="AM336" i="3"/>
  <c r="AE336" i="3"/>
  <c r="W336" i="3"/>
  <c r="O336" i="3"/>
  <c r="BH334" i="3"/>
  <c r="AZ334" i="3"/>
  <c r="AR334" i="3"/>
  <c r="AJ334" i="3"/>
  <c r="AB334" i="3"/>
  <c r="T334" i="3"/>
  <c r="BE332" i="3"/>
  <c r="AW332" i="3"/>
  <c r="AO332" i="3"/>
  <c r="AG332" i="3"/>
  <c r="Y332" i="3"/>
  <c r="Q332" i="3"/>
  <c r="BF330" i="3"/>
  <c r="AT330" i="3"/>
  <c r="AL330" i="3"/>
  <c r="AD330" i="3"/>
  <c r="V330" i="3"/>
  <c r="N330" i="3"/>
  <c r="BC328" i="3"/>
  <c r="AU328" i="3"/>
  <c r="AM328" i="3"/>
  <c r="AE328" i="3"/>
  <c r="S328" i="3"/>
  <c r="BD326" i="3"/>
  <c r="AV326" i="3"/>
  <c r="AN326" i="3"/>
  <c r="AJ326" i="3"/>
  <c r="AF326" i="3"/>
  <c r="X326" i="3"/>
  <c r="P32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R414" i="3"/>
  <c r="Z414" i="3"/>
  <c r="AH414" i="3"/>
  <c r="AP414" i="3"/>
  <c r="AX414" i="3"/>
  <c r="BF414" i="3"/>
  <c r="N414" i="3"/>
  <c r="V414" i="3"/>
  <c r="AD414" i="3"/>
  <c r="AL414" i="3"/>
  <c r="AT414" i="3"/>
  <c r="BB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R422" i="3"/>
  <c r="V422" i="3"/>
  <c r="Z422" i="3"/>
  <c r="AD422" i="3"/>
  <c r="AH422" i="3"/>
  <c r="AL422" i="3"/>
  <c r="AP422" i="3"/>
  <c r="AT422" i="3"/>
  <c r="AX422" i="3"/>
  <c r="BB422" i="3"/>
  <c r="BF422" i="3"/>
  <c r="P422" i="3"/>
  <c r="X422" i="3"/>
  <c r="AF422" i="3"/>
  <c r="AN422" i="3"/>
  <c r="AV422" i="3"/>
  <c r="BD422" i="3"/>
  <c r="T422" i="3"/>
  <c r="AB422" i="3"/>
  <c r="AJ422" i="3"/>
  <c r="AR422" i="3"/>
  <c r="AZ422" i="3"/>
  <c r="BH422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R425" i="3"/>
  <c r="V425" i="3"/>
  <c r="Z425" i="3"/>
  <c r="AD425" i="3"/>
  <c r="AH425" i="3"/>
  <c r="AL425" i="3"/>
  <c r="AP425" i="3"/>
  <c r="AT425" i="3"/>
  <c r="AX425" i="3"/>
  <c r="BB425" i="3"/>
  <c r="BF425" i="3"/>
  <c r="P425" i="3"/>
  <c r="X425" i="3"/>
  <c r="AF425" i="3"/>
  <c r="AN425" i="3"/>
  <c r="AV425" i="3"/>
  <c r="BD425" i="3"/>
  <c r="T425" i="3"/>
  <c r="AB425" i="3"/>
  <c r="AJ425" i="3"/>
  <c r="AR425" i="3"/>
  <c r="AZ425" i="3"/>
  <c r="BH425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R433" i="3"/>
  <c r="V433" i="3"/>
  <c r="Z433" i="3"/>
  <c r="AD433" i="3"/>
  <c r="AH433" i="3"/>
  <c r="AL433" i="3"/>
  <c r="AP433" i="3"/>
  <c r="AT433" i="3"/>
  <c r="AX433" i="3"/>
  <c r="BB433" i="3"/>
  <c r="BF433" i="3"/>
  <c r="T433" i="3"/>
  <c r="AB433" i="3"/>
  <c r="AJ433" i="3"/>
  <c r="AR433" i="3"/>
  <c r="AZ433" i="3"/>
  <c r="BH433" i="3"/>
  <c r="P433" i="3"/>
  <c r="X433" i="3"/>
  <c r="AF433" i="3"/>
  <c r="AN433" i="3"/>
  <c r="AV433" i="3"/>
  <c r="BD43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Q404" i="3"/>
  <c r="Y404" i="3"/>
  <c r="AG404" i="3"/>
  <c r="AO404" i="3"/>
  <c r="AW404" i="3"/>
  <c r="BE404" i="3"/>
  <c r="M404" i="3"/>
  <c r="U404" i="3"/>
  <c r="AC404" i="3"/>
  <c r="AK404" i="3"/>
  <c r="AS404" i="3"/>
  <c r="BA404" i="3"/>
  <c r="BI404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M420" i="3"/>
  <c r="U420" i="3"/>
  <c r="AC420" i="3"/>
  <c r="AK420" i="3"/>
  <c r="AS420" i="3"/>
  <c r="BA420" i="3"/>
  <c r="BI420" i="3"/>
  <c r="Q420" i="3"/>
  <c r="Y420" i="3"/>
  <c r="AG420" i="3"/>
  <c r="AO420" i="3"/>
  <c r="AW420" i="3"/>
  <c r="BE420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O432" i="3"/>
  <c r="W432" i="3"/>
  <c r="AE432" i="3"/>
  <c r="AM432" i="3"/>
  <c r="AU432" i="3"/>
  <c r="BC432" i="3"/>
  <c r="S432" i="3"/>
  <c r="AA432" i="3"/>
  <c r="AI432" i="3"/>
  <c r="AQ432" i="3"/>
  <c r="AY432" i="3"/>
  <c r="BG432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P483" i="3"/>
  <c r="T483" i="3"/>
  <c r="X483" i="3"/>
  <c r="AB483" i="3"/>
  <c r="AF483" i="3"/>
  <c r="AJ483" i="3"/>
  <c r="AN483" i="3"/>
  <c r="AR483" i="3"/>
  <c r="AV483" i="3"/>
  <c r="AZ483" i="3"/>
  <c r="BD483" i="3"/>
  <c r="BH483" i="3"/>
  <c r="N483" i="3"/>
  <c r="R483" i="3"/>
  <c r="V483" i="3"/>
  <c r="Z483" i="3"/>
  <c r="AD483" i="3"/>
  <c r="AH483" i="3"/>
  <c r="AL483" i="3"/>
  <c r="AP483" i="3"/>
  <c r="AT483" i="3"/>
  <c r="AX483" i="3"/>
  <c r="BB483" i="3"/>
  <c r="BF483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O499" i="3"/>
  <c r="S499" i="3"/>
  <c r="W499" i="3"/>
  <c r="AA499" i="3"/>
  <c r="AE499" i="3"/>
  <c r="AI499" i="3"/>
  <c r="AM499" i="3"/>
  <c r="AQ499" i="3"/>
  <c r="AU499" i="3"/>
  <c r="AY499" i="3"/>
  <c r="BC499" i="3"/>
  <c r="BG499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O502" i="3"/>
  <c r="S502" i="3"/>
  <c r="W502" i="3"/>
  <c r="AA502" i="3"/>
  <c r="AE502" i="3"/>
  <c r="AI502" i="3"/>
  <c r="AM502" i="3"/>
  <c r="AQ502" i="3"/>
  <c r="AU502" i="3"/>
  <c r="AY502" i="3"/>
  <c r="BC502" i="3"/>
  <c r="BG502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O359" i="3"/>
  <c r="W359" i="3"/>
  <c r="AE359" i="3"/>
  <c r="AM359" i="3"/>
  <c r="AU359" i="3"/>
  <c r="BC359" i="3"/>
  <c r="S359" i="3"/>
  <c r="AI359" i="3"/>
  <c r="AY359" i="3"/>
  <c r="AA359" i="3"/>
  <c r="BG359" i="3"/>
  <c r="AQ359" i="3"/>
  <c r="N360" i="3"/>
  <c r="R360" i="3"/>
  <c r="V360" i="3"/>
  <c r="Z360" i="3"/>
  <c r="AD360" i="3"/>
  <c r="AH360" i="3"/>
  <c r="AL360" i="3"/>
  <c r="AP360" i="3"/>
  <c r="AT360" i="3"/>
  <c r="AX360" i="3"/>
  <c r="BB360" i="3"/>
  <c r="BF360" i="3"/>
  <c r="M360" i="3"/>
  <c r="U360" i="3"/>
  <c r="AC360" i="3"/>
  <c r="AK360" i="3"/>
  <c r="AS360" i="3"/>
  <c r="BA360" i="3"/>
  <c r="BI360" i="3"/>
  <c r="AA360" i="3"/>
  <c r="AQ360" i="3"/>
  <c r="BG360" i="3"/>
  <c r="AE360" i="3"/>
  <c r="AM360" i="3"/>
  <c r="W360" i="3"/>
  <c r="BM362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M363" i="3"/>
  <c r="Q363" i="3"/>
  <c r="U363" i="3"/>
  <c r="Y363" i="3"/>
  <c r="AC363" i="3"/>
  <c r="AG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O363" i="3"/>
  <c r="W363" i="3"/>
  <c r="AE363" i="3"/>
  <c r="AL363" i="3"/>
  <c r="AP363" i="3"/>
  <c r="AT363" i="3"/>
  <c r="AX363" i="3"/>
  <c r="BB363" i="3"/>
  <c r="BF363" i="3"/>
  <c r="S363" i="3"/>
  <c r="AI363" i="3"/>
  <c r="AR363" i="3"/>
  <c r="AZ363" i="3"/>
  <c r="BH363" i="3"/>
  <c r="AN363" i="3"/>
  <c r="BD363" i="3"/>
  <c r="AA363" i="3"/>
  <c r="AV363" i="3"/>
  <c r="N367" i="3"/>
  <c r="R367" i="3"/>
  <c r="V367" i="3"/>
  <c r="Z367" i="3"/>
  <c r="AD367" i="3"/>
  <c r="AH367" i="3"/>
  <c r="AL367" i="3"/>
  <c r="AP367" i="3"/>
  <c r="AT367" i="3"/>
  <c r="AX367" i="3"/>
  <c r="BB367" i="3"/>
  <c r="BF367" i="3"/>
  <c r="M367" i="3"/>
  <c r="U367" i="3"/>
  <c r="AC367" i="3"/>
  <c r="AK367" i="3"/>
  <c r="AS367" i="3"/>
  <c r="BA367" i="3"/>
  <c r="BI367" i="3"/>
  <c r="W367" i="3"/>
  <c r="AM367" i="3"/>
  <c r="BC367" i="3"/>
  <c r="AQ367" i="3"/>
  <c r="S367" i="3"/>
  <c r="AI367" i="3"/>
  <c r="N374" i="3"/>
  <c r="R374" i="3"/>
  <c r="V374" i="3"/>
  <c r="Z374" i="3"/>
  <c r="AD374" i="3"/>
  <c r="AH374" i="3"/>
  <c r="AL374" i="3"/>
  <c r="AP374" i="3"/>
  <c r="AT374" i="3"/>
  <c r="AX374" i="3"/>
  <c r="BB374" i="3"/>
  <c r="BF374" i="3"/>
  <c r="O374" i="3"/>
  <c r="W374" i="3"/>
  <c r="AE374" i="3"/>
  <c r="AM374" i="3"/>
  <c r="AU374" i="3"/>
  <c r="BC374" i="3"/>
  <c r="M374" i="3"/>
  <c r="AC374" i="3"/>
  <c r="AS374" i="3"/>
  <c r="BI374" i="3"/>
  <c r="AG374" i="3"/>
  <c r="Y374" i="3"/>
  <c r="BE374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Q380" i="3"/>
  <c r="U380" i="3"/>
  <c r="Y380" i="3"/>
  <c r="AC380" i="3"/>
  <c r="AG380" i="3"/>
  <c r="AK380" i="3"/>
  <c r="AO380" i="3"/>
  <c r="AS380" i="3"/>
  <c r="AW380" i="3"/>
  <c r="BA380" i="3"/>
  <c r="BE380" i="3"/>
  <c r="BI380" i="3"/>
  <c r="S380" i="3"/>
  <c r="AA380" i="3"/>
  <c r="AI380" i="3"/>
  <c r="AQ380" i="3"/>
  <c r="AY380" i="3"/>
  <c r="BG380" i="3"/>
  <c r="O380" i="3"/>
  <c r="W380" i="3"/>
  <c r="AE380" i="3"/>
  <c r="AM380" i="3"/>
  <c r="AU380" i="3"/>
  <c r="BC380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O385" i="3"/>
  <c r="S385" i="3"/>
  <c r="W385" i="3"/>
  <c r="AA385" i="3"/>
  <c r="AE385" i="3"/>
  <c r="AI385" i="3"/>
  <c r="AM385" i="3"/>
  <c r="AQ385" i="3"/>
  <c r="AU385" i="3"/>
  <c r="AY385" i="3"/>
  <c r="BC385" i="3"/>
  <c r="BG385" i="3"/>
  <c r="M385" i="3"/>
  <c r="U385" i="3"/>
  <c r="AC385" i="3"/>
  <c r="AK385" i="3"/>
  <c r="AS385" i="3"/>
  <c r="BA385" i="3"/>
  <c r="BI385" i="3"/>
  <c r="Q385" i="3"/>
  <c r="Y385" i="3"/>
  <c r="AG385" i="3"/>
  <c r="AO385" i="3"/>
  <c r="AW385" i="3"/>
  <c r="BE385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O393" i="3"/>
  <c r="S393" i="3"/>
  <c r="W393" i="3"/>
  <c r="AA393" i="3"/>
  <c r="AE393" i="3"/>
  <c r="AI393" i="3"/>
  <c r="AM393" i="3"/>
  <c r="AQ393" i="3"/>
  <c r="AU393" i="3"/>
  <c r="AY393" i="3"/>
  <c r="BC393" i="3"/>
  <c r="BG393" i="3"/>
  <c r="M393" i="3"/>
  <c r="U393" i="3"/>
  <c r="AC393" i="3"/>
  <c r="AK393" i="3"/>
  <c r="AS393" i="3"/>
  <c r="BA393" i="3"/>
  <c r="BI393" i="3"/>
  <c r="Q393" i="3"/>
  <c r="Y393" i="3"/>
  <c r="AG393" i="3"/>
  <c r="AO393" i="3"/>
  <c r="AW393" i="3"/>
  <c r="BE393" i="3"/>
  <c r="M398" i="3"/>
  <c r="Q398" i="3"/>
  <c r="U398" i="3"/>
  <c r="Y398" i="3"/>
  <c r="AC398" i="3"/>
  <c r="AG398" i="3"/>
  <c r="AK398" i="3"/>
  <c r="AO398" i="3"/>
  <c r="AS398" i="3"/>
  <c r="T398" i="3"/>
  <c r="AB398" i="3"/>
  <c r="AJ398" i="3"/>
  <c r="AR398" i="3"/>
  <c r="AW398" i="3"/>
  <c r="BA398" i="3"/>
  <c r="BE398" i="3"/>
  <c r="BI398" i="3"/>
  <c r="V398" i="3"/>
  <c r="AL398" i="3"/>
  <c r="AX398" i="3"/>
  <c r="BF398" i="3"/>
  <c r="Z398" i="3"/>
  <c r="AP398" i="3"/>
  <c r="BD398" i="3"/>
  <c r="BH398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3" i="3"/>
  <c r="U423" i="3"/>
  <c r="AC423" i="3"/>
  <c r="AK423" i="3"/>
  <c r="AS423" i="3"/>
  <c r="BA423" i="3"/>
  <c r="BI423" i="3"/>
  <c r="Q423" i="3"/>
  <c r="Y423" i="3"/>
  <c r="AG423" i="3"/>
  <c r="AO423" i="3"/>
  <c r="AW423" i="3"/>
  <c r="BE423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Q435" i="3"/>
  <c r="Y435" i="3"/>
  <c r="AG435" i="3"/>
  <c r="AO435" i="3"/>
  <c r="AW435" i="3"/>
  <c r="BE435" i="3"/>
  <c r="O435" i="3"/>
  <c r="AE435" i="3"/>
  <c r="AU435" i="3"/>
  <c r="S435" i="3"/>
  <c r="AI435" i="3"/>
  <c r="AY435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O446" i="3"/>
  <c r="S446" i="3"/>
  <c r="W446" i="3"/>
  <c r="AA446" i="3"/>
  <c r="AE446" i="3"/>
  <c r="AI446" i="3"/>
  <c r="AM446" i="3"/>
  <c r="AQ446" i="3"/>
  <c r="AU446" i="3"/>
  <c r="M446" i="3"/>
  <c r="U446" i="3"/>
  <c r="AC446" i="3"/>
  <c r="AK446" i="3"/>
  <c r="AS446" i="3"/>
  <c r="AY446" i="3"/>
  <c r="BC446" i="3"/>
  <c r="BG446" i="3"/>
  <c r="Q446" i="3"/>
  <c r="Y446" i="3"/>
  <c r="AG446" i="3"/>
  <c r="AO446" i="3"/>
  <c r="AW446" i="3"/>
  <c r="BA446" i="3"/>
  <c r="BE446" i="3"/>
  <c r="BI446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O453" i="3"/>
  <c r="S453" i="3"/>
  <c r="W453" i="3"/>
  <c r="AA453" i="3"/>
  <c r="AE453" i="3"/>
  <c r="AI453" i="3"/>
  <c r="AM453" i="3"/>
  <c r="AQ453" i="3"/>
  <c r="AU453" i="3"/>
  <c r="AY453" i="3"/>
  <c r="BC453" i="3"/>
  <c r="BG453" i="3"/>
  <c r="M453" i="3"/>
  <c r="Q453" i="3"/>
  <c r="U453" i="3"/>
  <c r="Y453" i="3"/>
  <c r="AC453" i="3"/>
  <c r="AG453" i="3"/>
  <c r="AK453" i="3"/>
  <c r="AO453" i="3"/>
  <c r="AS453" i="3"/>
  <c r="AW453" i="3"/>
  <c r="BA453" i="3"/>
  <c r="BE453" i="3"/>
  <c r="BI453" i="3"/>
  <c r="P456" i="3"/>
  <c r="T456" i="3"/>
  <c r="X456" i="3"/>
  <c r="AB456" i="3"/>
  <c r="AF456" i="3"/>
  <c r="AJ456" i="3"/>
  <c r="AN456" i="3"/>
  <c r="AR456" i="3"/>
  <c r="AV456" i="3"/>
  <c r="AZ456" i="3"/>
  <c r="BD456" i="3"/>
  <c r="BH456" i="3"/>
  <c r="Q456" i="3"/>
  <c r="Y456" i="3"/>
  <c r="AG456" i="3"/>
  <c r="AO456" i="3"/>
  <c r="AW456" i="3"/>
  <c r="BE456" i="3"/>
  <c r="O456" i="3"/>
  <c r="W456" i="3"/>
  <c r="AE456" i="3"/>
  <c r="AM456" i="3"/>
  <c r="AU456" i="3"/>
  <c r="BC456" i="3"/>
  <c r="M462" i="3"/>
  <c r="O462" i="3"/>
  <c r="Q462" i="3"/>
  <c r="S462" i="3"/>
  <c r="U462" i="3"/>
  <c r="W462" i="3"/>
  <c r="Y462" i="3"/>
  <c r="AA462" i="3"/>
  <c r="AC462" i="3"/>
  <c r="AE462" i="3"/>
  <c r="AG462" i="3"/>
  <c r="AI462" i="3"/>
  <c r="AK462" i="3"/>
  <c r="AM462" i="3"/>
  <c r="AO462" i="3"/>
  <c r="AQ462" i="3"/>
  <c r="AS462" i="3"/>
  <c r="AU462" i="3"/>
  <c r="AW462" i="3"/>
  <c r="AY462" i="3"/>
  <c r="BA462" i="3"/>
  <c r="BC462" i="3"/>
  <c r="BE462" i="3"/>
  <c r="BG462" i="3"/>
  <c r="BI462" i="3"/>
  <c r="N462" i="3"/>
  <c r="R462" i="3"/>
  <c r="V462" i="3"/>
  <c r="Z462" i="3"/>
  <c r="AD462" i="3"/>
  <c r="AH462" i="3"/>
  <c r="AL462" i="3"/>
  <c r="AP462" i="3"/>
  <c r="AT462" i="3"/>
  <c r="AX462" i="3"/>
  <c r="BB462" i="3"/>
  <c r="BF462" i="3"/>
  <c r="P462" i="3"/>
  <c r="T462" i="3"/>
  <c r="X462" i="3"/>
  <c r="AB462" i="3"/>
  <c r="AF462" i="3"/>
  <c r="AJ462" i="3"/>
  <c r="AN462" i="3"/>
  <c r="AR462" i="3"/>
  <c r="AV462" i="3"/>
  <c r="AZ462" i="3"/>
  <c r="BD462" i="3"/>
  <c r="BH462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R465" i="3"/>
  <c r="Z465" i="3"/>
  <c r="AH465" i="3"/>
  <c r="AP465" i="3"/>
  <c r="AX465" i="3"/>
  <c r="BF465" i="3"/>
  <c r="T465" i="3"/>
  <c r="AB465" i="3"/>
  <c r="AJ465" i="3"/>
  <c r="AR465" i="3"/>
  <c r="AZ465" i="3"/>
  <c r="BH465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P476" i="3"/>
  <c r="T476" i="3"/>
  <c r="X476" i="3"/>
  <c r="AB476" i="3"/>
  <c r="AF476" i="3"/>
  <c r="AJ476" i="3"/>
  <c r="AN476" i="3"/>
  <c r="AR476" i="3"/>
  <c r="AV476" i="3"/>
  <c r="AZ476" i="3"/>
  <c r="BD476" i="3"/>
  <c r="BH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N481" i="3"/>
  <c r="R481" i="3"/>
  <c r="V481" i="3"/>
  <c r="Z481" i="3"/>
  <c r="AD481" i="3"/>
  <c r="AH481" i="3"/>
  <c r="AL481" i="3"/>
  <c r="AP481" i="3"/>
  <c r="AT481" i="3"/>
  <c r="AX481" i="3"/>
  <c r="BB481" i="3"/>
  <c r="BF481" i="3"/>
  <c r="M481" i="3"/>
  <c r="U481" i="3"/>
  <c r="AC481" i="3"/>
  <c r="AK481" i="3"/>
  <c r="AS481" i="3"/>
  <c r="BA481" i="3"/>
  <c r="BI481" i="3"/>
  <c r="S481" i="3"/>
  <c r="AA481" i="3"/>
  <c r="AI481" i="3"/>
  <c r="AQ481" i="3"/>
  <c r="AY481" i="3"/>
  <c r="BG481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X488" i="3"/>
  <c r="AF488" i="3"/>
  <c r="AN488" i="3"/>
  <c r="AV488" i="3"/>
  <c r="BD488" i="3"/>
  <c r="N488" i="3"/>
  <c r="V488" i="3"/>
  <c r="AD488" i="3"/>
  <c r="AL488" i="3"/>
  <c r="AT488" i="3"/>
  <c r="BB488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O501" i="3"/>
  <c r="S501" i="3"/>
  <c r="W501" i="3"/>
  <c r="AA501" i="3"/>
  <c r="AE501" i="3"/>
  <c r="AI501" i="3"/>
  <c r="AM501" i="3"/>
  <c r="AQ501" i="3"/>
  <c r="AU501" i="3"/>
  <c r="AY501" i="3"/>
  <c r="BC501" i="3"/>
  <c r="BG501" i="3"/>
  <c r="M501" i="3"/>
  <c r="Q501" i="3"/>
  <c r="U501" i="3"/>
  <c r="Y501" i="3"/>
  <c r="AC501" i="3"/>
  <c r="AG501" i="3"/>
  <c r="AK501" i="3"/>
  <c r="AO501" i="3"/>
  <c r="AS501" i="3"/>
  <c r="AW501" i="3"/>
  <c r="BA501" i="3"/>
  <c r="BE501" i="3"/>
  <c r="BI501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08" i="3"/>
  <c r="Q508" i="3"/>
  <c r="U508" i="3"/>
  <c r="Y508" i="3"/>
  <c r="AC508" i="3"/>
  <c r="AG508" i="3"/>
  <c r="AK508" i="3"/>
  <c r="AO508" i="3"/>
  <c r="AS508" i="3"/>
  <c r="AW508" i="3"/>
  <c r="BA508" i="3"/>
  <c r="BE508" i="3"/>
  <c r="BI508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O512" i="3"/>
  <c r="S512" i="3"/>
  <c r="W512" i="3"/>
  <c r="AA512" i="3"/>
  <c r="AE512" i="3"/>
  <c r="AI512" i="3"/>
  <c r="AM512" i="3"/>
  <c r="AQ512" i="3"/>
  <c r="AU512" i="3"/>
  <c r="AY512" i="3"/>
  <c r="BC512" i="3"/>
  <c r="BG512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04" i="3"/>
  <c r="AE504" i="3"/>
  <c r="AU504" i="3"/>
  <c r="BN519" i="3"/>
  <c r="BK519" i="3"/>
  <c r="BN521" i="3"/>
  <c r="BJ523" i="3"/>
  <c r="BK525" i="3"/>
  <c r="BM525" i="3"/>
  <c r="BL526" i="3"/>
  <c r="BN533" i="3"/>
  <c r="BK533" i="3"/>
  <c r="BM534" i="3"/>
  <c r="AU360" i="3"/>
  <c r="S360" i="3"/>
  <c r="AG360" i="3"/>
  <c r="BD360" i="3"/>
  <c r="AN360" i="3"/>
  <c r="X360" i="3"/>
  <c r="AA367" i="3"/>
  <c r="BE367" i="3"/>
  <c r="BH367" i="3"/>
  <c r="O370" i="3"/>
  <c r="S370" i="3"/>
  <c r="W370" i="3"/>
  <c r="AA370" i="3"/>
  <c r="AE370" i="3"/>
  <c r="AI370" i="3"/>
  <c r="AM370" i="3"/>
  <c r="AQ370" i="3"/>
  <c r="AU370" i="3"/>
  <c r="AY370" i="3"/>
  <c r="BC370" i="3"/>
  <c r="BG370" i="3"/>
  <c r="P370" i="3"/>
  <c r="X370" i="3"/>
  <c r="AF370" i="3"/>
  <c r="AN370" i="3"/>
  <c r="AV370" i="3"/>
  <c r="BD370" i="3"/>
  <c r="R370" i="3"/>
  <c r="AH370" i="3"/>
  <c r="AX370" i="3"/>
  <c r="N370" i="3"/>
  <c r="AT370" i="3"/>
  <c r="AL370" i="3"/>
  <c r="BA374" i="3"/>
  <c r="AY374" i="3"/>
  <c r="S374" i="3"/>
  <c r="BD374" i="3"/>
  <c r="AN374" i="3"/>
  <c r="X374" i="3"/>
  <c r="AX382" i="3"/>
  <c r="AD382" i="3"/>
  <c r="AN382" i="3"/>
  <c r="BG382" i="3"/>
  <c r="AQ382" i="3"/>
  <c r="AA382" i="3"/>
  <c r="BL383" i="3"/>
  <c r="BJ383" i="3"/>
  <c r="BN387" i="3"/>
  <c r="BM387" i="3"/>
  <c r="AU390" i="3"/>
  <c r="AW390" i="3"/>
  <c r="Q390" i="3"/>
  <c r="AV390" i="3"/>
  <c r="X390" i="3"/>
  <c r="BK399" i="3"/>
  <c r="BN399" i="3"/>
  <c r="L357" i="3"/>
  <c r="O357" i="3" s="1"/>
  <c r="L355" i="3"/>
  <c r="M355" i="3" s="1"/>
  <c r="L353" i="3"/>
  <c r="P353" i="3" s="1"/>
  <c r="L351" i="3"/>
  <c r="T351" i="3" s="1"/>
  <c r="L349" i="3"/>
  <c r="S349" i="3" s="1"/>
  <c r="L347" i="3"/>
  <c r="V347" i="3" s="1"/>
  <c r="L345" i="3"/>
  <c r="W345" i="3" s="1"/>
  <c r="L343" i="3"/>
  <c r="P343" i="3" s="1"/>
  <c r="L341" i="3"/>
  <c r="S341" i="3" s="1"/>
  <c r="L339" i="3"/>
  <c r="P339" i="3" s="1"/>
  <c r="L337" i="3"/>
  <c r="O337" i="3" s="1"/>
  <c r="L335" i="3"/>
  <c r="P335" i="3" s="1"/>
  <c r="L333" i="3"/>
  <c r="M333" i="3" s="1"/>
  <c r="L331" i="3"/>
  <c r="N331" i="3" s="1"/>
  <c r="L329" i="3"/>
  <c r="O329" i="3" s="1"/>
  <c r="L327" i="3"/>
  <c r="P327" i="3" s="1"/>
  <c r="L325" i="3"/>
  <c r="N325" i="3" s="1"/>
  <c r="L324" i="3"/>
  <c r="K324" i="3"/>
  <c r="BI356" i="3"/>
  <c r="BG356" i="3"/>
  <c r="BE356" i="3"/>
  <c r="BC356" i="3"/>
  <c r="BA356" i="3"/>
  <c r="AY356" i="3"/>
  <c r="AW356" i="3"/>
  <c r="AU356" i="3"/>
  <c r="AS356" i="3"/>
  <c r="AQ356" i="3"/>
  <c r="AO356" i="3"/>
  <c r="AM356" i="3"/>
  <c r="AK356" i="3"/>
  <c r="AI356" i="3"/>
  <c r="AG356" i="3"/>
  <c r="AE356" i="3"/>
  <c r="AC356" i="3"/>
  <c r="AA356" i="3"/>
  <c r="Y356" i="3"/>
  <c r="W356" i="3"/>
  <c r="U356" i="3"/>
  <c r="S356" i="3"/>
  <c r="Q356" i="3"/>
  <c r="O356" i="3"/>
  <c r="BI354" i="3"/>
  <c r="BG354" i="3"/>
  <c r="BE354" i="3"/>
  <c r="BC354" i="3"/>
  <c r="BA354" i="3"/>
  <c r="AY354" i="3"/>
  <c r="AW354" i="3"/>
  <c r="AU354" i="3"/>
  <c r="AS354" i="3"/>
  <c r="AQ354" i="3"/>
  <c r="AO354" i="3"/>
  <c r="AM354" i="3"/>
  <c r="AK354" i="3"/>
  <c r="AI354" i="3"/>
  <c r="AG354" i="3"/>
  <c r="AE354" i="3"/>
  <c r="AC354" i="3"/>
  <c r="AA354" i="3"/>
  <c r="Y354" i="3"/>
  <c r="W354" i="3"/>
  <c r="U354" i="3"/>
  <c r="S354" i="3"/>
  <c r="Q354" i="3"/>
  <c r="O354" i="3"/>
  <c r="M354" i="3"/>
  <c r="BI352" i="3"/>
  <c r="BG352" i="3"/>
  <c r="BE352" i="3"/>
  <c r="BC352" i="3"/>
  <c r="BA352" i="3"/>
  <c r="AY352" i="3"/>
  <c r="AW352" i="3"/>
  <c r="AU352" i="3"/>
  <c r="AS352" i="3"/>
  <c r="AQ352" i="3"/>
  <c r="AO352" i="3"/>
  <c r="AM352" i="3"/>
  <c r="AK352" i="3"/>
  <c r="AI352" i="3"/>
  <c r="AG352" i="3"/>
  <c r="AE352" i="3"/>
  <c r="AC352" i="3"/>
  <c r="AA352" i="3"/>
  <c r="Y352" i="3"/>
  <c r="W352" i="3"/>
  <c r="U352" i="3"/>
  <c r="S352" i="3"/>
  <c r="Q352" i="3"/>
  <c r="O352" i="3"/>
  <c r="M352" i="3"/>
  <c r="BH350" i="3"/>
  <c r="BF350" i="3"/>
  <c r="BD350" i="3"/>
  <c r="BB350" i="3"/>
  <c r="AZ350" i="3"/>
  <c r="AX350" i="3"/>
  <c r="AV350" i="3"/>
  <c r="AT350" i="3"/>
  <c r="AR350" i="3"/>
  <c r="AP350" i="3"/>
  <c r="AN350" i="3"/>
  <c r="AL350" i="3"/>
  <c r="AJ350" i="3"/>
  <c r="AH350" i="3"/>
  <c r="AF350" i="3"/>
  <c r="AD350" i="3"/>
  <c r="AB350" i="3"/>
  <c r="Z350" i="3"/>
  <c r="X350" i="3"/>
  <c r="V350" i="3"/>
  <c r="T350" i="3"/>
  <c r="R350" i="3"/>
  <c r="P350" i="3"/>
  <c r="N350" i="3"/>
  <c r="BI348" i="3"/>
  <c r="BG348" i="3"/>
  <c r="BE348" i="3"/>
  <c r="BC348" i="3"/>
  <c r="BA348" i="3"/>
  <c r="AY348" i="3"/>
  <c r="AW348" i="3"/>
  <c r="AU348" i="3"/>
  <c r="AS348" i="3"/>
  <c r="AQ348" i="3"/>
  <c r="AO348" i="3"/>
  <c r="AM348" i="3"/>
  <c r="AK348" i="3"/>
  <c r="AI348" i="3"/>
  <c r="AG348" i="3"/>
  <c r="AE348" i="3"/>
  <c r="AC348" i="3"/>
  <c r="AA348" i="3"/>
  <c r="Y348" i="3"/>
  <c r="W348" i="3"/>
  <c r="U348" i="3"/>
  <c r="S348" i="3"/>
  <c r="Q348" i="3"/>
  <c r="O348" i="3"/>
  <c r="M348" i="3"/>
  <c r="BH346" i="3"/>
  <c r="BF346" i="3"/>
  <c r="BD346" i="3"/>
  <c r="BB346" i="3"/>
  <c r="AZ346" i="3"/>
  <c r="AX346" i="3"/>
  <c r="AV346" i="3"/>
  <c r="AT346" i="3"/>
  <c r="AR346" i="3"/>
  <c r="AP346" i="3"/>
  <c r="AN346" i="3"/>
  <c r="AL346" i="3"/>
  <c r="AJ346" i="3"/>
  <c r="AH346" i="3"/>
  <c r="AF346" i="3"/>
  <c r="AD346" i="3"/>
  <c r="AB346" i="3"/>
  <c r="Z346" i="3"/>
  <c r="X346" i="3"/>
  <c r="V346" i="3"/>
  <c r="T346" i="3"/>
  <c r="R346" i="3"/>
  <c r="P346" i="3"/>
  <c r="N346" i="3"/>
  <c r="BI344" i="3"/>
  <c r="BG344" i="3"/>
  <c r="BE344" i="3"/>
  <c r="BC344" i="3"/>
  <c r="BA344" i="3"/>
  <c r="AY344" i="3"/>
  <c r="AW344" i="3"/>
  <c r="AU344" i="3"/>
  <c r="AS344" i="3"/>
  <c r="AQ344" i="3"/>
  <c r="AO344" i="3"/>
  <c r="AM344" i="3"/>
  <c r="AK344" i="3"/>
  <c r="AI344" i="3"/>
  <c r="AG344" i="3"/>
  <c r="AE344" i="3"/>
  <c r="AC344" i="3"/>
  <c r="AA344" i="3"/>
  <c r="Y344" i="3"/>
  <c r="W344" i="3"/>
  <c r="U344" i="3"/>
  <c r="S344" i="3"/>
  <c r="Q344" i="3"/>
  <c r="O344" i="3"/>
  <c r="M344" i="3"/>
  <c r="BH342" i="3"/>
  <c r="BF342" i="3"/>
  <c r="BD342" i="3"/>
  <c r="BB342" i="3"/>
  <c r="AZ342" i="3"/>
  <c r="AX342" i="3"/>
  <c r="AV342" i="3"/>
  <c r="AT342" i="3"/>
  <c r="AR342" i="3"/>
  <c r="AP342" i="3"/>
  <c r="AN342" i="3"/>
  <c r="AL342" i="3"/>
  <c r="AJ342" i="3"/>
  <c r="AH342" i="3"/>
  <c r="AF342" i="3"/>
  <c r="AD342" i="3"/>
  <c r="AB342" i="3"/>
  <c r="Z342" i="3"/>
  <c r="X342" i="3"/>
  <c r="V342" i="3"/>
  <c r="T342" i="3"/>
  <c r="R342" i="3"/>
  <c r="P342" i="3"/>
  <c r="N342" i="3"/>
  <c r="BI340" i="3"/>
  <c r="BG340" i="3"/>
  <c r="BE340" i="3"/>
  <c r="BC340" i="3"/>
  <c r="BA340" i="3"/>
  <c r="AY340" i="3"/>
  <c r="AW340" i="3"/>
  <c r="AU340" i="3"/>
  <c r="AS340" i="3"/>
  <c r="AQ340" i="3"/>
  <c r="AO340" i="3"/>
  <c r="AM340" i="3"/>
  <c r="AK340" i="3"/>
  <c r="AI340" i="3"/>
  <c r="AG340" i="3"/>
  <c r="AE340" i="3"/>
  <c r="AC340" i="3"/>
  <c r="AA340" i="3"/>
  <c r="Y340" i="3"/>
  <c r="W340" i="3"/>
  <c r="U340" i="3"/>
  <c r="S340" i="3"/>
  <c r="Q340" i="3"/>
  <c r="O340" i="3"/>
  <c r="M340" i="3"/>
  <c r="BH338" i="3"/>
  <c r="BF338" i="3"/>
  <c r="BD338" i="3"/>
  <c r="BB338" i="3"/>
  <c r="AZ338" i="3"/>
  <c r="AX338" i="3"/>
  <c r="AV338" i="3"/>
  <c r="AT338" i="3"/>
  <c r="AR338" i="3"/>
  <c r="AN338" i="3"/>
  <c r="AJ338" i="3"/>
  <c r="AF338" i="3"/>
  <c r="AB338" i="3"/>
  <c r="X338" i="3"/>
  <c r="T338" i="3"/>
  <c r="P338" i="3"/>
  <c r="BI336" i="3"/>
  <c r="BE336" i="3"/>
  <c r="BA336" i="3"/>
  <c r="AW336" i="3"/>
  <c r="AS336" i="3"/>
  <c r="AO336" i="3"/>
  <c r="AK336" i="3"/>
  <c r="AG336" i="3"/>
  <c r="AC336" i="3"/>
  <c r="Y336" i="3"/>
  <c r="U336" i="3"/>
  <c r="Q336" i="3"/>
  <c r="M336" i="3"/>
  <c r="BF334" i="3"/>
  <c r="BB334" i="3"/>
  <c r="AX334" i="3"/>
  <c r="AT334" i="3"/>
  <c r="AP334" i="3"/>
  <c r="AL334" i="3"/>
  <c r="AH334" i="3"/>
  <c r="AD334" i="3"/>
  <c r="Z334" i="3"/>
  <c r="V334" i="3"/>
  <c r="R334" i="3"/>
  <c r="N334" i="3"/>
  <c r="BG332" i="3"/>
  <c r="BC332" i="3"/>
  <c r="AY332" i="3"/>
  <c r="AU332" i="3"/>
  <c r="AQ332" i="3"/>
  <c r="AM332" i="3"/>
  <c r="AI332" i="3"/>
  <c r="AE332" i="3"/>
  <c r="AA332" i="3"/>
  <c r="W332" i="3"/>
  <c r="S332" i="3"/>
  <c r="O332" i="3"/>
  <c r="BH330" i="3"/>
  <c r="BD330" i="3"/>
  <c r="AZ330" i="3"/>
  <c r="AV330" i="3"/>
  <c r="AR330" i="3"/>
  <c r="AN330" i="3"/>
  <c r="AJ330" i="3"/>
  <c r="AF330" i="3"/>
  <c r="AB330" i="3"/>
  <c r="X330" i="3"/>
  <c r="T330" i="3"/>
  <c r="P330" i="3"/>
  <c r="BI328" i="3"/>
  <c r="BE328" i="3"/>
  <c r="BA328" i="3"/>
  <c r="AW328" i="3"/>
  <c r="AS328" i="3"/>
  <c r="AO328" i="3"/>
  <c r="AK328" i="3"/>
  <c r="AG328" i="3"/>
  <c r="AC328" i="3"/>
  <c r="Y328" i="3"/>
  <c r="U328" i="3"/>
  <c r="Q328" i="3"/>
  <c r="M328" i="3"/>
  <c r="BF326" i="3"/>
  <c r="BB326" i="3"/>
  <c r="AX326" i="3"/>
  <c r="AT326" i="3"/>
  <c r="AP326" i="3"/>
  <c r="AL326" i="3"/>
  <c r="AH326" i="3"/>
  <c r="AD326" i="3"/>
  <c r="Z326" i="3"/>
  <c r="V326" i="3"/>
  <c r="R326" i="3"/>
  <c r="N326" i="3"/>
  <c r="BN525" i="3"/>
  <c r="BN518" i="3"/>
  <c r="Y504" i="3"/>
  <c r="AO504" i="3"/>
  <c r="BE504" i="3"/>
  <c r="V370" i="3"/>
  <c r="BF370" i="3"/>
  <c r="Z370" i="3"/>
  <c r="AZ370" i="3"/>
  <c r="AJ370" i="3"/>
  <c r="T370" i="3"/>
  <c r="BE370" i="3"/>
  <c r="AW370" i="3"/>
  <c r="AO370" i="3"/>
  <c r="AG370" i="3"/>
  <c r="Y370" i="3"/>
  <c r="Q370" i="3"/>
  <c r="W504" i="3"/>
  <c r="AM504" i="3"/>
  <c r="BC504" i="3"/>
  <c r="BN524" i="3"/>
  <c r="BN539" i="3"/>
  <c r="BC360" i="3"/>
  <c r="O360" i="3"/>
  <c r="AI360" i="3"/>
  <c r="BE360" i="3"/>
  <c r="AO360" i="3"/>
  <c r="Y360" i="3"/>
  <c r="BH360" i="3"/>
  <c r="AZ360" i="3"/>
  <c r="AR360" i="3"/>
  <c r="AJ360" i="3"/>
  <c r="AB360" i="3"/>
  <c r="T360" i="3"/>
  <c r="M361" i="3"/>
  <c r="O361" i="3"/>
  <c r="Q361" i="3"/>
  <c r="S361" i="3"/>
  <c r="U361" i="3"/>
  <c r="W361" i="3"/>
  <c r="Y361" i="3"/>
  <c r="AA361" i="3"/>
  <c r="N361" i="3"/>
  <c r="R361" i="3"/>
  <c r="V361" i="3"/>
  <c r="Z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P361" i="3"/>
  <c r="X361" i="3"/>
  <c r="AD361" i="3"/>
  <c r="AH361" i="3"/>
  <c r="AL361" i="3"/>
  <c r="AP361" i="3"/>
  <c r="AT361" i="3"/>
  <c r="AX361" i="3"/>
  <c r="BB361" i="3"/>
  <c r="BF361" i="3"/>
  <c r="AB361" i="3"/>
  <c r="AJ361" i="3"/>
  <c r="AR361" i="3"/>
  <c r="AZ361" i="3"/>
  <c r="BH361" i="3"/>
  <c r="T361" i="3"/>
  <c r="AN361" i="3"/>
  <c r="BD361" i="3"/>
  <c r="AV361" i="3"/>
  <c r="AF361" i="3"/>
  <c r="BG367" i="3"/>
  <c r="AU367" i="3"/>
  <c r="O367" i="3"/>
  <c r="AW367" i="3"/>
  <c r="AG367" i="3"/>
  <c r="Q367" i="3"/>
  <c r="BD367" i="3"/>
  <c r="AV367" i="3"/>
  <c r="AN367" i="3"/>
  <c r="AF367" i="3"/>
  <c r="X367" i="3"/>
  <c r="P367" i="3"/>
  <c r="BN368" i="3"/>
  <c r="AO374" i="3"/>
  <c r="Q374" i="3"/>
  <c r="AK374" i="3"/>
  <c r="BG374" i="3"/>
  <c r="AQ374" i="3"/>
  <c r="AA374" i="3"/>
  <c r="BH374" i="3"/>
  <c r="AZ374" i="3"/>
  <c r="AR374" i="3"/>
  <c r="AJ374" i="3"/>
  <c r="AB374" i="3"/>
  <c r="T374" i="3"/>
  <c r="BL375" i="3"/>
  <c r="BJ375" i="3"/>
  <c r="BK375" i="3"/>
  <c r="BN375" i="3"/>
  <c r="BJ379" i="3"/>
  <c r="BM379" i="3"/>
  <c r="BN379" i="3"/>
  <c r="AH382" i="3"/>
  <c r="AT382" i="3"/>
  <c r="N382" i="3"/>
  <c r="AV382" i="3"/>
  <c r="AF382" i="3"/>
  <c r="P382" i="3"/>
  <c r="BC382" i="3"/>
  <c r="AU382" i="3"/>
  <c r="AM382" i="3"/>
  <c r="AE382" i="3"/>
  <c r="W382" i="3"/>
  <c r="BN386" i="3"/>
  <c r="AY390" i="3"/>
  <c r="S390" i="3"/>
  <c r="AE390" i="3"/>
  <c r="BE390" i="3"/>
  <c r="AO390" i="3"/>
  <c r="Y390" i="3"/>
  <c r="BH390" i="3"/>
  <c r="AZ390" i="3"/>
  <c r="AR390" i="3"/>
  <c r="AJ390" i="3"/>
  <c r="AB390" i="3"/>
  <c r="BL391" i="3"/>
  <c r="BK391" i="3"/>
  <c r="BN391" i="3"/>
  <c r="BM395" i="3"/>
  <c r="BL395" i="3"/>
  <c r="BN395" i="3"/>
  <c r="BJ395" i="3"/>
  <c r="AV398" i="3"/>
  <c r="R398" i="3"/>
  <c r="AT398" i="3"/>
  <c r="N398" i="3"/>
  <c r="BC398" i="3"/>
  <c r="AU398" i="3"/>
  <c r="AF398" i="3"/>
  <c r="P398" i="3"/>
  <c r="AM398" i="3"/>
  <c r="AE398" i="3"/>
  <c r="W398" i="3"/>
  <c r="O398" i="3"/>
  <c r="AU427" i="3"/>
  <c r="O427" i="3"/>
  <c r="AI427" i="3"/>
  <c r="BE427" i="3"/>
  <c r="AO427" i="3"/>
  <c r="Y427" i="3"/>
  <c r="BH427" i="3"/>
  <c r="AZ427" i="3"/>
  <c r="AR427" i="3"/>
  <c r="AJ427" i="3"/>
  <c r="AB427" i="3"/>
  <c r="BG435" i="3"/>
  <c r="AA435" i="3"/>
  <c r="AM435" i="3"/>
  <c r="BI435" i="3"/>
  <c r="AS435" i="3"/>
  <c r="AC435" i="3"/>
  <c r="M435" i="3"/>
  <c r="BB435" i="3"/>
  <c r="AT435" i="3"/>
  <c r="AL435" i="3"/>
  <c r="AD435" i="3"/>
  <c r="V435" i="3"/>
  <c r="N435" i="3"/>
  <c r="BE449" i="3"/>
  <c r="AO449" i="3"/>
  <c r="Y449" i="3"/>
  <c r="BG449" i="3"/>
  <c r="AQ449" i="3"/>
  <c r="AA449" i="3"/>
  <c r="BH449" i="3"/>
  <c r="AZ449" i="3"/>
  <c r="AR449" i="3"/>
  <c r="AJ449" i="3"/>
  <c r="AB449" i="3"/>
  <c r="BK450" i="3"/>
  <c r="BN450" i="3"/>
  <c r="BJ451" i="3"/>
  <c r="BN451" i="3"/>
  <c r="BL451" i="3"/>
  <c r="BG456" i="3"/>
  <c r="AQ456" i="3"/>
  <c r="AA456" i="3"/>
  <c r="BI456" i="3"/>
  <c r="AS456" i="3"/>
  <c r="AC456" i="3"/>
  <c r="M456" i="3"/>
  <c r="BB456" i="3"/>
  <c r="AT456" i="3"/>
  <c r="AL456" i="3"/>
  <c r="AD456" i="3"/>
  <c r="V456" i="3"/>
  <c r="N456" i="3"/>
  <c r="BD465" i="3"/>
  <c r="AN465" i="3"/>
  <c r="X465" i="3"/>
  <c r="BB465" i="3"/>
  <c r="AL465" i="3"/>
  <c r="V465" i="3"/>
  <c r="BG465" i="3"/>
  <c r="AY465" i="3"/>
  <c r="AQ465" i="3"/>
  <c r="AI465" i="3"/>
  <c r="AA465" i="3"/>
  <c r="S465" i="3"/>
  <c r="BL466" i="3"/>
  <c r="BK466" i="3"/>
  <c r="BN466" i="3"/>
  <c r="BL467" i="3"/>
  <c r="BM467" i="3"/>
  <c r="BG472" i="3"/>
  <c r="AQ472" i="3"/>
  <c r="AA472" i="3"/>
  <c r="BI472" i="3"/>
  <c r="AS472" i="3"/>
  <c r="AC472" i="3"/>
  <c r="M472" i="3"/>
  <c r="BB472" i="3"/>
  <c r="AT472" i="3"/>
  <c r="AL472" i="3"/>
  <c r="AD472" i="3"/>
  <c r="V472" i="3"/>
  <c r="BC481" i="3"/>
  <c r="AM481" i="3"/>
  <c r="W481" i="3"/>
  <c r="BE481" i="3"/>
  <c r="AO481" i="3"/>
  <c r="Y481" i="3"/>
  <c r="BH481" i="3"/>
  <c r="AZ481" i="3"/>
  <c r="AR481" i="3"/>
  <c r="AJ481" i="3"/>
  <c r="AB481" i="3"/>
  <c r="T481" i="3"/>
  <c r="BF488" i="3"/>
  <c r="AP488" i="3"/>
  <c r="Z488" i="3"/>
  <c r="BH488" i="3"/>
  <c r="AR488" i="3"/>
  <c r="AB488" i="3"/>
  <c r="BI488" i="3"/>
  <c r="BA488" i="3"/>
  <c r="AS488" i="3"/>
  <c r="AK488" i="3"/>
  <c r="AC488" i="3"/>
  <c r="U488" i="3"/>
  <c r="M488" i="3"/>
  <c r="BC497" i="3"/>
  <c r="AM497" i="3"/>
  <c r="W497" i="3"/>
  <c r="BE497" i="3"/>
  <c r="AO497" i="3"/>
  <c r="Y497" i="3"/>
  <c r="BH497" i="3"/>
  <c r="AZ497" i="3"/>
  <c r="AR497" i="3"/>
  <c r="AJ497" i="3"/>
  <c r="AB497" i="3"/>
  <c r="BH504" i="3"/>
  <c r="AZ504" i="3"/>
  <c r="AR504" i="3"/>
  <c r="AJ504" i="3"/>
  <c r="AB504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7" i="3"/>
  <c r="R537" i="3"/>
  <c r="V537" i="3"/>
  <c r="Z537" i="3"/>
  <c r="AD537" i="3"/>
  <c r="AH537" i="3"/>
  <c r="AL537" i="3"/>
  <c r="AP537" i="3"/>
  <c r="AT537" i="3"/>
  <c r="AX537" i="3"/>
  <c r="BB537" i="3"/>
  <c r="BF537" i="3"/>
  <c r="M537" i="3"/>
  <c r="Q537" i="3"/>
  <c r="U537" i="3"/>
  <c r="Y537" i="3"/>
  <c r="AC537" i="3"/>
  <c r="AG537" i="3"/>
  <c r="AK537" i="3"/>
  <c r="AO537" i="3"/>
  <c r="AS537" i="3"/>
  <c r="AW537" i="3"/>
  <c r="BA537" i="3"/>
  <c r="BE537" i="3"/>
  <c r="BI537" i="3"/>
  <c r="BL516" i="3"/>
  <c r="BJ516" i="3"/>
  <c r="M527" i="3"/>
  <c r="BC537" i="3"/>
  <c r="AU537" i="3"/>
  <c r="AM537" i="3"/>
  <c r="AE537" i="3"/>
  <c r="W537" i="3"/>
  <c r="O537" i="3"/>
  <c r="BD537" i="3"/>
  <c r="AV537" i="3"/>
  <c r="AN537" i="3"/>
  <c r="AF537" i="3"/>
  <c r="X537" i="3"/>
  <c r="P537" i="3"/>
  <c r="BH354" i="3"/>
  <c r="BF354" i="3"/>
  <c r="BD354" i="3"/>
  <c r="BB354" i="3"/>
  <c r="AZ354" i="3"/>
  <c r="AX354" i="3"/>
  <c r="AV354" i="3"/>
  <c r="AT354" i="3"/>
  <c r="AR354" i="3"/>
  <c r="AP354" i="3"/>
  <c r="AN354" i="3"/>
  <c r="AL354" i="3"/>
  <c r="AJ354" i="3"/>
  <c r="AH354" i="3"/>
  <c r="AF354" i="3"/>
  <c r="AD354" i="3"/>
  <c r="AB354" i="3"/>
  <c r="Z354" i="3"/>
  <c r="X354" i="3"/>
  <c r="V354" i="3"/>
  <c r="T354" i="3"/>
  <c r="R354" i="3"/>
  <c r="P354" i="3"/>
  <c r="BK354" i="3" s="1"/>
  <c r="BH352" i="3"/>
  <c r="BD352" i="3"/>
  <c r="AZ352" i="3"/>
  <c r="AV352" i="3"/>
  <c r="AR352" i="3"/>
  <c r="AN352" i="3"/>
  <c r="AJ352" i="3"/>
  <c r="AF352" i="3"/>
  <c r="Z352" i="3"/>
  <c r="V352" i="3"/>
  <c r="R352" i="3"/>
  <c r="BG350" i="3"/>
  <c r="BC350" i="3"/>
  <c r="AY350" i="3"/>
  <c r="AU350" i="3"/>
  <c r="AQ350" i="3"/>
  <c r="AM350" i="3"/>
  <c r="AI350" i="3"/>
  <c r="AE350" i="3"/>
  <c r="AA350" i="3"/>
  <c r="W350" i="3"/>
  <c r="S350" i="3"/>
  <c r="BF348" i="3"/>
  <c r="BB348" i="3"/>
  <c r="AX348" i="3"/>
  <c r="AT348" i="3"/>
  <c r="AP348" i="3"/>
  <c r="AL348" i="3"/>
  <c r="AH348" i="3"/>
  <c r="AB348" i="3"/>
  <c r="X348" i="3"/>
  <c r="T348" i="3"/>
  <c r="P348" i="3"/>
  <c r="BG346" i="3"/>
  <c r="BC346" i="3"/>
  <c r="AY346" i="3"/>
  <c r="AU346" i="3"/>
  <c r="AQ346" i="3"/>
  <c r="AM346" i="3"/>
  <c r="AI346" i="3"/>
  <c r="AE346" i="3"/>
  <c r="AA346" i="3"/>
  <c r="W346" i="3"/>
  <c r="S346" i="3"/>
  <c r="Q346" i="3"/>
  <c r="BF344" i="3"/>
  <c r="BB344" i="3"/>
  <c r="AX344" i="3"/>
  <c r="AT344" i="3"/>
  <c r="AP344" i="3"/>
  <c r="AL344" i="3"/>
  <c r="AH344" i="3"/>
  <c r="AD344" i="3"/>
  <c r="AB344" i="3"/>
  <c r="X344" i="3"/>
  <c r="T344" i="3"/>
  <c r="P344" i="3"/>
  <c r="BG342" i="3"/>
  <c r="BC342" i="3"/>
  <c r="AY342" i="3"/>
  <c r="AU342" i="3"/>
  <c r="AQ342" i="3"/>
  <c r="AM342" i="3"/>
  <c r="AI342" i="3"/>
  <c r="AE342" i="3"/>
  <c r="AA342" i="3"/>
  <c r="W342" i="3"/>
  <c r="S342" i="3"/>
  <c r="BF340" i="3"/>
  <c r="BB340" i="3"/>
  <c r="AX340" i="3"/>
  <c r="AT340" i="3"/>
  <c r="AP340" i="3"/>
  <c r="AL340" i="3"/>
  <c r="AJ340" i="3"/>
  <c r="AF340" i="3"/>
  <c r="AB340" i="3"/>
  <c r="X340" i="3"/>
  <c r="T340" i="3"/>
  <c r="R340" i="3"/>
  <c r="BI338" i="3"/>
  <c r="BE338" i="3"/>
  <c r="BA338" i="3"/>
  <c r="AW338" i="3"/>
  <c r="AS338" i="3"/>
  <c r="AL338" i="3"/>
  <c r="AD338" i="3"/>
  <c r="Z338" i="3"/>
  <c r="R338" i="3"/>
  <c r="BG336" i="3"/>
  <c r="AY336" i="3"/>
  <c r="AQ336" i="3"/>
  <c r="AI336" i="3"/>
  <c r="AA336" i="3"/>
  <c r="S336" i="3"/>
  <c r="BD334" i="3"/>
  <c r="AV334" i="3"/>
  <c r="AN334" i="3"/>
  <c r="AF334" i="3"/>
  <c r="X334" i="3"/>
  <c r="P334" i="3"/>
  <c r="BI332" i="3"/>
  <c r="BA332" i="3"/>
  <c r="AS332" i="3"/>
  <c r="AK332" i="3"/>
  <c r="AC332" i="3"/>
  <c r="U332" i="3"/>
  <c r="M332" i="3"/>
  <c r="BB330" i="3"/>
  <c r="AX330" i="3"/>
  <c r="AP330" i="3"/>
  <c r="AH330" i="3"/>
  <c r="Z330" i="3"/>
  <c r="R330" i="3"/>
  <c r="BG328" i="3"/>
  <c r="AY328" i="3"/>
  <c r="AQ328" i="3"/>
  <c r="AI328" i="3"/>
  <c r="AA328" i="3"/>
  <c r="W328" i="3"/>
  <c r="O328" i="3"/>
  <c r="BH326" i="3"/>
  <c r="AZ326" i="3"/>
  <c r="AR326" i="3"/>
  <c r="AB326" i="3"/>
  <c r="T32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T406" i="3"/>
  <c r="AB406" i="3"/>
  <c r="AJ406" i="3"/>
  <c r="AR406" i="3"/>
  <c r="AZ406" i="3"/>
  <c r="BH406" i="3"/>
  <c r="P406" i="3"/>
  <c r="X406" i="3"/>
  <c r="AF406" i="3"/>
  <c r="AN406" i="3"/>
  <c r="AV406" i="3"/>
  <c r="BD406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R430" i="3"/>
  <c r="V430" i="3"/>
  <c r="Z430" i="3"/>
  <c r="AD430" i="3"/>
  <c r="AH430" i="3"/>
  <c r="AL430" i="3"/>
  <c r="AP430" i="3"/>
  <c r="AT430" i="3"/>
  <c r="AX430" i="3"/>
  <c r="BB430" i="3"/>
  <c r="BF430" i="3"/>
  <c r="T430" i="3"/>
  <c r="AB430" i="3"/>
  <c r="AJ430" i="3"/>
  <c r="AR430" i="3"/>
  <c r="AZ430" i="3"/>
  <c r="BH430" i="3"/>
  <c r="P430" i="3"/>
  <c r="X430" i="3"/>
  <c r="AF430" i="3"/>
  <c r="AN430" i="3"/>
  <c r="AV430" i="3"/>
  <c r="BD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R438" i="3"/>
  <c r="V438" i="3"/>
  <c r="Z438" i="3"/>
  <c r="AD438" i="3"/>
  <c r="AH438" i="3"/>
  <c r="AL438" i="3"/>
  <c r="AP438" i="3"/>
  <c r="AT438" i="3"/>
  <c r="AX438" i="3"/>
  <c r="BB438" i="3"/>
  <c r="BF438" i="3"/>
  <c r="P438" i="3"/>
  <c r="X438" i="3"/>
  <c r="AF438" i="3"/>
  <c r="AN438" i="3"/>
  <c r="AV438" i="3"/>
  <c r="BD438" i="3"/>
  <c r="T438" i="3"/>
  <c r="AB438" i="3"/>
  <c r="AJ438" i="3"/>
  <c r="AR438" i="3"/>
  <c r="AZ438" i="3"/>
  <c r="BH438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O441" i="3"/>
  <c r="S441" i="3"/>
  <c r="W441" i="3"/>
  <c r="AA441" i="3"/>
  <c r="AE441" i="3"/>
  <c r="AI441" i="3"/>
  <c r="AM441" i="3"/>
  <c r="AQ441" i="3"/>
  <c r="AU441" i="3"/>
  <c r="AY441" i="3"/>
  <c r="BC441" i="3"/>
  <c r="BG441" i="3"/>
  <c r="M441" i="3"/>
  <c r="Q441" i="3"/>
  <c r="U441" i="3"/>
  <c r="Y441" i="3"/>
  <c r="AC441" i="3"/>
  <c r="AG441" i="3"/>
  <c r="AK441" i="3"/>
  <c r="AO441" i="3"/>
  <c r="AS441" i="3"/>
  <c r="AW441" i="3"/>
  <c r="BA441" i="3"/>
  <c r="BE441" i="3"/>
  <c r="BI44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V412" i="3"/>
  <c r="AD412" i="3"/>
  <c r="AL412" i="3"/>
  <c r="AT412" i="3"/>
  <c r="BB412" i="3"/>
  <c r="R412" i="3"/>
  <c r="Z412" i="3"/>
  <c r="AH412" i="3"/>
  <c r="AP412" i="3"/>
  <c r="AX412" i="3"/>
  <c r="BF412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Q424" i="3"/>
  <c r="U424" i="3"/>
  <c r="Y424" i="3"/>
  <c r="AC424" i="3"/>
  <c r="AG424" i="3"/>
  <c r="AK424" i="3"/>
  <c r="AO424" i="3"/>
  <c r="AS424" i="3"/>
  <c r="AW424" i="3"/>
  <c r="BA424" i="3"/>
  <c r="BE424" i="3"/>
  <c r="BI424" i="3"/>
  <c r="S424" i="3"/>
  <c r="AA424" i="3"/>
  <c r="AI424" i="3"/>
  <c r="AQ424" i="3"/>
  <c r="AY424" i="3"/>
  <c r="BG424" i="3"/>
  <c r="O424" i="3"/>
  <c r="W424" i="3"/>
  <c r="AE424" i="3"/>
  <c r="AM424" i="3"/>
  <c r="AU424" i="3"/>
  <c r="BC424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R475" i="3"/>
  <c r="V475" i="3"/>
  <c r="Z475" i="3"/>
  <c r="AD475" i="3"/>
  <c r="AH475" i="3"/>
  <c r="AL475" i="3"/>
  <c r="AP475" i="3"/>
  <c r="AT475" i="3"/>
  <c r="AX475" i="3"/>
  <c r="BB475" i="3"/>
  <c r="BF475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R491" i="3"/>
  <c r="V491" i="3"/>
  <c r="Z491" i="3"/>
  <c r="AD491" i="3"/>
  <c r="AH491" i="3"/>
  <c r="AL491" i="3"/>
  <c r="AP491" i="3"/>
  <c r="AT491" i="3"/>
  <c r="AX491" i="3"/>
  <c r="BB491" i="3"/>
  <c r="BF491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M507" i="3"/>
  <c r="Q507" i="3"/>
  <c r="U507" i="3"/>
  <c r="Y507" i="3"/>
  <c r="AC507" i="3"/>
  <c r="AG507" i="3"/>
  <c r="AK507" i="3"/>
  <c r="AO507" i="3"/>
  <c r="AS507" i="3"/>
  <c r="AW507" i="3"/>
  <c r="BA507" i="3"/>
  <c r="BE507" i="3"/>
  <c r="BI507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P478" i="3"/>
  <c r="T478" i="3"/>
  <c r="X478" i="3"/>
  <c r="AB478" i="3"/>
  <c r="AF478" i="3"/>
  <c r="AJ478" i="3"/>
  <c r="AN478" i="3"/>
  <c r="AR478" i="3"/>
  <c r="AV478" i="3"/>
  <c r="AZ478" i="3"/>
  <c r="BD478" i="3"/>
  <c r="BH478" i="3"/>
  <c r="N478" i="3"/>
  <c r="R478" i="3"/>
  <c r="V478" i="3"/>
  <c r="Z478" i="3"/>
  <c r="AD478" i="3"/>
  <c r="AH478" i="3"/>
  <c r="AL478" i="3"/>
  <c r="AP478" i="3"/>
  <c r="AT478" i="3"/>
  <c r="AX478" i="3"/>
  <c r="BB478" i="3"/>
  <c r="BF478" i="3"/>
  <c r="N494" i="3"/>
  <c r="P494" i="3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P510" i="3"/>
  <c r="T510" i="3"/>
  <c r="X510" i="3"/>
  <c r="AB510" i="3"/>
  <c r="AF510" i="3"/>
  <c r="AJ510" i="3"/>
  <c r="AN510" i="3"/>
  <c r="AR510" i="3"/>
  <c r="AV510" i="3"/>
  <c r="AZ510" i="3"/>
  <c r="BD510" i="3"/>
  <c r="BH510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BJ362" i="3"/>
  <c r="BL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Q365" i="3"/>
  <c r="U365" i="3"/>
  <c r="Y365" i="3"/>
  <c r="AC365" i="3"/>
  <c r="AG365" i="3"/>
  <c r="AK365" i="3"/>
  <c r="AO365" i="3"/>
  <c r="AS365" i="3"/>
  <c r="AW365" i="3"/>
  <c r="BA365" i="3"/>
  <c r="BE365" i="3"/>
  <c r="BI365" i="3"/>
  <c r="O365" i="3"/>
  <c r="W365" i="3"/>
  <c r="AE365" i="3"/>
  <c r="AM365" i="3"/>
  <c r="AU365" i="3"/>
  <c r="BC365" i="3"/>
  <c r="S365" i="3"/>
  <c r="AI365" i="3"/>
  <c r="AY365" i="3"/>
  <c r="AA365" i="3"/>
  <c r="BG365" i="3"/>
  <c r="AQ365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O372" i="3"/>
  <c r="S372" i="3"/>
  <c r="W372" i="3"/>
  <c r="AA372" i="3"/>
  <c r="AE372" i="3"/>
  <c r="AI372" i="3"/>
  <c r="AM372" i="3"/>
  <c r="AQ372" i="3"/>
  <c r="AU372" i="3"/>
  <c r="AY372" i="3"/>
  <c r="BC372" i="3"/>
  <c r="BG372" i="3"/>
  <c r="M372" i="3"/>
  <c r="U372" i="3"/>
  <c r="AC372" i="3"/>
  <c r="AK372" i="3"/>
  <c r="AS372" i="3"/>
  <c r="BA372" i="3"/>
  <c r="BI372" i="3"/>
  <c r="Y372" i="3"/>
  <c r="AO372" i="3"/>
  <c r="BE372" i="3"/>
  <c r="Q372" i="3"/>
  <c r="AG372" i="3"/>
  <c r="AW372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O377" i="3"/>
  <c r="S377" i="3"/>
  <c r="W377" i="3"/>
  <c r="AA377" i="3"/>
  <c r="AE377" i="3"/>
  <c r="AI377" i="3"/>
  <c r="AM377" i="3"/>
  <c r="AQ377" i="3"/>
  <c r="AU377" i="3"/>
  <c r="AY377" i="3"/>
  <c r="BC377" i="3"/>
  <c r="BG377" i="3"/>
  <c r="M377" i="3"/>
  <c r="U377" i="3"/>
  <c r="AC377" i="3"/>
  <c r="AK377" i="3"/>
  <c r="AS377" i="3"/>
  <c r="BA377" i="3"/>
  <c r="BI377" i="3"/>
  <c r="Y377" i="3"/>
  <c r="AO377" i="3"/>
  <c r="BE377" i="3"/>
  <c r="Q377" i="3"/>
  <c r="AG377" i="3"/>
  <c r="AW377" i="3"/>
  <c r="M382" i="3"/>
  <c r="Q382" i="3"/>
  <c r="U382" i="3"/>
  <c r="Y382" i="3"/>
  <c r="AC382" i="3"/>
  <c r="AG382" i="3"/>
  <c r="AK382" i="3"/>
  <c r="AO382" i="3"/>
  <c r="AS382" i="3"/>
  <c r="AW382" i="3"/>
  <c r="BA382" i="3"/>
  <c r="BE382" i="3"/>
  <c r="BI382" i="3"/>
  <c r="T382" i="3"/>
  <c r="AB382" i="3"/>
  <c r="AJ382" i="3"/>
  <c r="AR382" i="3"/>
  <c r="AZ382" i="3"/>
  <c r="BH382" i="3"/>
  <c r="V382" i="3"/>
  <c r="AL382" i="3"/>
  <c r="BB382" i="3"/>
  <c r="Z382" i="3"/>
  <c r="AP382" i="3"/>
  <c r="BF382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T388" i="3"/>
  <c r="AB388" i="3"/>
  <c r="AJ388" i="3"/>
  <c r="AR388" i="3"/>
  <c r="AZ388" i="3"/>
  <c r="BH388" i="3"/>
  <c r="P388" i="3"/>
  <c r="X388" i="3"/>
  <c r="AF388" i="3"/>
  <c r="AN388" i="3"/>
  <c r="AV388" i="3"/>
  <c r="BD388" i="3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M390" i="3"/>
  <c r="U390" i="3"/>
  <c r="AC390" i="3"/>
  <c r="AK390" i="3"/>
  <c r="AS390" i="3"/>
  <c r="BA390" i="3"/>
  <c r="BI390" i="3"/>
  <c r="W390" i="3"/>
  <c r="AM390" i="3"/>
  <c r="BC390" i="3"/>
  <c r="AA390" i="3"/>
  <c r="AQ390" i="3"/>
  <c r="BG390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T396" i="3"/>
  <c r="AB396" i="3"/>
  <c r="AJ396" i="3"/>
  <c r="AR396" i="3"/>
  <c r="AZ396" i="3"/>
  <c r="BH396" i="3"/>
  <c r="P396" i="3"/>
  <c r="X396" i="3"/>
  <c r="AF396" i="3"/>
  <c r="AN396" i="3"/>
  <c r="AV396" i="3"/>
  <c r="BD396" i="3"/>
  <c r="N427" i="3"/>
  <c r="R427" i="3"/>
  <c r="V427" i="3"/>
  <c r="Z427" i="3"/>
  <c r="AD427" i="3"/>
  <c r="AH427" i="3"/>
  <c r="AL427" i="3"/>
  <c r="AP427" i="3"/>
  <c r="AT427" i="3"/>
  <c r="AX427" i="3"/>
  <c r="BB427" i="3"/>
  <c r="BF427" i="3"/>
  <c r="M427" i="3"/>
  <c r="U427" i="3"/>
  <c r="AC427" i="3"/>
  <c r="AK427" i="3"/>
  <c r="AS427" i="3"/>
  <c r="BA427" i="3"/>
  <c r="BI427" i="3"/>
  <c r="AA427" i="3"/>
  <c r="AQ427" i="3"/>
  <c r="BG427" i="3"/>
  <c r="W427" i="3"/>
  <c r="AM427" i="3"/>
  <c r="BC427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44" i="3"/>
  <c r="R444" i="3"/>
  <c r="V444" i="3"/>
  <c r="Z444" i="3"/>
  <c r="AD444" i="3"/>
  <c r="AH444" i="3"/>
  <c r="AL444" i="3"/>
  <c r="AP444" i="3"/>
  <c r="AT444" i="3"/>
  <c r="AX444" i="3"/>
  <c r="BB444" i="3"/>
  <c r="BF444" i="3"/>
  <c r="P444" i="3"/>
  <c r="T444" i="3"/>
  <c r="X444" i="3"/>
  <c r="AB444" i="3"/>
  <c r="AF444" i="3"/>
  <c r="AJ444" i="3"/>
  <c r="AN444" i="3"/>
  <c r="AR444" i="3"/>
  <c r="AV444" i="3"/>
  <c r="AZ444" i="3"/>
  <c r="BD444" i="3"/>
  <c r="BH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N449" i="3"/>
  <c r="R449" i="3"/>
  <c r="V449" i="3"/>
  <c r="Z449" i="3"/>
  <c r="AD449" i="3"/>
  <c r="AH449" i="3"/>
  <c r="AL449" i="3"/>
  <c r="AP449" i="3"/>
  <c r="AT449" i="3"/>
  <c r="AX449" i="3"/>
  <c r="BB449" i="3"/>
  <c r="BF449" i="3"/>
  <c r="O449" i="3"/>
  <c r="W449" i="3"/>
  <c r="AE449" i="3"/>
  <c r="AM449" i="3"/>
  <c r="AU449" i="3"/>
  <c r="BC449" i="3"/>
  <c r="M449" i="3"/>
  <c r="U449" i="3"/>
  <c r="AC449" i="3"/>
  <c r="AK449" i="3"/>
  <c r="AS449" i="3"/>
  <c r="BA449" i="3"/>
  <c r="BI449" i="3"/>
  <c r="N460" i="3"/>
  <c r="P460" i="3"/>
  <c r="R460" i="3"/>
  <c r="T460" i="3"/>
  <c r="V460" i="3"/>
  <c r="X460" i="3"/>
  <c r="Z460" i="3"/>
  <c r="AB460" i="3"/>
  <c r="AD460" i="3"/>
  <c r="AF460" i="3"/>
  <c r="AH460" i="3"/>
  <c r="AJ460" i="3"/>
  <c r="AL460" i="3"/>
  <c r="AN460" i="3"/>
  <c r="AP460" i="3"/>
  <c r="AR460" i="3"/>
  <c r="AT460" i="3"/>
  <c r="AV460" i="3"/>
  <c r="AX460" i="3"/>
  <c r="AZ460" i="3"/>
  <c r="BB460" i="3"/>
  <c r="BD460" i="3"/>
  <c r="BF460" i="3"/>
  <c r="BH460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M460" i="3"/>
  <c r="Q460" i="3"/>
  <c r="U460" i="3"/>
  <c r="Y460" i="3"/>
  <c r="AC460" i="3"/>
  <c r="AG460" i="3"/>
  <c r="AK460" i="3"/>
  <c r="AO460" i="3"/>
  <c r="AS460" i="3"/>
  <c r="AW460" i="3"/>
  <c r="BA460" i="3"/>
  <c r="BE460" i="3"/>
  <c r="BI460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O463" i="3"/>
  <c r="S463" i="3"/>
  <c r="W463" i="3"/>
  <c r="AA463" i="3"/>
  <c r="AE463" i="3"/>
  <c r="AI463" i="3"/>
  <c r="AM463" i="3"/>
  <c r="AQ463" i="3"/>
  <c r="AU463" i="3"/>
  <c r="AY463" i="3"/>
  <c r="BC463" i="3"/>
  <c r="BG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C469" i="3"/>
  <c r="BE469" i="3"/>
  <c r="BG469" i="3"/>
  <c r="BI469" i="3"/>
  <c r="N469" i="3"/>
  <c r="R469" i="3"/>
  <c r="V469" i="3"/>
  <c r="Z469" i="3"/>
  <c r="AD469" i="3"/>
  <c r="AH469" i="3"/>
  <c r="AL469" i="3"/>
  <c r="AP469" i="3"/>
  <c r="AT469" i="3"/>
  <c r="AX469" i="3"/>
  <c r="BB469" i="3"/>
  <c r="BF469" i="3"/>
  <c r="P469" i="3"/>
  <c r="T469" i="3"/>
  <c r="X469" i="3"/>
  <c r="AB469" i="3"/>
  <c r="AF469" i="3"/>
  <c r="AJ469" i="3"/>
  <c r="AN469" i="3"/>
  <c r="AR469" i="3"/>
  <c r="AV469" i="3"/>
  <c r="AZ469" i="3"/>
  <c r="BD469" i="3"/>
  <c r="BH469" i="3"/>
  <c r="P472" i="3"/>
  <c r="T472" i="3"/>
  <c r="X472" i="3"/>
  <c r="AB472" i="3"/>
  <c r="AF472" i="3"/>
  <c r="AJ472" i="3"/>
  <c r="AN472" i="3"/>
  <c r="AR472" i="3"/>
  <c r="AV472" i="3"/>
  <c r="AZ472" i="3"/>
  <c r="BD472" i="3"/>
  <c r="BH472" i="3"/>
  <c r="Q472" i="3"/>
  <c r="Y472" i="3"/>
  <c r="AG472" i="3"/>
  <c r="AO472" i="3"/>
  <c r="AW472" i="3"/>
  <c r="BE472" i="3"/>
  <c r="O472" i="3"/>
  <c r="W472" i="3"/>
  <c r="AE472" i="3"/>
  <c r="AM472" i="3"/>
  <c r="AU472" i="3"/>
  <c r="BC472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O485" i="3"/>
  <c r="S485" i="3"/>
  <c r="W485" i="3"/>
  <c r="AA485" i="3"/>
  <c r="AE485" i="3"/>
  <c r="AI485" i="3"/>
  <c r="AM485" i="3"/>
  <c r="AQ485" i="3"/>
  <c r="AU485" i="3"/>
  <c r="AY485" i="3"/>
  <c r="BC485" i="3"/>
  <c r="BG485" i="3"/>
  <c r="M485" i="3"/>
  <c r="Q485" i="3"/>
  <c r="U485" i="3"/>
  <c r="Y485" i="3"/>
  <c r="AC485" i="3"/>
  <c r="AG485" i="3"/>
  <c r="AK485" i="3"/>
  <c r="AO485" i="3"/>
  <c r="AS485" i="3"/>
  <c r="AW485" i="3"/>
  <c r="BA485" i="3"/>
  <c r="BE485" i="3"/>
  <c r="BI485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P492" i="3"/>
  <c r="T492" i="3"/>
  <c r="X492" i="3"/>
  <c r="AB492" i="3"/>
  <c r="AF492" i="3"/>
  <c r="AJ492" i="3"/>
  <c r="AN492" i="3"/>
  <c r="AR492" i="3"/>
  <c r="AV492" i="3"/>
  <c r="AZ492" i="3"/>
  <c r="BD492" i="3"/>
  <c r="BH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M497" i="3"/>
  <c r="U497" i="3"/>
  <c r="AC497" i="3"/>
  <c r="AK497" i="3"/>
  <c r="AS497" i="3"/>
  <c r="BA497" i="3"/>
  <c r="BI497" i="3"/>
  <c r="S497" i="3"/>
  <c r="AA497" i="3"/>
  <c r="AI497" i="3"/>
  <c r="AQ497" i="3"/>
  <c r="AY497" i="3"/>
  <c r="BG497" i="3"/>
  <c r="N504" i="3"/>
  <c r="R504" i="3"/>
  <c r="V504" i="3"/>
  <c r="Z504" i="3"/>
  <c r="AD504" i="3"/>
  <c r="AH504" i="3"/>
  <c r="AL504" i="3"/>
  <c r="AP504" i="3"/>
  <c r="AT504" i="3"/>
  <c r="AX504" i="3"/>
  <c r="BB504" i="3"/>
  <c r="BF504" i="3"/>
  <c r="BG504" i="3"/>
  <c r="AY504" i="3"/>
  <c r="AQ504" i="3"/>
  <c r="AI504" i="3"/>
  <c r="AA504" i="3"/>
  <c r="S504" i="3"/>
  <c r="BI504" i="3"/>
  <c r="BA504" i="3"/>
  <c r="AS504" i="3"/>
  <c r="AK504" i="3"/>
  <c r="AC504" i="3"/>
  <c r="U504" i="3"/>
  <c r="M50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N514" i="3"/>
  <c r="R514" i="3"/>
  <c r="V514" i="3"/>
  <c r="Z514" i="3"/>
  <c r="AD514" i="3"/>
  <c r="AH514" i="3"/>
  <c r="AL514" i="3"/>
  <c r="AP514" i="3"/>
  <c r="AT514" i="3"/>
  <c r="AX514" i="3"/>
  <c r="BB514" i="3"/>
  <c r="BF514" i="3"/>
  <c r="P514" i="3"/>
  <c r="T514" i="3"/>
  <c r="X514" i="3"/>
  <c r="AB514" i="3"/>
  <c r="AF514" i="3"/>
  <c r="AJ514" i="3"/>
  <c r="AN514" i="3"/>
  <c r="AR514" i="3"/>
  <c r="AV514" i="3"/>
  <c r="AZ514" i="3"/>
  <c r="BD514" i="3"/>
  <c r="BH514" i="3"/>
  <c r="BM517" i="3"/>
  <c r="BM521" i="3"/>
  <c r="BK522" i="3"/>
  <c r="BN523" i="3"/>
  <c r="BK523" i="3"/>
  <c r="BM523" i="3"/>
  <c r="BJ525" i="3"/>
  <c r="BJ527" i="3"/>
  <c r="BJ533" i="3"/>
  <c r="BL534" i="3"/>
  <c r="BN538" i="3"/>
  <c r="BK538" i="3"/>
  <c r="AY360" i="3"/>
  <c r="AW360" i="3"/>
  <c r="Q360" i="3"/>
  <c r="AV360" i="3"/>
  <c r="AF360" i="3"/>
  <c r="P360" i="3"/>
  <c r="AY367" i="3"/>
  <c r="AE367" i="3"/>
  <c r="AO367" i="3"/>
  <c r="Y367" i="3"/>
  <c r="AZ367" i="3"/>
  <c r="AR367" i="3"/>
  <c r="AJ367" i="3"/>
  <c r="AB367" i="3"/>
  <c r="T367" i="3"/>
  <c r="BM369" i="3"/>
  <c r="AW374" i="3"/>
  <c r="U374" i="3"/>
  <c r="AI374" i="3"/>
  <c r="AV374" i="3"/>
  <c r="AF374" i="3"/>
  <c r="P374" i="3"/>
  <c r="BK378" i="3"/>
  <c r="R382" i="3"/>
  <c r="BD382" i="3"/>
  <c r="X382" i="3"/>
  <c r="AY382" i="3"/>
  <c r="AI382" i="3"/>
  <c r="S382" i="3"/>
  <c r="BK383" i="3"/>
  <c r="BN383" i="3"/>
  <c r="AI390" i="3"/>
  <c r="O390" i="3"/>
  <c r="AG390" i="3"/>
  <c r="BD390" i="3"/>
  <c r="AN390" i="3"/>
  <c r="AF390" i="3"/>
  <c r="P390" i="3"/>
  <c r="AZ398" i="3"/>
  <c r="AH398" i="3"/>
  <c r="BB398" i="3"/>
  <c r="AD398" i="3"/>
  <c r="BG398" i="3"/>
  <c r="AY398" i="3"/>
  <c r="AN398" i="3"/>
  <c r="X398" i="3"/>
  <c r="AQ398" i="3"/>
  <c r="AI398" i="3"/>
  <c r="AA398" i="3"/>
  <c r="S398" i="3"/>
  <c r="BL399" i="3"/>
  <c r="BL403" i="3"/>
  <c r="BN403" i="3"/>
  <c r="BJ403" i="3"/>
  <c r="BM403" i="3"/>
  <c r="BM407" i="3"/>
  <c r="BK411" i="3"/>
  <c r="BN411" i="3"/>
  <c r="BL411" i="3"/>
  <c r="BM413" i="3"/>
  <c r="BN421" i="3"/>
  <c r="BK421" i="3"/>
  <c r="BM421" i="3"/>
  <c r="BL421" i="3"/>
  <c r="AE427" i="3"/>
  <c r="AY427" i="3"/>
  <c r="S427" i="3"/>
  <c r="AW427" i="3"/>
  <c r="AG427" i="3"/>
  <c r="Q427" i="3"/>
  <c r="BD427" i="3"/>
  <c r="AV427" i="3"/>
  <c r="AN427" i="3"/>
  <c r="AF427" i="3"/>
  <c r="X427" i="3"/>
  <c r="P427" i="3"/>
  <c r="BN428" i="3"/>
  <c r="AQ435" i="3"/>
  <c r="BC435" i="3"/>
  <c r="W435" i="3"/>
  <c r="BA435" i="3"/>
  <c r="AK435" i="3"/>
  <c r="U435" i="3"/>
  <c r="BF435" i="3"/>
  <c r="AX435" i="3"/>
  <c r="AP435" i="3"/>
  <c r="AH435" i="3"/>
  <c r="Z435" i="3"/>
  <c r="R435" i="3"/>
  <c r="BJ443" i="3"/>
  <c r="BN443" i="3"/>
  <c r="BL443" i="3"/>
  <c r="AW449" i="3"/>
  <c r="AG449" i="3"/>
  <c r="Q449" i="3"/>
  <c r="AY449" i="3"/>
  <c r="AI449" i="3"/>
  <c r="S449" i="3"/>
  <c r="BD449" i="3"/>
  <c r="AV449" i="3"/>
  <c r="AN449" i="3"/>
  <c r="AF449" i="3"/>
  <c r="X449" i="3"/>
  <c r="P449" i="3"/>
  <c r="AY456" i="3"/>
  <c r="AI456" i="3"/>
  <c r="S456" i="3"/>
  <c r="BA456" i="3"/>
  <c r="AK456" i="3"/>
  <c r="U456" i="3"/>
  <c r="BF456" i="3"/>
  <c r="AX456" i="3"/>
  <c r="AP456" i="3"/>
  <c r="AH456" i="3"/>
  <c r="Z456" i="3"/>
  <c r="R456" i="3"/>
  <c r="BL458" i="3"/>
  <c r="BK458" i="3"/>
  <c r="BN458" i="3"/>
  <c r="BN459" i="3"/>
  <c r="BL459" i="3"/>
  <c r="BJ459" i="3"/>
  <c r="BK464" i="3"/>
  <c r="AV465" i="3"/>
  <c r="AF465" i="3"/>
  <c r="P465" i="3"/>
  <c r="BK465" i="3" s="1"/>
  <c r="AT465" i="3"/>
  <c r="AD465" i="3"/>
  <c r="N465" i="3"/>
  <c r="BC465" i="3"/>
  <c r="AU465" i="3"/>
  <c r="AM465" i="3"/>
  <c r="AE465" i="3"/>
  <c r="W465" i="3"/>
  <c r="O465" i="3"/>
  <c r="AY472" i="3"/>
  <c r="AI472" i="3"/>
  <c r="S472" i="3"/>
  <c r="BA472" i="3"/>
  <c r="AK472" i="3"/>
  <c r="U472" i="3"/>
  <c r="BF472" i="3"/>
  <c r="AX472" i="3"/>
  <c r="AP472" i="3"/>
  <c r="AH472" i="3"/>
  <c r="Z472" i="3"/>
  <c r="R472" i="3"/>
  <c r="AU481" i="3"/>
  <c r="AE481" i="3"/>
  <c r="O481" i="3"/>
  <c r="AW481" i="3"/>
  <c r="AG481" i="3"/>
  <c r="Q481" i="3"/>
  <c r="BD481" i="3"/>
  <c r="AV481" i="3"/>
  <c r="AN481" i="3"/>
  <c r="AF481" i="3"/>
  <c r="X481" i="3"/>
  <c r="P48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AU497" i="3"/>
  <c r="AE497" i="3"/>
  <c r="O497" i="3"/>
  <c r="AW497" i="3"/>
  <c r="AG497" i="3"/>
  <c r="Q497" i="3"/>
  <c r="BD497" i="3"/>
  <c r="AV497" i="3"/>
  <c r="AN497" i="3"/>
  <c r="AF497" i="3"/>
  <c r="X497" i="3"/>
  <c r="P497" i="3"/>
  <c r="BD504" i="3"/>
  <c r="AV504" i="3"/>
  <c r="AN504" i="3"/>
  <c r="AF504" i="3"/>
  <c r="X504" i="3"/>
  <c r="P504" i="3"/>
  <c r="BM537" i="3"/>
  <c r="BM518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N402" i="3"/>
  <c r="V402" i="3"/>
  <c r="AD402" i="3"/>
  <c r="AL402" i="3"/>
  <c r="AT402" i="3"/>
  <c r="BB402" i="3"/>
  <c r="R402" i="3"/>
  <c r="Z402" i="3"/>
  <c r="AH402" i="3"/>
  <c r="AP402" i="3"/>
  <c r="AX402" i="3"/>
  <c r="BF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S410" i="3"/>
  <c r="AA410" i="3"/>
  <c r="AI410" i="3"/>
  <c r="AQ410" i="3"/>
  <c r="AY410" i="3"/>
  <c r="BG410" i="3"/>
  <c r="O410" i="3"/>
  <c r="W410" i="3"/>
  <c r="AE410" i="3"/>
  <c r="AM410" i="3"/>
  <c r="AU410" i="3"/>
  <c r="BC410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R418" i="3"/>
  <c r="Z418" i="3"/>
  <c r="AH418" i="3"/>
  <c r="AP418" i="3"/>
  <c r="AX418" i="3"/>
  <c r="BF418" i="3"/>
  <c r="N418" i="3"/>
  <c r="V418" i="3"/>
  <c r="AD418" i="3"/>
  <c r="AL418" i="3"/>
  <c r="AT418" i="3"/>
  <c r="BB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P426" i="3"/>
  <c r="T426" i="3"/>
  <c r="X426" i="3"/>
  <c r="AB426" i="3"/>
  <c r="AF426" i="3"/>
  <c r="AJ426" i="3"/>
  <c r="AN426" i="3"/>
  <c r="AR426" i="3"/>
  <c r="AV426" i="3"/>
  <c r="AZ426" i="3"/>
  <c r="BD426" i="3"/>
  <c r="BH426" i="3"/>
  <c r="N426" i="3"/>
  <c r="V426" i="3"/>
  <c r="AD426" i="3"/>
  <c r="AL426" i="3"/>
  <c r="AT426" i="3"/>
  <c r="BB426" i="3"/>
  <c r="R426" i="3"/>
  <c r="Z426" i="3"/>
  <c r="AH426" i="3"/>
  <c r="AP426" i="3"/>
  <c r="AX426" i="3"/>
  <c r="BF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P434" i="3"/>
  <c r="T434" i="3"/>
  <c r="X434" i="3"/>
  <c r="AB434" i="3"/>
  <c r="AF434" i="3"/>
  <c r="AJ434" i="3"/>
  <c r="AN434" i="3"/>
  <c r="AR434" i="3"/>
  <c r="AV434" i="3"/>
  <c r="AZ434" i="3"/>
  <c r="BD434" i="3"/>
  <c r="BH434" i="3"/>
  <c r="R434" i="3"/>
  <c r="Z434" i="3"/>
  <c r="AH434" i="3"/>
  <c r="AP434" i="3"/>
  <c r="AX434" i="3"/>
  <c r="BF434" i="3"/>
  <c r="N434" i="3"/>
  <c r="V434" i="3"/>
  <c r="AD434" i="3"/>
  <c r="AL434" i="3"/>
  <c r="AT434" i="3"/>
  <c r="BB434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Q442" i="3"/>
  <c r="U442" i="3"/>
  <c r="Y442" i="3"/>
  <c r="AC442" i="3"/>
  <c r="AG442" i="3"/>
  <c r="AK442" i="3"/>
  <c r="AO442" i="3"/>
  <c r="AS442" i="3"/>
  <c r="AW442" i="3"/>
  <c r="BA442" i="3"/>
  <c r="BE442" i="3"/>
  <c r="BI442" i="3"/>
  <c r="O442" i="3"/>
  <c r="S442" i="3"/>
  <c r="W442" i="3"/>
  <c r="AA442" i="3"/>
  <c r="AE442" i="3"/>
  <c r="AI442" i="3"/>
  <c r="AM442" i="3"/>
  <c r="AQ442" i="3"/>
  <c r="AU442" i="3"/>
  <c r="AY442" i="3"/>
  <c r="BC442" i="3"/>
  <c r="BG442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9" i="3"/>
  <c r="V429" i="3"/>
  <c r="AD429" i="3"/>
  <c r="AL429" i="3"/>
  <c r="AT429" i="3"/>
  <c r="BB429" i="3"/>
  <c r="R429" i="3"/>
  <c r="Z429" i="3"/>
  <c r="AH429" i="3"/>
  <c r="AP429" i="3"/>
  <c r="AX429" i="3"/>
  <c r="BF429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R437" i="3"/>
  <c r="Z437" i="3"/>
  <c r="AH437" i="3"/>
  <c r="AP437" i="3"/>
  <c r="AX437" i="3"/>
  <c r="BF437" i="3"/>
  <c r="N437" i="3"/>
  <c r="V437" i="3"/>
  <c r="AD437" i="3"/>
  <c r="AL437" i="3"/>
  <c r="AT437" i="3"/>
  <c r="BB437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S400" i="3"/>
  <c r="AA400" i="3"/>
  <c r="AI400" i="3"/>
  <c r="AQ400" i="3"/>
  <c r="AY400" i="3"/>
  <c r="BG400" i="3"/>
  <c r="O400" i="3"/>
  <c r="W400" i="3"/>
  <c r="AE400" i="3"/>
  <c r="AM400" i="3"/>
  <c r="AU400" i="3"/>
  <c r="BC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O408" i="3"/>
  <c r="W408" i="3"/>
  <c r="AE408" i="3"/>
  <c r="AM408" i="3"/>
  <c r="AU408" i="3"/>
  <c r="BC408" i="3"/>
  <c r="S408" i="3"/>
  <c r="AA408" i="3"/>
  <c r="AI408" i="3"/>
  <c r="AQ408" i="3"/>
  <c r="AY408" i="3"/>
  <c r="BG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16" i="3"/>
  <c r="V416" i="3"/>
  <c r="AD416" i="3"/>
  <c r="AL416" i="3"/>
  <c r="AT416" i="3"/>
  <c r="BB416" i="3"/>
  <c r="R416" i="3"/>
  <c r="Z416" i="3"/>
  <c r="AH416" i="3"/>
  <c r="AP416" i="3"/>
  <c r="AX416" i="3"/>
  <c r="BF416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R440" i="3"/>
  <c r="V440" i="3"/>
  <c r="Z440" i="3"/>
  <c r="AD440" i="3"/>
  <c r="AH440" i="3"/>
  <c r="AL440" i="3"/>
  <c r="AP440" i="3"/>
  <c r="AT440" i="3"/>
  <c r="AX440" i="3"/>
  <c r="BB440" i="3"/>
  <c r="BF440" i="3"/>
  <c r="P440" i="3"/>
  <c r="T440" i="3"/>
  <c r="X440" i="3"/>
  <c r="AB440" i="3"/>
  <c r="AF440" i="3"/>
  <c r="AJ440" i="3"/>
  <c r="AN440" i="3"/>
  <c r="AR440" i="3"/>
  <c r="AV440" i="3"/>
  <c r="AZ440" i="3"/>
  <c r="BD440" i="3"/>
  <c r="BH440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Q479" i="3"/>
  <c r="U479" i="3"/>
  <c r="Y479" i="3"/>
  <c r="AC479" i="3"/>
  <c r="AG479" i="3"/>
  <c r="AK479" i="3"/>
  <c r="AO479" i="3"/>
  <c r="AS479" i="3"/>
  <c r="AW479" i="3"/>
  <c r="BA479" i="3"/>
  <c r="BE479" i="3"/>
  <c r="BI479" i="3"/>
  <c r="O479" i="3"/>
  <c r="S479" i="3"/>
  <c r="W479" i="3"/>
  <c r="AA479" i="3"/>
  <c r="AE479" i="3"/>
  <c r="AI479" i="3"/>
  <c r="AM479" i="3"/>
  <c r="AQ479" i="3"/>
  <c r="AU479" i="3"/>
  <c r="AY479" i="3"/>
  <c r="BC479" i="3"/>
  <c r="BG479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Q495" i="3"/>
  <c r="U495" i="3"/>
  <c r="Y495" i="3"/>
  <c r="AC495" i="3"/>
  <c r="AG495" i="3"/>
  <c r="AK495" i="3"/>
  <c r="AO495" i="3"/>
  <c r="AS495" i="3"/>
  <c r="AW495" i="3"/>
  <c r="BA495" i="3"/>
  <c r="BE495" i="3"/>
  <c r="BI495" i="3"/>
  <c r="O495" i="3"/>
  <c r="S495" i="3"/>
  <c r="W495" i="3"/>
  <c r="AA495" i="3"/>
  <c r="AE495" i="3"/>
  <c r="AI495" i="3"/>
  <c r="AM495" i="3"/>
  <c r="AQ495" i="3"/>
  <c r="AU495" i="3"/>
  <c r="AY495" i="3"/>
  <c r="BC495" i="3"/>
  <c r="BG495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M503" i="3"/>
  <c r="Q503" i="3"/>
  <c r="U503" i="3"/>
  <c r="Y503" i="3"/>
  <c r="AC503" i="3"/>
  <c r="AG503" i="3"/>
  <c r="AK503" i="3"/>
  <c r="AO503" i="3"/>
  <c r="AS503" i="3"/>
  <c r="AW503" i="3"/>
  <c r="BA503" i="3"/>
  <c r="BE503" i="3"/>
  <c r="BI503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P474" i="3"/>
  <c r="T474" i="3"/>
  <c r="X474" i="3"/>
  <c r="AB474" i="3"/>
  <c r="AF474" i="3"/>
  <c r="AJ474" i="3"/>
  <c r="AN474" i="3"/>
  <c r="AR474" i="3"/>
  <c r="AV474" i="3"/>
  <c r="AZ474" i="3"/>
  <c r="BD474" i="3"/>
  <c r="BH474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2" i="3"/>
  <c r="R482" i="3"/>
  <c r="V482" i="3"/>
  <c r="Z482" i="3"/>
  <c r="AD482" i="3"/>
  <c r="AH482" i="3"/>
  <c r="AL482" i="3"/>
  <c r="AP482" i="3"/>
  <c r="AT482" i="3"/>
  <c r="AX482" i="3"/>
  <c r="BB482" i="3"/>
  <c r="BF482" i="3"/>
  <c r="P482" i="3"/>
  <c r="T482" i="3"/>
  <c r="X482" i="3"/>
  <c r="AB482" i="3"/>
  <c r="AF482" i="3"/>
  <c r="AJ482" i="3"/>
  <c r="AN482" i="3"/>
  <c r="AR482" i="3"/>
  <c r="AV482" i="3"/>
  <c r="AZ482" i="3"/>
  <c r="BD482" i="3"/>
  <c r="BH482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AY490" i="3"/>
  <c r="BA490" i="3"/>
  <c r="BC490" i="3"/>
  <c r="BE490" i="3"/>
  <c r="BG490" i="3"/>
  <c r="BI490" i="3"/>
  <c r="P490" i="3"/>
  <c r="T490" i="3"/>
  <c r="X490" i="3"/>
  <c r="AB490" i="3"/>
  <c r="AF490" i="3"/>
  <c r="AJ490" i="3"/>
  <c r="AN490" i="3"/>
  <c r="AR490" i="3"/>
  <c r="AV490" i="3"/>
  <c r="AZ490" i="3"/>
  <c r="BD490" i="3"/>
  <c r="BH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Q498" i="3"/>
  <c r="U498" i="3"/>
  <c r="Y498" i="3"/>
  <c r="AC498" i="3"/>
  <c r="AG498" i="3"/>
  <c r="AK498" i="3"/>
  <c r="AO498" i="3"/>
  <c r="AS498" i="3"/>
  <c r="AW498" i="3"/>
  <c r="BA498" i="3"/>
  <c r="BE498" i="3"/>
  <c r="BI498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Q506" i="3"/>
  <c r="U506" i="3"/>
  <c r="Y506" i="3"/>
  <c r="AC506" i="3"/>
  <c r="AG506" i="3"/>
  <c r="AK506" i="3"/>
  <c r="AO506" i="3"/>
  <c r="AS506" i="3"/>
  <c r="AW506" i="3"/>
  <c r="BA506" i="3"/>
  <c r="BE506" i="3"/>
  <c r="BI506" i="3"/>
  <c r="O506" i="3"/>
  <c r="S506" i="3"/>
  <c r="W506" i="3"/>
  <c r="AA506" i="3"/>
  <c r="AE506" i="3"/>
  <c r="AI506" i="3"/>
  <c r="AM506" i="3"/>
  <c r="AQ506" i="3"/>
  <c r="AU506" i="3"/>
  <c r="AY506" i="3"/>
  <c r="BC506" i="3"/>
  <c r="BG506" i="3"/>
  <c r="BL518" i="3"/>
  <c r="BM520" i="3"/>
  <c r="BL525" i="3"/>
  <c r="BJ539" i="3"/>
  <c r="BN362" i="3"/>
  <c r="BK362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P364" i="3"/>
  <c r="T364" i="3"/>
  <c r="X364" i="3"/>
  <c r="AB364" i="3"/>
  <c r="AF364" i="3"/>
  <c r="AJ364" i="3"/>
  <c r="AN364" i="3"/>
  <c r="AR364" i="3"/>
  <c r="AV364" i="3"/>
  <c r="AZ364" i="3"/>
  <c r="BD364" i="3"/>
  <c r="BH364" i="3"/>
  <c r="R364" i="3"/>
  <c r="Z364" i="3"/>
  <c r="AH364" i="3"/>
  <c r="AP364" i="3"/>
  <c r="AX364" i="3"/>
  <c r="BF364" i="3"/>
  <c r="V364" i="3"/>
  <c r="AL364" i="3"/>
  <c r="BB364" i="3"/>
  <c r="N364" i="3"/>
  <c r="AT364" i="3"/>
  <c r="AD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W371" i="3"/>
  <c r="AE371" i="3"/>
  <c r="AM371" i="3"/>
  <c r="AU371" i="3"/>
  <c r="BC371" i="3"/>
  <c r="AA371" i="3"/>
  <c r="AQ371" i="3"/>
  <c r="BG371" i="3"/>
  <c r="S371" i="3"/>
  <c r="AI371" i="3"/>
  <c r="AY371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Q373" i="3"/>
  <c r="Y373" i="3"/>
  <c r="AG373" i="3"/>
  <c r="AO373" i="3"/>
  <c r="AW373" i="3"/>
  <c r="BE373" i="3"/>
  <c r="U373" i="3"/>
  <c r="AK373" i="3"/>
  <c r="BA373" i="3"/>
  <c r="M373" i="3"/>
  <c r="AC373" i="3"/>
  <c r="AS373" i="3"/>
  <c r="BI373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X376" i="3"/>
  <c r="AF376" i="3"/>
  <c r="AN376" i="3"/>
  <c r="AV376" i="3"/>
  <c r="BD376" i="3"/>
  <c r="AB376" i="3"/>
  <c r="AR376" i="3"/>
  <c r="BH376" i="3"/>
  <c r="T376" i="3"/>
  <c r="AJ376" i="3"/>
  <c r="AZ376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P381" i="3"/>
  <c r="X381" i="3"/>
  <c r="AF381" i="3"/>
  <c r="AN381" i="3"/>
  <c r="AV381" i="3"/>
  <c r="BD381" i="3"/>
  <c r="T381" i="3"/>
  <c r="AB381" i="3"/>
  <c r="AJ381" i="3"/>
  <c r="AR381" i="3"/>
  <c r="AZ381" i="3"/>
  <c r="BH381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X384" i="3"/>
  <c r="AF384" i="3"/>
  <c r="AN384" i="3"/>
  <c r="AV384" i="3"/>
  <c r="BD384" i="3"/>
  <c r="T384" i="3"/>
  <c r="AB384" i="3"/>
  <c r="AJ384" i="3"/>
  <c r="AR384" i="3"/>
  <c r="AZ384" i="3"/>
  <c r="BH384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O389" i="3"/>
  <c r="S389" i="3"/>
  <c r="W389" i="3"/>
  <c r="AA389" i="3"/>
  <c r="AE389" i="3"/>
  <c r="AI389" i="3"/>
  <c r="AM389" i="3"/>
  <c r="AQ389" i="3"/>
  <c r="AU389" i="3"/>
  <c r="AY389" i="3"/>
  <c r="BC389" i="3"/>
  <c r="BG389" i="3"/>
  <c r="Q389" i="3"/>
  <c r="Y389" i="3"/>
  <c r="AG389" i="3"/>
  <c r="AO389" i="3"/>
  <c r="AW389" i="3"/>
  <c r="BE389" i="3"/>
  <c r="M389" i="3"/>
  <c r="U389" i="3"/>
  <c r="AC389" i="3"/>
  <c r="AK389" i="3"/>
  <c r="AS389" i="3"/>
  <c r="BA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O392" i="3"/>
  <c r="S392" i="3"/>
  <c r="W392" i="3"/>
  <c r="AA392" i="3"/>
  <c r="AE392" i="3"/>
  <c r="AI392" i="3"/>
  <c r="AM392" i="3"/>
  <c r="AQ392" i="3"/>
  <c r="AU392" i="3"/>
  <c r="AY392" i="3"/>
  <c r="BC392" i="3"/>
  <c r="BG392" i="3"/>
  <c r="Q392" i="3"/>
  <c r="Y392" i="3"/>
  <c r="AG392" i="3"/>
  <c r="AO392" i="3"/>
  <c r="AW392" i="3"/>
  <c r="BE392" i="3"/>
  <c r="M392" i="3"/>
  <c r="U392" i="3"/>
  <c r="AC392" i="3"/>
  <c r="AK392" i="3"/>
  <c r="AS392" i="3"/>
  <c r="BA392" i="3"/>
  <c r="BI392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R397" i="3"/>
  <c r="V397" i="3"/>
  <c r="Z397" i="3"/>
  <c r="AD397" i="3"/>
  <c r="AH397" i="3"/>
  <c r="AL397" i="3"/>
  <c r="AP397" i="3"/>
  <c r="AT397" i="3"/>
  <c r="AX397" i="3"/>
  <c r="BB397" i="3"/>
  <c r="BF397" i="3"/>
  <c r="P397" i="3"/>
  <c r="X397" i="3"/>
  <c r="AF397" i="3"/>
  <c r="AN397" i="3"/>
  <c r="AV397" i="3"/>
  <c r="BD397" i="3"/>
  <c r="T397" i="3"/>
  <c r="AB397" i="3"/>
  <c r="AJ397" i="3"/>
  <c r="AR397" i="3"/>
  <c r="AZ397" i="3"/>
  <c r="BH397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R401" i="3"/>
  <c r="V401" i="3"/>
  <c r="Z401" i="3"/>
  <c r="AD401" i="3"/>
  <c r="AH401" i="3"/>
  <c r="AL401" i="3"/>
  <c r="AP401" i="3"/>
  <c r="AT401" i="3"/>
  <c r="AX401" i="3"/>
  <c r="BB401" i="3"/>
  <c r="BF401" i="3"/>
  <c r="P401" i="3"/>
  <c r="X401" i="3"/>
  <c r="AF401" i="3"/>
  <c r="AN401" i="3"/>
  <c r="AV401" i="3"/>
  <c r="BD401" i="3"/>
  <c r="T401" i="3"/>
  <c r="AB401" i="3"/>
  <c r="AJ401" i="3"/>
  <c r="AR401" i="3"/>
  <c r="AZ401" i="3"/>
  <c r="BH401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N405" i="3"/>
  <c r="V405" i="3"/>
  <c r="AD405" i="3"/>
  <c r="AL405" i="3"/>
  <c r="AT405" i="3"/>
  <c r="BB405" i="3"/>
  <c r="R405" i="3"/>
  <c r="Z405" i="3"/>
  <c r="AH405" i="3"/>
  <c r="AP405" i="3"/>
  <c r="AX405" i="3"/>
  <c r="BF405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T409" i="3"/>
  <c r="AB409" i="3"/>
  <c r="AJ409" i="3"/>
  <c r="AR409" i="3"/>
  <c r="AZ409" i="3"/>
  <c r="BH409" i="3"/>
  <c r="P409" i="3"/>
  <c r="X409" i="3"/>
  <c r="AF409" i="3"/>
  <c r="AN409" i="3"/>
  <c r="AV409" i="3"/>
  <c r="BD409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W415" i="3"/>
  <c r="AE415" i="3"/>
  <c r="AM415" i="3"/>
  <c r="AU415" i="3"/>
  <c r="BC415" i="3"/>
  <c r="S415" i="3"/>
  <c r="AA415" i="3"/>
  <c r="AI415" i="3"/>
  <c r="AQ415" i="3"/>
  <c r="AY415" i="3"/>
  <c r="BG415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T417" i="3"/>
  <c r="AB417" i="3"/>
  <c r="AJ417" i="3"/>
  <c r="AR417" i="3"/>
  <c r="AZ417" i="3"/>
  <c r="BH417" i="3"/>
  <c r="P417" i="3"/>
  <c r="X417" i="3"/>
  <c r="AF417" i="3"/>
  <c r="AN417" i="3"/>
  <c r="AV417" i="3"/>
  <c r="BD417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O431" i="3"/>
  <c r="S431" i="3"/>
  <c r="W431" i="3"/>
  <c r="AA431" i="3"/>
  <c r="AE431" i="3"/>
  <c r="AI431" i="3"/>
  <c r="AM431" i="3"/>
  <c r="AQ431" i="3"/>
  <c r="AU431" i="3"/>
  <c r="AY431" i="3"/>
  <c r="BC431" i="3"/>
  <c r="BG431" i="3"/>
  <c r="Q431" i="3"/>
  <c r="Y431" i="3"/>
  <c r="AG431" i="3"/>
  <c r="AO431" i="3"/>
  <c r="AW431" i="3"/>
  <c r="BE431" i="3"/>
  <c r="M431" i="3"/>
  <c r="U431" i="3"/>
  <c r="AC431" i="3"/>
  <c r="AK431" i="3"/>
  <c r="AS431" i="3"/>
  <c r="BA431" i="3"/>
  <c r="BI431" i="3"/>
  <c r="N439" i="3"/>
  <c r="P439" i="3"/>
  <c r="R439" i="3"/>
  <c r="T439" i="3"/>
  <c r="V439" i="3"/>
  <c r="X439" i="3"/>
  <c r="Z439" i="3"/>
  <c r="O439" i="3"/>
  <c r="S439" i="3"/>
  <c r="W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39" i="3"/>
  <c r="U439" i="3"/>
  <c r="AB439" i="3"/>
  <c r="AF439" i="3"/>
  <c r="AJ439" i="3"/>
  <c r="AN439" i="3"/>
  <c r="AR439" i="3"/>
  <c r="AV439" i="3"/>
  <c r="AZ439" i="3"/>
  <c r="BD439" i="3"/>
  <c r="BH439" i="3"/>
  <c r="Q439" i="3"/>
  <c r="Y439" i="3"/>
  <c r="AD439" i="3"/>
  <c r="AH439" i="3"/>
  <c r="AL439" i="3"/>
  <c r="AP439" i="3"/>
  <c r="AT439" i="3"/>
  <c r="AX439" i="3"/>
  <c r="BB439" i="3"/>
  <c r="BF439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O445" i="3"/>
  <c r="S445" i="3"/>
  <c r="W445" i="3"/>
  <c r="AA445" i="3"/>
  <c r="AE445" i="3"/>
  <c r="AI445" i="3"/>
  <c r="AM445" i="3"/>
  <c r="AQ445" i="3"/>
  <c r="AU445" i="3"/>
  <c r="AY445" i="3"/>
  <c r="BC445" i="3"/>
  <c r="BG445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N452" i="3"/>
  <c r="R452" i="3"/>
  <c r="V452" i="3"/>
  <c r="Z452" i="3"/>
  <c r="AD452" i="3"/>
  <c r="AH452" i="3"/>
  <c r="AL452" i="3"/>
  <c r="AP452" i="3"/>
  <c r="AT452" i="3"/>
  <c r="AX452" i="3"/>
  <c r="BB452" i="3"/>
  <c r="BF452" i="3"/>
  <c r="P452" i="3"/>
  <c r="T452" i="3"/>
  <c r="X452" i="3"/>
  <c r="AB452" i="3"/>
  <c r="AF452" i="3"/>
  <c r="AJ452" i="3"/>
  <c r="AN452" i="3"/>
  <c r="AR452" i="3"/>
  <c r="AV452" i="3"/>
  <c r="AZ452" i="3"/>
  <c r="BD452" i="3"/>
  <c r="BH452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R454" i="3"/>
  <c r="V454" i="3"/>
  <c r="Z454" i="3"/>
  <c r="AD454" i="3"/>
  <c r="AH454" i="3"/>
  <c r="AL454" i="3"/>
  <c r="AP454" i="3"/>
  <c r="AT454" i="3"/>
  <c r="AX454" i="3"/>
  <c r="BB454" i="3"/>
  <c r="BF454" i="3"/>
  <c r="P454" i="3"/>
  <c r="T454" i="3"/>
  <c r="X454" i="3"/>
  <c r="AB454" i="3"/>
  <c r="AF454" i="3"/>
  <c r="AJ454" i="3"/>
  <c r="AN454" i="3"/>
  <c r="AR454" i="3"/>
  <c r="AV454" i="3"/>
  <c r="AZ454" i="3"/>
  <c r="BD454" i="3"/>
  <c r="BH454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O455" i="3"/>
  <c r="S455" i="3"/>
  <c r="W455" i="3"/>
  <c r="AA455" i="3"/>
  <c r="AE455" i="3"/>
  <c r="AI455" i="3"/>
  <c r="AM455" i="3"/>
  <c r="AQ455" i="3"/>
  <c r="AU455" i="3"/>
  <c r="AY455" i="3"/>
  <c r="BC455" i="3"/>
  <c r="BG455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N461" i="3"/>
  <c r="R461" i="3"/>
  <c r="V461" i="3"/>
  <c r="Z461" i="3"/>
  <c r="AD461" i="3"/>
  <c r="AH461" i="3"/>
  <c r="AL461" i="3"/>
  <c r="AP461" i="3"/>
  <c r="AT461" i="3"/>
  <c r="AX461" i="3"/>
  <c r="BB461" i="3"/>
  <c r="BF461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N470" i="3"/>
  <c r="R470" i="3"/>
  <c r="V470" i="3"/>
  <c r="Z470" i="3"/>
  <c r="AD470" i="3"/>
  <c r="AH470" i="3"/>
  <c r="AL470" i="3"/>
  <c r="AP470" i="3"/>
  <c r="AT470" i="3"/>
  <c r="AX470" i="3"/>
  <c r="BB470" i="3"/>
  <c r="BF470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R471" i="3"/>
  <c r="V471" i="3"/>
  <c r="Z471" i="3"/>
  <c r="AD471" i="3"/>
  <c r="AH471" i="3"/>
  <c r="AL471" i="3"/>
  <c r="AP471" i="3"/>
  <c r="AT471" i="3"/>
  <c r="AX471" i="3"/>
  <c r="BB471" i="3"/>
  <c r="BF471" i="3"/>
  <c r="P471" i="3"/>
  <c r="T471" i="3"/>
  <c r="X471" i="3"/>
  <c r="AB471" i="3"/>
  <c r="AF471" i="3"/>
  <c r="AJ471" i="3"/>
  <c r="AN471" i="3"/>
  <c r="AR471" i="3"/>
  <c r="AV471" i="3"/>
  <c r="AZ471" i="3"/>
  <c r="BD471" i="3"/>
  <c r="BH471" i="3"/>
  <c r="M477" i="3"/>
  <c r="O477" i="3"/>
  <c r="Q477" i="3"/>
  <c r="S477" i="3"/>
  <c r="U477" i="3"/>
  <c r="W477" i="3"/>
  <c r="Y477" i="3"/>
  <c r="AA477" i="3"/>
  <c r="AC477" i="3"/>
  <c r="AE477" i="3"/>
  <c r="AG477" i="3"/>
  <c r="AI477" i="3"/>
  <c r="AK477" i="3"/>
  <c r="AM477" i="3"/>
  <c r="AO477" i="3"/>
  <c r="AQ477" i="3"/>
  <c r="AS477" i="3"/>
  <c r="AU477" i="3"/>
  <c r="AW477" i="3"/>
  <c r="AY477" i="3"/>
  <c r="BA477" i="3"/>
  <c r="BC477" i="3"/>
  <c r="BE477" i="3"/>
  <c r="BG477" i="3"/>
  <c r="BI477" i="3"/>
  <c r="N477" i="3"/>
  <c r="R477" i="3"/>
  <c r="V477" i="3"/>
  <c r="Z477" i="3"/>
  <c r="AD477" i="3"/>
  <c r="AH477" i="3"/>
  <c r="AL477" i="3"/>
  <c r="AP477" i="3"/>
  <c r="AT477" i="3"/>
  <c r="AX477" i="3"/>
  <c r="BB477" i="3"/>
  <c r="BF477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N484" i="3"/>
  <c r="P484" i="3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I484" i="3"/>
  <c r="O484" i="3"/>
  <c r="S484" i="3"/>
  <c r="W484" i="3"/>
  <c r="AA484" i="3"/>
  <c r="AE484" i="3"/>
  <c r="AI484" i="3"/>
  <c r="AM484" i="3"/>
  <c r="AQ484" i="3"/>
  <c r="AU484" i="3"/>
  <c r="AY484" i="3"/>
  <c r="BC484" i="3"/>
  <c r="BG484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Q493" i="3"/>
  <c r="U493" i="3"/>
  <c r="Y493" i="3"/>
  <c r="AC493" i="3"/>
  <c r="AG493" i="3"/>
  <c r="AK493" i="3"/>
  <c r="AO493" i="3"/>
  <c r="AS493" i="3"/>
  <c r="AW493" i="3"/>
  <c r="BA493" i="3"/>
  <c r="BE493" i="3"/>
  <c r="BI493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O500" i="3"/>
  <c r="S500" i="3"/>
  <c r="W500" i="3"/>
  <c r="AA500" i="3"/>
  <c r="AE500" i="3"/>
  <c r="AI500" i="3"/>
  <c r="M500" i="3"/>
  <c r="Q500" i="3"/>
  <c r="U500" i="3"/>
  <c r="Y500" i="3"/>
  <c r="AC500" i="3"/>
  <c r="AG500" i="3"/>
  <c r="AK500" i="3"/>
  <c r="AO500" i="3"/>
  <c r="AS500" i="3"/>
  <c r="AW500" i="3"/>
  <c r="BA500" i="3"/>
  <c r="BE500" i="3"/>
  <c r="BI500" i="3"/>
  <c r="AM500" i="3"/>
  <c r="AQ500" i="3"/>
  <c r="AU500" i="3"/>
  <c r="AY500" i="3"/>
  <c r="BC500" i="3"/>
  <c r="BG500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R509" i="3"/>
  <c r="V509" i="3"/>
  <c r="Z509" i="3"/>
  <c r="AD509" i="3"/>
  <c r="AH509" i="3"/>
  <c r="AL509" i="3"/>
  <c r="AP509" i="3"/>
  <c r="AT509" i="3"/>
  <c r="AX509" i="3"/>
  <c r="BB509" i="3"/>
  <c r="BF509" i="3"/>
  <c r="P509" i="3"/>
  <c r="T509" i="3"/>
  <c r="X509" i="3"/>
  <c r="AB509" i="3"/>
  <c r="AF509" i="3"/>
  <c r="AJ509" i="3"/>
  <c r="AN509" i="3"/>
  <c r="AR509" i="3"/>
  <c r="AV509" i="3"/>
  <c r="AZ509" i="3"/>
  <c r="BD509" i="3"/>
  <c r="BH509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Q511" i="3"/>
  <c r="U511" i="3"/>
  <c r="Y511" i="3"/>
  <c r="AC511" i="3"/>
  <c r="AG511" i="3"/>
  <c r="AK511" i="3"/>
  <c r="AO511" i="3"/>
  <c r="AS511" i="3"/>
  <c r="AW511" i="3"/>
  <c r="BA511" i="3"/>
  <c r="BE511" i="3"/>
  <c r="BI511" i="3"/>
  <c r="O511" i="3"/>
  <c r="S511" i="3"/>
  <c r="W511" i="3"/>
  <c r="AA511" i="3"/>
  <c r="AE511" i="3"/>
  <c r="AI511" i="3"/>
  <c r="AM511" i="3"/>
  <c r="AQ511" i="3"/>
  <c r="AU511" i="3"/>
  <c r="AY511" i="3"/>
  <c r="BC511" i="3"/>
  <c r="BG511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Q505" i="3"/>
  <c r="Y505" i="3"/>
  <c r="AG505" i="3"/>
  <c r="AO505" i="3"/>
  <c r="AW505" i="3"/>
  <c r="BE505" i="3"/>
  <c r="BN517" i="3"/>
  <c r="BJ517" i="3"/>
  <c r="BJ520" i="3"/>
  <c r="BL523" i="3"/>
  <c r="BM524" i="3"/>
  <c r="BK526" i="3"/>
  <c r="BN526" i="3"/>
  <c r="BJ526" i="3"/>
  <c r="BM526" i="3"/>
  <c r="BL533" i="3"/>
  <c r="BM533" i="3"/>
  <c r="BN534" i="3"/>
  <c r="BK534" i="3"/>
  <c r="BJ534" i="3"/>
  <c r="W366" i="3"/>
  <c r="AU366" i="3"/>
  <c r="O366" i="3"/>
  <c r="AY366" i="3"/>
  <c r="AI366" i="3"/>
  <c r="S366" i="3"/>
  <c r="BE366" i="3"/>
  <c r="AW366" i="3"/>
  <c r="AO366" i="3"/>
  <c r="AG366" i="3"/>
  <c r="Y366" i="3"/>
  <c r="Q366" i="3"/>
  <c r="BH366" i="3"/>
  <c r="BD366" i="3"/>
  <c r="AZ366" i="3"/>
  <c r="AV366" i="3"/>
  <c r="AR366" i="3"/>
  <c r="AN366" i="3"/>
  <c r="AJ366" i="3"/>
  <c r="AF366" i="3"/>
  <c r="AB366" i="3"/>
  <c r="X366" i="3"/>
  <c r="T366" i="3"/>
  <c r="AQ368" i="3"/>
  <c r="AY368" i="3"/>
  <c r="BC368" i="3"/>
  <c r="AM368" i="3"/>
  <c r="BI368" i="3"/>
  <c r="BA368" i="3"/>
  <c r="AS368" i="3"/>
  <c r="AK368" i="3"/>
  <c r="U368" i="3"/>
  <c r="BH368" i="3"/>
  <c r="BD368" i="3"/>
  <c r="AZ368" i="3"/>
  <c r="AV368" i="3"/>
  <c r="AR368" i="3"/>
  <c r="AN368" i="3"/>
  <c r="AI368" i="3"/>
  <c r="AA368" i="3"/>
  <c r="S368" i="3"/>
  <c r="AJ368" i="3"/>
  <c r="AF368" i="3"/>
  <c r="AB368" i="3"/>
  <c r="X368" i="3"/>
  <c r="T368" i="3"/>
  <c r="BL369" i="3"/>
  <c r="BJ369" i="3"/>
  <c r="BK369" i="3"/>
  <c r="BM375" i="3"/>
  <c r="AZ378" i="3"/>
  <c r="AE378" i="3"/>
  <c r="BD378" i="3"/>
  <c r="AM378" i="3"/>
  <c r="BF378" i="3"/>
  <c r="AX378" i="3"/>
  <c r="AP378" i="3"/>
  <c r="AA378" i="3"/>
  <c r="BI378" i="3"/>
  <c r="BE378" i="3"/>
  <c r="BA378" i="3"/>
  <c r="AW378" i="3"/>
  <c r="AS378" i="3"/>
  <c r="AO378" i="3"/>
  <c r="AG378" i="3"/>
  <c r="Y378" i="3"/>
  <c r="Q378" i="3"/>
  <c r="AN378" i="3"/>
  <c r="AJ378" i="3"/>
  <c r="AF378" i="3"/>
  <c r="AB378" i="3"/>
  <c r="X378" i="3"/>
  <c r="T378" i="3"/>
  <c r="BL379" i="3"/>
  <c r="BK379" i="3"/>
  <c r="BM383" i="3"/>
  <c r="BA386" i="3"/>
  <c r="AK386" i="3"/>
  <c r="U386" i="3"/>
  <c r="BE386" i="3"/>
  <c r="AO386" i="3"/>
  <c r="Y386" i="3"/>
  <c r="BG386" i="3"/>
  <c r="AY386" i="3"/>
  <c r="AQ386" i="3"/>
  <c r="AI386" i="3"/>
  <c r="AA386" i="3"/>
  <c r="S386" i="3"/>
  <c r="BH386" i="3"/>
  <c r="BD386" i="3"/>
  <c r="AZ386" i="3"/>
  <c r="AV386" i="3"/>
  <c r="AR386" i="3"/>
  <c r="AN386" i="3"/>
  <c r="AJ386" i="3"/>
  <c r="AF386" i="3"/>
  <c r="AB386" i="3"/>
  <c r="X386" i="3"/>
  <c r="T386" i="3"/>
  <c r="BL387" i="3"/>
  <c r="BJ387" i="3"/>
  <c r="BK387" i="3"/>
  <c r="BM391" i="3"/>
  <c r="BJ391" i="3"/>
  <c r="AU394" i="3"/>
  <c r="AE394" i="3"/>
  <c r="O394" i="3"/>
  <c r="AY394" i="3"/>
  <c r="AI394" i="3"/>
  <c r="S394" i="3"/>
  <c r="BE394" i="3"/>
  <c r="AW394" i="3"/>
  <c r="AO394" i="3"/>
  <c r="AG394" i="3"/>
  <c r="Y394" i="3"/>
  <c r="Q394" i="3"/>
  <c r="BH394" i="3"/>
  <c r="BD394" i="3"/>
  <c r="AZ394" i="3"/>
  <c r="AV394" i="3"/>
  <c r="AR394" i="3"/>
  <c r="AN394" i="3"/>
  <c r="AJ394" i="3"/>
  <c r="AF394" i="3"/>
  <c r="AB394" i="3"/>
  <c r="X394" i="3"/>
  <c r="T394" i="3"/>
  <c r="BK395" i="3"/>
  <c r="BJ399" i="3"/>
  <c r="BM399" i="3"/>
  <c r="BK403" i="3"/>
  <c r="BK407" i="3"/>
  <c r="BJ407" i="3"/>
  <c r="BL407" i="3"/>
  <c r="BM411" i="3"/>
  <c r="BL413" i="3"/>
  <c r="BM419" i="3"/>
  <c r="BL419" i="3"/>
  <c r="BJ419" i="3"/>
  <c r="BN419" i="3"/>
  <c r="BJ421" i="3"/>
  <c r="BA428" i="3"/>
  <c r="AK428" i="3"/>
  <c r="U428" i="3"/>
  <c r="BE428" i="3"/>
  <c r="AO428" i="3"/>
  <c r="Y428" i="3"/>
  <c r="BG428" i="3"/>
  <c r="AY428" i="3"/>
  <c r="AQ428" i="3"/>
  <c r="AI428" i="3"/>
  <c r="AA428" i="3"/>
  <c r="S428" i="3"/>
  <c r="BH428" i="3"/>
  <c r="BD428" i="3"/>
  <c r="AZ428" i="3"/>
  <c r="AV428" i="3"/>
  <c r="AR428" i="3"/>
  <c r="AN428" i="3"/>
  <c r="AJ428" i="3"/>
  <c r="AF428" i="3"/>
  <c r="AB428" i="3"/>
  <c r="X428" i="3"/>
  <c r="T428" i="3"/>
  <c r="BE436" i="3"/>
  <c r="AO436" i="3"/>
  <c r="Y436" i="3"/>
  <c r="BI436" i="3"/>
  <c r="AS436" i="3"/>
  <c r="AC436" i="3"/>
  <c r="M436" i="3"/>
  <c r="BC436" i="3"/>
  <c r="AU436" i="3"/>
  <c r="AM436" i="3"/>
  <c r="AE436" i="3"/>
  <c r="W436" i="3"/>
  <c r="O436" i="3"/>
  <c r="BF436" i="3"/>
  <c r="BB436" i="3"/>
  <c r="AX436" i="3"/>
  <c r="AT436" i="3"/>
  <c r="AP436" i="3"/>
  <c r="AL436" i="3"/>
  <c r="AH436" i="3"/>
  <c r="AD436" i="3"/>
  <c r="Z436" i="3"/>
  <c r="V436" i="3"/>
  <c r="R436" i="3"/>
  <c r="BM443" i="3"/>
  <c r="BD448" i="3"/>
  <c r="AV448" i="3"/>
  <c r="AN448" i="3"/>
  <c r="AF448" i="3"/>
  <c r="X448" i="3"/>
  <c r="P448" i="3"/>
  <c r="BB448" i="3"/>
  <c r="AT448" i="3"/>
  <c r="AL448" i="3"/>
  <c r="AD448" i="3"/>
  <c r="V448" i="3"/>
  <c r="N448" i="3"/>
  <c r="BG448" i="3"/>
  <c r="BC448" i="3"/>
  <c r="AY448" i="3"/>
  <c r="AU448" i="3"/>
  <c r="AQ448" i="3"/>
  <c r="AM448" i="3"/>
  <c r="AI448" i="3"/>
  <c r="AE448" i="3"/>
  <c r="AA448" i="3"/>
  <c r="W448" i="3"/>
  <c r="S448" i="3"/>
  <c r="BM451" i="3"/>
  <c r="BH457" i="3"/>
  <c r="AZ457" i="3"/>
  <c r="AR457" i="3"/>
  <c r="AJ457" i="3"/>
  <c r="AB457" i="3"/>
  <c r="T457" i="3"/>
  <c r="BF457" i="3"/>
  <c r="AX457" i="3"/>
  <c r="AP457" i="3"/>
  <c r="AH457" i="3"/>
  <c r="Z457" i="3"/>
  <c r="R457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N457" i="3" s="1"/>
  <c r="BM458" i="3"/>
  <c r="BJ458" i="3"/>
  <c r="BM459" i="3"/>
  <c r="BC464" i="3"/>
  <c r="AU464" i="3"/>
  <c r="AM464" i="3"/>
  <c r="AE464" i="3"/>
  <c r="W464" i="3"/>
  <c r="O464" i="3"/>
  <c r="BE464" i="3"/>
  <c r="AW464" i="3"/>
  <c r="AO464" i="3"/>
  <c r="AG464" i="3"/>
  <c r="Y464" i="3"/>
  <c r="Q464" i="3"/>
  <c r="BH464" i="3"/>
  <c r="BD464" i="3"/>
  <c r="AZ464" i="3"/>
  <c r="AV464" i="3"/>
  <c r="AR464" i="3"/>
  <c r="AN464" i="3"/>
  <c r="AJ464" i="3"/>
  <c r="AF464" i="3"/>
  <c r="AB464" i="3"/>
  <c r="X464" i="3"/>
  <c r="T464" i="3"/>
  <c r="BM466" i="3"/>
  <c r="BJ466" i="3"/>
  <c r="BH473" i="3"/>
  <c r="AZ473" i="3"/>
  <c r="AR473" i="3"/>
  <c r="AJ473" i="3"/>
  <c r="AB473" i="3"/>
  <c r="T473" i="3"/>
  <c r="BF473" i="3"/>
  <c r="AX473" i="3"/>
  <c r="AP473" i="3"/>
  <c r="AH473" i="3"/>
  <c r="Z473" i="3"/>
  <c r="R473" i="3"/>
  <c r="BI473" i="3"/>
  <c r="BE473" i="3"/>
  <c r="BA473" i="3"/>
  <c r="AW473" i="3"/>
  <c r="AS473" i="3"/>
  <c r="AO473" i="3"/>
  <c r="AK473" i="3"/>
  <c r="AG473" i="3"/>
  <c r="AC473" i="3"/>
  <c r="BK473" i="3" s="1"/>
  <c r="Y473" i="3"/>
  <c r="U473" i="3"/>
  <c r="Q473" i="3"/>
  <c r="BE480" i="3"/>
  <c r="AW480" i="3"/>
  <c r="AO480" i="3"/>
  <c r="AG480" i="3"/>
  <c r="Y480" i="3"/>
  <c r="Q480" i="3"/>
  <c r="BG480" i="3"/>
  <c r="AY480" i="3"/>
  <c r="AQ480" i="3"/>
  <c r="AI480" i="3"/>
  <c r="AA480" i="3"/>
  <c r="S480" i="3"/>
  <c r="BK480" i="3" s="1"/>
  <c r="BH480" i="3"/>
  <c r="BD480" i="3"/>
  <c r="AZ480" i="3"/>
  <c r="AV480" i="3"/>
  <c r="AR480" i="3"/>
  <c r="AN480" i="3"/>
  <c r="AJ480" i="3"/>
  <c r="AF480" i="3"/>
  <c r="AB480" i="3"/>
  <c r="X480" i="3"/>
  <c r="T480" i="3"/>
  <c r="BH489" i="3"/>
  <c r="AZ489" i="3"/>
  <c r="AR489" i="3"/>
  <c r="AJ489" i="3"/>
  <c r="AB489" i="3"/>
  <c r="T489" i="3"/>
  <c r="BF489" i="3"/>
  <c r="AX489" i="3"/>
  <c r="AP489" i="3"/>
  <c r="AH489" i="3"/>
  <c r="Z489" i="3"/>
  <c r="R489" i="3"/>
  <c r="BI489" i="3"/>
  <c r="BE489" i="3"/>
  <c r="BA489" i="3"/>
  <c r="AW489" i="3"/>
  <c r="AS489" i="3"/>
  <c r="AO489" i="3"/>
  <c r="AK489" i="3"/>
  <c r="AG489" i="3"/>
  <c r="AC489" i="3"/>
  <c r="BK489" i="3" s="1"/>
  <c r="Y489" i="3"/>
  <c r="U489" i="3"/>
  <c r="Q489" i="3"/>
  <c r="BE496" i="3"/>
  <c r="AW496" i="3"/>
  <c r="AO496" i="3"/>
  <c r="AG496" i="3"/>
  <c r="Y496" i="3"/>
  <c r="Q496" i="3"/>
  <c r="BG496" i="3"/>
  <c r="AY496" i="3"/>
  <c r="AQ496" i="3"/>
  <c r="AI496" i="3"/>
  <c r="AA496" i="3"/>
  <c r="S496" i="3"/>
  <c r="BH496" i="3"/>
  <c r="BD496" i="3"/>
  <c r="AZ496" i="3"/>
  <c r="AV496" i="3"/>
  <c r="AR496" i="3"/>
  <c r="AN496" i="3"/>
  <c r="AJ496" i="3"/>
  <c r="AF496" i="3"/>
  <c r="AB496" i="3"/>
  <c r="X496" i="3"/>
  <c r="T496" i="3"/>
  <c r="BF505" i="3"/>
  <c r="BB505" i="3"/>
  <c r="AX505" i="3"/>
  <c r="AT505" i="3"/>
  <c r="AP505" i="3"/>
  <c r="AL505" i="3"/>
  <c r="AH505" i="3"/>
  <c r="AD505" i="3"/>
  <c r="Z505" i="3"/>
  <c r="V505" i="3"/>
  <c r="R505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30" i="3"/>
  <c r="P530" i="3"/>
  <c r="R530" i="3"/>
  <c r="T530" i="3"/>
  <c r="V530" i="3"/>
  <c r="X530" i="3"/>
  <c r="Z530" i="3"/>
  <c r="AB530" i="3"/>
  <c r="AD530" i="3"/>
  <c r="AF530" i="3"/>
  <c r="AH530" i="3"/>
  <c r="AJ530" i="3"/>
  <c r="AL530" i="3"/>
  <c r="AN530" i="3"/>
  <c r="AP530" i="3"/>
  <c r="AR530" i="3"/>
  <c r="AT530" i="3"/>
  <c r="AV530" i="3"/>
  <c r="AX530" i="3"/>
  <c r="AZ530" i="3"/>
  <c r="BB530" i="3"/>
  <c r="BD530" i="3"/>
  <c r="BF530" i="3"/>
  <c r="BH530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N531" i="3"/>
  <c r="P531" i="3"/>
  <c r="R531" i="3"/>
  <c r="T531" i="3"/>
  <c r="V531" i="3"/>
  <c r="X531" i="3"/>
  <c r="Z531" i="3"/>
  <c r="AB531" i="3"/>
  <c r="AD531" i="3"/>
  <c r="AF531" i="3"/>
  <c r="AH531" i="3"/>
  <c r="AJ531" i="3"/>
  <c r="AL531" i="3"/>
  <c r="AN531" i="3"/>
  <c r="AP531" i="3"/>
  <c r="AR531" i="3"/>
  <c r="AT531" i="3"/>
  <c r="AV531" i="3"/>
  <c r="AX531" i="3"/>
  <c r="AZ531" i="3"/>
  <c r="BB531" i="3"/>
  <c r="BD531" i="3"/>
  <c r="BF531" i="3"/>
  <c r="BH531" i="3"/>
  <c r="M531" i="3"/>
  <c r="O531" i="3"/>
  <c r="Q531" i="3"/>
  <c r="S531" i="3"/>
  <c r="U531" i="3"/>
  <c r="W531" i="3"/>
  <c r="Y531" i="3"/>
  <c r="AA531" i="3"/>
  <c r="AC531" i="3"/>
  <c r="AE531" i="3"/>
  <c r="AG531" i="3"/>
  <c r="AI531" i="3"/>
  <c r="AK531" i="3"/>
  <c r="AM531" i="3"/>
  <c r="AO531" i="3"/>
  <c r="AQ531" i="3"/>
  <c r="AS531" i="3"/>
  <c r="AU531" i="3"/>
  <c r="AW531" i="3"/>
  <c r="AY531" i="3"/>
  <c r="BA531" i="3"/>
  <c r="BC531" i="3"/>
  <c r="BE531" i="3"/>
  <c r="BG531" i="3"/>
  <c r="BI531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N545" i="3"/>
  <c r="P545" i="3"/>
  <c r="R545" i="3"/>
  <c r="T545" i="3"/>
  <c r="V545" i="3"/>
  <c r="X545" i="3"/>
  <c r="Z545" i="3"/>
  <c r="AB545" i="3"/>
  <c r="AD545" i="3"/>
  <c r="AF545" i="3"/>
  <c r="AH545" i="3"/>
  <c r="AJ545" i="3"/>
  <c r="AL545" i="3"/>
  <c r="AN545" i="3"/>
  <c r="AP545" i="3"/>
  <c r="AR545" i="3"/>
  <c r="AT545" i="3"/>
  <c r="AV545" i="3"/>
  <c r="AX545" i="3"/>
  <c r="AZ545" i="3"/>
  <c r="BB545" i="3"/>
  <c r="BD545" i="3"/>
  <c r="BF545" i="3"/>
  <c r="BH545" i="3"/>
  <c r="M545" i="3"/>
  <c r="O545" i="3"/>
  <c r="Q545" i="3"/>
  <c r="S545" i="3"/>
  <c r="U545" i="3"/>
  <c r="W545" i="3"/>
  <c r="Y545" i="3"/>
  <c r="AA545" i="3"/>
  <c r="AC545" i="3"/>
  <c r="AE545" i="3"/>
  <c r="AG545" i="3"/>
  <c r="AI545" i="3"/>
  <c r="AK545" i="3"/>
  <c r="AM545" i="3"/>
  <c r="AO545" i="3"/>
  <c r="AQ545" i="3"/>
  <c r="AS545" i="3"/>
  <c r="AU545" i="3"/>
  <c r="AW545" i="3"/>
  <c r="AY545" i="3"/>
  <c r="BA545" i="3"/>
  <c r="BC545" i="3"/>
  <c r="BE545" i="3"/>
  <c r="BG545" i="3"/>
  <c r="BI545" i="3"/>
  <c r="BM516" i="3"/>
  <c r="BK516" i="3"/>
  <c r="BN520" i="3"/>
  <c r="BI532" i="3"/>
  <c r="BE532" i="3"/>
  <c r="BA532" i="3"/>
  <c r="AW532" i="3"/>
  <c r="AS532" i="3"/>
  <c r="AO532" i="3"/>
  <c r="AK532" i="3"/>
  <c r="AG532" i="3"/>
  <c r="AC532" i="3"/>
  <c r="Y532" i="3"/>
  <c r="U532" i="3"/>
  <c r="Q532" i="3"/>
  <c r="M532" i="3"/>
  <c r="BF532" i="3"/>
  <c r="BB532" i="3"/>
  <c r="AX532" i="3"/>
  <c r="AT532" i="3"/>
  <c r="AP532" i="3"/>
  <c r="AL532" i="3"/>
  <c r="AH532" i="3"/>
  <c r="AD532" i="3"/>
  <c r="Z532" i="3"/>
  <c r="V532" i="3"/>
  <c r="R532" i="3"/>
  <c r="N532" i="3"/>
  <c r="BG532" i="3"/>
  <c r="BC532" i="3"/>
  <c r="AY532" i="3"/>
  <c r="AU532" i="3"/>
  <c r="AQ532" i="3"/>
  <c r="AM532" i="3"/>
  <c r="AI532" i="3"/>
  <c r="AE532" i="3"/>
  <c r="AA532" i="3"/>
  <c r="W532" i="3"/>
  <c r="S532" i="3"/>
  <c r="O532" i="3"/>
  <c r="BH532" i="3"/>
  <c r="BD532" i="3"/>
  <c r="AZ532" i="3"/>
  <c r="AV532" i="3"/>
  <c r="AR532" i="3"/>
  <c r="AN532" i="3"/>
  <c r="AJ532" i="3"/>
  <c r="AF532" i="3"/>
  <c r="AB532" i="3"/>
  <c r="X532" i="3"/>
  <c r="T532" i="3"/>
  <c r="BL352" i="3"/>
  <c r="BJ350" i="3"/>
  <c r="BL348" i="3"/>
  <c r="BJ346" i="3"/>
  <c r="BL346" i="3"/>
  <c r="BL344" i="3"/>
  <c r="BJ342" i="3"/>
  <c r="BL342" i="3"/>
  <c r="BN342" i="3"/>
  <c r="BL340" i="3"/>
  <c r="BJ338" i="3"/>
  <c r="BL338" i="3"/>
  <c r="BN338" i="3"/>
  <c r="BJ336" i="3"/>
  <c r="BL336" i="3"/>
  <c r="BN336" i="3"/>
  <c r="BJ334" i="3"/>
  <c r="BL334" i="3"/>
  <c r="BN334" i="3"/>
  <c r="BJ332" i="3"/>
  <c r="BL332" i="3"/>
  <c r="BN332" i="3"/>
  <c r="BJ330" i="3"/>
  <c r="BL330" i="3"/>
  <c r="BN330" i="3"/>
  <c r="BJ328" i="3"/>
  <c r="BL328" i="3"/>
  <c r="BN328" i="3"/>
  <c r="BJ326" i="3"/>
  <c r="BL326" i="3"/>
  <c r="BN326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BM450" i="3" l="1"/>
  <c r="BL450" i="3"/>
  <c r="BK332" i="3"/>
  <c r="BM342" i="3"/>
  <c r="BM346" i="3"/>
  <c r="BM527" i="3"/>
  <c r="BN404" i="3"/>
  <c r="BL350" i="3"/>
  <c r="BN350" i="3"/>
  <c r="BL517" i="3"/>
  <c r="BN425" i="3"/>
  <c r="BK451" i="3"/>
  <c r="BN516" i="3"/>
  <c r="BJ411" i="3"/>
  <c r="BN346" i="3"/>
  <c r="BJ377" i="3"/>
  <c r="BM350" i="3"/>
  <c r="BK435" i="3"/>
  <c r="N340" i="3"/>
  <c r="BJ340" i="3" s="1"/>
  <c r="BK419" i="3"/>
  <c r="BJ413" i="3"/>
  <c r="BN433" i="3"/>
  <c r="BJ352" i="3"/>
  <c r="M356" i="3"/>
  <c r="BN467" i="3"/>
  <c r="BJ467" i="3"/>
  <c r="L177" i="3"/>
  <c r="L176" i="3"/>
  <c r="L175" i="3"/>
  <c r="L174" i="3"/>
  <c r="L173" i="3"/>
  <c r="K173" i="3"/>
  <c r="BK544" i="3"/>
  <c r="BL505" i="3"/>
  <c r="BL448" i="3"/>
  <c r="BJ428" i="3"/>
  <c r="BL456" i="3"/>
  <c r="BN449" i="3"/>
  <c r="BN427" i="3"/>
  <c r="BK469" i="3"/>
  <c r="BJ348" i="3"/>
  <c r="BN348" i="3"/>
  <c r="BJ543" i="3"/>
  <c r="BM543" i="3"/>
  <c r="BL543" i="3"/>
  <c r="BJ515" i="3"/>
  <c r="BM515" i="3"/>
  <c r="BL515" i="3"/>
  <c r="BL487" i="3"/>
  <c r="BJ487" i="3"/>
  <c r="BM442" i="3"/>
  <c r="BJ442" i="3"/>
  <c r="BJ444" i="3"/>
  <c r="BM444" i="3"/>
  <c r="BL444" i="3"/>
  <c r="BL372" i="3"/>
  <c r="BJ372" i="3"/>
  <c r="BJ510" i="3"/>
  <c r="BM510" i="3"/>
  <c r="BL510" i="3"/>
  <c r="BJ478" i="3"/>
  <c r="BM478" i="3"/>
  <c r="BL478" i="3"/>
  <c r="BM512" i="3"/>
  <c r="BJ481" i="3"/>
  <c r="BL453" i="3"/>
  <c r="BJ453" i="3"/>
  <c r="BM385" i="3"/>
  <c r="BK518" i="3"/>
  <c r="K258" i="3"/>
  <c r="L178" i="3"/>
  <c r="BJ542" i="3"/>
  <c r="BM542" i="3"/>
  <c r="BL542" i="3"/>
  <c r="BM487" i="3"/>
  <c r="BL442" i="3"/>
  <c r="BL481" i="3"/>
  <c r="BM372" i="3"/>
  <c r="BL356" i="3"/>
  <c r="BL512" i="3"/>
  <c r="BJ512" i="3"/>
  <c r="BM481" i="3"/>
  <c r="BM453" i="3"/>
  <c r="BL385" i="3"/>
  <c r="BJ385" i="3"/>
  <c r="BJ483" i="3"/>
  <c r="BM483" i="3"/>
  <c r="BL483" i="3"/>
  <c r="BJ344" i="3"/>
  <c r="BN344" i="3"/>
  <c r="BL489" i="3"/>
  <c r="BM489" i="3"/>
  <c r="BL480" i="3"/>
  <c r="BJ464" i="3"/>
  <c r="BL464" i="3"/>
  <c r="BJ436" i="3"/>
  <c r="BL428" i="3"/>
  <c r="BJ394" i="3"/>
  <c r="BL378" i="3"/>
  <c r="BL368" i="3"/>
  <c r="BJ366" i="3"/>
  <c r="BM449" i="3"/>
  <c r="BL382" i="3"/>
  <c r="BK346" i="3"/>
  <c r="BN370" i="3"/>
  <c r="BJ518" i="3"/>
  <c r="K306" i="3"/>
  <c r="L305" i="3"/>
  <c r="K305" i="3"/>
  <c r="AZ305" i="3" s="1"/>
  <c r="L304" i="3"/>
  <c r="K304" i="3"/>
  <c r="L303" i="3"/>
  <c r="K303" i="3"/>
  <c r="AY303" i="3" s="1"/>
  <c r="L302" i="3"/>
  <c r="X302" i="3" s="1"/>
  <c r="K302" i="3"/>
  <c r="L301" i="3"/>
  <c r="K301" i="3"/>
  <c r="AO301" i="3" s="1"/>
  <c r="L300" i="3"/>
  <c r="BF300" i="3" s="1"/>
  <c r="K300" i="3"/>
  <c r="L299" i="3"/>
  <c r="K299" i="3"/>
  <c r="AW299" i="3" s="1"/>
  <c r="L298" i="3"/>
  <c r="BG298" i="3" s="1"/>
  <c r="K298" i="3"/>
  <c r="L297" i="3"/>
  <c r="K297" i="3"/>
  <c r="AU297" i="3" s="1"/>
  <c r="L296" i="3"/>
  <c r="K296" i="3"/>
  <c r="L295" i="3"/>
  <c r="K295" i="3"/>
  <c r="AT295" i="3" s="1"/>
  <c r="L294" i="3"/>
  <c r="AD294" i="3" s="1"/>
  <c r="K294" i="3"/>
  <c r="L293" i="3"/>
  <c r="K293" i="3"/>
  <c r="AU293" i="3" s="1"/>
  <c r="L292" i="3"/>
  <c r="AF292" i="3" s="1"/>
  <c r="K292" i="3"/>
  <c r="L291" i="3"/>
  <c r="K291" i="3"/>
  <c r="AG291" i="3" s="1"/>
  <c r="L290" i="3"/>
  <c r="AH290" i="3" s="1"/>
  <c r="K290" i="3"/>
  <c r="L289" i="3"/>
  <c r="K289" i="3"/>
  <c r="AN289" i="3" s="1"/>
  <c r="L288" i="3"/>
  <c r="AK288" i="3" s="1"/>
  <c r="K288" i="3"/>
  <c r="L287" i="3"/>
  <c r="K287" i="3"/>
  <c r="AL287" i="3" s="1"/>
  <c r="L286" i="3"/>
  <c r="AM286" i="3" s="1"/>
  <c r="K286" i="3"/>
  <c r="L285" i="3"/>
  <c r="K285" i="3"/>
  <c r="AH285" i="3" s="1"/>
  <c r="L284" i="3"/>
  <c r="AP284" i="3" s="1"/>
  <c r="K284" i="3"/>
  <c r="L283" i="3"/>
  <c r="K283" i="3"/>
  <c r="AP283" i="3" s="1"/>
  <c r="L282" i="3"/>
  <c r="AQ282" i="3" s="1"/>
  <c r="K282" i="3"/>
  <c r="L281" i="3"/>
  <c r="K281" i="3"/>
  <c r="M281" i="3" s="1"/>
  <c r="L280" i="3"/>
  <c r="AD280" i="3" s="1"/>
  <c r="K280" i="3"/>
  <c r="L279" i="3"/>
  <c r="K279" i="3"/>
  <c r="AU279" i="3" s="1"/>
  <c r="L278" i="3"/>
  <c r="P278" i="3" s="1"/>
  <c r="K278" i="3"/>
  <c r="L277" i="3"/>
  <c r="K277" i="3"/>
  <c r="P277" i="3" s="1"/>
  <c r="L276" i="3"/>
  <c r="Q276" i="3" s="1"/>
  <c r="K276" i="3"/>
  <c r="L275" i="3"/>
  <c r="K275" i="3"/>
  <c r="AX275" i="3" s="1"/>
  <c r="L274" i="3"/>
  <c r="AX274" i="3" s="1"/>
  <c r="K274" i="3"/>
  <c r="L273" i="3"/>
  <c r="K273" i="3"/>
  <c r="R273" i="3" s="1"/>
  <c r="L272" i="3"/>
  <c r="AY272" i="3" s="1"/>
  <c r="K272" i="3"/>
  <c r="L271" i="3"/>
  <c r="K271" i="3"/>
  <c r="AZ271" i="3" s="1"/>
  <c r="L270" i="3"/>
  <c r="BA270" i="3" s="1"/>
  <c r="K270" i="3"/>
  <c r="L269" i="3"/>
  <c r="K269" i="3"/>
  <c r="BH269" i="3" s="1"/>
  <c r="L268" i="3"/>
  <c r="AR268" i="3" s="1"/>
  <c r="K268" i="3"/>
  <c r="L267" i="3"/>
  <c r="K267" i="3"/>
  <c r="BI267" i="3" s="1"/>
  <c r="L266" i="3"/>
  <c r="K266" i="3"/>
  <c r="L265" i="3"/>
  <c r="K265" i="3"/>
  <c r="AE265" i="3" s="1"/>
  <c r="L264" i="3"/>
  <c r="K264" i="3"/>
  <c r="L263" i="3"/>
  <c r="K263" i="3"/>
  <c r="AG263" i="3" s="1"/>
  <c r="L262" i="3"/>
  <c r="K262" i="3"/>
  <c r="L261" i="3"/>
  <c r="K261" i="3"/>
  <c r="AI261" i="3" s="1"/>
  <c r="L260" i="3"/>
  <c r="K260" i="3"/>
  <c r="L259" i="3"/>
  <c r="K259" i="3"/>
  <c r="AK259" i="3" s="1"/>
  <c r="K179" i="3"/>
  <c r="K176" i="3"/>
  <c r="K175" i="3"/>
  <c r="K174" i="3"/>
  <c r="AG174" i="3" s="1"/>
  <c r="BM505" i="3"/>
  <c r="BL496" i="3"/>
  <c r="BJ473" i="3"/>
  <c r="BM473" i="3"/>
  <c r="BM464" i="3"/>
  <c r="BL457" i="3"/>
  <c r="BM457" i="3"/>
  <c r="BM436" i="3"/>
  <c r="BM428" i="3"/>
  <c r="BL386" i="3"/>
  <c r="BM378" i="3"/>
  <c r="BJ378" i="3"/>
  <c r="BN366" i="3"/>
  <c r="BJ488" i="3"/>
  <c r="BJ504" i="3"/>
  <c r="BJ427" i="3"/>
  <c r="BL377" i="3"/>
  <c r="BL527" i="3"/>
  <c r="BJ354" i="3"/>
  <c r="BK370" i="3"/>
  <c r="L321" i="3"/>
  <c r="L320" i="3"/>
  <c r="L319" i="3"/>
  <c r="K323" i="3"/>
  <c r="K322" i="3"/>
  <c r="K321" i="3"/>
  <c r="K320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178" i="3"/>
  <c r="N173" i="3"/>
  <c r="V173" i="3"/>
  <c r="AD173" i="3"/>
  <c r="AL173" i="3"/>
  <c r="AT173" i="3"/>
  <c r="BB173" i="3"/>
  <c r="M173" i="3"/>
  <c r="U173" i="3"/>
  <c r="AC173" i="3"/>
  <c r="AK173" i="3"/>
  <c r="AS173" i="3"/>
  <c r="BA173" i="3"/>
  <c r="BI173" i="3"/>
  <c r="V306" i="3"/>
  <c r="BD304" i="3"/>
  <c r="Z300" i="3"/>
  <c r="AP299" i="3"/>
  <c r="BH296" i="3"/>
  <c r="AB296" i="3"/>
  <c r="AW291" i="3"/>
  <c r="AX290" i="3"/>
  <c r="S289" i="3"/>
  <c r="BA288" i="3"/>
  <c r="BB287" i="3"/>
  <c r="BC286" i="3"/>
  <c r="Y285" i="3"/>
  <c r="BF284" i="3"/>
  <c r="BF283" i="3"/>
  <c r="BG282" i="3"/>
  <c r="AC281" i="3"/>
  <c r="AT280" i="3"/>
  <c r="AV278" i="3"/>
  <c r="AF278" i="3"/>
  <c r="AF277" i="3"/>
  <c r="AW276" i="3"/>
  <c r="AG276" i="3"/>
  <c r="AH274" i="3"/>
  <c r="R274" i="3"/>
  <c r="AH273" i="3"/>
  <c r="AI272" i="3"/>
  <c r="S272" i="3"/>
  <c r="AI270" i="3"/>
  <c r="AA270" i="3"/>
  <c r="AJ269" i="3"/>
  <c r="BH268" i="3"/>
  <c r="AZ268" i="3"/>
  <c r="AJ268" i="3"/>
  <c r="AB268" i="3"/>
  <c r="T268" i="3"/>
  <c r="AK267" i="3"/>
  <c r="BB266" i="3"/>
  <c r="AT266" i="3"/>
  <c r="AL266" i="3"/>
  <c r="AD266" i="3"/>
  <c r="V266" i="3"/>
  <c r="N266" i="3"/>
  <c r="AM265" i="3"/>
  <c r="BD264" i="3"/>
  <c r="AV264" i="3"/>
  <c r="AN264" i="3"/>
  <c r="AF264" i="3"/>
  <c r="X264" i="3"/>
  <c r="P264" i="3"/>
  <c r="AO263" i="3"/>
  <c r="BF262" i="3"/>
  <c r="AX262" i="3"/>
  <c r="AP262" i="3"/>
  <c r="AH262" i="3"/>
  <c r="Z262" i="3"/>
  <c r="R262" i="3"/>
  <c r="AQ261" i="3"/>
  <c r="BH260" i="3"/>
  <c r="AZ260" i="3"/>
  <c r="AR260" i="3"/>
  <c r="AJ260" i="3"/>
  <c r="AB260" i="3"/>
  <c r="T260" i="3"/>
  <c r="AS259" i="3"/>
  <c r="M259" i="3"/>
  <c r="L323" i="3"/>
  <c r="L322" i="3"/>
  <c r="L258" i="3"/>
  <c r="L256" i="3"/>
  <c r="K256" i="3"/>
  <c r="L254" i="3"/>
  <c r="K254" i="3"/>
  <c r="L252" i="3"/>
  <c r="K252" i="3"/>
  <c r="L250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N179" i="3" s="1"/>
  <c r="K177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BI306" i="3"/>
  <c r="BA306" i="3"/>
  <c r="AS306" i="3"/>
  <c r="AK306" i="3"/>
  <c r="AC306" i="3"/>
  <c r="U306" i="3"/>
  <c r="BH305" i="3"/>
  <c r="AB305" i="3"/>
  <c r="BG304" i="3"/>
  <c r="AY304" i="3"/>
  <c r="AQ304" i="3"/>
  <c r="AI304" i="3"/>
  <c r="AA304" i="3"/>
  <c r="S304" i="3"/>
  <c r="BG303" i="3"/>
  <c r="AA303" i="3"/>
  <c r="BG302" i="3"/>
  <c r="AY302" i="3"/>
  <c r="AQ302" i="3"/>
  <c r="AI302" i="3"/>
  <c r="AA302" i="3"/>
  <c r="S302" i="3"/>
  <c r="BF301" i="3"/>
  <c r="Z301" i="3"/>
  <c r="BE300" i="3"/>
  <c r="AW300" i="3"/>
  <c r="AO300" i="3"/>
  <c r="AG300" i="3"/>
  <c r="Y300" i="3"/>
  <c r="Q300" i="3"/>
  <c r="BE299" i="3"/>
  <c r="Y299" i="3"/>
  <c r="BD298" i="3"/>
  <c r="AV298" i="3"/>
  <c r="AN298" i="3"/>
  <c r="AF298" i="3"/>
  <c r="X298" i="3"/>
  <c r="P298" i="3"/>
  <c r="BC297" i="3"/>
  <c r="W297" i="3"/>
  <c r="BC296" i="3"/>
  <c r="AU296" i="3"/>
  <c r="AM296" i="3"/>
  <c r="AE296" i="3"/>
  <c r="W296" i="3"/>
  <c r="O296" i="3"/>
  <c r="BB295" i="3"/>
  <c r="V295" i="3"/>
  <c r="BI294" i="3"/>
  <c r="BA294" i="3"/>
  <c r="AS294" i="3"/>
  <c r="AK294" i="3"/>
  <c r="AC294" i="3"/>
  <c r="U294" i="3"/>
  <c r="AZ293" i="3"/>
  <c r="T293" i="3"/>
  <c r="BG292" i="3"/>
  <c r="AY292" i="3"/>
  <c r="AQ292" i="3"/>
  <c r="AI292" i="3"/>
  <c r="AA292" i="3"/>
  <c r="S292" i="3"/>
  <c r="AX291" i="3"/>
  <c r="R291" i="3"/>
  <c r="BE290" i="3"/>
  <c r="AW290" i="3"/>
  <c r="AO290" i="3"/>
  <c r="AG290" i="3"/>
  <c r="Y290" i="3"/>
  <c r="Q290" i="3"/>
  <c r="AV289" i="3"/>
  <c r="P289" i="3"/>
  <c r="BB288" i="3"/>
  <c r="AT288" i="3"/>
  <c r="AL288" i="3"/>
  <c r="AD288" i="3"/>
  <c r="V288" i="3"/>
  <c r="AS287" i="3"/>
  <c r="BH286" i="3"/>
  <c r="AZ286" i="3"/>
  <c r="AR286" i="3"/>
  <c r="AJ286" i="3"/>
  <c r="AB286" i="3"/>
  <c r="T286" i="3"/>
  <c r="AP285" i="3"/>
  <c r="BE284" i="3"/>
  <c r="AW284" i="3"/>
  <c r="AO284" i="3"/>
  <c r="AG284" i="3"/>
  <c r="Y284" i="3"/>
  <c r="Q284" i="3"/>
  <c r="AO283" i="3"/>
  <c r="BD282" i="3"/>
  <c r="AV282" i="3"/>
  <c r="AN282" i="3"/>
  <c r="AF282" i="3"/>
  <c r="X282" i="3"/>
  <c r="P282" i="3"/>
  <c r="AL281" i="3"/>
  <c r="BI280" i="3"/>
  <c r="BA280" i="3"/>
  <c r="AS280" i="3"/>
  <c r="AK280" i="3"/>
  <c r="AC280" i="3"/>
  <c r="U280" i="3"/>
  <c r="AJ279" i="3"/>
  <c r="BG278" i="3"/>
  <c r="AY278" i="3"/>
  <c r="AQ278" i="3"/>
  <c r="AI278" i="3"/>
  <c r="AA278" i="3"/>
  <c r="S278" i="3"/>
  <c r="AI277" i="3"/>
  <c r="BF276" i="3"/>
  <c r="AX276" i="3"/>
  <c r="AP276" i="3"/>
  <c r="AH276" i="3"/>
  <c r="Z276" i="3"/>
  <c r="R276" i="3"/>
  <c r="AQ275" i="3"/>
  <c r="AA275" i="3"/>
  <c r="BG274" i="3"/>
  <c r="BC274" i="3"/>
  <c r="AY274" i="3"/>
  <c r="AU274" i="3"/>
  <c r="AQ274" i="3"/>
  <c r="AM274" i="3"/>
  <c r="AI274" i="3"/>
  <c r="AE274" i="3"/>
  <c r="AA274" i="3"/>
  <c r="W274" i="3"/>
  <c r="S274" i="3"/>
  <c r="O274" i="3"/>
  <c r="BG273" i="3"/>
  <c r="AQ273" i="3"/>
  <c r="AA273" i="3"/>
  <c r="BF272" i="3"/>
  <c r="BB272" i="3"/>
  <c r="AX272" i="3"/>
  <c r="AT272" i="3"/>
  <c r="AP272" i="3"/>
  <c r="AL272" i="3"/>
  <c r="AH272" i="3"/>
  <c r="AD272" i="3"/>
  <c r="Z272" i="3"/>
  <c r="V272" i="3"/>
  <c r="R272" i="3"/>
  <c r="BE271" i="3"/>
  <c r="AO271" i="3"/>
  <c r="Y271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C269" i="3"/>
  <c r="AM269" i="3"/>
  <c r="W269" i="3"/>
  <c r="BG268" i="3"/>
  <c r="BC268" i="3"/>
  <c r="AY268" i="3"/>
  <c r="AU268" i="3"/>
  <c r="AQ268" i="3"/>
  <c r="AM268" i="3"/>
  <c r="AI268" i="3"/>
  <c r="AE268" i="3"/>
  <c r="AA268" i="3"/>
  <c r="W268" i="3"/>
  <c r="S268" i="3"/>
  <c r="O268" i="3"/>
  <c r="BB267" i="3"/>
  <c r="AL267" i="3"/>
  <c r="V267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AZ265" i="3"/>
  <c r="AJ265" i="3"/>
  <c r="T265" i="3"/>
  <c r="BG264" i="3"/>
  <c r="BC264" i="3"/>
  <c r="AY264" i="3"/>
  <c r="AU264" i="3"/>
  <c r="AQ264" i="3"/>
  <c r="AM264" i="3"/>
  <c r="AI264" i="3"/>
  <c r="AE264" i="3"/>
  <c r="AA264" i="3"/>
  <c r="W264" i="3"/>
  <c r="S264" i="3"/>
  <c r="O264" i="3"/>
  <c r="AX263" i="3"/>
  <c r="AH263" i="3"/>
  <c r="R263" i="3"/>
  <c r="BI262" i="3"/>
  <c r="BE262" i="3"/>
  <c r="BA262" i="3"/>
  <c r="AW262" i="3"/>
  <c r="AS262" i="3"/>
  <c r="AO262" i="3"/>
  <c r="AK262" i="3"/>
  <c r="AG262" i="3"/>
  <c r="AC262" i="3"/>
  <c r="Y262" i="3"/>
  <c r="U262" i="3"/>
  <c r="Q262" i="3"/>
  <c r="AV261" i="3"/>
  <c r="AF261" i="3"/>
  <c r="P261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AT259" i="3"/>
  <c r="AD259" i="3"/>
  <c r="BL532" i="3"/>
  <c r="BN532" i="3"/>
  <c r="BK532" i="3"/>
  <c r="BL545" i="3"/>
  <c r="BJ545" i="3"/>
  <c r="BN545" i="3"/>
  <c r="BK545" i="3"/>
  <c r="BJ544" i="3"/>
  <c r="BM544" i="3"/>
  <c r="BL544" i="3"/>
  <c r="BN543" i="3"/>
  <c r="BK543" i="3"/>
  <c r="BJ541" i="3"/>
  <c r="BN541" i="3"/>
  <c r="BK541" i="3"/>
  <c r="BM540" i="3"/>
  <c r="BL540" i="3"/>
  <c r="BJ531" i="3"/>
  <c r="BN531" i="3"/>
  <c r="BK531" i="3"/>
  <c r="BM530" i="3"/>
  <c r="BL530" i="3"/>
  <c r="BK529" i="3"/>
  <c r="BJ529" i="3"/>
  <c r="BM528" i="3"/>
  <c r="BL528" i="3"/>
  <c r="BM496" i="3"/>
  <c r="BJ496" i="3"/>
  <c r="BJ489" i="3"/>
  <c r="BM448" i="3"/>
  <c r="BK448" i="3"/>
  <c r="BL436" i="3"/>
  <c r="BM394" i="3"/>
  <c r="BM386" i="3"/>
  <c r="BJ386" i="3"/>
  <c r="BM366" i="3"/>
  <c r="BN515" i="3"/>
  <c r="BK515" i="3"/>
  <c r="BM513" i="3"/>
  <c r="BL513" i="3"/>
  <c r="BM511" i="3"/>
  <c r="BN511" i="3"/>
  <c r="BK511" i="3"/>
  <c r="BM509" i="3"/>
  <c r="BL509" i="3"/>
  <c r="BK500" i="3"/>
  <c r="BN500" i="3"/>
  <c r="BL500" i="3"/>
  <c r="BL493" i="3"/>
  <c r="BJ493" i="3"/>
  <c r="BM484" i="3"/>
  <c r="BK484" i="3"/>
  <c r="BN484" i="3"/>
  <c r="BM477" i="3"/>
  <c r="BL477" i="3"/>
  <c r="BK471" i="3"/>
  <c r="BN471" i="3"/>
  <c r="BL470" i="3"/>
  <c r="BK468" i="3"/>
  <c r="BK461" i="3"/>
  <c r="BM461" i="3"/>
  <c r="BN461" i="3"/>
  <c r="BL461" i="3"/>
  <c r="BN455" i="3"/>
  <c r="BL455" i="3"/>
  <c r="BM454" i="3"/>
  <c r="BJ454" i="3"/>
  <c r="BL452" i="3"/>
  <c r="BK452" i="3"/>
  <c r="BN452" i="3"/>
  <c r="BL445" i="3"/>
  <c r="BM445" i="3"/>
  <c r="BN445" i="3"/>
  <c r="BK439" i="3"/>
  <c r="BM439" i="3"/>
  <c r="BM431" i="3"/>
  <c r="BJ431" i="3"/>
  <c r="BN431" i="3"/>
  <c r="BM417" i="3"/>
  <c r="BL417" i="3"/>
  <c r="BK417" i="3"/>
  <c r="BN417" i="3"/>
  <c r="BM415" i="3"/>
  <c r="BK409" i="3"/>
  <c r="BN409" i="3"/>
  <c r="BL405" i="3"/>
  <c r="BJ401" i="3"/>
  <c r="BK401" i="3"/>
  <c r="BN401" i="3"/>
  <c r="BL397" i="3"/>
  <c r="BN392" i="3"/>
  <c r="BK392" i="3"/>
  <c r="BL392" i="3"/>
  <c r="BJ392" i="3"/>
  <c r="BL389" i="3"/>
  <c r="BM389" i="3"/>
  <c r="BN384" i="3"/>
  <c r="BK384" i="3"/>
  <c r="BM381" i="3"/>
  <c r="BN376" i="3"/>
  <c r="BK376" i="3"/>
  <c r="BK373" i="3"/>
  <c r="BN373" i="3"/>
  <c r="BM373" i="3"/>
  <c r="BM371" i="3"/>
  <c r="BK371" i="3"/>
  <c r="BN371" i="3"/>
  <c r="BJ364" i="3"/>
  <c r="BM364" i="3"/>
  <c r="BL364" i="3"/>
  <c r="BL506" i="3"/>
  <c r="BJ506" i="3"/>
  <c r="BK498" i="3"/>
  <c r="BN498" i="3"/>
  <c r="BL498" i="3"/>
  <c r="BM490" i="3"/>
  <c r="BL490" i="3"/>
  <c r="BJ482" i="3"/>
  <c r="BK482" i="3"/>
  <c r="BN482" i="3"/>
  <c r="BM474" i="3"/>
  <c r="BL474" i="3"/>
  <c r="BN503" i="3"/>
  <c r="BK503" i="3"/>
  <c r="BL503" i="3"/>
  <c r="BL495" i="3"/>
  <c r="BJ495" i="3"/>
  <c r="BN487" i="3"/>
  <c r="BK487" i="3"/>
  <c r="BL479" i="3"/>
  <c r="BJ479" i="3"/>
  <c r="BL440" i="3"/>
  <c r="BK440" i="3"/>
  <c r="BN440" i="3"/>
  <c r="BN416" i="3"/>
  <c r="BJ416" i="3"/>
  <c r="BM416" i="3"/>
  <c r="BL416" i="3"/>
  <c r="BN408" i="3"/>
  <c r="BK408" i="3"/>
  <c r="BJ408" i="3"/>
  <c r="BL400" i="3"/>
  <c r="BM400" i="3"/>
  <c r="BJ437" i="3"/>
  <c r="BK437" i="3"/>
  <c r="BN429" i="3"/>
  <c r="BM429" i="3"/>
  <c r="BL429" i="3"/>
  <c r="BK442" i="3"/>
  <c r="BN442" i="3"/>
  <c r="BJ434" i="3"/>
  <c r="BL434" i="3"/>
  <c r="BM426" i="3"/>
  <c r="BK426" i="3"/>
  <c r="BN426" i="3"/>
  <c r="BJ418" i="3"/>
  <c r="BL418" i="3"/>
  <c r="BK410" i="3"/>
  <c r="BN410" i="3"/>
  <c r="BJ410" i="3"/>
  <c r="BJ402" i="3"/>
  <c r="BM402" i="3"/>
  <c r="BL402" i="3"/>
  <c r="BJ497" i="3"/>
  <c r="BN465" i="3"/>
  <c r="BL465" i="3"/>
  <c r="BN464" i="3"/>
  <c r="BM398" i="3"/>
  <c r="BM382" i="3"/>
  <c r="BK505" i="3"/>
  <c r="BJ514" i="3"/>
  <c r="BK514" i="3"/>
  <c r="BN514" i="3"/>
  <c r="BM504" i="3"/>
  <c r="BN497" i="3"/>
  <c r="BK497" i="3"/>
  <c r="BJ492" i="3"/>
  <c r="BM492" i="3"/>
  <c r="BL492" i="3"/>
  <c r="BN485" i="3"/>
  <c r="BK485" i="3"/>
  <c r="BL485" i="3"/>
  <c r="BL472" i="3"/>
  <c r="BJ472" i="3"/>
  <c r="BJ469" i="3"/>
  <c r="BM469" i="3"/>
  <c r="BN469" i="3"/>
  <c r="BL469" i="3"/>
  <c r="BN463" i="3"/>
  <c r="BL463" i="3"/>
  <c r="BK449" i="3"/>
  <c r="BL449" i="3"/>
  <c r="BJ449" i="3"/>
  <c r="BJ447" i="3"/>
  <c r="BN447" i="3"/>
  <c r="BL447" i="3"/>
  <c r="BK444" i="3"/>
  <c r="BN444" i="3"/>
  <c r="BK396" i="3"/>
  <c r="BN396" i="3"/>
  <c r="BN388" i="3"/>
  <c r="BK388" i="3"/>
  <c r="BK377" i="3"/>
  <c r="BN377" i="3"/>
  <c r="BK365" i="3"/>
  <c r="BN365" i="3"/>
  <c r="BJ365" i="3"/>
  <c r="BL358" i="3"/>
  <c r="BK510" i="3"/>
  <c r="BN510" i="3"/>
  <c r="BJ494" i="3"/>
  <c r="BM494" i="3"/>
  <c r="BK478" i="3"/>
  <c r="BN478" i="3"/>
  <c r="BJ507" i="3"/>
  <c r="BM507" i="3"/>
  <c r="BJ491" i="3"/>
  <c r="BN491" i="3"/>
  <c r="BK491" i="3"/>
  <c r="BM475" i="3"/>
  <c r="BL475" i="3"/>
  <c r="BK424" i="3"/>
  <c r="BN424" i="3"/>
  <c r="BM424" i="3"/>
  <c r="BL424" i="3"/>
  <c r="BJ424" i="3"/>
  <c r="BJ412" i="3"/>
  <c r="BM412" i="3"/>
  <c r="BL412" i="3"/>
  <c r="BK441" i="3"/>
  <c r="BL441" i="3"/>
  <c r="BM438" i="3"/>
  <c r="BJ438" i="3"/>
  <c r="BL430" i="3"/>
  <c r="BK430" i="3"/>
  <c r="BN430" i="3"/>
  <c r="BK406" i="3"/>
  <c r="BJ406" i="3"/>
  <c r="BM406" i="3"/>
  <c r="BL406" i="3"/>
  <c r="BM354" i="3"/>
  <c r="BN537" i="3"/>
  <c r="BK537" i="3"/>
  <c r="BM536" i="3"/>
  <c r="BL536" i="3"/>
  <c r="BJ535" i="3"/>
  <c r="BN535" i="3"/>
  <c r="BK535" i="3"/>
  <c r="BK488" i="3"/>
  <c r="BN488" i="3"/>
  <c r="BM456" i="3"/>
  <c r="BK394" i="3"/>
  <c r="BM390" i="3"/>
  <c r="BJ382" i="3"/>
  <c r="BJ367" i="3"/>
  <c r="BL361" i="3"/>
  <c r="BL360" i="3"/>
  <c r="BN489" i="3"/>
  <c r="BK328" i="3"/>
  <c r="BM332" i="3"/>
  <c r="BK340" i="3"/>
  <c r="BM344" i="3"/>
  <c r="BK348" i="3"/>
  <c r="BM352" i="3"/>
  <c r="BN354" i="3"/>
  <c r="BJ374" i="3"/>
  <c r="BJ370" i="3"/>
  <c r="BM370" i="3"/>
  <c r="BM360" i="3"/>
  <c r="BL504" i="3"/>
  <c r="BM508" i="3"/>
  <c r="BK508" i="3"/>
  <c r="BN508" i="3"/>
  <c r="BJ508" i="3"/>
  <c r="BJ501" i="3"/>
  <c r="BM501" i="3"/>
  <c r="BM488" i="3"/>
  <c r="BN481" i="3"/>
  <c r="BK481" i="3"/>
  <c r="BM476" i="3"/>
  <c r="BL476" i="3"/>
  <c r="BM462" i="3"/>
  <c r="BJ462" i="3"/>
  <c r="BK453" i="3"/>
  <c r="BN453" i="3"/>
  <c r="BN446" i="3"/>
  <c r="BM446" i="3"/>
  <c r="BM435" i="3"/>
  <c r="BJ435" i="3"/>
  <c r="BK423" i="3"/>
  <c r="BL423" i="3"/>
  <c r="BK398" i="3"/>
  <c r="BL393" i="3"/>
  <c r="BK393" i="3"/>
  <c r="BN393" i="3"/>
  <c r="BK380" i="3"/>
  <c r="BN380" i="3"/>
  <c r="BL367" i="3"/>
  <c r="BK367" i="3"/>
  <c r="BN367" i="3"/>
  <c r="BJ363" i="3"/>
  <c r="BK359" i="3"/>
  <c r="BN359" i="3"/>
  <c r="BJ359" i="3"/>
  <c r="BL502" i="3"/>
  <c r="BJ502" i="3"/>
  <c r="BM486" i="3"/>
  <c r="BK486" i="3"/>
  <c r="BN486" i="3"/>
  <c r="BL499" i="3"/>
  <c r="BJ499" i="3"/>
  <c r="BN483" i="3"/>
  <c r="BK483" i="3"/>
  <c r="BK420" i="3"/>
  <c r="BN420" i="3"/>
  <c r="BM420" i="3"/>
  <c r="BL420" i="3"/>
  <c r="BJ420" i="3"/>
  <c r="BM404" i="3"/>
  <c r="BK433" i="3"/>
  <c r="BJ425" i="3"/>
  <c r="BM425" i="3"/>
  <c r="BL425" i="3"/>
  <c r="BL422" i="3"/>
  <c r="BK422" i="3"/>
  <c r="BN422" i="3"/>
  <c r="BJ414" i="3"/>
  <c r="BM414" i="3"/>
  <c r="BL414" i="3"/>
  <c r="BJ356" i="3"/>
  <c r="BK326" i="3"/>
  <c r="BM330" i="3"/>
  <c r="BK334" i="3"/>
  <c r="BK338" i="3"/>
  <c r="AW325" i="3"/>
  <c r="AG325" i="3"/>
  <c r="Q325" i="3"/>
  <c r="BC325" i="3"/>
  <c r="AU325" i="3"/>
  <c r="AM325" i="3"/>
  <c r="AE325" i="3"/>
  <c r="W325" i="3"/>
  <c r="O325" i="3"/>
  <c r="BA325" i="3"/>
  <c r="AK325" i="3"/>
  <c r="U325" i="3"/>
  <c r="BH325" i="3"/>
  <c r="BD325" i="3"/>
  <c r="AZ325" i="3"/>
  <c r="AV325" i="3"/>
  <c r="AR325" i="3"/>
  <c r="AN325" i="3"/>
  <c r="AJ325" i="3"/>
  <c r="AF325" i="3"/>
  <c r="AB325" i="3"/>
  <c r="X325" i="3"/>
  <c r="T325" i="3"/>
  <c r="P325" i="3"/>
  <c r="BD329" i="3"/>
  <c r="AN329" i="3"/>
  <c r="AB329" i="3"/>
  <c r="BF329" i="3"/>
  <c r="AX329" i="3"/>
  <c r="AP329" i="3"/>
  <c r="AH329" i="3"/>
  <c r="Z329" i="3"/>
  <c r="R329" i="3"/>
  <c r="BH329" i="3"/>
  <c r="AR329" i="3"/>
  <c r="X329" i="3"/>
  <c r="BI329" i="3"/>
  <c r="BE329" i="3"/>
  <c r="BA329" i="3"/>
  <c r="AW329" i="3"/>
  <c r="AS329" i="3"/>
  <c r="AO329" i="3"/>
  <c r="AK329" i="3"/>
  <c r="AG329" i="3"/>
  <c r="AC329" i="3"/>
  <c r="Y329" i="3"/>
  <c r="U329" i="3"/>
  <c r="Q329" i="3"/>
  <c r="M329" i="3"/>
  <c r="AT333" i="3"/>
  <c r="AD333" i="3"/>
  <c r="N333" i="3"/>
  <c r="BD333" i="3"/>
  <c r="AV333" i="3"/>
  <c r="AN333" i="3"/>
  <c r="AF333" i="3"/>
  <c r="X333" i="3"/>
  <c r="P333" i="3"/>
  <c r="AX333" i="3"/>
  <c r="AH333" i="3"/>
  <c r="R333" i="3"/>
  <c r="BG333" i="3"/>
  <c r="BC333" i="3"/>
  <c r="AY333" i="3"/>
  <c r="AU333" i="3"/>
  <c r="AQ333" i="3"/>
  <c r="AM333" i="3"/>
  <c r="AI333" i="3"/>
  <c r="AE333" i="3"/>
  <c r="AA333" i="3"/>
  <c r="W333" i="3"/>
  <c r="S333" i="3"/>
  <c r="O333" i="3"/>
  <c r="BD337" i="3"/>
  <c r="AN337" i="3"/>
  <c r="X337" i="3"/>
  <c r="BB337" i="3"/>
  <c r="AT337" i="3"/>
  <c r="AL337" i="3"/>
  <c r="AD337" i="3"/>
  <c r="V337" i="3"/>
  <c r="N337" i="3"/>
  <c r="AZ337" i="3"/>
  <c r="AJ337" i="3"/>
  <c r="T337" i="3"/>
  <c r="BI337" i="3"/>
  <c r="BE337" i="3"/>
  <c r="BA337" i="3"/>
  <c r="AW337" i="3"/>
  <c r="AS337" i="3"/>
  <c r="AO337" i="3"/>
  <c r="AK337" i="3"/>
  <c r="AG337" i="3"/>
  <c r="AC337" i="3"/>
  <c r="Y337" i="3"/>
  <c r="U337" i="3"/>
  <c r="Q337" i="3"/>
  <c r="M337" i="3"/>
  <c r="BC341" i="3"/>
  <c r="AS341" i="3"/>
  <c r="AK341" i="3"/>
  <c r="AC341" i="3"/>
  <c r="U341" i="3"/>
  <c r="O341" i="3"/>
  <c r="BH341" i="3"/>
  <c r="BD341" i="3"/>
  <c r="AZ341" i="3"/>
  <c r="AV341" i="3"/>
  <c r="AR341" i="3"/>
  <c r="AN341" i="3"/>
  <c r="AJ341" i="3"/>
  <c r="AF341" i="3"/>
  <c r="AB341" i="3"/>
  <c r="X341" i="3"/>
  <c r="T341" i="3"/>
  <c r="P341" i="3"/>
  <c r="BI341" i="3"/>
  <c r="BA341" i="3"/>
  <c r="AU341" i="3"/>
  <c r="AM341" i="3"/>
  <c r="AE341" i="3"/>
  <c r="W341" i="3"/>
  <c r="BI345" i="3"/>
  <c r="BA345" i="3"/>
  <c r="AS345" i="3"/>
  <c r="AK345" i="3"/>
  <c r="AC345" i="3"/>
  <c r="U345" i="3"/>
  <c r="O345" i="3"/>
  <c r="BH345" i="3"/>
  <c r="BD345" i="3"/>
  <c r="AZ345" i="3"/>
  <c r="AV345" i="3"/>
  <c r="AR345" i="3"/>
  <c r="AN345" i="3"/>
  <c r="AJ345" i="3"/>
  <c r="AF345" i="3"/>
  <c r="AB345" i="3"/>
  <c r="X345" i="3"/>
  <c r="T345" i="3"/>
  <c r="P345" i="3"/>
  <c r="BG345" i="3"/>
  <c r="AY345" i="3"/>
  <c r="AQ345" i="3"/>
  <c r="AI345" i="3"/>
  <c r="AA345" i="3"/>
  <c r="S345" i="3"/>
  <c r="BC349" i="3"/>
  <c r="AU349" i="3"/>
  <c r="AM349" i="3"/>
  <c r="AE349" i="3"/>
  <c r="W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E349" i="3"/>
  <c r="AW349" i="3"/>
  <c r="AO349" i="3"/>
  <c r="AG349" i="3"/>
  <c r="Y349" i="3"/>
  <c r="BF353" i="3"/>
  <c r="AX353" i="3"/>
  <c r="AL353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H353" i="3"/>
  <c r="AZ353" i="3"/>
  <c r="AT353" i="3"/>
  <c r="AN353" i="3"/>
  <c r="AH353" i="3"/>
  <c r="AD353" i="3"/>
  <c r="Z353" i="3"/>
  <c r="V353" i="3"/>
  <c r="R353" i="3"/>
  <c r="N353" i="3"/>
  <c r="BH357" i="3"/>
  <c r="BD357" i="3"/>
  <c r="AZ357" i="3"/>
  <c r="AV357" i="3"/>
  <c r="AR357" i="3"/>
  <c r="AN357" i="3"/>
  <c r="AJ357" i="3"/>
  <c r="AF357" i="3"/>
  <c r="AB357" i="3"/>
  <c r="X357" i="3"/>
  <c r="T357" i="3"/>
  <c r="P357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27" i="3"/>
  <c r="AS327" i="3"/>
  <c r="AC327" i="3"/>
  <c r="M327" i="3"/>
  <c r="BC327" i="3"/>
  <c r="AU327" i="3"/>
  <c r="AM327" i="3"/>
  <c r="AE327" i="3"/>
  <c r="W327" i="3"/>
  <c r="O327" i="3"/>
  <c r="AW327" i="3"/>
  <c r="AG327" i="3"/>
  <c r="Q327" i="3"/>
  <c r="BF327" i="3"/>
  <c r="BB327" i="3"/>
  <c r="AX327" i="3"/>
  <c r="AT327" i="3"/>
  <c r="AP327" i="3"/>
  <c r="AL327" i="3"/>
  <c r="AH327" i="3"/>
  <c r="AD327" i="3"/>
  <c r="Z327" i="3"/>
  <c r="V327" i="3"/>
  <c r="R327" i="3"/>
  <c r="N327" i="3"/>
  <c r="AY331" i="3"/>
  <c r="AI331" i="3"/>
  <c r="W331" i="3"/>
  <c r="O331" i="3"/>
  <c r="BE331" i="3"/>
  <c r="AW331" i="3"/>
  <c r="AO331" i="3"/>
  <c r="AG331" i="3"/>
  <c r="Y331" i="3"/>
  <c r="Q331" i="3"/>
  <c r="BC331" i="3"/>
  <c r="AM331" i="3"/>
  <c r="BH331" i="3"/>
  <c r="BD331" i="3"/>
  <c r="AZ331" i="3"/>
  <c r="AV331" i="3"/>
  <c r="AR331" i="3"/>
  <c r="AN331" i="3"/>
  <c r="AJ331" i="3"/>
  <c r="AF331" i="3"/>
  <c r="AB331" i="3"/>
  <c r="X331" i="3"/>
  <c r="T331" i="3"/>
  <c r="P331" i="3"/>
  <c r="BE335" i="3"/>
  <c r="AO335" i="3"/>
  <c r="Y335" i="3"/>
  <c r="BG335" i="3"/>
  <c r="AY335" i="3"/>
  <c r="AQ335" i="3"/>
  <c r="AI335" i="3"/>
  <c r="AA335" i="3"/>
  <c r="S335" i="3"/>
  <c r="BI335" i="3"/>
  <c r="AS335" i="3"/>
  <c r="AC335" i="3"/>
  <c r="M335" i="3"/>
  <c r="BF335" i="3"/>
  <c r="BB335" i="3"/>
  <c r="AX335" i="3"/>
  <c r="AT335" i="3"/>
  <c r="AP335" i="3"/>
  <c r="AL335" i="3"/>
  <c r="AH335" i="3"/>
  <c r="AD335" i="3"/>
  <c r="Z335" i="3"/>
  <c r="V335" i="3"/>
  <c r="R335" i="3"/>
  <c r="N335" i="3"/>
  <c r="BF351" i="3"/>
  <c r="AX351" i="3"/>
  <c r="AP351" i="3"/>
  <c r="AH351" i="3"/>
  <c r="Z351" i="3"/>
  <c r="R351" i="3"/>
  <c r="BI351" i="3"/>
  <c r="BE351" i="3"/>
  <c r="BA351" i="3"/>
  <c r="AW351" i="3"/>
  <c r="AS351" i="3"/>
  <c r="AO351" i="3"/>
  <c r="AK351" i="3"/>
  <c r="AG351" i="3"/>
  <c r="AC351" i="3"/>
  <c r="Y351" i="3"/>
  <c r="U351" i="3"/>
  <c r="Q351" i="3"/>
  <c r="M351" i="3"/>
  <c r="BD351" i="3"/>
  <c r="AV351" i="3"/>
  <c r="AN351" i="3"/>
  <c r="AF351" i="3"/>
  <c r="X351" i="3"/>
  <c r="P351" i="3"/>
  <c r="BF339" i="3"/>
  <c r="AX339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D339" i="3"/>
  <c r="AV339" i="3"/>
  <c r="AP339" i="3"/>
  <c r="AL339" i="3"/>
  <c r="AH339" i="3"/>
  <c r="AD339" i="3"/>
  <c r="Z339" i="3"/>
  <c r="V339" i="3"/>
  <c r="R339" i="3"/>
  <c r="N339" i="3"/>
  <c r="BB343" i="3"/>
  <c r="AT343" i="3"/>
  <c r="AL343" i="3"/>
  <c r="AD343" i="3"/>
  <c r="V343" i="3"/>
  <c r="N343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H343" i="3"/>
  <c r="AZ343" i="3"/>
  <c r="AR343" i="3"/>
  <c r="AJ343" i="3"/>
  <c r="AB343" i="3"/>
  <c r="T343" i="3"/>
  <c r="BF347" i="3"/>
  <c r="AX347" i="3"/>
  <c r="AR347" i="3"/>
  <c r="AJ347" i="3"/>
  <c r="AB347" i="3"/>
  <c r="T347" i="3"/>
  <c r="N347" i="3"/>
  <c r="BG347" i="3"/>
  <c r="BC347" i="3"/>
  <c r="AY347" i="3"/>
  <c r="AU347" i="3"/>
  <c r="AQ347" i="3"/>
  <c r="AM347" i="3"/>
  <c r="AI347" i="3"/>
  <c r="AE347" i="3"/>
  <c r="AA347" i="3"/>
  <c r="W347" i="3"/>
  <c r="S347" i="3"/>
  <c r="O347" i="3"/>
  <c r="BH347" i="3"/>
  <c r="AZ347" i="3"/>
  <c r="AP347" i="3"/>
  <c r="AH347" i="3"/>
  <c r="Z347" i="3"/>
  <c r="R347" i="3"/>
  <c r="BF355" i="3"/>
  <c r="BB355" i="3"/>
  <c r="AX355" i="3"/>
  <c r="AT355" i="3"/>
  <c r="AP355" i="3"/>
  <c r="AL355" i="3"/>
  <c r="AH355" i="3"/>
  <c r="AD355" i="3"/>
  <c r="Z355" i="3"/>
  <c r="V355" i="3"/>
  <c r="R355" i="3"/>
  <c r="N355" i="3"/>
  <c r="BG355" i="3"/>
  <c r="BC355" i="3"/>
  <c r="AY355" i="3"/>
  <c r="AU355" i="3"/>
  <c r="AQ355" i="3"/>
  <c r="AM355" i="3"/>
  <c r="AI355" i="3"/>
  <c r="AE355" i="3"/>
  <c r="AA355" i="3"/>
  <c r="W355" i="3"/>
  <c r="S355" i="3"/>
  <c r="O355" i="3"/>
  <c r="BM532" i="3"/>
  <c r="BJ532" i="3"/>
  <c r="BM545" i="3"/>
  <c r="BN544" i="3"/>
  <c r="BK542" i="3"/>
  <c r="BN542" i="3"/>
  <c r="BM541" i="3"/>
  <c r="BL541" i="3"/>
  <c r="BJ540" i="3"/>
  <c r="BN540" i="3"/>
  <c r="BK540" i="3"/>
  <c r="BM531" i="3"/>
  <c r="BL531" i="3"/>
  <c r="BJ530" i="3"/>
  <c r="BN530" i="3"/>
  <c r="BK530" i="3"/>
  <c r="BM529" i="3"/>
  <c r="BL529" i="3"/>
  <c r="BN529" i="3"/>
  <c r="BJ528" i="3"/>
  <c r="BN528" i="3"/>
  <c r="BK528" i="3"/>
  <c r="BM480" i="3"/>
  <c r="BJ480" i="3"/>
  <c r="BL473" i="3"/>
  <c r="BJ457" i="3"/>
  <c r="BJ448" i="3"/>
  <c r="BK436" i="3"/>
  <c r="BN436" i="3"/>
  <c r="BL394" i="3"/>
  <c r="BM368" i="3"/>
  <c r="BJ368" i="3"/>
  <c r="BL366" i="3"/>
  <c r="BJ505" i="3"/>
  <c r="BJ513" i="3"/>
  <c r="BN513" i="3"/>
  <c r="BK513" i="3"/>
  <c r="BL511" i="3"/>
  <c r="BJ511" i="3"/>
  <c r="BJ509" i="3"/>
  <c r="BN509" i="3"/>
  <c r="BK509" i="3"/>
  <c r="BJ500" i="3"/>
  <c r="BM500" i="3"/>
  <c r="BM493" i="3"/>
  <c r="BN493" i="3"/>
  <c r="BK493" i="3"/>
  <c r="BL484" i="3"/>
  <c r="BJ484" i="3"/>
  <c r="BJ477" i="3"/>
  <c r="BN477" i="3"/>
  <c r="BK477" i="3"/>
  <c r="BJ471" i="3"/>
  <c r="BM471" i="3"/>
  <c r="BL471" i="3"/>
  <c r="BM470" i="3"/>
  <c r="BJ470" i="3"/>
  <c r="BN470" i="3"/>
  <c r="BK470" i="3"/>
  <c r="BN468" i="3"/>
  <c r="BJ468" i="3"/>
  <c r="BM468" i="3"/>
  <c r="BL468" i="3"/>
  <c r="BJ461" i="3"/>
  <c r="BM455" i="3"/>
  <c r="BJ455" i="3"/>
  <c r="BK455" i="3"/>
  <c r="BL454" i="3"/>
  <c r="BK454" i="3"/>
  <c r="BN454" i="3"/>
  <c r="BM452" i="3"/>
  <c r="BJ452" i="3"/>
  <c r="BK445" i="3"/>
  <c r="BJ445" i="3"/>
  <c r="BL439" i="3"/>
  <c r="BJ439" i="3"/>
  <c r="BN439" i="3"/>
  <c r="BK431" i="3"/>
  <c r="BL431" i="3"/>
  <c r="BJ417" i="3"/>
  <c r="BL415" i="3"/>
  <c r="BN415" i="3"/>
  <c r="BK415" i="3"/>
  <c r="BJ415" i="3"/>
  <c r="BL409" i="3"/>
  <c r="BJ409" i="3"/>
  <c r="BM409" i="3"/>
  <c r="BM405" i="3"/>
  <c r="BJ405" i="3"/>
  <c r="BK405" i="3"/>
  <c r="BN405" i="3"/>
  <c r="BM401" i="3"/>
  <c r="BL401" i="3"/>
  <c r="BM397" i="3"/>
  <c r="BJ397" i="3"/>
  <c r="BK397" i="3"/>
  <c r="BN397" i="3"/>
  <c r="BM392" i="3"/>
  <c r="BK389" i="3"/>
  <c r="BN389" i="3"/>
  <c r="BJ389" i="3"/>
  <c r="BJ384" i="3"/>
  <c r="BM384" i="3"/>
  <c r="BL384" i="3"/>
  <c r="BL381" i="3"/>
  <c r="BJ381" i="3"/>
  <c r="BK381" i="3"/>
  <c r="BN381" i="3"/>
  <c r="BJ376" i="3"/>
  <c r="BM376" i="3"/>
  <c r="BL376" i="3"/>
  <c r="BL373" i="3"/>
  <c r="BJ373" i="3"/>
  <c r="BL371" i="3"/>
  <c r="BJ371" i="3"/>
  <c r="BN364" i="3"/>
  <c r="BK364" i="3"/>
  <c r="BM506" i="3"/>
  <c r="BK506" i="3"/>
  <c r="BN506" i="3"/>
  <c r="BJ498" i="3"/>
  <c r="BM498" i="3"/>
  <c r="BJ490" i="3"/>
  <c r="BK490" i="3"/>
  <c r="BN490" i="3"/>
  <c r="BM482" i="3"/>
  <c r="BL482" i="3"/>
  <c r="BJ474" i="3"/>
  <c r="BK474" i="3"/>
  <c r="BN474" i="3"/>
  <c r="BJ503" i="3"/>
  <c r="BM503" i="3"/>
  <c r="BM495" i="3"/>
  <c r="BN495" i="3"/>
  <c r="BK495" i="3"/>
  <c r="BM479" i="3"/>
  <c r="BN479" i="3"/>
  <c r="BK479" i="3"/>
  <c r="BM440" i="3"/>
  <c r="BJ440" i="3"/>
  <c r="BK416" i="3"/>
  <c r="BM408" i="3"/>
  <c r="BL408" i="3"/>
  <c r="BN400" i="3"/>
  <c r="BK400" i="3"/>
  <c r="BJ400" i="3"/>
  <c r="BN437" i="3"/>
  <c r="BM437" i="3"/>
  <c r="BL437" i="3"/>
  <c r="BJ429" i="3"/>
  <c r="BK429" i="3"/>
  <c r="BM434" i="3"/>
  <c r="BK434" i="3"/>
  <c r="BN434" i="3"/>
  <c r="BL426" i="3"/>
  <c r="BJ426" i="3"/>
  <c r="BM418" i="3"/>
  <c r="BK418" i="3"/>
  <c r="BN418" i="3"/>
  <c r="BL410" i="3"/>
  <c r="BM410" i="3"/>
  <c r="BK402" i="3"/>
  <c r="BN402" i="3"/>
  <c r="BL497" i="3"/>
  <c r="BK496" i="3"/>
  <c r="BM472" i="3"/>
  <c r="BN448" i="3"/>
  <c r="BK428" i="3"/>
  <c r="BM427" i="3"/>
  <c r="BL390" i="3"/>
  <c r="BN378" i="3"/>
  <c r="BN505" i="3"/>
  <c r="BM514" i="3"/>
  <c r="BL514" i="3"/>
  <c r="BK504" i="3"/>
  <c r="BN504" i="3"/>
  <c r="BM497" i="3"/>
  <c r="BK492" i="3"/>
  <c r="BN492" i="3"/>
  <c r="BJ485" i="3"/>
  <c r="BM485" i="3"/>
  <c r="BM463" i="3"/>
  <c r="BJ463" i="3"/>
  <c r="BK463" i="3"/>
  <c r="BK460" i="3"/>
  <c r="BN460" i="3"/>
  <c r="BM460" i="3"/>
  <c r="BL460" i="3"/>
  <c r="BJ460" i="3"/>
  <c r="BM447" i="3"/>
  <c r="BK447" i="3"/>
  <c r="BK427" i="3"/>
  <c r="BJ396" i="3"/>
  <c r="BM396" i="3"/>
  <c r="BL396" i="3"/>
  <c r="BN390" i="3"/>
  <c r="BK390" i="3"/>
  <c r="BJ390" i="3"/>
  <c r="BJ388" i="3"/>
  <c r="BM388" i="3"/>
  <c r="BL388" i="3"/>
  <c r="BK382" i="3"/>
  <c r="BN382" i="3"/>
  <c r="BM377" i="3"/>
  <c r="BN372" i="3"/>
  <c r="BK372" i="3"/>
  <c r="BM365" i="3"/>
  <c r="BL365" i="3"/>
  <c r="BJ358" i="3"/>
  <c r="BM358" i="3"/>
  <c r="BK358" i="3"/>
  <c r="BN358" i="3"/>
  <c r="BK494" i="3"/>
  <c r="BN494" i="3"/>
  <c r="BL494" i="3"/>
  <c r="BN507" i="3"/>
  <c r="BK507" i="3"/>
  <c r="BL507" i="3"/>
  <c r="BM491" i="3"/>
  <c r="BL491" i="3"/>
  <c r="BJ475" i="3"/>
  <c r="BN475" i="3"/>
  <c r="BK475" i="3"/>
  <c r="BK412" i="3"/>
  <c r="BN412" i="3"/>
  <c r="BM441" i="3"/>
  <c r="BJ441" i="3"/>
  <c r="BN441" i="3"/>
  <c r="BL438" i="3"/>
  <c r="BK438" i="3"/>
  <c r="BN438" i="3"/>
  <c r="BM430" i="3"/>
  <c r="BJ430" i="3"/>
  <c r="BN406" i="3"/>
  <c r="BM336" i="3"/>
  <c r="BL537" i="3"/>
  <c r="BN527" i="3"/>
  <c r="BK527" i="3"/>
  <c r="BJ537" i="3"/>
  <c r="BJ536" i="3"/>
  <c r="BN536" i="3"/>
  <c r="BK536" i="3"/>
  <c r="BM535" i="3"/>
  <c r="BL535" i="3"/>
  <c r="BN473" i="3"/>
  <c r="BN472" i="3"/>
  <c r="BK472" i="3"/>
  <c r="BM465" i="3"/>
  <c r="BJ456" i="3"/>
  <c r="BK456" i="3"/>
  <c r="BN456" i="3"/>
  <c r="BL427" i="3"/>
  <c r="BL398" i="3"/>
  <c r="BJ398" i="3"/>
  <c r="BN394" i="3"/>
  <c r="BK386" i="3"/>
  <c r="BK368" i="3"/>
  <c r="BK366" i="3"/>
  <c r="BM361" i="3"/>
  <c r="BJ361" i="3"/>
  <c r="BK361" i="3"/>
  <c r="BN361" i="3"/>
  <c r="BK336" i="3"/>
  <c r="BM340" i="3"/>
  <c r="BK344" i="3"/>
  <c r="BM348" i="3"/>
  <c r="BN352" i="3"/>
  <c r="BK352" i="3"/>
  <c r="BL35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Q324" i="3"/>
  <c r="Y324" i="3"/>
  <c r="AG324" i="3"/>
  <c r="AO324" i="3"/>
  <c r="AW324" i="3"/>
  <c r="BE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M324" i="3"/>
  <c r="U324" i="3"/>
  <c r="AC324" i="3"/>
  <c r="AK324" i="3"/>
  <c r="AS324" i="3"/>
  <c r="BA324" i="3"/>
  <c r="BI324" i="3"/>
  <c r="BM374" i="3"/>
  <c r="BL370" i="3"/>
  <c r="BK512" i="3"/>
  <c r="BN512" i="3"/>
  <c r="BL508" i="3"/>
  <c r="BN501" i="3"/>
  <c r="BK501" i="3"/>
  <c r="BL501" i="3"/>
  <c r="BL488" i="3"/>
  <c r="BJ476" i="3"/>
  <c r="BK476" i="3"/>
  <c r="BN476" i="3"/>
  <c r="BJ465" i="3"/>
  <c r="BL462" i="3"/>
  <c r="BK462" i="3"/>
  <c r="BN462" i="3"/>
  <c r="BK446" i="3"/>
  <c r="BL446" i="3"/>
  <c r="BJ446" i="3"/>
  <c r="BL435" i="3"/>
  <c r="BN435" i="3"/>
  <c r="BM423" i="3"/>
  <c r="BJ423" i="3"/>
  <c r="BN423" i="3"/>
  <c r="BN398" i="3"/>
  <c r="BJ393" i="3"/>
  <c r="BM393" i="3"/>
  <c r="BK385" i="3"/>
  <c r="BN385" i="3"/>
  <c r="BL380" i="3"/>
  <c r="BJ380" i="3"/>
  <c r="BM380" i="3"/>
  <c r="BK374" i="3"/>
  <c r="BN374" i="3"/>
  <c r="BL374" i="3"/>
  <c r="BM367" i="3"/>
  <c r="BM363" i="3"/>
  <c r="BL363" i="3"/>
  <c r="BK363" i="3"/>
  <c r="BN363" i="3"/>
  <c r="BN360" i="3"/>
  <c r="BK360" i="3"/>
  <c r="BJ360" i="3"/>
  <c r="BL359" i="3"/>
  <c r="BM359" i="3"/>
  <c r="BM502" i="3"/>
  <c r="BK502" i="3"/>
  <c r="BN502" i="3"/>
  <c r="BL486" i="3"/>
  <c r="BJ486" i="3"/>
  <c r="BM499" i="3"/>
  <c r="BN499" i="3"/>
  <c r="BK499" i="3"/>
  <c r="BK432" i="3"/>
  <c r="BN432" i="3"/>
  <c r="BM432" i="3"/>
  <c r="BL432" i="3"/>
  <c r="BJ432" i="3"/>
  <c r="BL404" i="3"/>
  <c r="BK404" i="3"/>
  <c r="BJ404" i="3"/>
  <c r="BJ433" i="3"/>
  <c r="BM433" i="3"/>
  <c r="BL433" i="3"/>
  <c r="BK425" i="3"/>
  <c r="BM422" i="3"/>
  <c r="BJ422" i="3"/>
  <c r="BN414" i="3"/>
  <c r="BK414" i="3"/>
  <c r="BM328" i="3"/>
  <c r="BK342" i="3"/>
  <c r="BK350" i="3"/>
  <c r="BK356" i="3"/>
  <c r="BM356" i="3"/>
  <c r="BM326" i="3"/>
  <c r="BK330" i="3"/>
  <c r="BM334" i="3"/>
  <c r="BM338" i="3"/>
  <c r="BN496" i="3"/>
  <c r="BE325" i="3"/>
  <c r="AO325" i="3"/>
  <c r="Y325" i="3"/>
  <c r="BG325" i="3"/>
  <c r="AY325" i="3"/>
  <c r="AQ325" i="3"/>
  <c r="AI325" i="3"/>
  <c r="AA325" i="3"/>
  <c r="S325" i="3"/>
  <c r="BI325" i="3"/>
  <c r="AS325" i="3"/>
  <c r="AC325" i="3"/>
  <c r="M325" i="3"/>
  <c r="BF325" i="3"/>
  <c r="BB325" i="3"/>
  <c r="AX325" i="3"/>
  <c r="AT325" i="3"/>
  <c r="AP325" i="3"/>
  <c r="AL325" i="3"/>
  <c r="AH325" i="3"/>
  <c r="AD325" i="3"/>
  <c r="Z325" i="3"/>
  <c r="V325" i="3"/>
  <c r="R325" i="3"/>
  <c r="AV329" i="3"/>
  <c r="AJ329" i="3"/>
  <c r="T329" i="3"/>
  <c r="BB329" i="3"/>
  <c r="AT329" i="3"/>
  <c r="AL329" i="3"/>
  <c r="AD329" i="3"/>
  <c r="V329" i="3"/>
  <c r="N329" i="3"/>
  <c r="AZ329" i="3"/>
  <c r="AF329" i="3"/>
  <c r="P329" i="3"/>
  <c r="BG329" i="3"/>
  <c r="BC329" i="3"/>
  <c r="AY329" i="3"/>
  <c r="AU329" i="3"/>
  <c r="AQ329" i="3"/>
  <c r="AM329" i="3"/>
  <c r="AI329" i="3"/>
  <c r="AE329" i="3"/>
  <c r="AA329" i="3"/>
  <c r="W329" i="3"/>
  <c r="S329" i="3"/>
  <c r="BB333" i="3"/>
  <c r="AL333" i="3"/>
  <c r="V333" i="3"/>
  <c r="BH333" i="3"/>
  <c r="AZ333" i="3"/>
  <c r="AR333" i="3"/>
  <c r="AJ333" i="3"/>
  <c r="AB333" i="3"/>
  <c r="T333" i="3"/>
  <c r="BF333" i="3"/>
  <c r="AP333" i="3"/>
  <c r="Z333" i="3"/>
  <c r="BI333" i="3"/>
  <c r="BE333" i="3"/>
  <c r="BA333" i="3"/>
  <c r="AW333" i="3"/>
  <c r="AS333" i="3"/>
  <c r="AO333" i="3"/>
  <c r="AK333" i="3"/>
  <c r="AG333" i="3"/>
  <c r="AC333" i="3"/>
  <c r="Y333" i="3"/>
  <c r="U333" i="3"/>
  <c r="Q333" i="3"/>
  <c r="AV337" i="3"/>
  <c r="AF337" i="3"/>
  <c r="BF337" i="3"/>
  <c r="AX337" i="3"/>
  <c r="AP337" i="3"/>
  <c r="AH337" i="3"/>
  <c r="Z337" i="3"/>
  <c r="R337" i="3"/>
  <c r="BH337" i="3"/>
  <c r="AR337" i="3"/>
  <c r="AB337" i="3"/>
  <c r="P337" i="3"/>
  <c r="BG337" i="3"/>
  <c r="BC337" i="3"/>
  <c r="AY337" i="3"/>
  <c r="AU337" i="3"/>
  <c r="AQ337" i="3"/>
  <c r="AM337" i="3"/>
  <c r="AI337" i="3"/>
  <c r="AE337" i="3"/>
  <c r="AA337" i="3"/>
  <c r="W337" i="3"/>
  <c r="S337" i="3"/>
  <c r="BG341" i="3"/>
  <c r="AY341" i="3"/>
  <c r="AO341" i="3"/>
  <c r="AG341" i="3"/>
  <c r="Y341" i="3"/>
  <c r="Q341" i="3"/>
  <c r="M341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E341" i="3"/>
  <c r="AW341" i="3"/>
  <c r="AQ341" i="3"/>
  <c r="AI341" i="3"/>
  <c r="AA341" i="3"/>
  <c r="BE345" i="3"/>
  <c r="AW345" i="3"/>
  <c r="AO345" i="3"/>
  <c r="AG345" i="3"/>
  <c r="Y345" i="3"/>
  <c r="Q345" i="3"/>
  <c r="M345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C345" i="3"/>
  <c r="AU345" i="3"/>
  <c r="AM345" i="3"/>
  <c r="AE345" i="3"/>
  <c r="BG349" i="3"/>
  <c r="AY349" i="3"/>
  <c r="AQ349" i="3"/>
  <c r="AI349" i="3"/>
  <c r="AA349" i="3"/>
  <c r="U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P349" i="3"/>
  <c r="BI349" i="3"/>
  <c r="BA349" i="3"/>
  <c r="AS349" i="3"/>
  <c r="AK349" i="3"/>
  <c r="AC349" i="3"/>
  <c r="BB353" i="3"/>
  <c r="AR353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D353" i="3"/>
  <c r="AV353" i="3"/>
  <c r="AP353" i="3"/>
  <c r="AJ353" i="3"/>
  <c r="AF353" i="3"/>
  <c r="AB353" i="3"/>
  <c r="X353" i="3"/>
  <c r="T353" i="3"/>
  <c r="BN356" i="3"/>
  <c r="BF357" i="3"/>
  <c r="BB357" i="3"/>
  <c r="AX357" i="3"/>
  <c r="AT357" i="3"/>
  <c r="AP357" i="3"/>
  <c r="AL357" i="3"/>
  <c r="AH357" i="3"/>
  <c r="AD357" i="3"/>
  <c r="Z357" i="3"/>
  <c r="V357" i="3"/>
  <c r="R357" i="3"/>
  <c r="N357" i="3"/>
  <c r="BG357" i="3"/>
  <c r="BC357" i="3"/>
  <c r="AY357" i="3"/>
  <c r="AU357" i="3"/>
  <c r="AQ357" i="3"/>
  <c r="AM357" i="3"/>
  <c r="AI357" i="3"/>
  <c r="AE357" i="3"/>
  <c r="AA357" i="3"/>
  <c r="W357" i="3"/>
  <c r="S357" i="3"/>
  <c r="BN480" i="3"/>
  <c r="BA327" i="3"/>
  <c r="AK327" i="3"/>
  <c r="U327" i="3"/>
  <c r="BG327" i="3"/>
  <c r="AY327" i="3"/>
  <c r="AQ327" i="3"/>
  <c r="AI327" i="3"/>
  <c r="AA327" i="3"/>
  <c r="S327" i="3"/>
  <c r="BE327" i="3"/>
  <c r="AO327" i="3"/>
  <c r="Y327" i="3"/>
  <c r="BH327" i="3"/>
  <c r="BD327" i="3"/>
  <c r="AZ327" i="3"/>
  <c r="AV327" i="3"/>
  <c r="AR327" i="3"/>
  <c r="AN327" i="3"/>
  <c r="AJ327" i="3"/>
  <c r="AF327" i="3"/>
  <c r="AB327" i="3"/>
  <c r="X327" i="3"/>
  <c r="T327" i="3"/>
  <c r="BG331" i="3"/>
  <c r="AQ331" i="3"/>
  <c r="AE331" i="3"/>
  <c r="S331" i="3"/>
  <c r="BI331" i="3"/>
  <c r="BA331" i="3"/>
  <c r="AS331" i="3"/>
  <c r="AK331" i="3"/>
  <c r="AC331" i="3"/>
  <c r="U331" i="3"/>
  <c r="M331" i="3"/>
  <c r="AU331" i="3"/>
  <c r="AA331" i="3"/>
  <c r="BF331" i="3"/>
  <c r="BB331" i="3"/>
  <c r="AX331" i="3"/>
  <c r="AT331" i="3"/>
  <c r="AP331" i="3"/>
  <c r="AL331" i="3"/>
  <c r="AH331" i="3"/>
  <c r="AD331" i="3"/>
  <c r="Z331" i="3"/>
  <c r="V331" i="3"/>
  <c r="R331" i="3"/>
  <c r="AW335" i="3"/>
  <c r="AG335" i="3"/>
  <c r="Q335" i="3"/>
  <c r="BC335" i="3"/>
  <c r="AU335" i="3"/>
  <c r="AM335" i="3"/>
  <c r="AE335" i="3"/>
  <c r="W335" i="3"/>
  <c r="O335" i="3"/>
  <c r="BA335" i="3"/>
  <c r="AK335" i="3"/>
  <c r="U335" i="3"/>
  <c r="BH335" i="3"/>
  <c r="BD335" i="3"/>
  <c r="AZ335" i="3"/>
  <c r="AV335" i="3"/>
  <c r="AR335" i="3"/>
  <c r="AN335" i="3"/>
  <c r="AJ335" i="3"/>
  <c r="AF335" i="3"/>
  <c r="AB335" i="3"/>
  <c r="X335" i="3"/>
  <c r="T335" i="3"/>
  <c r="BB351" i="3"/>
  <c r="AT351" i="3"/>
  <c r="AL351" i="3"/>
  <c r="AD351" i="3"/>
  <c r="V351" i="3"/>
  <c r="N351" i="3"/>
  <c r="BG351" i="3"/>
  <c r="BC351" i="3"/>
  <c r="AY351" i="3"/>
  <c r="AU351" i="3"/>
  <c r="AQ351" i="3"/>
  <c r="AM351" i="3"/>
  <c r="AI351" i="3"/>
  <c r="AE351" i="3"/>
  <c r="AA351" i="3"/>
  <c r="W351" i="3"/>
  <c r="S351" i="3"/>
  <c r="O351" i="3"/>
  <c r="BH351" i="3"/>
  <c r="AZ351" i="3"/>
  <c r="AR351" i="3"/>
  <c r="AJ351" i="3"/>
  <c r="AB351" i="3"/>
  <c r="BB339" i="3"/>
  <c r="AR339" i="3"/>
  <c r="BG339" i="3"/>
  <c r="BC339" i="3"/>
  <c r="AY339" i="3"/>
  <c r="AU339" i="3"/>
  <c r="AQ339" i="3"/>
  <c r="AM339" i="3"/>
  <c r="AI339" i="3"/>
  <c r="AE339" i="3"/>
  <c r="AA339" i="3"/>
  <c r="W339" i="3"/>
  <c r="S339" i="3"/>
  <c r="O339" i="3"/>
  <c r="BH339" i="3"/>
  <c r="AZ339" i="3"/>
  <c r="AT339" i="3"/>
  <c r="AN339" i="3"/>
  <c r="AJ339" i="3"/>
  <c r="AF339" i="3"/>
  <c r="AB339" i="3"/>
  <c r="X339" i="3"/>
  <c r="T339" i="3"/>
  <c r="BF343" i="3"/>
  <c r="AX343" i="3"/>
  <c r="AP343" i="3"/>
  <c r="AH343" i="3"/>
  <c r="Z343" i="3"/>
  <c r="R343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M343" i="3"/>
  <c r="BD343" i="3"/>
  <c r="AV343" i="3"/>
  <c r="AN343" i="3"/>
  <c r="AF343" i="3"/>
  <c r="X343" i="3"/>
  <c r="BB347" i="3"/>
  <c r="AT347" i="3"/>
  <c r="AN347" i="3"/>
  <c r="AF347" i="3"/>
  <c r="X347" i="3"/>
  <c r="P347" i="3"/>
  <c r="BI347" i="3"/>
  <c r="BE347" i="3"/>
  <c r="BA347" i="3"/>
  <c r="AW347" i="3"/>
  <c r="AS347" i="3"/>
  <c r="AO347" i="3"/>
  <c r="AK347" i="3"/>
  <c r="AG347" i="3"/>
  <c r="AC347" i="3"/>
  <c r="Y347" i="3"/>
  <c r="U347" i="3"/>
  <c r="Q347" i="3"/>
  <c r="M347" i="3"/>
  <c r="BD347" i="3"/>
  <c r="AV347" i="3"/>
  <c r="AL347" i="3"/>
  <c r="AD347" i="3"/>
  <c r="BH355" i="3"/>
  <c r="BD355" i="3"/>
  <c r="AZ355" i="3"/>
  <c r="AV355" i="3"/>
  <c r="AR355" i="3"/>
  <c r="AN355" i="3"/>
  <c r="AJ355" i="3"/>
  <c r="AF355" i="3"/>
  <c r="AB355" i="3"/>
  <c r="X355" i="3"/>
  <c r="T355" i="3"/>
  <c r="P355" i="3"/>
  <c r="BI355" i="3"/>
  <c r="BE355" i="3"/>
  <c r="BA355" i="3"/>
  <c r="AW355" i="3"/>
  <c r="AS355" i="3"/>
  <c r="AO355" i="3"/>
  <c r="AK355" i="3"/>
  <c r="AG355" i="3"/>
  <c r="AC355" i="3"/>
  <c r="Y355" i="3"/>
  <c r="U355" i="3"/>
  <c r="Q355" i="3"/>
  <c r="BJ175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AQ270" i="3" l="1"/>
  <c r="N280" i="3"/>
  <c r="AA282" i="3"/>
  <c r="Z284" i="3"/>
  <c r="W286" i="3"/>
  <c r="U288" i="3"/>
  <c r="R290" i="3"/>
  <c r="AA298" i="3"/>
  <c r="BM357" i="3"/>
  <c r="S270" i="3"/>
  <c r="AA179" i="3"/>
  <c r="P173" i="3"/>
  <c r="BG179" i="3"/>
  <c r="AR179" i="3"/>
  <c r="AI179" i="3"/>
  <c r="AZ179" i="3"/>
  <c r="T179" i="3"/>
  <c r="R259" i="3"/>
  <c r="AH259" i="3"/>
  <c r="AX259" i="3"/>
  <c r="T261" i="3"/>
  <c r="AJ261" i="3"/>
  <c r="AZ261" i="3"/>
  <c r="V263" i="3"/>
  <c r="AL263" i="3"/>
  <c r="BB263" i="3"/>
  <c r="X265" i="3"/>
  <c r="AN265" i="3"/>
  <c r="BD265" i="3"/>
  <c r="Z267" i="3"/>
  <c r="AP267" i="3"/>
  <c r="BF267" i="3"/>
  <c r="AA269" i="3"/>
  <c r="AQ269" i="3"/>
  <c r="BG269" i="3"/>
  <c r="AC271" i="3"/>
  <c r="AS271" i="3"/>
  <c r="BI271" i="3"/>
  <c r="O273" i="3"/>
  <c r="AE273" i="3"/>
  <c r="AU273" i="3"/>
  <c r="O275" i="3"/>
  <c r="AE275" i="3"/>
  <c r="AU275" i="3"/>
  <c r="AQ277" i="3"/>
  <c r="AR279" i="3"/>
  <c r="AT281" i="3"/>
  <c r="Q283" i="3"/>
  <c r="AW283" i="3"/>
  <c r="R285" i="3"/>
  <c r="AX285" i="3"/>
  <c r="U287" i="3"/>
  <c r="BA287" i="3"/>
  <c r="X289" i="3"/>
  <c r="BD289" i="3"/>
  <c r="Z291" i="3"/>
  <c r="BF291" i="3"/>
  <c r="AB293" i="3"/>
  <c r="BH293" i="3"/>
  <c r="AD295" i="3"/>
  <c r="AE297" i="3"/>
  <c r="AG299" i="3"/>
  <c r="AH301" i="3"/>
  <c r="AI303" i="3"/>
  <c r="AJ305" i="3"/>
  <c r="U259" i="3"/>
  <c r="BA259" i="3"/>
  <c r="S261" i="3"/>
  <c r="AY261" i="3"/>
  <c r="Q263" i="3"/>
  <c r="AW263" i="3"/>
  <c r="O265" i="3"/>
  <c r="AU265" i="3"/>
  <c r="M267" i="3"/>
  <c r="AS267" i="3"/>
  <c r="AR269" i="3"/>
  <c r="T271" i="3"/>
  <c r="AX273" i="3"/>
  <c r="R275" i="3"/>
  <c r="AV277" i="3"/>
  <c r="O279" i="3"/>
  <c r="AS281" i="3"/>
  <c r="AO285" i="3"/>
  <c r="AI289" i="3"/>
  <c r="M295" i="3"/>
  <c r="AR297" i="3"/>
  <c r="AN303" i="3"/>
  <c r="BG173" i="3"/>
  <c r="AY173" i="3"/>
  <c r="AQ173" i="3"/>
  <c r="AI173" i="3"/>
  <c r="AA173" i="3"/>
  <c r="S173" i="3"/>
  <c r="BH173" i="3"/>
  <c r="AZ173" i="3"/>
  <c r="AR173" i="3"/>
  <c r="AJ173" i="3"/>
  <c r="AB173" i="3"/>
  <c r="T173" i="3"/>
  <c r="BN340" i="3"/>
  <c r="V259" i="3"/>
  <c r="AL259" i="3"/>
  <c r="BB259" i="3"/>
  <c r="X261" i="3"/>
  <c r="AN261" i="3"/>
  <c r="BD261" i="3"/>
  <c r="Z263" i="3"/>
  <c r="AP263" i="3"/>
  <c r="BF263" i="3"/>
  <c r="AB265" i="3"/>
  <c r="AR265" i="3"/>
  <c r="BH265" i="3"/>
  <c r="AD267" i="3"/>
  <c r="AT267" i="3"/>
  <c r="O269" i="3"/>
  <c r="AE269" i="3"/>
  <c r="AU269" i="3"/>
  <c r="Q271" i="3"/>
  <c r="AG271" i="3"/>
  <c r="AW271" i="3"/>
  <c r="S273" i="3"/>
  <c r="AI273" i="3"/>
  <c r="AY273" i="3"/>
  <c r="S275" i="3"/>
  <c r="AI275" i="3"/>
  <c r="AY275" i="3"/>
  <c r="S277" i="3"/>
  <c r="AY277" i="3"/>
  <c r="T279" i="3"/>
  <c r="AZ279" i="3"/>
  <c r="V281" i="3"/>
  <c r="BB281" i="3"/>
  <c r="Y283" i="3"/>
  <c r="BE283" i="3"/>
  <c r="Z285" i="3"/>
  <c r="BF285" i="3"/>
  <c r="AC287" i="3"/>
  <c r="BI287" i="3"/>
  <c r="AF289" i="3"/>
  <c r="AH291" i="3"/>
  <c r="AJ293" i="3"/>
  <c r="AL295" i="3"/>
  <c r="AM297" i="3"/>
  <c r="AO299" i="3"/>
  <c r="AP301" i="3"/>
  <c r="AQ303" i="3"/>
  <c r="AR305" i="3"/>
  <c r="AC259" i="3"/>
  <c r="BI259" i="3"/>
  <c r="AA261" i="3"/>
  <c r="BG261" i="3"/>
  <c r="Y263" i="3"/>
  <c r="BE263" i="3"/>
  <c r="W265" i="3"/>
  <c r="BC265" i="3"/>
  <c r="U267" i="3"/>
  <c r="BA267" i="3"/>
  <c r="T269" i="3"/>
  <c r="AZ269" i="3"/>
  <c r="AJ271" i="3"/>
  <c r="AH275" i="3"/>
  <c r="AE279" i="3"/>
  <c r="BI281" i="3"/>
  <c r="Z283" i="3"/>
  <c r="BE285" i="3"/>
  <c r="V287" i="3"/>
  <c r="AY289" i="3"/>
  <c r="Q291" i="3"/>
  <c r="O293" i="3"/>
  <c r="AS295" i="3"/>
  <c r="BE173" i="3"/>
  <c r="AW173" i="3"/>
  <c r="AO173" i="3"/>
  <c r="AG173" i="3"/>
  <c r="Y173" i="3"/>
  <c r="Q173" i="3"/>
  <c r="BF173" i="3"/>
  <c r="AX173" i="3"/>
  <c r="AP173" i="3"/>
  <c r="AH173" i="3"/>
  <c r="Z173" i="3"/>
  <c r="R173" i="3"/>
  <c r="Z259" i="3"/>
  <c r="AP259" i="3"/>
  <c r="BF259" i="3"/>
  <c r="AB261" i="3"/>
  <c r="AR261" i="3"/>
  <c r="BH261" i="3"/>
  <c r="AD263" i="3"/>
  <c r="AT263" i="3"/>
  <c r="P265" i="3"/>
  <c r="AF265" i="3"/>
  <c r="AV265" i="3"/>
  <c r="R267" i="3"/>
  <c r="AH267" i="3"/>
  <c r="AX267" i="3"/>
  <c r="S269" i="3"/>
  <c r="AI269" i="3"/>
  <c r="AY269" i="3"/>
  <c r="U271" i="3"/>
  <c r="AK271" i="3"/>
  <c r="BA271" i="3"/>
  <c r="W273" i="3"/>
  <c r="AM273" i="3"/>
  <c r="BC273" i="3"/>
  <c r="W275" i="3"/>
  <c r="AM275" i="3"/>
  <c r="BE275" i="3"/>
  <c r="AA277" i="3"/>
  <c r="BG277" i="3"/>
  <c r="AB279" i="3"/>
  <c r="BH279" i="3"/>
  <c r="AD281" i="3"/>
  <c r="AG283" i="3"/>
  <c r="AK287" i="3"/>
  <c r="AP291" i="3"/>
  <c r="AR293" i="3"/>
  <c r="O297" i="3"/>
  <c r="Q299" i="3"/>
  <c r="R301" i="3"/>
  <c r="AX301" i="3"/>
  <c r="S303" i="3"/>
  <c r="T305" i="3"/>
  <c r="AC267" i="3"/>
  <c r="AB269" i="3"/>
  <c r="BC173" i="3"/>
  <c r="AU173" i="3"/>
  <c r="AM173" i="3"/>
  <c r="AE173" i="3"/>
  <c r="W173" i="3"/>
  <c r="O173" i="3"/>
  <c r="BD173" i="3"/>
  <c r="AV173" i="3"/>
  <c r="AN173" i="3"/>
  <c r="AF173" i="3"/>
  <c r="X173" i="3"/>
  <c r="AY179" i="3"/>
  <c r="S179" i="3"/>
  <c r="AJ179" i="3"/>
  <c r="AQ179" i="3"/>
  <c r="BH179" i="3"/>
  <c r="AB179" i="3"/>
  <c r="BL357" i="3"/>
  <c r="BK175" i="3"/>
  <c r="BC179" i="3"/>
  <c r="AU179" i="3"/>
  <c r="AM179" i="3"/>
  <c r="AE179" i="3"/>
  <c r="W179" i="3"/>
  <c r="O179" i="3"/>
  <c r="BD179" i="3"/>
  <c r="AV179" i="3"/>
  <c r="AN179" i="3"/>
  <c r="AF179" i="3"/>
  <c r="X179" i="3"/>
  <c r="P179" i="3"/>
  <c r="BM175" i="3"/>
  <c r="BL175" i="3"/>
  <c r="O174" i="3"/>
  <c r="M174" i="3"/>
  <c r="U174" i="3"/>
  <c r="AC174" i="3"/>
  <c r="AK174" i="3"/>
  <c r="AS174" i="3"/>
  <c r="BA174" i="3"/>
  <c r="BI174" i="3"/>
  <c r="T174" i="3"/>
  <c r="AB174" i="3"/>
  <c r="AJ174" i="3"/>
  <c r="AR174" i="3"/>
  <c r="AZ174" i="3"/>
  <c r="BH174" i="3"/>
  <c r="Y174" i="3"/>
  <c r="AO174" i="3"/>
  <c r="BE174" i="3"/>
  <c r="X174" i="3"/>
  <c r="AN174" i="3"/>
  <c r="BD174" i="3"/>
  <c r="Q174" i="3"/>
  <c r="AW174" i="3"/>
  <c r="AF174" i="3"/>
  <c r="P174" i="3"/>
  <c r="M176" i="3"/>
  <c r="O176" i="3"/>
  <c r="W176" i="3"/>
  <c r="AE176" i="3"/>
  <c r="AM176" i="3"/>
  <c r="AU176" i="3"/>
  <c r="BC176" i="3"/>
  <c r="N176" i="3"/>
  <c r="V176" i="3"/>
  <c r="AD176" i="3"/>
  <c r="AL176" i="3"/>
  <c r="AT176" i="3"/>
  <c r="BB176" i="3"/>
  <c r="AA176" i="3"/>
  <c r="AQ176" i="3"/>
  <c r="BG176" i="3"/>
  <c r="Z176" i="3"/>
  <c r="AP176" i="3"/>
  <c r="BF176" i="3"/>
  <c r="S176" i="3"/>
  <c r="AY176" i="3"/>
  <c r="AH176" i="3"/>
  <c r="AI176" i="3"/>
  <c r="AX176" i="3"/>
  <c r="N259" i="3"/>
  <c r="BG259" i="3"/>
  <c r="BC259" i="3"/>
  <c r="AY259" i="3"/>
  <c r="AU259" i="3"/>
  <c r="AQ259" i="3"/>
  <c r="AM259" i="3"/>
  <c r="AI259" i="3"/>
  <c r="AE259" i="3"/>
  <c r="AA259" i="3"/>
  <c r="W259" i="3"/>
  <c r="S259" i="3"/>
  <c r="O259" i="3"/>
  <c r="M260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N261" i="3"/>
  <c r="BI261" i="3"/>
  <c r="BE261" i="3"/>
  <c r="BA261" i="3"/>
  <c r="AW261" i="3"/>
  <c r="AS261" i="3"/>
  <c r="AO261" i="3"/>
  <c r="AK261" i="3"/>
  <c r="AG261" i="3"/>
  <c r="AC261" i="3"/>
  <c r="Y261" i="3"/>
  <c r="U261" i="3"/>
  <c r="Q261" i="3"/>
  <c r="M261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N263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N264" i="3"/>
  <c r="N265" i="3"/>
  <c r="BI265" i="3"/>
  <c r="BE265" i="3"/>
  <c r="BA265" i="3"/>
  <c r="AW265" i="3"/>
  <c r="AS265" i="3"/>
  <c r="AO265" i="3"/>
  <c r="AK265" i="3"/>
  <c r="AG265" i="3"/>
  <c r="AC265" i="3"/>
  <c r="Y265" i="3"/>
  <c r="U265" i="3"/>
  <c r="Q265" i="3"/>
  <c r="M265" i="3"/>
  <c r="M266" i="3"/>
  <c r="BH266" i="3"/>
  <c r="BD266" i="3"/>
  <c r="AZ266" i="3"/>
  <c r="AV266" i="3"/>
  <c r="AR266" i="3"/>
  <c r="AN266" i="3"/>
  <c r="AJ266" i="3"/>
  <c r="AF266" i="3"/>
  <c r="AB266" i="3"/>
  <c r="X266" i="3"/>
  <c r="T266" i="3"/>
  <c r="P266" i="3"/>
  <c r="N267" i="3"/>
  <c r="BG267" i="3"/>
  <c r="BC267" i="3"/>
  <c r="AY267" i="3"/>
  <c r="AU267" i="3"/>
  <c r="AQ267" i="3"/>
  <c r="AM267" i="3"/>
  <c r="AI267" i="3"/>
  <c r="AE267" i="3"/>
  <c r="AA267" i="3"/>
  <c r="W267" i="3"/>
  <c r="S267" i="3"/>
  <c r="O267" i="3"/>
  <c r="M268" i="3"/>
  <c r="BF268" i="3"/>
  <c r="BB268" i="3"/>
  <c r="AX268" i="3"/>
  <c r="AT268" i="3"/>
  <c r="AP268" i="3"/>
  <c r="AL268" i="3"/>
  <c r="AH268" i="3"/>
  <c r="AD268" i="3"/>
  <c r="Z268" i="3"/>
  <c r="V268" i="3"/>
  <c r="R268" i="3"/>
  <c r="N268" i="3"/>
  <c r="M269" i="3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N270" i="3"/>
  <c r="BG270" i="3"/>
  <c r="BC270" i="3"/>
  <c r="AY270" i="3"/>
  <c r="BE270" i="3"/>
  <c r="AW270" i="3"/>
  <c r="AS270" i="3"/>
  <c r="AO270" i="3"/>
  <c r="AK270" i="3"/>
  <c r="AG270" i="3"/>
  <c r="AC270" i="3"/>
  <c r="Y270" i="3"/>
  <c r="U270" i="3"/>
  <c r="Q270" i="3"/>
  <c r="M270" i="3"/>
  <c r="M271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D271" i="3"/>
  <c r="AV271" i="3"/>
  <c r="AN271" i="3"/>
  <c r="AF271" i="3"/>
  <c r="X271" i="3"/>
  <c r="P271" i="3"/>
  <c r="N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M272" i="3"/>
  <c r="BC272" i="3"/>
  <c r="AU272" i="3"/>
  <c r="AM272" i="3"/>
  <c r="AE272" i="3"/>
  <c r="W272" i="3"/>
  <c r="O272" i="3"/>
  <c r="M273" i="3"/>
  <c r="BH273" i="3"/>
  <c r="BD273" i="3"/>
  <c r="AZ273" i="3"/>
  <c r="AV273" i="3"/>
  <c r="AR273" i="3"/>
  <c r="AN273" i="3"/>
  <c r="AJ273" i="3"/>
  <c r="AF273" i="3"/>
  <c r="AB273" i="3"/>
  <c r="X273" i="3"/>
  <c r="T273" i="3"/>
  <c r="P273" i="3"/>
  <c r="BB273" i="3"/>
  <c r="AT273" i="3"/>
  <c r="AL273" i="3"/>
  <c r="AD273" i="3"/>
  <c r="V273" i="3"/>
  <c r="N273" i="3"/>
  <c r="M274" i="3"/>
  <c r="BH274" i="3"/>
  <c r="BD274" i="3"/>
  <c r="AZ274" i="3"/>
  <c r="AV274" i="3"/>
  <c r="AR274" i="3"/>
  <c r="AN274" i="3"/>
  <c r="AJ274" i="3"/>
  <c r="AF274" i="3"/>
  <c r="AB274" i="3"/>
  <c r="X274" i="3"/>
  <c r="T274" i="3"/>
  <c r="P274" i="3"/>
  <c r="BB274" i="3"/>
  <c r="AT274" i="3"/>
  <c r="AL274" i="3"/>
  <c r="AD274" i="3"/>
  <c r="V274" i="3"/>
  <c r="N274" i="3"/>
  <c r="M275" i="3"/>
  <c r="BH275" i="3"/>
  <c r="BD275" i="3"/>
  <c r="AZ275" i="3"/>
  <c r="AV275" i="3"/>
  <c r="AR275" i="3"/>
  <c r="AN275" i="3"/>
  <c r="AJ275" i="3"/>
  <c r="AF275" i="3"/>
  <c r="AB275" i="3"/>
  <c r="X275" i="3"/>
  <c r="T275" i="3"/>
  <c r="P275" i="3"/>
  <c r="BB275" i="3"/>
  <c r="AT275" i="3"/>
  <c r="AL275" i="3"/>
  <c r="AD275" i="3"/>
  <c r="V275" i="3"/>
  <c r="N275" i="3"/>
  <c r="BG275" i="3"/>
  <c r="BC275" i="3"/>
  <c r="N276" i="3"/>
  <c r="BG276" i="3"/>
  <c r="BC276" i="3"/>
  <c r="AY276" i="3"/>
  <c r="AU276" i="3"/>
  <c r="AQ276" i="3"/>
  <c r="AM276" i="3"/>
  <c r="AI276" i="3"/>
  <c r="AE276" i="3"/>
  <c r="AA276" i="3"/>
  <c r="W276" i="3"/>
  <c r="S276" i="3"/>
  <c r="O276" i="3"/>
  <c r="BI276" i="3"/>
  <c r="BA276" i="3"/>
  <c r="AS276" i="3"/>
  <c r="AK276" i="3"/>
  <c r="AC276" i="3"/>
  <c r="U276" i="3"/>
  <c r="M276" i="3"/>
  <c r="BH276" i="3"/>
  <c r="BD276" i="3"/>
  <c r="AZ276" i="3"/>
  <c r="AV276" i="3"/>
  <c r="AR276" i="3"/>
  <c r="AN276" i="3"/>
  <c r="AJ276" i="3"/>
  <c r="AF276" i="3"/>
  <c r="AB276" i="3"/>
  <c r="X276" i="3"/>
  <c r="T276" i="3"/>
  <c r="P276" i="3"/>
  <c r="M277" i="3"/>
  <c r="BF277" i="3"/>
  <c r="BB277" i="3"/>
  <c r="AX277" i="3"/>
  <c r="AT277" i="3"/>
  <c r="AP277" i="3"/>
  <c r="AL277" i="3"/>
  <c r="AH277" i="3"/>
  <c r="AD277" i="3"/>
  <c r="Z277" i="3"/>
  <c r="V277" i="3"/>
  <c r="R277" i="3"/>
  <c r="N277" i="3"/>
  <c r="BH277" i="3"/>
  <c r="AZ277" i="3"/>
  <c r="AR277" i="3"/>
  <c r="AJ277" i="3"/>
  <c r="AB277" i="3"/>
  <c r="T277" i="3"/>
  <c r="BI277" i="3"/>
  <c r="BE277" i="3"/>
  <c r="BA277" i="3"/>
  <c r="AW277" i="3"/>
  <c r="AS277" i="3"/>
  <c r="AO277" i="3"/>
  <c r="AK277" i="3"/>
  <c r="AG277" i="3"/>
  <c r="AC277" i="3"/>
  <c r="Y277" i="3"/>
  <c r="U277" i="3"/>
  <c r="Q277" i="3"/>
  <c r="M278" i="3"/>
  <c r="BF278" i="3"/>
  <c r="BB278" i="3"/>
  <c r="AX278" i="3"/>
  <c r="AT278" i="3"/>
  <c r="AP278" i="3"/>
  <c r="AL278" i="3"/>
  <c r="AH278" i="3"/>
  <c r="AD278" i="3"/>
  <c r="Z278" i="3"/>
  <c r="V278" i="3"/>
  <c r="R278" i="3"/>
  <c r="N278" i="3"/>
  <c r="BH278" i="3"/>
  <c r="AZ278" i="3"/>
  <c r="AR278" i="3"/>
  <c r="AJ278" i="3"/>
  <c r="AB278" i="3"/>
  <c r="T278" i="3"/>
  <c r="BI278" i="3"/>
  <c r="BE278" i="3"/>
  <c r="BA278" i="3"/>
  <c r="AW278" i="3"/>
  <c r="AS278" i="3"/>
  <c r="AO278" i="3"/>
  <c r="AK278" i="3"/>
  <c r="AG278" i="3"/>
  <c r="AC278" i="3"/>
  <c r="Y278" i="3"/>
  <c r="U278" i="3"/>
  <c r="Q278" i="3"/>
  <c r="N279" i="3"/>
  <c r="BI279" i="3"/>
  <c r="BE279" i="3"/>
  <c r="BA279" i="3"/>
  <c r="AW279" i="3"/>
  <c r="AS279" i="3"/>
  <c r="AO279" i="3"/>
  <c r="AK279" i="3"/>
  <c r="AG279" i="3"/>
  <c r="AC279" i="3"/>
  <c r="Y279" i="3"/>
  <c r="U279" i="3"/>
  <c r="Q279" i="3"/>
  <c r="M279" i="3"/>
  <c r="BG279" i="3"/>
  <c r="AY279" i="3"/>
  <c r="AQ279" i="3"/>
  <c r="AI279" i="3"/>
  <c r="AA279" i="3"/>
  <c r="S279" i="3"/>
  <c r="BF279" i="3"/>
  <c r="BB279" i="3"/>
  <c r="AX279" i="3"/>
  <c r="AT279" i="3"/>
  <c r="AP279" i="3"/>
  <c r="AL279" i="3"/>
  <c r="AH279" i="3"/>
  <c r="AD279" i="3"/>
  <c r="Z279" i="3"/>
  <c r="V279" i="3"/>
  <c r="R279" i="3"/>
  <c r="M280" i="3"/>
  <c r="BH280" i="3"/>
  <c r="BD280" i="3"/>
  <c r="AZ280" i="3"/>
  <c r="AV280" i="3"/>
  <c r="AR280" i="3"/>
  <c r="AN280" i="3"/>
  <c r="AJ280" i="3"/>
  <c r="AF280" i="3"/>
  <c r="AB280" i="3"/>
  <c r="X280" i="3"/>
  <c r="T280" i="3"/>
  <c r="P280" i="3"/>
  <c r="BF280" i="3"/>
  <c r="AX280" i="3"/>
  <c r="AP280" i="3"/>
  <c r="AH280" i="3"/>
  <c r="Z280" i="3"/>
  <c r="R280" i="3"/>
  <c r="BG280" i="3"/>
  <c r="BC280" i="3"/>
  <c r="AY280" i="3"/>
  <c r="AU280" i="3"/>
  <c r="AQ280" i="3"/>
  <c r="AM280" i="3"/>
  <c r="AI280" i="3"/>
  <c r="AE280" i="3"/>
  <c r="AA280" i="3"/>
  <c r="W280" i="3"/>
  <c r="S280" i="3"/>
  <c r="O280" i="3"/>
  <c r="N281" i="3"/>
  <c r="BG281" i="3"/>
  <c r="BC281" i="3"/>
  <c r="AY281" i="3"/>
  <c r="AU281" i="3"/>
  <c r="AQ281" i="3"/>
  <c r="AM281" i="3"/>
  <c r="AI281" i="3"/>
  <c r="AE281" i="3"/>
  <c r="AA281" i="3"/>
  <c r="W281" i="3"/>
  <c r="S281" i="3"/>
  <c r="O281" i="3"/>
  <c r="BE281" i="3"/>
  <c r="AW281" i="3"/>
  <c r="AO281" i="3"/>
  <c r="AG281" i="3"/>
  <c r="Y281" i="3"/>
  <c r="Q281" i="3"/>
  <c r="BH281" i="3"/>
  <c r="BD281" i="3"/>
  <c r="AZ281" i="3"/>
  <c r="AV281" i="3"/>
  <c r="AR281" i="3"/>
  <c r="AN281" i="3"/>
  <c r="AJ281" i="3"/>
  <c r="AF281" i="3"/>
  <c r="AB281" i="3"/>
  <c r="X281" i="3"/>
  <c r="T281" i="3"/>
  <c r="P281" i="3"/>
  <c r="N282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C282" i="3"/>
  <c r="AU282" i="3"/>
  <c r="AM282" i="3"/>
  <c r="AE282" i="3"/>
  <c r="W282" i="3"/>
  <c r="O282" i="3"/>
  <c r="BF282" i="3"/>
  <c r="BB282" i="3"/>
  <c r="AX282" i="3"/>
  <c r="AT282" i="3"/>
  <c r="AP282" i="3"/>
  <c r="AL282" i="3"/>
  <c r="AH282" i="3"/>
  <c r="AD282" i="3"/>
  <c r="Z282" i="3"/>
  <c r="V282" i="3"/>
  <c r="R282" i="3"/>
  <c r="M283" i="3"/>
  <c r="BH283" i="3"/>
  <c r="BD283" i="3"/>
  <c r="AZ283" i="3"/>
  <c r="AV283" i="3"/>
  <c r="AR283" i="3"/>
  <c r="AN283" i="3"/>
  <c r="AJ283" i="3"/>
  <c r="AF283" i="3"/>
  <c r="AB283" i="3"/>
  <c r="X283" i="3"/>
  <c r="T283" i="3"/>
  <c r="P283" i="3"/>
  <c r="BB283" i="3"/>
  <c r="AT283" i="3"/>
  <c r="AL283" i="3"/>
  <c r="AD283" i="3"/>
  <c r="V283" i="3"/>
  <c r="N283" i="3"/>
  <c r="BG283" i="3"/>
  <c r="BC283" i="3"/>
  <c r="AY283" i="3"/>
  <c r="AU283" i="3"/>
  <c r="AQ283" i="3"/>
  <c r="AM283" i="3"/>
  <c r="AI283" i="3"/>
  <c r="AE283" i="3"/>
  <c r="AA283" i="3"/>
  <c r="W283" i="3"/>
  <c r="S283" i="3"/>
  <c r="O283" i="3"/>
  <c r="M284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B284" i="3"/>
  <c r="AT284" i="3"/>
  <c r="AL284" i="3"/>
  <c r="AD284" i="3"/>
  <c r="V284" i="3"/>
  <c r="N284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N285" i="3"/>
  <c r="BG285" i="3"/>
  <c r="BC285" i="3"/>
  <c r="AY285" i="3"/>
  <c r="AU285" i="3"/>
  <c r="AQ285" i="3"/>
  <c r="AM285" i="3"/>
  <c r="AI285" i="3"/>
  <c r="AE285" i="3"/>
  <c r="AA285" i="3"/>
  <c r="W285" i="3"/>
  <c r="S285" i="3"/>
  <c r="O285" i="3"/>
  <c r="BI285" i="3"/>
  <c r="BA285" i="3"/>
  <c r="AS285" i="3"/>
  <c r="AK285" i="3"/>
  <c r="AC285" i="3"/>
  <c r="U285" i="3"/>
  <c r="M285" i="3"/>
  <c r="BH285" i="3"/>
  <c r="BD285" i="3"/>
  <c r="AZ285" i="3"/>
  <c r="AV285" i="3"/>
  <c r="AR285" i="3"/>
  <c r="AN285" i="3"/>
  <c r="AJ285" i="3"/>
  <c r="AF285" i="3"/>
  <c r="AB285" i="3"/>
  <c r="X285" i="3"/>
  <c r="T285" i="3"/>
  <c r="P285" i="3"/>
  <c r="N286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M286" i="3"/>
  <c r="BG286" i="3"/>
  <c r="AY286" i="3"/>
  <c r="AQ286" i="3"/>
  <c r="AI286" i="3"/>
  <c r="AA286" i="3"/>
  <c r="S286" i="3"/>
  <c r="BF286" i="3"/>
  <c r="BB286" i="3"/>
  <c r="AX286" i="3"/>
  <c r="AT286" i="3"/>
  <c r="AP286" i="3"/>
  <c r="AL286" i="3"/>
  <c r="AH286" i="3"/>
  <c r="AD286" i="3"/>
  <c r="Z286" i="3"/>
  <c r="V286" i="3"/>
  <c r="R286" i="3"/>
  <c r="M287" i="3"/>
  <c r="BH287" i="3"/>
  <c r="BD287" i="3"/>
  <c r="AZ287" i="3"/>
  <c r="AV287" i="3"/>
  <c r="AR287" i="3"/>
  <c r="AN287" i="3"/>
  <c r="AJ287" i="3"/>
  <c r="AF287" i="3"/>
  <c r="AB287" i="3"/>
  <c r="X287" i="3"/>
  <c r="T287" i="3"/>
  <c r="P287" i="3"/>
  <c r="BF287" i="3"/>
  <c r="AX287" i="3"/>
  <c r="AP287" i="3"/>
  <c r="AH287" i="3"/>
  <c r="Z287" i="3"/>
  <c r="R287" i="3"/>
  <c r="BG287" i="3"/>
  <c r="BC287" i="3"/>
  <c r="AY287" i="3"/>
  <c r="AU287" i="3"/>
  <c r="AQ287" i="3"/>
  <c r="AM287" i="3"/>
  <c r="AI287" i="3"/>
  <c r="AE287" i="3"/>
  <c r="AA287" i="3"/>
  <c r="W287" i="3"/>
  <c r="S287" i="3"/>
  <c r="O287" i="3"/>
  <c r="N288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E288" i="3"/>
  <c r="AW288" i="3"/>
  <c r="AO288" i="3"/>
  <c r="AG288" i="3"/>
  <c r="Y288" i="3"/>
  <c r="Q288" i="3"/>
  <c r="BH288" i="3"/>
  <c r="BD288" i="3"/>
  <c r="AZ288" i="3"/>
  <c r="AV288" i="3"/>
  <c r="AR288" i="3"/>
  <c r="AN288" i="3"/>
  <c r="AJ288" i="3"/>
  <c r="AF288" i="3"/>
  <c r="AB288" i="3"/>
  <c r="X288" i="3"/>
  <c r="T288" i="3"/>
  <c r="P288" i="3"/>
  <c r="N289" i="3"/>
  <c r="BI289" i="3"/>
  <c r="BE289" i="3"/>
  <c r="BA289" i="3"/>
  <c r="AW289" i="3"/>
  <c r="AS289" i="3"/>
  <c r="AO289" i="3"/>
  <c r="AK289" i="3"/>
  <c r="AG289" i="3"/>
  <c r="AC289" i="3"/>
  <c r="Y289" i="3"/>
  <c r="U289" i="3"/>
  <c r="Q289" i="3"/>
  <c r="M289" i="3"/>
  <c r="BC289" i="3"/>
  <c r="AU289" i="3"/>
  <c r="AM289" i="3"/>
  <c r="AE289" i="3"/>
  <c r="W289" i="3"/>
  <c r="O289" i="3"/>
  <c r="BF289" i="3"/>
  <c r="BB289" i="3"/>
  <c r="AX289" i="3"/>
  <c r="AT289" i="3"/>
  <c r="AP289" i="3"/>
  <c r="AL289" i="3"/>
  <c r="AH289" i="3"/>
  <c r="AD289" i="3"/>
  <c r="Z289" i="3"/>
  <c r="V289" i="3"/>
  <c r="R289" i="3"/>
  <c r="M290" i="3"/>
  <c r="BH290" i="3"/>
  <c r="BD290" i="3"/>
  <c r="AZ290" i="3"/>
  <c r="AV290" i="3"/>
  <c r="AR290" i="3"/>
  <c r="AN290" i="3"/>
  <c r="AJ290" i="3"/>
  <c r="AF290" i="3"/>
  <c r="AB290" i="3"/>
  <c r="X290" i="3"/>
  <c r="T290" i="3"/>
  <c r="P290" i="3"/>
  <c r="BB290" i="3"/>
  <c r="AT290" i="3"/>
  <c r="AL290" i="3"/>
  <c r="AD290" i="3"/>
  <c r="V290" i="3"/>
  <c r="N290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N291" i="3"/>
  <c r="BG291" i="3"/>
  <c r="BC291" i="3"/>
  <c r="AY291" i="3"/>
  <c r="BI291" i="3"/>
  <c r="BA291" i="3"/>
  <c r="AU291" i="3"/>
  <c r="AQ291" i="3"/>
  <c r="AM291" i="3"/>
  <c r="AI291" i="3"/>
  <c r="AE291" i="3"/>
  <c r="AA291" i="3"/>
  <c r="W291" i="3"/>
  <c r="S291" i="3"/>
  <c r="O291" i="3"/>
  <c r="BE291" i="3"/>
  <c r="AS291" i="3"/>
  <c r="AK291" i="3"/>
  <c r="AC291" i="3"/>
  <c r="U291" i="3"/>
  <c r="M291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M292" i="3"/>
  <c r="BF292" i="3"/>
  <c r="BB292" i="3"/>
  <c r="AX292" i="3"/>
  <c r="AT292" i="3"/>
  <c r="AP292" i="3"/>
  <c r="AL292" i="3"/>
  <c r="AH292" i="3"/>
  <c r="AD292" i="3"/>
  <c r="Z292" i="3"/>
  <c r="V292" i="3"/>
  <c r="R292" i="3"/>
  <c r="N292" i="3"/>
  <c r="BH292" i="3"/>
  <c r="AZ292" i="3"/>
  <c r="AR292" i="3"/>
  <c r="AJ292" i="3"/>
  <c r="AB292" i="3"/>
  <c r="T292" i="3"/>
  <c r="BD292" i="3"/>
  <c r="AN292" i="3"/>
  <c r="X292" i="3"/>
  <c r="BI292" i="3"/>
  <c r="BE292" i="3"/>
  <c r="BA292" i="3"/>
  <c r="AW292" i="3"/>
  <c r="AS292" i="3"/>
  <c r="AO292" i="3"/>
  <c r="AK292" i="3"/>
  <c r="AG292" i="3"/>
  <c r="AC292" i="3"/>
  <c r="Y292" i="3"/>
  <c r="U292" i="3"/>
  <c r="Q292" i="3"/>
  <c r="N293" i="3"/>
  <c r="BI293" i="3"/>
  <c r="BE293" i="3"/>
  <c r="BA293" i="3"/>
  <c r="AW293" i="3"/>
  <c r="AS293" i="3"/>
  <c r="AO293" i="3"/>
  <c r="AK293" i="3"/>
  <c r="AG293" i="3"/>
  <c r="AC293" i="3"/>
  <c r="Y293" i="3"/>
  <c r="U293" i="3"/>
  <c r="Q293" i="3"/>
  <c r="M293" i="3"/>
  <c r="BG293" i="3"/>
  <c r="AY293" i="3"/>
  <c r="AQ293" i="3"/>
  <c r="AI293" i="3"/>
  <c r="AA293" i="3"/>
  <c r="S293" i="3"/>
  <c r="BC293" i="3"/>
  <c r="AM293" i="3"/>
  <c r="W293" i="3"/>
  <c r="BF293" i="3"/>
  <c r="BB293" i="3"/>
  <c r="AX293" i="3"/>
  <c r="AT293" i="3"/>
  <c r="AP293" i="3"/>
  <c r="AL293" i="3"/>
  <c r="AH293" i="3"/>
  <c r="AD293" i="3"/>
  <c r="Z293" i="3"/>
  <c r="V293" i="3"/>
  <c r="R293" i="3"/>
  <c r="M294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BF294" i="3"/>
  <c r="AX294" i="3"/>
  <c r="AP294" i="3"/>
  <c r="AH294" i="3"/>
  <c r="Z294" i="3"/>
  <c r="R294" i="3"/>
  <c r="BB294" i="3"/>
  <c r="AL294" i="3"/>
  <c r="V294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N295" i="3"/>
  <c r="BG295" i="3"/>
  <c r="BC295" i="3"/>
  <c r="AY295" i="3"/>
  <c r="AU295" i="3"/>
  <c r="AQ295" i="3"/>
  <c r="AM295" i="3"/>
  <c r="AI295" i="3"/>
  <c r="AE295" i="3"/>
  <c r="AA295" i="3"/>
  <c r="W295" i="3"/>
  <c r="S295" i="3"/>
  <c r="O295" i="3"/>
  <c r="BE295" i="3"/>
  <c r="AW295" i="3"/>
  <c r="AO295" i="3"/>
  <c r="AG295" i="3"/>
  <c r="Y295" i="3"/>
  <c r="Q295" i="3"/>
  <c r="BA295" i="3"/>
  <c r="AK295" i="3"/>
  <c r="U295" i="3"/>
  <c r="BH295" i="3"/>
  <c r="BD295" i="3"/>
  <c r="AZ295" i="3"/>
  <c r="AV295" i="3"/>
  <c r="AR295" i="3"/>
  <c r="AN295" i="3"/>
  <c r="AJ295" i="3"/>
  <c r="AF295" i="3"/>
  <c r="AB295" i="3"/>
  <c r="X295" i="3"/>
  <c r="T295" i="3"/>
  <c r="P295" i="3"/>
  <c r="M296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D296" i="3"/>
  <c r="AV296" i="3"/>
  <c r="AN296" i="3"/>
  <c r="AF296" i="3"/>
  <c r="X296" i="3"/>
  <c r="P296" i="3"/>
  <c r="AZ296" i="3"/>
  <c r="AJ296" i="3"/>
  <c r="T296" i="3"/>
  <c r="BI296" i="3"/>
  <c r="BE296" i="3"/>
  <c r="BA296" i="3"/>
  <c r="AW296" i="3"/>
  <c r="AS296" i="3"/>
  <c r="AO296" i="3"/>
  <c r="AK296" i="3"/>
  <c r="AG296" i="3"/>
  <c r="AC296" i="3"/>
  <c r="Y296" i="3"/>
  <c r="U296" i="3"/>
  <c r="Q296" i="3"/>
  <c r="M297" i="3"/>
  <c r="BF297" i="3"/>
  <c r="BB297" i="3"/>
  <c r="AX297" i="3"/>
  <c r="AT297" i="3"/>
  <c r="AP297" i="3"/>
  <c r="AL297" i="3"/>
  <c r="AH297" i="3"/>
  <c r="AD297" i="3"/>
  <c r="Z297" i="3"/>
  <c r="V297" i="3"/>
  <c r="R297" i="3"/>
  <c r="N297" i="3"/>
  <c r="BD297" i="3"/>
  <c r="AV297" i="3"/>
  <c r="AN297" i="3"/>
  <c r="AF297" i="3"/>
  <c r="X297" i="3"/>
  <c r="P297" i="3"/>
  <c r="AZ297" i="3"/>
  <c r="AJ297" i="3"/>
  <c r="T297" i="3"/>
  <c r="BI297" i="3"/>
  <c r="BE297" i="3"/>
  <c r="BA297" i="3"/>
  <c r="AW297" i="3"/>
  <c r="AS297" i="3"/>
  <c r="AO297" i="3"/>
  <c r="AK297" i="3"/>
  <c r="AG297" i="3"/>
  <c r="AC297" i="3"/>
  <c r="Y297" i="3"/>
  <c r="U297" i="3"/>
  <c r="Q297" i="3"/>
  <c r="N298" i="3"/>
  <c r="BI298" i="3"/>
  <c r="BE298" i="3"/>
  <c r="BA298" i="3"/>
  <c r="AW298" i="3"/>
  <c r="AS298" i="3"/>
  <c r="AO298" i="3"/>
  <c r="AK298" i="3"/>
  <c r="AG298" i="3"/>
  <c r="AC298" i="3"/>
  <c r="Y298" i="3"/>
  <c r="U298" i="3"/>
  <c r="Q298" i="3"/>
  <c r="M298" i="3"/>
  <c r="BC298" i="3"/>
  <c r="AU298" i="3"/>
  <c r="AM298" i="3"/>
  <c r="AE298" i="3"/>
  <c r="W298" i="3"/>
  <c r="O298" i="3"/>
  <c r="AY298" i="3"/>
  <c r="AI298" i="3"/>
  <c r="S298" i="3"/>
  <c r="BF298" i="3"/>
  <c r="BB298" i="3"/>
  <c r="AX298" i="3"/>
  <c r="AT298" i="3"/>
  <c r="AP298" i="3"/>
  <c r="AL298" i="3"/>
  <c r="AH298" i="3"/>
  <c r="AD298" i="3"/>
  <c r="Z298" i="3"/>
  <c r="V298" i="3"/>
  <c r="R298" i="3"/>
  <c r="M299" i="3"/>
  <c r="BH299" i="3"/>
  <c r="BD299" i="3"/>
  <c r="AZ299" i="3"/>
  <c r="AV299" i="3"/>
  <c r="AR299" i="3"/>
  <c r="AN299" i="3"/>
  <c r="AJ299" i="3"/>
  <c r="AF299" i="3"/>
  <c r="AB299" i="3"/>
  <c r="X299" i="3"/>
  <c r="T299" i="3"/>
  <c r="P299" i="3"/>
  <c r="BB299" i="3"/>
  <c r="AT299" i="3"/>
  <c r="AL299" i="3"/>
  <c r="AD299" i="3"/>
  <c r="V299" i="3"/>
  <c r="N299" i="3"/>
  <c r="AX299" i="3"/>
  <c r="AH299" i="3"/>
  <c r="R299" i="3"/>
  <c r="BG299" i="3"/>
  <c r="BC299" i="3"/>
  <c r="AY299" i="3"/>
  <c r="AU299" i="3"/>
  <c r="AQ299" i="3"/>
  <c r="AM299" i="3"/>
  <c r="AI299" i="3"/>
  <c r="AE299" i="3"/>
  <c r="AA299" i="3"/>
  <c r="W299" i="3"/>
  <c r="S299" i="3"/>
  <c r="O299" i="3"/>
  <c r="M300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B300" i="3"/>
  <c r="AT300" i="3"/>
  <c r="AL300" i="3"/>
  <c r="AD300" i="3"/>
  <c r="V300" i="3"/>
  <c r="N300" i="3"/>
  <c r="AX300" i="3"/>
  <c r="AH300" i="3"/>
  <c r="R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01" i="3"/>
  <c r="BG301" i="3"/>
  <c r="BC301" i="3"/>
  <c r="AY301" i="3"/>
  <c r="AU301" i="3"/>
  <c r="AQ301" i="3"/>
  <c r="AM301" i="3"/>
  <c r="AI301" i="3"/>
  <c r="AE301" i="3"/>
  <c r="AA301" i="3"/>
  <c r="W301" i="3"/>
  <c r="S301" i="3"/>
  <c r="O301" i="3"/>
  <c r="BI301" i="3"/>
  <c r="BA301" i="3"/>
  <c r="AS301" i="3"/>
  <c r="AK301" i="3"/>
  <c r="AC301" i="3"/>
  <c r="U301" i="3"/>
  <c r="M301" i="3"/>
  <c r="AW301" i="3"/>
  <c r="AG301" i="3"/>
  <c r="Q301" i="3"/>
  <c r="BH301" i="3"/>
  <c r="BD301" i="3"/>
  <c r="AZ301" i="3"/>
  <c r="AV301" i="3"/>
  <c r="AR301" i="3"/>
  <c r="AN301" i="3"/>
  <c r="AJ301" i="3"/>
  <c r="AF301" i="3"/>
  <c r="AB301" i="3"/>
  <c r="X301" i="3"/>
  <c r="T301" i="3"/>
  <c r="P301" i="3"/>
  <c r="M302" i="3"/>
  <c r="BF302" i="3"/>
  <c r="BB302" i="3"/>
  <c r="AX302" i="3"/>
  <c r="AT302" i="3"/>
  <c r="AP302" i="3"/>
  <c r="AL302" i="3"/>
  <c r="AH302" i="3"/>
  <c r="AD302" i="3"/>
  <c r="Z302" i="3"/>
  <c r="BH302" i="3"/>
  <c r="AZ302" i="3"/>
  <c r="AR302" i="3"/>
  <c r="AJ302" i="3"/>
  <c r="AB302" i="3"/>
  <c r="V302" i="3"/>
  <c r="R302" i="3"/>
  <c r="N302" i="3"/>
  <c r="AV302" i="3"/>
  <c r="AF302" i="3"/>
  <c r="T302" i="3"/>
  <c r="AN302" i="3"/>
  <c r="P302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3" i="3"/>
  <c r="BF303" i="3"/>
  <c r="BB303" i="3"/>
  <c r="AX303" i="3"/>
  <c r="AT303" i="3"/>
  <c r="AP303" i="3"/>
  <c r="AL303" i="3"/>
  <c r="AH303" i="3"/>
  <c r="AD303" i="3"/>
  <c r="Z303" i="3"/>
  <c r="V303" i="3"/>
  <c r="R303" i="3"/>
  <c r="N303" i="3"/>
  <c r="BH303" i="3"/>
  <c r="AZ303" i="3"/>
  <c r="AR303" i="3"/>
  <c r="AJ303" i="3"/>
  <c r="AB303" i="3"/>
  <c r="T303" i="3"/>
  <c r="AV303" i="3"/>
  <c r="AF303" i="3"/>
  <c r="P303" i="3"/>
  <c r="BD303" i="3"/>
  <c r="X303" i="3"/>
  <c r="BI303" i="3"/>
  <c r="BE303" i="3"/>
  <c r="BA303" i="3"/>
  <c r="AW303" i="3"/>
  <c r="AS303" i="3"/>
  <c r="AO303" i="3"/>
  <c r="AK303" i="3"/>
  <c r="AG303" i="3"/>
  <c r="AC303" i="3"/>
  <c r="Y303" i="3"/>
  <c r="U303" i="3"/>
  <c r="Q303" i="3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N304" i="3"/>
  <c r="BH304" i="3"/>
  <c r="AZ304" i="3"/>
  <c r="AR304" i="3"/>
  <c r="AJ304" i="3"/>
  <c r="AB304" i="3"/>
  <c r="T304" i="3"/>
  <c r="AV304" i="3"/>
  <c r="AF304" i="3"/>
  <c r="P304" i="3"/>
  <c r="AN304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N305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G305" i="3"/>
  <c r="AY305" i="3"/>
  <c r="AQ305" i="3"/>
  <c r="AI305" i="3"/>
  <c r="AA305" i="3"/>
  <c r="S305" i="3"/>
  <c r="AU305" i="3"/>
  <c r="AE305" i="3"/>
  <c r="O305" i="3"/>
  <c r="BC305" i="3"/>
  <c r="W305" i="3"/>
  <c r="BF305" i="3"/>
  <c r="BB305" i="3"/>
  <c r="AX305" i="3"/>
  <c r="AT305" i="3"/>
  <c r="AP305" i="3"/>
  <c r="AL305" i="3"/>
  <c r="AH305" i="3"/>
  <c r="AD305" i="3"/>
  <c r="Z305" i="3"/>
  <c r="V305" i="3"/>
  <c r="R305" i="3"/>
  <c r="BH306" i="3"/>
  <c r="BD306" i="3"/>
  <c r="AZ306" i="3"/>
  <c r="AV306" i="3"/>
  <c r="AR306" i="3"/>
  <c r="AN306" i="3"/>
  <c r="AJ306" i="3"/>
  <c r="AF306" i="3"/>
  <c r="AB306" i="3"/>
  <c r="X306" i="3"/>
  <c r="T306" i="3"/>
  <c r="P306" i="3"/>
  <c r="BF306" i="3"/>
  <c r="AX306" i="3"/>
  <c r="AP306" i="3"/>
  <c r="AH306" i="3"/>
  <c r="Z306" i="3"/>
  <c r="R306" i="3"/>
  <c r="AT306" i="3"/>
  <c r="AD306" i="3"/>
  <c r="N306" i="3"/>
  <c r="AL306" i="3"/>
  <c r="BG306" i="3"/>
  <c r="BC306" i="3"/>
  <c r="AY306" i="3"/>
  <c r="AU306" i="3"/>
  <c r="AQ306" i="3"/>
  <c r="AM306" i="3"/>
  <c r="AI306" i="3"/>
  <c r="AE306" i="3"/>
  <c r="AA306" i="3"/>
  <c r="W306" i="3"/>
  <c r="S306" i="3"/>
  <c r="O306" i="3"/>
  <c r="BJ3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R261" i="3"/>
  <c r="V261" i="3"/>
  <c r="Z261" i="3"/>
  <c r="AD261" i="3"/>
  <c r="AH261" i="3"/>
  <c r="AL261" i="3"/>
  <c r="AP261" i="3"/>
  <c r="AT261" i="3"/>
  <c r="AX261" i="3"/>
  <c r="BB261" i="3"/>
  <c r="BF261" i="3"/>
  <c r="O262" i="3"/>
  <c r="S262" i="3"/>
  <c r="W262" i="3"/>
  <c r="AA262" i="3"/>
  <c r="AE262" i="3"/>
  <c r="AI262" i="3"/>
  <c r="AM262" i="3"/>
  <c r="AQ262" i="3"/>
  <c r="AU262" i="3"/>
  <c r="AY262" i="3"/>
  <c r="BC262" i="3"/>
  <c r="BG262" i="3"/>
  <c r="P263" i="3"/>
  <c r="T263" i="3"/>
  <c r="X263" i="3"/>
  <c r="AB263" i="3"/>
  <c r="AF263" i="3"/>
  <c r="AJ263" i="3"/>
  <c r="AN263" i="3"/>
  <c r="AR263" i="3"/>
  <c r="AV263" i="3"/>
  <c r="AZ263" i="3"/>
  <c r="BD263" i="3"/>
  <c r="BH263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R265" i="3"/>
  <c r="BN265" i="3" s="1"/>
  <c r="V265" i="3"/>
  <c r="Z265" i="3"/>
  <c r="AD265" i="3"/>
  <c r="AH265" i="3"/>
  <c r="AL265" i="3"/>
  <c r="AP265" i="3"/>
  <c r="AT265" i="3"/>
  <c r="AX265" i="3"/>
  <c r="BB265" i="3"/>
  <c r="BF265" i="3"/>
  <c r="O266" i="3"/>
  <c r="S266" i="3"/>
  <c r="W266" i="3"/>
  <c r="AA266" i="3"/>
  <c r="AE266" i="3"/>
  <c r="AI266" i="3"/>
  <c r="AM266" i="3"/>
  <c r="AQ266" i="3"/>
  <c r="AU266" i="3"/>
  <c r="AY266" i="3"/>
  <c r="BC266" i="3"/>
  <c r="BG266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R270" i="3"/>
  <c r="V270" i="3"/>
  <c r="Z270" i="3"/>
  <c r="AD270" i="3"/>
  <c r="AH270" i="3"/>
  <c r="AL270" i="3"/>
  <c r="AP270" i="3"/>
  <c r="AT270" i="3"/>
  <c r="AX270" i="3"/>
  <c r="BB270" i="3"/>
  <c r="BF270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2" i="3"/>
  <c r="BN272" i="3" s="1"/>
  <c r="T272" i="3"/>
  <c r="X272" i="3"/>
  <c r="AB272" i="3"/>
  <c r="AF272" i="3"/>
  <c r="AJ272" i="3"/>
  <c r="AN272" i="3"/>
  <c r="AR272" i="3"/>
  <c r="AV272" i="3"/>
  <c r="AZ272" i="3"/>
  <c r="BD272" i="3"/>
  <c r="BH272" i="3"/>
  <c r="Q273" i="3"/>
  <c r="BN273" i="3" s="1"/>
  <c r="U273" i="3"/>
  <c r="Y273" i="3"/>
  <c r="AC273" i="3"/>
  <c r="AG273" i="3"/>
  <c r="AK273" i="3"/>
  <c r="AO273" i="3"/>
  <c r="AS273" i="3"/>
  <c r="AW273" i="3"/>
  <c r="BA273" i="3"/>
  <c r="BE273" i="3"/>
  <c r="BI273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Q275" i="3"/>
  <c r="BN275" i="3" s="1"/>
  <c r="U275" i="3"/>
  <c r="Y275" i="3"/>
  <c r="AC275" i="3"/>
  <c r="AG275" i="3"/>
  <c r="AK275" i="3"/>
  <c r="AO275" i="3"/>
  <c r="AS275" i="3"/>
  <c r="AW275" i="3"/>
  <c r="BA275" i="3"/>
  <c r="BI275" i="3"/>
  <c r="V276" i="3"/>
  <c r="AD276" i="3"/>
  <c r="AL276" i="3"/>
  <c r="AT276" i="3"/>
  <c r="BB276" i="3"/>
  <c r="O277" i="3"/>
  <c r="BN277" i="3" s="1"/>
  <c r="W277" i="3"/>
  <c r="AE277" i="3"/>
  <c r="AM277" i="3"/>
  <c r="AU277" i="3"/>
  <c r="BC277" i="3"/>
  <c r="O278" i="3"/>
  <c r="W278" i="3"/>
  <c r="AE278" i="3"/>
  <c r="AM278" i="3"/>
  <c r="AU278" i="3"/>
  <c r="BC278" i="3"/>
  <c r="P279" i="3"/>
  <c r="BK279" i="3" s="1"/>
  <c r="X279" i="3"/>
  <c r="AF279" i="3"/>
  <c r="AN279" i="3"/>
  <c r="AV279" i="3"/>
  <c r="BD279" i="3"/>
  <c r="Q280" i="3"/>
  <c r="Y280" i="3"/>
  <c r="AG280" i="3"/>
  <c r="AO280" i="3"/>
  <c r="AW280" i="3"/>
  <c r="BE280" i="3"/>
  <c r="R281" i="3"/>
  <c r="BN281" i="3" s="1"/>
  <c r="Z281" i="3"/>
  <c r="AH281" i="3"/>
  <c r="AP281" i="3"/>
  <c r="AX281" i="3"/>
  <c r="BF281" i="3"/>
  <c r="T282" i="3"/>
  <c r="AB282" i="3"/>
  <c r="AJ282" i="3"/>
  <c r="AR282" i="3"/>
  <c r="AZ282" i="3"/>
  <c r="BH282" i="3"/>
  <c r="U283" i="3"/>
  <c r="AC283" i="3"/>
  <c r="AK283" i="3"/>
  <c r="AS283" i="3"/>
  <c r="BA283" i="3"/>
  <c r="BI283" i="3"/>
  <c r="U284" i="3"/>
  <c r="AC284" i="3"/>
  <c r="AK284" i="3"/>
  <c r="AS284" i="3"/>
  <c r="BA284" i="3"/>
  <c r="BI284" i="3"/>
  <c r="V285" i="3"/>
  <c r="AD285" i="3"/>
  <c r="AL285" i="3"/>
  <c r="AT285" i="3"/>
  <c r="BB285" i="3"/>
  <c r="P286" i="3"/>
  <c r="X286" i="3"/>
  <c r="AF286" i="3"/>
  <c r="AN286" i="3"/>
  <c r="AV286" i="3"/>
  <c r="BD286" i="3"/>
  <c r="Q287" i="3"/>
  <c r="Y287" i="3"/>
  <c r="AG287" i="3"/>
  <c r="AO287" i="3"/>
  <c r="AW287" i="3"/>
  <c r="BE287" i="3"/>
  <c r="R288" i="3"/>
  <c r="Z288" i="3"/>
  <c r="AH288" i="3"/>
  <c r="AP288" i="3"/>
  <c r="AX288" i="3"/>
  <c r="BF288" i="3"/>
  <c r="T289" i="3"/>
  <c r="AB289" i="3"/>
  <c r="AJ289" i="3"/>
  <c r="AR289" i="3"/>
  <c r="AZ289" i="3"/>
  <c r="BH289" i="3"/>
  <c r="U290" i="3"/>
  <c r="AC290" i="3"/>
  <c r="BK290" i="3" s="1"/>
  <c r="AK290" i="3"/>
  <c r="AS290" i="3"/>
  <c r="BA290" i="3"/>
  <c r="BI290" i="3"/>
  <c r="V291" i="3"/>
  <c r="AD291" i="3"/>
  <c r="AL291" i="3"/>
  <c r="AT291" i="3"/>
  <c r="BB291" i="3"/>
  <c r="O292" i="3"/>
  <c r="W292" i="3"/>
  <c r="AE292" i="3"/>
  <c r="AM292" i="3"/>
  <c r="AU292" i="3"/>
  <c r="BC292" i="3"/>
  <c r="P293" i="3"/>
  <c r="BN293" i="3" s="1"/>
  <c r="X293" i="3"/>
  <c r="AF293" i="3"/>
  <c r="AN293" i="3"/>
  <c r="AV293" i="3"/>
  <c r="BD293" i="3"/>
  <c r="Q294" i="3"/>
  <c r="Y294" i="3"/>
  <c r="AG294" i="3"/>
  <c r="AO294" i="3"/>
  <c r="AW294" i="3"/>
  <c r="BE294" i="3"/>
  <c r="R295" i="3"/>
  <c r="Z295" i="3"/>
  <c r="AH295" i="3"/>
  <c r="AP295" i="3"/>
  <c r="AX295" i="3"/>
  <c r="BF295" i="3"/>
  <c r="S296" i="3"/>
  <c r="AA296" i="3"/>
  <c r="AI296" i="3"/>
  <c r="AQ296" i="3"/>
  <c r="AY296" i="3"/>
  <c r="BG296" i="3"/>
  <c r="S297" i="3"/>
  <c r="AA297" i="3"/>
  <c r="AI297" i="3"/>
  <c r="AQ297" i="3"/>
  <c r="AY297" i="3"/>
  <c r="BG297" i="3"/>
  <c r="T298" i="3"/>
  <c r="AB298" i="3"/>
  <c r="AJ298" i="3"/>
  <c r="AR298" i="3"/>
  <c r="AZ298" i="3"/>
  <c r="BH298" i="3"/>
  <c r="U299" i="3"/>
  <c r="AC299" i="3"/>
  <c r="AK299" i="3"/>
  <c r="AS299" i="3"/>
  <c r="BA299" i="3"/>
  <c r="BI299" i="3"/>
  <c r="U300" i="3"/>
  <c r="AC300" i="3"/>
  <c r="AK300" i="3"/>
  <c r="AS300" i="3"/>
  <c r="BA300" i="3"/>
  <c r="BI300" i="3"/>
  <c r="V301" i="3"/>
  <c r="AD301" i="3"/>
  <c r="AL301" i="3"/>
  <c r="AT301" i="3"/>
  <c r="BB301" i="3"/>
  <c r="O302" i="3"/>
  <c r="W302" i="3"/>
  <c r="AE302" i="3"/>
  <c r="AM302" i="3"/>
  <c r="AU302" i="3"/>
  <c r="BC302" i="3"/>
  <c r="O303" i="3"/>
  <c r="W303" i="3"/>
  <c r="AE303" i="3"/>
  <c r="AM303" i="3"/>
  <c r="AU303" i="3"/>
  <c r="BC303" i="3"/>
  <c r="O304" i="3"/>
  <c r="W304" i="3"/>
  <c r="AE304" i="3"/>
  <c r="AM304" i="3"/>
  <c r="AU304" i="3"/>
  <c r="BC304" i="3"/>
  <c r="P305" i="3"/>
  <c r="X305" i="3"/>
  <c r="AF305" i="3"/>
  <c r="AN305" i="3"/>
  <c r="AV305" i="3"/>
  <c r="BD305" i="3"/>
  <c r="Q306" i="3"/>
  <c r="Y306" i="3"/>
  <c r="AG306" i="3"/>
  <c r="AO306" i="3"/>
  <c r="AW306" i="3"/>
  <c r="BE306" i="3"/>
  <c r="Q259" i="3"/>
  <c r="Y259" i="3"/>
  <c r="AG259" i="3"/>
  <c r="AO259" i="3"/>
  <c r="AW259" i="3"/>
  <c r="BE259" i="3"/>
  <c r="P260" i="3"/>
  <c r="X260" i="3"/>
  <c r="AF260" i="3"/>
  <c r="AN260" i="3"/>
  <c r="AV260" i="3"/>
  <c r="BD260" i="3"/>
  <c r="O261" i="3"/>
  <c r="W261" i="3"/>
  <c r="AE261" i="3"/>
  <c r="AM261" i="3"/>
  <c r="AU261" i="3"/>
  <c r="BC261" i="3"/>
  <c r="N262" i="3"/>
  <c r="V262" i="3"/>
  <c r="AD262" i="3"/>
  <c r="AL262" i="3"/>
  <c r="AT262" i="3"/>
  <c r="BB262" i="3"/>
  <c r="M263" i="3"/>
  <c r="U263" i="3"/>
  <c r="AC263" i="3"/>
  <c r="AK263" i="3"/>
  <c r="AS263" i="3"/>
  <c r="BA263" i="3"/>
  <c r="BI263" i="3"/>
  <c r="T264" i="3"/>
  <c r="AB264" i="3"/>
  <c r="AJ264" i="3"/>
  <c r="AR264" i="3"/>
  <c r="AZ264" i="3"/>
  <c r="BH264" i="3"/>
  <c r="S265" i="3"/>
  <c r="AA265" i="3"/>
  <c r="AI265" i="3"/>
  <c r="AQ265" i="3"/>
  <c r="AY265" i="3"/>
  <c r="BG265" i="3"/>
  <c r="R266" i="3"/>
  <c r="Z266" i="3"/>
  <c r="AH266" i="3"/>
  <c r="AP266" i="3"/>
  <c r="AX266" i="3"/>
  <c r="BF266" i="3"/>
  <c r="Q267" i="3"/>
  <c r="Y267" i="3"/>
  <c r="AG267" i="3"/>
  <c r="AO267" i="3"/>
  <c r="AW267" i="3"/>
  <c r="BE267" i="3"/>
  <c r="P268" i="3"/>
  <c r="X268" i="3"/>
  <c r="AF268" i="3"/>
  <c r="AN268" i="3"/>
  <c r="AV268" i="3"/>
  <c r="BD268" i="3"/>
  <c r="P269" i="3"/>
  <c r="X269" i="3"/>
  <c r="AF269" i="3"/>
  <c r="AN269" i="3"/>
  <c r="AV269" i="3"/>
  <c r="BD269" i="3"/>
  <c r="O270" i="3"/>
  <c r="W270" i="3"/>
  <c r="AE270" i="3"/>
  <c r="AM270" i="3"/>
  <c r="AU270" i="3"/>
  <c r="BI270" i="3"/>
  <c r="AB271" i="3"/>
  <c r="AR271" i="3"/>
  <c r="BH271" i="3"/>
  <c r="AA272" i="3"/>
  <c r="AQ272" i="3"/>
  <c r="BG272" i="3"/>
  <c r="Z273" i="3"/>
  <c r="AP273" i="3"/>
  <c r="BF273" i="3"/>
  <c r="Z274" i="3"/>
  <c r="AP274" i="3"/>
  <c r="BF274" i="3"/>
  <c r="Z275" i="3"/>
  <c r="AP275" i="3"/>
  <c r="BF275" i="3"/>
  <c r="Y276" i="3"/>
  <c r="AO276" i="3"/>
  <c r="BE276" i="3"/>
  <c r="X277" i="3"/>
  <c r="AN277" i="3"/>
  <c r="BD277" i="3"/>
  <c r="X278" i="3"/>
  <c r="AN278" i="3"/>
  <c r="BD278" i="3"/>
  <c r="W279" i="3"/>
  <c r="AM279" i="3"/>
  <c r="BC279" i="3"/>
  <c r="V280" i="3"/>
  <c r="AL280" i="3"/>
  <c r="BB280" i="3"/>
  <c r="U281" i="3"/>
  <c r="AK281" i="3"/>
  <c r="BA281" i="3"/>
  <c r="S282" i="3"/>
  <c r="AI282" i="3"/>
  <c r="AY282" i="3"/>
  <c r="R283" i="3"/>
  <c r="AH283" i="3"/>
  <c r="AX283" i="3"/>
  <c r="R284" i="3"/>
  <c r="AH284" i="3"/>
  <c r="AX284" i="3"/>
  <c r="Q285" i="3"/>
  <c r="AG285" i="3"/>
  <c r="AW285" i="3"/>
  <c r="O286" i="3"/>
  <c r="AE286" i="3"/>
  <c r="AU286" i="3"/>
  <c r="N287" i="3"/>
  <c r="AD287" i="3"/>
  <c r="AT287" i="3"/>
  <c r="M288" i="3"/>
  <c r="BN288" i="3" s="1"/>
  <c r="AC288" i="3"/>
  <c r="AS288" i="3"/>
  <c r="BI288" i="3"/>
  <c r="AA289" i="3"/>
  <c r="AQ289" i="3"/>
  <c r="BG289" i="3"/>
  <c r="Z290" i="3"/>
  <c r="AP290" i="3"/>
  <c r="BF290" i="3"/>
  <c r="Y291" i="3"/>
  <c r="AO291" i="3"/>
  <c r="P292" i="3"/>
  <c r="AV292" i="3"/>
  <c r="AE293" i="3"/>
  <c r="N294" i="3"/>
  <c r="AT294" i="3"/>
  <c r="AC295" i="3"/>
  <c r="BI295" i="3"/>
  <c r="AR296" i="3"/>
  <c r="AB297" i="3"/>
  <c r="BH297" i="3"/>
  <c r="AQ298" i="3"/>
  <c r="Z299" i="3"/>
  <c r="BF299" i="3"/>
  <c r="AP300" i="3"/>
  <c r="Y301" i="3"/>
  <c r="BE301" i="3"/>
  <c r="BD302" i="3"/>
  <c r="X304" i="3"/>
  <c r="AM305" i="3"/>
  <c r="BB306" i="3"/>
  <c r="AV174" i="3"/>
  <c r="R176" i="3"/>
  <c r="N258" i="3"/>
  <c r="M306" i="3"/>
  <c r="BK306" i="3" s="1"/>
  <c r="BF174" i="3"/>
  <c r="BB174" i="3"/>
  <c r="AX174" i="3"/>
  <c r="AT174" i="3"/>
  <c r="AP174" i="3"/>
  <c r="AL174" i="3"/>
  <c r="AH174" i="3"/>
  <c r="AD174" i="3"/>
  <c r="Z174" i="3"/>
  <c r="V174" i="3"/>
  <c r="R174" i="3"/>
  <c r="N174" i="3"/>
  <c r="BG174" i="3"/>
  <c r="BC174" i="3"/>
  <c r="AY174" i="3"/>
  <c r="AU174" i="3"/>
  <c r="AQ174" i="3"/>
  <c r="AM174" i="3"/>
  <c r="AI174" i="3"/>
  <c r="AE174" i="3"/>
  <c r="AA174" i="3"/>
  <c r="W174" i="3"/>
  <c r="S174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BM349" i="3"/>
  <c r="BL337" i="3"/>
  <c r="BJ331" i="3"/>
  <c r="BK333" i="3"/>
  <c r="BN175" i="3"/>
  <c r="BL265" i="3"/>
  <c r="BK289" i="3"/>
  <c r="BM353" i="3"/>
  <c r="BN353" i="3"/>
  <c r="BM337" i="3"/>
  <c r="BK325" i="3"/>
  <c r="BM341" i="3"/>
  <c r="BL329" i="3"/>
  <c r="BJ325" i="3"/>
  <c r="BL294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F179" i="3"/>
  <c r="BB179" i="3"/>
  <c r="AX179" i="3"/>
  <c r="AT179" i="3"/>
  <c r="AP179" i="3"/>
  <c r="AL179" i="3"/>
  <c r="AH179" i="3"/>
  <c r="AD179" i="3"/>
  <c r="Z179" i="3"/>
  <c r="V179" i="3"/>
  <c r="R179" i="3"/>
  <c r="BN306" i="3"/>
  <c r="BM355" i="3"/>
  <c r="BM339" i="3"/>
  <c r="BL351" i="3"/>
  <c r="BJ351" i="3"/>
  <c r="BL335" i="3"/>
  <c r="BK331" i="3"/>
  <c r="BN331" i="3"/>
  <c r="BJ345" i="3"/>
  <c r="BN345" i="3"/>
  <c r="BK345" i="3"/>
  <c r="BJ341" i="3"/>
  <c r="BN341" i="3"/>
  <c r="BK341" i="3"/>
  <c r="BM329" i="3"/>
  <c r="BJ329" i="3"/>
  <c r="BN325" i="3"/>
  <c r="BK324" i="3"/>
  <c r="BN324" i="3"/>
  <c r="BJ324" i="3"/>
  <c r="BL355" i="3"/>
  <c r="BJ355" i="3"/>
  <c r="BL347" i="3"/>
  <c r="BJ347" i="3"/>
  <c r="BM343" i="3"/>
  <c r="BK351" i="3"/>
  <c r="BN351" i="3"/>
  <c r="BL331" i="3"/>
  <c r="BJ327" i="3"/>
  <c r="BJ353" i="3"/>
  <c r="BL353" i="3"/>
  <c r="BJ349" i="3"/>
  <c r="BN349" i="3"/>
  <c r="BK349" i="3"/>
  <c r="BL341" i="3"/>
  <c r="BN337" i="3"/>
  <c r="BK337" i="3"/>
  <c r="BJ337" i="3"/>
  <c r="BM333" i="3"/>
  <c r="BJ333" i="3"/>
  <c r="BN355" i="3"/>
  <c r="BL277" i="3"/>
  <c r="BL303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Q177" i="3"/>
  <c r="AS177" i="3"/>
  <c r="AU177" i="3"/>
  <c r="AW177" i="3"/>
  <c r="AY177" i="3"/>
  <c r="BA177" i="3"/>
  <c r="BC177" i="3"/>
  <c r="BE177" i="3"/>
  <c r="BG177" i="3"/>
  <c r="BI177" i="3"/>
  <c r="N177" i="3"/>
  <c r="P177" i="3"/>
  <c r="R177" i="3"/>
  <c r="T177" i="3"/>
  <c r="V177" i="3"/>
  <c r="X177" i="3"/>
  <c r="Z177" i="3"/>
  <c r="AB177" i="3"/>
  <c r="AD177" i="3"/>
  <c r="AF177" i="3"/>
  <c r="AH177" i="3"/>
  <c r="AJ177" i="3"/>
  <c r="AL177" i="3"/>
  <c r="AN177" i="3"/>
  <c r="AP177" i="3"/>
  <c r="AR177" i="3"/>
  <c r="AT177" i="3"/>
  <c r="AV177" i="3"/>
  <c r="AX177" i="3"/>
  <c r="AZ177" i="3"/>
  <c r="BB177" i="3"/>
  <c r="BD177" i="3"/>
  <c r="BF177" i="3"/>
  <c r="BH177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BN333" i="3"/>
  <c r="BJ273" i="3"/>
  <c r="BK285" i="3"/>
  <c r="BJ291" i="3"/>
  <c r="BN299" i="3"/>
  <c r="BJ301" i="3"/>
  <c r="BJ306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BG258" i="3"/>
  <c r="BC258" i="3"/>
  <c r="AY258" i="3"/>
  <c r="AU258" i="3"/>
  <c r="AQ258" i="3"/>
  <c r="AM258" i="3"/>
  <c r="AI258" i="3"/>
  <c r="AE258" i="3"/>
  <c r="AA258" i="3"/>
  <c r="W258" i="3"/>
  <c r="S258" i="3"/>
  <c r="O258" i="3"/>
  <c r="BH258" i="3"/>
  <c r="BD258" i="3"/>
  <c r="AZ258" i="3"/>
  <c r="AV258" i="3"/>
  <c r="AR258" i="3"/>
  <c r="AN258" i="3"/>
  <c r="AJ258" i="3"/>
  <c r="AF258" i="3"/>
  <c r="AB258" i="3"/>
  <c r="X258" i="3"/>
  <c r="T258" i="3"/>
  <c r="P258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N253" i="3"/>
  <c r="AP253" i="3"/>
  <c r="AR253" i="3"/>
  <c r="AT253" i="3"/>
  <c r="AV253" i="3"/>
  <c r="AX253" i="3"/>
  <c r="AZ253" i="3"/>
  <c r="BB253" i="3"/>
  <c r="BD253" i="3"/>
  <c r="BF253" i="3"/>
  <c r="BH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K355" i="3"/>
  <c r="BK347" i="3"/>
  <c r="BN347" i="3"/>
  <c r="BK343" i="3"/>
  <c r="BN343" i="3"/>
  <c r="BL339" i="3"/>
  <c r="BM351" i="3"/>
  <c r="BM331" i="3"/>
  <c r="BM327" i="3"/>
  <c r="BL349" i="3"/>
  <c r="BM325" i="3"/>
  <c r="BL324" i="3"/>
  <c r="BM324" i="3"/>
  <c r="BM347" i="3"/>
  <c r="BL343" i="3"/>
  <c r="BJ343" i="3"/>
  <c r="BJ339" i="3"/>
  <c r="BK339" i="3"/>
  <c r="BN339" i="3"/>
  <c r="BJ335" i="3"/>
  <c r="BK335" i="3"/>
  <c r="BN335" i="3"/>
  <c r="BM335" i="3"/>
  <c r="BL327" i="3"/>
  <c r="BK327" i="3"/>
  <c r="BN327" i="3"/>
  <c r="BK357" i="3"/>
  <c r="BN357" i="3"/>
  <c r="BM345" i="3"/>
  <c r="BL345" i="3"/>
  <c r="BL333" i="3"/>
  <c r="BN329" i="3"/>
  <c r="BK329" i="3"/>
  <c r="BL325" i="3"/>
  <c r="BK179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N181" i="3"/>
  <c r="P181" i="3"/>
  <c r="R181" i="3"/>
  <c r="T181" i="3"/>
  <c r="V181" i="3"/>
  <c r="X181" i="3"/>
  <c r="Z181" i="3"/>
  <c r="AB181" i="3"/>
  <c r="AD181" i="3"/>
  <c r="AF181" i="3"/>
  <c r="AH181" i="3"/>
  <c r="AJ181" i="3"/>
  <c r="AL181" i="3"/>
  <c r="AN181" i="3"/>
  <c r="AP181" i="3"/>
  <c r="AR181" i="3"/>
  <c r="AT181" i="3"/>
  <c r="AV181" i="3"/>
  <c r="AX181" i="3"/>
  <c r="AZ181" i="3"/>
  <c r="BB181" i="3"/>
  <c r="BD181" i="3"/>
  <c r="BF181" i="3"/>
  <c r="BH181" i="3"/>
  <c r="M181" i="3"/>
  <c r="O181" i="3"/>
  <c r="Q181" i="3"/>
  <c r="S181" i="3"/>
  <c r="U181" i="3"/>
  <c r="W181" i="3"/>
  <c r="Y181" i="3"/>
  <c r="AA181" i="3"/>
  <c r="AC181" i="3"/>
  <c r="AE181" i="3"/>
  <c r="AG181" i="3"/>
  <c r="AI181" i="3"/>
  <c r="AK181" i="3"/>
  <c r="AM181" i="3"/>
  <c r="AO181" i="3"/>
  <c r="AQ181" i="3"/>
  <c r="AS181" i="3"/>
  <c r="AU181" i="3"/>
  <c r="AW181" i="3"/>
  <c r="AY181" i="3"/>
  <c r="BA181" i="3"/>
  <c r="BC181" i="3"/>
  <c r="BE181" i="3"/>
  <c r="BG181" i="3"/>
  <c r="BI181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3" i="3"/>
  <c r="O183" i="3"/>
  <c r="Q183" i="3"/>
  <c r="S183" i="3"/>
  <c r="U183" i="3"/>
  <c r="W183" i="3"/>
  <c r="Y183" i="3"/>
  <c r="AA183" i="3"/>
  <c r="AC183" i="3"/>
  <c r="AE183" i="3"/>
  <c r="AG183" i="3"/>
  <c r="AI183" i="3"/>
  <c r="AK183" i="3"/>
  <c r="AM183" i="3"/>
  <c r="AO183" i="3"/>
  <c r="AQ183" i="3"/>
  <c r="AS183" i="3"/>
  <c r="AU183" i="3"/>
  <c r="AW183" i="3"/>
  <c r="AY183" i="3"/>
  <c r="BA183" i="3"/>
  <c r="BC183" i="3"/>
  <c r="BE183" i="3"/>
  <c r="BG183" i="3"/>
  <c r="BI183" i="3"/>
  <c r="N183" i="3"/>
  <c r="P183" i="3"/>
  <c r="R183" i="3"/>
  <c r="T183" i="3"/>
  <c r="V183" i="3"/>
  <c r="X183" i="3"/>
  <c r="Z183" i="3"/>
  <c r="AB183" i="3"/>
  <c r="AD183" i="3"/>
  <c r="AF183" i="3"/>
  <c r="AH183" i="3"/>
  <c r="AJ183" i="3"/>
  <c r="AL183" i="3"/>
  <c r="AN183" i="3"/>
  <c r="AP183" i="3"/>
  <c r="AR183" i="3"/>
  <c r="AT183" i="3"/>
  <c r="AV183" i="3"/>
  <c r="AX183" i="3"/>
  <c r="AZ183" i="3"/>
  <c r="BB183" i="3"/>
  <c r="BD183" i="3"/>
  <c r="BF183" i="3"/>
  <c r="BH183" i="3"/>
  <c r="N184" i="3"/>
  <c r="P184" i="3"/>
  <c r="R184" i="3"/>
  <c r="T184" i="3"/>
  <c r="V184" i="3"/>
  <c r="X184" i="3"/>
  <c r="Z184" i="3"/>
  <c r="AB184" i="3"/>
  <c r="AD184" i="3"/>
  <c r="AF184" i="3"/>
  <c r="AH184" i="3"/>
  <c r="AJ184" i="3"/>
  <c r="AL184" i="3"/>
  <c r="AN184" i="3"/>
  <c r="AP184" i="3"/>
  <c r="AR184" i="3"/>
  <c r="AT184" i="3"/>
  <c r="AV184" i="3"/>
  <c r="AX184" i="3"/>
  <c r="AZ184" i="3"/>
  <c r="BB184" i="3"/>
  <c r="BD184" i="3"/>
  <c r="BF184" i="3"/>
  <c r="BH184" i="3"/>
  <c r="M184" i="3"/>
  <c r="O184" i="3"/>
  <c r="Q184" i="3"/>
  <c r="S184" i="3"/>
  <c r="U184" i="3"/>
  <c r="W184" i="3"/>
  <c r="Y184" i="3"/>
  <c r="AA184" i="3"/>
  <c r="AC184" i="3"/>
  <c r="AE184" i="3"/>
  <c r="AG184" i="3"/>
  <c r="AI184" i="3"/>
  <c r="AK184" i="3"/>
  <c r="AM184" i="3"/>
  <c r="AO184" i="3"/>
  <c r="AQ184" i="3"/>
  <c r="AS184" i="3"/>
  <c r="AU184" i="3"/>
  <c r="AW184" i="3"/>
  <c r="AY184" i="3"/>
  <c r="BA184" i="3"/>
  <c r="BC184" i="3"/>
  <c r="BE184" i="3"/>
  <c r="BG184" i="3"/>
  <c r="BI184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BK353" i="3"/>
  <c r="BJ277" i="3"/>
  <c r="BK280" i="3"/>
  <c r="BM281" i="3"/>
  <c r="BL284" i="3"/>
  <c r="BK286" i="3"/>
  <c r="BN286" i="3"/>
  <c r="BL288" i="3"/>
  <c r="BJ293" i="3"/>
  <c r="BJ297" i="3"/>
  <c r="BL304" i="3"/>
  <c r="BJ305" i="3"/>
  <c r="BL305" i="3"/>
  <c r="BJ174" i="3"/>
  <c r="BJ176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S315" i="3"/>
  <c r="AU315" i="3"/>
  <c r="AW315" i="3"/>
  <c r="AY315" i="3"/>
  <c r="BA315" i="3"/>
  <c r="BC315" i="3"/>
  <c r="BE315" i="3"/>
  <c r="BG315" i="3"/>
  <c r="BI315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BI258" i="3"/>
  <c r="BE258" i="3"/>
  <c r="BA258" i="3"/>
  <c r="AW258" i="3"/>
  <c r="AS258" i="3"/>
  <c r="AO258" i="3"/>
  <c r="AK258" i="3"/>
  <c r="AG258" i="3"/>
  <c r="AC258" i="3"/>
  <c r="Y258" i="3"/>
  <c r="U258" i="3"/>
  <c r="Q258" i="3"/>
  <c r="M258" i="3"/>
  <c r="BF258" i="3"/>
  <c r="BB258" i="3"/>
  <c r="AX258" i="3"/>
  <c r="AT258" i="3"/>
  <c r="AP258" i="3"/>
  <c r="AL258" i="3"/>
  <c r="AH258" i="3"/>
  <c r="AD258" i="3"/>
  <c r="Z258" i="3"/>
  <c r="V258" i="3"/>
  <c r="R258" i="3"/>
  <c r="E172" i="3"/>
  <c r="F172" i="3"/>
  <c r="G172" i="3"/>
  <c r="H172" i="3"/>
  <c r="I172" i="3"/>
  <c r="J172" i="3"/>
  <c r="BK282" i="3" l="1"/>
  <c r="BJ287" i="3"/>
  <c r="BM297" i="3"/>
  <c r="BL296" i="3"/>
  <c r="BM292" i="3"/>
  <c r="BL273" i="3"/>
  <c r="BM272" i="3"/>
  <c r="BL259" i="3"/>
  <c r="BJ302" i="3"/>
  <c r="BN301" i="3"/>
  <c r="BN297" i="3"/>
  <c r="BM179" i="3"/>
  <c r="BM173" i="3"/>
  <c r="BK173" i="3"/>
  <c r="BJ173" i="3"/>
  <c r="BN173" i="3"/>
  <c r="BL173" i="3"/>
  <c r="BJ179" i="3"/>
  <c r="BN179" i="3"/>
  <c r="BJ304" i="3"/>
  <c r="BJ303" i="3"/>
  <c r="BL299" i="3"/>
  <c r="BN285" i="3"/>
  <c r="BM273" i="3"/>
  <c r="BL264" i="3"/>
  <c r="BL261" i="3"/>
  <c r="BK297" i="3"/>
  <c r="BL306" i="3"/>
  <c r="BL302" i="3"/>
  <c r="BN302" i="3"/>
  <c r="BL300" i="3"/>
  <c r="BJ299" i="3"/>
  <c r="BL297" i="3"/>
  <c r="BJ295" i="3"/>
  <c r="BJ283" i="3"/>
  <c r="BM277" i="3"/>
  <c r="BL179" i="3"/>
  <c r="BM268" i="3"/>
  <c r="BM302" i="3"/>
  <c r="BM293" i="3"/>
  <c r="BL287" i="3"/>
  <c r="BJ284" i="3"/>
  <c r="BM279" i="3"/>
  <c r="BK278" i="3"/>
  <c r="BM274" i="3"/>
  <c r="BL269" i="3"/>
  <c r="BK316" i="3"/>
  <c r="BN212" i="3"/>
  <c r="BK236" i="3"/>
  <c r="BK272" i="3"/>
  <c r="BL176" i="3"/>
  <c r="BN174" i="3"/>
  <c r="BN305" i="3"/>
  <c r="BN303" i="3"/>
  <c r="BK300" i="3"/>
  <c r="BK299" i="3"/>
  <c r="BK284" i="3"/>
  <c r="BL274" i="3"/>
  <c r="BK259" i="3"/>
  <c r="BK304" i="3"/>
  <c r="BK303" i="3"/>
  <c r="BJ300" i="3"/>
  <c r="BN296" i="3"/>
  <c r="BM294" i="3"/>
  <c r="BK292" i="3"/>
  <c r="BJ290" i="3"/>
  <c r="BN289" i="3"/>
  <c r="BJ288" i="3"/>
  <c r="BN283" i="3"/>
  <c r="BK281" i="3"/>
  <c r="BL279" i="3"/>
  <c r="BL268" i="3"/>
  <c r="BJ184" i="3"/>
  <c r="BM258" i="3"/>
  <c r="BJ244" i="3"/>
  <c r="BK176" i="3"/>
  <c r="BL174" i="3"/>
  <c r="BL270" i="3"/>
  <c r="BM265" i="3"/>
  <c r="BK301" i="3"/>
  <c r="BM299" i="3"/>
  <c r="BM296" i="3"/>
  <c r="BJ294" i="3"/>
  <c r="BL292" i="3"/>
  <c r="BM284" i="3"/>
  <c r="BM283" i="3"/>
  <c r="BJ282" i="3"/>
  <c r="BN280" i="3"/>
  <c r="BJ280" i="3"/>
  <c r="BN278" i="3"/>
  <c r="BL278" i="3"/>
  <c r="BJ276" i="3"/>
  <c r="BN271" i="3"/>
  <c r="BL271" i="3"/>
  <c r="BJ270" i="3"/>
  <c r="BM270" i="3"/>
  <c r="BM269" i="3"/>
  <c r="BL267" i="3"/>
  <c r="BM267" i="3"/>
  <c r="BK266" i="3"/>
  <c r="BM266" i="3"/>
  <c r="BN263" i="3"/>
  <c r="BN262" i="3"/>
  <c r="BL262" i="3"/>
  <c r="BJ261" i="3"/>
  <c r="BM261" i="3"/>
  <c r="BM260" i="3"/>
  <c r="BM306" i="3"/>
  <c r="BK302" i="3"/>
  <c r="BM301" i="3"/>
  <c r="BL298" i="3"/>
  <c r="BK298" i="3"/>
  <c r="BK295" i="3"/>
  <c r="BM295" i="3"/>
  <c r="BL293" i="3"/>
  <c r="BK293" i="3"/>
  <c r="BK291" i="3"/>
  <c r="BN291" i="3"/>
  <c r="BL291" i="3"/>
  <c r="BM290" i="3"/>
  <c r="BJ289" i="3"/>
  <c r="BM288" i="3"/>
  <c r="BN287" i="3"/>
  <c r="BM286" i="3"/>
  <c r="BM285" i="3"/>
  <c r="BN284" i="3"/>
  <c r="BL280" i="3"/>
  <c r="BN279" i="3"/>
  <c r="BM278" i="3"/>
  <c r="BK276" i="3"/>
  <c r="BJ275" i="3"/>
  <c r="BK275" i="3"/>
  <c r="BK273" i="3"/>
  <c r="BK270" i="3"/>
  <c r="BJ268" i="3"/>
  <c r="BK268" i="3"/>
  <c r="BN268" i="3"/>
  <c r="BJ265" i="3"/>
  <c r="BJ263" i="3"/>
  <c r="BK261" i="3"/>
  <c r="BJ260" i="3"/>
  <c r="BK260" i="3"/>
  <c r="BN260" i="3"/>
  <c r="BM259" i="3"/>
  <c r="BK288" i="3"/>
  <c r="BN276" i="3"/>
  <c r="BJ307" i="3"/>
  <c r="BM307" i="3"/>
  <c r="BL307" i="3"/>
  <c r="BJ198" i="3"/>
  <c r="BM198" i="3"/>
  <c r="BL198" i="3"/>
  <c r="BM184" i="3"/>
  <c r="BL184" i="3"/>
  <c r="BL258" i="3"/>
  <c r="BJ256" i="3"/>
  <c r="BM256" i="3"/>
  <c r="BL256" i="3"/>
  <c r="BM244" i="3"/>
  <c r="BL244" i="3"/>
  <c r="BJ258" i="3"/>
  <c r="BL286" i="3"/>
  <c r="BM282" i="3"/>
  <c r="BK263" i="3"/>
  <c r="BJ262" i="3"/>
  <c r="BJ292" i="3"/>
  <c r="BL290" i="3"/>
  <c r="BM289" i="3"/>
  <c r="BL282" i="3"/>
  <c r="BJ278" i="3"/>
  <c r="BM276" i="3"/>
  <c r="BM275" i="3"/>
  <c r="BJ272" i="3"/>
  <c r="BM271" i="3"/>
  <c r="BN270" i="3"/>
  <c r="BN269" i="3"/>
  <c r="BN267" i="3"/>
  <c r="BK267" i="3"/>
  <c r="BN266" i="3"/>
  <c r="BL266" i="3"/>
  <c r="BM264" i="3"/>
  <c r="BL263" i="3"/>
  <c r="BM263" i="3"/>
  <c r="BK262" i="3"/>
  <c r="BM262" i="3"/>
  <c r="BN261" i="3"/>
  <c r="BM305" i="3"/>
  <c r="BK305" i="3"/>
  <c r="BM304" i="3"/>
  <c r="BN304" i="3"/>
  <c r="BM303" i="3"/>
  <c r="BL301" i="3"/>
  <c r="BM300" i="3"/>
  <c r="BN300" i="3"/>
  <c r="BM298" i="3"/>
  <c r="BJ298" i="3"/>
  <c r="BJ296" i="3"/>
  <c r="BK296" i="3"/>
  <c r="BL295" i="3"/>
  <c r="BN295" i="3"/>
  <c r="BN294" i="3"/>
  <c r="BN292" i="3"/>
  <c r="BM291" i="3"/>
  <c r="BN290" i="3"/>
  <c r="BL289" i="3"/>
  <c r="BM287" i="3"/>
  <c r="BJ286" i="3"/>
  <c r="BL285" i="3"/>
  <c r="BJ285" i="3"/>
  <c r="BL283" i="3"/>
  <c r="BK283" i="3"/>
  <c r="BN282" i="3"/>
  <c r="BL281" i="3"/>
  <c r="BJ281" i="3"/>
  <c r="BM280" i="3"/>
  <c r="BJ279" i="3"/>
  <c r="BK277" i="3"/>
  <c r="BL276" i="3"/>
  <c r="BJ274" i="3"/>
  <c r="BK274" i="3"/>
  <c r="BN274" i="3"/>
  <c r="BL272" i="3"/>
  <c r="BJ271" i="3"/>
  <c r="BK271" i="3"/>
  <c r="BJ269" i="3"/>
  <c r="BK269" i="3"/>
  <c r="BJ267" i="3"/>
  <c r="BJ266" i="3"/>
  <c r="BK265" i="3"/>
  <c r="BJ264" i="3"/>
  <c r="BK264" i="3"/>
  <c r="BN264" i="3"/>
  <c r="BL260" i="3"/>
  <c r="BN259" i="3"/>
  <c r="BJ259" i="3"/>
  <c r="BN298" i="3"/>
  <c r="BK294" i="3"/>
  <c r="BK287" i="3"/>
  <c r="BL275" i="3"/>
  <c r="BM176" i="3"/>
  <c r="BN176" i="3"/>
  <c r="BK174" i="3"/>
  <c r="BM174" i="3"/>
  <c r="BN193" i="3"/>
  <c r="BK193" i="3"/>
  <c r="BJ193" i="3"/>
  <c r="BM192" i="3"/>
  <c r="BL192" i="3"/>
  <c r="BL191" i="3"/>
  <c r="BK191" i="3"/>
  <c r="BN191" i="3"/>
  <c r="BJ190" i="3"/>
  <c r="BM190" i="3"/>
  <c r="BL190" i="3"/>
  <c r="BN189" i="3"/>
  <c r="BK189" i="3"/>
  <c r="BJ189" i="3"/>
  <c r="BM188" i="3"/>
  <c r="BL188" i="3"/>
  <c r="BN187" i="3"/>
  <c r="BK187" i="3"/>
  <c r="BJ186" i="3"/>
  <c r="BM186" i="3"/>
  <c r="BL186" i="3"/>
  <c r="BN185" i="3"/>
  <c r="BK185" i="3"/>
  <c r="BJ185" i="3"/>
  <c r="BN183" i="3"/>
  <c r="BK183" i="3"/>
  <c r="BJ182" i="3"/>
  <c r="BM182" i="3"/>
  <c r="BL182" i="3"/>
  <c r="BK181" i="3"/>
  <c r="BN181" i="3"/>
  <c r="BJ181" i="3"/>
  <c r="BM180" i="3"/>
  <c r="BL180" i="3"/>
  <c r="BJ257" i="3"/>
  <c r="BM257" i="3"/>
  <c r="BL257" i="3"/>
  <c r="BK255" i="3"/>
  <c r="BN255" i="3"/>
  <c r="BJ255" i="3"/>
  <c r="BK253" i="3"/>
  <c r="BN253" i="3"/>
  <c r="BK251" i="3"/>
  <c r="BN251" i="3"/>
  <c r="BJ251" i="3"/>
  <c r="BJ249" i="3"/>
  <c r="BM249" i="3"/>
  <c r="BL249" i="3"/>
  <c r="BK247" i="3"/>
  <c r="BN247" i="3"/>
  <c r="BJ245" i="3"/>
  <c r="BM245" i="3"/>
  <c r="BL245" i="3"/>
  <c r="BN243" i="3"/>
  <c r="BK243" i="3"/>
  <c r="BJ241" i="3"/>
  <c r="BM241" i="3"/>
  <c r="BL241" i="3"/>
  <c r="BN239" i="3"/>
  <c r="BK239" i="3"/>
  <c r="BJ237" i="3"/>
  <c r="BM237" i="3"/>
  <c r="BL237" i="3"/>
  <c r="BK235" i="3"/>
  <c r="BN235" i="3"/>
  <c r="BJ235" i="3"/>
  <c r="BM233" i="3"/>
  <c r="BL233" i="3"/>
  <c r="BN231" i="3"/>
  <c r="BK231" i="3"/>
  <c r="BJ231" i="3"/>
  <c r="BJ229" i="3"/>
  <c r="BM229" i="3"/>
  <c r="BN227" i="3"/>
  <c r="BK227" i="3"/>
  <c r="BJ227" i="3"/>
  <c r="BM225" i="3"/>
  <c r="BL225" i="3"/>
  <c r="BK223" i="3"/>
  <c r="BN223" i="3"/>
  <c r="BJ223" i="3"/>
  <c r="BJ221" i="3"/>
  <c r="BM221" i="3"/>
  <c r="BL221" i="3"/>
  <c r="BK219" i="3"/>
  <c r="BN219" i="3"/>
  <c r="BJ217" i="3"/>
  <c r="BM217" i="3"/>
  <c r="BL217" i="3"/>
  <c r="BK322" i="3"/>
  <c r="BN320" i="3"/>
  <c r="BJ320" i="3"/>
  <c r="BM320" i="3"/>
  <c r="BN254" i="3"/>
  <c r="BK254" i="3"/>
  <c r="BJ252" i="3"/>
  <c r="BM252" i="3"/>
  <c r="BL252" i="3"/>
  <c r="BN250" i="3"/>
  <c r="BK250" i="3"/>
  <c r="BJ250" i="3"/>
  <c r="BM248" i="3"/>
  <c r="BL248" i="3"/>
  <c r="BK246" i="3"/>
  <c r="BN246" i="3"/>
  <c r="BJ246" i="3"/>
  <c r="BN242" i="3"/>
  <c r="BK242" i="3"/>
  <c r="BJ242" i="3"/>
  <c r="BM240" i="3"/>
  <c r="BL240" i="3"/>
  <c r="BN238" i="3"/>
  <c r="BK238" i="3"/>
  <c r="BJ238" i="3"/>
  <c r="BM236" i="3"/>
  <c r="BL236" i="3"/>
  <c r="BJ234" i="3"/>
  <c r="BN234" i="3"/>
  <c r="BK234" i="3"/>
  <c r="BJ232" i="3"/>
  <c r="BM232" i="3"/>
  <c r="BL232" i="3"/>
  <c r="BN230" i="3"/>
  <c r="BK230" i="3"/>
  <c r="BM228" i="3"/>
  <c r="BL228" i="3"/>
  <c r="BJ228" i="3"/>
  <c r="BN228" i="3"/>
  <c r="BJ226" i="3"/>
  <c r="BK226" i="3"/>
  <c r="BN226" i="3"/>
  <c r="BJ224" i="3"/>
  <c r="BM224" i="3"/>
  <c r="BL224" i="3"/>
  <c r="BN222" i="3"/>
  <c r="BK222" i="3"/>
  <c r="BM220" i="3"/>
  <c r="BL220" i="3"/>
  <c r="BJ218" i="3"/>
  <c r="BN218" i="3"/>
  <c r="BK218" i="3"/>
  <c r="BJ216" i="3"/>
  <c r="BM216" i="3"/>
  <c r="BL216" i="3"/>
  <c r="BL177" i="3"/>
  <c r="BK177" i="3"/>
  <c r="BN177" i="3"/>
  <c r="BK258" i="3"/>
  <c r="BN258" i="3"/>
  <c r="BJ323" i="3"/>
  <c r="BM323" i="3"/>
  <c r="BL323" i="3"/>
  <c r="BN321" i="3"/>
  <c r="BK321" i="3"/>
  <c r="BJ321" i="3"/>
  <c r="BJ319" i="3"/>
  <c r="BM319" i="3"/>
  <c r="BL319" i="3"/>
  <c r="BK318" i="3"/>
  <c r="BM317" i="3"/>
  <c r="BL317" i="3"/>
  <c r="BL316" i="3"/>
  <c r="BJ315" i="3"/>
  <c r="BM315" i="3"/>
  <c r="BL315" i="3"/>
  <c r="BK314" i="3"/>
  <c r="BM313" i="3"/>
  <c r="BL313" i="3"/>
  <c r="BK312" i="3"/>
  <c r="BN312" i="3"/>
  <c r="BM311" i="3"/>
  <c r="BL311" i="3"/>
  <c r="BN311" i="3"/>
  <c r="BN310" i="3"/>
  <c r="BK310" i="3"/>
  <c r="BJ310" i="3"/>
  <c r="BJ309" i="3"/>
  <c r="BM309" i="3"/>
  <c r="BL309" i="3"/>
  <c r="BN308" i="3"/>
  <c r="BK308" i="3"/>
  <c r="BK178" i="3"/>
  <c r="BN178" i="3"/>
  <c r="BJ178" i="3"/>
  <c r="BN215" i="3"/>
  <c r="BK215" i="3"/>
  <c r="BJ215" i="3"/>
  <c r="BM214" i="3"/>
  <c r="BL214" i="3"/>
  <c r="BL213" i="3"/>
  <c r="BN213" i="3"/>
  <c r="BK213" i="3"/>
  <c r="BJ212" i="3"/>
  <c r="BM212" i="3"/>
  <c r="BL212" i="3"/>
  <c r="BN211" i="3"/>
  <c r="BK211" i="3"/>
  <c r="BJ211" i="3"/>
  <c r="BM210" i="3"/>
  <c r="BL210" i="3"/>
  <c r="BK209" i="3"/>
  <c r="BN209" i="3"/>
  <c r="BM208" i="3"/>
  <c r="BL208" i="3"/>
  <c r="BN207" i="3"/>
  <c r="BK207" i="3"/>
  <c r="BM206" i="3"/>
  <c r="BL206" i="3"/>
  <c r="BK205" i="3"/>
  <c r="BN205" i="3"/>
  <c r="BN204" i="3"/>
  <c r="BJ204" i="3"/>
  <c r="BM204" i="3"/>
  <c r="BL204" i="3"/>
  <c r="BK203" i="3"/>
  <c r="BN203" i="3"/>
  <c r="BJ203" i="3"/>
  <c r="BM202" i="3"/>
  <c r="BL202" i="3"/>
  <c r="BL201" i="3"/>
  <c r="BN201" i="3"/>
  <c r="BK201" i="3"/>
  <c r="BJ200" i="3"/>
  <c r="BM200" i="3"/>
  <c r="BL200" i="3"/>
  <c r="BK199" i="3"/>
  <c r="BN199" i="3"/>
  <c r="BK197" i="3"/>
  <c r="BN197" i="3"/>
  <c r="BJ197" i="3"/>
  <c r="BM196" i="3"/>
  <c r="BL196" i="3"/>
  <c r="BN195" i="3"/>
  <c r="BK195" i="3"/>
  <c r="BN194" i="3"/>
  <c r="BJ194" i="3"/>
  <c r="BM194" i="3"/>
  <c r="BL194" i="3"/>
  <c r="K172" i="3"/>
  <c r="BK323" i="3"/>
  <c r="BN323" i="3"/>
  <c r="BM321" i="3"/>
  <c r="BL321" i="3"/>
  <c r="BN319" i="3"/>
  <c r="BK319" i="3"/>
  <c r="BN318" i="3"/>
  <c r="BJ318" i="3"/>
  <c r="BM318" i="3"/>
  <c r="BL318" i="3"/>
  <c r="BK317" i="3"/>
  <c r="BN317" i="3"/>
  <c r="BJ317" i="3"/>
  <c r="BN316" i="3"/>
  <c r="BJ316" i="3"/>
  <c r="BM316" i="3"/>
  <c r="BN315" i="3"/>
  <c r="BK315" i="3"/>
  <c r="BN314" i="3"/>
  <c r="BJ314" i="3"/>
  <c r="BM314" i="3"/>
  <c r="BL314" i="3"/>
  <c r="BN313" i="3"/>
  <c r="BK313" i="3"/>
  <c r="BJ313" i="3"/>
  <c r="BJ312" i="3"/>
  <c r="BM312" i="3"/>
  <c r="BL312" i="3"/>
  <c r="BK311" i="3"/>
  <c r="BJ311" i="3"/>
  <c r="BM310" i="3"/>
  <c r="BL310" i="3"/>
  <c r="BN309" i="3"/>
  <c r="BK309" i="3"/>
  <c r="BJ308" i="3"/>
  <c r="BM308" i="3"/>
  <c r="BL308" i="3"/>
  <c r="BK307" i="3"/>
  <c r="BN307" i="3"/>
  <c r="BM178" i="3"/>
  <c r="BL178" i="3"/>
  <c r="BM215" i="3"/>
  <c r="BL215" i="3"/>
  <c r="BK214" i="3"/>
  <c r="BN214" i="3"/>
  <c r="BJ214" i="3"/>
  <c r="BJ213" i="3"/>
  <c r="BM213" i="3"/>
  <c r="BK212" i="3"/>
  <c r="BM211" i="3"/>
  <c r="BL211" i="3"/>
  <c r="BK210" i="3"/>
  <c r="BN210" i="3"/>
  <c r="BJ210" i="3"/>
  <c r="BJ209" i="3"/>
  <c r="BM209" i="3"/>
  <c r="BL209" i="3"/>
  <c r="BJ208" i="3"/>
  <c r="BK208" i="3"/>
  <c r="BN208" i="3"/>
  <c r="BJ207" i="3"/>
  <c r="BM207" i="3"/>
  <c r="BL207" i="3"/>
  <c r="BJ206" i="3"/>
  <c r="BN206" i="3"/>
  <c r="BK206" i="3"/>
  <c r="BJ205" i="3"/>
  <c r="BM205" i="3"/>
  <c r="BL205" i="3"/>
  <c r="BK204" i="3"/>
  <c r="BM203" i="3"/>
  <c r="BL203" i="3"/>
  <c r="BN202" i="3"/>
  <c r="BK202" i="3"/>
  <c r="BJ202" i="3"/>
  <c r="BJ201" i="3"/>
  <c r="BM201" i="3"/>
  <c r="BN200" i="3"/>
  <c r="BK200" i="3"/>
  <c r="BJ199" i="3"/>
  <c r="BM199" i="3"/>
  <c r="BL199" i="3"/>
  <c r="BK198" i="3"/>
  <c r="BN198" i="3"/>
  <c r="BM197" i="3"/>
  <c r="BL197" i="3"/>
  <c r="BK196" i="3"/>
  <c r="BN196" i="3"/>
  <c r="BJ196" i="3"/>
  <c r="BJ195" i="3"/>
  <c r="BM195" i="3"/>
  <c r="BL195" i="3"/>
  <c r="BK194" i="3"/>
  <c r="BM193" i="3"/>
  <c r="BL193" i="3"/>
  <c r="BK192" i="3"/>
  <c r="BN192" i="3"/>
  <c r="BJ192" i="3"/>
  <c r="BJ191" i="3"/>
  <c r="BM191" i="3"/>
  <c r="BN190" i="3"/>
  <c r="BK190" i="3"/>
  <c r="BM189" i="3"/>
  <c r="BL189" i="3"/>
  <c r="BN188" i="3"/>
  <c r="BK188" i="3"/>
  <c r="BJ188" i="3"/>
  <c r="BJ187" i="3"/>
  <c r="BM187" i="3"/>
  <c r="BL187" i="3"/>
  <c r="BK186" i="3"/>
  <c r="BN186" i="3"/>
  <c r="BM185" i="3"/>
  <c r="BL185" i="3"/>
  <c r="BN184" i="3"/>
  <c r="BK184" i="3"/>
  <c r="BJ183" i="3"/>
  <c r="BM183" i="3"/>
  <c r="BL183" i="3"/>
  <c r="BN182" i="3"/>
  <c r="BK182" i="3"/>
  <c r="BM181" i="3"/>
  <c r="BL181" i="3"/>
  <c r="BN180" i="3"/>
  <c r="BK180" i="3"/>
  <c r="BJ180" i="3"/>
  <c r="BK257" i="3"/>
  <c r="BN257" i="3"/>
  <c r="BM255" i="3"/>
  <c r="BL255" i="3"/>
  <c r="BM253" i="3"/>
  <c r="BL253" i="3"/>
  <c r="BJ253" i="3"/>
  <c r="BM251" i="3"/>
  <c r="BL251" i="3"/>
  <c r="BK249" i="3"/>
  <c r="BN249" i="3"/>
  <c r="BJ247" i="3"/>
  <c r="BM247" i="3"/>
  <c r="BL247" i="3"/>
  <c r="BK245" i="3"/>
  <c r="BN245" i="3"/>
  <c r="BJ243" i="3"/>
  <c r="BM243" i="3"/>
  <c r="BL243" i="3"/>
  <c r="BN241" i="3"/>
  <c r="BK241" i="3"/>
  <c r="BJ239" i="3"/>
  <c r="BM239" i="3"/>
  <c r="BL239" i="3"/>
  <c r="BN237" i="3"/>
  <c r="BK237" i="3"/>
  <c r="BM235" i="3"/>
  <c r="BL235" i="3"/>
  <c r="BN233" i="3"/>
  <c r="BK233" i="3"/>
  <c r="BJ233" i="3"/>
  <c r="BM231" i="3"/>
  <c r="BL231" i="3"/>
  <c r="BL229" i="3"/>
  <c r="BN229" i="3"/>
  <c r="BK229" i="3"/>
  <c r="BM227" i="3"/>
  <c r="BL227" i="3"/>
  <c r="BK225" i="3"/>
  <c r="BN225" i="3"/>
  <c r="BJ225" i="3"/>
  <c r="BM223" i="3"/>
  <c r="BL223" i="3"/>
  <c r="BK221" i="3"/>
  <c r="BN221" i="3"/>
  <c r="BJ219" i="3"/>
  <c r="BM219" i="3"/>
  <c r="BL219" i="3"/>
  <c r="BN217" i="3"/>
  <c r="BK217" i="3"/>
  <c r="BN322" i="3"/>
  <c r="BJ322" i="3"/>
  <c r="BM322" i="3"/>
  <c r="BL322" i="3"/>
  <c r="BL320" i="3"/>
  <c r="BK320" i="3"/>
  <c r="BK256" i="3"/>
  <c r="BN256" i="3"/>
  <c r="BJ254" i="3"/>
  <c r="BM254" i="3"/>
  <c r="BL254" i="3"/>
  <c r="BK252" i="3"/>
  <c r="BN252" i="3"/>
  <c r="BM250" i="3"/>
  <c r="BL250" i="3"/>
  <c r="BK248" i="3"/>
  <c r="BN248" i="3"/>
  <c r="BJ248" i="3"/>
  <c r="BM246" i="3"/>
  <c r="BL246" i="3"/>
  <c r="BN244" i="3"/>
  <c r="BK244" i="3"/>
  <c r="BM242" i="3"/>
  <c r="BL242" i="3"/>
  <c r="BN240" i="3"/>
  <c r="BK240" i="3"/>
  <c r="BJ240" i="3"/>
  <c r="BM238" i="3"/>
  <c r="BL238" i="3"/>
  <c r="BN236" i="3"/>
  <c r="BJ236" i="3"/>
  <c r="BM234" i="3"/>
  <c r="BL234" i="3"/>
  <c r="BN232" i="3"/>
  <c r="BK232" i="3"/>
  <c r="BJ230" i="3"/>
  <c r="BM230" i="3"/>
  <c r="BL230" i="3"/>
  <c r="BK228" i="3"/>
  <c r="BM226" i="3"/>
  <c r="BL226" i="3"/>
  <c r="BN224" i="3"/>
  <c r="BK224" i="3"/>
  <c r="BJ222" i="3"/>
  <c r="BM222" i="3"/>
  <c r="BL222" i="3"/>
  <c r="BJ220" i="3"/>
  <c r="BN220" i="3"/>
  <c r="BK220" i="3"/>
  <c r="BM218" i="3"/>
  <c r="BL218" i="3"/>
  <c r="BN216" i="3"/>
  <c r="BK216" i="3"/>
  <c r="BJ177" i="3"/>
  <c r="BM177" i="3"/>
  <c r="L172" i="3"/>
  <c r="M172" i="3" s="1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AO172" i="3" l="1"/>
  <c r="Y172" i="3"/>
  <c r="BE172" i="3"/>
  <c r="AQ172" i="3"/>
  <c r="K79" i="3"/>
  <c r="BB172" i="3"/>
  <c r="L163" i="3"/>
  <c r="L159" i="3"/>
  <c r="L155" i="3"/>
  <c r="L164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K151" i="3"/>
  <c r="K150" i="3"/>
  <c r="K147" i="3"/>
  <c r="L165" i="3"/>
  <c r="K163" i="3"/>
  <c r="K159" i="3"/>
  <c r="R159" i="3" s="1"/>
  <c r="K155" i="3"/>
  <c r="K78" i="3"/>
  <c r="K164" i="3"/>
  <c r="K162" i="3"/>
  <c r="K161" i="3"/>
  <c r="K158" i="3"/>
  <c r="K157" i="3"/>
  <c r="K154" i="3"/>
  <c r="K153" i="3"/>
  <c r="L151" i="3"/>
  <c r="N151" i="3" s="1"/>
  <c r="K149" i="3"/>
  <c r="K148" i="3"/>
  <c r="L79" i="3"/>
  <c r="M79" i="3" s="1"/>
  <c r="N163" i="3"/>
  <c r="P163" i="3"/>
  <c r="R163" i="3"/>
  <c r="T163" i="3"/>
  <c r="V163" i="3"/>
  <c r="X163" i="3"/>
  <c r="Z163" i="3"/>
  <c r="AB163" i="3"/>
  <c r="AD163" i="3"/>
  <c r="AF163" i="3"/>
  <c r="AH163" i="3"/>
  <c r="AJ163" i="3"/>
  <c r="AL163" i="3"/>
  <c r="AN163" i="3"/>
  <c r="AP163" i="3"/>
  <c r="AR163" i="3"/>
  <c r="AT163" i="3"/>
  <c r="AV163" i="3"/>
  <c r="AX163" i="3"/>
  <c r="AZ163" i="3"/>
  <c r="BB163" i="3"/>
  <c r="BD163" i="3"/>
  <c r="BF163" i="3"/>
  <c r="BH163" i="3"/>
  <c r="M163" i="3"/>
  <c r="O163" i="3"/>
  <c r="Q163" i="3"/>
  <c r="S163" i="3"/>
  <c r="U163" i="3"/>
  <c r="W163" i="3"/>
  <c r="Y163" i="3"/>
  <c r="AA163" i="3"/>
  <c r="AC163" i="3"/>
  <c r="AE163" i="3"/>
  <c r="AG163" i="3"/>
  <c r="AI163" i="3"/>
  <c r="AK163" i="3"/>
  <c r="AM163" i="3"/>
  <c r="AO163" i="3"/>
  <c r="AQ163" i="3"/>
  <c r="AS163" i="3"/>
  <c r="AU163" i="3"/>
  <c r="AW163" i="3"/>
  <c r="AY163" i="3"/>
  <c r="BA163" i="3"/>
  <c r="BC163" i="3"/>
  <c r="BE163" i="3"/>
  <c r="BG163" i="3"/>
  <c r="BI163" i="3"/>
  <c r="P159" i="3"/>
  <c r="X159" i="3"/>
  <c r="AF159" i="3"/>
  <c r="AN159" i="3"/>
  <c r="AV159" i="3"/>
  <c r="BD159" i="3"/>
  <c r="O159" i="3"/>
  <c r="W159" i="3"/>
  <c r="AE159" i="3"/>
  <c r="AM159" i="3"/>
  <c r="AU159" i="3"/>
  <c r="BC159" i="3"/>
  <c r="M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BB155" i="3"/>
  <c r="BD155" i="3"/>
  <c r="BF155" i="3"/>
  <c r="BH155" i="3"/>
  <c r="K165" i="3"/>
  <c r="L160" i="3"/>
  <c r="K160" i="3"/>
  <c r="L156" i="3"/>
  <c r="K156" i="3"/>
  <c r="L152" i="3"/>
  <c r="K152" i="3"/>
  <c r="L147" i="3"/>
  <c r="O147" i="3" s="1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8" i="3"/>
  <c r="O78" i="3" s="1"/>
  <c r="BI171" i="3"/>
  <c r="BG171" i="3"/>
  <c r="BE171" i="3"/>
  <c r="BC171" i="3"/>
  <c r="BA171" i="3"/>
  <c r="AY171" i="3"/>
  <c r="AW171" i="3"/>
  <c r="AU171" i="3"/>
  <c r="AS171" i="3"/>
  <c r="AQ171" i="3"/>
  <c r="AO171" i="3"/>
  <c r="AM171" i="3"/>
  <c r="AK171" i="3"/>
  <c r="AI171" i="3"/>
  <c r="AG171" i="3"/>
  <c r="AE171" i="3"/>
  <c r="AC171" i="3"/>
  <c r="AA171" i="3"/>
  <c r="Y171" i="3"/>
  <c r="W171" i="3"/>
  <c r="U171" i="3"/>
  <c r="S171" i="3"/>
  <c r="Q171" i="3"/>
  <c r="O171" i="3"/>
  <c r="M171" i="3"/>
  <c r="BH170" i="3"/>
  <c r="BF170" i="3"/>
  <c r="BD170" i="3"/>
  <c r="BB170" i="3"/>
  <c r="AZ170" i="3"/>
  <c r="AX170" i="3"/>
  <c r="AV170" i="3"/>
  <c r="AT170" i="3"/>
  <c r="AR170" i="3"/>
  <c r="AP170" i="3"/>
  <c r="AN170" i="3"/>
  <c r="AL170" i="3"/>
  <c r="AJ170" i="3"/>
  <c r="AH170" i="3"/>
  <c r="AF170" i="3"/>
  <c r="AD170" i="3"/>
  <c r="AB170" i="3"/>
  <c r="Z170" i="3"/>
  <c r="X170" i="3"/>
  <c r="V170" i="3"/>
  <c r="T170" i="3"/>
  <c r="R170" i="3"/>
  <c r="P170" i="3"/>
  <c r="N170" i="3"/>
  <c r="BI169" i="3"/>
  <c r="BG169" i="3"/>
  <c r="BE169" i="3"/>
  <c r="BC169" i="3"/>
  <c r="BA169" i="3"/>
  <c r="AY169" i="3"/>
  <c r="AW169" i="3"/>
  <c r="AU169" i="3"/>
  <c r="AS169" i="3"/>
  <c r="AQ169" i="3"/>
  <c r="AO169" i="3"/>
  <c r="AM169" i="3"/>
  <c r="AK169" i="3"/>
  <c r="AI169" i="3"/>
  <c r="AG169" i="3"/>
  <c r="AE169" i="3"/>
  <c r="AC169" i="3"/>
  <c r="AA169" i="3"/>
  <c r="Y169" i="3"/>
  <c r="W169" i="3"/>
  <c r="U169" i="3"/>
  <c r="S169" i="3"/>
  <c r="Q169" i="3"/>
  <c r="O169" i="3"/>
  <c r="M169" i="3"/>
  <c r="BI168" i="3"/>
  <c r="BG168" i="3"/>
  <c r="BE168" i="3"/>
  <c r="BC168" i="3"/>
  <c r="BA168" i="3"/>
  <c r="AY168" i="3"/>
  <c r="AW168" i="3"/>
  <c r="AU168" i="3"/>
  <c r="AS168" i="3"/>
  <c r="AQ168" i="3"/>
  <c r="AO168" i="3"/>
  <c r="AM168" i="3"/>
  <c r="AK168" i="3"/>
  <c r="AI168" i="3"/>
  <c r="AG168" i="3"/>
  <c r="AE168" i="3"/>
  <c r="AC168" i="3"/>
  <c r="AA168" i="3"/>
  <c r="Y168" i="3"/>
  <c r="W168" i="3"/>
  <c r="U168" i="3"/>
  <c r="S168" i="3"/>
  <c r="Q168" i="3"/>
  <c r="O168" i="3"/>
  <c r="M168" i="3"/>
  <c r="BI167" i="3"/>
  <c r="BG167" i="3"/>
  <c r="BE167" i="3"/>
  <c r="BC167" i="3"/>
  <c r="BA167" i="3"/>
  <c r="AY167" i="3"/>
  <c r="AW167" i="3"/>
  <c r="AU167" i="3"/>
  <c r="AS167" i="3"/>
  <c r="AQ167" i="3"/>
  <c r="AO167" i="3"/>
  <c r="AM167" i="3"/>
  <c r="AK167" i="3"/>
  <c r="AI167" i="3"/>
  <c r="AG167" i="3"/>
  <c r="AE167" i="3"/>
  <c r="AC167" i="3"/>
  <c r="AA167" i="3"/>
  <c r="Y167" i="3"/>
  <c r="W167" i="3"/>
  <c r="U167" i="3"/>
  <c r="S167" i="3"/>
  <c r="Q167" i="3"/>
  <c r="O167" i="3"/>
  <c r="M167" i="3"/>
  <c r="BH166" i="3"/>
  <c r="BF166" i="3"/>
  <c r="BD166" i="3"/>
  <c r="BB166" i="3"/>
  <c r="AZ166" i="3"/>
  <c r="AX166" i="3"/>
  <c r="AV166" i="3"/>
  <c r="AT166" i="3"/>
  <c r="AR166" i="3"/>
  <c r="AP166" i="3"/>
  <c r="AN166" i="3"/>
  <c r="AL166" i="3"/>
  <c r="AJ166" i="3"/>
  <c r="AH166" i="3"/>
  <c r="AF166" i="3"/>
  <c r="AD166" i="3"/>
  <c r="AB166" i="3"/>
  <c r="Z166" i="3"/>
  <c r="X166" i="3"/>
  <c r="V166" i="3"/>
  <c r="T166" i="3"/>
  <c r="R166" i="3"/>
  <c r="P166" i="3"/>
  <c r="N166" i="3"/>
  <c r="BI164" i="3"/>
  <c r="BG164" i="3"/>
  <c r="BE164" i="3"/>
  <c r="BC164" i="3"/>
  <c r="BA164" i="3"/>
  <c r="AY164" i="3"/>
  <c r="AW164" i="3"/>
  <c r="AU164" i="3"/>
  <c r="AS164" i="3"/>
  <c r="AQ164" i="3"/>
  <c r="AO164" i="3"/>
  <c r="AM164" i="3"/>
  <c r="AK164" i="3"/>
  <c r="AI164" i="3"/>
  <c r="AG164" i="3"/>
  <c r="AE164" i="3"/>
  <c r="AC164" i="3"/>
  <c r="AA164" i="3"/>
  <c r="Y164" i="3"/>
  <c r="W164" i="3"/>
  <c r="U164" i="3"/>
  <c r="S164" i="3"/>
  <c r="Q164" i="3"/>
  <c r="O164" i="3"/>
  <c r="M164" i="3"/>
  <c r="BI151" i="3"/>
  <c r="BG151" i="3"/>
  <c r="BE151" i="3"/>
  <c r="BC151" i="3"/>
  <c r="BA151" i="3"/>
  <c r="AY151" i="3"/>
  <c r="AW151" i="3"/>
  <c r="AU151" i="3"/>
  <c r="AS151" i="3"/>
  <c r="AQ151" i="3"/>
  <c r="AO151" i="3"/>
  <c r="AM151" i="3"/>
  <c r="AK151" i="3"/>
  <c r="AI151" i="3"/>
  <c r="AG151" i="3"/>
  <c r="AE151" i="3"/>
  <c r="AC151" i="3"/>
  <c r="AA151" i="3"/>
  <c r="Y151" i="3"/>
  <c r="W151" i="3"/>
  <c r="U151" i="3"/>
  <c r="S151" i="3"/>
  <c r="Q151" i="3"/>
  <c r="O151" i="3"/>
  <c r="M151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AN172" i="3"/>
  <c r="V172" i="3"/>
  <c r="BH171" i="3"/>
  <c r="BF171" i="3"/>
  <c r="BD171" i="3"/>
  <c r="BB171" i="3"/>
  <c r="AZ171" i="3"/>
  <c r="AX171" i="3"/>
  <c r="AV171" i="3"/>
  <c r="AT171" i="3"/>
  <c r="AR171" i="3"/>
  <c r="AP171" i="3"/>
  <c r="AN171" i="3"/>
  <c r="AL171" i="3"/>
  <c r="AJ171" i="3"/>
  <c r="AH171" i="3"/>
  <c r="AF171" i="3"/>
  <c r="AD171" i="3"/>
  <c r="AB171" i="3"/>
  <c r="Z171" i="3"/>
  <c r="X171" i="3"/>
  <c r="V171" i="3"/>
  <c r="T171" i="3"/>
  <c r="R171" i="3"/>
  <c r="P171" i="3"/>
  <c r="BI170" i="3"/>
  <c r="BG170" i="3"/>
  <c r="BE170" i="3"/>
  <c r="BC170" i="3"/>
  <c r="BA170" i="3"/>
  <c r="AY170" i="3"/>
  <c r="AW170" i="3"/>
  <c r="AU170" i="3"/>
  <c r="AS170" i="3"/>
  <c r="AQ170" i="3"/>
  <c r="AO170" i="3"/>
  <c r="AM170" i="3"/>
  <c r="AK170" i="3"/>
  <c r="AI170" i="3"/>
  <c r="AG170" i="3"/>
  <c r="AE170" i="3"/>
  <c r="AC170" i="3"/>
  <c r="AA170" i="3"/>
  <c r="Y170" i="3"/>
  <c r="W170" i="3"/>
  <c r="U170" i="3"/>
  <c r="S170" i="3"/>
  <c r="Q170" i="3"/>
  <c r="O170" i="3"/>
  <c r="BH169" i="3"/>
  <c r="BF169" i="3"/>
  <c r="BD169" i="3"/>
  <c r="BB169" i="3"/>
  <c r="AZ169" i="3"/>
  <c r="AX169" i="3"/>
  <c r="AV169" i="3"/>
  <c r="AT169" i="3"/>
  <c r="AR169" i="3"/>
  <c r="AP169" i="3"/>
  <c r="AN169" i="3"/>
  <c r="AL169" i="3"/>
  <c r="AJ169" i="3"/>
  <c r="AH169" i="3"/>
  <c r="AF169" i="3"/>
  <c r="AD169" i="3"/>
  <c r="AB169" i="3"/>
  <c r="Z169" i="3"/>
  <c r="X169" i="3"/>
  <c r="V169" i="3"/>
  <c r="T169" i="3"/>
  <c r="R169" i="3"/>
  <c r="P169" i="3"/>
  <c r="BH168" i="3"/>
  <c r="BF168" i="3"/>
  <c r="BD168" i="3"/>
  <c r="BB168" i="3"/>
  <c r="AZ168" i="3"/>
  <c r="AX168" i="3"/>
  <c r="AV168" i="3"/>
  <c r="AT168" i="3"/>
  <c r="AR168" i="3"/>
  <c r="AP168" i="3"/>
  <c r="AN168" i="3"/>
  <c r="AL168" i="3"/>
  <c r="AJ168" i="3"/>
  <c r="AH168" i="3"/>
  <c r="AF168" i="3"/>
  <c r="AD168" i="3"/>
  <c r="AB168" i="3"/>
  <c r="Z168" i="3"/>
  <c r="X168" i="3"/>
  <c r="V168" i="3"/>
  <c r="T168" i="3"/>
  <c r="R168" i="3"/>
  <c r="P168" i="3"/>
  <c r="BH167" i="3"/>
  <c r="BF167" i="3"/>
  <c r="BD167" i="3"/>
  <c r="BB167" i="3"/>
  <c r="AZ167" i="3"/>
  <c r="AX167" i="3"/>
  <c r="AV167" i="3"/>
  <c r="AT167" i="3"/>
  <c r="AR167" i="3"/>
  <c r="AP167" i="3"/>
  <c r="AN167" i="3"/>
  <c r="AL167" i="3"/>
  <c r="AJ167" i="3"/>
  <c r="AH167" i="3"/>
  <c r="AF167" i="3"/>
  <c r="AD167" i="3"/>
  <c r="AB167" i="3"/>
  <c r="Z167" i="3"/>
  <c r="X167" i="3"/>
  <c r="V167" i="3"/>
  <c r="T167" i="3"/>
  <c r="R167" i="3"/>
  <c r="P167" i="3"/>
  <c r="BI166" i="3"/>
  <c r="BG166" i="3"/>
  <c r="BE166" i="3"/>
  <c r="BC166" i="3"/>
  <c r="BA166" i="3"/>
  <c r="AY166" i="3"/>
  <c r="AW166" i="3"/>
  <c r="AU166" i="3"/>
  <c r="AS166" i="3"/>
  <c r="AQ166" i="3"/>
  <c r="AO166" i="3"/>
  <c r="AM166" i="3"/>
  <c r="AK166" i="3"/>
  <c r="AI166" i="3"/>
  <c r="AG166" i="3"/>
  <c r="AE166" i="3"/>
  <c r="AC166" i="3"/>
  <c r="AA166" i="3"/>
  <c r="Y166" i="3"/>
  <c r="W166" i="3"/>
  <c r="U166" i="3"/>
  <c r="S166" i="3"/>
  <c r="Q166" i="3"/>
  <c r="O166" i="3"/>
  <c r="BH164" i="3"/>
  <c r="BF164" i="3"/>
  <c r="BD164" i="3"/>
  <c r="BB164" i="3"/>
  <c r="AZ164" i="3"/>
  <c r="AX164" i="3"/>
  <c r="AV164" i="3"/>
  <c r="AT164" i="3"/>
  <c r="AR164" i="3"/>
  <c r="AP164" i="3"/>
  <c r="AN164" i="3"/>
  <c r="AL164" i="3"/>
  <c r="AJ164" i="3"/>
  <c r="AH164" i="3"/>
  <c r="AF164" i="3"/>
  <c r="AD164" i="3"/>
  <c r="AB164" i="3"/>
  <c r="Z164" i="3"/>
  <c r="X164" i="3"/>
  <c r="V164" i="3"/>
  <c r="T164" i="3"/>
  <c r="BM164" i="3" s="1"/>
  <c r="R164" i="3"/>
  <c r="P164" i="3"/>
  <c r="BH151" i="3"/>
  <c r="BF151" i="3"/>
  <c r="BD151" i="3"/>
  <c r="BB151" i="3"/>
  <c r="AZ151" i="3"/>
  <c r="AX151" i="3"/>
  <c r="AV151" i="3"/>
  <c r="AT151" i="3"/>
  <c r="AR151" i="3"/>
  <c r="AP151" i="3"/>
  <c r="AN151" i="3"/>
  <c r="AL151" i="3"/>
  <c r="AJ151" i="3"/>
  <c r="AH151" i="3"/>
  <c r="AF151" i="3"/>
  <c r="AD151" i="3"/>
  <c r="AB151" i="3"/>
  <c r="Z151" i="3"/>
  <c r="X151" i="3"/>
  <c r="V151" i="3"/>
  <c r="T151" i="3"/>
  <c r="R151" i="3"/>
  <c r="BL151" i="3" s="1"/>
  <c r="P151" i="3"/>
  <c r="BI79" i="3"/>
  <c r="BG79" i="3"/>
  <c r="BE79" i="3"/>
  <c r="BC79" i="3"/>
  <c r="BA79" i="3"/>
  <c r="AY79" i="3"/>
  <c r="AW79" i="3"/>
  <c r="AU79" i="3"/>
  <c r="AS79" i="3"/>
  <c r="AQ79" i="3"/>
  <c r="AO79" i="3"/>
  <c r="AM79" i="3"/>
  <c r="AK79" i="3"/>
  <c r="AI79" i="3"/>
  <c r="AG79" i="3"/>
  <c r="AE79" i="3"/>
  <c r="AC79" i="3"/>
  <c r="AA79" i="3"/>
  <c r="Y79" i="3"/>
  <c r="W79" i="3"/>
  <c r="U79" i="3"/>
  <c r="S79" i="3"/>
  <c r="Q79" i="3"/>
  <c r="O79" i="3"/>
  <c r="AC172" i="3"/>
  <c r="AS172" i="3"/>
  <c r="BI172" i="3"/>
  <c r="AA172" i="3"/>
  <c r="BG172" i="3"/>
  <c r="X172" i="3"/>
  <c r="BD172" i="3"/>
  <c r="AP172" i="3"/>
  <c r="O172" i="3"/>
  <c r="AE172" i="3"/>
  <c r="AU172" i="3"/>
  <c r="Z172" i="3"/>
  <c r="Q172" i="3"/>
  <c r="AG172" i="3"/>
  <c r="AW172" i="3"/>
  <c r="AL172" i="3"/>
  <c r="S172" i="3"/>
  <c r="AI172" i="3"/>
  <c r="AY172" i="3"/>
  <c r="P172" i="3"/>
  <c r="AF172" i="3"/>
  <c r="AV172" i="3"/>
  <c r="N172" i="3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K169" i="3"/>
  <c r="BM166" i="3"/>
  <c r="BL163" i="3"/>
  <c r="BM170" i="3"/>
  <c r="BK163" i="3"/>
  <c r="BM155" i="3"/>
  <c r="BL155" i="3"/>
  <c r="BK171" i="3"/>
  <c r="BK167" i="3"/>
  <c r="BN163" i="3"/>
  <c r="BK155" i="3"/>
  <c r="L148" i="3"/>
  <c r="M148" i="3" s="1"/>
  <c r="L161" i="3"/>
  <c r="M161" i="3" s="1"/>
  <c r="L157" i="3"/>
  <c r="M157" i="3" s="1"/>
  <c r="L153" i="3"/>
  <c r="M153" i="3" s="1"/>
  <c r="L149" i="3"/>
  <c r="P149" i="3" s="1"/>
  <c r="L162" i="3"/>
  <c r="P162" i="3" s="1"/>
  <c r="L158" i="3"/>
  <c r="P158" i="3" s="1"/>
  <c r="L154" i="3"/>
  <c r="O154" i="3" s="1"/>
  <c r="L150" i="3"/>
  <c r="N150" i="3" s="1"/>
  <c r="BI159" i="3" l="1"/>
  <c r="BA159" i="3"/>
  <c r="AS159" i="3"/>
  <c r="AK159" i="3"/>
  <c r="AC159" i="3"/>
  <c r="U159" i="3"/>
  <c r="BL159" i="3" s="1"/>
  <c r="M159" i="3"/>
  <c r="BB159" i="3"/>
  <c r="AT159" i="3"/>
  <c r="AL159" i="3"/>
  <c r="AD159" i="3"/>
  <c r="V159" i="3"/>
  <c r="N159" i="3"/>
  <c r="BG159" i="3"/>
  <c r="AY159" i="3"/>
  <c r="AQ159" i="3"/>
  <c r="AI159" i="3"/>
  <c r="AA159" i="3"/>
  <c r="S159" i="3"/>
  <c r="BH159" i="3"/>
  <c r="AZ159" i="3"/>
  <c r="AR159" i="3"/>
  <c r="AJ159" i="3"/>
  <c r="AB159" i="3"/>
  <c r="T159" i="3"/>
  <c r="BE159" i="3"/>
  <c r="AW159" i="3"/>
  <c r="AO159" i="3"/>
  <c r="AG159" i="3"/>
  <c r="Y159" i="3"/>
  <c r="Q159" i="3"/>
  <c r="BF159" i="3"/>
  <c r="AX159" i="3"/>
  <c r="AP159" i="3"/>
  <c r="AH159" i="3"/>
  <c r="Z159" i="3"/>
  <c r="BM151" i="3"/>
  <c r="BK172" i="3"/>
  <c r="N167" i="3"/>
  <c r="BN167" i="3" s="1"/>
  <c r="BM79" i="3"/>
  <c r="N164" i="3"/>
  <c r="BJ164" i="3" s="1"/>
  <c r="M166" i="3"/>
  <c r="BN166" i="3" s="1"/>
  <c r="BL166" i="3"/>
  <c r="N168" i="3"/>
  <c r="N169" i="3"/>
  <c r="BJ169" i="3" s="1"/>
  <c r="M170" i="3"/>
  <c r="BN170" i="3" s="1"/>
  <c r="N171" i="3"/>
  <c r="BN171" i="3" s="1"/>
  <c r="BK79" i="3"/>
  <c r="BN79" i="3"/>
  <c r="BN151" i="3"/>
  <c r="BJ151" i="3"/>
  <c r="BJ172" i="3"/>
  <c r="BM172" i="3"/>
  <c r="BL172" i="3"/>
  <c r="BL79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BL169" i="3"/>
  <c r="BL170" i="3"/>
  <c r="BJ171" i="3"/>
  <c r="BL171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BK164" i="3"/>
  <c r="BK166" i="3"/>
  <c r="BM167" i="3"/>
  <c r="BK168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BC96" i="3"/>
  <c r="BE96" i="3"/>
  <c r="BG96" i="3"/>
  <c r="BI96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S123" i="3"/>
  <c r="AU123" i="3"/>
  <c r="AW123" i="3"/>
  <c r="AY123" i="3"/>
  <c r="BA123" i="3"/>
  <c r="BC123" i="3"/>
  <c r="BE123" i="3"/>
  <c r="BG123" i="3"/>
  <c r="BI123" i="3"/>
  <c r="M124" i="3"/>
  <c r="O124" i="3"/>
  <c r="Q124" i="3"/>
  <c r="S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P150" i="3"/>
  <c r="BN155" i="3"/>
  <c r="BM163" i="3"/>
  <c r="BJ163" i="3"/>
  <c r="BN16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BI78" i="3"/>
  <c r="BE78" i="3"/>
  <c r="BA78" i="3"/>
  <c r="AW78" i="3"/>
  <c r="AS78" i="3"/>
  <c r="AO78" i="3"/>
  <c r="AK78" i="3"/>
  <c r="AG78" i="3"/>
  <c r="AC78" i="3"/>
  <c r="Y78" i="3"/>
  <c r="U78" i="3"/>
  <c r="Q78" i="3"/>
  <c r="M7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H154" i="3"/>
  <c r="BD154" i="3"/>
  <c r="AZ154" i="3"/>
  <c r="AV154" i="3"/>
  <c r="AR154" i="3"/>
  <c r="AN154" i="3"/>
  <c r="AJ154" i="3"/>
  <c r="AF154" i="3"/>
  <c r="AB154" i="3"/>
  <c r="X154" i="3"/>
  <c r="T154" i="3"/>
  <c r="P154" i="3"/>
  <c r="BI154" i="3"/>
  <c r="BE154" i="3"/>
  <c r="BA154" i="3"/>
  <c r="AW154" i="3"/>
  <c r="AS154" i="3"/>
  <c r="AO154" i="3"/>
  <c r="AK154" i="3"/>
  <c r="AG154" i="3"/>
  <c r="AC154" i="3"/>
  <c r="Y154" i="3"/>
  <c r="U154" i="3"/>
  <c r="Q154" i="3"/>
  <c r="M154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M158" i="3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I162" i="3"/>
  <c r="BE162" i="3"/>
  <c r="BA162" i="3"/>
  <c r="AW162" i="3"/>
  <c r="AS162" i="3"/>
  <c r="AO162" i="3"/>
  <c r="AK162" i="3"/>
  <c r="AG162" i="3"/>
  <c r="AC162" i="3"/>
  <c r="Y162" i="3"/>
  <c r="U162" i="3"/>
  <c r="Q162" i="3"/>
  <c r="M162" i="3"/>
  <c r="BF162" i="3"/>
  <c r="BB162" i="3"/>
  <c r="AX162" i="3"/>
  <c r="AT162" i="3"/>
  <c r="AP162" i="3"/>
  <c r="AL162" i="3"/>
  <c r="AH162" i="3"/>
  <c r="AD162" i="3"/>
  <c r="Z162" i="3"/>
  <c r="V162" i="3"/>
  <c r="R162" i="3"/>
  <c r="N162" i="3"/>
  <c r="BN172" i="3"/>
  <c r="BJ79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BL167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BK151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BN164" i="3"/>
  <c r="BL164" i="3"/>
  <c r="BL168" i="3"/>
  <c r="BJ168" i="3"/>
  <c r="BN169" i="3"/>
  <c r="BM169" i="3"/>
  <c r="BK170" i="3"/>
  <c r="BJ170" i="3"/>
  <c r="BM171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N156" i="3"/>
  <c r="P156" i="3"/>
  <c r="R156" i="3"/>
  <c r="T156" i="3"/>
  <c r="V156" i="3"/>
  <c r="X156" i="3"/>
  <c r="Z156" i="3"/>
  <c r="AB156" i="3"/>
  <c r="AD156" i="3"/>
  <c r="AF156" i="3"/>
  <c r="AH156" i="3"/>
  <c r="AJ156" i="3"/>
  <c r="AL156" i="3"/>
  <c r="AN156" i="3"/>
  <c r="AP156" i="3"/>
  <c r="AR156" i="3"/>
  <c r="AT156" i="3"/>
  <c r="AV156" i="3"/>
  <c r="AX156" i="3"/>
  <c r="AZ156" i="3"/>
  <c r="BB156" i="3"/>
  <c r="BD156" i="3"/>
  <c r="BF156" i="3"/>
  <c r="BH156" i="3"/>
  <c r="M156" i="3"/>
  <c r="O156" i="3"/>
  <c r="Q156" i="3"/>
  <c r="S156" i="3"/>
  <c r="U156" i="3"/>
  <c r="W156" i="3"/>
  <c r="Y156" i="3"/>
  <c r="AA156" i="3"/>
  <c r="AC156" i="3"/>
  <c r="AE156" i="3"/>
  <c r="AG156" i="3"/>
  <c r="AI156" i="3"/>
  <c r="AK156" i="3"/>
  <c r="AM156" i="3"/>
  <c r="AO156" i="3"/>
  <c r="AQ156" i="3"/>
  <c r="AS156" i="3"/>
  <c r="AU156" i="3"/>
  <c r="AW156" i="3"/>
  <c r="AY156" i="3"/>
  <c r="BA156" i="3"/>
  <c r="BC156" i="3"/>
  <c r="BE156" i="3"/>
  <c r="BG156" i="3"/>
  <c r="BI156" i="3"/>
  <c r="N160" i="3"/>
  <c r="P160" i="3"/>
  <c r="R160" i="3"/>
  <c r="T160" i="3"/>
  <c r="V160" i="3"/>
  <c r="X160" i="3"/>
  <c r="Z160" i="3"/>
  <c r="AB160" i="3"/>
  <c r="AD160" i="3"/>
  <c r="AF160" i="3"/>
  <c r="AH160" i="3"/>
  <c r="AJ160" i="3"/>
  <c r="AL160" i="3"/>
  <c r="AN160" i="3"/>
  <c r="AP160" i="3"/>
  <c r="AR160" i="3"/>
  <c r="AT160" i="3"/>
  <c r="AV160" i="3"/>
  <c r="AX160" i="3"/>
  <c r="AZ160" i="3"/>
  <c r="BB160" i="3"/>
  <c r="BD160" i="3"/>
  <c r="BF160" i="3"/>
  <c r="BH160" i="3"/>
  <c r="M160" i="3"/>
  <c r="O160" i="3"/>
  <c r="Q160" i="3"/>
  <c r="S160" i="3"/>
  <c r="U160" i="3"/>
  <c r="W160" i="3"/>
  <c r="Y160" i="3"/>
  <c r="AA160" i="3"/>
  <c r="AC160" i="3"/>
  <c r="AE160" i="3"/>
  <c r="AG160" i="3"/>
  <c r="AI160" i="3"/>
  <c r="AK160" i="3"/>
  <c r="AM160" i="3"/>
  <c r="AO160" i="3"/>
  <c r="AQ160" i="3"/>
  <c r="AS160" i="3"/>
  <c r="AU160" i="3"/>
  <c r="AW160" i="3"/>
  <c r="AY160" i="3"/>
  <c r="BA160" i="3"/>
  <c r="BC160" i="3"/>
  <c r="BE160" i="3"/>
  <c r="BG160" i="3"/>
  <c r="BI160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Q165" i="3"/>
  <c r="AS165" i="3"/>
  <c r="AU165" i="3"/>
  <c r="AW165" i="3"/>
  <c r="AY165" i="3"/>
  <c r="BA165" i="3"/>
  <c r="BC165" i="3"/>
  <c r="BE165" i="3"/>
  <c r="BG165" i="3"/>
  <c r="BI165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0" i="3"/>
  <c r="BE150" i="3"/>
  <c r="BA150" i="3"/>
  <c r="AW150" i="3"/>
  <c r="AS150" i="3"/>
  <c r="AO150" i="3"/>
  <c r="AK150" i="3"/>
  <c r="AG150" i="3"/>
  <c r="AC150" i="3"/>
  <c r="Y150" i="3"/>
  <c r="U150" i="3"/>
  <c r="Q150" i="3"/>
  <c r="M150" i="3"/>
  <c r="BF150" i="3"/>
  <c r="BB150" i="3"/>
  <c r="AX150" i="3"/>
  <c r="AT150" i="3"/>
  <c r="AP150" i="3"/>
  <c r="AL150" i="3"/>
  <c r="AH150" i="3"/>
  <c r="AD150" i="3"/>
  <c r="Z150" i="3"/>
  <c r="V150" i="3"/>
  <c r="R150" i="3"/>
  <c r="BJ155" i="3"/>
  <c r="BM159" i="3"/>
  <c r="BJ159" i="3"/>
  <c r="BN159" i="3"/>
  <c r="BF78" i="3"/>
  <c r="BB78" i="3"/>
  <c r="AX78" i="3"/>
  <c r="AT78" i="3"/>
  <c r="AP78" i="3"/>
  <c r="AL78" i="3"/>
  <c r="AH78" i="3"/>
  <c r="AD78" i="3"/>
  <c r="Z78" i="3"/>
  <c r="V78" i="3"/>
  <c r="R78" i="3"/>
  <c r="N78" i="3"/>
  <c r="BG78" i="3"/>
  <c r="BC78" i="3"/>
  <c r="AY78" i="3"/>
  <c r="AU78" i="3"/>
  <c r="AQ78" i="3"/>
  <c r="AM78" i="3"/>
  <c r="AI78" i="3"/>
  <c r="AE78" i="3"/>
  <c r="AA78" i="3"/>
  <c r="W78" i="3"/>
  <c r="S7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F154" i="3"/>
  <c r="BB154" i="3"/>
  <c r="AX154" i="3"/>
  <c r="AT154" i="3"/>
  <c r="AP154" i="3"/>
  <c r="AL154" i="3"/>
  <c r="AH154" i="3"/>
  <c r="AD154" i="3"/>
  <c r="Z154" i="3"/>
  <c r="V154" i="3"/>
  <c r="R154" i="3"/>
  <c r="N154" i="3"/>
  <c r="BG154" i="3"/>
  <c r="BC154" i="3"/>
  <c r="AY154" i="3"/>
  <c r="AU154" i="3"/>
  <c r="AQ154" i="3"/>
  <c r="AM154" i="3"/>
  <c r="AI154" i="3"/>
  <c r="AE154" i="3"/>
  <c r="AA154" i="3"/>
  <c r="W154" i="3"/>
  <c r="S154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BH158" i="3"/>
  <c r="BD158" i="3"/>
  <c r="AZ158" i="3"/>
  <c r="AV158" i="3"/>
  <c r="AR158" i="3"/>
  <c r="AN158" i="3"/>
  <c r="AJ158" i="3"/>
  <c r="AF158" i="3"/>
  <c r="AB158" i="3"/>
  <c r="X158" i="3"/>
  <c r="T158" i="3"/>
  <c r="BG162" i="3"/>
  <c r="BC162" i="3"/>
  <c r="AY162" i="3"/>
  <c r="AU162" i="3"/>
  <c r="AQ162" i="3"/>
  <c r="AM162" i="3"/>
  <c r="AI162" i="3"/>
  <c r="AE162" i="3"/>
  <c r="AA162" i="3"/>
  <c r="W162" i="3"/>
  <c r="S162" i="3"/>
  <c r="O162" i="3"/>
  <c r="BH162" i="3"/>
  <c r="BD162" i="3"/>
  <c r="AZ162" i="3"/>
  <c r="AV162" i="3"/>
  <c r="AR162" i="3"/>
  <c r="AN162" i="3"/>
  <c r="AJ162" i="3"/>
  <c r="AF162" i="3"/>
  <c r="AB162" i="3"/>
  <c r="X162" i="3"/>
  <c r="T162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BK159" i="3" l="1"/>
  <c r="BK161" i="3"/>
  <c r="BK157" i="3"/>
  <c r="BK153" i="3"/>
  <c r="BJ167" i="3"/>
  <c r="BM147" i="3"/>
  <c r="BK105" i="3"/>
  <c r="BK148" i="3"/>
  <c r="L77" i="3"/>
  <c r="L76" i="3"/>
  <c r="L69" i="3"/>
  <c r="BM152" i="3"/>
  <c r="BL152" i="3"/>
  <c r="BL148" i="3"/>
  <c r="BM130" i="3"/>
  <c r="BL130" i="3"/>
  <c r="BM122" i="3"/>
  <c r="BL122" i="3"/>
  <c r="BJ82" i="3"/>
  <c r="BM82" i="3"/>
  <c r="BL82" i="3"/>
  <c r="BJ152" i="3"/>
  <c r="BJ148" i="3"/>
  <c r="BM148" i="3"/>
  <c r="BJ130" i="3"/>
  <c r="BJ122" i="3"/>
  <c r="BJ81" i="3"/>
  <c r="BM81" i="3"/>
  <c r="BL81" i="3"/>
  <c r="BN148" i="3"/>
  <c r="BL154" i="3"/>
  <c r="BK158" i="3"/>
  <c r="BJ150" i="3"/>
  <c r="BL147" i="3"/>
  <c r="BN154" i="3"/>
  <c r="BK144" i="3"/>
  <c r="BK140" i="3"/>
  <c r="BK136" i="3"/>
  <c r="BK132" i="3"/>
  <c r="BN124" i="3"/>
  <c r="BN120" i="3"/>
  <c r="BL115" i="3"/>
  <c r="BL113" i="3"/>
  <c r="BL111" i="3"/>
  <c r="BL109" i="3"/>
  <c r="BL107" i="3"/>
  <c r="BL105" i="3"/>
  <c r="BL103" i="3"/>
  <c r="BJ102" i="3"/>
  <c r="BL101" i="3"/>
  <c r="BM91" i="3"/>
  <c r="BM89" i="3"/>
  <c r="BM87" i="3"/>
  <c r="BN161" i="3"/>
  <c r="L72" i="3"/>
  <c r="L71" i="3"/>
  <c r="L70" i="3"/>
  <c r="L67" i="3"/>
  <c r="L65" i="3"/>
  <c r="L63" i="3"/>
  <c r="L61" i="3"/>
  <c r="L59" i="3"/>
  <c r="L57" i="3"/>
  <c r="L55" i="3"/>
  <c r="L53" i="3"/>
  <c r="L51" i="3"/>
  <c r="L49" i="3"/>
  <c r="L47" i="3"/>
  <c r="L45" i="3"/>
  <c r="L42" i="3"/>
  <c r="L41" i="3"/>
  <c r="L38" i="3"/>
  <c r="L37" i="3"/>
  <c r="L34" i="3"/>
  <c r="L33" i="3"/>
  <c r="L30" i="3"/>
  <c r="BM158" i="3"/>
  <c r="BJ154" i="3"/>
  <c r="BM149" i="3"/>
  <c r="BJ165" i="3"/>
  <c r="BM165" i="3"/>
  <c r="BL165" i="3"/>
  <c r="BN160" i="3"/>
  <c r="BJ160" i="3"/>
  <c r="BM156" i="3"/>
  <c r="BL156" i="3"/>
  <c r="BK156" i="3"/>
  <c r="BK152" i="3"/>
  <c r="BN152" i="3"/>
  <c r="BM161" i="3"/>
  <c r="BJ162" i="3"/>
  <c r="BK162" i="3"/>
  <c r="BN162" i="3"/>
  <c r="BK78" i="3"/>
  <c r="BN78" i="3"/>
  <c r="BM150" i="3"/>
  <c r="BJ146" i="3"/>
  <c r="BM145" i="3"/>
  <c r="BL145" i="3"/>
  <c r="BL144" i="3"/>
  <c r="BN144" i="3"/>
  <c r="BM143" i="3"/>
  <c r="BL143" i="3"/>
  <c r="BJ142" i="3"/>
  <c r="BJ141" i="3"/>
  <c r="BM141" i="3"/>
  <c r="BL141" i="3"/>
  <c r="BN139" i="3"/>
  <c r="BJ139" i="3"/>
  <c r="BM139" i="3"/>
  <c r="BL139" i="3"/>
  <c r="BJ138" i="3"/>
  <c r="BM137" i="3"/>
  <c r="BL137" i="3"/>
  <c r="BL136" i="3"/>
  <c r="BN136" i="3"/>
  <c r="BM135" i="3"/>
  <c r="BL135" i="3"/>
  <c r="BJ134" i="3"/>
  <c r="BJ133" i="3"/>
  <c r="BM133" i="3"/>
  <c r="BL133" i="3"/>
  <c r="BN131" i="3"/>
  <c r="BJ131" i="3"/>
  <c r="BM131" i="3"/>
  <c r="BL131" i="3"/>
  <c r="BK130" i="3"/>
  <c r="BN130" i="3"/>
  <c r="BM129" i="3"/>
  <c r="BL129" i="3"/>
  <c r="BL128" i="3"/>
  <c r="BK128" i="3"/>
  <c r="BN127" i="3"/>
  <c r="BJ127" i="3"/>
  <c r="BM127" i="3"/>
  <c r="BL127" i="3"/>
  <c r="BN126" i="3"/>
  <c r="BJ126" i="3"/>
  <c r="BJ125" i="3"/>
  <c r="BM125" i="3"/>
  <c r="BL125" i="3"/>
  <c r="BK124" i="3"/>
  <c r="BK123" i="3"/>
  <c r="BN122" i="3"/>
  <c r="BK122" i="3"/>
  <c r="BK121" i="3"/>
  <c r="BL121" i="3"/>
  <c r="BJ121" i="3"/>
  <c r="BM121" i="3"/>
  <c r="BM120" i="3"/>
  <c r="BK120" i="3"/>
  <c r="BM119" i="3"/>
  <c r="BK118" i="3"/>
  <c r="BJ118" i="3"/>
  <c r="BK117" i="3"/>
  <c r="BL117" i="3"/>
  <c r="BJ117" i="3"/>
  <c r="BM117" i="3"/>
  <c r="BN116" i="3"/>
  <c r="BJ116" i="3"/>
  <c r="BK115" i="3"/>
  <c r="BJ115" i="3"/>
  <c r="BN114" i="3"/>
  <c r="BK113" i="3"/>
  <c r="BJ113" i="3"/>
  <c r="BM113" i="3"/>
  <c r="BN112" i="3"/>
  <c r="BK111" i="3"/>
  <c r="BJ111" i="3"/>
  <c r="BM111" i="3"/>
  <c r="BN110" i="3"/>
  <c r="BK109" i="3"/>
  <c r="BJ109" i="3"/>
  <c r="BM109" i="3"/>
  <c r="BN108" i="3"/>
  <c r="BK108" i="3"/>
  <c r="BM107" i="3"/>
  <c r="BK107" i="3"/>
  <c r="BJ107" i="3"/>
  <c r="BN106" i="3"/>
  <c r="BK106" i="3"/>
  <c r="BM105" i="3"/>
  <c r="BJ105" i="3"/>
  <c r="BK104" i="3"/>
  <c r="BN104" i="3"/>
  <c r="BJ104" i="3"/>
  <c r="BM103" i="3"/>
  <c r="BK103" i="3"/>
  <c r="BJ103" i="3"/>
  <c r="BM102" i="3"/>
  <c r="BK102" i="3"/>
  <c r="BN102" i="3"/>
  <c r="BM101" i="3"/>
  <c r="BJ101" i="3"/>
  <c r="BK100" i="3"/>
  <c r="BN100" i="3"/>
  <c r="BJ100" i="3"/>
  <c r="BM99" i="3"/>
  <c r="BJ99" i="3"/>
  <c r="BL99" i="3"/>
  <c r="BK98" i="3"/>
  <c r="BN98" i="3"/>
  <c r="BJ98" i="3"/>
  <c r="BJ97" i="3"/>
  <c r="BL97" i="3"/>
  <c r="BK96" i="3"/>
  <c r="BN96" i="3"/>
  <c r="BJ96" i="3"/>
  <c r="BJ95" i="3"/>
  <c r="BL95" i="3"/>
  <c r="BK94" i="3"/>
  <c r="BN94" i="3"/>
  <c r="BJ94" i="3"/>
  <c r="BM93" i="3"/>
  <c r="BJ93" i="3"/>
  <c r="BL93" i="3"/>
  <c r="BK92" i="3"/>
  <c r="BN92" i="3"/>
  <c r="BJ92" i="3"/>
  <c r="BJ91" i="3"/>
  <c r="BL91" i="3"/>
  <c r="BK90" i="3"/>
  <c r="BN90" i="3"/>
  <c r="BJ90" i="3"/>
  <c r="BJ89" i="3"/>
  <c r="BL89" i="3"/>
  <c r="BK88" i="3"/>
  <c r="BN88" i="3"/>
  <c r="BJ88" i="3"/>
  <c r="BJ87" i="3"/>
  <c r="BL87" i="3"/>
  <c r="BM86" i="3"/>
  <c r="BK86" i="3"/>
  <c r="BN86" i="3"/>
  <c r="BJ85" i="3"/>
  <c r="BM85" i="3"/>
  <c r="BL85" i="3"/>
  <c r="BK84" i="3"/>
  <c r="BN84" i="3"/>
  <c r="BJ83" i="3"/>
  <c r="BM83" i="3"/>
  <c r="BL83" i="3"/>
  <c r="BK82" i="3"/>
  <c r="BN82" i="3"/>
  <c r="BL80" i="3"/>
  <c r="BK80" i="3"/>
  <c r="BN80" i="3"/>
  <c r="BJ157" i="3"/>
  <c r="BN153" i="3"/>
  <c r="BJ153" i="3"/>
  <c r="BM157" i="3"/>
  <c r="BM153" i="3"/>
  <c r="BN157" i="3"/>
  <c r="L74" i="3"/>
  <c r="K77" i="3"/>
  <c r="L75" i="3"/>
  <c r="K75" i="3"/>
  <c r="L73" i="3"/>
  <c r="L68" i="3"/>
  <c r="K57" i="3"/>
  <c r="K53" i="3"/>
  <c r="K49" i="3"/>
  <c r="K45" i="3"/>
  <c r="K41" i="3"/>
  <c r="K37" i="3"/>
  <c r="K33" i="3"/>
  <c r="K30" i="3"/>
  <c r="BL162" i="3"/>
  <c r="BM162" i="3"/>
  <c r="BN158" i="3"/>
  <c r="BL158" i="3"/>
  <c r="BM154" i="3"/>
  <c r="BL149" i="3"/>
  <c r="BM78" i="3"/>
  <c r="BJ78" i="3"/>
  <c r="BN147" i="3"/>
  <c r="BJ147" i="3"/>
  <c r="BN165" i="3"/>
  <c r="BK165" i="3"/>
  <c r="BM160" i="3"/>
  <c r="BL160" i="3"/>
  <c r="BK160" i="3"/>
  <c r="BN156" i="3"/>
  <c r="BJ156" i="3"/>
  <c r="BJ161" i="3"/>
  <c r="BJ158" i="3"/>
  <c r="BK154" i="3"/>
  <c r="BN149" i="3"/>
  <c r="BJ149" i="3"/>
  <c r="BK149" i="3"/>
  <c r="BL78" i="3"/>
  <c r="BK150" i="3"/>
  <c r="BN150" i="3"/>
  <c r="BL150" i="3"/>
  <c r="BK147" i="3"/>
  <c r="BM146" i="3"/>
  <c r="BN146" i="3"/>
  <c r="BL146" i="3"/>
  <c r="BK146" i="3"/>
  <c r="BK145" i="3"/>
  <c r="BN145" i="3"/>
  <c r="BJ145" i="3"/>
  <c r="BJ144" i="3"/>
  <c r="BM144" i="3"/>
  <c r="BN143" i="3"/>
  <c r="BK143" i="3"/>
  <c r="BJ143" i="3"/>
  <c r="BM142" i="3"/>
  <c r="BN142" i="3"/>
  <c r="BL142" i="3"/>
  <c r="BK142" i="3"/>
  <c r="BK141" i="3"/>
  <c r="BN141" i="3"/>
  <c r="BJ140" i="3"/>
  <c r="BM140" i="3"/>
  <c r="BN140" i="3"/>
  <c r="BL140" i="3"/>
  <c r="BK139" i="3"/>
  <c r="BM138" i="3"/>
  <c r="BN138" i="3"/>
  <c r="BL138" i="3"/>
  <c r="BK138" i="3"/>
  <c r="BK137" i="3"/>
  <c r="BN137" i="3"/>
  <c r="BJ137" i="3"/>
  <c r="BJ136" i="3"/>
  <c r="BM136" i="3"/>
  <c r="BN135" i="3"/>
  <c r="BK135" i="3"/>
  <c r="BJ135" i="3"/>
  <c r="BM134" i="3"/>
  <c r="BN134" i="3"/>
  <c r="BL134" i="3"/>
  <c r="BK134" i="3"/>
  <c r="BK133" i="3"/>
  <c r="BN133" i="3"/>
  <c r="BJ132" i="3"/>
  <c r="BM132" i="3"/>
  <c r="BN132" i="3"/>
  <c r="BL132" i="3"/>
  <c r="BK131" i="3"/>
  <c r="BK129" i="3"/>
  <c r="BN129" i="3"/>
  <c r="BJ129" i="3"/>
  <c r="BJ128" i="3"/>
  <c r="BM128" i="3"/>
  <c r="BN128" i="3"/>
  <c r="BK127" i="3"/>
  <c r="BM126" i="3"/>
  <c r="BL126" i="3"/>
  <c r="BK126" i="3"/>
  <c r="BN125" i="3"/>
  <c r="BK125" i="3"/>
  <c r="BJ124" i="3"/>
  <c r="BM124" i="3"/>
  <c r="BL124" i="3"/>
  <c r="BN123" i="3"/>
  <c r="BM123" i="3"/>
  <c r="BL123" i="3"/>
  <c r="BJ123" i="3"/>
  <c r="BN121" i="3"/>
  <c r="BJ120" i="3"/>
  <c r="BL120" i="3"/>
  <c r="BN119" i="3"/>
  <c r="BK119" i="3"/>
  <c r="BL119" i="3"/>
  <c r="BJ119" i="3"/>
  <c r="BL118" i="3"/>
  <c r="BM118" i="3"/>
  <c r="BN118" i="3"/>
  <c r="BN117" i="3"/>
  <c r="BL116" i="3"/>
  <c r="BM116" i="3"/>
  <c r="BK116" i="3"/>
  <c r="BM115" i="3"/>
  <c r="BN115" i="3"/>
  <c r="BL114" i="3"/>
  <c r="BJ114" i="3"/>
  <c r="BM114" i="3"/>
  <c r="BK114" i="3"/>
  <c r="BN113" i="3"/>
  <c r="BL112" i="3"/>
  <c r="BJ112" i="3"/>
  <c r="BM112" i="3"/>
  <c r="BK112" i="3"/>
  <c r="BN111" i="3"/>
  <c r="BL110" i="3"/>
  <c r="BJ110" i="3"/>
  <c r="BM110" i="3"/>
  <c r="BK110" i="3"/>
  <c r="BN109" i="3"/>
  <c r="BL108" i="3"/>
  <c r="BJ108" i="3"/>
  <c r="BM108" i="3"/>
  <c r="BN107" i="3"/>
  <c r="BL106" i="3"/>
  <c r="BJ106" i="3"/>
  <c r="BM106" i="3"/>
  <c r="BN105" i="3"/>
  <c r="BL104" i="3"/>
  <c r="BM104" i="3"/>
  <c r="BN103" i="3"/>
  <c r="BL102" i="3"/>
  <c r="BK101" i="3"/>
  <c r="BN101" i="3"/>
  <c r="BL100" i="3"/>
  <c r="BM100" i="3"/>
  <c r="BK99" i="3"/>
  <c r="BN99" i="3"/>
  <c r="BL98" i="3"/>
  <c r="BM98" i="3"/>
  <c r="BM97" i="3"/>
  <c r="BK97" i="3"/>
  <c r="BN97" i="3"/>
  <c r="BL96" i="3"/>
  <c r="BM96" i="3"/>
  <c r="BM95" i="3"/>
  <c r="BK95" i="3"/>
  <c r="BN95" i="3"/>
  <c r="BL94" i="3"/>
  <c r="BM94" i="3"/>
  <c r="BK93" i="3"/>
  <c r="BN93" i="3"/>
  <c r="BL92" i="3"/>
  <c r="BM92" i="3"/>
  <c r="BK91" i="3"/>
  <c r="BN91" i="3"/>
  <c r="BL90" i="3"/>
  <c r="BM90" i="3"/>
  <c r="BK89" i="3"/>
  <c r="BN89" i="3"/>
  <c r="BL88" i="3"/>
  <c r="BM88" i="3"/>
  <c r="BK87" i="3"/>
  <c r="BN87" i="3"/>
  <c r="BJ86" i="3"/>
  <c r="BL86" i="3"/>
  <c r="BK85" i="3"/>
  <c r="BN85" i="3"/>
  <c r="BJ84" i="3"/>
  <c r="BM84" i="3"/>
  <c r="BL84" i="3"/>
  <c r="BK83" i="3"/>
  <c r="BN83" i="3"/>
  <c r="BK81" i="3"/>
  <c r="BN81" i="3"/>
  <c r="BJ80" i="3"/>
  <c r="BM80" i="3"/>
  <c r="BL161" i="3"/>
  <c r="BL157" i="3"/>
  <c r="BL153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M38" i="3" l="1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V42" i="3"/>
  <c r="AX42" i="3"/>
  <c r="AZ42" i="3"/>
  <c r="BB42" i="3"/>
  <c r="BD42" i="3"/>
  <c r="BF42" i="3"/>
  <c r="BH42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O36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BM48" i="3" l="1"/>
  <c r="BL48" i="3"/>
  <c r="BJ35" i="3"/>
  <c r="BM35" i="3"/>
  <c r="BL35" i="3"/>
  <c r="BJ48" i="3"/>
  <c r="BJ36" i="3"/>
  <c r="BN77" i="3"/>
  <c r="BJ77" i="3"/>
  <c r="BK77" i="3"/>
  <c r="BM75" i="3"/>
  <c r="BL75" i="3"/>
  <c r="BK53" i="3"/>
  <c r="BN53" i="3"/>
  <c r="BN45" i="3"/>
  <c r="BJ45" i="3"/>
  <c r="BM45" i="3"/>
  <c r="BL45" i="3"/>
  <c r="BK37" i="3"/>
  <c r="BM30" i="3"/>
  <c r="BL30" i="3"/>
  <c r="BK73" i="3"/>
  <c r="BM73" i="3"/>
  <c r="BN73" i="3"/>
  <c r="BJ63" i="3"/>
  <c r="BK63" i="3"/>
  <c r="BN63" i="3"/>
  <c r="BM55" i="3"/>
  <c r="BL55" i="3"/>
  <c r="BK47" i="3"/>
  <c r="BN47" i="3"/>
  <c r="BM39" i="3"/>
  <c r="BL39" i="3"/>
  <c r="BJ39" i="3"/>
  <c r="BK31" i="3"/>
  <c r="BN31" i="3"/>
  <c r="BL68" i="3"/>
  <c r="BM60" i="3"/>
  <c r="BJ60" i="3"/>
  <c r="BN60" i="3"/>
  <c r="BK60" i="3"/>
  <c r="BL52" i="3"/>
  <c r="BJ44" i="3"/>
  <c r="BN44" i="3"/>
  <c r="BK44" i="3"/>
  <c r="BL36" i="3"/>
  <c r="BM36" i="3"/>
  <c r="BK69" i="3"/>
  <c r="BM69" i="3"/>
  <c r="BN69" i="3"/>
  <c r="BJ65" i="3"/>
  <c r="BM65" i="3"/>
  <c r="BL65" i="3"/>
  <c r="BJ71" i="3"/>
  <c r="BK71" i="3"/>
  <c r="BN71" i="3"/>
  <c r="BL58" i="3"/>
  <c r="BM58" i="3"/>
  <c r="BJ58" i="3"/>
  <c r="BK58" i="3"/>
  <c r="BN58" i="3"/>
  <c r="BL42" i="3"/>
  <c r="BM42" i="3"/>
  <c r="BJ42" i="3"/>
  <c r="BK42" i="3"/>
  <c r="BN42" i="3"/>
  <c r="BM34" i="3"/>
  <c r="BJ67" i="3"/>
  <c r="BK67" i="3"/>
  <c r="BN67" i="3"/>
  <c r="BM51" i="3"/>
  <c r="BL51" i="3"/>
  <c r="BK35" i="3"/>
  <c r="BN35" i="3"/>
  <c r="BL56" i="3"/>
  <c r="BJ40" i="3"/>
  <c r="BN40" i="3"/>
  <c r="BK40" i="3"/>
  <c r="BL32" i="3"/>
  <c r="BK61" i="3"/>
  <c r="BM61" i="3"/>
  <c r="BN61" i="3"/>
  <c r="BK46" i="3"/>
  <c r="BN46" i="3"/>
  <c r="BJ57" i="3"/>
  <c r="BL57" i="3"/>
  <c r="BK49" i="3"/>
  <c r="BN49" i="3"/>
  <c r="BN41" i="3"/>
  <c r="BJ41" i="3"/>
  <c r="BM41" i="3"/>
  <c r="BL41" i="3"/>
  <c r="BK33" i="3"/>
  <c r="BN33" i="3"/>
  <c r="BM59" i="3"/>
  <c r="BL59" i="3"/>
  <c r="BK43" i="3"/>
  <c r="BN43" i="3"/>
  <c r="BM76" i="3"/>
  <c r="BL76" i="3"/>
  <c r="BM64" i="3"/>
  <c r="BJ64" i="3"/>
  <c r="BN64" i="3"/>
  <c r="BK64" i="3"/>
  <c r="BM70" i="3"/>
  <c r="BJ70" i="3"/>
  <c r="BK70" i="3"/>
  <c r="BN70" i="3"/>
  <c r="BL72" i="3"/>
  <c r="BL54" i="3"/>
  <c r="BM54" i="3"/>
  <c r="BJ54" i="3"/>
  <c r="BK54" i="3"/>
  <c r="BN54" i="3"/>
  <c r="BM77" i="3"/>
  <c r="BL77" i="3"/>
  <c r="BJ75" i="3"/>
  <c r="BK75" i="3"/>
  <c r="BN75" i="3"/>
  <c r="BJ53" i="3"/>
  <c r="BM53" i="3"/>
  <c r="BL53" i="3"/>
  <c r="BK45" i="3"/>
  <c r="BN37" i="3"/>
  <c r="BJ37" i="3"/>
  <c r="BM37" i="3"/>
  <c r="BL37" i="3"/>
  <c r="BK30" i="3"/>
  <c r="BN30" i="3"/>
  <c r="BJ30" i="3"/>
  <c r="BJ73" i="3"/>
  <c r="BL73" i="3"/>
  <c r="BM74" i="3"/>
  <c r="BJ74" i="3"/>
  <c r="BK74" i="3"/>
  <c r="BN74" i="3"/>
  <c r="BL74" i="3"/>
  <c r="BM63" i="3"/>
  <c r="BL63" i="3"/>
  <c r="BJ55" i="3"/>
  <c r="BK55" i="3"/>
  <c r="BN55" i="3"/>
  <c r="BM47" i="3"/>
  <c r="BL47" i="3"/>
  <c r="BJ47" i="3"/>
  <c r="BK39" i="3"/>
  <c r="BN39" i="3"/>
  <c r="BJ31" i="3"/>
  <c r="BL31" i="3"/>
  <c r="BM31" i="3"/>
  <c r="BM68" i="3"/>
  <c r="BJ68" i="3"/>
  <c r="BN68" i="3"/>
  <c r="BK68" i="3"/>
  <c r="BL60" i="3"/>
  <c r="BM52" i="3"/>
  <c r="BJ52" i="3"/>
  <c r="BN52" i="3"/>
  <c r="BK52" i="3"/>
  <c r="BL44" i="3"/>
  <c r="BM44" i="3"/>
  <c r="BN36" i="3"/>
  <c r="BK36" i="3"/>
  <c r="BJ69" i="3"/>
  <c r="BL69" i="3"/>
  <c r="BK65" i="3"/>
  <c r="BN65" i="3"/>
  <c r="BM71" i="3"/>
  <c r="BL71" i="3"/>
  <c r="BL66" i="3"/>
  <c r="BM66" i="3"/>
  <c r="BJ66" i="3"/>
  <c r="BK66" i="3"/>
  <c r="BN66" i="3"/>
  <c r="BM50" i="3"/>
  <c r="BJ50" i="3"/>
  <c r="BK50" i="3"/>
  <c r="BN50" i="3"/>
  <c r="BL50" i="3"/>
  <c r="BL34" i="3"/>
  <c r="BJ34" i="3"/>
  <c r="BK34" i="3"/>
  <c r="BN34" i="3"/>
  <c r="BM67" i="3"/>
  <c r="BL67" i="3"/>
  <c r="BJ51" i="3"/>
  <c r="BK51" i="3"/>
  <c r="BN51" i="3"/>
  <c r="BM56" i="3"/>
  <c r="BJ56" i="3"/>
  <c r="BN56" i="3"/>
  <c r="BK56" i="3"/>
  <c r="BL40" i="3"/>
  <c r="BM40" i="3"/>
  <c r="BM32" i="3"/>
  <c r="BJ32" i="3"/>
  <c r="BN32" i="3"/>
  <c r="BK32" i="3"/>
  <c r="BJ61" i="3"/>
  <c r="BL61" i="3"/>
  <c r="BL62" i="3"/>
  <c r="BM62" i="3"/>
  <c r="BJ62" i="3"/>
  <c r="BK62" i="3"/>
  <c r="BN62" i="3"/>
  <c r="BJ46" i="3"/>
  <c r="BM46" i="3"/>
  <c r="BL46" i="3"/>
  <c r="BN57" i="3"/>
  <c r="BK57" i="3"/>
  <c r="BM57" i="3"/>
  <c r="BJ49" i="3"/>
  <c r="BM49" i="3"/>
  <c r="BL49" i="3"/>
  <c r="BK41" i="3"/>
  <c r="BJ33" i="3"/>
  <c r="BM33" i="3"/>
  <c r="BL33" i="3"/>
  <c r="BJ59" i="3"/>
  <c r="BK59" i="3"/>
  <c r="BN59" i="3"/>
  <c r="BM43" i="3"/>
  <c r="BL43" i="3"/>
  <c r="BJ43" i="3"/>
  <c r="BN76" i="3"/>
  <c r="BK76" i="3"/>
  <c r="BJ76" i="3"/>
  <c r="BL64" i="3"/>
  <c r="BN48" i="3"/>
  <c r="BK48" i="3"/>
  <c r="BL70" i="3"/>
  <c r="BM72" i="3"/>
  <c r="BJ72" i="3"/>
  <c r="BN72" i="3"/>
  <c r="BK72" i="3"/>
  <c r="BL38" i="3"/>
  <c r="BM38" i="3"/>
  <c r="BJ38" i="3"/>
  <c r="BK38" i="3"/>
  <c r="BN38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<sst xmlns="http://schemas.openxmlformats.org/spreadsheetml/2006/main" count="7520" uniqueCount="526">
  <si>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</si>
  <si>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</si>
  <si>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</si>
  <si>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</si>
  <si>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</si>
  <si>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</si>
  <si>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</si>
  <si>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</si>
  <si>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</si>
  <si>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</si>
  <si>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</si>
  <si>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</si>
  <si>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</si>
  <si>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</si>
  <si>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</si>
  <si>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</si>
  <si>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</si>
  <si>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</si>
  <si>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</si>
  <si>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</si>
  <si>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</si>
  <si>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</si>
  <si>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</si>
  <si>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</si>
  <si>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</si>
  <si>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</si>
  <si>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</si>
  <si>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</si>
  <si>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</si>
  <si>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</si>
  <si>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</si>
  <si>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</si>
  <si>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</si>
  <si>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</si>
  <si>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</si>
  <si>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</si>
  <si>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</si>
  <si>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</si>
  <si>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</si>
  <si>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</si>
  <si>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</si>
  <si>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</si>
  <si>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</si>
  <si>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</si>
  <si>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</si>
  <si>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</si>
  <si>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</si>
  <si>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</si>
  <si>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</si>
  <si>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</si>
  <si>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</si>
  <si>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</si>
  <si>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</si>
  <si>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</si>
  <si>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</si>
  <si>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</si>
  <si>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</si>
  <si>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</si>
  <si>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</si>
  <si>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</si>
  <si>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</si>
  <si>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</si>
  <si>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</si>
  <si>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</si>
  <si>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</si>
  <si>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</si>
  <si>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</si>
  <si>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</si>
  <si>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</si>
  <si>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</si>
  <si>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</si>
  <si>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</si>
  <si>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</si>
  <si>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</si>
  <si>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</si>
  <si>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</si>
  <si>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</si>
  <si>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</si>
  <si>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</si>
  <si>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</si>
  <si>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</si>
  <si>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</si>
  <si>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</si>
  <si>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</si>
  <si>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</si>
  <si>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</si>
  <si>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</si>
  <si>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</si>
  <si>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</si>
  <si>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</si>
  <si>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</si>
  <si>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</si>
  <si>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</si>
  <si>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</si>
  <si>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</si>
  <si>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</si>
  <si>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</si>
  <si>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</si>
  <si>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</si>
  <si>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</si>
  <si>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</si>
  <si>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</si>
  <si>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</si>
  <si>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</si>
  <si>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</si>
  <si>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</si>
  <si>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</si>
  <si>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</si>
  <si>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</si>
  <si>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</si>
  <si>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</si>
  <si>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</si>
  <si>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</si>
  <si>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</si>
  <si>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</si>
  <si>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</si>
  <si>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</si>
  <si>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</si>
  <si>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</si>
  <si>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</si>
  <si>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</si>
  <si>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</si>
  <si>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</si>
  <si>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</si>
  <si>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</si>
  <si>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</si>
  <si>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</si>
  <si>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</si>
  <si>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</si>
  <si>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</si>
  <si>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</si>
  <si>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</si>
  <si>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</si>
  <si>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</si>
  <si>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</si>
  <si>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</si>
  <si>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</si>
  <si>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</si>
  <si>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</si>
  <si>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</si>
  <si>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</si>
  <si>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</si>
  <si>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</si>
  <si>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</si>
  <si>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</si>
  <si>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</si>
  <si>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</si>
  <si>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</si>
  <si>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</si>
  <si>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</si>
  <si>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</si>
  <si>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</si>
  <si>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</si>
  <si>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</si>
  <si>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</si>
  <si>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</si>
  <si>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</si>
  <si>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</si>
  <si>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</si>
  <si>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</si>
  <si>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</si>
  <si>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</si>
  <si>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</si>
  <si>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</si>
  <si>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</si>
  <si>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</si>
  <si>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</si>
  <si>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</si>
  <si>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</si>
  <si>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</si>
  <si>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</si>
  <si>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</si>
  <si>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</si>
  <si>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</si>
  <si>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</si>
  <si>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</si>
  <si>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</si>
  <si>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</si>
  <si>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</si>
  <si>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</si>
  <si>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</si>
  <si>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</si>
  <si>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</si>
  <si>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</si>
  <si>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</si>
  <si>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</si>
  <si>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</si>
  <si>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</si>
  <si>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</si>
  <si>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</si>
  <si>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</si>
  <si>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</si>
  <si>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</si>
  <si>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</si>
  <si>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</si>
  <si>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</si>
  <si>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</si>
  <si>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</si>
  <si>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</si>
  <si>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</si>
  <si>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</si>
  <si>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</si>
  <si>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</si>
  <si>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</si>
  <si>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</si>
  <si>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</si>
  <si>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</si>
  <si>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</si>
  <si>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</si>
  <si>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</si>
  <si>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</si>
  <si>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</si>
  <si>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</si>
  <si>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</si>
  <si>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</si>
  <si>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</si>
  <si>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</si>
  <si>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</si>
  <si>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</si>
  <si>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</si>
  <si>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</si>
  <si>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</si>
  <si>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</si>
  <si>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</si>
  <si>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</si>
  <si>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</si>
  <si>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</si>
  <si>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</si>
  <si>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</si>
  <si>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</si>
  <si>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</si>
  <si>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</si>
  <si>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</si>
  <si>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</si>
  <si>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</si>
  <si>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</si>
  <si>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</si>
  <si>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</si>
  <si>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</si>
  <si>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</si>
  <si>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</si>
  <si>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</si>
  <si>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</si>
  <si>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</si>
  <si>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</si>
  <si>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</si>
  <si>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</si>
  <si>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</si>
  <si>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</si>
  <si>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</si>
  <si>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</si>
  <si>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</si>
  <si>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</si>
  <si>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</si>
  <si>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</si>
  <si>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</si>
  <si>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</si>
  <si>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</si>
  <si>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</si>
  <si>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</si>
  <si>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</si>
  <si>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</si>
  <si>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</si>
  <si>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</si>
  <si>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</si>
  <si>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</si>
  <si>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</si>
  <si>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</si>
  <si>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</si>
  <si>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</si>
  <si>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</si>
  <si>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</si>
  <si>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</si>
  <si>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</si>
  <si>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</si>
  <si>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</si>
  <si>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</si>
  <si>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</si>
  <si>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</si>
  <si>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</si>
  <si>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</si>
  <si>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</si>
  <si>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</si>
  <si>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</si>
  <si>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</si>
  <si>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</si>
  <si>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</si>
  <si>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</si>
  <si>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</si>
  <si>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</si>
  <si>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</si>
  <si>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</si>
  <si>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</si>
  <si>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</si>
  <si>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</si>
  <si>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</si>
  <si>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</si>
  <si>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</si>
  <si>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</si>
  <si>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</si>
  <si>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</si>
  <si>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</si>
  <si>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</si>
  <si>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</si>
  <si>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</si>
  <si>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</si>
  <si>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</si>
  <si>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</si>
  <si>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</si>
  <si>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</si>
  <si>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</si>
  <si>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</si>
  <si>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</si>
  <si>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</si>
  <si>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</si>
  <si>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</si>
  <si>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</si>
  <si>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</si>
  <si>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</si>
  <si>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</si>
  <si>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</si>
  <si>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</si>
  <si>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</si>
  <si>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</si>
  <si>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</si>
  <si>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</si>
  <si>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</si>
  <si>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</si>
  <si>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</si>
  <si>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</si>
  <si>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</si>
  <si>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</si>
  <si>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</si>
  <si>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</si>
  <si>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</si>
  <si>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</si>
  <si>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</si>
  <si>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</si>
  <si>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</si>
  <si>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</si>
  <si>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</si>
  <si>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</si>
  <si>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</si>
  <si>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</si>
  <si>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</si>
  <si>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</si>
  <si>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</si>
  <si>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</si>
  <si>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</si>
  <si>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</si>
  <si>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</si>
  <si>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</si>
  <si>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</si>
  <si>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</si>
  <si>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</si>
  <si>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</si>
  <si>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</si>
  <si>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</si>
  <si>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</si>
  <si>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</si>
  <si>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</si>
  <si>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</si>
  <si>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</si>
  <si>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</si>
  <si>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</si>
  <si>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</si>
  <si>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</si>
  <si>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</si>
  <si>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</si>
  <si>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</si>
  <si>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</si>
  <si>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</si>
  <si>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</si>
  <si>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</si>
  <si>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</si>
  <si>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</si>
  <si>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</si>
  <si>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</si>
  <si>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</si>
  <si>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</si>
  <si>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</si>
  <si>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</si>
  <si>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</si>
  <si>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</si>
  <si>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</si>
  <si>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</si>
  <si>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</si>
  <si>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</si>
  <si>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</si>
  <si>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</si>
  <si>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</si>
  <si>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</si>
  <si>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</si>
  <si>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</si>
  <si>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</si>
  <si>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</si>
  <si>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</si>
  <si>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</si>
  <si>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</si>
  <si>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</si>
  <si>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</si>
  <si>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</si>
  <si>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</si>
  <si>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</si>
  <si>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</si>
  <si>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</si>
  <si>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</si>
  <si>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</si>
  <si>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</si>
  <si>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</si>
  <si>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</si>
  <si>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</si>
  <si>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</si>
  <si>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</si>
  <si>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</si>
  <si>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</si>
  <si>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</si>
  <si>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</si>
  <si>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</si>
  <si>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</si>
  <si>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</si>
  <si>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</si>
  <si>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</si>
  <si>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</si>
  <si>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</si>
  <si>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</si>
  <si>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</si>
  <si>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</si>
  <si>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</si>
  <si>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</si>
  <si>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</si>
  <si>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</si>
  <si>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</si>
  <si>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</si>
  <si>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</si>
  <si>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</si>
  <si>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</si>
  <si>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</si>
  <si>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</si>
  <si>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</si>
  <si>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</si>
  <si>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</si>
  <si>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</si>
  <si>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</si>
  <si>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</si>
  <si>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</si>
  <si>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</si>
  <si>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</si>
  <si>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</si>
  <si>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</si>
  <si>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</si>
  <si>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</si>
  <si>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</si>
  <si>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</si>
  <si>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</si>
  <si>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</si>
  <si>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</si>
  <si>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</si>
  <si>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</si>
  <si>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</si>
  <si>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</si>
  <si>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</si>
  <si>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</si>
  <si>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</si>
  <si>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</si>
  <si>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</si>
  <si>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</si>
  <si>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</si>
  <si>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</si>
  <si>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</si>
  <si>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</si>
  <si>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</si>
  <si>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</si>
  <si>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</si>
  <si>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</si>
  <si>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</si>
  <si>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</si>
  <si>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</si>
  <si>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</si>
  <si>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</si>
  <si>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Bromley</t>
  </si>
  <si>
    <t>Eastleigh</t>
  </si>
  <si>
    <t>Dover Athletic</t>
  </si>
  <si>
    <t>Yeovil</t>
  </si>
  <si>
    <t>Grimsby</t>
  </si>
  <si>
    <t>G1</t>
  </si>
  <si>
    <t>Panetolikos</t>
  </si>
  <si>
    <t>Asteras Tripolis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</si>
  <si>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</si>
  <si>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</si>
  <si>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</si>
  <si>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</si>
  <si>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</si>
  <si>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</si>
  <si>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</si>
  <si>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</si>
  <si>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</si>
  <si>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</si>
  <si>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</si>
  <si>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</si>
  <si>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17/09/2021</t>
  </si>
  <si>
    <t>18/09/2021</t>
  </si>
  <si>
    <t>19/09/2021</t>
  </si>
  <si>
    <t>20/09/2021</t>
  </si>
  <si>
    <t>Espanyol</t>
  </si>
  <si>
    <t>Atakas Hatayspor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</si>
  <si>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</si>
  <si>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</si>
  <si>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</si>
  <si>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</si>
  <si>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</si>
  <si>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</si>
  <si>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</si>
  <si>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Partick Thistle</t>
  </si>
  <si>
    <t>Ayr United</t>
  </si>
  <si>
    <t>Queens</t>
  </si>
  <si>
    <t>Inverness CT</t>
  </si>
  <si>
    <t>Raith Rovers</t>
  </si>
  <si>
    <t>CD Mirandes</t>
  </si>
  <si>
    <t>Real Sociedad B</t>
  </si>
  <si>
    <t>SD Amorebieta</t>
  </si>
  <si>
    <t>Sporting Gijon</t>
  </si>
  <si>
    <t>UD Ibiza</t>
  </si>
  <si>
    <t xml:space="preserve"> Morton</t>
  </si>
  <si>
    <t>28/09/2021</t>
  </si>
  <si>
    <t>29/09/2021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</si>
</sst>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49" fontId="0" fillId="0" borderId="0" xfId="0" applyNumberFormat="1" applyFill="1"/>
    <xf numFmtId="0" fontId="0" fillId="34" borderId="0" xfId="0" applyFill="1"/>
    <xf numFmtId="49" fontId="0" fillId="34" borderId="0" xfId="0" applyNumberFormat="1" applyFill="1"/>
    <xf numFmtId="164" fontId="16" fillId="34" borderId="0" xfId="0" applyNumberFormat="1" applyFont="1" applyFill="1"/>
    <xf numFmtId="9" fontId="0" fillId="34" borderId="0" xfId="1" applyFont="1" applyFill="1" applyAlignment="1">
      <alignment horizontal="center"/>
    </xf>
    <xf numFmtId="9" fontId="0" fillId="34" borderId="0" xfId="0" applyNumberFormat="1" applyFill="1"/>
    <xf numFmtId="49" fontId="0" fillId="33" borderId="0" xfId="0" applyNumberFormat="1" applyFill="1"/>
    <xf numFmtId="0" fontId="0" fillId="35" borderId="0" xfId="0" applyFill="1"/>
    <xf numFmtId="49" fontId="0" fillId="35" borderId="0" xfId="0" applyNumberFormat="1" applyFill="1"/>
    <xf numFmtId="164" fontId="16" fillId="35" borderId="0" xfId="0" applyNumberFormat="1" applyFont="1" applyFill="1"/>
    <xf numFmtId="9" fontId="0" fillId="35" borderId="0" xfId="1" applyFont="1" applyFill="1" applyAlignment="1">
      <alignment horizontal="center"/>
    </xf>
    <xf numFmtId="9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opLeftCell="A363" zoomScale="80" zoomScaleNormal="80" workbookViewId="0">
      <selection activeCell="B376" sqref="B376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297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318</v>
      </c>
      <c r="C2">
        <v>1.5254237288135599</v>
      </c>
      <c r="D2">
        <v>1.0900000000000001</v>
      </c>
      <c r="E2">
        <v>1.19</v>
      </c>
    </row>
    <row r="3" spans="1:5" x14ac:dyDescent="0.25">
      <c r="A3" t="s">
        <v>61</v>
      </c>
      <c r="B3" t="s">
        <v>240</v>
      </c>
      <c r="C3">
        <v>1.5254237288135599</v>
      </c>
      <c r="D3">
        <v>1.97</v>
      </c>
      <c r="E3">
        <v>0.89</v>
      </c>
    </row>
    <row r="4" spans="1:5" x14ac:dyDescent="0.25">
      <c r="A4" t="s">
        <v>61</v>
      </c>
      <c r="B4" t="s">
        <v>67</v>
      </c>
      <c r="C4">
        <v>1.5254237288135599</v>
      </c>
      <c r="D4">
        <v>0.44</v>
      </c>
      <c r="E4">
        <v>1.19</v>
      </c>
    </row>
    <row r="5" spans="1:5" x14ac:dyDescent="0.25">
      <c r="A5" t="s">
        <v>61</v>
      </c>
      <c r="B5" t="s">
        <v>69</v>
      </c>
      <c r="C5">
        <v>1.5254237288135599</v>
      </c>
      <c r="D5">
        <v>1.31</v>
      </c>
      <c r="E5">
        <v>0.3</v>
      </c>
    </row>
    <row r="6" spans="1:5" x14ac:dyDescent="0.25">
      <c r="A6" t="s">
        <v>61</v>
      </c>
      <c r="B6" t="s">
        <v>337</v>
      </c>
      <c r="C6">
        <v>1.5254237288135599</v>
      </c>
      <c r="D6">
        <v>1.75</v>
      </c>
      <c r="E6">
        <v>0.6</v>
      </c>
    </row>
    <row r="7" spans="1:5" x14ac:dyDescent="0.25">
      <c r="A7" t="s">
        <v>61</v>
      </c>
      <c r="B7" t="s">
        <v>70</v>
      </c>
      <c r="C7">
        <v>1.5254237288135599</v>
      </c>
      <c r="D7">
        <v>0.66</v>
      </c>
      <c r="E7">
        <v>0.89</v>
      </c>
    </row>
    <row r="8" spans="1:5" x14ac:dyDescent="0.25">
      <c r="A8" t="s">
        <v>61</v>
      </c>
      <c r="B8" t="s">
        <v>87</v>
      </c>
      <c r="C8">
        <v>1.5254237288135599</v>
      </c>
      <c r="D8">
        <v>0.87</v>
      </c>
      <c r="E8">
        <v>1.49</v>
      </c>
    </row>
    <row r="9" spans="1:5" x14ac:dyDescent="0.25">
      <c r="A9" t="s">
        <v>61</v>
      </c>
      <c r="B9" t="s">
        <v>82</v>
      </c>
      <c r="C9">
        <v>1.5254237288135599</v>
      </c>
      <c r="D9">
        <v>0.44</v>
      </c>
      <c r="E9">
        <v>2.38</v>
      </c>
    </row>
    <row r="10" spans="1:5" x14ac:dyDescent="0.25">
      <c r="A10" t="s">
        <v>61</v>
      </c>
      <c r="B10" t="s">
        <v>289</v>
      </c>
      <c r="C10">
        <v>1.5254237288135599</v>
      </c>
      <c r="D10">
        <v>1.0900000000000001</v>
      </c>
      <c r="E10">
        <v>2.09</v>
      </c>
    </row>
    <row r="11" spans="1:5" x14ac:dyDescent="0.25">
      <c r="A11" t="s">
        <v>61</v>
      </c>
      <c r="B11" t="s">
        <v>238</v>
      </c>
      <c r="C11">
        <v>1.5254237288135599</v>
      </c>
      <c r="D11">
        <v>0.44</v>
      </c>
      <c r="E11">
        <v>0.89</v>
      </c>
    </row>
    <row r="12" spans="1:5" x14ac:dyDescent="0.25">
      <c r="A12" t="s">
        <v>61</v>
      </c>
      <c r="B12" t="s">
        <v>239</v>
      </c>
      <c r="C12">
        <v>1.5254237288135599</v>
      </c>
      <c r="D12">
        <v>1.31</v>
      </c>
      <c r="E12">
        <v>0.3</v>
      </c>
    </row>
    <row r="13" spans="1:5" x14ac:dyDescent="0.25">
      <c r="A13" t="s">
        <v>61</v>
      </c>
      <c r="B13" t="s">
        <v>311</v>
      </c>
      <c r="C13">
        <v>1.5254237288135599</v>
      </c>
      <c r="D13">
        <v>1.31</v>
      </c>
      <c r="E13">
        <v>0.3</v>
      </c>
    </row>
    <row r="14" spans="1:5" x14ac:dyDescent="0.25">
      <c r="A14" t="s">
        <v>61</v>
      </c>
      <c r="B14" t="s">
        <v>242</v>
      </c>
      <c r="C14">
        <v>1.5254237288135599</v>
      </c>
      <c r="D14">
        <v>0.98</v>
      </c>
      <c r="E14">
        <v>0</v>
      </c>
    </row>
    <row r="15" spans="1:5" x14ac:dyDescent="0.25">
      <c r="A15" t="s">
        <v>61</v>
      </c>
      <c r="B15" t="s">
        <v>64</v>
      </c>
      <c r="C15">
        <v>1.5254237288135599</v>
      </c>
      <c r="D15">
        <v>0.66</v>
      </c>
      <c r="E15">
        <v>2.09</v>
      </c>
    </row>
    <row r="16" spans="1:5" x14ac:dyDescent="0.25">
      <c r="A16" t="s">
        <v>61</v>
      </c>
      <c r="B16" t="s">
        <v>241</v>
      </c>
      <c r="C16">
        <v>1.5254237288135599</v>
      </c>
      <c r="D16">
        <v>2.19</v>
      </c>
      <c r="E16">
        <v>0</v>
      </c>
    </row>
    <row r="17" spans="1:5" x14ac:dyDescent="0.25">
      <c r="A17" t="s">
        <v>61</v>
      </c>
      <c r="B17" t="s">
        <v>65</v>
      </c>
      <c r="C17">
        <v>1.5254237288135599</v>
      </c>
      <c r="D17">
        <v>0.87</v>
      </c>
      <c r="E17">
        <v>0.89</v>
      </c>
    </row>
    <row r="18" spans="1:5" x14ac:dyDescent="0.25">
      <c r="A18" t="s">
        <v>61</v>
      </c>
      <c r="B18" t="s">
        <v>71</v>
      </c>
      <c r="C18">
        <v>1.5254237288135599</v>
      </c>
      <c r="D18">
        <v>0.22</v>
      </c>
      <c r="E18">
        <v>0.6</v>
      </c>
    </row>
    <row r="19" spans="1:5" x14ac:dyDescent="0.25">
      <c r="A19" t="s">
        <v>61</v>
      </c>
      <c r="B19" t="s">
        <v>62</v>
      </c>
      <c r="C19">
        <v>1.5254237288135599</v>
      </c>
      <c r="D19">
        <v>0</v>
      </c>
      <c r="E19">
        <v>1.19</v>
      </c>
    </row>
    <row r="20" spans="1:5" x14ac:dyDescent="0.25">
      <c r="A20" t="s">
        <v>61</v>
      </c>
      <c r="B20" t="s">
        <v>288</v>
      </c>
      <c r="C20">
        <v>1.5254237288135599</v>
      </c>
      <c r="D20">
        <v>0.87</v>
      </c>
      <c r="E20">
        <v>0.89</v>
      </c>
    </row>
    <row r="21" spans="1:5" x14ac:dyDescent="0.25">
      <c r="A21" t="s">
        <v>61</v>
      </c>
      <c r="B21" t="s">
        <v>66</v>
      </c>
      <c r="C21">
        <v>1.5254237288135599</v>
      </c>
      <c r="D21">
        <v>1.53</v>
      </c>
      <c r="E21">
        <v>1.49</v>
      </c>
    </row>
    <row r="22" spans="1:5" x14ac:dyDescent="0.25">
      <c r="A22" t="s">
        <v>72</v>
      </c>
      <c r="B22" t="s">
        <v>77</v>
      </c>
      <c r="C22">
        <v>1.37037037037037</v>
      </c>
      <c r="D22">
        <v>1.61</v>
      </c>
      <c r="E22">
        <v>1.02</v>
      </c>
    </row>
    <row r="23" spans="1:5" x14ac:dyDescent="0.25">
      <c r="A23" t="s">
        <v>72</v>
      </c>
      <c r="B23" t="s">
        <v>75</v>
      </c>
      <c r="C23">
        <v>1.37037037037037</v>
      </c>
      <c r="D23">
        <v>1.75</v>
      </c>
      <c r="E23">
        <v>1.02</v>
      </c>
    </row>
    <row r="24" spans="1:5" x14ac:dyDescent="0.25">
      <c r="A24" t="s">
        <v>72</v>
      </c>
      <c r="B24" t="s">
        <v>79</v>
      </c>
      <c r="C24">
        <v>1.37037037037037</v>
      </c>
      <c r="D24">
        <v>0.44</v>
      </c>
      <c r="E24">
        <v>0.68</v>
      </c>
    </row>
    <row r="25" spans="1:5" x14ac:dyDescent="0.25">
      <c r="A25" t="s">
        <v>72</v>
      </c>
      <c r="B25" t="s">
        <v>81</v>
      </c>
      <c r="C25">
        <v>1.37037037037037</v>
      </c>
      <c r="D25">
        <v>0.91</v>
      </c>
      <c r="E25">
        <v>1.06</v>
      </c>
    </row>
    <row r="26" spans="1:5" x14ac:dyDescent="0.25">
      <c r="A26" t="s">
        <v>72</v>
      </c>
      <c r="B26" t="s">
        <v>83</v>
      </c>
      <c r="C26">
        <v>1.37037037037037</v>
      </c>
      <c r="D26">
        <v>0.73</v>
      </c>
      <c r="E26">
        <v>0.64</v>
      </c>
    </row>
    <row r="27" spans="1:5" x14ac:dyDescent="0.25">
      <c r="A27" t="s">
        <v>72</v>
      </c>
      <c r="B27" t="s">
        <v>78</v>
      </c>
      <c r="C27">
        <v>1.37037037037037</v>
      </c>
      <c r="D27">
        <v>1.0900000000000001</v>
      </c>
      <c r="E27">
        <v>1.7</v>
      </c>
    </row>
    <row r="28" spans="1:5" x14ac:dyDescent="0.25">
      <c r="A28" t="s">
        <v>72</v>
      </c>
      <c r="B28" t="s">
        <v>80</v>
      </c>
      <c r="C28">
        <v>1.37037037037037</v>
      </c>
      <c r="D28">
        <v>1.0900000000000001</v>
      </c>
      <c r="E28">
        <v>1.28</v>
      </c>
    </row>
    <row r="29" spans="1:5" x14ac:dyDescent="0.25">
      <c r="A29" t="s">
        <v>72</v>
      </c>
      <c r="B29" t="s">
        <v>365</v>
      </c>
      <c r="C29">
        <v>1.37037037037037</v>
      </c>
      <c r="D29">
        <v>1.0900000000000001</v>
      </c>
      <c r="E29">
        <v>1.06</v>
      </c>
    </row>
    <row r="30" spans="1:5" x14ac:dyDescent="0.25">
      <c r="A30" t="s">
        <v>72</v>
      </c>
      <c r="B30" t="s">
        <v>76</v>
      </c>
      <c r="C30">
        <v>1.37037037037037</v>
      </c>
      <c r="D30">
        <v>1.31</v>
      </c>
      <c r="E30">
        <v>0.68</v>
      </c>
    </row>
    <row r="31" spans="1:5" x14ac:dyDescent="0.25">
      <c r="A31" t="s">
        <v>72</v>
      </c>
      <c r="B31" t="s">
        <v>237</v>
      </c>
      <c r="C31">
        <v>1.37037037037037</v>
      </c>
      <c r="D31">
        <v>1.46</v>
      </c>
      <c r="E31">
        <v>1.19</v>
      </c>
    </row>
    <row r="32" spans="1:5" x14ac:dyDescent="0.25">
      <c r="A32" t="s">
        <v>72</v>
      </c>
      <c r="B32" t="s">
        <v>68</v>
      </c>
      <c r="C32">
        <v>1.37037037037037</v>
      </c>
      <c r="D32">
        <v>1.28</v>
      </c>
      <c r="E32">
        <v>0.64</v>
      </c>
    </row>
    <row r="33" spans="1:5" x14ac:dyDescent="0.25">
      <c r="A33" t="s">
        <v>72</v>
      </c>
      <c r="B33" t="s">
        <v>326</v>
      </c>
      <c r="C33">
        <v>1.37037037037037</v>
      </c>
      <c r="D33">
        <v>1.46</v>
      </c>
      <c r="E33">
        <v>0.34</v>
      </c>
    </row>
    <row r="34" spans="1:5" x14ac:dyDescent="0.25">
      <c r="A34" t="s">
        <v>72</v>
      </c>
      <c r="B34" t="s">
        <v>106</v>
      </c>
      <c r="C34">
        <v>1.37037037037037</v>
      </c>
      <c r="D34">
        <v>1.28</v>
      </c>
      <c r="E34">
        <v>0.85</v>
      </c>
    </row>
    <row r="35" spans="1:5" x14ac:dyDescent="0.25">
      <c r="A35" t="s">
        <v>72</v>
      </c>
      <c r="B35" t="s">
        <v>89</v>
      </c>
      <c r="C35">
        <v>1.37037037037037</v>
      </c>
      <c r="D35">
        <v>0.36</v>
      </c>
      <c r="E35">
        <v>0.43</v>
      </c>
    </row>
    <row r="36" spans="1:5" x14ac:dyDescent="0.25">
      <c r="A36" t="s">
        <v>72</v>
      </c>
      <c r="B36" t="s">
        <v>74</v>
      </c>
      <c r="C36">
        <v>1.37037037037037</v>
      </c>
      <c r="D36">
        <v>0.44</v>
      </c>
      <c r="E36">
        <v>1.02</v>
      </c>
    </row>
    <row r="37" spans="1:5" x14ac:dyDescent="0.25">
      <c r="A37" t="s">
        <v>72</v>
      </c>
      <c r="B37" t="s">
        <v>103</v>
      </c>
      <c r="C37">
        <v>1.37037037037037</v>
      </c>
      <c r="D37">
        <v>0.28999999999999998</v>
      </c>
      <c r="E37">
        <v>1.02</v>
      </c>
    </row>
    <row r="38" spans="1:5" x14ac:dyDescent="0.25">
      <c r="A38" t="s">
        <v>72</v>
      </c>
      <c r="B38" t="s">
        <v>88</v>
      </c>
      <c r="C38">
        <v>1.37037037037037</v>
      </c>
      <c r="D38">
        <v>1.0900000000000001</v>
      </c>
      <c r="E38">
        <v>1.49</v>
      </c>
    </row>
    <row r="39" spans="1:5" x14ac:dyDescent="0.25">
      <c r="A39" t="s">
        <v>72</v>
      </c>
      <c r="B39" t="s">
        <v>102</v>
      </c>
      <c r="C39">
        <v>1.37037037037037</v>
      </c>
      <c r="D39">
        <v>0.18</v>
      </c>
      <c r="E39">
        <v>1.49</v>
      </c>
    </row>
    <row r="40" spans="1:5" x14ac:dyDescent="0.25">
      <c r="A40" t="s">
        <v>72</v>
      </c>
      <c r="B40" t="s">
        <v>73</v>
      </c>
      <c r="C40">
        <v>1.37037037037037</v>
      </c>
      <c r="D40">
        <v>1.0900000000000001</v>
      </c>
      <c r="E40">
        <v>1.49</v>
      </c>
    </row>
    <row r="41" spans="1:5" x14ac:dyDescent="0.25">
      <c r="A41" t="s">
        <v>72</v>
      </c>
      <c r="B41" t="s">
        <v>86</v>
      </c>
      <c r="C41">
        <v>1.37037037037037</v>
      </c>
      <c r="D41">
        <v>0.91</v>
      </c>
      <c r="E41">
        <v>1.06</v>
      </c>
    </row>
    <row r="42" spans="1:5" x14ac:dyDescent="0.25">
      <c r="A42" t="s">
        <v>72</v>
      </c>
      <c r="B42" t="s">
        <v>85</v>
      </c>
      <c r="C42">
        <v>1.37037037037037</v>
      </c>
      <c r="D42">
        <v>0.57999999999999996</v>
      </c>
      <c r="E42">
        <v>1.53</v>
      </c>
    </row>
    <row r="43" spans="1:5" x14ac:dyDescent="0.25">
      <c r="A43" t="s">
        <v>72</v>
      </c>
      <c r="B43" t="s">
        <v>367</v>
      </c>
      <c r="C43">
        <v>1.37037037037037</v>
      </c>
      <c r="D43">
        <v>1.61</v>
      </c>
      <c r="E43">
        <v>1.36</v>
      </c>
    </row>
    <row r="44" spans="1:5" x14ac:dyDescent="0.25">
      <c r="A44" t="s">
        <v>72</v>
      </c>
      <c r="B44" t="s">
        <v>63</v>
      </c>
      <c r="C44">
        <v>1.37037037037037</v>
      </c>
      <c r="D44">
        <v>1.46</v>
      </c>
      <c r="E44">
        <v>0.68</v>
      </c>
    </row>
    <row r="45" spans="1:5" x14ac:dyDescent="0.25">
      <c r="A45" t="s">
        <v>72</v>
      </c>
      <c r="B45" t="s">
        <v>90</v>
      </c>
      <c r="C45">
        <v>1.37037037037037</v>
      </c>
      <c r="D45">
        <v>0.28999999999999998</v>
      </c>
      <c r="E45">
        <v>0.51</v>
      </c>
    </row>
    <row r="46" spans="1:5" x14ac:dyDescent="0.25">
      <c r="A46" t="s">
        <v>91</v>
      </c>
      <c r="B46" t="s">
        <v>117</v>
      </c>
      <c r="C46">
        <v>1.375</v>
      </c>
      <c r="D46">
        <v>0.91</v>
      </c>
      <c r="E46">
        <v>1.31</v>
      </c>
    </row>
    <row r="47" spans="1:5" x14ac:dyDescent="0.25">
      <c r="A47" t="s">
        <v>91</v>
      </c>
      <c r="B47" t="s">
        <v>122</v>
      </c>
      <c r="C47">
        <v>1.375</v>
      </c>
      <c r="D47">
        <v>1.1599999999999999</v>
      </c>
      <c r="E47">
        <v>1.4</v>
      </c>
    </row>
    <row r="48" spans="1:5" x14ac:dyDescent="0.25">
      <c r="A48" t="s">
        <v>91</v>
      </c>
      <c r="B48" t="s">
        <v>109</v>
      </c>
      <c r="C48">
        <v>1.375</v>
      </c>
      <c r="D48">
        <v>0.73</v>
      </c>
      <c r="E48">
        <v>1.0900000000000001</v>
      </c>
    </row>
    <row r="49" spans="1:5" x14ac:dyDescent="0.25">
      <c r="A49" t="s">
        <v>91</v>
      </c>
      <c r="B49" t="s">
        <v>113</v>
      </c>
      <c r="C49">
        <v>1.375</v>
      </c>
      <c r="D49">
        <v>0.48</v>
      </c>
      <c r="E49">
        <v>0.57999999999999996</v>
      </c>
    </row>
    <row r="50" spans="1:5" x14ac:dyDescent="0.25">
      <c r="A50" t="s">
        <v>91</v>
      </c>
      <c r="B50" t="s">
        <v>100</v>
      </c>
      <c r="C50">
        <v>1.375</v>
      </c>
      <c r="D50">
        <v>1.21</v>
      </c>
      <c r="E50">
        <v>1.46</v>
      </c>
    </row>
    <row r="51" spans="1:5" x14ac:dyDescent="0.25">
      <c r="A51" t="s">
        <v>91</v>
      </c>
      <c r="B51" t="s">
        <v>95</v>
      </c>
      <c r="C51">
        <v>1.375</v>
      </c>
      <c r="D51">
        <v>0.91</v>
      </c>
      <c r="E51">
        <v>1.53</v>
      </c>
    </row>
    <row r="52" spans="1:5" x14ac:dyDescent="0.25">
      <c r="A52" t="s">
        <v>91</v>
      </c>
      <c r="B52" t="s">
        <v>99</v>
      </c>
      <c r="C52">
        <v>1.375</v>
      </c>
      <c r="D52">
        <v>1.31</v>
      </c>
      <c r="E52">
        <v>2.1</v>
      </c>
    </row>
    <row r="53" spans="1:5" x14ac:dyDescent="0.25">
      <c r="A53" t="s">
        <v>91</v>
      </c>
      <c r="B53" t="s">
        <v>84</v>
      </c>
      <c r="C53">
        <v>1.375</v>
      </c>
      <c r="D53">
        <v>1.02</v>
      </c>
      <c r="E53">
        <v>1.22</v>
      </c>
    </row>
    <row r="54" spans="1:5" x14ac:dyDescent="0.25">
      <c r="A54" t="s">
        <v>91</v>
      </c>
      <c r="B54" t="s">
        <v>371</v>
      </c>
      <c r="C54">
        <v>1.375</v>
      </c>
      <c r="D54">
        <v>0.73</v>
      </c>
      <c r="E54">
        <v>1.22</v>
      </c>
    </row>
    <row r="55" spans="1:5" x14ac:dyDescent="0.25">
      <c r="A55" t="s">
        <v>91</v>
      </c>
      <c r="B55" t="s">
        <v>93</v>
      </c>
      <c r="C55">
        <v>1.375</v>
      </c>
      <c r="D55">
        <v>1.31</v>
      </c>
      <c r="E55">
        <v>0.52</v>
      </c>
    </row>
    <row r="56" spans="1:5" x14ac:dyDescent="0.25">
      <c r="A56" t="s">
        <v>91</v>
      </c>
      <c r="B56" t="s">
        <v>389</v>
      </c>
      <c r="C56">
        <v>1.375</v>
      </c>
      <c r="D56">
        <v>1.21</v>
      </c>
      <c r="E56">
        <v>0.57999999999999996</v>
      </c>
    </row>
    <row r="57" spans="1:5" x14ac:dyDescent="0.25">
      <c r="A57" t="s">
        <v>91</v>
      </c>
      <c r="B57" t="s">
        <v>97</v>
      </c>
      <c r="C57">
        <v>1.375</v>
      </c>
      <c r="D57">
        <v>0.73</v>
      </c>
      <c r="E57">
        <v>1.05</v>
      </c>
    </row>
    <row r="58" spans="1:5" x14ac:dyDescent="0.25">
      <c r="A58" t="s">
        <v>91</v>
      </c>
      <c r="B58" t="s">
        <v>94</v>
      </c>
      <c r="C58">
        <v>1.375</v>
      </c>
      <c r="D58">
        <v>0.91</v>
      </c>
      <c r="E58">
        <v>1.0900000000000001</v>
      </c>
    </row>
    <row r="59" spans="1:5" x14ac:dyDescent="0.25">
      <c r="A59" t="s">
        <v>91</v>
      </c>
      <c r="B59" t="s">
        <v>92</v>
      </c>
      <c r="C59">
        <v>1.375</v>
      </c>
      <c r="D59">
        <v>1.27</v>
      </c>
      <c r="E59">
        <v>1.31</v>
      </c>
    </row>
    <row r="60" spans="1:5" x14ac:dyDescent="0.25">
      <c r="A60" t="s">
        <v>91</v>
      </c>
      <c r="B60" t="s">
        <v>98</v>
      </c>
      <c r="C60">
        <v>1.375</v>
      </c>
      <c r="D60">
        <v>0.87</v>
      </c>
      <c r="E60">
        <v>0.87</v>
      </c>
    </row>
    <row r="61" spans="1:5" x14ac:dyDescent="0.25">
      <c r="A61" t="s">
        <v>91</v>
      </c>
      <c r="B61" t="s">
        <v>118</v>
      </c>
      <c r="C61">
        <v>1.375</v>
      </c>
      <c r="D61">
        <v>0.91</v>
      </c>
      <c r="E61">
        <v>1.0900000000000001</v>
      </c>
    </row>
    <row r="62" spans="1:5" x14ac:dyDescent="0.25">
      <c r="A62" t="s">
        <v>91</v>
      </c>
      <c r="B62" t="s">
        <v>351</v>
      </c>
      <c r="C62">
        <v>1.375</v>
      </c>
      <c r="D62">
        <v>0.55000000000000004</v>
      </c>
      <c r="E62">
        <v>0.87</v>
      </c>
    </row>
    <row r="63" spans="1:5" x14ac:dyDescent="0.25">
      <c r="A63" t="s">
        <v>91</v>
      </c>
      <c r="B63" t="s">
        <v>107</v>
      </c>
      <c r="C63">
        <v>1.375</v>
      </c>
      <c r="D63">
        <v>1.02</v>
      </c>
      <c r="E63">
        <v>0.52</v>
      </c>
    </row>
    <row r="64" spans="1:5" x14ac:dyDescent="0.25">
      <c r="A64" t="s">
        <v>91</v>
      </c>
      <c r="B64" t="s">
        <v>129</v>
      </c>
      <c r="C64">
        <v>1.375</v>
      </c>
      <c r="D64">
        <v>1.31</v>
      </c>
      <c r="E64">
        <v>1.4</v>
      </c>
    </row>
    <row r="65" spans="1:5" x14ac:dyDescent="0.25">
      <c r="A65" t="s">
        <v>91</v>
      </c>
      <c r="B65" t="s">
        <v>105</v>
      </c>
      <c r="C65">
        <v>1.375</v>
      </c>
      <c r="D65">
        <v>1.02</v>
      </c>
      <c r="E65">
        <v>0.52</v>
      </c>
    </row>
    <row r="66" spans="1:5" x14ac:dyDescent="0.25">
      <c r="A66" t="s">
        <v>91</v>
      </c>
      <c r="B66" t="s">
        <v>108</v>
      </c>
      <c r="C66">
        <v>1.375</v>
      </c>
      <c r="D66">
        <v>1.1599999999999999</v>
      </c>
      <c r="E66">
        <v>0.52</v>
      </c>
    </row>
    <row r="67" spans="1:5" x14ac:dyDescent="0.25">
      <c r="A67" t="s">
        <v>91</v>
      </c>
      <c r="B67" t="s">
        <v>101</v>
      </c>
      <c r="C67">
        <v>1.375</v>
      </c>
      <c r="D67">
        <v>1.0900000000000001</v>
      </c>
      <c r="E67">
        <v>0.87</v>
      </c>
    </row>
    <row r="68" spans="1:5" x14ac:dyDescent="0.25">
      <c r="A68" t="s">
        <v>91</v>
      </c>
      <c r="B68" t="s">
        <v>370</v>
      </c>
      <c r="C68">
        <v>1.375</v>
      </c>
      <c r="D68">
        <v>0.97</v>
      </c>
      <c r="E68">
        <v>0.28999999999999998</v>
      </c>
    </row>
    <row r="69" spans="1:5" x14ac:dyDescent="0.25">
      <c r="A69" t="s">
        <v>91</v>
      </c>
      <c r="B69" t="s">
        <v>111</v>
      </c>
      <c r="C69">
        <v>1.375</v>
      </c>
      <c r="D69">
        <v>1.02</v>
      </c>
      <c r="E69">
        <v>0.35</v>
      </c>
    </row>
    <row r="70" spans="1:5" x14ac:dyDescent="0.25">
      <c r="A70" t="s">
        <v>114</v>
      </c>
      <c r="B70" t="s">
        <v>320</v>
      </c>
      <c r="C70">
        <v>1.23364485981308</v>
      </c>
      <c r="D70">
        <v>1.01</v>
      </c>
      <c r="E70">
        <v>0.98</v>
      </c>
    </row>
    <row r="71" spans="1:5" x14ac:dyDescent="0.25">
      <c r="A71" t="s">
        <v>114</v>
      </c>
      <c r="B71" t="s">
        <v>127</v>
      </c>
      <c r="C71">
        <v>1.23364485981308</v>
      </c>
      <c r="D71">
        <v>1.22</v>
      </c>
      <c r="E71">
        <v>0.25</v>
      </c>
    </row>
    <row r="72" spans="1:5" x14ac:dyDescent="0.25">
      <c r="A72" t="s">
        <v>114</v>
      </c>
      <c r="B72" t="s">
        <v>123</v>
      </c>
      <c r="C72">
        <v>1.23364485981308</v>
      </c>
      <c r="D72">
        <v>1.46</v>
      </c>
      <c r="E72">
        <v>1.18</v>
      </c>
    </row>
    <row r="73" spans="1:5" x14ac:dyDescent="0.25">
      <c r="A73" t="s">
        <v>114</v>
      </c>
      <c r="B73" t="s">
        <v>126</v>
      </c>
      <c r="C73">
        <v>1.23364485981308</v>
      </c>
      <c r="D73">
        <v>1.3</v>
      </c>
      <c r="E73">
        <v>1.18</v>
      </c>
    </row>
    <row r="74" spans="1:5" x14ac:dyDescent="0.25">
      <c r="A74" t="s">
        <v>114</v>
      </c>
      <c r="B74" t="s">
        <v>345</v>
      </c>
      <c r="C74">
        <v>1.23364485981308</v>
      </c>
      <c r="D74">
        <v>1.1299999999999999</v>
      </c>
      <c r="E74">
        <v>0.39</v>
      </c>
    </row>
    <row r="75" spans="1:5" x14ac:dyDescent="0.25">
      <c r="A75" t="s">
        <v>114</v>
      </c>
      <c r="B75" t="s">
        <v>356</v>
      </c>
      <c r="C75">
        <v>1.23364485981308</v>
      </c>
      <c r="D75">
        <v>1.3</v>
      </c>
      <c r="E75">
        <v>1.77</v>
      </c>
    </row>
    <row r="76" spans="1:5" x14ac:dyDescent="0.25">
      <c r="A76" t="s">
        <v>114</v>
      </c>
      <c r="B76" t="s">
        <v>104</v>
      </c>
      <c r="C76">
        <v>1.23364485981308</v>
      </c>
      <c r="D76">
        <v>1.01</v>
      </c>
      <c r="E76">
        <v>0.98</v>
      </c>
    </row>
    <row r="77" spans="1:5" x14ac:dyDescent="0.25">
      <c r="A77" t="s">
        <v>114</v>
      </c>
      <c r="B77" t="s">
        <v>135</v>
      </c>
      <c r="C77">
        <v>1.23364485981308</v>
      </c>
      <c r="D77">
        <v>0.2</v>
      </c>
      <c r="E77">
        <v>1.47</v>
      </c>
    </row>
    <row r="78" spans="1:5" x14ac:dyDescent="0.25">
      <c r="A78" t="s">
        <v>114</v>
      </c>
      <c r="B78" t="s">
        <v>131</v>
      </c>
      <c r="C78">
        <v>1.23364485981308</v>
      </c>
      <c r="D78">
        <v>0.95</v>
      </c>
      <c r="E78">
        <v>0.65</v>
      </c>
    </row>
    <row r="79" spans="1:5" x14ac:dyDescent="0.25">
      <c r="A79" t="s">
        <v>114</v>
      </c>
      <c r="B79" t="s">
        <v>116</v>
      </c>
      <c r="C79">
        <v>1.23364485981308</v>
      </c>
      <c r="D79">
        <v>0.49</v>
      </c>
      <c r="E79">
        <v>1.77</v>
      </c>
    </row>
    <row r="80" spans="1:5" x14ac:dyDescent="0.25">
      <c r="A80" t="s">
        <v>114</v>
      </c>
      <c r="B80" t="s">
        <v>132</v>
      </c>
      <c r="C80">
        <v>1.23364485981308</v>
      </c>
      <c r="D80">
        <v>0.61</v>
      </c>
      <c r="E80">
        <v>1.47</v>
      </c>
    </row>
    <row r="81" spans="1:5" x14ac:dyDescent="0.25">
      <c r="A81" t="s">
        <v>114</v>
      </c>
      <c r="B81" t="s">
        <v>133</v>
      </c>
      <c r="C81">
        <v>1.23364485981308</v>
      </c>
      <c r="D81">
        <v>0.81</v>
      </c>
      <c r="E81">
        <v>0.25</v>
      </c>
    </row>
    <row r="82" spans="1:5" x14ac:dyDescent="0.25">
      <c r="A82" t="s">
        <v>114</v>
      </c>
      <c r="B82" t="s">
        <v>115</v>
      </c>
      <c r="C82">
        <v>1.23364485981308</v>
      </c>
      <c r="D82">
        <v>1.3</v>
      </c>
      <c r="E82">
        <v>1.37</v>
      </c>
    </row>
    <row r="83" spans="1:5" x14ac:dyDescent="0.25">
      <c r="A83" t="s">
        <v>114</v>
      </c>
      <c r="B83" t="s">
        <v>119</v>
      </c>
      <c r="C83">
        <v>1.23364485981308</v>
      </c>
      <c r="D83">
        <v>1.62</v>
      </c>
      <c r="E83">
        <v>0.98</v>
      </c>
    </row>
    <row r="84" spans="1:5" x14ac:dyDescent="0.25">
      <c r="A84" t="s">
        <v>114</v>
      </c>
      <c r="B84" t="s">
        <v>96</v>
      </c>
      <c r="C84">
        <v>1.23364485981308</v>
      </c>
      <c r="D84">
        <v>0.61</v>
      </c>
      <c r="E84">
        <v>1.23</v>
      </c>
    </row>
    <row r="85" spans="1:5" x14ac:dyDescent="0.25">
      <c r="A85" t="s">
        <v>114</v>
      </c>
      <c r="B85" t="s">
        <v>121</v>
      </c>
      <c r="C85">
        <v>1.23364485981308</v>
      </c>
      <c r="D85">
        <v>0.27</v>
      </c>
      <c r="E85">
        <v>0.98</v>
      </c>
    </row>
    <row r="86" spans="1:5" x14ac:dyDescent="0.25">
      <c r="A86" t="s">
        <v>114</v>
      </c>
      <c r="B86" t="s">
        <v>128</v>
      </c>
      <c r="C86">
        <v>1.23364485981308</v>
      </c>
      <c r="D86">
        <v>1.46</v>
      </c>
      <c r="E86">
        <v>0.39</v>
      </c>
    </row>
    <row r="87" spans="1:5" x14ac:dyDescent="0.25">
      <c r="A87" t="s">
        <v>114</v>
      </c>
      <c r="B87" t="s">
        <v>124</v>
      </c>
      <c r="C87">
        <v>1.23364485981308</v>
      </c>
      <c r="D87">
        <v>0.81</v>
      </c>
      <c r="E87">
        <v>0.74</v>
      </c>
    </row>
    <row r="88" spans="1:5" x14ac:dyDescent="0.25">
      <c r="A88" t="s">
        <v>114</v>
      </c>
      <c r="B88" t="s">
        <v>110</v>
      </c>
      <c r="C88">
        <v>1.23364485981308</v>
      </c>
      <c r="D88">
        <v>0.49</v>
      </c>
      <c r="E88">
        <v>0.79</v>
      </c>
    </row>
    <row r="89" spans="1:5" x14ac:dyDescent="0.25">
      <c r="A89" t="s">
        <v>114</v>
      </c>
      <c r="B89" t="s">
        <v>112</v>
      </c>
      <c r="C89">
        <v>1.23364485981308</v>
      </c>
      <c r="D89">
        <v>0.49</v>
      </c>
      <c r="E89">
        <v>0.79</v>
      </c>
    </row>
    <row r="90" spans="1:5" x14ac:dyDescent="0.25">
      <c r="A90" t="s">
        <v>114</v>
      </c>
      <c r="B90" t="s">
        <v>134</v>
      </c>
      <c r="C90">
        <v>1.23364485981308</v>
      </c>
      <c r="D90">
        <v>1.1299999999999999</v>
      </c>
      <c r="E90">
        <v>1.37</v>
      </c>
    </row>
    <row r="91" spans="1:5" x14ac:dyDescent="0.25">
      <c r="A91" t="s">
        <v>114</v>
      </c>
      <c r="B91" t="s">
        <v>120</v>
      </c>
      <c r="C91">
        <v>1.23364485981308</v>
      </c>
      <c r="D91">
        <v>1.3</v>
      </c>
      <c r="E91">
        <v>0.98</v>
      </c>
    </row>
    <row r="92" spans="1:5" x14ac:dyDescent="0.25">
      <c r="A92" t="s">
        <v>114</v>
      </c>
      <c r="B92" t="s">
        <v>379</v>
      </c>
      <c r="C92">
        <v>1.23364485981308</v>
      </c>
      <c r="D92">
        <v>1.62</v>
      </c>
      <c r="E92">
        <v>0.74</v>
      </c>
    </row>
    <row r="93" spans="1:5" x14ac:dyDescent="0.25">
      <c r="A93" t="s">
        <v>114</v>
      </c>
      <c r="B93" t="s">
        <v>130</v>
      </c>
      <c r="C93">
        <v>1.23364485981308</v>
      </c>
      <c r="D93">
        <v>1.08</v>
      </c>
      <c r="E93">
        <v>1.31</v>
      </c>
    </row>
    <row r="94" spans="1:5" x14ac:dyDescent="0.25">
      <c r="A94" t="s">
        <v>136</v>
      </c>
      <c r="B94" t="s">
        <v>307</v>
      </c>
      <c r="C94">
        <v>1.52380952380952</v>
      </c>
      <c r="D94">
        <v>0.33</v>
      </c>
      <c r="E94">
        <v>1.21</v>
      </c>
    </row>
    <row r="95" spans="1:5" x14ac:dyDescent="0.25">
      <c r="A95" t="s">
        <v>136</v>
      </c>
      <c r="B95" t="s">
        <v>315</v>
      </c>
      <c r="C95">
        <v>1.52380952380952</v>
      </c>
      <c r="D95">
        <v>0.66</v>
      </c>
      <c r="E95">
        <v>1.56</v>
      </c>
    </row>
    <row r="96" spans="1:5" x14ac:dyDescent="0.25">
      <c r="A96" t="s">
        <v>136</v>
      </c>
      <c r="B96" t="s">
        <v>344</v>
      </c>
      <c r="C96">
        <v>1.52380952380952</v>
      </c>
      <c r="D96">
        <v>1.48</v>
      </c>
      <c r="E96">
        <v>0.52</v>
      </c>
    </row>
    <row r="97" spans="1:5" x14ac:dyDescent="0.25">
      <c r="A97" t="s">
        <v>136</v>
      </c>
      <c r="B97" t="s">
        <v>347</v>
      </c>
      <c r="C97">
        <v>1.52380952380952</v>
      </c>
      <c r="D97">
        <v>0.16</v>
      </c>
      <c r="E97">
        <v>1.04</v>
      </c>
    </row>
    <row r="98" spans="1:5" x14ac:dyDescent="0.25">
      <c r="A98" t="s">
        <v>136</v>
      </c>
      <c r="B98" t="s">
        <v>373</v>
      </c>
      <c r="C98">
        <v>1.52380952380952</v>
      </c>
      <c r="D98">
        <v>1.44</v>
      </c>
      <c r="E98">
        <v>1.25</v>
      </c>
    </row>
    <row r="99" spans="1:5" x14ac:dyDescent="0.25">
      <c r="A99" t="s">
        <v>136</v>
      </c>
      <c r="B99" t="s">
        <v>377</v>
      </c>
      <c r="C99">
        <v>1.52380952380952</v>
      </c>
      <c r="D99">
        <v>0.49</v>
      </c>
      <c r="E99">
        <v>1.21</v>
      </c>
    </row>
    <row r="100" spans="1:5" x14ac:dyDescent="0.25">
      <c r="A100" t="s">
        <v>136</v>
      </c>
      <c r="B100" t="s">
        <v>381</v>
      </c>
      <c r="C100">
        <v>1.52380952380952</v>
      </c>
      <c r="D100">
        <v>0.49</v>
      </c>
      <c r="E100">
        <v>1.74</v>
      </c>
    </row>
    <row r="101" spans="1:5" x14ac:dyDescent="0.25">
      <c r="A101" t="s">
        <v>136</v>
      </c>
      <c r="B101" t="s">
        <v>386</v>
      </c>
      <c r="C101">
        <v>1.52380952380952</v>
      </c>
      <c r="D101">
        <v>0.66</v>
      </c>
      <c r="E101">
        <v>0.69</v>
      </c>
    </row>
    <row r="102" spans="1:5" x14ac:dyDescent="0.25">
      <c r="A102" t="s">
        <v>136</v>
      </c>
      <c r="B102" t="s">
        <v>387</v>
      </c>
      <c r="C102">
        <v>1.52380952380952</v>
      </c>
      <c r="D102">
        <v>0.82</v>
      </c>
      <c r="E102">
        <v>0.87</v>
      </c>
    </row>
    <row r="103" spans="1:5" x14ac:dyDescent="0.25">
      <c r="A103" t="s">
        <v>136</v>
      </c>
      <c r="B103" t="s">
        <v>317</v>
      </c>
      <c r="C103">
        <v>1.52380952380952</v>
      </c>
      <c r="D103">
        <v>0.82</v>
      </c>
      <c r="E103">
        <v>0.52</v>
      </c>
    </row>
    <row r="104" spans="1:5" x14ac:dyDescent="0.25">
      <c r="A104" t="s">
        <v>136</v>
      </c>
      <c r="B104" t="s">
        <v>323</v>
      </c>
      <c r="C104">
        <v>1.52380952380952</v>
      </c>
      <c r="D104">
        <v>1.64</v>
      </c>
      <c r="E104">
        <v>1.04</v>
      </c>
    </row>
    <row r="105" spans="1:5" x14ac:dyDescent="0.25">
      <c r="A105" t="s">
        <v>136</v>
      </c>
      <c r="B105" t="s">
        <v>328</v>
      </c>
      <c r="C105">
        <v>1.52380952380952</v>
      </c>
      <c r="D105">
        <v>2.46</v>
      </c>
      <c r="E105">
        <v>1.21</v>
      </c>
    </row>
    <row r="106" spans="1:5" x14ac:dyDescent="0.25">
      <c r="A106" t="s">
        <v>136</v>
      </c>
      <c r="B106" t="s">
        <v>481</v>
      </c>
      <c r="C106">
        <v>1.52380952380952</v>
      </c>
      <c r="D106">
        <v>1.64</v>
      </c>
      <c r="E106">
        <v>1.39</v>
      </c>
    </row>
    <row r="107" spans="1:5" x14ac:dyDescent="0.25">
      <c r="A107" t="s">
        <v>136</v>
      </c>
      <c r="B107" t="s">
        <v>484</v>
      </c>
      <c r="C107">
        <v>1.52380952380952</v>
      </c>
      <c r="D107">
        <v>1.64</v>
      </c>
      <c r="E107">
        <v>0.69</v>
      </c>
    </row>
    <row r="108" spans="1:5" x14ac:dyDescent="0.25">
      <c r="A108" t="s">
        <v>136</v>
      </c>
      <c r="B108" t="s">
        <v>137</v>
      </c>
      <c r="C108">
        <v>1.52380952380952</v>
      </c>
      <c r="D108">
        <v>0.98</v>
      </c>
      <c r="E108">
        <v>1.21</v>
      </c>
    </row>
    <row r="109" spans="1:5" x14ac:dyDescent="0.25">
      <c r="A109" t="s">
        <v>136</v>
      </c>
      <c r="B109" t="s">
        <v>359</v>
      </c>
      <c r="C109">
        <v>1.52380952380952</v>
      </c>
      <c r="D109">
        <v>1.31</v>
      </c>
      <c r="E109">
        <v>0.87</v>
      </c>
    </row>
    <row r="110" spans="1:5" x14ac:dyDescent="0.25">
      <c r="A110" t="s">
        <v>136</v>
      </c>
      <c r="B110" t="s">
        <v>388</v>
      </c>
      <c r="C110">
        <v>1.52380952380952</v>
      </c>
      <c r="D110">
        <v>1.31</v>
      </c>
      <c r="E110">
        <v>2.08</v>
      </c>
    </row>
    <row r="111" spans="1:5" x14ac:dyDescent="0.25">
      <c r="A111" t="s">
        <v>136</v>
      </c>
      <c r="B111" t="s">
        <v>483</v>
      </c>
      <c r="C111">
        <v>1.52380952380952</v>
      </c>
      <c r="D111">
        <v>0.44</v>
      </c>
      <c r="E111">
        <v>0.93</v>
      </c>
    </row>
    <row r="112" spans="1:5" x14ac:dyDescent="0.25">
      <c r="A112" t="s">
        <v>136</v>
      </c>
      <c r="B112" t="s">
        <v>125</v>
      </c>
      <c r="C112">
        <v>1.52380952380952</v>
      </c>
      <c r="D112">
        <v>0.88</v>
      </c>
      <c r="E112">
        <v>1.39</v>
      </c>
    </row>
    <row r="113" spans="1:5" x14ac:dyDescent="0.25">
      <c r="A113" t="s">
        <v>136</v>
      </c>
      <c r="B113" t="s">
        <v>480</v>
      </c>
      <c r="C113">
        <v>1.52380952380952</v>
      </c>
      <c r="D113">
        <v>1.53</v>
      </c>
      <c r="E113">
        <v>0.69</v>
      </c>
    </row>
    <row r="114" spans="1:5" x14ac:dyDescent="0.25">
      <c r="A114" t="s">
        <v>136</v>
      </c>
      <c r="B114" t="s">
        <v>482</v>
      </c>
      <c r="C114">
        <v>1.52380952380952</v>
      </c>
      <c r="D114">
        <v>0</v>
      </c>
      <c r="E114">
        <v>0.35</v>
      </c>
    </row>
    <row r="115" spans="1:5" x14ac:dyDescent="0.25">
      <c r="A115" t="s">
        <v>136</v>
      </c>
      <c r="B115" t="s">
        <v>138</v>
      </c>
      <c r="C115">
        <v>1.52380952380952</v>
      </c>
      <c r="D115">
        <v>0.66</v>
      </c>
      <c r="E115">
        <v>0.23</v>
      </c>
    </row>
    <row r="116" spans="1:5" x14ac:dyDescent="0.25">
      <c r="A116" t="s">
        <v>136</v>
      </c>
      <c r="B116" t="s">
        <v>309</v>
      </c>
      <c r="C116">
        <v>1.52380952380952</v>
      </c>
      <c r="D116">
        <v>1.31</v>
      </c>
      <c r="E116">
        <v>0.69</v>
      </c>
    </row>
    <row r="117" spans="1:5" x14ac:dyDescent="0.25">
      <c r="A117" t="s">
        <v>301</v>
      </c>
      <c r="B117" t="s">
        <v>382</v>
      </c>
      <c r="C117">
        <v>1.3432835820895499</v>
      </c>
      <c r="D117">
        <v>1.1200000000000001</v>
      </c>
      <c r="E117">
        <v>0.71</v>
      </c>
    </row>
    <row r="118" spans="1:5" x14ac:dyDescent="0.25">
      <c r="A118" t="s">
        <v>301</v>
      </c>
      <c r="B118" t="s">
        <v>319</v>
      </c>
      <c r="C118">
        <v>1.3432835820895499</v>
      </c>
      <c r="D118">
        <v>0.56000000000000005</v>
      </c>
      <c r="E118">
        <v>1.42</v>
      </c>
    </row>
    <row r="119" spans="1:5" x14ac:dyDescent="0.25">
      <c r="A119" t="s">
        <v>301</v>
      </c>
      <c r="B119" t="s">
        <v>355</v>
      </c>
      <c r="C119">
        <v>1.3432835820895499</v>
      </c>
      <c r="D119">
        <v>0.74</v>
      </c>
      <c r="E119">
        <v>0.94</v>
      </c>
    </row>
    <row r="120" spans="1:5" x14ac:dyDescent="0.25">
      <c r="A120" t="s">
        <v>301</v>
      </c>
      <c r="B120" t="s">
        <v>302</v>
      </c>
      <c r="C120">
        <v>1.3432835820895499</v>
      </c>
      <c r="D120">
        <v>0.37</v>
      </c>
      <c r="E120">
        <v>1.65</v>
      </c>
    </row>
    <row r="121" spans="1:5" x14ac:dyDescent="0.25">
      <c r="A121" t="s">
        <v>301</v>
      </c>
      <c r="B121" t="s">
        <v>360</v>
      </c>
      <c r="C121">
        <v>1.3432835820895499</v>
      </c>
      <c r="D121">
        <v>0.37</v>
      </c>
      <c r="E121">
        <v>1.65</v>
      </c>
    </row>
    <row r="122" spans="1:5" x14ac:dyDescent="0.25">
      <c r="A122" t="s">
        <v>301</v>
      </c>
      <c r="B122" t="s">
        <v>322</v>
      </c>
      <c r="C122">
        <v>1.3432835820895499</v>
      </c>
      <c r="D122">
        <v>0.5</v>
      </c>
      <c r="E122">
        <v>1.57</v>
      </c>
    </row>
    <row r="123" spans="1:5" x14ac:dyDescent="0.25">
      <c r="A123" t="s">
        <v>301</v>
      </c>
      <c r="B123" t="s">
        <v>314</v>
      </c>
      <c r="C123">
        <v>1.3432835820895499</v>
      </c>
      <c r="D123">
        <v>1.86</v>
      </c>
      <c r="E123">
        <v>0.94</v>
      </c>
    </row>
    <row r="124" spans="1:5" x14ac:dyDescent="0.25">
      <c r="A124" t="s">
        <v>301</v>
      </c>
      <c r="B124" t="s">
        <v>369</v>
      </c>
      <c r="C124">
        <v>1.3432835820895499</v>
      </c>
      <c r="D124">
        <v>1.99</v>
      </c>
      <c r="E124">
        <v>0.31</v>
      </c>
    </row>
    <row r="125" spans="1:5" x14ac:dyDescent="0.25">
      <c r="A125" t="s">
        <v>301</v>
      </c>
      <c r="B125" t="s">
        <v>385</v>
      </c>
      <c r="C125">
        <v>1.3432835820895499</v>
      </c>
      <c r="D125">
        <v>1.49</v>
      </c>
      <c r="E125">
        <v>0.47</v>
      </c>
    </row>
    <row r="126" spans="1:5" x14ac:dyDescent="0.25">
      <c r="A126" t="s">
        <v>301</v>
      </c>
      <c r="B126" t="s">
        <v>334</v>
      </c>
      <c r="C126">
        <v>1.3432835820895499</v>
      </c>
      <c r="D126">
        <v>0.5</v>
      </c>
      <c r="E126">
        <v>0.63</v>
      </c>
    </row>
    <row r="127" spans="1:5" x14ac:dyDescent="0.25">
      <c r="A127" t="s">
        <v>301</v>
      </c>
      <c r="B127" t="s">
        <v>316</v>
      </c>
      <c r="C127">
        <v>1.3432835820895499</v>
      </c>
      <c r="D127">
        <v>0.93</v>
      </c>
      <c r="E127">
        <v>0.94</v>
      </c>
    </row>
    <row r="128" spans="1:5" x14ac:dyDescent="0.25">
      <c r="A128" t="s">
        <v>301</v>
      </c>
      <c r="B128" t="s">
        <v>336</v>
      </c>
      <c r="C128">
        <v>1.3432835820895499</v>
      </c>
      <c r="D128">
        <v>0.5</v>
      </c>
      <c r="E128">
        <v>0.63</v>
      </c>
    </row>
    <row r="129" spans="1:5" x14ac:dyDescent="0.25">
      <c r="A129" t="s">
        <v>301</v>
      </c>
      <c r="B129" t="s">
        <v>343</v>
      </c>
      <c r="C129">
        <v>1.3432835820895499</v>
      </c>
      <c r="D129">
        <v>0.99</v>
      </c>
      <c r="E129">
        <v>1.89</v>
      </c>
    </row>
    <row r="130" spans="1:5" x14ac:dyDescent="0.25">
      <c r="A130" t="s">
        <v>301</v>
      </c>
      <c r="B130" t="s">
        <v>312</v>
      </c>
      <c r="C130">
        <v>1.3432835820895499</v>
      </c>
      <c r="D130">
        <v>0.99</v>
      </c>
      <c r="E130">
        <v>0.94</v>
      </c>
    </row>
    <row r="131" spans="1:5" x14ac:dyDescent="0.25">
      <c r="A131" t="s">
        <v>301</v>
      </c>
      <c r="B131" t="s">
        <v>372</v>
      </c>
      <c r="C131">
        <v>1.3432835820895499</v>
      </c>
      <c r="D131">
        <v>0.56000000000000005</v>
      </c>
      <c r="E131">
        <v>0</v>
      </c>
    </row>
    <row r="132" spans="1:5" x14ac:dyDescent="0.25">
      <c r="A132" t="s">
        <v>301</v>
      </c>
      <c r="B132" t="s">
        <v>313</v>
      </c>
      <c r="C132">
        <v>1.3432835820895499</v>
      </c>
      <c r="D132">
        <v>0.74</v>
      </c>
      <c r="E132">
        <v>0.63</v>
      </c>
    </row>
    <row r="133" spans="1:5" x14ac:dyDescent="0.25">
      <c r="A133" t="s">
        <v>301</v>
      </c>
      <c r="B133" t="s">
        <v>350</v>
      </c>
      <c r="C133">
        <v>1.3432835820895499</v>
      </c>
      <c r="D133">
        <v>0.99</v>
      </c>
      <c r="E133">
        <v>1.89</v>
      </c>
    </row>
    <row r="134" spans="1:5" x14ac:dyDescent="0.25">
      <c r="A134" t="s">
        <v>301</v>
      </c>
      <c r="B134" t="s">
        <v>341</v>
      </c>
      <c r="C134">
        <v>1.3432835820895499</v>
      </c>
      <c r="D134">
        <v>0.25</v>
      </c>
      <c r="E134">
        <v>1.26</v>
      </c>
    </row>
    <row r="135" spans="1:5" x14ac:dyDescent="0.25">
      <c r="A135" t="s">
        <v>301</v>
      </c>
      <c r="B135" t="s">
        <v>384</v>
      </c>
      <c r="C135">
        <v>1.3432835820895499</v>
      </c>
      <c r="D135">
        <v>2.48</v>
      </c>
      <c r="E135">
        <v>0.31</v>
      </c>
    </row>
    <row r="136" spans="1:5" x14ac:dyDescent="0.25">
      <c r="A136" t="s">
        <v>301</v>
      </c>
      <c r="B136" t="s">
        <v>368</v>
      </c>
      <c r="C136">
        <v>1.3432835820895499</v>
      </c>
      <c r="D136">
        <v>2.73</v>
      </c>
      <c r="E136">
        <v>0.94</v>
      </c>
    </row>
    <row r="137" spans="1:5" x14ac:dyDescent="0.25">
      <c r="A137" t="s">
        <v>303</v>
      </c>
      <c r="B137" t="s">
        <v>346</v>
      </c>
      <c r="C137">
        <v>1.25</v>
      </c>
      <c r="D137">
        <v>1</v>
      </c>
      <c r="E137">
        <v>0.54</v>
      </c>
    </row>
    <row r="138" spans="1:5" x14ac:dyDescent="0.25">
      <c r="A138" t="s">
        <v>303</v>
      </c>
      <c r="B138" t="s">
        <v>390</v>
      </c>
      <c r="C138">
        <v>1.25</v>
      </c>
      <c r="D138">
        <v>0.27</v>
      </c>
      <c r="E138">
        <v>0.72</v>
      </c>
    </row>
    <row r="139" spans="1:5" x14ac:dyDescent="0.25">
      <c r="A139" t="s">
        <v>303</v>
      </c>
      <c r="B139" t="s">
        <v>469</v>
      </c>
      <c r="C139">
        <v>1.25</v>
      </c>
      <c r="D139">
        <v>0.6</v>
      </c>
      <c r="E139">
        <v>1.36</v>
      </c>
    </row>
    <row r="140" spans="1:5" x14ac:dyDescent="0.25">
      <c r="A140" t="s">
        <v>303</v>
      </c>
      <c r="B140" t="s">
        <v>342</v>
      </c>
      <c r="C140">
        <v>1.25</v>
      </c>
      <c r="D140">
        <v>0.8</v>
      </c>
      <c r="E140">
        <v>0.54</v>
      </c>
    </row>
    <row r="141" spans="1:5" x14ac:dyDescent="0.25">
      <c r="A141" t="s">
        <v>303</v>
      </c>
      <c r="B141" t="s">
        <v>364</v>
      </c>
      <c r="C141">
        <v>1.25</v>
      </c>
      <c r="D141">
        <v>1.6</v>
      </c>
      <c r="E141">
        <v>0.27</v>
      </c>
    </row>
    <row r="142" spans="1:5" x14ac:dyDescent="0.25">
      <c r="A142" t="s">
        <v>303</v>
      </c>
      <c r="B142" t="s">
        <v>374</v>
      </c>
      <c r="C142">
        <v>1.25</v>
      </c>
      <c r="D142">
        <v>1.4</v>
      </c>
      <c r="E142">
        <v>0.81</v>
      </c>
    </row>
    <row r="143" spans="1:5" x14ac:dyDescent="0.25">
      <c r="A143" t="s">
        <v>303</v>
      </c>
      <c r="B143" t="s">
        <v>361</v>
      </c>
      <c r="C143">
        <v>1.25</v>
      </c>
      <c r="D143">
        <v>0.8</v>
      </c>
      <c r="E143">
        <v>0.54</v>
      </c>
    </row>
    <row r="144" spans="1:5" x14ac:dyDescent="0.25">
      <c r="A144" t="s">
        <v>303</v>
      </c>
      <c r="B144" t="s">
        <v>340</v>
      </c>
      <c r="C144">
        <v>1.25</v>
      </c>
      <c r="D144">
        <v>0.8</v>
      </c>
      <c r="E144">
        <v>1.45</v>
      </c>
    </row>
    <row r="145" spans="1:5" x14ac:dyDescent="0.25">
      <c r="A145" t="s">
        <v>303</v>
      </c>
      <c r="B145" t="s">
        <v>348</v>
      </c>
      <c r="C145">
        <v>1.25</v>
      </c>
      <c r="D145">
        <v>1.2</v>
      </c>
      <c r="E145">
        <v>1.0900000000000001</v>
      </c>
    </row>
    <row r="146" spans="1:5" x14ac:dyDescent="0.25">
      <c r="A146" t="s">
        <v>303</v>
      </c>
      <c r="B146" t="s">
        <v>354</v>
      </c>
      <c r="C146">
        <v>1.25</v>
      </c>
      <c r="D146">
        <v>0.8</v>
      </c>
      <c r="E146">
        <v>0</v>
      </c>
    </row>
    <row r="147" spans="1:5" x14ac:dyDescent="0.25">
      <c r="A147" t="s">
        <v>303</v>
      </c>
      <c r="B147" t="s">
        <v>321</v>
      </c>
      <c r="C147">
        <v>1.25</v>
      </c>
      <c r="D147">
        <v>1.07</v>
      </c>
      <c r="E147">
        <v>1.45</v>
      </c>
    </row>
    <row r="148" spans="1:5" x14ac:dyDescent="0.25">
      <c r="A148" t="s">
        <v>303</v>
      </c>
      <c r="B148" t="s">
        <v>383</v>
      </c>
      <c r="C148">
        <v>1.25</v>
      </c>
      <c r="D148">
        <v>1.07</v>
      </c>
      <c r="E148">
        <v>0.72</v>
      </c>
    </row>
    <row r="149" spans="1:5" x14ac:dyDescent="0.25">
      <c r="A149" t="s">
        <v>303</v>
      </c>
      <c r="B149" t="s">
        <v>308</v>
      </c>
      <c r="C149">
        <v>1.25</v>
      </c>
      <c r="D149">
        <v>1.87</v>
      </c>
      <c r="E149">
        <v>0.72</v>
      </c>
    </row>
    <row r="150" spans="1:5" x14ac:dyDescent="0.25">
      <c r="A150" t="s">
        <v>303</v>
      </c>
      <c r="B150" t="s">
        <v>353</v>
      </c>
      <c r="C150">
        <v>1.25</v>
      </c>
      <c r="D150">
        <v>0.8</v>
      </c>
      <c r="E150">
        <v>1.36</v>
      </c>
    </row>
    <row r="151" spans="1:5" x14ac:dyDescent="0.25">
      <c r="A151" t="s">
        <v>303</v>
      </c>
      <c r="B151" t="s">
        <v>380</v>
      </c>
      <c r="C151">
        <v>1.25</v>
      </c>
      <c r="D151">
        <v>0.8</v>
      </c>
      <c r="E151">
        <v>0.72</v>
      </c>
    </row>
    <row r="152" spans="1:5" x14ac:dyDescent="0.25">
      <c r="A152" t="s">
        <v>303</v>
      </c>
      <c r="B152" t="s">
        <v>306</v>
      </c>
      <c r="C152">
        <v>1.25</v>
      </c>
      <c r="D152">
        <v>0.27</v>
      </c>
      <c r="E152">
        <v>2.9</v>
      </c>
    </row>
    <row r="153" spans="1:5" x14ac:dyDescent="0.25">
      <c r="A153" t="s">
        <v>303</v>
      </c>
      <c r="B153" t="s">
        <v>466</v>
      </c>
      <c r="C153">
        <v>1.25</v>
      </c>
      <c r="D153">
        <v>1.2</v>
      </c>
      <c r="E153">
        <v>1.0900000000000001</v>
      </c>
    </row>
    <row r="154" spans="1:5" x14ac:dyDescent="0.25">
      <c r="A154" t="s">
        <v>303</v>
      </c>
      <c r="B154" t="s">
        <v>333</v>
      </c>
      <c r="C154">
        <v>1.25</v>
      </c>
      <c r="D154">
        <v>1.07</v>
      </c>
      <c r="E154">
        <v>1.45</v>
      </c>
    </row>
    <row r="155" spans="1:5" x14ac:dyDescent="0.25">
      <c r="A155" t="s">
        <v>303</v>
      </c>
      <c r="B155" t="s">
        <v>357</v>
      </c>
      <c r="C155">
        <v>1.25</v>
      </c>
      <c r="D155">
        <v>1.6</v>
      </c>
      <c r="E155">
        <v>1.9</v>
      </c>
    </row>
    <row r="156" spans="1:5" x14ac:dyDescent="0.25">
      <c r="A156" t="s">
        <v>303</v>
      </c>
      <c r="B156" t="s">
        <v>349</v>
      </c>
      <c r="C156">
        <v>1.25</v>
      </c>
      <c r="D156">
        <v>0.53</v>
      </c>
      <c r="E156">
        <v>0.72</v>
      </c>
    </row>
    <row r="157" spans="1:5" x14ac:dyDescent="0.25">
      <c r="A157" t="s">
        <v>303</v>
      </c>
      <c r="B157" t="s">
        <v>470</v>
      </c>
      <c r="C157">
        <v>1.25</v>
      </c>
      <c r="D157">
        <v>1.33</v>
      </c>
      <c r="E157">
        <v>1.45</v>
      </c>
    </row>
    <row r="158" spans="1:5" x14ac:dyDescent="0.25">
      <c r="A158" t="s">
        <v>303</v>
      </c>
      <c r="B158" t="s">
        <v>473</v>
      </c>
      <c r="C158">
        <v>1.25</v>
      </c>
      <c r="D158">
        <v>0.8</v>
      </c>
      <c r="E158">
        <v>0.36</v>
      </c>
    </row>
    <row r="159" spans="1:5" x14ac:dyDescent="0.25">
      <c r="A159" t="s">
        <v>13</v>
      </c>
      <c r="B159" t="s">
        <v>54</v>
      </c>
      <c r="C159">
        <v>1.8518518518518501</v>
      </c>
      <c r="D159">
        <v>0.9</v>
      </c>
      <c r="E159">
        <v>0.59</v>
      </c>
    </row>
    <row r="160" spans="1:5" x14ac:dyDescent="0.25">
      <c r="A160" t="s">
        <v>13</v>
      </c>
      <c r="B160" t="s">
        <v>50</v>
      </c>
      <c r="C160">
        <v>1.8518518518518501</v>
      </c>
      <c r="D160">
        <v>0.36</v>
      </c>
      <c r="E160">
        <v>2.36</v>
      </c>
    </row>
    <row r="161" spans="1:5" x14ac:dyDescent="0.25">
      <c r="A161" t="s">
        <v>13</v>
      </c>
      <c r="B161" t="s">
        <v>48</v>
      </c>
      <c r="C161">
        <v>1.8518518518518501</v>
      </c>
      <c r="D161">
        <v>0.18</v>
      </c>
      <c r="E161">
        <v>0.3</v>
      </c>
    </row>
    <row r="162" spans="1:5" x14ac:dyDescent="0.25">
      <c r="A162" t="s">
        <v>13</v>
      </c>
      <c r="B162" t="s">
        <v>53</v>
      </c>
      <c r="C162">
        <v>1.8518518518518501</v>
      </c>
      <c r="D162">
        <v>1.44</v>
      </c>
      <c r="E162">
        <v>2.0699999999999998</v>
      </c>
    </row>
    <row r="163" spans="1:5" x14ac:dyDescent="0.25">
      <c r="A163" t="s">
        <v>13</v>
      </c>
      <c r="B163" t="s">
        <v>14</v>
      </c>
      <c r="C163">
        <v>1.8518518518518501</v>
      </c>
      <c r="D163">
        <v>0.54</v>
      </c>
      <c r="E163">
        <v>0.44</v>
      </c>
    </row>
    <row r="164" spans="1:5" x14ac:dyDescent="0.25">
      <c r="A164" t="s">
        <v>13</v>
      </c>
      <c r="B164" t="s">
        <v>51</v>
      </c>
      <c r="C164">
        <v>1.8518518518518501</v>
      </c>
      <c r="D164">
        <v>0.54</v>
      </c>
      <c r="E164">
        <v>0.3</v>
      </c>
    </row>
    <row r="165" spans="1:5" x14ac:dyDescent="0.25">
      <c r="A165" t="s">
        <v>13</v>
      </c>
      <c r="B165" t="s">
        <v>43</v>
      </c>
      <c r="C165">
        <v>1.8518518518518501</v>
      </c>
      <c r="D165">
        <v>2.16</v>
      </c>
      <c r="E165">
        <v>1.77</v>
      </c>
    </row>
    <row r="166" spans="1:5" x14ac:dyDescent="0.25">
      <c r="A166" t="s">
        <v>13</v>
      </c>
      <c r="B166" t="s">
        <v>44</v>
      </c>
      <c r="C166">
        <v>1.8518518518518501</v>
      </c>
      <c r="D166">
        <v>0.72</v>
      </c>
      <c r="E166">
        <v>0</v>
      </c>
    </row>
    <row r="167" spans="1:5" x14ac:dyDescent="0.25">
      <c r="A167" t="s">
        <v>13</v>
      </c>
      <c r="B167" t="s">
        <v>45</v>
      </c>
      <c r="C167">
        <v>1.8518518518518501</v>
      </c>
      <c r="D167">
        <v>1.08</v>
      </c>
      <c r="E167">
        <v>0.89</v>
      </c>
    </row>
    <row r="168" spans="1:5" x14ac:dyDescent="0.25">
      <c r="A168" t="s">
        <v>13</v>
      </c>
      <c r="B168" t="s">
        <v>52</v>
      </c>
      <c r="C168">
        <v>1.8518518518518501</v>
      </c>
      <c r="D168">
        <v>1.98</v>
      </c>
      <c r="E168">
        <v>1.18</v>
      </c>
    </row>
    <row r="169" spans="1:5" x14ac:dyDescent="0.25">
      <c r="A169" t="s">
        <v>13</v>
      </c>
      <c r="B169" t="s">
        <v>55</v>
      </c>
      <c r="C169">
        <v>1.8518518518518501</v>
      </c>
      <c r="D169">
        <v>0.54</v>
      </c>
      <c r="E169">
        <v>0.89</v>
      </c>
    </row>
    <row r="170" spans="1:5" x14ac:dyDescent="0.25">
      <c r="A170" t="s">
        <v>13</v>
      </c>
      <c r="B170" t="s">
        <v>229</v>
      </c>
      <c r="C170">
        <v>1.8518518518518501</v>
      </c>
      <c r="D170">
        <v>0.36</v>
      </c>
      <c r="E170">
        <v>0.59</v>
      </c>
    </row>
    <row r="171" spans="1:5" x14ac:dyDescent="0.25">
      <c r="A171" t="s">
        <v>13</v>
      </c>
      <c r="B171" t="s">
        <v>228</v>
      </c>
      <c r="C171">
        <v>1.8518518518518501</v>
      </c>
      <c r="D171">
        <v>1.08</v>
      </c>
      <c r="E171">
        <v>0.59</v>
      </c>
    </row>
    <row r="172" spans="1:5" x14ac:dyDescent="0.25">
      <c r="A172" t="s">
        <v>13</v>
      </c>
      <c r="B172" t="s">
        <v>17</v>
      </c>
      <c r="C172">
        <v>1.8518518518518501</v>
      </c>
      <c r="D172">
        <v>0.36</v>
      </c>
      <c r="E172">
        <v>1.77</v>
      </c>
    </row>
    <row r="173" spans="1:5" x14ac:dyDescent="0.25">
      <c r="A173" t="s">
        <v>13</v>
      </c>
      <c r="B173" t="s">
        <v>46</v>
      </c>
      <c r="C173">
        <v>1.8518518518518501</v>
      </c>
      <c r="D173">
        <v>0.81</v>
      </c>
      <c r="E173">
        <v>1.33</v>
      </c>
    </row>
    <row r="174" spans="1:5" x14ac:dyDescent="0.25">
      <c r="A174" t="s">
        <v>13</v>
      </c>
      <c r="B174" t="s">
        <v>15</v>
      </c>
      <c r="C174">
        <v>1.8518518518518501</v>
      </c>
      <c r="D174">
        <v>1.44</v>
      </c>
      <c r="E174">
        <v>1.18</v>
      </c>
    </row>
    <row r="175" spans="1:5" x14ac:dyDescent="0.25">
      <c r="A175" t="s">
        <v>13</v>
      </c>
      <c r="B175" t="s">
        <v>47</v>
      </c>
      <c r="C175">
        <v>1.8518518518518501</v>
      </c>
      <c r="D175">
        <v>0.9</v>
      </c>
      <c r="E175">
        <v>1.48</v>
      </c>
    </row>
    <row r="176" spans="1:5" x14ac:dyDescent="0.25">
      <c r="A176" t="s">
        <v>13</v>
      </c>
      <c r="B176" t="s">
        <v>227</v>
      </c>
      <c r="C176">
        <v>1.8518518518518501</v>
      </c>
      <c r="D176">
        <v>2.7</v>
      </c>
      <c r="E176">
        <v>0.59</v>
      </c>
    </row>
    <row r="177" spans="1:5" x14ac:dyDescent="0.25">
      <c r="A177" t="s">
        <v>16</v>
      </c>
      <c r="B177" t="s">
        <v>230</v>
      </c>
      <c r="C177">
        <v>1.43055555555556</v>
      </c>
      <c r="D177">
        <v>1.05</v>
      </c>
      <c r="E177">
        <v>1.26</v>
      </c>
    </row>
    <row r="178" spans="1:5" x14ac:dyDescent="0.25">
      <c r="A178" t="s">
        <v>16</v>
      </c>
      <c r="B178" t="s">
        <v>232</v>
      </c>
      <c r="C178">
        <v>1.43055555555556</v>
      </c>
      <c r="D178">
        <v>1.92</v>
      </c>
      <c r="E178">
        <v>0.54</v>
      </c>
    </row>
    <row r="179" spans="1:5" x14ac:dyDescent="0.25">
      <c r="A179" t="s">
        <v>16</v>
      </c>
      <c r="B179" t="s">
        <v>448</v>
      </c>
      <c r="C179">
        <v>1.43055555555556</v>
      </c>
      <c r="D179">
        <v>1.4</v>
      </c>
      <c r="E179">
        <v>0.54</v>
      </c>
    </row>
    <row r="180" spans="1:5" x14ac:dyDescent="0.25">
      <c r="A180" t="s">
        <v>16</v>
      </c>
      <c r="B180" t="s">
        <v>450</v>
      </c>
      <c r="C180">
        <v>1.43055555555556</v>
      </c>
      <c r="D180">
        <v>0.7</v>
      </c>
      <c r="E180">
        <v>1.62</v>
      </c>
    </row>
    <row r="181" spans="1:5" x14ac:dyDescent="0.25">
      <c r="A181" t="s">
        <v>16</v>
      </c>
      <c r="B181" t="s">
        <v>231</v>
      </c>
      <c r="C181">
        <v>1.43055555555556</v>
      </c>
      <c r="D181">
        <v>0.7</v>
      </c>
      <c r="E181">
        <v>0.43</v>
      </c>
    </row>
    <row r="182" spans="1:5" x14ac:dyDescent="0.25">
      <c r="A182" t="s">
        <v>16</v>
      </c>
      <c r="B182" t="s">
        <v>49</v>
      </c>
      <c r="C182">
        <v>1.43055555555556</v>
      </c>
      <c r="D182">
        <v>0.87</v>
      </c>
      <c r="E182">
        <v>1.26</v>
      </c>
    </row>
    <row r="183" spans="1:5" x14ac:dyDescent="0.25">
      <c r="A183" t="s">
        <v>16</v>
      </c>
      <c r="B183" t="s">
        <v>56</v>
      </c>
      <c r="C183">
        <v>1.43055555555556</v>
      </c>
      <c r="D183">
        <v>0.87</v>
      </c>
      <c r="E183">
        <v>0.18</v>
      </c>
    </row>
    <row r="184" spans="1:5" x14ac:dyDescent="0.25">
      <c r="A184" t="s">
        <v>16</v>
      </c>
      <c r="B184" t="s">
        <v>236</v>
      </c>
      <c r="C184">
        <v>1.43055555555556</v>
      </c>
      <c r="D184">
        <v>0.17</v>
      </c>
      <c r="E184">
        <v>1.26</v>
      </c>
    </row>
    <row r="185" spans="1:5" x14ac:dyDescent="0.25">
      <c r="A185" t="s">
        <v>16</v>
      </c>
      <c r="B185" t="s">
        <v>60</v>
      </c>
      <c r="C185">
        <v>1.43055555555556</v>
      </c>
      <c r="D185">
        <v>2.1</v>
      </c>
      <c r="E185">
        <v>0.54</v>
      </c>
    </row>
    <row r="186" spans="1:5" x14ac:dyDescent="0.25">
      <c r="A186" t="s">
        <v>16</v>
      </c>
      <c r="B186" t="s">
        <v>234</v>
      </c>
      <c r="C186">
        <v>1.43055555555556</v>
      </c>
      <c r="D186">
        <v>1.05</v>
      </c>
      <c r="E186">
        <v>0.9</v>
      </c>
    </row>
    <row r="187" spans="1:5" x14ac:dyDescent="0.25">
      <c r="A187" t="s">
        <v>16</v>
      </c>
      <c r="B187" t="s">
        <v>18</v>
      </c>
      <c r="C187">
        <v>1.43055555555556</v>
      </c>
      <c r="D187">
        <v>1.05</v>
      </c>
      <c r="E187">
        <v>1.08</v>
      </c>
    </row>
    <row r="188" spans="1:5" x14ac:dyDescent="0.25">
      <c r="A188" t="s">
        <v>16</v>
      </c>
      <c r="B188" t="s">
        <v>59</v>
      </c>
      <c r="C188">
        <v>1.43055555555556</v>
      </c>
      <c r="D188">
        <v>0.52</v>
      </c>
      <c r="E188">
        <v>0.9</v>
      </c>
    </row>
    <row r="189" spans="1:5" x14ac:dyDescent="0.25">
      <c r="A189" t="s">
        <v>16</v>
      </c>
      <c r="B189" t="s">
        <v>449</v>
      </c>
      <c r="C189">
        <v>1.43055555555556</v>
      </c>
      <c r="D189">
        <v>0.35</v>
      </c>
      <c r="E189">
        <v>1.26</v>
      </c>
    </row>
    <row r="190" spans="1:5" x14ac:dyDescent="0.25">
      <c r="A190" t="s">
        <v>16</v>
      </c>
      <c r="B190" t="s">
        <v>235</v>
      </c>
      <c r="C190">
        <v>1.43055555555556</v>
      </c>
      <c r="D190">
        <v>2.1</v>
      </c>
      <c r="E190">
        <v>0.9</v>
      </c>
    </row>
    <row r="191" spans="1:5" x14ac:dyDescent="0.25">
      <c r="A191" t="s">
        <v>16</v>
      </c>
      <c r="B191" t="s">
        <v>58</v>
      </c>
      <c r="C191">
        <v>1.43055555555556</v>
      </c>
      <c r="D191">
        <v>1.17</v>
      </c>
      <c r="E191">
        <v>1.44</v>
      </c>
    </row>
    <row r="192" spans="1:5" x14ac:dyDescent="0.25">
      <c r="A192" t="s">
        <v>16</v>
      </c>
      <c r="B192" t="s">
        <v>57</v>
      </c>
      <c r="C192">
        <v>1.43055555555556</v>
      </c>
      <c r="D192">
        <v>0.35</v>
      </c>
      <c r="E192">
        <v>1.44</v>
      </c>
    </row>
    <row r="193" spans="1:5" x14ac:dyDescent="0.25">
      <c r="A193" t="s">
        <v>16</v>
      </c>
      <c r="B193" t="s">
        <v>287</v>
      </c>
      <c r="C193">
        <v>1.43055555555556</v>
      </c>
      <c r="D193">
        <v>1.22</v>
      </c>
      <c r="E193">
        <v>1.08</v>
      </c>
    </row>
    <row r="194" spans="1:5" x14ac:dyDescent="0.25">
      <c r="A194" t="s">
        <v>16</v>
      </c>
      <c r="B194" t="s">
        <v>233</v>
      </c>
      <c r="C194">
        <v>1.43055555555556</v>
      </c>
      <c r="D194">
        <v>0.52</v>
      </c>
      <c r="E194">
        <v>1.62</v>
      </c>
    </row>
    <row r="195" spans="1:5" x14ac:dyDescent="0.25">
      <c r="A195" t="s">
        <v>19</v>
      </c>
      <c r="B195" t="s">
        <v>21</v>
      </c>
      <c r="C195">
        <v>1.58227848101266</v>
      </c>
      <c r="D195">
        <v>0.63</v>
      </c>
      <c r="E195">
        <v>1.1000000000000001</v>
      </c>
    </row>
    <row r="196" spans="1:5" x14ac:dyDescent="0.25">
      <c r="A196" t="s">
        <v>19</v>
      </c>
      <c r="B196" t="s">
        <v>253</v>
      </c>
      <c r="C196">
        <v>1.58227848101266</v>
      </c>
      <c r="D196">
        <v>1.39</v>
      </c>
      <c r="E196">
        <v>1.02</v>
      </c>
    </row>
    <row r="197" spans="1:5" x14ac:dyDescent="0.25">
      <c r="A197" t="s">
        <v>19</v>
      </c>
      <c r="B197" t="s">
        <v>146</v>
      </c>
      <c r="C197">
        <v>1.58227848101266</v>
      </c>
      <c r="D197">
        <v>0.63</v>
      </c>
      <c r="E197">
        <v>1.1000000000000001</v>
      </c>
    </row>
    <row r="198" spans="1:5" x14ac:dyDescent="0.25">
      <c r="A198" t="s">
        <v>19</v>
      </c>
      <c r="B198" t="s">
        <v>244</v>
      </c>
      <c r="C198">
        <v>1.58227848101266</v>
      </c>
      <c r="D198">
        <v>1.26</v>
      </c>
      <c r="E198">
        <v>0.55000000000000004</v>
      </c>
    </row>
    <row r="199" spans="1:5" x14ac:dyDescent="0.25">
      <c r="A199" t="s">
        <v>19</v>
      </c>
      <c r="B199" t="s">
        <v>248</v>
      </c>
      <c r="C199">
        <v>1.58227848101266</v>
      </c>
      <c r="D199">
        <v>0.63</v>
      </c>
      <c r="E199">
        <v>1.28</v>
      </c>
    </row>
    <row r="200" spans="1:5" x14ac:dyDescent="0.25">
      <c r="A200" t="s">
        <v>19</v>
      </c>
      <c r="B200" t="s">
        <v>247</v>
      </c>
      <c r="C200">
        <v>1.58227848101266</v>
      </c>
      <c r="D200">
        <v>1.26</v>
      </c>
      <c r="E200">
        <v>0.49</v>
      </c>
    </row>
    <row r="201" spans="1:5" x14ac:dyDescent="0.25">
      <c r="A201" t="s">
        <v>19</v>
      </c>
      <c r="B201" t="s">
        <v>250</v>
      </c>
      <c r="C201">
        <v>1.58227848101266</v>
      </c>
      <c r="D201">
        <v>0.47</v>
      </c>
      <c r="E201">
        <v>1.28</v>
      </c>
    </row>
    <row r="202" spans="1:5" x14ac:dyDescent="0.25">
      <c r="A202" t="s">
        <v>19</v>
      </c>
      <c r="B202" t="s">
        <v>249</v>
      </c>
      <c r="C202">
        <v>1.58227848101266</v>
      </c>
      <c r="D202">
        <v>1.01</v>
      </c>
      <c r="E202">
        <v>0.88</v>
      </c>
    </row>
    <row r="203" spans="1:5" x14ac:dyDescent="0.25">
      <c r="A203" t="s">
        <v>19</v>
      </c>
      <c r="B203" t="s">
        <v>254</v>
      </c>
      <c r="C203">
        <v>1.58227848101266</v>
      </c>
      <c r="D203">
        <v>0.79</v>
      </c>
      <c r="E203">
        <v>1.46</v>
      </c>
    </row>
    <row r="204" spans="1:5" x14ac:dyDescent="0.25">
      <c r="A204" t="s">
        <v>19</v>
      </c>
      <c r="B204" t="s">
        <v>20</v>
      </c>
      <c r="C204">
        <v>1.58227848101266</v>
      </c>
      <c r="D204">
        <v>1.58</v>
      </c>
      <c r="E204">
        <v>1.28</v>
      </c>
    </row>
    <row r="205" spans="1:5" x14ac:dyDescent="0.25">
      <c r="A205" t="s">
        <v>19</v>
      </c>
      <c r="B205" t="s">
        <v>352</v>
      </c>
      <c r="C205">
        <v>1.58227848101266</v>
      </c>
      <c r="D205">
        <v>0.84</v>
      </c>
      <c r="E205">
        <v>0.24</v>
      </c>
    </row>
    <row r="206" spans="1:5" x14ac:dyDescent="0.25">
      <c r="A206" t="s">
        <v>19</v>
      </c>
      <c r="B206" t="s">
        <v>251</v>
      </c>
      <c r="C206">
        <v>1.58227848101266</v>
      </c>
      <c r="D206">
        <v>0.84</v>
      </c>
      <c r="E206">
        <v>1.46</v>
      </c>
    </row>
    <row r="207" spans="1:5" x14ac:dyDescent="0.25">
      <c r="A207" t="s">
        <v>19</v>
      </c>
      <c r="B207" t="s">
        <v>142</v>
      </c>
      <c r="C207">
        <v>1.58227848101266</v>
      </c>
      <c r="D207">
        <v>1.9</v>
      </c>
      <c r="E207">
        <v>0.55000000000000004</v>
      </c>
    </row>
    <row r="208" spans="1:5" x14ac:dyDescent="0.25">
      <c r="A208" t="s">
        <v>19</v>
      </c>
      <c r="B208" t="s">
        <v>141</v>
      </c>
      <c r="C208">
        <v>1.58227848101266</v>
      </c>
      <c r="D208">
        <v>0.95</v>
      </c>
      <c r="E208">
        <v>0.73</v>
      </c>
    </row>
    <row r="209" spans="1:5" x14ac:dyDescent="0.25">
      <c r="A209" t="s">
        <v>19</v>
      </c>
      <c r="B209" t="s">
        <v>243</v>
      </c>
      <c r="C209">
        <v>1.58227848101266</v>
      </c>
      <c r="D209">
        <v>0.79</v>
      </c>
      <c r="E209">
        <v>1.46</v>
      </c>
    </row>
    <row r="210" spans="1:5" x14ac:dyDescent="0.25">
      <c r="A210" t="s">
        <v>19</v>
      </c>
      <c r="B210" t="s">
        <v>154</v>
      </c>
      <c r="C210">
        <v>1.58227848101266</v>
      </c>
      <c r="D210">
        <v>0.95</v>
      </c>
      <c r="E210">
        <v>1.1000000000000001</v>
      </c>
    </row>
    <row r="211" spans="1:5" x14ac:dyDescent="0.25">
      <c r="A211" t="s">
        <v>19</v>
      </c>
      <c r="B211" t="s">
        <v>245</v>
      </c>
      <c r="C211">
        <v>1.58227848101266</v>
      </c>
      <c r="D211">
        <v>0.79</v>
      </c>
      <c r="E211">
        <v>0.73</v>
      </c>
    </row>
    <row r="212" spans="1:5" x14ac:dyDescent="0.25">
      <c r="A212" t="s">
        <v>19</v>
      </c>
      <c r="B212" t="s">
        <v>252</v>
      </c>
      <c r="C212">
        <v>1.58227848101266</v>
      </c>
      <c r="D212">
        <v>0.95</v>
      </c>
      <c r="E212">
        <v>1.1000000000000001</v>
      </c>
    </row>
    <row r="213" spans="1:5" x14ac:dyDescent="0.25">
      <c r="A213" t="s">
        <v>19</v>
      </c>
      <c r="B213" t="s">
        <v>246</v>
      </c>
      <c r="C213">
        <v>1.58227848101266</v>
      </c>
      <c r="D213">
        <v>0.79</v>
      </c>
      <c r="E213">
        <v>0.91</v>
      </c>
    </row>
    <row r="214" spans="1:5" x14ac:dyDescent="0.25">
      <c r="A214" t="s">
        <v>19</v>
      </c>
      <c r="B214" t="s">
        <v>139</v>
      </c>
      <c r="C214">
        <v>1.58227848101266</v>
      </c>
      <c r="D214">
        <v>1.42</v>
      </c>
      <c r="E214">
        <v>1.1000000000000001</v>
      </c>
    </row>
    <row r="215" spans="1:5" x14ac:dyDescent="0.25">
      <c r="A215" t="s">
        <v>143</v>
      </c>
      <c r="B215" t="s">
        <v>451</v>
      </c>
      <c r="C215">
        <v>1.12121212121212</v>
      </c>
      <c r="D215">
        <v>0.89</v>
      </c>
      <c r="E215">
        <v>0.56999999999999995</v>
      </c>
    </row>
    <row r="216" spans="1:5" x14ac:dyDescent="0.25">
      <c r="A216" t="s">
        <v>143</v>
      </c>
      <c r="B216" t="s">
        <v>150</v>
      </c>
      <c r="C216">
        <v>1.12121212121212</v>
      </c>
      <c r="D216">
        <v>0.71</v>
      </c>
      <c r="E216">
        <v>1.52</v>
      </c>
    </row>
    <row r="217" spans="1:5" x14ac:dyDescent="0.25">
      <c r="A217" t="s">
        <v>143</v>
      </c>
      <c r="B217" t="s">
        <v>149</v>
      </c>
      <c r="C217">
        <v>1.12121212121212</v>
      </c>
      <c r="D217">
        <v>1.25</v>
      </c>
      <c r="E217">
        <v>0.95</v>
      </c>
    </row>
    <row r="218" spans="1:5" x14ac:dyDescent="0.25">
      <c r="A218" t="s">
        <v>143</v>
      </c>
      <c r="B218" t="s">
        <v>155</v>
      </c>
      <c r="C218">
        <v>1.12121212121212</v>
      </c>
      <c r="D218">
        <v>0.36</v>
      </c>
      <c r="E218">
        <v>1.33</v>
      </c>
    </row>
    <row r="219" spans="1:5" x14ac:dyDescent="0.25">
      <c r="A219" t="s">
        <v>143</v>
      </c>
      <c r="B219" t="s">
        <v>145</v>
      </c>
      <c r="C219">
        <v>1.12121212121212</v>
      </c>
      <c r="D219">
        <v>1.43</v>
      </c>
      <c r="E219">
        <v>1.1399999999999999</v>
      </c>
    </row>
    <row r="220" spans="1:5" x14ac:dyDescent="0.25">
      <c r="A220" t="s">
        <v>143</v>
      </c>
      <c r="B220" t="s">
        <v>151</v>
      </c>
      <c r="C220">
        <v>1.12121212121212</v>
      </c>
      <c r="D220">
        <v>0.89</v>
      </c>
      <c r="E220">
        <v>0.76</v>
      </c>
    </row>
    <row r="221" spans="1:5" x14ac:dyDescent="0.25">
      <c r="A221" t="s">
        <v>143</v>
      </c>
      <c r="B221" t="s">
        <v>159</v>
      </c>
      <c r="C221">
        <v>1.12121212121212</v>
      </c>
      <c r="D221">
        <v>1.19</v>
      </c>
      <c r="E221">
        <v>0.79</v>
      </c>
    </row>
    <row r="222" spans="1:5" x14ac:dyDescent="0.25">
      <c r="A222" t="s">
        <v>143</v>
      </c>
      <c r="B222" t="s">
        <v>144</v>
      </c>
      <c r="C222">
        <v>1.12121212121212</v>
      </c>
      <c r="D222">
        <v>1.78</v>
      </c>
      <c r="E222">
        <v>0.71</v>
      </c>
    </row>
    <row r="223" spans="1:5" x14ac:dyDescent="0.25">
      <c r="A223" t="s">
        <v>143</v>
      </c>
      <c r="B223" t="s">
        <v>160</v>
      </c>
      <c r="C223">
        <v>1.12121212121212</v>
      </c>
      <c r="D223">
        <v>0.71</v>
      </c>
      <c r="E223">
        <v>1.9</v>
      </c>
    </row>
    <row r="224" spans="1:5" x14ac:dyDescent="0.25">
      <c r="A224" t="s">
        <v>143</v>
      </c>
      <c r="B224" t="s">
        <v>329</v>
      </c>
      <c r="C224">
        <v>1.12121212121212</v>
      </c>
      <c r="D224">
        <v>1.19</v>
      </c>
      <c r="E224">
        <v>1.59</v>
      </c>
    </row>
    <row r="225" spans="1:5" x14ac:dyDescent="0.25">
      <c r="A225" t="s">
        <v>143</v>
      </c>
      <c r="B225" t="s">
        <v>140</v>
      </c>
      <c r="C225">
        <v>1.12121212121212</v>
      </c>
      <c r="D225">
        <v>0.89</v>
      </c>
      <c r="E225">
        <v>0.95</v>
      </c>
    </row>
    <row r="226" spans="1:5" x14ac:dyDescent="0.25">
      <c r="A226" t="s">
        <v>143</v>
      </c>
      <c r="B226" t="s">
        <v>148</v>
      </c>
      <c r="C226">
        <v>1.12121212121212</v>
      </c>
      <c r="D226">
        <v>1.25</v>
      </c>
      <c r="E226">
        <v>0.19</v>
      </c>
    </row>
    <row r="227" spans="1:5" x14ac:dyDescent="0.25">
      <c r="A227" t="s">
        <v>143</v>
      </c>
      <c r="B227" t="s">
        <v>156</v>
      </c>
      <c r="C227">
        <v>1.12121212121212</v>
      </c>
      <c r="D227">
        <v>0.67</v>
      </c>
      <c r="E227">
        <v>1.43</v>
      </c>
    </row>
    <row r="228" spans="1:5" x14ac:dyDescent="0.25">
      <c r="A228" t="s">
        <v>143</v>
      </c>
      <c r="B228" t="s">
        <v>157</v>
      </c>
      <c r="C228">
        <v>1.12121212121212</v>
      </c>
      <c r="D228">
        <v>0.54</v>
      </c>
      <c r="E228">
        <v>2.09</v>
      </c>
    </row>
    <row r="229" spans="1:5" x14ac:dyDescent="0.25">
      <c r="A229" t="s">
        <v>143</v>
      </c>
      <c r="B229" t="s">
        <v>153</v>
      </c>
      <c r="C229">
        <v>1.12121212121212</v>
      </c>
      <c r="D229">
        <v>1.25</v>
      </c>
      <c r="E229">
        <v>0.38</v>
      </c>
    </row>
    <row r="230" spans="1:5" x14ac:dyDescent="0.25">
      <c r="A230" t="s">
        <v>143</v>
      </c>
      <c r="B230" t="s">
        <v>161</v>
      </c>
      <c r="C230">
        <v>1.12121212121212</v>
      </c>
      <c r="D230">
        <v>1.1100000000000001</v>
      </c>
      <c r="E230">
        <v>0.71</v>
      </c>
    </row>
    <row r="231" spans="1:5" x14ac:dyDescent="0.25">
      <c r="A231" t="s">
        <v>143</v>
      </c>
      <c r="B231" t="s">
        <v>158</v>
      </c>
      <c r="C231">
        <v>1.12121212121212</v>
      </c>
      <c r="D231">
        <v>0.71</v>
      </c>
      <c r="E231">
        <v>0.95</v>
      </c>
    </row>
    <row r="232" spans="1:5" x14ac:dyDescent="0.25">
      <c r="A232" t="s">
        <v>143</v>
      </c>
      <c r="B232" t="s">
        <v>147</v>
      </c>
      <c r="C232">
        <v>1.12121212121212</v>
      </c>
      <c r="D232">
        <v>0.71</v>
      </c>
      <c r="E232">
        <v>0.38</v>
      </c>
    </row>
    <row r="233" spans="1:5" x14ac:dyDescent="0.25">
      <c r="A233" t="s">
        <v>143</v>
      </c>
      <c r="B233" t="s">
        <v>152</v>
      </c>
      <c r="C233">
        <v>1.12121212121212</v>
      </c>
      <c r="D233">
        <v>1.61</v>
      </c>
      <c r="E233">
        <v>0.38</v>
      </c>
    </row>
    <row r="234" spans="1:5" x14ac:dyDescent="0.25">
      <c r="A234" t="s">
        <v>143</v>
      </c>
      <c r="B234" t="s">
        <v>452</v>
      </c>
      <c r="C234">
        <v>1.12121212121212</v>
      </c>
      <c r="D234">
        <v>0.89</v>
      </c>
      <c r="E234">
        <v>1.1399999999999999</v>
      </c>
    </row>
    <row r="235" spans="1:5" x14ac:dyDescent="0.25">
      <c r="A235" t="s">
        <v>22</v>
      </c>
      <c r="B235" t="s">
        <v>263</v>
      </c>
      <c r="C235">
        <v>1.6949152542372901</v>
      </c>
      <c r="D235">
        <v>2.36</v>
      </c>
      <c r="E235">
        <v>0.64</v>
      </c>
    </row>
    <row r="236" spans="1:5" x14ac:dyDescent="0.25">
      <c r="A236" t="s">
        <v>22</v>
      </c>
      <c r="B236" t="s">
        <v>163</v>
      </c>
      <c r="C236">
        <v>1.6949152542372901</v>
      </c>
      <c r="D236">
        <v>1.18</v>
      </c>
      <c r="E236">
        <v>1.71</v>
      </c>
    </row>
    <row r="237" spans="1:5" x14ac:dyDescent="0.25">
      <c r="A237" t="s">
        <v>22</v>
      </c>
      <c r="B237" t="s">
        <v>266</v>
      </c>
      <c r="C237">
        <v>1.6949152542372901</v>
      </c>
      <c r="D237">
        <v>0.89</v>
      </c>
      <c r="E237">
        <v>1.6</v>
      </c>
    </row>
    <row r="238" spans="1:5" x14ac:dyDescent="0.25">
      <c r="A238" t="s">
        <v>22</v>
      </c>
      <c r="B238" t="s">
        <v>164</v>
      </c>
      <c r="C238">
        <v>1.6949152542372901</v>
      </c>
      <c r="D238">
        <v>1.18</v>
      </c>
      <c r="E238">
        <v>0.64</v>
      </c>
    </row>
    <row r="239" spans="1:5" x14ac:dyDescent="0.25">
      <c r="A239" t="s">
        <v>22</v>
      </c>
      <c r="B239" t="s">
        <v>162</v>
      </c>
      <c r="C239">
        <v>1.6949152542372901</v>
      </c>
      <c r="D239">
        <v>1.18</v>
      </c>
      <c r="E239">
        <v>0.86</v>
      </c>
    </row>
    <row r="240" spans="1:5" x14ac:dyDescent="0.25">
      <c r="A240" t="s">
        <v>22</v>
      </c>
      <c r="B240" t="s">
        <v>167</v>
      </c>
      <c r="C240">
        <v>1.6949152542372901</v>
      </c>
      <c r="D240">
        <v>0.74</v>
      </c>
      <c r="E240">
        <v>1.1200000000000001</v>
      </c>
    </row>
    <row r="241" spans="1:5" x14ac:dyDescent="0.25">
      <c r="A241" t="s">
        <v>22</v>
      </c>
      <c r="B241" t="s">
        <v>255</v>
      </c>
      <c r="C241">
        <v>1.6949152542372901</v>
      </c>
      <c r="D241">
        <v>1.18</v>
      </c>
      <c r="E241">
        <v>0.21</v>
      </c>
    </row>
    <row r="242" spans="1:5" x14ac:dyDescent="0.25">
      <c r="A242" t="s">
        <v>22</v>
      </c>
      <c r="B242" t="s">
        <v>24</v>
      </c>
      <c r="C242">
        <v>1.6949152542372901</v>
      </c>
      <c r="D242">
        <v>1.18</v>
      </c>
      <c r="E242">
        <v>0.43</v>
      </c>
    </row>
    <row r="243" spans="1:5" x14ac:dyDescent="0.25">
      <c r="A243" t="s">
        <v>22</v>
      </c>
      <c r="B243" t="s">
        <v>290</v>
      </c>
      <c r="C243">
        <v>1.6949152542372901</v>
      </c>
      <c r="D243">
        <v>0.79</v>
      </c>
      <c r="E243">
        <v>1.5</v>
      </c>
    </row>
    <row r="244" spans="1:5" x14ac:dyDescent="0.25">
      <c r="A244" t="s">
        <v>22</v>
      </c>
      <c r="B244" t="s">
        <v>166</v>
      </c>
      <c r="C244">
        <v>1.6949152542372901</v>
      </c>
      <c r="D244">
        <v>0.39</v>
      </c>
      <c r="E244">
        <v>1.5</v>
      </c>
    </row>
    <row r="245" spans="1:5" x14ac:dyDescent="0.25">
      <c r="A245" t="s">
        <v>22</v>
      </c>
      <c r="B245" t="s">
        <v>261</v>
      </c>
      <c r="C245">
        <v>1.6949152542372901</v>
      </c>
      <c r="D245">
        <v>0.59</v>
      </c>
      <c r="E245">
        <v>0.64</v>
      </c>
    </row>
    <row r="246" spans="1:5" x14ac:dyDescent="0.25">
      <c r="A246" t="s">
        <v>22</v>
      </c>
      <c r="B246" t="s">
        <v>23</v>
      </c>
      <c r="C246">
        <v>1.6949152542372901</v>
      </c>
      <c r="D246">
        <v>2.16</v>
      </c>
      <c r="E246">
        <v>1.07</v>
      </c>
    </row>
    <row r="247" spans="1:5" x14ac:dyDescent="0.25">
      <c r="A247" t="s">
        <v>22</v>
      </c>
      <c r="B247" t="s">
        <v>256</v>
      </c>
      <c r="C247">
        <v>1.6949152542372901</v>
      </c>
      <c r="D247">
        <v>0.89</v>
      </c>
      <c r="E247">
        <v>1.28</v>
      </c>
    </row>
    <row r="248" spans="1:5" x14ac:dyDescent="0.25">
      <c r="A248" t="s">
        <v>22</v>
      </c>
      <c r="B248" t="s">
        <v>264</v>
      </c>
      <c r="C248">
        <v>1.6949152542372901</v>
      </c>
      <c r="D248">
        <v>0.79</v>
      </c>
      <c r="E248">
        <v>0.86</v>
      </c>
    </row>
    <row r="249" spans="1:5" x14ac:dyDescent="0.25">
      <c r="A249" t="s">
        <v>22</v>
      </c>
      <c r="B249" t="s">
        <v>262</v>
      </c>
      <c r="C249">
        <v>1.6949152542372901</v>
      </c>
      <c r="D249">
        <v>0.98</v>
      </c>
      <c r="E249">
        <v>1.5</v>
      </c>
    </row>
    <row r="250" spans="1:5" x14ac:dyDescent="0.25">
      <c r="A250" t="s">
        <v>22</v>
      </c>
      <c r="B250" t="s">
        <v>259</v>
      </c>
      <c r="C250">
        <v>1.6949152542372901</v>
      </c>
      <c r="D250">
        <v>0.2</v>
      </c>
      <c r="E250">
        <v>0.21</v>
      </c>
    </row>
    <row r="251" spans="1:5" x14ac:dyDescent="0.25">
      <c r="A251" t="s">
        <v>22</v>
      </c>
      <c r="B251" t="s">
        <v>291</v>
      </c>
      <c r="C251">
        <v>1.6949152542372901</v>
      </c>
      <c r="D251">
        <v>1.57</v>
      </c>
      <c r="E251">
        <v>0.21</v>
      </c>
    </row>
    <row r="252" spans="1:5" x14ac:dyDescent="0.25">
      <c r="A252" t="s">
        <v>22</v>
      </c>
      <c r="B252" t="s">
        <v>267</v>
      </c>
      <c r="C252">
        <v>1.6949152542372901</v>
      </c>
      <c r="D252">
        <v>0.39</v>
      </c>
      <c r="E252">
        <v>1.5</v>
      </c>
    </row>
    <row r="253" spans="1:5" x14ac:dyDescent="0.25">
      <c r="A253" t="s">
        <v>22</v>
      </c>
      <c r="B253" t="s">
        <v>165</v>
      </c>
      <c r="C253">
        <v>1.6949152542372901</v>
      </c>
      <c r="D253">
        <v>0.59</v>
      </c>
      <c r="E253">
        <v>1.28</v>
      </c>
    </row>
    <row r="254" spans="1:5" x14ac:dyDescent="0.25">
      <c r="A254" t="s">
        <v>22</v>
      </c>
      <c r="B254" t="s">
        <v>175</v>
      </c>
      <c r="C254">
        <v>1.6949152542372901</v>
      </c>
    </row>
    <row r="255" spans="1:5" x14ac:dyDescent="0.25">
      <c r="A255" t="s">
        <v>25</v>
      </c>
      <c r="B255" t="s">
        <v>27</v>
      </c>
      <c r="C255">
        <v>1.45</v>
      </c>
      <c r="D255">
        <v>0.92</v>
      </c>
      <c r="E255">
        <v>1.01</v>
      </c>
    </row>
    <row r="256" spans="1:5" x14ac:dyDescent="0.25">
      <c r="A256" t="s">
        <v>25</v>
      </c>
      <c r="B256" t="s">
        <v>174</v>
      </c>
      <c r="C256">
        <v>1.45</v>
      </c>
      <c r="D256">
        <v>0.23</v>
      </c>
      <c r="E256">
        <v>1.52</v>
      </c>
    </row>
    <row r="257" spans="1:5" x14ac:dyDescent="0.25">
      <c r="A257" t="s">
        <v>25</v>
      </c>
      <c r="B257" t="s">
        <v>168</v>
      </c>
      <c r="C257">
        <v>1.45</v>
      </c>
      <c r="D257">
        <v>1.21</v>
      </c>
      <c r="E257">
        <v>0.76</v>
      </c>
    </row>
    <row r="258" spans="1:5" x14ac:dyDescent="0.25">
      <c r="A258" t="s">
        <v>25</v>
      </c>
      <c r="B258" t="s">
        <v>176</v>
      </c>
      <c r="C258">
        <v>1.45</v>
      </c>
      <c r="D258">
        <v>0.86</v>
      </c>
      <c r="E258">
        <v>0.56999999999999995</v>
      </c>
    </row>
    <row r="259" spans="1:5" x14ac:dyDescent="0.25">
      <c r="A259" t="s">
        <v>25</v>
      </c>
      <c r="B259" t="s">
        <v>477</v>
      </c>
      <c r="C259">
        <v>1.45</v>
      </c>
      <c r="D259">
        <v>0.86</v>
      </c>
      <c r="E259">
        <v>1.33</v>
      </c>
    </row>
    <row r="260" spans="1:5" x14ac:dyDescent="0.25">
      <c r="A260" t="s">
        <v>25</v>
      </c>
      <c r="B260" t="s">
        <v>169</v>
      </c>
      <c r="C260">
        <v>1.45</v>
      </c>
      <c r="D260">
        <v>0.69</v>
      </c>
      <c r="E260">
        <v>1.27</v>
      </c>
    </row>
    <row r="261" spans="1:5" x14ac:dyDescent="0.25">
      <c r="A261" t="s">
        <v>25</v>
      </c>
      <c r="B261" t="s">
        <v>258</v>
      </c>
      <c r="C261">
        <v>1.45</v>
      </c>
      <c r="D261">
        <v>1.84</v>
      </c>
      <c r="E261">
        <v>1.01</v>
      </c>
    </row>
    <row r="262" spans="1:5" x14ac:dyDescent="0.25">
      <c r="A262" t="s">
        <v>25</v>
      </c>
      <c r="B262" t="s">
        <v>265</v>
      </c>
      <c r="C262">
        <v>1.45</v>
      </c>
      <c r="D262">
        <v>1.1499999999999999</v>
      </c>
      <c r="E262">
        <v>0.76</v>
      </c>
    </row>
    <row r="263" spans="1:5" x14ac:dyDescent="0.25">
      <c r="A263" t="s">
        <v>25</v>
      </c>
      <c r="B263" t="s">
        <v>257</v>
      </c>
      <c r="C263">
        <v>1.45</v>
      </c>
      <c r="D263">
        <v>0.69</v>
      </c>
      <c r="E263">
        <v>1.52</v>
      </c>
    </row>
    <row r="264" spans="1:5" x14ac:dyDescent="0.25">
      <c r="A264" t="s">
        <v>25</v>
      </c>
      <c r="B264" t="s">
        <v>172</v>
      </c>
      <c r="C264">
        <v>1.45</v>
      </c>
      <c r="D264">
        <v>1.1499999999999999</v>
      </c>
      <c r="E264">
        <v>0.25</v>
      </c>
    </row>
    <row r="265" spans="1:5" x14ac:dyDescent="0.25">
      <c r="A265" t="s">
        <v>25</v>
      </c>
      <c r="B265" t="s">
        <v>173</v>
      </c>
      <c r="C265">
        <v>1.45</v>
      </c>
      <c r="D265">
        <v>2.41</v>
      </c>
      <c r="E265">
        <v>1.1399999999999999</v>
      </c>
    </row>
    <row r="266" spans="1:5" x14ac:dyDescent="0.25">
      <c r="A266" t="s">
        <v>25</v>
      </c>
      <c r="B266" t="s">
        <v>26</v>
      </c>
      <c r="C266">
        <v>1.45</v>
      </c>
      <c r="D266">
        <v>0.23</v>
      </c>
      <c r="E266">
        <v>1.52</v>
      </c>
    </row>
    <row r="267" spans="1:5" x14ac:dyDescent="0.25">
      <c r="A267" t="s">
        <v>25</v>
      </c>
      <c r="B267" t="s">
        <v>476</v>
      </c>
      <c r="C267">
        <v>1.45</v>
      </c>
      <c r="D267">
        <v>0.92</v>
      </c>
      <c r="E267">
        <v>1.27</v>
      </c>
    </row>
    <row r="268" spans="1:5" x14ac:dyDescent="0.25">
      <c r="A268" t="s">
        <v>25</v>
      </c>
      <c r="B268" t="s">
        <v>177</v>
      </c>
      <c r="C268">
        <v>1.45</v>
      </c>
      <c r="D268">
        <v>1.38</v>
      </c>
      <c r="E268">
        <v>1.1399999999999999</v>
      </c>
    </row>
    <row r="269" spans="1:5" x14ac:dyDescent="0.25">
      <c r="A269" t="s">
        <v>25</v>
      </c>
      <c r="B269" t="s">
        <v>170</v>
      </c>
      <c r="C269">
        <v>1.45</v>
      </c>
      <c r="D269">
        <v>1.1499999999999999</v>
      </c>
      <c r="E269">
        <v>0.51</v>
      </c>
    </row>
    <row r="270" spans="1:5" x14ac:dyDescent="0.25">
      <c r="A270" t="s">
        <v>25</v>
      </c>
      <c r="B270" t="s">
        <v>260</v>
      </c>
      <c r="C270">
        <v>1.45</v>
      </c>
      <c r="D270">
        <v>0.69</v>
      </c>
      <c r="E270">
        <v>0.76</v>
      </c>
    </row>
    <row r="271" spans="1:5" x14ac:dyDescent="0.25">
      <c r="A271" t="s">
        <v>25</v>
      </c>
      <c r="B271" t="s">
        <v>292</v>
      </c>
      <c r="C271">
        <v>1.45</v>
      </c>
      <c r="D271">
        <v>2.0699999999999998</v>
      </c>
      <c r="E271">
        <v>0.76</v>
      </c>
    </row>
    <row r="272" spans="1:5" x14ac:dyDescent="0.25">
      <c r="A272" t="s">
        <v>25</v>
      </c>
      <c r="B272" t="s">
        <v>478</v>
      </c>
      <c r="C272">
        <v>1.45</v>
      </c>
      <c r="D272">
        <v>0.69</v>
      </c>
      <c r="E272">
        <v>2.2799999999999998</v>
      </c>
    </row>
    <row r="273" spans="1:5" x14ac:dyDescent="0.25">
      <c r="A273" t="s">
        <v>25</v>
      </c>
      <c r="B273" t="s">
        <v>479</v>
      </c>
      <c r="C273">
        <v>1.45</v>
      </c>
      <c r="D273">
        <v>0.23</v>
      </c>
      <c r="E273">
        <v>1.01</v>
      </c>
    </row>
    <row r="274" spans="1:5" x14ac:dyDescent="0.25">
      <c r="A274" t="s">
        <v>25</v>
      </c>
      <c r="B274" t="s">
        <v>171</v>
      </c>
      <c r="C274">
        <v>1.45</v>
      </c>
      <c r="D274">
        <v>1.1499999999999999</v>
      </c>
      <c r="E274">
        <v>0.25</v>
      </c>
    </row>
    <row r="275" spans="1:5" x14ac:dyDescent="0.25">
      <c r="A275" t="s">
        <v>28</v>
      </c>
      <c r="B275" t="s">
        <v>29</v>
      </c>
      <c r="C275">
        <v>1.4098360655737701</v>
      </c>
      <c r="D275">
        <v>1.24</v>
      </c>
      <c r="E275">
        <v>0.22</v>
      </c>
    </row>
    <row r="276" spans="1:5" x14ac:dyDescent="0.25">
      <c r="A276" t="s">
        <v>28</v>
      </c>
      <c r="B276" t="s">
        <v>463</v>
      </c>
      <c r="C276">
        <v>1.4098360655737701</v>
      </c>
      <c r="D276">
        <v>0.95</v>
      </c>
      <c r="E276">
        <v>1.5</v>
      </c>
    </row>
    <row r="277" spans="1:5" x14ac:dyDescent="0.25">
      <c r="A277" t="s">
        <v>28</v>
      </c>
      <c r="B277" t="s">
        <v>275</v>
      </c>
      <c r="C277">
        <v>1.4098360655737701</v>
      </c>
      <c r="D277">
        <v>1.24</v>
      </c>
      <c r="E277">
        <v>1.79</v>
      </c>
    </row>
    <row r="278" spans="1:5" x14ac:dyDescent="0.25">
      <c r="A278" t="s">
        <v>28</v>
      </c>
      <c r="B278" t="s">
        <v>279</v>
      </c>
      <c r="C278">
        <v>1.4098360655737701</v>
      </c>
      <c r="D278">
        <v>0.71</v>
      </c>
      <c r="E278">
        <v>1.5</v>
      </c>
    </row>
    <row r="279" spans="1:5" x14ac:dyDescent="0.25">
      <c r="A279" t="s">
        <v>28</v>
      </c>
      <c r="B279" t="s">
        <v>189</v>
      </c>
      <c r="C279">
        <v>1.4098360655737701</v>
      </c>
      <c r="D279">
        <v>0.89</v>
      </c>
      <c r="E279">
        <v>0.9</v>
      </c>
    </row>
    <row r="280" spans="1:5" x14ac:dyDescent="0.25">
      <c r="A280" t="s">
        <v>28</v>
      </c>
      <c r="B280" t="s">
        <v>190</v>
      </c>
      <c r="C280">
        <v>1.4098360655737701</v>
      </c>
      <c r="D280">
        <v>1.24</v>
      </c>
      <c r="E280">
        <v>1.57</v>
      </c>
    </row>
    <row r="281" spans="1:5" x14ac:dyDescent="0.25">
      <c r="A281" t="s">
        <v>28</v>
      </c>
      <c r="B281" t="s">
        <v>30</v>
      </c>
      <c r="C281">
        <v>1.4098360655737701</v>
      </c>
      <c r="D281">
        <v>2.36</v>
      </c>
      <c r="E281">
        <v>0</v>
      </c>
    </row>
    <row r="282" spans="1:5" x14ac:dyDescent="0.25">
      <c r="A282" t="s">
        <v>28</v>
      </c>
      <c r="B282" t="s">
        <v>187</v>
      </c>
      <c r="C282">
        <v>1.4098360655737701</v>
      </c>
      <c r="D282">
        <v>0.71</v>
      </c>
      <c r="E282">
        <v>0.9</v>
      </c>
    </row>
    <row r="283" spans="1:5" x14ac:dyDescent="0.25">
      <c r="A283" t="s">
        <v>28</v>
      </c>
      <c r="B283" t="s">
        <v>278</v>
      </c>
      <c r="C283">
        <v>1.4098360655737701</v>
      </c>
      <c r="D283">
        <v>1.06</v>
      </c>
      <c r="E283">
        <v>1.35</v>
      </c>
    </row>
    <row r="284" spans="1:5" x14ac:dyDescent="0.25">
      <c r="A284" t="s">
        <v>28</v>
      </c>
      <c r="B284" t="s">
        <v>464</v>
      </c>
      <c r="C284">
        <v>1.4098360655737701</v>
      </c>
      <c r="D284">
        <v>0.47</v>
      </c>
      <c r="E284">
        <v>0.6</v>
      </c>
    </row>
    <row r="285" spans="1:5" x14ac:dyDescent="0.25">
      <c r="A285" t="s">
        <v>28</v>
      </c>
      <c r="B285" t="s">
        <v>462</v>
      </c>
      <c r="C285">
        <v>1.4098360655737701</v>
      </c>
      <c r="D285">
        <v>0.95</v>
      </c>
      <c r="E285">
        <v>0.9</v>
      </c>
    </row>
    <row r="286" spans="1:5" x14ac:dyDescent="0.25">
      <c r="A286" t="s">
        <v>28</v>
      </c>
      <c r="B286" t="s">
        <v>31</v>
      </c>
      <c r="C286">
        <v>1.4098360655737701</v>
      </c>
      <c r="D286">
        <v>1.66</v>
      </c>
      <c r="E286">
        <v>0.6</v>
      </c>
    </row>
    <row r="287" spans="1:5" x14ac:dyDescent="0.25">
      <c r="A287" t="s">
        <v>28</v>
      </c>
      <c r="B287" t="s">
        <v>188</v>
      </c>
      <c r="C287">
        <v>1.4098360655737701</v>
      </c>
      <c r="D287">
        <v>0.95</v>
      </c>
      <c r="E287">
        <v>0.9</v>
      </c>
    </row>
    <row r="288" spans="1:5" x14ac:dyDescent="0.25">
      <c r="A288" t="s">
        <v>28</v>
      </c>
      <c r="B288" t="s">
        <v>293</v>
      </c>
      <c r="C288">
        <v>1.4098360655737701</v>
      </c>
      <c r="D288">
        <v>0.35</v>
      </c>
      <c r="E288">
        <v>0.67</v>
      </c>
    </row>
    <row r="289" spans="1:5" x14ac:dyDescent="0.25">
      <c r="A289" t="s">
        <v>28</v>
      </c>
      <c r="B289" t="s">
        <v>277</v>
      </c>
      <c r="C289">
        <v>1.4098360655737701</v>
      </c>
      <c r="D289">
        <v>0.47</v>
      </c>
      <c r="E289">
        <v>0.9</v>
      </c>
    </row>
    <row r="290" spans="1:5" x14ac:dyDescent="0.25">
      <c r="A290" t="s">
        <v>28</v>
      </c>
      <c r="B290" t="s">
        <v>276</v>
      </c>
      <c r="C290">
        <v>1.4098360655737701</v>
      </c>
      <c r="D290">
        <v>0.71</v>
      </c>
      <c r="E290">
        <v>1.79</v>
      </c>
    </row>
    <row r="291" spans="1:5" x14ac:dyDescent="0.25">
      <c r="A291" t="s">
        <v>28</v>
      </c>
      <c r="B291" t="s">
        <v>191</v>
      </c>
      <c r="C291">
        <v>1.4098360655737701</v>
      </c>
      <c r="D291">
        <v>1.42</v>
      </c>
      <c r="E291">
        <v>0.3</v>
      </c>
    </row>
    <row r="292" spans="1:5" x14ac:dyDescent="0.25">
      <c r="A292" t="s">
        <v>28</v>
      </c>
      <c r="B292" t="s">
        <v>294</v>
      </c>
      <c r="C292">
        <v>1.4098360655737701</v>
      </c>
      <c r="D292">
        <v>0.71</v>
      </c>
      <c r="E292">
        <v>1.2</v>
      </c>
    </row>
    <row r="293" spans="1:5" x14ac:dyDescent="0.25">
      <c r="A293" t="s">
        <v>178</v>
      </c>
      <c r="B293" t="s">
        <v>465</v>
      </c>
      <c r="C293">
        <v>1.85245901639344</v>
      </c>
      <c r="D293">
        <v>0.54</v>
      </c>
      <c r="E293">
        <v>0.55000000000000004</v>
      </c>
    </row>
    <row r="294" spans="1:5" x14ac:dyDescent="0.25">
      <c r="A294" t="s">
        <v>178</v>
      </c>
      <c r="B294" t="s">
        <v>268</v>
      </c>
      <c r="C294">
        <v>1.85245901639344</v>
      </c>
      <c r="D294">
        <v>0.54</v>
      </c>
      <c r="E294">
        <v>0.98</v>
      </c>
    </row>
    <row r="295" spans="1:5" x14ac:dyDescent="0.25">
      <c r="A295" t="s">
        <v>178</v>
      </c>
      <c r="B295" t="s">
        <v>183</v>
      </c>
      <c r="C295">
        <v>1.85245901639344</v>
      </c>
      <c r="D295">
        <v>0.54</v>
      </c>
      <c r="E295">
        <v>0.92</v>
      </c>
    </row>
    <row r="296" spans="1:5" x14ac:dyDescent="0.25">
      <c r="A296" t="s">
        <v>178</v>
      </c>
      <c r="B296" t="s">
        <v>185</v>
      </c>
      <c r="C296">
        <v>1.85245901639344</v>
      </c>
      <c r="D296">
        <v>0.72</v>
      </c>
      <c r="E296">
        <v>1.96</v>
      </c>
    </row>
    <row r="297" spans="1:5" x14ac:dyDescent="0.25">
      <c r="A297" t="s">
        <v>178</v>
      </c>
      <c r="B297" t="s">
        <v>273</v>
      </c>
      <c r="C297">
        <v>1.85245901639344</v>
      </c>
      <c r="D297">
        <v>2.97</v>
      </c>
      <c r="E297">
        <v>0</v>
      </c>
    </row>
    <row r="298" spans="1:5" x14ac:dyDescent="0.25">
      <c r="A298" t="s">
        <v>178</v>
      </c>
      <c r="B298" t="s">
        <v>472</v>
      </c>
      <c r="C298">
        <v>1.85245901639344</v>
      </c>
      <c r="D298">
        <v>1.35</v>
      </c>
      <c r="E298">
        <v>0.92</v>
      </c>
    </row>
    <row r="299" spans="1:5" x14ac:dyDescent="0.25">
      <c r="A299" t="s">
        <v>178</v>
      </c>
      <c r="B299" t="s">
        <v>182</v>
      </c>
      <c r="C299">
        <v>1.85245901639344</v>
      </c>
      <c r="D299">
        <v>1.89</v>
      </c>
      <c r="E299">
        <v>0.73</v>
      </c>
    </row>
    <row r="300" spans="1:5" x14ac:dyDescent="0.25">
      <c r="A300" t="s">
        <v>178</v>
      </c>
      <c r="B300" t="s">
        <v>184</v>
      </c>
      <c r="C300">
        <v>1.85245901639344</v>
      </c>
      <c r="D300">
        <v>0.18</v>
      </c>
      <c r="E300">
        <v>0.98</v>
      </c>
    </row>
    <row r="301" spans="1:5" x14ac:dyDescent="0.25">
      <c r="A301" t="s">
        <v>178</v>
      </c>
      <c r="B301" t="s">
        <v>269</v>
      </c>
      <c r="C301">
        <v>1.85245901639344</v>
      </c>
      <c r="D301">
        <v>0.67</v>
      </c>
      <c r="E301">
        <v>1.1000000000000001</v>
      </c>
    </row>
    <row r="302" spans="1:5" x14ac:dyDescent="0.25">
      <c r="A302" t="s">
        <v>178</v>
      </c>
      <c r="B302" t="s">
        <v>468</v>
      </c>
      <c r="C302">
        <v>1.85245901639344</v>
      </c>
      <c r="D302">
        <v>0.36</v>
      </c>
      <c r="E302">
        <v>0.73</v>
      </c>
    </row>
    <row r="303" spans="1:5" x14ac:dyDescent="0.25">
      <c r="A303" t="s">
        <v>178</v>
      </c>
      <c r="B303" t="s">
        <v>272</v>
      </c>
      <c r="C303">
        <v>1.85245901639344</v>
      </c>
      <c r="D303">
        <v>0.94</v>
      </c>
      <c r="E303">
        <v>1.47</v>
      </c>
    </row>
    <row r="304" spans="1:5" x14ac:dyDescent="0.25">
      <c r="A304" t="s">
        <v>178</v>
      </c>
      <c r="B304" t="s">
        <v>181</v>
      </c>
      <c r="C304">
        <v>1.85245901639344</v>
      </c>
      <c r="D304">
        <v>1.62</v>
      </c>
      <c r="E304">
        <v>1.71</v>
      </c>
    </row>
    <row r="305" spans="1:5" x14ac:dyDescent="0.25">
      <c r="A305" t="s">
        <v>178</v>
      </c>
      <c r="B305" t="s">
        <v>180</v>
      </c>
      <c r="C305">
        <v>1.85245901639344</v>
      </c>
      <c r="D305">
        <v>0.67</v>
      </c>
      <c r="E305">
        <v>1.29</v>
      </c>
    </row>
    <row r="306" spans="1:5" x14ac:dyDescent="0.25">
      <c r="A306" t="s">
        <v>178</v>
      </c>
      <c r="B306" t="s">
        <v>270</v>
      </c>
      <c r="C306">
        <v>1.85245901639344</v>
      </c>
      <c r="D306">
        <v>0.18</v>
      </c>
      <c r="E306">
        <v>0.49</v>
      </c>
    </row>
    <row r="307" spans="1:5" x14ac:dyDescent="0.25">
      <c r="A307" t="s">
        <v>178</v>
      </c>
      <c r="B307" t="s">
        <v>271</v>
      </c>
      <c r="C307">
        <v>1.85245901639344</v>
      </c>
      <c r="D307">
        <v>0.9</v>
      </c>
      <c r="E307">
        <v>0.49</v>
      </c>
    </row>
    <row r="308" spans="1:5" x14ac:dyDescent="0.25">
      <c r="A308" t="s">
        <v>178</v>
      </c>
      <c r="B308" t="s">
        <v>274</v>
      </c>
      <c r="C308">
        <v>1.85245901639344</v>
      </c>
      <c r="D308">
        <v>1.8</v>
      </c>
      <c r="E308">
        <v>0.98</v>
      </c>
    </row>
    <row r="309" spans="1:5" x14ac:dyDescent="0.25">
      <c r="A309" t="s">
        <v>178</v>
      </c>
      <c r="B309" t="s">
        <v>179</v>
      </c>
      <c r="C309">
        <v>1.85245901639344</v>
      </c>
      <c r="D309">
        <v>0.36</v>
      </c>
      <c r="E309">
        <v>1.96</v>
      </c>
    </row>
    <row r="310" spans="1:5" x14ac:dyDescent="0.25">
      <c r="A310" t="s">
        <v>178</v>
      </c>
      <c r="B310" t="s">
        <v>186</v>
      </c>
      <c r="C310">
        <v>1.85245901639344</v>
      </c>
      <c r="D310">
        <v>1.35</v>
      </c>
      <c r="E310">
        <v>1.1000000000000001</v>
      </c>
    </row>
    <row r="311" spans="1:5" x14ac:dyDescent="0.25">
      <c r="A311" t="s">
        <v>10</v>
      </c>
      <c r="B311" t="s">
        <v>222</v>
      </c>
      <c r="C311">
        <v>1.5432098765432101</v>
      </c>
      <c r="D311">
        <v>0.65</v>
      </c>
      <c r="E311">
        <v>1.2</v>
      </c>
    </row>
    <row r="312" spans="1:5" x14ac:dyDescent="0.25">
      <c r="A312" t="s">
        <v>10</v>
      </c>
      <c r="B312" t="s">
        <v>226</v>
      </c>
      <c r="C312">
        <v>1.5432098765432101</v>
      </c>
      <c r="D312">
        <v>0.81</v>
      </c>
      <c r="E312">
        <v>1.17</v>
      </c>
    </row>
    <row r="313" spans="1:5" x14ac:dyDescent="0.25">
      <c r="A313" t="s">
        <v>10</v>
      </c>
      <c r="B313" t="s">
        <v>38</v>
      </c>
      <c r="C313">
        <v>1.5432098765432101</v>
      </c>
      <c r="D313">
        <v>0.97</v>
      </c>
      <c r="E313">
        <v>0.67</v>
      </c>
    </row>
    <row r="314" spans="1:5" x14ac:dyDescent="0.25">
      <c r="A314" t="s">
        <v>10</v>
      </c>
      <c r="B314" t="s">
        <v>37</v>
      </c>
      <c r="C314">
        <v>1.5432098765432101</v>
      </c>
      <c r="D314">
        <v>0.78</v>
      </c>
      <c r="E314">
        <v>1.07</v>
      </c>
    </row>
    <row r="315" spans="1:5" x14ac:dyDescent="0.25">
      <c r="A315" t="s">
        <v>10</v>
      </c>
      <c r="B315" t="s">
        <v>42</v>
      </c>
      <c r="C315">
        <v>1.5432098765432101</v>
      </c>
      <c r="D315">
        <v>1.46</v>
      </c>
      <c r="E315">
        <v>1</v>
      </c>
    </row>
    <row r="316" spans="1:5" x14ac:dyDescent="0.25">
      <c r="A316" t="s">
        <v>10</v>
      </c>
      <c r="B316" t="s">
        <v>224</v>
      </c>
      <c r="C316">
        <v>1.5432098765432101</v>
      </c>
      <c r="D316">
        <v>1.3</v>
      </c>
      <c r="E316">
        <v>0.8</v>
      </c>
    </row>
    <row r="317" spans="1:5" x14ac:dyDescent="0.25">
      <c r="A317" t="s">
        <v>10</v>
      </c>
      <c r="B317" t="s">
        <v>12</v>
      </c>
      <c r="C317">
        <v>1.5432098765432101</v>
      </c>
      <c r="D317">
        <v>1.94</v>
      </c>
      <c r="E317">
        <v>1</v>
      </c>
    </row>
    <row r="318" spans="1:5" x14ac:dyDescent="0.25">
      <c r="A318" t="s">
        <v>10</v>
      </c>
      <c r="B318" t="s">
        <v>225</v>
      </c>
      <c r="C318">
        <v>1.5432098765432101</v>
      </c>
      <c r="D318">
        <v>0.65</v>
      </c>
      <c r="E318">
        <v>1.34</v>
      </c>
    </row>
    <row r="319" spans="1:5" x14ac:dyDescent="0.25">
      <c r="A319" t="s">
        <v>10</v>
      </c>
      <c r="B319" t="s">
        <v>223</v>
      </c>
      <c r="C319">
        <v>1.5432098765432101</v>
      </c>
      <c r="D319">
        <v>0</v>
      </c>
      <c r="E319">
        <v>1.2</v>
      </c>
    </row>
    <row r="320" spans="1:5" x14ac:dyDescent="0.25">
      <c r="A320" t="s">
        <v>10</v>
      </c>
      <c r="B320" t="s">
        <v>39</v>
      </c>
      <c r="C320">
        <v>1.5432098765432101</v>
      </c>
      <c r="D320">
        <v>1.56</v>
      </c>
      <c r="E320">
        <v>0.67</v>
      </c>
    </row>
    <row r="321" spans="1:5" x14ac:dyDescent="0.25">
      <c r="A321" t="s">
        <v>10</v>
      </c>
      <c r="B321" t="s">
        <v>41</v>
      </c>
      <c r="C321">
        <v>1.5432098765432101</v>
      </c>
      <c r="D321">
        <v>0.78</v>
      </c>
      <c r="E321">
        <v>0.8</v>
      </c>
    </row>
    <row r="322" spans="1:5" x14ac:dyDescent="0.25">
      <c r="A322" t="s">
        <v>10</v>
      </c>
      <c r="B322" t="s">
        <v>221</v>
      </c>
      <c r="C322">
        <v>1.5432098765432101</v>
      </c>
      <c r="D322">
        <v>0.49</v>
      </c>
      <c r="E322">
        <v>1</v>
      </c>
    </row>
    <row r="323" spans="1:5" x14ac:dyDescent="0.25">
      <c r="A323" t="s">
        <v>10</v>
      </c>
      <c r="B323" t="s">
        <v>447</v>
      </c>
      <c r="C323">
        <v>1.5432098765432101</v>
      </c>
      <c r="D323">
        <v>0.81</v>
      </c>
      <c r="E323">
        <v>0.84</v>
      </c>
    </row>
    <row r="324" spans="1:5" x14ac:dyDescent="0.25">
      <c r="A324" t="s">
        <v>10</v>
      </c>
      <c r="B324" t="s">
        <v>11</v>
      </c>
      <c r="C324">
        <v>1.5432098765432101</v>
      </c>
      <c r="D324">
        <v>0.65</v>
      </c>
      <c r="E324">
        <v>0.84</v>
      </c>
    </row>
    <row r="325" spans="1:5" x14ac:dyDescent="0.25">
      <c r="A325" t="s">
        <v>10</v>
      </c>
      <c r="B325" t="s">
        <v>453</v>
      </c>
      <c r="C325">
        <v>1.5432098765432101</v>
      </c>
      <c r="D325">
        <v>1.17</v>
      </c>
      <c r="E325">
        <v>0.54</v>
      </c>
    </row>
    <row r="326" spans="1:5" x14ac:dyDescent="0.25">
      <c r="A326" t="s">
        <v>10</v>
      </c>
      <c r="B326" t="s">
        <v>40</v>
      </c>
      <c r="C326">
        <v>1.5432098765432101</v>
      </c>
      <c r="D326">
        <v>0.91</v>
      </c>
      <c r="E326">
        <v>1.87</v>
      </c>
    </row>
    <row r="327" spans="1:5" x14ac:dyDescent="0.25">
      <c r="A327" t="s">
        <v>10</v>
      </c>
      <c r="B327" t="s">
        <v>219</v>
      </c>
      <c r="C327">
        <v>1.5432098765432101</v>
      </c>
      <c r="D327">
        <v>1.81</v>
      </c>
      <c r="E327">
        <v>0.94</v>
      </c>
    </row>
    <row r="328" spans="1:5" x14ac:dyDescent="0.25">
      <c r="A328" t="s">
        <v>10</v>
      </c>
      <c r="B328" t="s">
        <v>220</v>
      </c>
      <c r="C328">
        <v>1.5432098765432101</v>
      </c>
      <c r="D328">
        <v>1.3</v>
      </c>
      <c r="E328">
        <v>1</v>
      </c>
    </row>
    <row r="329" spans="1:5" x14ac:dyDescent="0.25">
      <c r="A329" t="s">
        <v>35</v>
      </c>
      <c r="B329" t="s">
        <v>285</v>
      </c>
      <c r="C329">
        <v>1.5735294117647101</v>
      </c>
      <c r="D329">
        <v>1.59</v>
      </c>
      <c r="E329">
        <v>0.73</v>
      </c>
    </row>
    <row r="330" spans="1:5" x14ac:dyDescent="0.25">
      <c r="A330" t="s">
        <v>35</v>
      </c>
      <c r="B330" t="s">
        <v>36</v>
      </c>
      <c r="C330">
        <v>1.5735294117647101</v>
      </c>
      <c r="D330">
        <v>1.48</v>
      </c>
      <c r="E330">
        <v>0.65</v>
      </c>
    </row>
    <row r="331" spans="1:5" x14ac:dyDescent="0.25">
      <c r="A331" t="s">
        <v>35</v>
      </c>
      <c r="B331" t="s">
        <v>471</v>
      </c>
      <c r="C331">
        <v>1.5735294117647101</v>
      </c>
      <c r="D331">
        <v>1.1100000000000001</v>
      </c>
      <c r="E331">
        <v>0.97</v>
      </c>
    </row>
    <row r="332" spans="1:5" x14ac:dyDescent="0.25">
      <c r="A332" t="s">
        <v>35</v>
      </c>
      <c r="B332" t="s">
        <v>282</v>
      </c>
      <c r="C332">
        <v>1.5735294117647101</v>
      </c>
      <c r="D332">
        <v>1.43</v>
      </c>
      <c r="E332">
        <v>0.97</v>
      </c>
    </row>
    <row r="333" spans="1:5" x14ac:dyDescent="0.25">
      <c r="A333" t="s">
        <v>35</v>
      </c>
      <c r="B333" t="s">
        <v>213</v>
      </c>
      <c r="C333">
        <v>1.5735294117647101</v>
      </c>
      <c r="D333">
        <v>0.79</v>
      </c>
      <c r="E333">
        <v>0.49</v>
      </c>
    </row>
    <row r="334" spans="1:5" x14ac:dyDescent="0.25">
      <c r="A334" t="s">
        <v>35</v>
      </c>
      <c r="B334" t="s">
        <v>474</v>
      </c>
      <c r="C334">
        <v>1.5735294117647101</v>
      </c>
      <c r="D334">
        <v>1.27</v>
      </c>
      <c r="E334">
        <v>0.73</v>
      </c>
    </row>
    <row r="335" spans="1:5" x14ac:dyDescent="0.25">
      <c r="A335" t="s">
        <v>35</v>
      </c>
      <c r="B335" t="s">
        <v>217</v>
      </c>
      <c r="C335">
        <v>1.5735294117647101</v>
      </c>
      <c r="D335">
        <v>1.1100000000000001</v>
      </c>
      <c r="E335">
        <v>1.46</v>
      </c>
    </row>
    <row r="336" spans="1:5" x14ac:dyDescent="0.25">
      <c r="A336" t="s">
        <v>35</v>
      </c>
      <c r="B336" t="s">
        <v>214</v>
      </c>
      <c r="C336">
        <v>1.5735294117647101</v>
      </c>
      <c r="D336">
        <v>1.1100000000000001</v>
      </c>
      <c r="E336">
        <v>0.97</v>
      </c>
    </row>
    <row r="337" spans="1:5" x14ac:dyDescent="0.25">
      <c r="A337" t="s">
        <v>35</v>
      </c>
      <c r="B337" t="s">
        <v>283</v>
      </c>
      <c r="C337">
        <v>1.5735294117647101</v>
      </c>
      <c r="D337">
        <v>0.95</v>
      </c>
      <c r="E337">
        <v>2.4300000000000002</v>
      </c>
    </row>
    <row r="338" spans="1:5" x14ac:dyDescent="0.25">
      <c r="A338" t="s">
        <v>35</v>
      </c>
      <c r="B338" t="s">
        <v>475</v>
      </c>
      <c r="C338">
        <v>1.5735294117647101</v>
      </c>
      <c r="D338">
        <v>0.16</v>
      </c>
      <c r="E338">
        <v>0.97</v>
      </c>
    </row>
    <row r="339" spans="1:5" x14ac:dyDescent="0.25">
      <c r="A339" t="s">
        <v>35</v>
      </c>
      <c r="B339" t="s">
        <v>216</v>
      </c>
      <c r="C339">
        <v>1.5735294117647101</v>
      </c>
      <c r="D339">
        <v>1.27</v>
      </c>
      <c r="E339">
        <v>0.32</v>
      </c>
    </row>
    <row r="340" spans="1:5" x14ac:dyDescent="0.25">
      <c r="A340" t="s">
        <v>35</v>
      </c>
      <c r="B340" t="s">
        <v>296</v>
      </c>
      <c r="C340">
        <v>1.5735294117647101</v>
      </c>
      <c r="D340">
        <v>0.85</v>
      </c>
      <c r="E340">
        <v>0.97</v>
      </c>
    </row>
    <row r="341" spans="1:5" x14ac:dyDescent="0.25">
      <c r="A341" t="s">
        <v>35</v>
      </c>
      <c r="B341" t="s">
        <v>284</v>
      </c>
      <c r="C341">
        <v>1.5735294117647101</v>
      </c>
      <c r="D341">
        <v>0.21</v>
      </c>
      <c r="E341">
        <v>1.3</v>
      </c>
    </row>
    <row r="342" spans="1:5" x14ac:dyDescent="0.25">
      <c r="A342" t="s">
        <v>35</v>
      </c>
      <c r="B342" t="s">
        <v>300</v>
      </c>
      <c r="C342">
        <v>1.5735294117647101</v>
      </c>
      <c r="D342">
        <v>0.85</v>
      </c>
      <c r="E342">
        <v>1.3</v>
      </c>
    </row>
    <row r="343" spans="1:5" x14ac:dyDescent="0.25">
      <c r="A343" t="s">
        <v>35</v>
      </c>
      <c r="B343" t="s">
        <v>215</v>
      </c>
      <c r="C343">
        <v>1.5735294117647101</v>
      </c>
      <c r="D343">
        <v>0.64</v>
      </c>
      <c r="E343">
        <v>0</v>
      </c>
    </row>
    <row r="344" spans="1:5" x14ac:dyDescent="0.25">
      <c r="A344" t="s">
        <v>35</v>
      </c>
      <c r="B344" t="s">
        <v>211</v>
      </c>
      <c r="C344">
        <v>1.5735294117647101</v>
      </c>
      <c r="D344">
        <v>1.48</v>
      </c>
      <c r="E344">
        <v>1.3</v>
      </c>
    </row>
    <row r="345" spans="1:5" x14ac:dyDescent="0.25">
      <c r="A345" t="s">
        <v>35</v>
      </c>
      <c r="B345" t="s">
        <v>295</v>
      </c>
      <c r="C345">
        <v>1.5735294117647101</v>
      </c>
      <c r="D345">
        <v>1.06</v>
      </c>
      <c r="E345">
        <v>0.65</v>
      </c>
    </row>
    <row r="346" spans="1:5" x14ac:dyDescent="0.25">
      <c r="A346" t="s">
        <v>35</v>
      </c>
      <c r="B346" t="s">
        <v>212</v>
      </c>
      <c r="C346">
        <v>1.5735294117647101</v>
      </c>
      <c r="D346">
        <v>0.42</v>
      </c>
      <c r="E346">
        <v>1.3</v>
      </c>
    </row>
    <row r="347" spans="1:5" x14ac:dyDescent="0.25">
      <c r="A347" t="s">
        <v>35</v>
      </c>
      <c r="B347" t="s">
        <v>218</v>
      </c>
      <c r="C347">
        <v>1.5735294117647101</v>
      </c>
      <c r="D347">
        <v>1.27</v>
      </c>
      <c r="E347">
        <v>1.46</v>
      </c>
    </row>
    <row r="348" spans="1:5" x14ac:dyDescent="0.25">
      <c r="A348" t="s">
        <v>35</v>
      </c>
      <c r="B348" t="s">
        <v>286</v>
      </c>
      <c r="C348">
        <v>1.5735294117647101</v>
      </c>
      <c r="D348">
        <v>0.85</v>
      </c>
      <c r="E348">
        <v>0.97</v>
      </c>
    </row>
    <row r="349" spans="1:5" x14ac:dyDescent="0.25">
      <c r="A349" t="s">
        <v>485</v>
      </c>
      <c r="B349" t="s">
        <v>486</v>
      </c>
      <c r="C349">
        <v>1.44</v>
      </c>
      <c r="D349">
        <v>0.35</v>
      </c>
      <c r="E349">
        <v>1.19</v>
      </c>
    </row>
    <row r="350" spans="1:5" x14ac:dyDescent="0.25">
      <c r="A350" t="s">
        <v>485</v>
      </c>
      <c r="B350" t="s">
        <v>488</v>
      </c>
      <c r="C350">
        <v>1.44</v>
      </c>
      <c r="D350">
        <v>3.12</v>
      </c>
      <c r="E350">
        <v>0.6</v>
      </c>
    </row>
    <row r="351" spans="1:5" x14ac:dyDescent="0.25">
      <c r="A351" t="s">
        <v>485</v>
      </c>
      <c r="B351" t="s">
        <v>490</v>
      </c>
      <c r="C351">
        <v>1.44</v>
      </c>
      <c r="D351">
        <v>1.74</v>
      </c>
      <c r="E351">
        <v>0.6</v>
      </c>
    </row>
    <row r="352" spans="1:5" x14ac:dyDescent="0.25">
      <c r="A352" t="s">
        <v>485</v>
      </c>
      <c r="B352" t="s">
        <v>492</v>
      </c>
      <c r="C352">
        <v>1.44</v>
      </c>
      <c r="D352">
        <v>0.69</v>
      </c>
      <c r="E352">
        <v>0.6</v>
      </c>
    </row>
    <row r="353" spans="1:5" x14ac:dyDescent="0.25">
      <c r="A353" t="s">
        <v>485</v>
      </c>
      <c r="B353" t="s">
        <v>494</v>
      </c>
      <c r="C353">
        <v>1.44</v>
      </c>
      <c r="D353">
        <v>1.39</v>
      </c>
      <c r="E353">
        <v>0</v>
      </c>
    </row>
    <row r="354" spans="1:5" x14ac:dyDescent="0.25">
      <c r="A354" t="s">
        <v>485</v>
      </c>
      <c r="B354" t="s">
        <v>496</v>
      </c>
      <c r="C354">
        <v>1.44</v>
      </c>
      <c r="D354">
        <v>1.39</v>
      </c>
      <c r="E354">
        <v>0.6</v>
      </c>
    </row>
    <row r="355" spans="1:5" x14ac:dyDescent="0.25">
      <c r="A355" t="s">
        <v>485</v>
      </c>
      <c r="B355" t="s">
        <v>498</v>
      </c>
      <c r="C355">
        <v>1.44</v>
      </c>
      <c r="D355">
        <v>0.35</v>
      </c>
      <c r="E355">
        <v>0</v>
      </c>
    </row>
    <row r="356" spans="1:5" x14ac:dyDescent="0.25">
      <c r="A356" t="s">
        <v>485</v>
      </c>
      <c r="B356" t="s">
        <v>495</v>
      </c>
      <c r="C356">
        <v>1.44</v>
      </c>
    </row>
    <row r="357" spans="1:5" x14ac:dyDescent="0.25">
      <c r="A357" t="s">
        <v>485</v>
      </c>
      <c r="B357" t="s">
        <v>493</v>
      </c>
      <c r="C357">
        <v>1.44</v>
      </c>
    </row>
    <row r="358" spans="1:5" x14ac:dyDescent="0.25">
      <c r="A358" t="s">
        <v>485</v>
      </c>
      <c r="B358" t="s">
        <v>489</v>
      </c>
      <c r="C358">
        <v>1.44</v>
      </c>
    </row>
    <row r="359" spans="1:5" x14ac:dyDescent="0.25">
      <c r="A359" t="s">
        <v>485</v>
      </c>
      <c r="B359" t="s">
        <v>497</v>
      </c>
      <c r="C359">
        <v>1.44</v>
      </c>
    </row>
    <row r="360" spans="1:5" x14ac:dyDescent="0.25">
      <c r="A360" t="s">
        <v>485</v>
      </c>
      <c r="B360" t="s">
        <v>499</v>
      </c>
      <c r="C360">
        <v>1.44</v>
      </c>
    </row>
    <row r="361" spans="1:5" x14ac:dyDescent="0.25">
      <c r="A361" t="s">
        <v>485</v>
      </c>
      <c r="B361" t="s">
        <v>487</v>
      </c>
      <c r="C361">
        <v>1.44</v>
      </c>
    </row>
    <row r="362" spans="1:5" x14ac:dyDescent="0.25">
      <c r="A362" t="s">
        <v>485</v>
      </c>
      <c r="B362" t="s">
        <v>491</v>
      </c>
      <c r="C362">
        <v>1.44</v>
      </c>
    </row>
    <row r="363" spans="1:5" x14ac:dyDescent="0.25">
      <c r="A363" t="s">
        <v>192</v>
      </c>
      <c r="B363" t="s">
        <v>281</v>
      </c>
      <c r="C363">
        <v>1.52380952380952</v>
      </c>
      <c r="D363">
        <v>1.0900000000000001</v>
      </c>
      <c r="E363">
        <v>0.38</v>
      </c>
    </row>
    <row r="364" spans="1:5" x14ac:dyDescent="0.25">
      <c r="A364" t="s">
        <v>192</v>
      </c>
      <c r="B364" t="s">
        <v>205</v>
      </c>
      <c r="C364">
        <v>1.52380952380952</v>
      </c>
      <c r="D364">
        <v>0.66</v>
      </c>
      <c r="E364">
        <v>1.42</v>
      </c>
    </row>
    <row r="365" spans="1:5" x14ac:dyDescent="0.25">
      <c r="A365" t="s">
        <v>192</v>
      </c>
      <c r="B365" t="s">
        <v>199</v>
      </c>
      <c r="C365">
        <v>1.52380952380952</v>
      </c>
      <c r="D365">
        <v>0.88</v>
      </c>
      <c r="E365">
        <v>2.27</v>
      </c>
    </row>
    <row r="366" spans="1:5" x14ac:dyDescent="0.25">
      <c r="A366" t="s">
        <v>192</v>
      </c>
      <c r="B366" t="s">
        <v>204</v>
      </c>
      <c r="C366">
        <v>1.52380952380952</v>
      </c>
      <c r="D366">
        <v>0.98</v>
      </c>
      <c r="E366">
        <v>0.56999999999999995</v>
      </c>
    </row>
    <row r="367" spans="1:5" x14ac:dyDescent="0.25">
      <c r="A367" t="s">
        <v>192</v>
      </c>
      <c r="B367" t="s">
        <v>200</v>
      </c>
      <c r="C367">
        <v>1.52380952380952</v>
      </c>
      <c r="D367">
        <v>0.66</v>
      </c>
      <c r="E367">
        <v>0.76</v>
      </c>
    </row>
    <row r="368" spans="1:5" x14ac:dyDescent="0.25">
      <c r="A368" t="s">
        <v>192</v>
      </c>
      <c r="B368" t="s">
        <v>280</v>
      </c>
      <c r="C368">
        <v>1.52380952380952</v>
      </c>
      <c r="D368">
        <v>1.1499999999999999</v>
      </c>
      <c r="E368">
        <v>1.1399999999999999</v>
      </c>
    </row>
    <row r="369" spans="1:5" x14ac:dyDescent="0.25">
      <c r="A369" t="s">
        <v>192</v>
      </c>
      <c r="B369" t="s">
        <v>196</v>
      </c>
      <c r="C369">
        <v>1.52380952380952</v>
      </c>
      <c r="D369">
        <v>0.44</v>
      </c>
      <c r="E369">
        <v>0.76</v>
      </c>
    </row>
    <row r="370" spans="1:5" x14ac:dyDescent="0.25">
      <c r="A370" t="s">
        <v>192</v>
      </c>
      <c r="B370" t="s">
        <v>202</v>
      </c>
      <c r="C370">
        <v>1.52380952380952</v>
      </c>
      <c r="D370">
        <v>0.66</v>
      </c>
      <c r="E370">
        <v>1.1399999999999999</v>
      </c>
    </row>
    <row r="371" spans="1:5" x14ac:dyDescent="0.25">
      <c r="A371" t="s">
        <v>192</v>
      </c>
      <c r="B371" t="s">
        <v>193</v>
      </c>
      <c r="C371">
        <v>1.52380952380952</v>
      </c>
      <c r="D371">
        <v>2.62</v>
      </c>
      <c r="E371">
        <v>0.28000000000000003</v>
      </c>
    </row>
    <row r="372" spans="1:5" x14ac:dyDescent="0.25">
      <c r="A372" t="s">
        <v>192</v>
      </c>
      <c r="B372" t="s">
        <v>197</v>
      </c>
      <c r="C372">
        <v>1.52380952380952</v>
      </c>
      <c r="D372">
        <v>1.31</v>
      </c>
      <c r="E372">
        <v>0.56999999999999995</v>
      </c>
    </row>
    <row r="373" spans="1:5" x14ac:dyDescent="0.25">
      <c r="A373" t="s">
        <v>192</v>
      </c>
      <c r="B373" t="s">
        <v>194</v>
      </c>
      <c r="C373">
        <v>1.52380952380952</v>
      </c>
      <c r="D373">
        <v>0.66</v>
      </c>
      <c r="E373">
        <v>1.51</v>
      </c>
    </row>
    <row r="374" spans="1:5" x14ac:dyDescent="0.25">
      <c r="A374" t="s">
        <v>192</v>
      </c>
      <c r="B374" t="s">
        <v>201</v>
      </c>
      <c r="C374">
        <v>1.52380952380952</v>
      </c>
      <c r="D374">
        <v>0.44</v>
      </c>
      <c r="E374">
        <v>1.51</v>
      </c>
    </row>
    <row r="375" spans="1:5" x14ac:dyDescent="0.25">
      <c r="A375" t="s">
        <v>32</v>
      </c>
      <c r="B375" t="s">
        <v>208</v>
      </c>
      <c r="C375">
        <v>1.1764705882352899</v>
      </c>
      <c r="D375">
        <v>1.49</v>
      </c>
      <c r="E375">
        <v>0.4</v>
      </c>
    </row>
    <row r="376" spans="1:5" x14ac:dyDescent="0.25">
      <c r="A376" t="s">
        <v>32</v>
      </c>
      <c r="B376" t="s">
        <v>33</v>
      </c>
      <c r="C376">
        <v>1.1764705882352899</v>
      </c>
      <c r="D376">
        <v>1.1299999999999999</v>
      </c>
      <c r="E376">
        <v>1.58</v>
      </c>
    </row>
    <row r="377" spans="1:5" x14ac:dyDescent="0.25">
      <c r="A377" t="s">
        <v>32</v>
      </c>
      <c r="B377" t="s">
        <v>362</v>
      </c>
      <c r="C377">
        <v>1.1764705882352899</v>
      </c>
      <c r="D377">
        <v>1.7</v>
      </c>
      <c r="E377">
        <v>1.05</v>
      </c>
    </row>
    <row r="378" spans="1:5" x14ac:dyDescent="0.25">
      <c r="A378" t="s">
        <v>32</v>
      </c>
      <c r="B378" t="s">
        <v>209</v>
      </c>
      <c r="C378">
        <v>1.1764705882352899</v>
      </c>
      <c r="D378">
        <v>1.98</v>
      </c>
      <c r="E378">
        <v>1.84</v>
      </c>
    </row>
    <row r="379" spans="1:5" x14ac:dyDescent="0.25">
      <c r="A379" t="s">
        <v>32</v>
      </c>
      <c r="B379" t="s">
        <v>198</v>
      </c>
      <c r="C379">
        <v>1.1764705882352899</v>
      </c>
      <c r="D379">
        <v>0.85</v>
      </c>
      <c r="E379">
        <v>0.26</v>
      </c>
    </row>
    <row r="380" spans="1:5" x14ac:dyDescent="0.25">
      <c r="A380" t="s">
        <v>32</v>
      </c>
      <c r="B380" t="s">
        <v>206</v>
      </c>
      <c r="C380">
        <v>1.1764705882352899</v>
      </c>
      <c r="D380">
        <v>1.06</v>
      </c>
      <c r="E380">
        <v>0.99</v>
      </c>
    </row>
    <row r="381" spans="1:5" x14ac:dyDescent="0.25">
      <c r="A381" t="s">
        <v>32</v>
      </c>
      <c r="B381" t="s">
        <v>34</v>
      </c>
      <c r="C381">
        <v>1.1764705882352899</v>
      </c>
      <c r="D381">
        <v>0</v>
      </c>
      <c r="E381">
        <v>1.19</v>
      </c>
    </row>
    <row r="382" spans="1:5" x14ac:dyDescent="0.25">
      <c r="A382" t="s">
        <v>32</v>
      </c>
      <c r="B382" t="s">
        <v>195</v>
      </c>
      <c r="C382">
        <v>1.1764705882352899</v>
      </c>
      <c r="D382">
        <v>0</v>
      </c>
      <c r="E382">
        <v>1.32</v>
      </c>
    </row>
    <row r="383" spans="1:5" x14ac:dyDescent="0.25">
      <c r="A383" t="s">
        <v>32</v>
      </c>
      <c r="B383" t="s">
        <v>210</v>
      </c>
      <c r="C383">
        <v>1.1764705882352899</v>
      </c>
      <c r="D383">
        <v>1.49</v>
      </c>
      <c r="E383">
        <v>0.4</v>
      </c>
    </row>
    <row r="384" spans="1:5" x14ac:dyDescent="0.25">
      <c r="A384" t="s">
        <v>32</v>
      </c>
      <c r="B384" t="s">
        <v>207</v>
      </c>
      <c r="C384">
        <v>1.1764705882352899</v>
      </c>
      <c r="D384">
        <v>0.28000000000000003</v>
      </c>
      <c r="E384">
        <v>1.32</v>
      </c>
    </row>
    <row r="385" spans="1:5" x14ac:dyDescent="0.25">
      <c r="A385" t="s">
        <v>298</v>
      </c>
      <c r="B385" t="s">
        <v>299</v>
      </c>
      <c r="C385">
        <v>1.65</v>
      </c>
      <c r="D385">
        <v>0.91</v>
      </c>
      <c r="E385">
        <v>1.2</v>
      </c>
    </row>
    <row r="386" spans="1:5" x14ac:dyDescent="0.25">
      <c r="A386" t="s">
        <v>298</v>
      </c>
      <c r="B386" t="s">
        <v>324</v>
      </c>
      <c r="C386">
        <v>1.65</v>
      </c>
      <c r="D386">
        <v>0.91</v>
      </c>
      <c r="E386">
        <v>1.4</v>
      </c>
    </row>
    <row r="387" spans="1:5" x14ac:dyDescent="0.25">
      <c r="A387" t="s">
        <v>298</v>
      </c>
      <c r="B387" t="s">
        <v>325</v>
      </c>
      <c r="C387">
        <v>1.65</v>
      </c>
      <c r="D387">
        <v>1.21</v>
      </c>
      <c r="E387">
        <v>0.8</v>
      </c>
    </row>
    <row r="388" spans="1:5" x14ac:dyDescent="0.25">
      <c r="A388" t="s">
        <v>298</v>
      </c>
      <c r="B388" t="s">
        <v>331</v>
      </c>
      <c r="C388">
        <v>1.65</v>
      </c>
      <c r="D388">
        <v>0.61</v>
      </c>
      <c r="E388">
        <v>1</v>
      </c>
    </row>
    <row r="389" spans="1:5" x14ac:dyDescent="0.25">
      <c r="A389" t="s">
        <v>298</v>
      </c>
      <c r="B389" t="s">
        <v>363</v>
      </c>
      <c r="C389">
        <v>1.65</v>
      </c>
      <c r="D389">
        <v>1.06</v>
      </c>
      <c r="E389">
        <v>1.2</v>
      </c>
    </row>
    <row r="390" spans="1:5" x14ac:dyDescent="0.25">
      <c r="A390" t="s">
        <v>298</v>
      </c>
      <c r="B390" t="s">
        <v>203</v>
      </c>
      <c r="C390">
        <v>1.65</v>
      </c>
      <c r="D390">
        <v>1.21</v>
      </c>
      <c r="E390">
        <v>0.53</v>
      </c>
    </row>
    <row r="391" spans="1:5" x14ac:dyDescent="0.25">
      <c r="A391" t="s">
        <v>298</v>
      </c>
      <c r="B391" t="s">
        <v>330</v>
      </c>
      <c r="C391">
        <v>1.65</v>
      </c>
      <c r="D391">
        <v>1.36</v>
      </c>
      <c r="E391">
        <v>1.2</v>
      </c>
    </row>
    <row r="392" spans="1:5" x14ac:dyDescent="0.25">
      <c r="A392" t="s">
        <v>298</v>
      </c>
      <c r="B392" t="s">
        <v>338</v>
      </c>
      <c r="C392">
        <v>1.65</v>
      </c>
      <c r="D392">
        <v>0.91</v>
      </c>
      <c r="E392">
        <v>0.8</v>
      </c>
    </row>
    <row r="393" spans="1:5" x14ac:dyDescent="0.25">
      <c r="A393" t="s">
        <v>298</v>
      </c>
      <c r="B393" t="s">
        <v>358</v>
      </c>
      <c r="C393">
        <v>1.65</v>
      </c>
      <c r="D393">
        <v>0.73</v>
      </c>
      <c r="E393">
        <v>1.28</v>
      </c>
    </row>
    <row r="394" spans="1:5" x14ac:dyDescent="0.25">
      <c r="A394" t="s">
        <v>298</v>
      </c>
      <c r="B394" t="s">
        <v>366</v>
      </c>
      <c r="C394">
        <v>1.65</v>
      </c>
      <c r="D394">
        <v>1.21</v>
      </c>
      <c r="E394">
        <v>0.4</v>
      </c>
    </row>
    <row r="395" spans="1:5" x14ac:dyDescent="0.25">
      <c r="A395" t="s">
        <v>304</v>
      </c>
      <c r="B395" t="s">
        <v>305</v>
      </c>
      <c r="C395">
        <v>1.325</v>
      </c>
      <c r="D395">
        <v>0.91</v>
      </c>
      <c r="E395">
        <v>1.08</v>
      </c>
    </row>
    <row r="396" spans="1:5" x14ac:dyDescent="0.25">
      <c r="A396" t="s">
        <v>304</v>
      </c>
      <c r="B396" t="s">
        <v>310</v>
      </c>
      <c r="C396">
        <v>1.325</v>
      </c>
      <c r="D396">
        <v>0.94</v>
      </c>
      <c r="E396">
        <v>1.54</v>
      </c>
    </row>
    <row r="397" spans="1:5" x14ac:dyDescent="0.25">
      <c r="A397" t="s">
        <v>304</v>
      </c>
      <c r="B397" t="s">
        <v>335</v>
      </c>
      <c r="C397">
        <v>1.325</v>
      </c>
      <c r="D397">
        <v>0.94</v>
      </c>
      <c r="E397">
        <v>0.77</v>
      </c>
    </row>
    <row r="398" spans="1:5" x14ac:dyDescent="0.25">
      <c r="A398" t="s">
        <v>304</v>
      </c>
      <c r="B398" t="s">
        <v>459</v>
      </c>
      <c r="C398">
        <v>1.325</v>
      </c>
      <c r="D398">
        <v>0.94</v>
      </c>
      <c r="E398">
        <v>0.19</v>
      </c>
    </row>
    <row r="399" spans="1:5" x14ac:dyDescent="0.25">
      <c r="A399" t="s">
        <v>304</v>
      </c>
      <c r="B399" t="s">
        <v>375</v>
      </c>
      <c r="C399">
        <v>1.325</v>
      </c>
      <c r="D399">
        <v>0.56999999999999995</v>
      </c>
      <c r="E399">
        <v>1.54</v>
      </c>
    </row>
    <row r="400" spans="1:5" x14ac:dyDescent="0.25">
      <c r="A400" t="s">
        <v>304</v>
      </c>
      <c r="B400" t="s">
        <v>327</v>
      </c>
      <c r="C400">
        <v>1.325</v>
      </c>
      <c r="D400">
        <v>1.1299999999999999</v>
      </c>
      <c r="E400">
        <v>1.35</v>
      </c>
    </row>
    <row r="401" spans="1:5" x14ac:dyDescent="0.25">
      <c r="A401" t="s">
        <v>304</v>
      </c>
      <c r="B401" t="s">
        <v>339</v>
      </c>
      <c r="C401">
        <v>1.325</v>
      </c>
      <c r="D401">
        <v>1.51</v>
      </c>
      <c r="E401">
        <v>0.77</v>
      </c>
    </row>
    <row r="402" spans="1:5" x14ac:dyDescent="0.25">
      <c r="A402" t="s">
        <v>304</v>
      </c>
      <c r="B402" t="s">
        <v>376</v>
      </c>
      <c r="C402">
        <v>1.325</v>
      </c>
      <c r="D402">
        <v>1.51</v>
      </c>
      <c r="E402">
        <v>0.77</v>
      </c>
    </row>
    <row r="403" spans="1:5" x14ac:dyDescent="0.25">
      <c r="A403" t="s">
        <v>304</v>
      </c>
      <c r="B403" t="s">
        <v>378</v>
      </c>
      <c r="C403">
        <v>1.325</v>
      </c>
      <c r="D403">
        <v>0.38</v>
      </c>
      <c r="E403">
        <v>1.35</v>
      </c>
    </row>
    <row r="404" spans="1:5" x14ac:dyDescent="0.25">
      <c r="A404" t="s">
        <v>304</v>
      </c>
      <c r="B404" t="s">
        <v>332</v>
      </c>
      <c r="C404">
        <v>1.325</v>
      </c>
      <c r="D404">
        <v>1.26</v>
      </c>
      <c r="E404">
        <v>0.51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opLeftCell="A381" zoomScale="80" zoomScaleNormal="80" workbookViewId="0">
      <selection activeCell="H398" sqref="H398"/>
    </sheetView>
  </sheetViews>
  <sheetFormatPr defaultRowHeight="15" x14ac:dyDescent="0.25"/>
  <sheetData>
    <row r="1" spans="1:5" x14ac:dyDescent="0.25">
      <c r="A1" t="s">
        <v>297</v>
      </c>
      <c r="B1" t="s">
        <v>2</v>
      </c>
      <c r="C1" t="s">
        <v>6</v>
      </c>
      <c r="D1" t="s">
        <v>391</v>
      </c>
      <c r="E1" t="s">
        <v>5</v>
      </c>
    </row>
    <row r="2" spans="1:5" x14ac:dyDescent="0.25">
      <c r="A2" t="s">
        <v>61</v>
      </c>
      <c r="B2" t="s">
        <v>288</v>
      </c>
      <c r="C2">
        <v>1.1186440677966101</v>
      </c>
      <c r="D2">
        <v>0.22</v>
      </c>
      <c r="E2">
        <v>1.53</v>
      </c>
    </row>
    <row r="3" spans="1:5" x14ac:dyDescent="0.25">
      <c r="A3" t="s">
        <v>61</v>
      </c>
      <c r="B3" t="s">
        <v>64</v>
      </c>
      <c r="C3">
        <v>1.1186440677966101</v>
      </c>
      <c r="D3">
        <v>0.66</v>
      </c>
      <c r="E3">
        <v>1.53</v>
      </c>
    </row>
    <row r="4" spans="1:5" x14ac:dyDescent="0.25">
      <c r="A4" t="s">
        <v>61</v>
      </c>
      <c r="B4" t="s">
        <v>65</v>
      </c>
      <c r="C4">
        <v>1.1186440677966101</v>
      </c>
      <c r="D4">
        <v>0.98</v>
      </c>
      <c r="E4">
        <v>0.33</v>
      </c>
    </row>
    <row r="5" spans="1:5" x14ac:dyDescent="0.25">
      <c r="A5" t="s">
        <v>61</v>
      </c>
      <c r="B5" t="s">
        <v>242</v>
      </c>
      <c r="C5">
        <v>1.1186440677966101</v>
      </c>
      <c r="D5">
        <v>0.44</v>
      </c>
      <c r="E5">
        <v>1.75</v>
      </c>
    </row>
    <row r="6" spans="1:5" x14ac:dyDescent="0.25">
      <c r="A6" t="s">
        <v>61</v>
      </c>
      <c r="B6" t="s">
        <v>71</v>
      </c>
      <c r="C6">
        <v>1.1186440677966101</v>
      </c>
      <c r="D6">
        <v>0.66</v>
      </c>
      <c r="E6">
        <v>1.0900000000000001</v>
      </c>
    </row>
    <row r="7" spans="1:5" x14ac:dyDescent="0.25">
      <c r="A7" t="s">
        <v>61</v>
      </c>
      <c r="B7" t="s">
        <v>62</v>
      </c>
      <c r="C7">
        <v>1.1186440677966101</v>
      </c>
      <c r="D7">
        <v>0.66</v>
      </c>
      <c r="E7">
        <v>0.22</v>
      </c>
    </row>
    <row r="8" spans="1:5" x14ac:dyDescent="0.25">
      <c r="A8" t="s">
        <v>61</v>
      </c>
      <c r="B8" t="s">
        <v>311</v>
      </c>
      <c r="C8">
        <v>1.1186440677966101</v>
      </c>
      <c r="D8">
        <v>0.66</v>
      </c>
      <c r="E8">
        <v>1.31</v>
      </c>
    </row>
    <row r="9" spans="1:5" x14ac:dyDescent="0.25">
      <c r="A9" t="s">
        <v>61</v>
      </c>
      <c r="B9" t="s">
        <v>239</v>
      </c>
      <c r="C9">
        <v>1.1186440677966101</v>
      </c>
      <c r="D9">
        <v>1.97</v>
      </c>
      <c r="E9">
        <v>0.66</v>
      </c>
    </row>
    <row r="10" spans="1:5" x14ac:dyDescent="0.25">
      <c r="A10" t="s">
        <v>61</v>
      </c>
      <c r="B10" t="s">
        <v>66</v>
      </c>
      <c r="C10">
        <v>1.1186440677966101</v>
      </c>
      <c r="D10">
        <v>1.31</v>
      </c>
      <c r="E10">
        <v>0.66</v>
      </c>
    </row>
    <row r="11" spans="1:5" x14ac:dyDescent="0.25">
      <c r="A11" t="s">
        <v>61</v>
      </c>
      <c r="B11" t="s">
        <v>241</v>
      </c>
      <c r="C11">
        <v>1.1186440677966101</v>
      </c>
      <c r="D11">
        <v>0.44</v>
      </c>
      <c r="E11">
        <v>0.22</v>
      </c>
    </row>
    <row r="12" spans="1:5" x14ac:dyDescent="0.25">
      <c r="A12" t="s">
        <v>61</v>
      </c>
      <c r="B12" t="s">
        <v>67</v>
      </c>
      <c r="C12">
        <v>1.1186440677966101</v>
      </c>
      <c r="D12">
        <v>0.66</v>
      </c>
      <c r="E12">
        <v>1.53</v>
      </c>
    </row>
    <row r="13" spans="1:5" x14ac:dyDescent="0.25">
      <c r="A13" t="s">
        <v>61</v>
      </c>
      <c r="B13" t="s">
        <v>289</v>
      </c>
      <c r="C13">
        <v>1.1186440677966101</v>
      </c>
      <c r="D13">
        <v>0.44</v>
      </c>
      <c r="E13">
        <v>1.53</v>
      </c>
    </row>
    <row r="14" spans="1:5" x14ac:dyDescent="0.25">
      <c r="A14" t="s">
        <v>61</v>
      </c>
      <c r="B14" t="s">
        <v>318</v>
      </c>
      <c r="C14">
        <v>1.1186440677966101</v>
      </c>
      <c r="D14">
        <v>0.66</v>
      </c>
      <c r="E14">
        <v>0.22</v>
      </c>
    </row>
    <row r="15" spans="1:5" x14ac:dyDescent="0.25">
      <c r="A15" t="s">
        <v>61</v>
      </c>
      <c r="B15" t="s">
        <v>337</v>
      </c>
      <c r="C15">
        <v>1.1186440677966101</v>
      </c>
      <c r="D15">
        <v>0.87</v>
      </c>
      <c r="E15">
        <v>1.0900000000000001</v>
      </c>
    </row>
    <row r="16" spans="1:5" x14ac:dyDescent="0.25">
      <c r="A16" t="s">
        <v>61</v>
      </c>
      <c r="B16" t="s">
        <v>82</v>
      </c>
      <c r="C16">
        <v>1.1186440677966101</v>
      </c>
      <c r="D16">
        <v>0</v>
      </c>
      <c r="E16">
        <v>1.75</v>
      </c>
    </row>
    <row r="17" spans="1:5" x14ac:dyDescent="0.25">
      <c r="A17" t="s">
        <v>61</v>
      </c>
      <c r="B17" t="s">
        <v>87</v>
      </c>
      <c r="C17">
        <v>1.1186440677966101</v>
      </c>
      <c r="D17">
        <v>0.66</v>
      </c>
      <c r="E17">
        <v>0.87</v>
      </c>
    </row>
    <row r="18" spans="1:5" x14ac:dyDescent="0.25">
      <c r="A18" t="s">
        <v>61</v>
      </c>
      <c r="B18" t="s">
        <v>240</v>
      </c>
      <c r="C18">
        <v>1.1186440677966101</v>
      </c>
      <c r="D18">
        <v>0.87</v>
      </c>
      <c r="E18">
        <v>0.44</v>
      </c>
    </row>
    <row r="19" spans="1:5" x14ac:dyDescent="0.25">
      <c r="A19" t="s">
        <v>61</v>
      </c>
      <c r="B19" t="s">
        <v>238</v>
      </c>
      <c r="C19">
        <v>1.1186440677966101</v>
      </c>
      <c r="D19">
        <v>0.44</v>
      </c>
      <c r="E19">
        <v>1.31</v>
      </c>
    </row>
    <row r="20" spans="1:5" x14ac:dyDescent="0.25">
      <c r="A20" t="s">
        <v>61</v>
      </c>
      <c r="B20" t="s">
        <v>69</v>
      </c>
      <c r="C20">
        <v>1.1186440677966101</v>
      </c>
      <c r="D20">
        <v>1.31</v>
      </c>
      <c r="E20">
        <v>0.22</v>
      </c>
    </row>
    <row r="21" spans="1:5" x14ac:dyDescent="0.25">
      <c r="A21" t="s">
        <v>61</v>
      </c>
      <c r="B21" t="s">
        <v>70</v>
      </c>
      <c r="C21">
        <v>1.1186440677966101</v>
      </c>
      <c r="D21">
        <v>0.87</v>
      </c>
      <c r="E21">
        <v>1.53</v>
      </c>
    </row>
    <row r="22" spans="1:5" x14ac:dyDescent="0.25">
      <c r="A22" t="s">
        <v>72</v>
      </c>
      <c r="B22" t="s">
        <v>63</v>
      </c>
      <c r="C22">
        <v>1.17592592592593</v>
      </c>
      <c r="D22">
        <v>1.0900000000000001</v>
      </c>
      <c r="E22">
        <v>0.73</v>
      </c>
    </row>
    <row r="23" spans="1:5" x14ac:dyDescent="0.25">
      <c r="A23" t="s">
        <v>72</v>
      </c>
      <c r="B23" t="s">
        <v>90</v>
      </c>
      <c r="C23">
        <v>1.17592592592593</v>
      </c>
      <c r="D23">
        <v>1.0900000000000001</v>
      </c>
      <c r="E23">
        <v>1.46</v>
      </c>
    </row>
    <row r="24" spans="1:5" x14ac:dyDescent="0.25">
      <c r="A24" t="s">
        <v>72</v>
      </c>
      <c r="B24" t="s">
        <v>103</v>
      </c>
      <c r="C24">
        <v>1.17592592592593</v>
      </c>
      <c r="D24">
        <v>1.0900000000000001</v>
      </c>
      <c r="E24">
        <v>1.0900000000000001</v>
      </c>
    </row>
    <row r="25" spans="1:5" x14ac:dyDescent="0.25">
      <c r="A25" t="s">
        <v>72</v>
      </c>
      <c r="B25" t="s">
        <v>89</v>
      </c>
      <c r="C25">
        <v>1.17592592592593</v>
      </c>
      <c r="D25">
        <v>0.57999999999999996</v>
      </c>
      <c r="E25">
        <v>1.17</v>
      </c>
    </row>
    <row r="26" spans="1:5" x14ac:dyDescent="0.25">
      <c r="A26" t="s">
        <v>72</v>
      </c>
      <c r="B26" t="s">
        <v>88</v>
      </c>
      <c r="C26">
        <v>1.17592592592593</v>
      </c>
      <c r="D26">
        <v>1.02</v>
      </c>
      <c r="E26">
        <v>0.73</v>
      </c>
    </row>
    <row r="27" spans="1:5" x14ac:dyDescent="0.25">
      <c r="A27" t="s">
        <v>72</v>
      </c>
      <c r="B27" t="s">
        <v>106</v>
      </c>
      <c r="C27">
        <v>1.17592592592593</v>
      </c>
      <c r="D27">
        <v>0.44</v>
      </c>
      <c r="E27">
        <v>2.34</v>
      </c>
    </row>
    <row r="28" spans="1:5" x14ac:dyDescent="0.25">
      <c r="A28" t="s">
        <v>72</v>
      </c>
      <c r="B28" t="s">
        <v>102</v>
      </c>
      <c r="C28">
        <v>1.17592592592593</v>
      </c>
      <c r="D28">
        <v>0.57999999999999996</v>
      </c>
      <c r="E28">
        <v>1.02</v>
      </c>
    </row>
    <row r="29" spans="1:5" x14ac:dyDescent="0.25">
      <c r="A29" t="s">
        <v>72</v>
      </c>
      <c r="B29" t="s">
        <v>86</v>
      </c>
      <c r="C29">
        <v>1.17592592592593</v>
      </c>
      <c r="D29">
        <v>0.57999999999999996</v>
      </c>
      <c r="E29">
        <v>0.88</v>
      </c>
    </row>
    <row r="30" spans="1:5" x14ac:dyDescent="0.25">
      <c r="A30" t="s">
        <v>72</v>
      </c>
      <c r="B30" t="s">
        <v>367</v>
      </c>
      <c r="C30">
        <v>1.17592592592593</v>
      </c>
      <c r="D30">
        <v>0.91</v>
      </c>
      <c r="E30">
        <v>1.82</v>
      </c>
    </row>
    <row r="31" spans="1:5" x14ac:dyDescent="0.25">
      <c r="A31" t="s">
        <v>72</v>
      </c>
      <c r="B31" t="s">
        <v>74</v>
      </c>
      <c r="C31">
        <v>1.17592592592593</v>
      </c>
      <c r="D31">
        <v>1.28</v>
      </c>
      <c r="E31">
        <v>0.73</v>
      </c>
    </row>
    <row r="32" spans="1:5" x14ac:dyDescent="0.25">
      <c r="A32" t="s">
        <v>72</v>
      </c>
      <c r="B32" t="s">
        <v>73</v>
      </c>
      <c r="C32">
        <v>1.17592592592593</v>
      </c>
      <c r="D32">
        <v>0.44</v>
      </c>
      <c r="E32">
        <v>0.57999999999999996</v>
      </c>
    </row>
    <row r="33" spans="1:5" x14ac:dyDescent="0.25">
      <c r="A33" t="s">
        <v>72</v>
      </c>
      <c r="B33" t="s">
        <v>85</v>
      </c>
      <c r="C33">
        <v>1.17592592592593</v>
      </c>
      <c r="D33">
        <v>0.73</v>
      </c>
      <c r="E33">
        <v>0.73</v>
      </c>
    </row>
    <row r="34" spans="1:5" x14ac:dyDescent="0.25">
      <c r="A34" t="s">
        <v>72</v>
      </c>
      <c r="B34" t="s">
        <v>83</v>
      </c>
      <c r="C34">
        <v>1.17592592592593</v>
      </c>
      <c r="D34">
        <v>0.28999999999999998</v>
      </c>
      <c r="E34">
        <v>0.73</v>
      </c>
    </row>
    <row r="35" spans="1:5" x14ac:dyDescent="0.25">
      <c r="A35" t="s">
        <v>72</v>
      </c>
      <c r="B35" t="s">
        <v>326</v>
      </c>
      <c r="C35">
        <v>1.17592592592593</v>
      </c>
      <c r="D35">
        <v>0.36</v>
      </c>
      <c r="E35">
        <v>0.73</v>
      </c>
    </row>
    <row r="36" spans="1:5" x14ac:dyDescent="0.25">
      <c r="A36" t="s">
        <v>72</v>
      </c>
      <c r="B36" t="s">
        <v>76</v>
      </c>
      <c r="C36">
        <v>1.17592592592593</v>
      </c>
      <c r="D36">
        <v>0.73</v>
      </c>
      <c r="E36">
        <v>1.0900000000000001</v>
      </c>
    </row>
    <row r="37" spans="1:5" x14ac:dyDescent="0.25">
      <c r="A37" t="s">
        <v>72</v>
      </c>
      <c r="B37" t="s">
        <v>81</v>
      </c>
      <c r="C37">
        <v>1.17592592592593</v>
      </c>
      <c r="D37">
        <v>1.02</v>
      </c>
      <c r="E37">
        <v>1.31</v>
      </c>
    </row>
    <row r="38" spans="1:5" x14ac:dyDescent="0.25">
      <c r="A38" t="s">
        <v>72</v>
      </c>
      <c r="B38" t="s">
        <v>68</v>
      </c>
      <c r="C38">
        <v>1.17592592592593</v>
      </c>
      <c r="D38">
        <v>1.75</v>
      </c>
      <c r="E38">
        <v>0.73</v>
      </c>
    </row>
    <row r="39" spans="1:5" x14ac:dyDescent="0.25">
      <c r="A39" t="s">
        <v>72</v>
      </c>
      <c r="B39" t="s">
        <v>365</v>
      </c>
      <c r="C39">
        <v>1.17592592592593</v>
      </c>
      <c r="D39">
        <v>1.61</v>
      </c>
      <c r="E39">
        <v>1.31</v>
      </c>
    </row>
    <row r="40" spans="1:5" x14ac:dyDescent="0.25">
      <c r="A40" t="s">
        <v>72</v>
      </c>
      <c r="B40" t="s">
        <v>79</v>
      </c>
      <c r="C40">
        <v>1.17592592592593</v>
      </c>
      <c r="D40">
        <v>1.46</v>
      </c>
      <c r="E40">
        <v>1.0900000000000001</v>
      </c>
    </row>
    <row r="41" spans="1:5" x14ac:dyDescent="0.25">
      <c r="A41" t="s">
        <v>72</v>
      </c>
      <c r="B41" t="s">
        <v>75</v>
      </c>
      <c r="C41">
        <v>1.17592592592593</v>
      </c>
      <c r="D41">
        <v>0.73</v>
      </c>
      <c r="E41">
        <v>0.55000000000000004</v>
      </c>
    </row>
    <row r="42" spans="1:5" x14ac:dyDescent="0.25">
      <c r="A42" t="s">
        <v>72</v>
      </c>
      <c r="B42" t="s">
        <v>77</v>
      </c>
      <c r="C42">
        <v>1.17592592592593</v>
      </c>
      <c r="D42">
        <v>0.91</v>
      </c>
      <c r="E42">
        <v>0.18</v>
      </c>
    </row>
    <row r="43" spans="1:5" x14ac:dyDescent="0.25">
      <c r="A43" t="s">
        <v>72</v>
      </c>
      <c r="B43" t="s">
        <v>80</v>
      </c>
      <c r="C43">
        <v>1.17592592592593</v>
      </c>
      <c r="D43">
        <v>0.44</v>
      </c>
      <c r="E43">
        <v>0.73</v>
      </c>
    </row>
    <row r="44" spans="1:5" x14ac:dyDescent="0.25">
      <c r="A44" t="s">
        <v>72</v>
      </c>
      <c r="B44" t="s">
        <v>78</v>
      </c>
      <c r="C44">
        <v>1.17592592592593</v>
      </c>
      <c r="D44">
        <v>1.02</v>
      </c>
      <c r="E44">
        <v>1.17</v>
      </c>
    </row>
    <row r="45" spans="1:5" x14ac:dyDescent="0.25">
      <c r="A45" t="s">
        <v>72</v>
      </c>
      <c r="B45" t="s">
        <v>237</v>
      </c>
      <c r="C45">
        <v>1.17592592592593</v>
      </c>
      <c r="D45">
        <v>0.55000000000000004</v>
      </c>
      <c r="E45">
        <v>0.91</v>
      </c>
    </row>
    <row r="46" spans="1:5" x14ac:dyDescent="0.25">
      <c r="A46" t="s">
        <v>91</v>
      </c>
      <c r="B46" t="s">
        <v>107</v>
      </c>
      <c r="C46">
        <v>1.1442307692307701</v>
      </c>
      <c r="D46">
        <v>1.82</v>
      </c>
      <c r="E46">
        <v>1.27</v>
      </c>
    </row>
    <row r="47" spans="1:5" x14ac:dyDescent="0.25">
      <c r="A47" t="s">
        <v>91</v>
      </c>
      <c r="B47" t="s">
        <v>105</v>
      </c>
      <c r="C47">
        <v>1.1442307692307701</v>
      </c>
      <c r="D47">
        <v>0.55000000000000004</v>
      </c>
      <c r="E47">
        <v>1.27</v>
      </c>
    </row>
    <row r="48" spans="1:5" x14ac:dyDescent="0.25">
      <c r="A48" t="s">
        <v>91</v>
      </c>
      <c r="B48" t="s">
        <v>118</v>
      </c>
      <c r="C48">
        <v>1.1442307692307701</v>
      </c>
      <c r="D48">
        <v>0.87</v>
      </c>
      <c r="E48">
        <v>1.1599999999999999</v>
      </c>
    </row>
    <row r="49" spans="1:5" x14ac:dyDescent="0.25">
      <c r="A49" t="s">
        <v>91</v>
      </c>
      <c r="B49" t="s">
        <v>92</v>
      </c>
      <c r="C49">
        <v>1.1442307692307701</v>
      </c>
      <c r="D49">
        <v>1.31</v>
      </c>
      <c r="E49">
        <v>1.31</v>
      </c>
    </row>
    <row r="50" spans="1:5" x14ac:dyDescent="0.25">
      <c r="A50" t="s">
        <v>91</v>
      </c>
      <c r="B50" t="s">
        <v>101</v>
      </c>
      <c r="C50">
        <v>1.1442307692307701</v>
      </c>
      <c r="D50">
        <v>0.44</v>
      </c>
      <c r="E50">
        <v>0.57999999999999996</v>
      </c>
    </row>
    <row r="51" spans="1:5" x14ac:dyDescent="0.25">
      <c r="A51" t="s">
        <v>91</v>
      </c>
      <c r="B51" t="s">
        <v>351</v>
      </c>
      <c r="C51">
        <v>1.1442307692307701</v>
      </c>
      <c r="D51">
        <v>1.31</v>
      </c>
      <c r="E51">
        <v>1.02</v>
      </c>
    </row>
    <row r="52" spans="1:5" x14ac:dyDescent="0.25">
      <c r="A52" t="s">
        <v>91</v>
      </c>
      <c r="B52" t="s">
        <v>129</v>
      </c>
      <c r="C52">
        <v>1.1442307692307701</v>
      </c>
      <c r="D52">
        <v>1.0900000000000001</v>
      </c>
      <c r="E52">
        <v>1.0900000000000001</v>
      </c>
    </row>
    <row r="53" spans="1:5" x14ac:dyDescent="0.25">
      <c r="A53" t="s">
        <v>91</v>
      </c>
      <c r="B53" t="s">
        <v>108</v>
      </c>
      <c r="C53">
        <v>1.1442307692307701</v>
      </c>
      <c r="D53">
        <v>1.0900000000000001</v>
      </c>
      <c r="E53">
        <v>0.73</v>
      </c>
    </row>
    <row r="54" spans="1:5" x14ac:dyDescent="0.25">
      <c r="A54" t="s">
        <v>91</v>
      </c>
      <c r="B54" t="s">
        <v>98</v>
      </c>
      <c r="C54">
        <v>1.1442307692307701</v>
      </c>
      <c r="D54">
        <v>0.18</v>
      </c>
      <c r="E54">
        <v>0.91</v>
      </c>
    </row>
    <row r="55" spans="1:5" x14ac:dyDescent="0.25">
      <c r="A55" t="s">
        <v>91</v>
      </c>
      <c r="B55" t="s">
        <v>111</v>
      </c>
      <c r="C55">
        <v>1.1442307692307701</v>
      </c>
      <c r="D55">
        <v>1.7</v>
      </c>
      <c r="E55">
        <v>0.73</v>
      </c>
    </row>
    <row r="56" spans="1:5" x14ac:dyDescent="0.25">
      <c r="A56" t="s">
        <v>91</v>
      </c>
      <c r="B56" t="s">
        <v>94</v>
      </c>
      <c r="C56">
        <v>1.1442307692307701</v>
      </c>
      <c r="D56">
        <v>0.87</v>
      </c>
      <c r="E56">
        <v>1.31</v>
      </c>
    </row>
    <row r="57" spans="1:5" x14ac:dyDescent="0.25">
      <c r="A57" t="s">
        <v>91</v>
      </c>
      <c r="B57" t="s">
        <v>370</v>
      </c>
      <c r="C57">
        <v>1.1442307692307701</v>
      </c>
      <c r="D57">
        <v>0.44</v>
      </c>
      <c r="E57">
        <v>0.73</v>
      </c>
    </row>
    <row r="58" spans="1:5" x14ac:dyDescent="0.25">
      <c r="A58" t="s">
        <v>91</v>
      </c>
      <c r="B58" t="s">
        <v>122</v>
      </c>
      <c r="C58">
        <v>1.1442307692307701</v>
      </c>
      <c r="D58">
        <v>0.97</v>
      </c>
      <c r="E58">
        <v>0.97</v>
      </c>
    </row>
    <row r="59" spans="1:5" x14ac:dyDescent="0.25">
      <c r="A59" t="s">
        <v>91</v>
      </c>
      <c r="B59" t="s">
        <v>117</v>
      </c>
      <c r="C59">
        <v>1.1442307692307701</v>
      </c>
      <c r="D59">
        <v>1.31</v>
      </c>
      <c r="E59">
        <v>1.02</v>
      </c>
    </row>
    <row r="60" spans="1:5" x14ac:dyDescent="0.25">
      <c r="A60" t="s">
        <v>91</v>
      </c>
      <c r="B60" t="s">
        <v>99</v>
      </c>
      <c r="C60">
        <v>1.1442307692307701</v>
      </c>
      <c r="D60">
        <v>0.73</v>
      </c>
      <c r="E60">
        <v>0.97</v>
      </c>
    </row>
    <row r="61" spans="1:5" x14ac:dyDescent="0.25">
      <c r="A61" t="s">
        <v>91</v>
      </c>
      <c r="B61" t="s">
        <v>389</v>
      </c>
      <c r="C61">
        <v>1.1442307692307701</v>
      </c>
      <c r="D61">
        <v>0.73</v>
      </c>
      <c r="E61">
        <v>0.87</v>
      </c>
    </row>
    <row r="62" spans="1:5" x14ac:dyDescent="0.25">
      <c r="A62" t="s">
        <v>91</v>
      </c>
      <c r="B62" t="s">
        <v>100</v>
      </c>
      <c r="C62">
        <v>1.1442307692307701</v>
      </c>
      <c r="D62">
        <v>1.1599999999999999</v>
      </c>
      <c r="E62">
        <v>1.1599999999999999</v>
      </c>
    </row>
    <row r="63" spans="1:5" x14ac:dyDescent="0.25">
      <c r="A63" t="s">
        <v>91</v>
      </c>
      <c r="B63" t="s">
        <v>93</v>
      </c>
      <c r="C63">
        <v>1.1442307692307701</v>
      </c>
      <c r="D63">
        <v>0.97</v>
      </c>
      <c r="E63">
        <v>0.97</v>
      </c>
    </row>
    <row r="64" spans="1:5" x14ac:dyDescent="0.25">
      <c r="A64" t="s">
        <v>91</v>
      </c>
      <c r="B64" t="s">
        <v>371</v>
      </c>
      <c r="C64">
        <v>1.1442307692307701</v>
      </c>
      <c r="D64">
        <v>0.18</v>
      </c>
      <c r="E64">
        <v>0.91</v>
      </c>
    </row>
    <row r="65" spans="1:5" x14ac:dyDescent="0.25">
      <c r="A65" t="s">
        <v>91</v>
      </c>
      <c r="B65" t="s">
        <v>97</v>
      </c>
      <c r="C65">
        <v>1.1442307692307701</v>
      </c>
      <c r="D65">
        <v>0.73</v>
      </c>
      <c r="E65">
        <v>1.27</v>
      </c>
    </row>
    <row r="66" spans="1:5" x14ac:dyDescent="0.25">
      <c r="A66" t="s">
        <v>91</v>
      </c>
      <c r="B66" t="s">
        <v>95</v>
      </c>
      <c r="C66">
        <v>1.1442307692307701</v>
      </c>
      <c r="D66">
        <v>0.57999999999999996</v>
      </c>
      <c r="E66">
        <v>0.87</v>
      </c>
    </row>
    <row r="67" spans="1:5" x14ac:dyDescent="0.25">
      <c r="A67" t="s">
        <v>91</v>
      </c>
      <c r="B67" t="s">
        <v>109</v>
      </c>
      <c r="C67">
        <v>1.1442307692307701</v>
      </c>
      <c r="D67">
        <v>0.28999999999999998</v>
      </c>
      <c r="E67">
        <v>1.02</v>
      </c>
    </row>
    <row r="68" spans="1:5" x14ac:dyDescent="0.25">
      <c r="A68" t="s">
        <v>91</v>
      </c>
      <c r="B68" t="s">
        <v>113</v>
      </c>
      <c r="C68">
        <v>1.1442307692307701</v>
      </c>
      <c r="D68">
        <v>0.28999999999999998</v>
      </c>
      <c r="E68">
        <v>1.31</v>
      </c>
    </row>
    <row r="69" spans="1:5" x14ac:dyDescent="0.25">
      <c r="A69" t="s">
        <v>91</v>
      </c>
      <c r="B69" t="s">
        <v>84</v>
      </c>
      <c r="C69">
        <v>1.1442307692307701</v>
      </c>
      <c r="D69">
        <v>0.73</v>
      </c>
      <c r="E69">
        <v>0.36</v>
      </c>
    </row>
    <row r="70" spans="1:5" x14ac:dyDescent="0.25">
      <c r="A70" t="s">
        <v>114</v>
      </c>
      <c r="B70" t="s">
        <v>121</v>
      </c>
      <c r="C70">
        <v>1.0186915887850501</v>
      </c>
      <c r="D70">
        <v>0.97</v>
      </c>
      <c r="E70">
        <v>0.65</v>
      </c>
    </row>
    <row r="71" spans="1:5" x14ac:dyDescent="0.25">
      <c r="A71" t="s">
        <v>114</v>
      </c>
      <c r="B71" t="s">
        <v>119</v>
      </c>
      <c r="C71">
        <v>1.0186915887850501</v>
      </c>
      <c r="D71">
        <v>0.65</v>
      </c>
      <c r="E71">
        <v>1.1299999999999999</v>
      </c>
    </row>
    <row r="72" spans="1:5" x14ac:dyDescent="0.25">
      <c r="A72" t="s">
        <v>114</v>
      </c>
      <c r="B72" t="s">
        <v>379</v>
      </c>
      <c r="C72">
        <v>1.0186915887850501</v>
      </c>
      <c r="D72">
        <v>0.41</v>
      </c>
      <c r="E72">
        <v>1.01</v>
      </c>
    </row>
    <row r="73" spans="1:5" x14ac:dyDescent="0.25">
      <c r="A73" t="s">
        <v>114</v>
      </c>
      <c r="B73" t="s">
        <v>110</v>
      </c>
      <c r="C73">
        <v>1.0186915887850501</v>
      </c>
      <c r="D73">
        <v>1.82</v>
      </c>
      <c r="E73">
        <v>1.42</v>
      </c>
    </row>
    <row r="74" spans="1:5" x14ac:dyDescent="0.25">
      <c r="A74" t="s">
        <v>114</v>
      </c>
      <c r="B74" t="s">
        <v>120</v>
      </c>
      <c r="C74">
        <v>1.0186915887850501</v>
      </c>
      <c r="D74">
        <v>0.81</v>
      </c>
      <c r="E74">
        <v>1.62</v>
      </c>
    </row>
    <row r="75" spans="1:5" x14ac:dyDescent="0.25">
      <c r="A75" t="s">
        <v>114</v>
      </c>
      <c r="B75" t="s">
        <v>96</v>
      </c>
      <c r="C75">
        <v>1.0186915887850501</v>
      </c>
      <c r="D75">
        <v>0.81</v>
      </c>
      <c r="E75">
        <v>1.46</v>
      </c>
    </row>
    <row r="76" spans="1:5" x14ac:dyDescent="0.25">
      <c r="A76" t="s">
        <v>114</v>
      </c>
      <c r="B76" t="s">
        <v>124</v>
      </c>
      <c r="C76">
        <v>1.0186915887850501</v>
      </c>
      <c r="D76">
        <v>0.97</v>
      </c>
      <c r="E76">
        <v>0.49</v>
      </c>
    </row>
    <row r="77" spans="1:5" x14ac:dyDescent="0.25">
      <c r="A77" t="s">
        <v>114</v>
      </c>
      <c r="B77" t="s">
        <v>130</v>
      </c>
      <c r="C77">
        <v>1.0186915887850501</v>
      </c>
      <c r="D77">
        <v>0.81</v>
      </c>
      <c r="E77">
        <v>1.22</v>
      </c>
    </row>
    <row r="78" spans="1:5" x14ac:dyDescent="0.25">
      <c r="A78" t="s">
        <v>114</v>
      </c>
      <c r="B78" t="s">
        <v>128</v>
      </c>
      <c r="C78">
        <v>1.0186915887850501</v>
      </c>
      <c r="D78">
        <v>1.42</v>
      </c>
      <c r="E78">
        <v>1.01</v>
      </c>
    </row>
    <row r="79" spans="1:5" x14ac:dyDescent="0.25">
      <c r="A79" t="s">
        <v>114</v>
      </c>
      <c r="B79" t="s">
        <v>112</v>
      </c>
      <c r="C79">
        <v>1.0186915887850501</v>
      </c>
      <c r="D79">
        <v>1.22</v>
      </c>
      <c r="E79">
        <v>0.61</v>
      </c>
    </row>
    <row r="80" spans="1:5" x14ac:dyDescent="0.25">
      <c r="A80" t="s">
        <v>114</v>
      </c>
      <c r="B80" t="s">
        <v>115</v>
      </c>
      <c r="C80">
        <v>1.0186915887850501</v>
      </c>
      <c r="D80">
        <v>1.01</v>
      </c>
      <c r="E80">
        <v>0.81</v>
      </c>
    </row>
    <row r="81" spans="1:5" x14ac:dyDescent="0.25">
      <c r="A81" t="s">
        <v>114</v>
      </c>
      <c r="B81" t="s">
        <v>134</v>
      </c>
      <c r="C81">
        <v>1.0186915887850501</v>
      </c>
      <c r="D81">
        <v>0.41</v>
      </c>
      <c r="E81">
        <v>1.22</v>
      </c>
    </row>
    <row r="82" spans="1:5" x14ac:dyDescent="0.25">
      <c r="A82" t="s">
        <v>114</v>
      </c>
      <c r="B82" t="s">
        <v>345</v>
      </c>
      <c r="C82">
        <v>1.0186915887850501</v>
      </c>
      <c r="D82">
        <v>0.41</v>
      </c>
      <c r="E82">
        <v>1.01</v>
      </c>
    </row>
    <row r="83" spans="1:5" x14ac:dyDescent="0.25">
      <c r="A83" t="s">
        <v>114</v>
      </c>
      <c r="B83" t="s">
        <v>135</v>
      </c>
      <c r="C83">
        <v>1.0186915887850501</v>
      </c>
      <c r="D83">
        <v>0.65</v>
      </c>
      <c r="E83">
        <v>1.3</v>
      </c>
    </row>
    <row r="84" spans="1:5" x14ac:dyDescent="0.25">
      <c r="A84" t="s">
        <v>114</v>
      </c>
      <c r="B84" t="s">
        <v>132</v>
      </c>
      <c r="C84">
        <v>1.0186915887850501</v>
      </c>
      <c r="D84">
        <v>0.65</v>
      </c>
      <c r="E84">
        <v>1.1299999999999999</v>
      </c>
    </row>
    <row r="85" spans="1:5" x14ac:dyDescent="0.25">
      <c r="A85" t="s">
        <v>114</v>
      </c>
      <c r="B85" t="s">
        <v>104</v>
      </c>
      <c r="C85">
        <v>1.0186915887850501</v>
      </c>
      <c r="D85">
        <v>0.65</v>
      </c>
      <c r="E85">
        <v>0.49</v>
      </c>
    </row>
    <row r="86" spans="1:5" x14ac:dyDescent="0.25">
      <c r="A86" t="s">
        <v>114</v>
      </c>
      <c r="B86" t="s">
        <v>127</v>
      </c>
      <c r="C86">
        <v>1.0186915887850501</v>
      </c>
      <c r="D86">
        <v>0.97</v>
      </c>
      <c r="E86">
        <v>0.81</v>
      </c>
    </row>
    <row r="87" spans="1:5" x14ac:dyDescent="0.25">
      <c r="A87" t="s">
        <v>114</v>
      </c>
      <c r="B87" t="s">
        <v>133</v>
      </c>
      <c r="C87">
        <v>1.0186915887850501</v>
      </c>
      <c r="D87">
        <v>0</v>
      </c>
      <c r="E87">
        <v>0.32</v>
      </c>
    </row>
    <row r="88" spans="1:5" x14ac:dyDescent="0.25">
      <c r="A88" t="s">
        <v>114</v>
      </c>
      <c r="B88" t="s">
        <v>116</v>
      </c>
      <c r="C88">
        <v>1.0186915887850501</v>
      </c>
      <c r="D88">
        <v>0.61</v>
      </c>
      <c r="E88">
        <v>1.01</v>
      </c>
    </row>
    <row r="89" spans="1:5" x14ac:dyDescent="0.25">
      <c r="A89" t="s">
        <v>114</v>
      </c>
      <c r="B89" t="s">
        <v>320</v>
      </c>
      <c r="C89">
        <v>1.0186915887850501</v>
      </c>
      <c r="D89">
        <v>0.65</v>
      </c>
      <c r="E89">
        <v>1.46</v>
      </c>
    </row>
    <row r="90" spans="1:5" x14ac:dyDescent="0.25">
      <c r="A90" t="s">
        <v>114</v>
      </c>
      <c r="B90" t="s">
        <v>123</v>
      </c>
      <c r="C90">
        <v>1.0186915887850501</v>
      </c>
      <c r="D90">
        <v>1.82</v>
      </c>
      <c r="E90">
        <v>0.41</v>
      </c>
    </row>
    <row r="91" spans="1:5" x14ac:dyDescent="0.25">
      <c r="A91" t="s">
        <v>114</v>
      </c>
      <c r="B91" t="s">
        <v>356</v>
      </c>
      <c r="C91">
        <v>1.0186915887850501</v>
      </c>
      <c r="D91">
        <v>0.41</v>
      </c>
      <c r="E91">
        <v>1.01</v>
      </c>
    </row>
    <row r="92" spans="1:5" x14ac:dyDescent="0.25">
      <c r="A92" t="s">
        <v>114</v>
      </c>
      <c r="B92" t="s">
        <v>131</v>
      </c>
      <c r="C92">
        <v>1.0186915887850501</v>
      </c>
      <c r="D92">
        <v>0.54</v>
      </c>
      <c r="E92">
        <v>1.62</v>
      </c>
    </row>
    <row r="93" spans="1:5" x14ac:dyDescent="0.25">
      <c r="A93" t="s">
        <v>114</v>
      </c>
      <c r="B93" t="s">
        <v>126</v>
      </c>
      <c r="C93">
        <v>1.0186915887850501</v>
      </c>
      <c r="D93">
        <v>1.42</v>
      </c>
      <c r="E93">
        <v>1.01</v>
      </c>
    </row>
    <row r="94" spans="1:5" x14ac:dyDescent="0.25">
      <c r="A94" t="s">
        <v>136</v>
      </c>
      <c r="B94" t="s">
        <v>323</v>
      </c>
      <c r="C94">
        <v>1.44047619047619</v>
      </c>
      <c r="D94">
        <v>0.98</v>
      </c>
      <c r="E94">
        <v>0</v>
      </c>
    </row>
    <row r="95" spans="1:5" x14ac:dyDescent="0.25">
      <c r="A95" t="s">
        <v>136</v>
      </c>
      <c r="B95" t="s">
        <v>359</v>
      </c>
      <c r="C95">
        <v>1.44047619047619</v>
      </c>
      <c r="D95">
        <v>1.1499999999999999</v>
      </c>
      <c r="E95">
        <v>0.49</v>
      </c>
    </row>
    <row r="96" spans="1:5" x14ac:dyDescent="0.25">
      <c r="A96" t="s">
        <v>136</v>
      </c>
      <c r="B96" t="s">
        <v>137</v>
      </c>
      <c r="C96">
        <v>1.44047619047619</v>
      </c>
      <c r="D96">
        <v>0.66</v>
      </c>
      <c r="E96">
        <v>1.0900000000000001</v>
      </c>
    </row>
    <row r="97" spans="1:5" x14ac:dyDescent="0.25">
      <c r="A97" t="s">
        <v>136</v>
      </c>
      <c r="B97" t="s">
        <v>125</v>
      </c>
      <c r="C97">
        <v>1.44047619047619</v>
      </c>
      <c r="D97">
        <v>0.33</v>
      </c>
      <c r="E97">
        <v>0.66</v>
      </c>
    </row>
    <row r="98" spans="1:5" x14ac:dyDescent="0.25">
      <c r="A98" t="s">
        <v>136</v>
      </c>
      <c r="B98" t="s">
        <v>138</v>
      </c>
      <c r="C98">
        <v>1.44047619047619</v>
      </c>
      <c r="D98">
        <v>1.05</v>
      </c>
      <c r="E98">
        <v>1.18</v>
      </c>
    </row>
    <row r="99" spans="1:5" x14ac:dyDescent="0.25">
      <c r="A99" t="s">
        <v>136</v>
      </c>
      <c r="B99" t="s">
        <v>328</v>
      </c>
      <c r="C99">
        <v>1.44047619047619</v>
      </c>
      <c r="D99">
        <v>1.1499999999999999</v>
      </c>
      <c r="E99">
        <v>0.49</v>
      </c>
    </row>
    <row r="100" spans="1:5" x14ac:dyDescent="0.25">
      <c r="A100" t="s">
        <v>136</v>
      </c>
      <c r="B100" t="s">
        <v>309</v>
      </c>
      <c r="C100">
        <v>1.44047619047619</v>
      </c>
      <c r="D100">
        <v>0.66</v>
      </c>
      <c r="E100">
        <v>0.88</v>
      </c>
    </row>
    <row r="101" spans="1:5" x14ac:dyDescent="0.25">
      <c r="A101" t="s">
        <v>136</v>
      </c>
      <c r="B101" t="s">
        <v>388</v>
      </c>
      <c r="C101">
        <v>1.44047619047619</v>
      </c>
      <c r="D101">
        <v>1.31</v>
      </c>
      <c r="E101">
        <v>0.82</v>
      </c>
    </row>
    <row r="102" spans="1:5" x14ac:dyDescent="0.25">
      <c r="A102" t="s">
        <v>136</v>
      </c>
      <c r="B102" t="s">
        <v>317</v>
      </c>
      <c r="C102">
        <v>1.44047619047619</v>
      </c>
      <c r="D102">
        <v>1.1499999999999999</v>
      </c>
      <c r="E102">
        <v>0.82</v>
      </c>
    </row>
    <row r="103" spans="1:5" x14ac:dyDescent="0.25">
      <c r="A103" t="s">
        <v>136</v>
      </c>
      <c r="B103" t="s">
        <v>307</v>
      </c>
      <c r="C103">
        <v>1.44047619047619</v>
      </c>
      <c r="D103">
        <v>1.1499999999999999</v>
      </c>
      <c r="E103">
        <v>1.31</v>
      </c>
    </row>
    <row r="104" spans="1:5" x14ac:dyDescent="0.25">
      <c r="A104" t="s">
        <v>136</v>
      </c>
      <c r="B104" t="s">
        <v>386</v>
      </c>
      <c r="C104">
        <v>1.44047619047619</v>
      </c>
      <c r="D104">
        <v>0.82</v>
      </c>
      <c r="E104">
        <v>1.1499999999999999</v>
      </c>
    </row>
    <row r="105" spans="1:5" x14ac:dyDescent="0.25">
      <c r="A105" t="s">
        <v>136</v>
      </c>
      <c r="B105" t="s">
        <v>480</v>
      </c>
      <c r="C105">
        <v>1.44047619047619</v>
      </c>
      <c r="D105">
        <v>1.0900000000000001</v>
      </c>
      <c r="E105">
        <v>1.31</v>
      </c>
    </row>
    <row r="106" spans="1:5" x14ac:dyDescent="0.25">
      <c r="A106" t="s">
        <v>136</v>
      </c>
      <c r="B106" t="s">
        <v>387</v>
      </c>
      <c r="C106">
        <v>1.44047619047619</v>
      </c>
      <c r="D106">
        <v>1.1499999999999999</v>
      </c>
      <c r="E106">
        <v>1.8</v>
      </c>
    </row>
    <row r="107" spans="1:5" x14ac:dyDescent="0.25">
      <c r="A107" t="s">
        <v>136</v>
      </c>
      <c r="B107" t="s">
        <v>482</v>
      </c>
      <c r="C107">
        <v>1.44047619047619</v>
      </c>
      <c r="D107">
        <v>0.66</v>
      </c>
      <c r="E107">
        <v>1.64</v>
      </c>
    </row>
    <row r="108" spans="1:5" x14ac:dyDescent="0.25">
      <c r="A108" t="s">
        <v>136</v>
      </c>
      <c r="B108" t="s">
        <v>381</v>
      </c>
      <c r="C108">
        <v>1.44047619047619</v>
      </c>
      <c r="D108">
        <v>1.31</v>
      </c>
      <c r="E108">
        <v>1.31</v>
      </c>
    </row>
    <row r="109" spans="1:5" x14ac:dyDescent="0.25">
      <c r="A109" t="s">
        <v>136</v>
      </c>
      <c r="B109" t="s">
        <v>315</v>
      </c>
      <c r="C109">
        <v>1.44047619047619</v>
      </c>
      <c r="D109">
        <v>0.98</v>
      </c>
      <c r="E109">
        <v>1.8</v>
      </c>
    </row>
    <row r="110" spans="1:5" x14ac:dyDescent="0.25">
      <c r="A110" t="s">
        <v>136</v>
      </c>
      <c r="B110" t="s">
        <v>344</v>
      </c>
      <c r="C110">
        <v>1.44047619047619</v>
      </c>
      <c r="D110">
        <v>0.98</v>
      </c>
      <c r="E110">
        <v>0.82</v>
      </c>
    </row>
    <row r="111" spans="1:5" x14ac:dyDescent="0.25">
      <c r="A111" t="s">
        <v>136</v>
      </c>
      <c r="B111" t="s">
        <v>347</v>
      </c>
      <c r="C111">
        <v>1.44047619047619</v>
      </c>
      <c r="D111">
        <v>1.64</v>
      </c>
      <c r="E111">
        <v>1.31</v>
      </c>
    </row>
    <row r="112" spans="1:5" x14ac:dyDescent="0.25">
      <c r="A112" t="s">
        <v>136</v>
      </c>
      <c r="B112" t="s">
        <v>377</v>
      </c>
      <c r="C112">
        <v>1.44047619047619</v>
      </c>
      <c r="D112">
        <v>0.49</v>
      </c>
      <c r="E112">
        <v>0.49</v>
      </c>
    </row>
    <row r="113" spans="1:5" x14ac:dyDescent="0.25">
      <c r="A113" t="s">
        <v>136</v>
      </c>
      <c r="B113" t="s">
        <v>483</v>
      </c>
      <c r="C113">
        <v>1.44047619047619</v>
      </c>
      <c r="D113">
        <v>1.31</v>
      </c>
      <c r="E113">
        <v>0.66</v>
      </c>
    </row>
    <row r="114" spans="1:5" x14ac:dyDescent="0.25">
      <c r="A114" t="s">
        <v>136</v>
      </c>
      <c r="B114" t="s">
        <v>481</v>
      </c>
      <c r="C114">
        <v>1.44047619047619</v>
      </c>
      <c r="D114">
        <v>0.22</v>
      </c>
      <c r="E114">
        <v>1.31</v>
      </c>
    </row>
    <row r="115" spans="1:5" x14ac:dyDescent="0.25">
      <c r="A115" t="s">
        <v>136</v>
      </c>
      <c r="B115" t="s">
        <v>484</v>
      </c>
      <c r="C115">
        <v>1.44047619047619</v>
      </c>
      <c r="D115">
        <v>0.88</v>
      </c>
      <c r="E115">
        <v>0.44</v>
      </c>
    </row>
    <row r="116" spans="1:5" x14ac:dyDescent="0.25">
      <c r="A116" t="s">
        <v>136</v>
      </c>
      <c r="B116" t="s">
        <v>373</v>
      </c>
      <c r="C116">
        <v>1.44047619047619</v>
      </c>
      <c r="D116">
        <v>0.66</v>
      </c>
      <c r="E116">
        <v>1.31</v>
      </c>
    </row>
    <row r="117" spans="1:5" x14ac:dyDescent="0.25">
      <c r="A117" t="s">
        <v>301</v>
      </c>
      <c r="B117" t="s">
        <v>341</v>
      </c>
      <c r="C117">
        <v>1.0597014925373101</v>
      </c>
      <c r="D117">
        <v>0.19</v>
      </c>
      <c r="E117">
        <v>1.49</v>
      </c>
    </row>
    <row r="118" spans="1:5" x14ac:dyDescent="0.25">
      <c r="A118" t="s">
        <v>301</v>
      </c>
      <c r="B118" t="s">
        <v>350</v>
      </c>
      <c r="C118">
        <v>1.0597014925373101</v>
      </c>
      <c r="D118">
        <v>0.37</v>
      </c>
      <c r="E118">
        <v>1.1200000000000001</v>
      </c>
    </row>
    <row r="119" spans="1:5" x14ac:dyDescent="0.25">
      <c r="A119" t="s">
        <v>301</v>
      </c>
      <c r="B119" t="s">
        <v>316</v>
      </c>
      <c r="C119">
        <v>1.0597014925373101</v>
      </c>
      <c r="D119">
        <v>1.49</v>
      </c>
      <c r="E119">
        <v>0.74</v>
      </c>
    </row>
    <row r="120" spans="1:5" x14ac:dyDescent="0.25">
      <c r="A120" t="s">
        <v>301</v>
      </c>
      <c r="B120" t="s">
        <v>368</v>
      </c>
      <c r="C120">
        <v>1.0597014925373101</v>
      </c>
      <c r="D120">
        <v>1.86</v>
      </c>
      <c r="E120">
        <v>0.93</v>
      </c>
    </row>
    <row r="121" spans="1:5" x14ac:dyDescent="0.25">
      <c r="A121" t="s">
        <v>301</v>
      </c>
      <c r="B121" t="s">
        <v>336</v>
      </c>
      <c r="C121">
        <v>1.0597014925373101</v>
      </c>
      <c r="D121">
        <v>0.37</v>
      </c>
      <c r="E121">
        <v>0.93</v>
      </c>
    </row>
    <row r="122" spans="1:5" x14ac:dyDescent="0.25">
      <c r="A122" t="s">
        <v>301</v>
      </c>
      <c r="B122" t="s">
        <v>313</v>
      </c>
      <c r="C122">
        <v>1.0597014925373101</v>
      </c>
      <c r="D122">
        <v>1.1200000000000001</v>
      </c>
      <c r="E122">
        <v>0.74</v>
      </c>
    </row>
    <row r="123" spans="1:5" x14ac:dyDescent="0.25">
      <c r="A123" t="s">
        <v>301</v>
      </c>
      <c r="B123" t="s">
        <v>372</v>
      </c>
      <c r="C123">
        <v>1.0597014925373101</v>
      </c>
      <c r="D123">
        <v>1.74</v>
      </c>
      <c r="E123">
        <v>1.49</v>
      </c>
    </row>
    <row r="124" spans="1:5" x14ac:dyDescent="0.25">
      <c r="A124" t="s">
        <v>301</v>
      </c>
      <c r="B124" t="s">
        <v>384</v>
      </c>
      <c r="C124">
        <v>1.0597014925373101</v>
      </c>
      <c r="D124">
        <v>0.56000000000000005</v>
      </c>
      <c r="E124">
        <v>1.1200000000000001</v>
      </c>
    </row>
    <row r="125" spans="1:5" x14ac:dyDescent="0.25">
      <c r="A125" t="s">
        <v>301</v>
      </c>
      <c r="B125" t="s">
        <v>343</v>
      </c>
      <c r="C125">
        <v>1.0597014925373101</v>
      </c>
      <c r="D125">
        <v>0.25</v>
      </c>
      <c r="E125">
        <v>1.24</v>
      </c>
    </row>
    <row r="126" spans="1:5" x14ac:dyDescent="0.25">
      <c r="A126" t="s">
        <v>301</v>
      </c>
      <c r="B126" t="s">
        <v>312</v>
      </c>
      <c r="C126">
        <v>1.0597014925373101</v>
      </c>
      <c r="D126">
        <v>0.37</v>
      </c>
      <c r="E126">
        <v>0.19</v>
      </c>
    </row>
    <row r="127" spans="1:5" x14ac:dyDescent="0.25">
      <c r="A127" t="s">
        <v>301</v>
      </c>
      <c r="B127" t="s">
        <v>319</v>
      </c>
      <c r="C127">
        <v>1.0597014925373101</v>
      </c>
      <c r="D127">
        <v>0.99</v>
      </c>
      <c r="E127">
        <v>1.24</v>
      </c>
    </row>
    <row r="128" spans="1:5" x14ac:dyDescent="0.25">
      <c r="A128" t="s">
        <v>301</v>
      </c>
      <c r="B128" t="s">
        <v>355</v>
      </c>
      <c r="C128">
        <v>1.0597014925373101</v>
      </c>
      <c r="D128">
        <v>0.5</v>
      </c>
      <c r="E128">
        <v>1.99</v>
      </c>
    </row>
    <row r="129" spans="1:5" x14ac:dyDescent="0.25">
      <c r="A129" t="s">
        <v>301</v>
      </c>
      <c r="B129" t="s">
        <v>385</v>
      </c>
      <c r="C129">
        <v>1.0597014925373101</v>
      </c>
      <c r="D129">
        <v>0.37</v>
      </c>
      <c r="E129">
        <v>0.37</v>
      </c>
    </row>
    <row r="130" spans="1:5" x14ac:dyDescent="0.25">
      <c r="A130" t="s">
        <v>301</v>
      </c>
      <c r="B130" t="s">
        <v>382</v>
      </c>
      <c r="C130">
        <v>1.0597014925373101</v>
      </c>
      <c r="D130">
        <v>1.49</v>
      </c>
      <c r="E130">
        <v>1.24</v>
      </c>
    </row>
    <row r="131" spans="1:5" x14ac:dyDescent="0.25">
      <c r="A131" t="s">
        <v>301</v>
      </c>
      <c r="B131" t="s">
        <v>314</v>
      </c>
      <c r="C131">
        <v>1.0597014925373101</v>
      </c>
      <c r="D131">
        <v>0.37</v>
      </c>
      <c r="E131">
        <v>0.37</v>
      </c>
    </row>
    <row r="132" spans="1:5" x14ac:dyDescent="0.25">
      <c r="A132" t="s">
        <v>301</v>
      </c>
      <c r="B132" t="s">
        <v>334</v>
      </c>
      <c r="C132">
        <v>1.0597014925373101</v>
      </c>
      <c r="D132">
        <v>0.37</v>
      </c>
      <c r="E132">
        <v>1.1200000000000001</v>
      </c>
    </row>
    <row r="133" spans="1:5" x14ac:dyDescent="0.25">
      <c r="A133" t="s">
        <v>301</v>
      </c>
      <c r="B133" t="s">
        <v>369</v>
      </c>
      <c r="C133">
        <v>1.0597014925373101</v>
      </c>
      <c r="D133">
        <v>0.5</v>
      </c>
      <c r="E133">
        <v>0.25</v>
      </c>
    </row>
    <row r="134" spans="1:5" x14ac:dyDescent="0.25">
      <c r="A134" t="s">
        <v>301</v>
      </c>
      <c r="B134" t="s">
        <v>322</v>
      </c>
      <c r="C134">
        <v>1.0597014925373101</v>
      </c>
      <c r="D134">
        <v>0.99</v>
      </c>
      <c r="E134">
        <v>1.24</v>
      </c>
    </row>
    <row r="135" spans="1:5" x14ac:dyDescent="0.25">
      <c r="A135" t="s">
        <v>301</v>
      </c>
      <c r="B135" t="s">
        <v>302</v>
      </c>
      <c r="C135">
        <v>1.0597014925373101</v>
      </c>
      <c r="D135">
        <v>0</v>
      </c>
      <c r="E135">
        <v>1.49</v>
      </c>
    </row>
    <row r="136" spans="1:5" x14ac:dyDescent="0.25">
      <c r="A136" t="s">
        <v>301</v>
      </c>
      <c r="B136" t="s">
        <v>360</v>
      </c>
      <c r="C136">
        <v>1.0597014925373101</v>
      </c>
      <c r="D136">
        <v>1.99</v>
      </c>
      <c r="E136">
        <v>0.99</v>
      </c>
    </row>
    <row r="137" spans="1:5" x14ac:dyDescent="0.25">
      <c r="A137" t="s">
        <v>303</v>
      </c>
      <c r="B137" t="s">
        <v>333</v>
      </c>
      <c r="C137">
        <v>0.92105263157894701</v>
      </c>
      <c r="D137">
        <v>1</v>
      </c>
      <c r="E137">
        <v>1</v>
      </c>
    </row>
    <row r="138" spans="1:5" x14ac:dyDescent="0.25">
      <c r="A138" t="s">
        <v>303</v>
      </c>
      <c r="B138" t="s">
        <v>466</v>
      </c>
      <c r="C138">
        <v>0.92105263157894701</v>
      </c>
      <c r="D138">
        <v>0.8</v>
      </c>
      <c r="E138">
        <v>0.53</v>
      </c>
    </row>
    <row r="139" spans="1:5" x14ac:dyDescent="0.25">
      <c r="A139" t="s">
        <v>303</v>
      </c>
      <c r="B139" t="s">
        <v>349</v>
      </c>
      <c r="C139">
        <v>0.92105263157894701</v>
      </c>
      <c r="D139">
        <v>0.8</v>
      </c>
      <c r="E139">
        <v>1</v>
      </c>
    </row>
    <row r="140" spans="1:5" x14ac:dyDescent="0.25">
      <c r="A140" t="s">
        <v>303</v>
      </c>
      <c r="B140" t="s">
        <v>470</v>
      </c>
      <c r="C140">
        <v>0.92105263157894701</v>
      </c>
      <c r="D140">
        <v>0.2</v>
      </c>
      <c r="E140">
        <v>1.2</v>
      </c>
    </row>
    <row r="141" spans="1:5" x14ac:dyDescent="0.25">
      <c r="A141" t="s">
        <v>303</v>
      </c>
      <c r="B141" t="s">
        <v>306</v>
      </c>
      <c r="C141">
        <v>0.92105263157894701</v>
      </c>
      <c r="D141">
        <v>0.6</v>
      </c>
      <c r="E141">
        <v>1</v>
      </c>
    </row>
    <row r="142" spans="1:5" x14ac:dyDescent="0.25">
      <c r="A142" t="s">
        <v>303</v>
      </c>
      <c r="B142" t="s">
        <v>473</v>
      </c>
      <c r="C142">
        <v>0.92105263157894701</v>
      </c>
      <c r="D142">
        <v>0.4</v>
      </c>
      <c r="E142">
        <v>1</v>
      </c>
    </row>
    <row r="143" spans="1:5" x14ac:dyDescent="0.25">
      <c r="A143" t="s">
        <v>303</v>
      </c>
      <c r="B143" t="s">
        <v>353</v>
      </c>
      <c r="C143">
        <v>0.92105263157894701</v>
      </c>
      <c r="D143">
        <v>1.07</v>
      </c>
      <c r="E143">
        <v>1.33</v>
      </c>
    </row>
    <row r="144" spans="1:5" x14ac:dyDescent="0.25">
      <c r="A144" t="s">
        <v>303</v>
      </c>
      <c r="B144" t="s">
        <v>380</v>
      </c>
      <c r="C144">
        <v>0.92105263157894701</v>
      </c>
      <c r="D144">
        <v>1</v>
      </c>
      <c r="E144">
        <v>0.8</v>
      </c>
    </row>
    <row r="145" spans="1:5" x14ac:dyDescent="0.25">
      <c r="A145" t="s">
        <v>303</v>
      </c>
      <c r="B145" t="s">
        <v>383</v>
      </c>
      <c r="C145">
        <v>0.92105263157894701</v>
      </c>
      <c r="D145">
        <v>0.6</v>
      </c>
      <c r="E145">
        <v>1</v>
      </c>
    </row>
    <row r="146" spans="1:5" x14ac:dyDescent="0.25">
      <c r="A146" t="s">
        <v>303</v>
      </c>
      <c r="B146" t="s">
        <v>357</v>
      </c>
      <c r="C146">
        <v>0.92105263157894701</v>
      </c>
      <c r="D146">
        <v>0.8</v>
      </c>
      <c r="E146">
        <v>0.8</v>
      </c>
    </row>
    <row r="147" spans="1:5" x14ac:dyDescent="0.25">
      <c r="A147" t="s">
        <v>303</v>
      </c>
      <c r="B147" t="s">
        <v>308</v>
      </c>
      <c r="C147">
        <v>0.92105263157894701</v>
      </c>
      <c r="D147">
        <v>1.6</v>
      </c>
      <c r="E147">
        <v>0.8</v>
      </c>
    </row>
    <row r="148" spans="1:5" x14ac:dyDescent="0.25">
      <c r="A148" t="s">
        <v>303</v>
      </c>
      <c r="B148" t="s">
        <v>390</v>
      </c>
      <c r="C148">
        <v>0.92105263157894701</v>
      </c>
      <c r="D148">
        <v>0.8</v>
      </c>
      <c r="E148">
        <v>1</v>
      </c>
    </row>
    <row r="149" spans="1:5" x14ac:dyDescent="0.25">
      <c r="A149" t="s">
        <v>303</v>
      </c>
      <c r="B149" t="s">
        <v>361</v>
      </c>
      <c r="C149">
        <v>0.92105263157894701</v>
      </c>
      <c r="D149">
        <v>1.07</v>
      </c>
      <c r="E149">
        <v>1.07</v>
      </c>
    </row>
    <row r="150" spans="1:5" x14ac:dyDescent="0.25">
      <c r="A150" t="s">
        <v>303</v>
      </c>
      <c r="B150" t="s">
        <v>469</v>
      </c>
      <c r="C150">
        <v>0.92105263157894701</v>
      </c>
      <c r="D150">
        <v>0.27</v>
      </c>
      <c r="E150">
        <v>0.53</v>
      </c>
    </row>
    <row r="151" spans="1:5" x14ac:dyDescent="0.25">
      <c r="A151" t="s">
        <v>303</v>
      </c>
      <c r="B151" t="s">
        <v>374</v>
      </c>
      <c r="C151">
        <v>0.92105263157894701</v>
      </c>
      <c r="D151">
        <v>1.07</v>
      </c>
      <c r="E151">
        <v>1.07</v>
      </c>
    </row>
    <row r="152" spans="1:5" x14ac:dyDescent="0.25">
      <c r="A152" t="s">
        <v>303</v>
      </c>
      <c r="B152" t="s">
        <v>340</v>
      </c>
      <c r="C152">
        <v>0.92105263157894701</v>
      </c>
      <c r="D152">
        <v>0.53</v>
      </c>
      <c r="E152">
        <v>0</v>
      </c>
    </row>
    <row r="153" spans="1:5" x14ac:dyDescent="0.25">
      <c r="A153" t="s">
        <v>303</v>
      </c>
      <c r="B153" t="s">
        <v>354</v>
      </c>
      <c r="C153">
        <v>0.92105263157894701</v>
      </c>
      <c r="D153">
        <v>0.6</v>
      </c>
      <c r="E153">
        <v>2</v>
      </c>
    </row>
    <row r="154" spans="1:5" x14ac:dyDescent="0.25">
      <c r="A154" t="s">
        <v>303</v>
      </c>
      <c r="B154" t="s">
        <v>364</v>
      </c>
      <c r="C154">
        <v>0.92105263157894701</v>
      </c>
      <c r="D154">
        <v>0.53</v>
      </c>
      <c r="E154">
        <v>1.07</v>
      </c>
    </row>
    <row r="155" spans="1:5" x14ac:dyDescent="0.25">
      <c r="A155" t="s">
        <v>303</v>
      </c>
      <c r="B155" t="s">
        <v>348</v>
      </c>
      <c r="C155">
        <v>0.92105263157894701</v>
      </c>
      <c r="D155">
        <v>0.53</v>
      </c>
      <c r="E155">
        <v>1.07</v>
      </c>
    </row>
    <row r="156" spans="1:5" x14ac:dyDescent="0.25">
      <c r="A156" t="s">
        <v>303</v>
      </c>
      <c r="B156" t="s">
        <v>321</v>
      </c>
      <c r="C156">
        <v>0.92105263157894701</v>
      </c>
      <c r="D156">
        <v>0.27</v>
      </c>
      <c r="E156">
        <v>1.07</v>
      </c>
    </row>
    <row r="157" spans="1:5" x14ac:dyDescent="0.25">
      <c r="A157" t="s">
        <v>303</v>
      </c>
      <c r="B157" t="s">
        <v>346</v>
      </c>
      <c r="C157">
        <v>0.92105263157894701</v>
      </c>
      <c r="D157">
        <v>1.33</v>
      </c>
      <c r="E157">
        <v>1.33</v>
      </c>
    </row>
    <row r="158" spans="1:5" x14ac:dyDescent="0.25">
      <c r="A158" t="s">
        <v>303</v>
      </c>
      <c r="B158" t="s">
        <v>342</v>
      </c>
      <c r="C158">
        <v>0.92105263157894701</v>
      </c>
      <c r="D158">
        <v>0.27</v>
      </c>
      <c r="E158">
        <v>1.07</v>
      </c>
    </row>
    <row r="159" spans="1:5" x14ac:dyDescent="0.25">
      <c r="A159" t="s">
        <v>13</v>
      </c>
      <c r="B159" t="s">
        <v>227</v>
      </c>
      <c r="C159">
        <v>1.12962962962963</v>
      </c>
      <c r="D159">
        <v>1.44</v>
      </c>
      <c r="E159">
        <v>0.54</v>
      </c>
    </row>
    <row r="160" spans="1:5" x14ac:dyDescent="0.25">
      <c r="A160" t="s">
        <v>13</v>
      </c>
      <c r="B160" t="s">
        <v>47</v>
      </c>
      <c r="C160">
        <v>1.12962962962963</v>
      </c>
      <c r="D160">
        <v>1.08</v>
      </c>
      <c r="E160">
        <v>0.54</v>
      </c>
    </row>
    <row r="161" spans="1:5" x14ac:dyDescent="0.25">
      <c r="A161" t="s">
        <v>13</v>
      </c>
      <c r="B161" t="s">
        <v>228</v>
      </c>
      <c r="C161">
        <v>1.12962962962963</v>
      </c>
      <c r="D161">
        <v>0.54</v>
      </c>
      <c r="E161">
        <v>0.36</v>
      </c>
    </row>
    <row r="162" spans="1:5" x14ac:dyDescent="0.25">
      <c r="A162" t="s">
        <v>13</v>
      </c>
      <c r="B162" t="s">
        <v>17</v>
      </c>
      <c r="C162">
        <v>1.12962962962963</v>
      </c>
      <c r="D162">
        <v>0.36</v>
      </c>
      <c r="E162">
        <v>1.8</v>
      </c>
    </row>
    <row r="163" spans="1:5" x14ac:dyDescent="0.25">
      <c r="A163" t="s">
        <v>13</v>
      </c>
      <c r="B163" t="s">
        <v>15</v>
      </c>
      <c r="C163">
        <v>1.12962962962963</v>
      </c>
      <c r="D163">
        <v>1.44</v>
      </c>
      <c r="E163">
        <v>0.54</v>
      </c>
    </row>
    <row r="164" spans="1:5" x14ac:dyDescent="0.25">
      <c r="A164" t="s">
        <v>13</v>
      </c>
      <c r="B164" t="s">
        <v>55</v>
      </c>
      <c r="C164">
        <v>1.12962962962963</v>
      </c>
      <c r="D164">
        <v>0.18</v>
      </c>
      <c r="E164">
        <v>1.8</v>
      </c>
    </row>
    <row r="165" spans="1:5" x14ac:dyDescent="0.25">
      <c r="A165" t="s">
        <v>13</v>
      </c>
      <c r="B165" t="s">
        <v>229</v>
      </c>
      <c r="C165">
        <v>1.12962962962963</v>
      </c>
      <c r="D165">
        <v>0.72</v>
      </c>
      <c r="E165">
        <v>1.26</v>
      </c>
    </row>
    <row r="166" spans="1:5" x14ac:dyDescent="0.25">
      <c r="A166" t="s">
        <v>13</v>
      </c>
      <c r="B166" t="s">
        <v>52</v>
      </c>
      <c r="C166">
        <v>1.12962962962963</v>
      </c>
      <c r="D166">
        <v>0.18</v>
      </c>
      <c r="E166">
        <v>0.54</v>
      </c>
    </row>
    <row r="167" spans="1:5" x14ac:dyDescent="0.25">
      <c r="A167" t="s">
        <v>13</v>
      </c>
      <c r="B167" t="s">
        <v>46</v>
      </c>
      <c r="C167">
        <v>1.12962962962963</v>
      </c>
      <c r="D167">
        <v>0.54</v>
      </c>
      <c r="E167">
        <v>2.02</v>
      </c>
    </row>
    <row r="168" spans="1:5" x14ac:dyDescent="0.25">
      <c r="A168" t="s">
        <v>13</v>
      </c>
      <c r="B168" t="s">
        <v>53</v>
      </c>
      <c r="C168">
        <v>1.12962962962963</v>
      </c>
      <c r="D168">
        <v>0.18</v>
      </c>
      <c r="E168">
        <v>0.9</v>
      </c>
    </row>
    <row r="169" spans="1:5" x14ac:dyDescent="0.25">
      <c r="A169" t="s">
        <v>13</v>
      </c>
      <c r="B169" t="s">
        <v>44</v>
      </c>
      <c r="C169">
        <v>1.12962962962963</v>
      </c>
      <c r="D169">
        <v>0.36</v>
      </c>
      <c r="E169">
        <v>0.54</v>
      </c>
    </row>
    <row r="170" spans="1:5" x14ac:dyDescent="0.25">
      <c r="A170" t="s">
        <v>13</v>
      </c>
      <c r="B170" t="s">
        <v>50</v>
      </c>
      <c r="C170">
        <v>1.12962962962963</v>
      </c>
      <c r="D170">
        <v>0</v>
      </c>
      <c r="E170">
        <v>0.54</v>
      </c>
    </row>
    <row r="171" spans="1:5" x14ac:dyDescent="0.25">
      <c r="A171" t="s">
        <v>13</v>
      </c>
      <c r="B171" t="s">
        <v>43</v>
      </c>
      <c r="C171">
        <v>1.12962962962963</v>
      </c>
      <c r="D171">
        <v>0.9</v>
      </c>
      <c r="E171">
        <v>1.08</v>
      </c>
    </row>
    <row r="172" spans="1:5" x14ac:dyDescent="0.25">
      <c r="A172" t="s">
        <v>13</v>
      </c>
      <c r="B172" t="s">
        <v>48</v>
      </c>
      <c r="C172">
        <v>1.12962962962963</v>
      </c>
      <c r="D172">
        <v>0.36</v>
      </c>
      <c r="E172">
        <v>0.9</v>
      </c>
    </row>
    <row r="173" spans="1:5" x14ac:dyDescent="0.25">
      <c r="A173" t="s">
        <v>13</v>
      </c>
      <c r="B173" t="s">
        <v>51</v>
      </c>
      <c r="C173">
        <v>1.12962962962963</v>
      </c>
      <c r="D173">
        <v>0.9</v>
      </c>
      <c r="E173">
        <v>0.72</v>
      </c>
    </row>
    <row r="174" spans="1:5" x14ac:dyDescent="0.25">
      <c r="A174" t="s">
        <v>13</v>
      </c>
      <c r="B174" t="s">
        <v>54</v>
      </c>
      <c r="C174">
        <v>1.12962962962963</v>
      </c>
      <c r="D174">
        <v>0.18</v>
      </c>
      <c r="E174">
        <v>1.26</v>
      </c>
    </row>
    <row r="175" spans="1:5" x14ac:dyDescent="0.25">
      <c r="A175" t="s">
        <v>13</v>
      </c>
      <c r="B175" t="s">
        <v>14</v>
      </c>
      <c r="C175">
        <v>1.12962962962963</v>
      </c>
      <c r="D175">
        <v>1.08</v>
      </c>
      <c r="E175">
        <v>1.62</v>
      </c>
    </row>
    <row r="176" spans="1:5" x14ac:dyDescent="0.25">
      <c r="A176" t="s">
        <v>13</v>
      </c>
      <c r="B176" t="s">
        <v>45</v>
      </c>
      <c r="C176">
        <v>1.12962962962963</v>
      </c>
      <c r="D176">
        <v>0.72</v>
      </c>
      <c r="E176">
        <v>0.9</v>
      </c>
    </row>
    <row r="177" spans="1:5" x14ac:dyDescent="0.25">
      <c r="A177" t="s">
        <v>16</v>
      </c>
      <c r="B177" t="s">
        <v>287</v>
      </c>
      <c r="C177">
        <v>1.3888888888888899</v>
      </c>
      <c r="D177">
        <v>1.22</v>
      </c>
      <c r="E177">
        <v>0.7</v>
      </c>
    </row>
    <row r="178" spans="1:5" x14ac:dyDescent="0.25">
      <c r="A178" t="s">
        <v>16</v>
      </c>
      <c r="B178" t="s">
        <v>235</v>
      </c>
      <c r="C178">
        <v>1.3888888888888899</v>
      </c>
      <c r="D178">
        <v>1.05</v>
      </c>
      <c r="E178">
        <v>0.52</v>
      </c>
    </row>
    <row r="179" spans="1:5" x14ac:dyDescent="0.25">
      <c r="A179" t="s">
        <v>16</v>
      </c>
      <c r="B179" t="s">
        <v>449</v>
      </c>
      <c r="C179">
        <v>1.3888888888888899</v>
      </c>
      <c r="D179">
        <v>0.7</v>
      </c>
      <c r="E179">
        <v>2.27</v>
      </c>
    </row>
    <row r="180" spans="1:5" x14ac:dyDescent="0.25">
      <c r="A180" t="s">
        <v>16</v>
      </c>
      <c r="B180" t="s">
        <v>234</v>
      </c>
      <c r="C180">
        <v>1.3888888888888899</v>
      </c>
      <c r="D180">
        <v>1.05</v>
      </c>
      <c r="E180">
        <v>0.7</v>
      </c>
    </row>
    <row r="181" spans="1:5" x14ac:dyDescent="0.25">
      <c r="A181" t="s">
        <v>16</v>
      </c>
      <c r="B181" t="s">
        <v>18</v>
      </c>
      <c r="C181">
        <v>1.3888888888888899</v>
      </c>
      <c r="D181">
        <v>1.92</v>
      </c>
      <c r="E181">
        <v>0.35</v>
      </c>
    </row>
    <row r="182" spans="1:5" x14ac:dyDescent="0.25">
      <c r="A182" t="s">
        <v>16</v>
      </c>
      <c r="B182" t="s">
        <v>59</v>
      </c>
      <c r="C182">
        <v>1.3888888888888899</v>
      </c>
      <c r="D182">
        <v>0.7</v>
      </c>
      <c r="E182">
        <v>1.22</v>
      </c>
    </row>
    <row r="183" spans="1:5" x14ac:dyDescent="0.25">
      <c r="A183" t="s">
        <v>16</v>
      </c>
      <c r="B183" t="s">
        <v>57</v>
      </c>
      <c r="C183">
        <v>1.3888888888888899</v>
      </c>
      <c r="D183">
        <v>0.52</v>
      </c>
      <c r="E183">
        <v>1.22</v>
      </c>
    </row>
    <row r="184" spans="1:5" x14ac:dyDescent="0.25">
      <c r="A184" t="s">
        <v>16</v>
      </c>
      <c r="B184" t="s">
        <v>58</v>
      </c>
      <c r="C184">
        <v>1.3888888888888899</v>
      </c>
      <c r="D184">
        <v>0.84</v>
      </c>
      <c r="E184">
        <v>0.84</v>
      </c>
    </row>
    <row r="185" spans="1:5" x14ac:dyDescent="0.25">
      <c r="A185" t="s">
        <v>16</v>
      </c>
      <c r="B185" t="s">
        <v>233</v>
      </c>
      <c r="C185">
        <v>1.3888888888888899</v>
      </c>
      <c r="D185">
        <v>1.05</v>
      </c>
      <c r="E185">
        <v>1.4</v>
      </c>
    </row>
    <row r="186" spans="1:5" x14ac:dyDescent="0.25">
      <c r="A186" t="s">
        <v>16</v>
      </c>
      <c r="B186" t="s">
        <v>232</v>
      </c>
      <c r="C186">
        <v>1.3888888888888899</v>
      </c>
      <c r="D186">
        <v>0.7</v>
      </c>
      <c r="E186">
        <v>1.57</v>
      </c>
    </row>
    <row r="187" spans="1:5" x14ac:dyDescent="0.25">
      <c r="A187" t="s">
        <v>16</v>
      </c>
      <c r="B187" t="s">
        <v>56</v>
      </c>
      <c r="C187">
        <v>1.3888888888888899</v>
      </c>
      <c r="D187">
        <v>1.05</v>
      </c>
      <c r="E187">
        <v>1.05</v>
      </c>
    </row>
    <row r="188" spans="1:5" x14ac:dyDescent="0.25">
      <c r="A188" t="s">
        <v>16</v>
      </c>
      <c r="B188" t="s">
        <v>450</v>
      </c>
      <c r="C188">
        <v>1.3888888888888899</v>
      </c>
      <c r="D188">
        <v>0.7</v>
      </c>
      <c r="E188">
        <v>0.87</v>
      </c>
    </row>
    <row r="189" spans="1:5" x14ac:dyDescent="0.25">
      <c r="A189" t="s">
        <v>16</v>
      </c>
      <c r="B189" t="s">
        <v>231</v>
      </c>
      <c r="C189">
        <v>1.3888888888888899</v>
      </c>
      <c r="D189">
        <v>1.17</v>
      </c>
      <c r="E189">
        <v>0.7</v>
      </c>
    </row>
    <row r="190" spans="1:5" x14ac:dyDescent="0.25">
      <c r="A190" t="s">
        <v>16</v>
      </c>
      <c r="B190" t="s">
        <v>236</v>
      </c>
      <c r="C190">
        <v>1.3888888888888899</v>
      </c>
      <c r="D190">
        <v>1.05</v>
      </c>
      <c r="E190">
        <v>1.22</v>
      </c>
    </row>
    <row r="191" spans="1:5" x14ac:dyDescent="0.25">
      <c r="A191" t="s">
        <v>16</v>
      </c>
      <c r="B191" t="s">
        <v>49</v>
      </c>
      <c r="C191">
        <v>1.3888888888888899</v>
      </c>
      <c r="D191">
        <v>1.05</v>
      </c>
      <c r="E191">
        <v>0.87</v>
      </c>
    </row>
    <row r="192" spans="1:5" x14ac:dyDescent="0.25">
      <c r="A192" t="s">
        <v>16</v>
      </c>
      <c r="B192" t="s">
        <v>60</v>
      </c>
      <c r="C192">
        <v>1.3888888888888899</v>
      </c>
      <c r="D192">
        <v>0.7</v>
      </c>
      <c r="E192">
        <v>0.87</v>
      </c>
    </row>
    <row r="193" spans="1:5" x14ac:dyDescent="0.25">
      <c r="A193" t="s">
        <v>16</v>
      </c>
      <c r="B193" t="s">
        <v>448</v>
      </c>
      <c r="C193">
        <v>1.3888888888888899</v>
      </c>
      <c r="D193">
        <v>0.87</v>
      </c>
      <c r="E193">
        <v>0.87</v>
      </c>
    </row>
    <row r="194" spans="1:5" x14ac:dyDescent="0.25">
      <c r="A194" t="s">
        <v>16</v>
      </c>
      <c r="B194" t="s">
        <v>230</v>
      </c>
      <c r="C194">
        <v>1.3888888888888899</v>
      </c>
      <c r="D194">
        <v>1.22</v>
      </c>
      <c r="E194">
        <v>0.7</v>
      </c>
    </row>
    <row r="195" spans="1:5" x14ac:dyDescent="0.25">
      <c r="A195" t="s">
        <v>19</v>
      </c>
      <c r="B195" t="s">
        <v>245</v>
      </c>
      <c r="C195">
        <v>1.36708860759494</v>
      </c>
      <c r="D195">
        <v>0.95</v>
      </c>
      <c r="E195">
        <v>0.95</v>
      </c>
    </row>
    <row r="196" spans="1:5" x14ac:dyDescent="0.25">
      <c r="A196" t="s">
        <v>19</v>
      </c>
      <c r="B196" t="s">
        <v>243</v>
      </c>
      <c r="C196">
        <v>1.36708860759494</v>
      </c>
      <c r="D196">
        <v>0.63</v>
      </c>
      <c r="E196">
        <v>1.26</v>
      </c>
    </row>
    <row r="197" spans="1:5" x14ac:dyDescent="0.25">
      <c r="A197" t="s">
        <v>19</v>
      </c>
      <c r="B197" t="s">
        <v>142</v>
      </c>
      <c r="C197">
        <v>1.36708860759494</v>
      </c>
      <c r="D197">
        <v>1.58</v>
      </c>
      <c r="E197">
        <v>0.63</v>
      </c>
    </row>
    <row r="198" spans="1:5" x14ac:dyDescent="0.25">
      <c r="A198" t="s">
        <v>19</v>
      </c>
      <c r="B198" t="s">
        <v>246</v>
      </c>
      <c r="C198">
        <v>1.36708860759494</v>
      </c>
      <c r="D198">
        <v>1.42</v>
      </c>
      <c r="E198">
        <v>0.79</v>
      </c>
    </row>
    <row r="199" spans="1:5" x14ac:dyDescent="0.25">
      <c r="A199" t="s">
        <v>19</v>
      </c>
      <c r="B199" t="s">
        <v>154</v>
      </c>
      <c r="C199">
        <v>1.36708860759494</v>
      </c>
      <c r="D199">
        <v>0.79</v>
      </c>
      <c r="E199">
        <v>2.0499999999999998</v>
      </c>
    </row>
    <row r="200" spans="1:5" x14ac:dyDescent="0.25">
      <c r="A200" t="s">
        <v>19</v>
      </c>
      <c r="B200" t="s">
        <v>252</v>
      </c>
      <c r="C200">
        <v>1.36708860759494</v>
      </c>
      <c r="D200">
        <v>0.63</v>
      </c>
      <c r="E200">
        <v>0.47</v>
      </c>
    </row>
    <row r="201" spans="1:5" x14ac:dyDescent="0.25">
      <c r="A201" t="s">
        <v>19</v>
      </c>
      <c r="B201" t="s">
        <v>352</v>
      </c>
      <c r="C201">
        <v>1.36708860759494</v>
      </c>
      <c r="D201">
        <v>0.63</v>
      </c>
      <c r="E201">
        <v>0.88</v>
      </c>
    </row>
    <row r="202" spans="1:5" x14ac:dyDescent="0.25">
      <c r="A202" t="s">
        <v>19</v>
      </c>
      <c r="B202" t="s">
        <v>141</v>
      </c>
      <c r="C202">
        <v>1.36708860759494</v>
      </c>
      <c r="D202">
        <v>0.79</v>
      </c>
      <c r="E202">
        <v>0.47</v>
      </c>
    </row>
    <row r="203" spans="1:5" x14ac:dyDescent="0.25">
      <c r="A203" t="s">
        <v>19</v>
      </c>
      <c r="B203" t="s">
        <v>251</v>
      </c>
      <c r="C203">
        <v>1.36708860759494</v>
      </c>
      <c r="D203">
        <v>0.88</v>
      </c>
      <c r="E203">
        <v>1.01</v>
      </c>
    </row>
    <row r="204" spans="1:5" x14ac:dyDescent="0.25">
      <c r="A204" t="s">
        <v>19</v>
      </c>
      <c r="B204" t="s">
        <v>139</v>
      </c>
      <c r="C204">
        <v>1.36708860759494</v>
      </c>
      <c r="D204">
        <v>1.05</v>
      </c>
      <c r="E204">
        <v>0.42</v>
      </c>
    </row>
    <row r="205" spans="1:5" x14ac:dyDescent="0.25">
      <c r="A205" t="s">
        <v>19</v>
      </c>
      <c r="B205" t="s">
        <v>21</v>
      </c>
      <c r="C205">
        <v>1.36708860759494</v>
      </c>
      <c r="D205">
        <v>1.1100000000000001</v>
      </c>
      <c r="E205">
        <v>0.79</v>
      </c>
    </row>
    <row r="206" spans="1:5" x14ac:dyDescent="0.25">
      <c r="A206" t="s">
        <v>19</v>
      </c>
      <c r="B206" t="s">
        <v>247</v>
      </c>
      <c r="C206">
        <v>1.36708860759494</v>
      </c>
      <c r="D206">
        <v>1.42</v>
      </c>
      <c r="E206">
        <v>0.16</v>
      </c>
    </row>
    <row r="207" spans="1:5" x14ac:dyDescent="0.25">
      <c r="A207" t="s">
        <v>19</v>
      </c>
      <c r="B207" t="s">
        <v>249</v>
      </c>
      <c r="C207">
        <v>1.36708860759494</v>
      </c>
      <c r="D207">
        <v>0.84</v>
      </c>
      <c r="E207">
        <v>1.47</v>
      </c>
    </row>
    <row r="208" spans="1:5" x14ac:dyDescent="0.25">
      <c r="A208" t="s">
        <v>19</v>
      </c>
      <c r="B208" t="s">
        <v>253</v>
      </c>
      <c r="C208">
        <v>1.36708860759494</v>
      </c>
      <c r="D208">
        <v>0.42</v>
      </c>
      <c r="E208">
        <v>1.05</v>
      </c>
    </row>
    <row r="209" spans="1:5" x14ac:dyDescent="0.25">
      <c r="A209" t="s">
        <v>19</v>
      </c>
      <c r="B209" t="s">
        <v>244</v>
      </c>
      <c r="C209">
        <v>1.36708860759494</v>
      </c>
      <c r="D209">
        <v>0.32</v>
      </c>
      <c r="E209">
        <v>0.95</v>
      </c>
    </row>
    <row r="210" spans="1:5" x14ac:dyDescent="0.25">
      <c r="A210" t="s">
        <v>19</v>
      </c>
      <c r="B210" t="s">
        <v>146</v>
      </c>
      <c r="C210">
        <v>1.36708860759494</v>
      </c>
      <c r="D210">
        <v>0.63</v>
      </c>
      <c r="E210">
        <v>0.95</v>
      </c>
    </row>
    <row r="211" spans="1:5" x14ac:dyDescent="0.25">
      <c r="A211" t="s">
        <v>19</v>
      </c>
      <c r="B211" t="s">
        <v>254</v>
      </c>
      <c r="C211">
        <v>1.36708860759494</v>
      </c>
      <c r="D211">
        <v>0.63</v>
      </c>
      <c r="E211">
        <v>1.26</v>
      </c>
    </row>
    <row r="212" spans="1:5" x14ac:dyDescent="0.25">
      <c r="A212" t="s">
        <v>19</v>
      </c>
      <c r="B212" t="s">
        <v>20</v>
      </c>
      <c r="C212">
        <v>1.36708860759494</v>
      </c>
      <c r="D212">
        <v>0.79</v>
      </c>
      <c r="E212">
        <v>1.26</v>
      </c>
    </row>
    <row r="213" spans="1:5" x14ac:dyDescent="0.25">
      <c r="A213" t="s">
        <v>19</v>
      </c>
      <c r="B213" t="s">
        <v>250</v>
      </c>
      <c r="C213">
        <v>1.36708860759494</v>
      </c>
      <c r="D213">
        <v>0.63</v>
      </c>
      <c r="E213">
        <v>1.58</v>
      </c>
    </row>
    <row r="214" spans="1:5" x14ac:dyDescent="0.25">
      <c r="A214" t="s">
        <v>19</v>
      </c>
      <c r="B214" t="s">
        <v>248</v>
      </c>
      <c r="C214">
        <v>1.36708860759494</v>
      </c>
      <c r="D214">
        <v>1.1100000000000001</v>
      </c>
      <c r="E214">
        <v>1.58</v>
      </c>
    </row>
    <row r="215" spans="1:5" x14ac:dyDescent="0.25">
      <c r="A215" t="s">
        <v>143</v>
      </c>
      <c r="B215" t="s">
        <v>140</v>
      </c>
      <c r="C215">
        <v>1.0505050505050499</v>
      </c>
      <c r="D215">
        <v>1.25</v>
      </c>
      <c r="E215">
        <v>0.89</v>
      </c>
    </row>
    <row r="216" spans="1:5" x14ac:dyDescent="0.25">
      <c r="A216" t="s">
        <v>143</v>
      </c>
      <c r="B216" t="s">
        <v>152</v>
      </c>
      <c r="C216">
        <v>1.0505050505050499</v>
      </c>
      <c r="D216">
        <v>1.25</v>
      </c>
      <c r="E216">
        <v>0.54</v>
      </c>
    </row>
    <row r="217" spans="1:5" x14ac:dyDescent="0.25">
      <c r="A217" t="s">
        <v>143</v>
      </c>
      <c r="B217" t="s">
        <v>158</v>
      </c>
      <c r="C217">
        <v>1.0505050505050499</v>
      </c>
      <c r="D217">
        <v>1.07</v>
      </c>
      <c r="E217">
        <v>1.25</v>
      </c>
    </row>
    <row r="218" spans="1:5" x14ac:dyDescent="0.25">
      <c r="A218" t="s">
        <v>143</v>
      </c>
      <c r="B218" t="s">
        <v>452</v>
      </c>
      <c r="C218">
        <v>1.0505050505050499</v>
      </c>
      <c r="D218">
        <v>1.07</v>
      </c>
      <c r="E218">
        <v>1.07</v>
      </c>
    </row>
    <row r="219" spans="1:5" x14ac:dyDescent="0.25">
      <c r="A219" t="s">
        <v>143</v>
      </c>
      <c r="B219" t="s">
        <v>161</v>
      </c>
      <c r="C219">
        <v>1.0505050505050499</v>
      </c>
      <c r="D219">
        <v>1.19</v>
      </c>
      <c r="E219">
        <v>1.19</v>
      </c>
    </row>
    <row r="220" spans="1:5" x14ac:dyDescent="0.25">
      <c r="A220" t="s">
        <v>143</v>
      </c>
      <c r="B220" t="s">
        <v>156</v>
      </c>
      <c r="C220">
        <v>1.0505050505050499</v>
      </c>
      <c r="D220">
        <v>0.74</v>
      </c>
      <c r="E220">
        <v>0.74</v>
      </c>
    </row>
    <row r="221" spans="1:5" x14ac:dyDescent="0.25">
      <c r="A221" t="s">
        <v>143</v>
      </c>
      <c r="B221" t="s">
        <v>157</v>
      </c>
      <c r="C221">
        <v>1.0505050505050499</v>
      </c>
      <c r="D221">
        <v>0.54</v>
      </c>
      <c r="E221">
        <v>1.43</v>
      </c>
    </row>
    <row r="222" spans="1:5" x14ac:dyDescent="0.25">
      <c r="A222" t="s">
        <v>143</v>
      </c>
      <c r="B222" t="s">
        <v>148</v>
      </c>
      <c r="C222">
        <v>1.0505050505050499</v>
      </c>
      <c r="D222">
        <v>0.89</v>
      </c>
      <c r="E222">
        <v>0.89</v>
      </c>
    </row>
    <row r="223" spans="1:5" x14ac:dyDescent="0.25">
      <c r="A223" t="s">
        <v>143</v>
      </c>
      <c r="B223" t="s">
        <v>153</v>
      </c>
      <c r="C223">
        <v>1.0505050505050499</v>
      </c>
      <c r="D223">
        <v>0.54</v>
      </c>
      <c r="E223">
        <v>1.25</v>
      </c>
    </row>
    <row r="224" spans="1:5" x14ac:dyDescent="0.25">
      <c r="A224" t="s">
        <v>143</v>
      </c>
      <c r="B224" t="s">
        <v>147</v>
      </c>
      <c r="C224">
        <v>1.0505050505050499</v>
      </c>
      <c r="D224">
        <v>1.25</v>
      </c>
      <c r="E224">
        <v>0.71</v>
      </c>
    </row>
    <row r="225" spans="1:5" x14ac:dyDescent="0.25">
      <c r="A225" t="s">
        <v>143</v>
      </c>
      <c r="B225" t="s">
        <v>329</v>
      </c>
      <c r="C225">
        <v>1.0505050505050499</v>
      </c>
      <c r="D225">
        <v>0.67</v>
      </c>
      <c r="E225">
        <v>1.34</v>
      </c>
    </row>
    <row r="226" spans="1:5" x14ac:dyDescent="0.25">
      <c r="A226" t="s">
        <v>143</v>
      </c>
      <c r="B226" t="s">
        <v>150</v>
      </c>
      <c r="C226">
        <v>1.0505050505050499</v>
      </c>
      <c r="D226">
        <v>1.25</v>
      </c>
      <c r="E226">
        <v>1.25</v>
      </c>
    </row>
    <row r="227" spans="1:5" x14ac:dyDescent="0.25">
      <c r="A227" t="s">
        <v>143</v>
      </c>
      <c r="B227" t="s">
        <v>160</v>
      </c>
      <c r="C227">
        <v>1.0505050505050499</v>
      </c>
      <c r="D227">
        <v>0.71</v>
      </c>
      <c r="E227">
        <v>0.54</v>
      </c>
    </row>
    <row r="228" spans="1:5" x14ac:dyDescent="0.25">
      <c r="A228" t="s">
        <v>143</v>
      </c>
      <c r="B228" t="s">
        <v>144</v>
      </c>
      <c r="C228">
        <v>1.0505050505050499</v>
      </c>
      <c r="D228">
        <v>2.14</v>
      </c>
      <c r="E228">
        <v>0.54</v>
      </c>
    </row>
    <row r="229" spans="1:5" x14ac:dyDescent="0.25">
      <c r="A229" t="s">
        <v>143</v>
      </c>
      <c r="B229" t="s">
        <v>149</v>
      </c>
      <c r="C229">
        <v>1.0505050505050499</v>
      </c>
      <c r="D229">
        <v>0.45</v>
      </c>
      <c r="E229">
        <v>0.67</v>
      </c>
    </row>
    <row r="230" spans="1:5" x14ac:dyDescent="0.25">
      <c r="A230" t="s">
        <v>143</v>
      </c>
      <c r="B230" t="s">
        <v>155</v>
      </c>
      <c r="C230">
        <v>1.0505050505050499</v>
      </c>
      <c r="D230">
        <v>0.89</v>
      </c>
      <c r="E230">
        <v>1.43</v>
      </c>
    </row>
    <row r="231" spans="1:5" x14ac:dyDescent="0.25">
      <c r="A231" t="s">
        <v>143</v>
      </c>
      <c r="B231" t="s">
        <v>159</v>
      </c>
      <c r="C231">
        <v>1.0505050505050499</v>
      </c>
      <c r="D231">
        <v>0.89</v>
      </c>
      <c r="E231">
        <v>0.89</v>
      </c>
    </row>
    <row r="232" spans="1:5" x14ac:dyDescent="0.25">
      <c r="A232" t="s">
        <v>143</v>
      </c>
      <c r="B232" t="s">
        <v>151</v>
      </c>
      <c r="C232">
        <v>1.0505050505050499</v>
      </c>
      <c r="D232">
        <v>0.71</v>
      </c>
      <c r="E232">
        <v>0.18</v>
      </c>
    </row>
    <row r="233" spans="1:5" x14ac:dyDescent="0.25">
      <c r="A233" t="s">
        <v>143</v>
      </c>
      <c r="B233" t="s">
        <v>145</v>
      </c>
      <c r="C233">
        <v>1.0505050505050499</v>
      </c>
      <c r="D233">
        <v>0.36</v>
      </c>
      <c r="E233">
        <v>1.78</v>
      </c>
    </row>
    <row r="234" spans="1:5" x14ac:dyDescent="0.25">
      <c r="A234" t="s">
        <v>143</v>
      </c>
      <c r="B234" t="s">
        <v>451</v>
      </c>
      <c r="C234">
        <v>1.0505050505050499</v>
      </c>
      <c r="D234">
        <v>0.71</v>
      </c>
      <c r="E234">
        <v>1.43</v>
      </c>
    </row>
    <row r="235" spans="1:5" x14ac:dyDescent="0.25">
      <c r="A235" t="s">
        <v>22</v>
      </c>
      <c r="B235" t="s">
        <v>262</v>
      </c>
      <c r="C235">
        <v>1.55932203389831</v>
      </c>
      <c r="D235">
        <v>0.98</v>
      </c>
      <c r="E235">
        <v>1.57</v>
      </c>
    </row>
    <row r="236" spans="1:5" x14ac:dyDescent="0.25">
      <c r="A236" t="s">
        <v>22</v>
      </c>
      <c r="B236" t="s">
        <v>259</v>
      </c>
      <c r="C236">
        <v>1.55932203389831</v>
      </c>
      <c r="D236">
        <v>0.98</v>
      </c>
      <c r="E236">
        <v>1.18</v>
      </c>
    </row>
    <row r="237" spans="1:5" x14ac:dyDescent="0.25">
      <c r="A237" t="s">
        <v>22</v>
      </c>
      <c r="B237" t="s">
        <v>23</v>
      </c>
      <c r="C237">
        <v>1.55932203389831</v>
      </c>
      <c r="D237">
        <v>0.79</v>
      </c>
      <c r="E237">
        <v>0.79</v>
      </c>
    </row>
    <row r="238" spans="1:5" x14ac:dyDescent="0.25">
      <c r="A238" t="s">
        <v>22</v>
      </c>
      <c r="B238" t="s">
        <v>261</v>
      </c>
      <c r="C238">
        <v>1.55932203389831</v>
      </c>
      <c r="D238">
        <v>0.98</v>
      </c>
      <c r="E238">
        <v>0.59</v>
      </c>
    </row>
    <row r="239" spans="1:5" x14ac:dyDescent="0.25">
      <c r="A239" t="s">
        <v>22</v>
      </c>
      <c r="B239" t="s">
        <v>267</v>
      </c>
      <c r="C239">
        <v>1.55932203389831</v>
      </c>
      <c r="D239">
        <v>0.39</v>
      </c>
      <c r="E239">
        <v>1.57</v>
      </c>
    </row>
    <row r="240" spans="1:5" x14ac:dyDescent="0.25">
      <c r="A240" t="s">
        <v>22</v>
      </c>
      <c r="B240" t="s">
        <v>264</v>
      </c>
      <c r="C240">
        <v>1.55932203389831</v>
      </c>
      <c r="D240">
        <v>1.18</v>
      </c>
      <c r="E240">
        <v>1.18</v>
      </c>
    </row>
    <row r="241" spans="1:5" x14ac:dyDescent="0.25">
      <c r="A241" t="s">
        <v>22</v>
      </c>
      <c r="B241" t="s">
        <v>175</v>
      </c>
      <c r="C241">
        <v>1.55932203389831</v>
      </c>
    </row>
    <row r="242" spans="1:5" x14ac:dyDescent="0.25">
      <c r="A242" t="s">
        <v>22</v>
      </c>
      <c r="B242" t="s">
        <v>256</v>
      </c>
      <c r="C242">
        <v>1.55932203389831</v>
      </c>
      <c r="D242">
        <v>0.89</v>
      </c>
      <c r="E242">
        <v>0.74</v>
      </c>
    </row>
    <row r="243" spans="1:5" x14ac:dyDescent="0.25">
      <c r="A243" t="s">
        <v>22</v>
      </c>
      <c r="B243" t="s">
        <v>165</v>
      </c>
      <c r="C243">
        <v>1.55932203389831</v>
      </c>
      <c r="D243">
        <v>0.98</v>
      </c>
      <c r="E243">
        <v>1.77</v>
      </c>
    </row>
    <row r="244" spans="1:5" x14ac:dyDescent="0.25">
      <c r="A244" t="s">
        <v>22</v>
      </c>
      <c r="B244" t="s">
        <v>291</v>
      </c>
      <c r="C244">
        <v>1.55932203389831</v>
      </c>
      <c r="D244">
        <v>0.79</v>
      </c>
      <c r="E244">
        <v>0.39</v>
      </c>
    </row>
    <row r="245" spans="1:5" x14ac:dyDescent="0.25">
      <c r="A245" t="s">
        <v>22</v>
      </c>
      <c r="B245" t="s">
        <v>263</v>
      </c>
      <c r="C245">
        <v>1.55932203389831</v>
      </c>
      <c r="D245">
        <v>1.57</v>
      </c>
      <c r="E245">
        <v>0.79</v>
      </c>
    </row>
    <row r="246" spans="1:5" x14ac:dyDescent="0.25">
      <c r="A246" t="s">
        <v>22</v>
      </c>
      <c r="B246" t="s">
        <v>162</v>
      </c>
      <c r="C246">
        <v>1.55932203389831</v>
      </c>
      <c r="D246">
        <v>0.59</v>
      </c>
      <c r="E246">
        <v>1.97</v>
      </c>
    </row>
    <row r="247" spans="1:5" x14ac:dyDescent="0.25">
      <c r="A247" t="s">
        <v>22</v>
      </c>
      <c r="B247" t="s">
        <v>164</v>
      </c>
      <c r="C247">
        <v>1.55932203389831</v>
      </c>
      <c r="D247">
        <v>0.59</v>
      </c>
      <c r="E247">
        <v>0.59</v>
      </c>
    </row>
    <row r="248" spans="1:5" x14ac:dyDescent="0.25">
      <c r="A248" t="s">
        <v>22</v>
      </c>
      <c r="B248" t="s">
        <v>266</v>
      </c>
      <c r="C248">
        <v>1.55932203389831</v>
      </c>
      <c r="D248">
        <v>0.89</v>
      </c>
      <c r="E248">
        <v>0</v>
      </c>
    </row>
    <row r="249" spans="1:5" x14ac:dyDescent="0.25">
      <c r="A249" t="s">
        <v>22</v>
      </c>
      <c r="B249" t="s">
        <v>255</v>
      </c>
      <c r="C249">
        <v>1.55932203389831</v>
      </c>
      <c r="D249">
        <v>1.97</v>
      </c>
      <c r="E249">
        <v>0.2</v>
      </c>
    </row>
    <row r="250" spans="1:5" x14ac:dyDescent="0.25">
      <c r="A250" t="s">
        <v>22</v>
      </c>
      <c r="B250" t="s">
        <v>166</v>
      </c>
      <c r="C250">
        <v>1.55932203389831</v>
      </c>
      <c r="D250">
        <v>0.98</v>
      </c>
      <c r="E250">
        <v>0.59</v>
      </c>
    </row>
    <row r="251" spans="1:5" x14ac:dyDescent="0.25">
      <c r="A251" t="s">
        <v>22</v>
      </c>
      <c r="B251" t="s">
        <v>290</v>
      </c>
      <c r="C251">
        <v>1.55932203389831</v>
      </c>
      <c r="D251">
        <v>0.59</v>
      </c>
      <c r="E251">
        <v>1.57</v>
      </c>
    </row>
    <row r="252" spans="1:5" x14ac:dyDescent="0.25">
      <c r="A252" t="s">
        <v>22</v>
      </c>
      <c r="B252" t="s">
        <v>24</v>
      </c>
      <c r="C252">
        <v>1.55932203389831</v>
      </c>
      <c r="D252">
        <v>1.57</v>
      </c>
      <c r="E252">
        <v>1.18</v>
      </c>
    </row>
    <row r="253" spans="1:5" x14ac:dyDescent="0.25">
      <c r="A253" t="s">
        <v>22</v>
      </c>
      <c r="B253" t="s">
        <v>167</v>
      </c>
      <c r="C253">
        <v>1.55932203389831</v>
      </c>
      <c r="D253">
        <v>0.3</v>
      </c>
      <c r="E253">
        <v>0.3</v>
      </c>
    </row>
    <row r="254" spans="1:5" x14ac:dyDescent="0.25">
      <c r="A254" t="s">
        <v>22</v>
      </c>
      <c r="B254" t="s">
        <v>163</v>
      </c>
      <c r="C254">
        <v>1.55932203389831</v>
      </c>
      <c r="D254">
        <v>0.98</v>
      </c>
      <c r="E254">
        <v>1.18</v>
      </c>
    </row>
    <row r="255" spans="1:5" x14ac:dyDescent="0.25">
      <c r="A255" t="s">
        <v>25</v>
      </c>
      <c r="B255" t="s">
        <v>260</v>
      </c>
      <c r="C255">
        <v>1.31666666666667</v>
      </c>
      <c r="D255">
        <v>1.61</v>
      </c>
      <c r="E255">
        <v>1.1499999999999999</v>
      </c>
    </row>
    <row r="256" spans="1:5" x14ac:dyDescent="0.25">
      <c r="A256" t="s">
        <v>25</v>
      </c>
      <c r="B256" t="s">
        <v>476</v>
      </c>
      <c r="C256">
        <v>1.31666666666667</v>
      </c>
      <c r="D256">
        <v>0.92</v>
      </c>
      <c r="E256">
        <v>0</v>
      </c>
    </row>
    <row r="257" spans="1:5" x14ac:dyDescent="0.25">
      <c r="A257" t="s">
        <v>25</v>
      </c>
      <c r="B257" t="s">
        <v>26</v>
      </c>
      <c r="C257">
        <v>1.31666666666667</v>
      </c>
      <c r="D257">
        <v>0.69</v>
      </c>
      <c r="E257">
        <v>1.38</v>
      </c>
    </row>
    <row r="258" spans="1:5" x14ac:dyDescent="0.25">
      <c r="A258" t="s">
        <v>25</v>
      </c>
      <c r="B258" t="s">
        <v>170</v>
      </c>
      <c r="C258">
        <v>1.31666666666667</v>
      </c>
      <c r="D258">
        <v>0.46</v>
      </c>
      <c r="E258">
        <v>0.69</v>
      </c>
    </row>
    <row r="259" spans="1:5" x14ac:dyDescent="0.25">
      <c r="A259" t="s">
        <v>25</v>
      </c>
      <c r="B259" t="s">
        <v>173</v>
      </c>
      <c r="C259">
        <v>1.31666666666667</v>
      </c>
      <c r="D259">
        <v>1.72</v>
      </c>
      <c r="E259">
        <v>0.86</v>
      </c>
    </row>
    <row r="260" spans="1:5" x14ac:dyDescent="0.25">
      <c r="A260" t="s">
        <v>25</v>
      </c>
      <c r="B260" t="s">
        <v>171</v>
      </c>
      <c r="C260">
        <v>1.31666666666667</v>
      </c>
      <c r="D260">
        <v>0.46</v>
      </c>
      <c r="E260">
        <v>1.61</v>
      </c>
    </row>
    <row r="261" spans="1:5" x14ac:dyDescent="0.25">
      <c r="A261" t="s">
        <v>25</v>
      </c>
      <c r="B261" t="s">
        <v>478</v>
      </c>
      <c r="C261">
        <v>1.31666666666667</v>
      </c>
      <c r="D261">
        <v>1.03</v>
      </c>
      <c r="E261">
        <v>1.72</v>
      </c>
    </row>
    <row r="262" spans="1:5" x14ac:dyDescent="0.25">
      <c r="A262" t="s">
        <v>25</v>
      </c>
      <c r="B262" t="s">
        <v>177</v>
      </c>
      <c r="C262">
        <v>1.31666666666667</v>
      </c>
      <c r="D262">
        <v>0.86</v>
      </c>
      <c r="E262">
        <v>0.69</v>
      </c>
    </row>
    <row r="263" spans="1:5" x14ac:dyDescent="0.25">
      <c r="A263" t="s">
        <v>25</v>
      </c>
      <c r="B263" t="s">
        <v>479</v>
      </c>
      <c r="C263">
        <v>1.31666666666667</v>
      </c>
      <c r="D263">
        <v>0.69</v>
      </c>
      <c r="E263">
        <v>1.1499999999999999</v>
      </c>
    </row>
    <row r="264" spans="1:5" x14ac:dyDescent="0.25">
      <c r="A264" t="s">
        <v>25</v>
      </c>
      <c r="B264" t="s">
        <v>292</v>
      </c>
      <c r="C264">
        <v>1.31666666666667</v>
      </c>
      <c r="D264">
        <v>0.23</v>
      </c>
      <c r="E264">
        <v>0.92</v>
      </c>
    </row>
    <row r="265" spans="1:5" x14ac:dyDescent="0.25">
      <c r="A265" t="s">
        <v>25</v>
      </c>
      <c r="B265" t="s">
        <v>27</v>
      </c>
      <c r="C265">
        <v>1.31666666666667</v>
      </c>
      <c r="D265">
        <v>0.92</v>
      </c>
      <c r="E265">
        <v>0</v>
      </c>
    </row>
    <row r="266" spans="1:5" x14ac:dyDescent="0.25">
      <c r="A266" t="s">
        <v>25</v>
      </c>
      <c r="B266" t="s">
        <v>169</v>
      </c>
      <c r="C266">
        <v>1.31666666666667</v>
      </c>
      <c r="D266">
        <v>1.61</v>
      </c>
      <c r="E266">
        <v>0.69</v>
      </c>
    </row>
    <row r="267" spans="1:5" x14ac:dyDescent="0.25">
      <c r="A267" t="s">
        <v>25</v>
      </c>
      <c r="B267" t="s">
        <v>257</v>
      </c>
      <c r="C267">
        <v>1.31666666666667</v>
      </c>
      <c r="D267">
        <v>0.92</v>
      </c>
      <c r="E267">
        <v>1.61</v>
      </c>
    </row>
    <row r="268" spans="1:5" x14ac:dyDescent="0.25">
      <c r="A268" t="s">
        <v>25</v>
      </c>
      <c r="B268" t="s">
        <v>265</v>
      </c>
      <c r="C268">
        <v>1.31666666666667</v>
      </c>
      <c r="D268">
        <v>0.69</v>
      </c>
      <c r="E268">
        <v>0.46</v>
      </c>
    </row>
    <row r="269" spans="1:5" x14ac:dyDescent="0.25">
      <c r="A269" t="s">
        <v>25</v>
      </c>
      <c r="B269" t="s">
        <v>258</v>
      </c>
      <c r="C269">
        <v>1.31666666666667</v>
      </c>
      <c r="D269">
        <v>0.69</v>
      </c>
      <c r="E269">
        <v>0.46</v>
      </c>
    </row>
    <row r="270" spans="1:5" x14ac:dyDescent="0.25">
      <c r="A270" t="s">
        <v>25</v>
      </c>
      <c r="B270" t="s">
        <v>477</v>
      </c>
      <c r="C270">
        <v>1.31666666666667</v>
      </c>
      <c r="D270">
        <v>1.03</v>
      </c>
      <c r="E270">
        <v>1.38</v>
      </c>
    </row>
    <row r="271" spans="1:5" x14ac:dyDescent="0.25">
      <c r="A271" t="s">
        <v>25</v>
      </c>
      <c r="B271" t="s">
        <v>174</v>
      </c>
      <c r="C271">
        <v>1.31666666666667</v>
      </c>
      <c r="D271">
        <v>0.23</v>
      </c>
      <c r="E271">
        <v>2.0699999999999998</v>
      </c>
    </row>
    <row r="272" spans="1:5" x14ac:dyDescent="0.25">
      <c r="A272" t="s">
        <v>25</v>
      </c>
      <c r="B272" t="s">
        <v>172</v>
      </c>
      <c r="C272">
        <v>1.31666666666667</v>
      </c>
      <c r="D272">
        <v>1.84</v>
      </c>
      <c r="E272">
        <v>0.69</v>
      </c>
    </row>
    <row r="273" spans="1:5" x14ac:dyDescent="0.25">
      <c r="A273" t="s">
        <v>25</v>
      </c>
      <c r="B273" t="s">
        <v>176</v>
      </c>
      <c r="C273">
        <v>1.31666666666667</v>
      </c>
      <c r="D273">
        <v>0.69</v>
      </c>
      <c r="E273">
        <v>0.69</v>
      </c>
    </row>
    <row r="274" spans="1:5" x14ac:dyDescent="0.25">
      <c r="A274" t="s">
        <v>25</v>
      </c>
      <c r="B274" t="s">
        <v>168</v>
      </c>
      <c r="C274">
        <v>1.31666666666667</v>
      </c>
      <c r="D274">
        <v>0.34</v>
      </c>
      <c r="E274">
        <v>2.0699999999999998</v>
      </c>
    </row>
    <row r="275" spans="1:5" x14ac:dyDescent="0.25">
      <c r="A275" t="s">
        <v>28</v>
      </c>
      <c r="B275" t="s">
        <v>462</v>
      </c>
      <c r="C275">
        <v>1.1147540983606601</v>
      </c>
      <c r="D275">
        <v>0.35</v>
      </c>
      <c r="E275">
        <v>1.6</v>
      </c>
    </row>
    <row r="276" spans="1:5" x14ac:dyDescent="0.25">
      <c r="A276" t="s">
        <v>28</v>
      </c>
      <c r="B276" t="s">
        <v>464</v>
      </c>
      <c r="C276">
        <v>1.1147540983606601</v>
      </c>
      <c r="D276">
        <v>1.66</v>
      </c>
      <c r="E276">
        <v>0.47</v>
      </c>
    </row>
    <row r="277" spans="1:5" x14ac:dyDescent="0.25">
      <c r="A277" t="s">
        <v>28</v>
      </c>
      <c r="B277" t="s">
        <v>31</v>
      </c>
      <c r="C277">
        <v>1.1147540983606601</v>
      </c>
      <c r="D277">
        <v>2.13</v>
      </c>
      <c r="E277">
        <v>0.35</v>
      </c>
    </row>
    <row r="278" spans="1:5" x14ac:dyDescent="0.25">
      <c r="A278" t="s">
        <v>28</v>
      </c>
      <c r="B278" t="s">
        <v>188</v>
      </c>
      <c r="C278">
        <v>1.1147540983606601</v>
      </c>
      <c r="D278">
        <v>1.06</v>
      </c>
      <c r="E278">
        <v>0.53</v>
      </c>
    </row>
    <row r="279" spans="1:5" x14ac:dyDescent="0.25">
      <c r="A279" t="s">
        <v>28</v>
      </c>
      <c r="B279" t="s">
        <v>293</v>
      </c>
      <c r="C279">
        <v>1.1147540983606601</v>
      </c>
      <c r="D279">
        <v>1.18</v>
      </c>
      <c r="E279">
        <v>0.24</v>
      </c>
    </row>
    <row r="280" spans="1:5" x14ac:dyDescent="0.25">
      <c r="A280" t="s">
        <v>28</v>
      </c>
      <c r="B280" t="s">
        <v>276</v>
      </c>
      <c r="C280">
        <v>1.1147540983606601</v>
      </c>
      <c r="D280">
        <v>0.24</v>
      </c>
      <c r="E280">
        <v>1.66</v>
      </c>
    </row>
    <row r="281" spans="1:5" x14ac:dyDescent="0.25">
      <c r="A281" t="s">
        <v>28</v>
      </c>
      <c r="B281" t="s">
        <v>294</v>
      </c>
      <c r="C281">
        <v>1.1147540983606601</v>
      </c>
      <c r="D281">
        <v>0</v>
      </c>
      <c r="E281">
        <v>0.95</v>
      </c>
    </row>
    <row r="282" spans="1:5" x14ac:dyDescent="0.25">
      <c r="A282" t="s">
        <v>28</v>
      </c>
      <c r="B282" t="s">
        <v>277</v>
      </c>
      <c r="C282">
        <v>1.1147540983606601</v>
      </c>
      <c r="D282">
        <v>0.89</v>
      </c>
      <c r="E282">
        <v>1.6</v>
      </c>
    </row>
    <row r="283" spans="1:5" x14ac:dyDescent="0.25">
      <c r="A283" t="s">
        <v>28</v>
      </c>
      <c r="B283" t="s">
        <v>191</v>
      </c>
      <c r="C283">
        <v>1.1147540983606601</v>
      </c>
      <c r="D283">
        <v>0.47</v>
      </c>
      <c r="E283">
        <v>1.66</v>
      </c>
    </row>
    <row r="284" spans="1:5" x14ac:dyDescent="0.25">
      <c r="A284" t="s">
        <v>28</v>
      </c>
      <c r="B284" t="s">
        <v>189</v>
      </c>
      <c r="C284">
        <v>1.1147540983606601</v>
      </c>
      <c r="D284">
        <v>0.47</v>
      </c>
      <c r="E284">
        <v>0.47</v>
      </c>
    </row>
    <row r="285" spans="1:5" x14ac:dyDescent="0.25">
      <c r="A285" t="s">
        <v>28</v>
      </c>
      <c r="B285" t="s">
        <v>190</v>
      </c>
      <c r="C285">
        <v>1.1147540983606601</v>
      </c>
      <c r="D285">
        <v>0.71</v>
      </c>
      <c r="E285">
        <v>1.66</v>
      </c>
    </row>
    <row r="286" spans="1:5" x14ac:dyDescent="0.25">
      <c r="A286" t="s">
        <v>28</v>
      </c>
      <c r="B286" t="s">
        <v>463</v>
      </c>
      <c r="C286">
        <v>1.1147540983606601</v>
      </c>
      <c r="D286">
        <v>0.53</v>
      </c>
      <c r="E286">
        <v>1.6</v>
      </c>
    </row>
    <row r="287" spans="1:5" x14ac:dyDescent="0.25">
      <c r="A287" t="s">
        <v>28</v>
      </c>
      <c r="B287" t="s">
        <v>29</v>
      </c>
      <c r="C287">
        <v>1.1147540983606601</v>
      </c>
      <c r="D287">
        <v>0.95</v>
      </c>
      <c r="E287">
        <v>0.47</v>
      </c>
    </row>
    <row r="288" spans="1:5" x14ac:dyDescent="0.25">
      <c r="A288" t="s">
        <v>28</v>
      </c>
      <c r="B288" t="s">
        <v>278</v>
      </c>
      <c r="C288">
        <v>1.1147540983606601</v>
      </c>
      <c r="D288">
        <v>0.47</v>
      </c>
      <c r="E288">
        <v>0.47</v>
      </c>
    </row>
    <row r="289" spans="1:5" x14ac:dyDescent="0.25">
      <c r="A289" t="s">
        <v>28</v>
      </c>
      <c r="B289" t="s">
        <v>30</v>
      </c>
      <c r="C289">
        <v>1.1147540983606601</v>
      </c>
      <c r="D289">
        <v>1.06</v>
      </c>
      <c r="E289">
        <v>0.71</v>
      </c>
    </row>
    <row r="290" spans="1:5" x14ac:dyDescent="0.25">
      <c r="A290" t="s">
        <v>28</v>
      </c>
      <c r="B290" t="s">
        <v>275</v>
      </c>
      <c r="C290">
        <v>1.1147540983606601</v>
      </c>
      <c r="D290">
        <v>0.71</v>
      </c>
      <c r="E290">
        <v>1.89</v>
      </c>
    </row>
    <row r="291" spans="1:5" x14ac:dyDescent="0.25">
      <c r="A291" t="s">
        <v>28</v>
      </c>
      <c r="B291" t="s">
        <v>187</v>
      </c>
      <c r="C291">
        <v>1.1147540983606601</v>
      </c>
      <c r="D291">
        <v>0.47</v>
      </c>
      <c r="E291">
        <v>0.95</v>
      </c>
    </row>
    <row r="292" spans="1:5" x14ac:dyDescent="0.25">
      <c r="A292" t="s">
        <v>28</v>
      </c>
      <c r="B292" t="s">
        <v>279</v>
      </c>
      <c r="C292">
        <v>1.1147540983606601</v>
      </c>
      <c r="D292">
        <v>0.53</v>
      </c>
      <c r="E292">
        <v>0.71</v>
      </c>
    </row>
    <row r="293" spans="1:5" x14ac:dyDescent="0.25">
      <c r="A293" t="s">
        <v>178</v>
      </c>
      <c r="B293" t="s">
        <v>272</v>
      </c>
      <c r="C293">
        <v>1.36065573770492</v>
      </c>
      <c r="D293">
        <v>0.54</v>
      </c>
      <c r="E293">
        <v>0.72</v>
      </c>
    </row>
    <row r="294" spans="1:5" x14ac:dyDescent="0.25">
      <c r="A294" t="s">
        <v>178</v>
      </c>
      <c r="B294" t="s">
        <v>186</v>
      </c>
      <c r="C294">
        <v>1.36065573770492</v>
      </c>
      <c r="D294">
        <v>0.81</v>
      </c>
      <c r="E294">
        <v>1.08</v>
      </c>
    </row>
    <row r="295" spans="1:5" x14ac:dyDescent="0.25">
      <c r="A295" t="s">
        <v>178</v>
      </c>
      <c r="B295" t="s">
        <v>181</v>
      </c>
      <c r="C295">
        <v>1.36065573770492</v>
      </c>
      <c r="D295">
        <v>1.08</v>
      </c>
      <c r="E295">
        <v>0.4</v>
      </c>
    </row>
    <row r="296" spans="1:5" x14ac:dyDescent="0.25">
      <c r="A296" t="s">
        <v>178</v>
      </c>
      <c r="B296" t="s">
        <v>271</v>
      </c>
      <c r="C296">
        <v>1.36065573770492</v>
      </c>
      <c r="D296">
        <v>1.08</v>
      </c>
      <c r="E296">
        <v>0.94</v>
      </c>
    </row>
    <row r="297" spans="1:5" x14ac:dyDescent="0.25">
      <c r="A297" t="s">
        <v>178</v>
      </c>
      <c r="B297" t="s">
        <v>468</v>
      </c>
      <c r="C297">
        <v>1.36065573770492</v>
      </c>
      <c r="D297">
        <v>0.67</v>
      </c>
      <c r="E297">
        <v>1.48</v>
      </c>
    </row>
    <row r="298" spans="1:5" x14ac:dyDescent="0.25">
      <c r="A298" t="s">
        <v>178</v>
      </c>
      <c r="B298" t="s">
        <v>270</v>
      </c>
      <c r="C298">
        <v>1.36065573770492</v>
      </c>
      <c r="D298">
        <v>0.67</v>
      </c>
      <c r="E298">
        <v>1.48</v>
      </c>
    </row>
    <row r="299" spans="1:5" x14ac:dyDescent="0.25">
      <c r="A299" t="s">
        <v>178</v>
      </c>
      <c r="B299" t="s">
        <v>180</v>
      </c>
      <c r="C299">
        <v>1.36065573770492</v>
      </c>
      <c r="D299">
        <v>0.18</v>
      </c>
      <c r="E299">
        <v>1.26</v>
      </c>
    </row>
    <row r="300" spans="1:5" x14ac:dyDescent="0.25">
      <c r="A300" t="s">
        <v>178</v>
      </c>
      <c r="B300" t="s">
        <v>179</v>
      </c>
      <c r="C300">
        <v>1.36065573770492</v>
      </c>
      <c r="D300">
        <v>0.54</v>
      </c>
      <c r="E300">
        <v>0.81</v>
      </c>
    </row>
    <row r="301" spans="1:5" x14ac:dyDescent="0.25">
      <c r="A301" t="s">
        <v>178</v>
      </c>
      <c r="B301" t="s">
        <v>274</v>
      </c>
      <c r="C301">
        <v>1.36065573770492</v>
      </c>
      <c r="D301">
        <v>1.62</v>
      </c>
      <c r="E301">
        <v>0.54</v>
      </c>
    </row>
    <row r="302" spans="1:5" x14ac:dyDescent="0.25">
      <c r="A302" t="s">
        <v>178</v>
      </c>
      <c r="B302" t="s">
        <v>184</v>
      </c>
      <c r="C302">
        <v>1.36065573770492</v>
      </c>
      <c r="D302">
        <v>0.13</v>
      </c>
      <c r="E302">
        <v>1.21</v>
      </c>
    </row>
    <row r="303" spans="1:5" x14ac:dyDescent="0.25">
      <c r="A303" t="s">
        <v>178</v>
      </c>
      <c r="B303" t="s">
        <v>268</v>
      </c>
      <c r="C303">
        <v>1.36065573770492</v>
      </c>
      <c r="D303">
        <v>0.81</v>
      </c>
      <c r="E303">
        <v>1.08</v>
      </c>
    </row>
    <row r="304" spans="1:5" x14ac:dyDescent="0.25">
      <c r="A304" t="s">
        <v>178</v>
      </c>
      <c r="B304" t="s">
        <v>472</v>
      </c>
      <c r="C304">
        <v>1.36065573770492</v>
      </c>
      <c r="D304">
        <v>0.9</v>
      </c>
      <c r="E304">
        <v>2.34</v>
      </c>
    </row>
    <row r="305" spans="1:5" x14ac:dyDescent="0.25">
      <c r="A305" t="s">
        <v>178</v>
      </c>
      <c r="B305" t="s">
        <v>183</v>
      </c>
      <c r="C305">
        <v>1.36065573770492</v>
      </c>
      <c r="D305">
        <v>0.54</v>
      </c>
      <c r="E305">
        <v>0.81</v>
      </c>
    </row>
    <row r="306" spans="1:5" x14ac:dyDescent="0.25">
      <c r="A306" t="s">
        <v>178</v>
      </c>
      <c r="B306" t="s">
        <v>182</v>
      </c>
      <c r="C306">
        <v>1.36065573770492</v>
      </c>
      <c r="D306">
        <v>0.54</v>
      </c>
      <c r="E306">
        <v>0.18</v>
      </c>
    </row>
    <row r="307" spans="1:5" x14ac:dyDescent="0.25">
      <c r="A307" t="s">
        <v>178</v>
      </c>
      <c r="B307" t="s">
        <v>273</v>
      </c>
      <c r="C307">
        <v>1.36065573770492</v>
      </c>
      <c r="D307">
        <v>1.44</v>
      </c>
      <c r="E307">
        <v>0.18</v>
      </c>
    </row>
    <row r="308" spans="1:5" x14ac:dyDescent="0.25">
      <c r="A308" t="s">
        <v>178</v>
      </c>
      <c r="B308" t="s">
        <v>465</v>
      </c>
      <c r="C308">
        <v>1.36065573770492</v>
      </c>
      <c r="D308">
        <v>0.36</v>
      </c>
      <c r="E308">
        <v>2.16</v>
      </c>
    </row>
    <row r="309" spans="1:5" x14ac:dyDescent="0.25">
      <c r="A309" t="s">
        <v>178</v>
      </c>
      <c r="B309" t="s">
        <v>269</v>
      </c>
      <c r="C309">
        <v>1.36065573770492</v>
      </c>
      <c r="D309">
        <v>0.9</v>
      </c>
      <c r="E309">
        <v>0.18</v>
      </c>
    </row>
    <row r="310" spans="1:5" x14ac:dyDescent="0.25">
      <c r="A310" t="s">
        <v>178</v>
      </c>
      <c r="B310" t="s">
        <v>185</v>
      </c>
      <c r="C310">
        <v>1.36065573770492</v>
      </c>
      <c r="D310">
        <v>0.36</v>
      </c>
      <c r="E310">
        <v>0.9</v>
      </c>
    </row>
    <row r="311" spans="1:5" x14ac:dyDescent="0.25">
      <c r="A311" t="s">
        <v>10</v>
      </c>
      <c r="B311" t="s">
        <v>39</v>
      </c>
      <c r="C311">
        <v>1.49382716049383</v>
      </c>
      <c r="D311">
        <v>1.1299999999999999</v>
      </c>
      <c r="E311">
        <v>1.1299999999999999</v>
      </c>
    </row>
    <row r="312" spans="1:5" x14ac:dyDescent="0.25">
      <c r="A312" t="s">
        <v>10</v>
      </c>
      <c r="B312" t="s">
        <v>40</v>
      </c>
      <c r="C312">
        <v>1.49382716049383</v>
      </c>
      <c r="D312">
        <v>1.1299999999999999</v>
      </c>
      <c r="E312">
        <v>0.65</v>
      </c>
    </row>
    <row r="313" spans="1:5" x14ac:dyDescent="0.25">
      <c r="A313" t="s">
        <v>10</v>
      </c>
      <c r="B313" t="s">
        <v>447</v>
      </c>
      <c r="C313">
        <v>1.49382716049383</v>
      </c>
      <c r="D313">
        <v>0.39</v>
      </c>
      <c r="E313">
        <v>1.43</v>
      </c>
    </row>
    <row r="314" spans="1:5" x14ac:dyDescent="0.25">
      <c r="A314" t="s">
        <v>10</v>
      </c>
      <c r="B314" t="s">
        <v>41</v>
      </c>
      <c r="C314">
        <v>1.49382716049383</v>
      </c>
      <c r="D314">
        <v>1.46</v>
      </c>
      <c r="E314">
        <v>0.81</v>
      </c>
    </row>
    <row r="315" spans="1:5" x14ac:dyDescent="0.25">
      <c r="A315" t="s">
        <v>10</v>
      </c>
      <c r="B315" t="s">
        <v>220</v>
      </c>
      <c r="C315">
        <v>1.49382716049383</v>
      </c>
      <c r="D315">
        <v>1.43</v>
      </c>
      <c r="E315">
        <v>0.91</v>
      </c>
    </row>
    <row r="316" spans="1:5" x14ac:dyDescent="0.25">
      <c r="A316" t="s">
        <v>10</v>
      </c>
      <c r="B316" t="s">
        <v>11</v>
      </c>
      <c r="C316">
        <v>1.49382716049383</v>
      </c>
      <c r="D316">
        <v>1.81</v>
      </c>
      <c r="E316">
        <v>0.65</v>
      </c>
    </row>
    <row r="317" spans="1:5" x14ac:dyDescent="0.25">
      <c r="A317" t="s">
        <v>10</v>
      </c>
      <c r="B317" t="s">
        <v>453</v>
      </c>
      <c r="C317">
        <v>1.49382716049383</v>
      </c>
      <c r="D317">
        <v>1.3</v>
      </c>
      <c r="E317">
        <v>0.81</v>
      </c>
    </row>
    <row r="318" spans="1:5" x14ac:dyDescent="0.25">
      <c r="A318" t="s">
        <v>10</v>
      </c>
      <c r="B318" t="s">
        <v>219</v>
      </c>
      <c r="C318">
        <v>1.49382716049383</v>
      </c>
      <c r="D318">
        <v>0.32</v>
      </c>
      <c r="E318">
        <v>0.81</v>
      </c>
    </row>
    <row r="319" spans="1:5" x14ac:dyDescent="0.25">
      <c r="A319" t="s">
        <v>10</v>
      </c>
      <c r="B319" t="s">
        <v>221</v>
      </c>
      <c r="C319">
        <v>1.49382716049383</v>
      </c>
      <c r="D319">
        <v>1.04</v>
      </c>
      <c r="E319">
        <v>0.91</v>
      </c>
    </row>
    <row r="320" spans="1:5" x14ac:dyDescent="0.25">
      <c r="A320" t="s">
        <v>10</v>
      </c>
      <c r="B320" t="s">
        <v>37</v>
      </c>
      <c r="C320">
        <v>1.49382716049383</v>
      </c>
      <c r="D320">
        <v>1.1299999999999999</v>
      </c>
      <c r="E320">
        <v>1.46</v>
      </c>
    </row>
    <row r="321" spans="1:5" x14ac:dyDescent="0.25">
      <c r="A321" t="s">
        <v>10</v>
      </c>
      <c r="B321" t="s">
        <v>225</v>
      </c>
      <c r="C321">
        <v>1.49382716049383</v>
      </c>
      <c r="D321">
        <v>0.65</v>
      </c>
      <c r="E321">
        <v>0.39</v>
      </c>
    </row>
    <row r="322" spans="1:5" x14ac:dyDescent="0.25">
      <c r="A322" t="s">
        <v>10</v>
      </c>
      <c r="B322" t="s">
        <v>226</v>
      </c>
      <c r="C322">
        <v>1.49382716049383</v>
      </c>
      <c r="D322">
        <v>0.52</v>
      </c>
      <c r="E322">
        <v>1.3</v>
      </c>
    </row>
    <row r="323" spans="1:5" x14ac:dyDescent="0.25">
      <c r="A323" t="s">
        <v>10</v>
      </c>
      <c r="B323" t="s">
        <v>42</v>
      </c>
      <c r="C323">
        <v>1.49382716049383</v>
      </c>
      <c r="D323">
        <v>0.78</v>
      </c>
      <c r="E323">
        <v>1.56</v>
      </c>
    </row>
    <row r="324" spans="1:5" x14ac:dyDescent="0.25">
      <c r="A324" t="s">
        <v>10</v>
      </c>
      <c r="B324" t="s">
        <v>12</v>
      </c>
      <c r="C324">
        <v>1.49382716049383</v>
      </c>
      <c r="D324">
        <v>0.78</v>
      </c>
      <c r="E324">
        <v>0.65</v>
      </c>
    </row>
    <row r="325" spans="1:5" x14ac:dyDescent="0.25">
      <c r="A325" t="s">
        <v>10</v>
      </c>
      <c r="B325" t="s">
        <v>224</v>
      </c>
      <c r="C325">
        <v>1.49382716049383</v>
      </c>
      <c r="D325">
        <v>1.1299999999999999</v>
      </c>
      <c r="E325">
        <v>0.97</v>
      </c>
    </row>
    <row r="326" spans="1:5" x14ac:dyDescent="0.25">
      <c r="A326" t="s">
        <v>10</v>
      </c>
      <c r="B326" t="s">
        <v>222</v>
      </c>
      <c r="C326">
        <v>1.49382716049383</v>
      </c>
      <c r="D326">
        <v>0.65</v>
      </c>
      <c r="E326">
        <v>0.81</v>
      </c>
    </row>
    <row r="327" spans="1:5" x14ac:dyDescent="0.25">
      <c r="A327" t="s">
        <v>10</v>
      </c>
      <c r="B327" t="s">
        <v>223</v>
      </c>
      <c r="C327">
        <v>1.49382716049383</v>
      </c>
      <c r="D327">
        <v>1.1299999999999999</v>
      </c>
      <c r="E327">
        <v>2.11</v>
      </c>
    </row>
    <row r="328" spans="1:5" x14ac:dyDescent="0.25">
      <c r="A328" t="s">
        <v>10</v>
      </c>
      <c r="B328" t="s">
        <v>38</v>
      </c>
      <c r="C328">
        <v>1.49382716049383</v>
      </c>
      <c r="D328">
        <v>0.78</v>
      </c>
      <c r="E328">
        <v>0.78</v>
      </c>
    </row>
    <row r="329" spans="1:5" x14ac:dyDescent="0.25">
      <c r="A329" t="s">
        <v>35</v>
      </c>
      <c r="B329" t="s">
        <v>284</v>
      </c>
      <c r="C329">
        <v>1.02941176470588</v>
      </c>
      <c r="D329">
        <v>0.48</v>
      </c>
      <c r="E329">
        <v>1.91</v>
      </c>
    </row>
    <row r="330" spans="1:5" x14ac:dyDescent="0.25">
      <c r="A330" t="s">
        <v>35</v>
      </c>
      <c r="B330" t="s">
        <v>215</v>
      </c>
      <c r="C330">
        <v>1.02941176470588</v>
      </c>
      <c r="D330">
        <v>0.48</v>
      </c>
      <c r="E330">
        <v>1.59</v>
      </c>
    </row>
    <row r="331" spans="1:5" x14ac:dyDescent="0.25">
      <c r="A331" t="s">
        <v>35</v>
      </c>
      <c r="B331" t="s">
        <v>216</v>
      </c>
      <c r="C331">
        <v>1.02941176470588</v>
      </c>
      <c r="D331">
        <v>0.48</v>
      </c>
      <c r="E331">
        <v>0.95</v>
      </c>
    </row>
    <row r="332" spans="1:5" x14ac:dyDescent="0.25">
      <c r="A332" t="s">
        <v>35</v>
      </c>
      <c r="B332" t="s">
        <v>296</v>
      </c>
      <c r="C332">
        <v>1.02941176470588</v>
      </c>
      <c r="D332">
        <v>0.21</v>
      </c>
      <c r="E332">
        <v>1.06</v>
      </c>
    </row>
    <row r="333" spans="1:5" x14ac:dyDescent="0.25">
      <c r="A333" t="s">
        <v>35</v>
      </c>
      <c r="B333" t="s">
        <v>300</v>
      </c>
      <c r="C333">
        <v>1.02941176470588</v>
      </c>
      <c r="D333">
        <v>0.42</v>
      </c>
      <c r="E333">
        <v>1.06</v>
      </c>
    </row>
    <row r="334" spans="1:5" x14ac:dyDescent="0.25">
      <c r="A334" t="s">
        <v>35</v>
      </c>
      <c r="B334" t="s">
        <v>295</v>
      </c>
      <c r="C334">
        <v>1.02941176470588</v>
      </c>
      <c r="D334">
        <v>0.79</v>
      </c>
      <c r="E334">
        <v>0.48</v>
      </c>
    </row>
    <row r="335" spans="1:5" x14ac:dyDescent="0.25">
      <c r="A335" t="s">
        <v>35</v>
      </c>
      <c r="B335" t="s">
        <v>212</v>
      </c>
      <c r="C335">
        <v>1.02941176470588</v>
      </c>
      <c r="D335">
        <v>0.79</v>
      </c>
      <c r="E335">
        <v>1.1100000000000001</v>
      </c>
    </row>
    <row r="336" spans="1:5" x14ac:dyDescent="0.25">
      <c r="A336" t="s">
        <v>35</v>
      </c>
      <c r="B336" t="s">
        <v>211</v>
      </c>
      <c r="C336">
        <v>1.02941176470588</v>
      </c>
      <c r="D336">
        <v>0.42</v>
      </c>
      <c r="E336">
        <v>0.21</v>
      </c>
    </row>
    <row r="337" spans="1:5" x14ac:dyDescent="0.25">
      <c r="A337" t="s">
        <v>35</v>
      </c>
      <c r="B337" t="s">
        <v>218</v>
      </c>
      <c r="C337">
        <v>1.02941176470588</v>
      </c>
      <c r="D337">
        <v>1.43</v>
      </c>
      <c r="E337">
        <v>0.48</v>
      </c>
    </row>
    <row r="338" spans="1:5" x14ac:dyDescent="0.25">
      <c r="A338" t="s">
        <v>35</v>
      </c>
      <c r="B338" t="s">
        <v>286</v>
      </c>
      <c r="C338">
        <v>1.02941176470588</v>
      </c>
      <c r="D338">
        <v>0.95</v>
      </c>
      <c r="E338">
        <v>1.1100000000000001</v>
      </c>
    </row>
    <row r="339" spans="1:5" x14ac:dyDescent="0.25">
      <c r="A339" t="s">
        <v>35</v>
      </c>
      <c r="B339" t="s">
        <v>474</v>
      </c>
      <c r="C339">
        <v>1.02941176470588</v>
      </c>
      <c r="D339">
        <v>0.85</v>
      </c>
      <c r="E339">
        <v>1.69</v>
      </c>
    </row>
    <row r="340" spans="1:5" x14ac:dyDescent="0.25">
      <c r="A340" t="s">
        <v>35</v>
      </c>
      <c r="B340" t="s">
        <v>475</v>
      </c>
      <c r="C340">
        <v>1.02941176470588</v>
      </c>
      <c r="D340">
        <v>0.21</v>
      </c>
      <c r="E340">
        <v>1.06</v>
      </c>
    </row>
    <row r="341" spans="1:5" x14ac:dyDescent="0.25">
      <c r="A341" t="s">
        <v>35</v>
      </c>
      <c r="B341" t="s">
        <v>36</v>
      </c>
      <c r="C341">
        <v>1.02941176470588</v>
      </c>
      <c r="D341">
        <v>0.64</v>
      </c>
      <c r="E341">
        <v>1.27</v>
      </c>
    </row>
    <row r="342" spans="1:5" x14ac:dyDescent="0.25">
      <c r="A342" t="s">
        <v>35</v>
      </c>
      <c r="B342" t="s">
        <v>471</v>
      </c>
      <c r="C342">
        <v>1.02941176470588</v>
      </c>
      <c r="D342">
        <v>1.48</v>
      </c>
      <c r="E342">
        <v>1.06</v>
      </c>
    </row>
    <row r="343" spans="1:5" x14ac:dyDescent="0.25">
      <c r="A343" t="s">
        <v>35</v>
      </c>
      <c r="B343" t="s">
        <v>285</v>
      </c>
      <c r="C343">
        <v>1.02941176470588</v>
      </c>
      <c r="D343">
        <v>0.85</v>
      </c>
      <c r="E343">
        <v>0.85</v>
      </c>
    </row>
    <row r="344" spans="1:5" x14ac:dyDescent="0.25">
      <c r="A344" t="s">
        <v>35</v>
      </c>
      <c r="B344" t="s">
        <v>213</v>
      </c>
      <c r="C344">
        <v>1.02941176470588</v>
      </c>
      <c r="D344">
        <v>0.42</v>
      </c>
      <c r="E344">
        <v>1.06</v>
      </c>
    </row>
    <row r="345" spans="1:5" x14ac:dyDescent="0.25">
      <c r="A345" t="s">
        <v>35</v>
      </c>
      <c r="B345" t="s">
        <v>217</v>
      </c>
      <c r="C345">
        <v>1.02941176470588</v>
      </c>
      <c r="D345">
        <v>0</v>
      </c>
      <c r="E345">
        <v>0.85</v>
      </c>
    </row>
    <row r="346" spans="1:5" x14ac:dyDescent="0.25">
      <c r="A346" t="s">
        <v>35</v>
      </c>
      <c r="B346" t="s">
        <v>283</v>
      </c>
      <c r="C346">
        <v>1.02941176470588</v>
      </c>
      <c r="D346">
        <v>0.21</v>
      </c>
      <c r="E346">
        <v>0.85</v>
      </c>
    </row>
    <row r="347" spans="1:5" x14ac:dyDescent="0.25">
      <c r="A347" t="s">
        <v>35</v>
      </c>
      <c r="B347" t="s">
        <v>214</v>
      </c>
      <c r="C347">
        <v>1.02941176470588</v>
      </c>
      <c r="D347">
        <v>0.64</v>
      </c>
      <c r="E347">
        <v>0.64</v>
      </c>
    </row>
    <row r="348" spans="1:5" x14ac:dyDescent="0.25">
      <c r="A348" t="s">
        <v>35</v>
      </c>
      <c r="B348" t="s">
        <v>282</v>
      </c>
      <c r="C348">
        <v>1.02941176470588</v>
      </c>
      <c r="D348">
        <v>1.06</v>
      </c>
      <c r="E348">
        <v>0.42</v>
      </c>
    </row>
    <row r="349" spans="1:5" x14ac:dyDescent="0.25">
      <c r="A349" t="s">
        <v>485</v>
      </c>
      <c r="B349" t="s">
        <v>487</v>
      </c>
      <c r="C349">
        <v>0.84</v>
      </c>
    </row>
    <row r="350" spans="1:5" x14ac:dyDescent="0.25">
      <c r="A350" t="s">
        <v>485</v>
      </c>
      <c r="B350" t="s">
        <v>489</v>
      </c>
      <c r="C350">
        <v>0.84</v>
      </c>
    </row>
    <row r="351" spans="1:5" x14ac:dyDescent="0.25">
      <c r="A351" t="s">
        <v>485</v>
      </c>
      <c r="B351" t="s">
        <v>491</v>
      </c>
      <c r="C351">
        <v>0.84</v>
      </c>
    </row>
    <row r="352" spans="1:5" x14ac:dyDescent="0.25">
      <c r="A352" t="s">
        <v>485</v>
      </c>
      <c r="B352" t="s">
        <v>493</v>
      </c>
      <c r="C352">
        <v>0.84</v>
      </c>
    </row>
    <row r="353" spans="1:5" x14ac:dyDescent="0.25">
      <c r="A353" t="s">
        <v>485</v>
      </c>
      <c r="B353" t="s">
        <v>495</v>
      </c>
      <c r="C353">
        <v>0.84</v>
      </c>
    </row>
    <row r="354" spans="1:5" x14ac:dyDescent="0.25">
      <c r="A354" t="s">
        <v>485</v>
      </c>
      <c r="B354" t="s">
        <v>497</v>
      </c>
      <c r="C354">
        <v>0.84</v>
      </c>
    </row>
    <row r="355" spans="1:5" x14ac:dyDescent="0.25">
      <c r="A355" t="s">
        <v>485</v>
      </c>
      <c r="B355" t="s">
        <v>499</v>
      </c>
      <c r="C355">
        <v>0.84</v>
      </c>
    </row>
    <row r="356" spans="1:5" x14ac:dyDescent="0.25">
      <c r="A356" t="s">
        <v>485</v>
      </c>
      <c r="B356" t="s">
        <v>498</v>
      </c>
      <c r="C356">
        <v>0.84</v>
      </c>
      <c r="D356">
        <v>0</v>
      </c>
      <c r="E356">
        <v>0.69</v>
      </c>
    </row>
    <row r="357" spans="1:5" x14ac:dyDescent="0.25">
      <c r="A357" t="s">
        <v>485</v>
      </c>
      <c r="B357" t="s">
        <v>488</v>
      </c>
      <c r="C357">
        <v>0.84</v>
      </c>
      <c r="D357">
        <v>0</v>
      </c>
      <c r="E357">
        <v>0.69</v>
      </c>
    </row>
    <row r="358" spans="1:5" x14ac:dyDescent="0.25">
      <c r="A358" t="s">
        <v>485</v>
      </c>
      <c r="B358" t="s">
        <v>490</v>
      </c>
      <c r="C358">
        <v>0.84</v>
      </c>
      <c r="D358">
        <v>1.39</v>
      </c>
      <c r="E358">
        <v>2.08</v>
      </c>
    </row>
    <row r="359" spans="1:5" x14ac:dyDescent="0.25">
      <c r="A359" t="s">
        <v>485</v>
      </c>
      <c r="B359" t="s">
        <v>486</v>
      </c>
      <c r="C359">
        <v>0.84</v>
      </c>
      <c r="D359">
        <v>1.39</v>
      </c>
      <c r="E359">
        <v>1.04</v>
      </c>
    </row>
    <row r="360" spans="1:5" x14ac:dyDescent="0.25">
      <c r="A360" t="s">
        <v>485</v>
      </c>
      <c r="B360" t="s">
        <v>494</v>
      </c>
      <c r="C360">
        <v>0.84</v>
      </c>
      <c r="D360">
        <v>1.04</v>
      </c>
      <c r="E360">
        <v>1.74</v>
      </c>
    </row>
    <row r="361" spans="1:5" x14ac:dyDescent="0.25">
      <c r="A361" t="s">
        <v>485</v>
      </c>
      <c r="B361" t="s">
        <v>492</v>
      </c>
      <c r="C361">
        <v>0.84</v>
      </c>
      <c r="D361">
        <v>1.04</v>
      </c>
      <c r="E361">
        <v>0.35</v>
      </c>
    </row>
    <row r="362" spans="1:5" x14ac:dyDescent="0.25">
      <c r="A362" t="s">
        <v>485</v>
      </c>
      <c r="B362" t="s">
        <v>496</v>
      </c>
      <c r="C362">
        <v>0.84</v>
      </c>
      <c r="D362">
        <v>1.39</v>
      </c>
      <c r="E362">
        <v>0.35</v>
      </c>
    </row>
    <row r="363" spans="1:5" x14ac:dyDescent="0.25">
      <c r="A363" t="s">
        <v>192</v>
      </c>
      <c r="B363" t="s">
        <v>194</v>
      </c>
      <c r="C363">
        <v>0.88095238095238104</v>
      </c>
      <c r="D363">
        <v>0</v>
      </c>
      <c r="E363">
        <v>1.31</v>
      </c>
    </row>
    <row r="364" spans="1:5" x14ac:dyDescent="0.25">
      <c r="A364" t="s">
        <v>192</v>
      </c>
      <c r="B364" t="s">
        <v>202</v>
      </c>
      <c r="C364">
        <v>0.88095238095238104</v>
      </c>
      <c r="D364">
        <v>0.88</v>
      </c>
      <c r="E364">
        <v>2.19</v>
      </c>
    </row>
    <row r="365" spans="1:5" x14ac:dyDescent="0.25">
      <c r="A365" t="s">
        <v>192</v>
      </c>
      <c r="B365" t="s">
        <v>201</v>
      </c>
      <c r="C365">
        <v>0.88095238095238104</v>
      </c>
      <c r="D365">
        <v>0.16</v>
      </c>
      <c r="E365">
        <v>0.16</v>
      </c>
    </row>
    <row r="366" spans="1:5" x14ac:dyDescent="0.25">
      <c r="A366" t="s">
        <v>192</v>
      </c>
      <c r="B366" t="s">
        <v>193</v>
      </c>
      <c r="C366">
        <v>0.88095238095238104</v>
      </c>
      <c r="D366">
        <v>0.22</v>
      </c>
      <c r="E366">
        <v>0.88</v>
      </c>
    </row>
    <row r="367" spans="1:5" x14ac:dyDescent="0.25">
      <c r="A367" t="s">
        <v>192</v>
      </c>
      <c r="B367" t="s">
        <v>196</v>
      </c>
      <c r="C367">
        <v>0.88095238095238104</v>
      </c>
      <c r="D367">
        <v>0.33</v>
      </c>
      <c r="E367">
        <v>0.49</v>
      </c>
    </row>
    <row r="368" spans="1:5" x14ac:dyDescent="0.25">
      <c r="A368" t="s">
        <v>192</v>
      </c>
      <c r="B368" t="s">
        <v>197</v>
      </c>
      <c r="C368">
        <v>0.88095238095238104</v>
      </c>
      <c r="D368">
        <v>1.0900000000000001</v>
      </c>
      <c r="E368">
        <v>0.88</v>
      </c>
    </row>
    <row r="369" spans="1:5" x14ac:dyDescent="0.25">
      <c r="A369" t="s">
        <v>192</v>
      </c>
      <c r="B369" t="s">
        <v>281</v>
      </c>
      <c r="C369">
        <v>0.88095238095238104</v>
      </c>
      <c r="D369">
        <v>1.1499999999999999</v>
      </c>
      <c r="E369">
        <v>0.66</v>
      </c>
    </row>
    <row r="370" spans="1:5" x14ac:dyDescent="0.25">
      <c r="A370" t="s">
        <v>192</v>
      </c>
      <c r="B370" t="s">
        <v>204</v>
      </c>
      <c r="C370">
        <v>0.88095238095238104</v>
      </c>
      <c r="D370">
        <v>1.31</v>
      </c>
      <c r="E370">
        <v>0.66</v>
      </c>
    </row>
    <row r="371" spans="1:5" x14ac:dyDescent="0.25">
      <c r="A371" t="s">
        <v>192</v>
      </c>
      <c r="B371" t="s">
        <v>205</v>
      </c>
      <c r="C371">
        <v>0.88095238095238104</v>
      </c>
      <c r="D371">
        <v>0</v>
      </c>
      <c r="E371">
        <v>1.75</v>
      </c>
    </row>
    <row r="372" spans="1:5" x14ac:dyDescent="0.25">
      <c r="A372" t="s">
        <v>192</v>
      </c>
      <c r="B372" t="s">
        <v>199</v>
      </c>
      <c r="C372">
        <v>0.88095238095238104</v>
      </c>
      <c r="D372">
        <v>0.33</v>
      </c>
      <c r="E372">
        <v>1.48</v>
      </c>
    </row>
    <row r="373" spans="1:5" x14ac:dyDescent="0.25">
      <c r="A373" t="s">
        <v>192</v>
      </c>
      <c r="B373" t="s">
        <v>200</v>
      </c>
      <c r="C373">
        <v>0.88095238095238104</v>
      </c>
      <c r="D373">
        <v>0.82</v>
      </c>
      <c r="E373">
        <v>1.1499999999999999</v>
      </c>
    </row>
    <row r="374" spans="1:5" x14ac:dyDescent="0.25">
      <c r="A374" t="s">
        <v>192</v>
      </c>
      <c r="B374" t="s">
        <v>280</v>
      </c>
      <c r="C374">
        <v>0.88095238095238104</v>
      </c>
      <c r="D374">
        <v>0.88</v>
      </c>
      <c r="E374">
        <v>0.66</v>
      </c>
    </row>
    <row r="375" spans="1:5" x14ac:dyDescent="0.25">
      <c r="A375" t="s">
        <v>32</v>
      </c>
      <c r="B375" t="s">
        <v>210</v>
      </c>
      <c r="C375">
        <v>1.26470588235294</v>
      </c>
      <c r="D375">
        <v>0.56999999999999995</v>
      </c>
      <c r="E375">
        <v>0</v>
      </c>
    </row>
    <row r="376" spans="1:5" x14ac:dyDescent="0.25">
      <c r="A376" t="s">
        <v>32</v>
      </c>
      <c r="B376" t="s">
        <v>34</v>
      </c>
      <c r="C376">
        <v>1.26470588235294</v>
      </c>
      <c r="D376">
        <v>1.27</v>
      </c>
      <c r="E376">
        <v>2.12</v>
      </c>
    </row>
    <row r="377" spans="1:5" x14ac:dyDescent="0.25">
      <c r="A377" t="s">
        <v>32</v>
      </c>
      <c r="B377" t="s">
        <v>207</v>
      </c>
      <c r="C377">
        <v>1.26470588235294</v>
      </c>
      <c r="D377">
        <v>1.49</v>
      </c>
      <c r="E377">
        <v>1.49</v>
      </c>
    </row>
    <row r="378" spans="1:5" x14ac:dyDescent="0.25">
      <c r="A378" t="s">
        <v>32</v>
      </c>
      <c r="B378" t="s">
        <v>195</v>
      </c>
      <c r="C378">
        <v>1.26470588235294</v>
      </c>
      <c r="D378">
        <v>1.27</v>
      </c>
      <c r="E378">
        <v>1.91</v>
      </c>
    </row>
    <row r="379" spans="1:5" x14ac:dyDescent="0.25">
      <c r="A379" t="s">
        <v>32</v>
      </c>
      <c r="B379" t="s">
        <v>206</v>
      </c>
      <c r="C379">
        <v>1.26470588235294</v>
      </c>
      <c r="D379">
        <v>0.56999999999999995</v>
      </c>
      <c r="E379">
        <v>0.85</v>
      </c>
    </row>
    <row r="380" spans="1:5" x14ac:dyDescent="0.25">
      <c r="A380" t="s">
        <v>32</v>
      </c>
      <c r="B380" t="s">
        <v>208</v>
      </c>
      <c r="C380">
        <v>1.26470588235294</v>
      </c>
      <c r="D380">
        <v>1.98</v>
      </c>
      <c r="E380">
        <v>0.56999999999999995</v>
      </c>
    </row>
    <row r="381" spans="1:5" x14ac:dyDescent="0.25">
      <c r="A381" t="s">
        <v>32</v>
      </c>
      <c r="B381" t="s">
        <v>362</v>
      </c>
      <c r="C381">
        <v>1.26470588235294</v>
      </c>
      <c r="D381">
        <v>1.49</v>
      </c>
      <c r="E381">
        <v>1.91</v>
      </c>
    </row>
    <row r="382" spans="1:5" x14ac:dyDescent="0.25">
      <c r="A382" t="s">
        <v>32</v>
      </c>
      <c r="B382" t="s">
        <v>33</v>
      </c>
      <c r="C382">
        <v>1.26470588235294</v>
      </c>
      <c r="D382">
        <v>0.21</v>
      </c>
      <c r="E382">
        <v>0.85</v>
      </c>
    </row>
    <row r="383" spans="1:5" x14ac:dyDescent="0.25">
      <c r="A383" t="s">
        <v>32</v>
      </c>
      <c r="B383" t="s">
        <v>209</v>
      </c>
      <c r="C383">
        <v>1.26470588235294</v>
      </c>
      <c r="D383">
        <v>0.85</v>
      </c>
      <c r="E383">
        <v>0.28000000000000003</v>
      </c>
    </row>
    <row r="384" spans="1:5" x14ac:dyDescent="0.25">
      <c r="A384" t="s">
        <v>32</v>
      </c>
      <c r="B384" t="s">
        <v>198</v>
      </c>
      <c r="C384">
        <v>1.26470588235294</v>
      </c>
      <c r="D384">
        <v>1.06</v>
      </c>
      <c r="E384">
        <v>0</v>
      </c>
    </row>
    <row r="385" spans="1:5" x14ac:dyDescent="0.25">
      <c r="A385" t="s">
        <v>298</v>
      </c>
      <c r="B385" t="s">
        <v>358</v>
      </c>
      <c r="C385">
        <v>1.25</v>
      </c>
      <c r="D385">
        <v>1.21</v>
      </c>
      <c r="E385">
        <v>0.2</v>
      </c>
    </row>
    <row r="386" spans="1:5" x14ac:dyDescent="0.25">
      <c r="A386" t="s">
        <v>298</v>
      </c>
      <c r="B386" t="s">
        <v>330</v>
      </c>
      <c r="C386">
        <v>1.25</v>
      </c>
      <c r="D386">
        <v>1.06</v>
      </c>
      <c r="E386">
        <v>0.76</v>
      </c>
    </row>
    <row r="387" spans="1:5" x14ac:dyDescent="0.25">
      <c r="A387" t="s">
        <v>298</v>
      </c>
      <c r="B387" t="s">
        <v>338</v>
      </c>
      <c r="C387">
        <v>1.25</v>
      </c>
      <c r="D387">
        <v>0.76</v>
      </c>
      <c r="E387">
        <v>0.91</v>
      </c>
    </row>
    <row r="388" spans="1:5" x14ac:dyDescent="0.25">
      <c r="A388" t="s">
        <v>298</v>
      </c>
      <c r="B388" t="s">
        <v>366</v>
      </c>
      <c r="C388">
        <v>1.25</v>
      </c>
      <c r="D388">
        <v>0.76</v>
      </c>
      <c r="E388">
        <v>0.61</v>
      </c>
    </row>
    <row r="389" spans="1:5" x14ac:dyDescent="0.25">
      <c r="A389" t="s">
        <v>298</v>
      </c>
      <c r="B389" t="s">
        <v>203</v>
      </c>
      <c r="C389">
        <v>1.25</v>
      </c>
      <c r="D389">
        <v>0.61</v>
      </c>
      <c r="E389">
        <v>0.85</v>
      </c>
    </row>
    <row r="390" spans="1:5" x14ac:dyDescent="0.25">
      <c r="A390" t="s">
        <v>298</v>
      </c>
      <c r="B390" t="s">
        <v>331</v>
      </c>
      <c r="C390">
        <v>1.25</v>
      </c>
      <c r="D390">
        <v>0.45</v>
      </c>
      <c r="E390">
        <v>2.42</v>
      </c>
    </row>
    <row r="391" spans="1:5" x14ac:dyDescent="0.25">
      <c r="A391" t="s">
        <v>298</v>
      </c>
      <c r="B391" t="s">
        <v>299</v>
      </c>
      <c r="C391">
        <v>1.25</v>
      </c>
      <c r="D391">
        <v>0.76</v>
      </c>
      <c r="E391">
        <v>0.76</v>
      </c>
    </row>
    <row r="392" spans="1:5" x14ac:dyDescent="0.25">
      <c r="A392" t="s">
        <v>298</v>
      </c>
      <c r="B392" t="s">
        <v>363</v>
      </c>
      <c r="C392">
        <v>1.25</v>
      </c>
      <c r="D392">
        <v>0.45</v>
      </c>
      <c r="E392">
        <v>1.36</v>
      </c>
    </row>
    <row r="393" spans="1:5" x14ac:dyDescent="0.25">
      <c r="A393" t="s">
        <v>298</v>
      </c>
      <c r="B393" t="s">
        <v>324</v>
      </c>
      <c r="C393">
        <v>1.25</v>
      </c>
      <c r="D393">
        <v>0.91</v>
      </c>
      <c r="E393">
        <v>1.21</v>
      </c>
    </row>
    <row r="394" spans="1:5" x14ac:dyDescent="0.25">
      <c r="A394" t="s">
        <v>298</v>
      </c>
      <c r="B394" t="s">
        <v>325</v>
      </c>
      <c r="C394">
        <v>1.25</v>
      </c>
      <c r="D394">
        <v>0.76</v>
      </c>
      <c r="E394">
        <v>0.76</v>
      </c>
    </row>
    <row r="395" spans="1:5" x14ac:dyDescent="0.25">
      <c r="A395" t="s">
        <v>304</v>
      </c>
      <c r="B395" t="s">
        <v>332</v>
      </c>
      <c r="C395">
        <v>1.3</v>
      </c>
      <c r="D395">
        <v>0.6</v>
      </c>
      <c r="E395">
        <v>0.91</v>
      </c>
    </row>
    <row r="396" spans="1:5" x14ac:dyDescent="0.25">
      <c r="A396" t="s">
        <v>304</v>
      </c>
      <c r="B396" t="s">
        <v>339</v>
      </c>
      <c r="C396">
        <v>1.3</v>
      </c>
      <c r="D396">
        <v>0.75</v>
      </c>
      <c r="E396">
        <v>0.56999999999999995</v>
      </c>
    </row>
    <row r="397" spans="1:5" x14ac:dyDescent="0.25">
      <c r="A397" t="s">
        <v>304</v>
      </c>
      <c r="B397" t="s">
        <v>378</v>
      </c>
      <c r="C397">
        <v>1.3</v>
      </c>
      <c r="D397">
        <v>0.75</v>
      </c>
      <c r="E397">
        <v>0.75</v>
      </c>
    </row>
    <row r="398" spans="1:5" x14ac:dyDescent="0.25">
      <c r="A398" t="s">
        <v>304</v>
      </c>
      <c r="B398" t="s">
        <v>327</v>
      </c>
      <c r="C398">
        <v>1.3</v>
      </c>
      <c r="D398">
        <v>0.38</v>
      </c>
      <c r="E398">
        <v>1.7</v>
      </c>
    </row>
    <row r="399" spans="1:5" x14ac:dyDescent="0.25">
      <c r="A399" t="s">
        <v>304</v>
      </c>
      <c r="B399" t="s">
        <v>376</v>
      </c>
      <c r="C399">
        <v>1.3</v>
      </c>
      <c r="D399">
        <v>1.32</v>
      </c>
      <c r="E399">
        <v>0.94</v>
      </c>
    </row>
    <row r="400" spans="1:5" x14ac:dyDescent="0.25">
      <c r="A400" t="s">
        <v>304</v>
      </c>
      <c r="B400" t="s">
        <v>375</v>
      </c>
      <c r="C400">
        <v>1.3</v>
      </c>
      <c r="D400">
        <v>0.75</v>
      </c>
      <c r="E400">
        <v>1.1299999999999999</v>
      </c>
    </row>
    <row r="401" spans="1:5" x14ac:dyDescent="0.25">
      <c r="A401" t="s">
        <v>304</v>
      </c>
      <c r="B401" t="s">
        <v>335</v>
      </c>
      <c r="C401">
        <v>1.3</v>
      </c>
      <c r="D401">
        <v>0.75</v>
      </c>
      <c r="E401">
        <v>1.32</v>
      </c>
    </row>
    <row r="402" spans="1:5" x14ac:dyDescent="0.25">
      <c r="A402" t="s">
        <v>304</v>
      </c>
      <c r="B402" t="s">
        <v>459</v>
      </c>
      <c r="C402">
        <v>1.3</v>
      </c>
      <c r="D402">
        <v>2.2599999999999998</v>
      </c>
      <c r="E402">
        <v>0.75</v>
      </c>
    </row>
    <row r="403" spans="1:5" x14ac:dyDescent="0.25">
      <c r="A403" t="s">
        <v>304</v>
      </c>
      <c r="B403" t="s">
        <v>310</v>
      </c>
      <c r="C403">
        <v>1.3</v>
      </c>
      <c r="D403">
        <v>1.7</v>
      </c>
      <c r="E403">
        <v>0.19</v>
      </c>
    </row>
    <row r="404" spans="1:5" x14ac:dyDescent="0.25">
      <c r="A404" t="s">
        <v>304</v>
      </c>
      <c r="B404" t="s">
        <v>305</v>
      </c>
      <c r="C404">
        <v>1.3</v>
      </c>
      <c r="D404">
        <v>0.5</v>
      </c>
      <c r="E404">
        <v>2.0099999999999998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753"/>
  <sheetViews>
    <sheetView tabSelected="1" zoomScale="80" zoomScaleNormal="80" workbookViewId="0">
      <pane xSplit="12" ySplit="1" topLeftCell="BC1721" activePane="bottomRight" state="frozen"/>
      <selection pane="topRight" activeCell="M1" sqref="M1"/>
      <selection pane="bottomLeft" activeCell="A2" sqref="A2"/>
      <selection pane="bottomRight" activeCell="BE1731" sqref="BE173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392</v>
      </c>
      <c r="E1" t="s">
        <v>3</v>
      </c>
      <c r="F1" t="s">
        <v>4</v>
      </c>
      <c r="G1" t="s">
        <v>5</v>
      </c>
      <c r="H1" t="s">
        <v>6</v>
      </c>
      <c r="I1" t="s">
        <v>391</v>
      </c>
      <c r="J1" t="s">
        <v>7</v>
      </c>
      <c r="K1" s="2" t="s">
        <v>8</v>
      </c>
      <c r="L1" s="2" t="s">
        <v>9</v>
      </c>
      <c r="M1" s="4" t="s">
        <v>393</v>
      </c>
      <c r="N1" s="6" t="s">
        <v>394</v>
      </c>
      <c r="O1" s="4" t="s">
        <v>395</v>
      </c>
      <c r="P1" s="6" t="s">
        <v>396</v>
      </c>
      <c r="Q1" s="6" t="s">
        <v>397</v>
      </c>
      <c r="R1" s="6" t="s">
        <v>398</v>
      </c>
      <c r="S1" s="6" t="s">
        <v>399</v>
      </c>
      <c r="T1" s="6" t="s">
        <v>400</v>
      </c>
      <c r="U1" s="6" t="s">
        <v>401</v>
      </c>
      <c r="V1" s="6" t="s">
        <v>402</v>
      </c>
      <c r="W1" s="6" t="s">
        <v>407</v>
      </c>
      <c r="X1" s="6" t="s">
        <v>403</v>
      </c>
      <c r="Y1" s="6" t="s">
        <v>409</v>
      </c>
      <c r="Z1" s="6" t="s">
        <v>408</v>
      </c>
      <c r="AA1" s="6" t="s">
        <v>404</v>
      </c>
      <c r="AB1" s="6" t="s">
        <v>410</v>
      </c>
      <c r="AC1" s="6" t="s">
        <v>405</v>
      </c>
      <c r="AD1" s="6" t="s">
        <v>411</v>
      </c>
      <c r="AE1" s="6" t="s">
        <v>406</v>
      </c>
      <c r="AF1" s="6" t="s">
        <v>412</v>
      </c>
      <c r="AG1" s="6" t="s">
        <v>413</v>
      </c>
      <c r="AH1" s="6" t="s">
        <v>414</v>
      </c>
      <c r="AI1" s="6" t="s">
        <v>415</v>
      </c>
      <c r="AJ1" s="6" t="s">
        <v>416</v>
      </c>
      <c r="AK1" s="6" t="s">
        <v>417</v>
      </c>
      <c r="AL1" s="7" t="s">
        <v>418</v>
      </c>
      <c r="AM1" s="7" t="s">
        <v>419</v>
      </c>
      <c r="AN1" s="7" t="s">
        <v>420</v>
      </c>
      <c r="AO1" s="7" t="s">
        <v>421</v>
      </c>
      <c r="AP1" s="7" t="s">
        <v>422</v>
      </c>
      <c r="AQ1" s="7" t="s">
        <v>423</v>
      </c>
      <c r="AR1" s="7" t="s">
        <v>424</v>
      </c>
      <c r="AS1" s="7" t="s">
        <v>425</v>
      </c>
      <c r="AT1" s="7" t="s">
        <v>426</v>
      </c>
      <c r="AU1" s="7" t="s">
        <v>427</v>
      </c>
      <c r="AV1" s="7" t="s">
        <v>428</v>
      </c>
      <c r="AW1" s="6" t="s">
        <v>429</v>
      </c>
      <c r="AX1" s="6" t="s">
        <v>431</v>
      </c>
      <c r="AY1" s="6" t="s">
        <v>430</v>
      </c>
      <c r="AZ1" s="6" t="s">
        <v>432</v>
      </c>
      <c r="BA1" s="6" t="s">
        <v>433</v>
      </c>
      <c r="BB1" s="6" t="s">
        <v>434</v>
      </c>
      <c r="BC1" s="6" t="s">
        <v>435</v>
      </c>
      <c r="BD1" s="6" t="s">
        <v>436</v>
      </c>
      <c r="BE1" s="6" t="s">
        <v>437</v>
      </c>
      <c r="BF1" s="6" t="s">
        <v>438</v>
      </c>
      <c r="BG1" s="6" t="s">
        <v>439</v>
      </c>
      <c r="BH1" s="6" t="s">
        <v>440</v>
      </c>
      <c r="BI1" s="6" t="s">
        <v>441</v>
      </c>
      <c r="BJ1" s="9" t="s">
        <v>442</v>
      </c>
      <c r="BK1" s="9" t="s">
        <v>443</v>
      </c>
      <c r="BL1" s="9" t="s">
        <v>444</v>
      </c>
      <c r="BM1" s="9" t="s">
        <v>445</v>
      </c>
      <c r="BN1" s="9" t="s">
        <v>446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222</v>
      </c>
      <c r="C2" t="s">
        <v>39</v>
      </c>
      <c r="D2" t="s">
        <v>454</v>
      </c>
      <c r="E2" s="1">
        <f>VLOOKUP(A2,home!$A$2:$E$405,3,FALSE)</f>
        <v>1.5432098765432101</v>
      </c>
      <c r="F2">
        <f>VLOOKUP(B2,home!$B$2:$E$405,3,FALSE)</f>
        <v>0.65</v>
      </c>
      <c r="G2">
        <f>VLOOKUP(C2,away!$B$2:$E$405,4,FALSE)</f>
        <v>1.1299999999999999</v>
      </c>
      <c r="H2">
        <f>VLOOKUP(A2,away!$A$2:$E$405,3,FALSE)</f>
        <v>1.49382716049383</v>
      </c>
      <c r="I2">
        <f>VLOOKUP(C2,away!$B$2:$E$405,3,FALSE)</f>
        <v>1.1299999999999999</v>
      </c>
      <c r="J2">
        <f>VLOOKUP(B2,home!$B$2:$E$405,4,FALSE)</f>
        <v>1.2</v>
      </c>
      <c r="K2" s="3">
        <f>E2*F2*G2</f>
        <v>1.1334876543209877</v>
      </c>
      <c r="L2" s="3">
        <f>H2*I2*J2</f>
        <v>2.0256296296296332</v>
      </c>
      <c r="M2" s="5">
        <f>_xlfn.POISSON.DIST(0,$K2,FALSE) * _xlfn.POISSON.DIST(0,$L2,FALSE)</f>
        <v>4.2463207496740638E-2</v>
      </c>
      <c r="N2" s="5">
        <f>_xlfn.POISSON.DIST(1,K2,FALSE) * _xlfn.POISSON.DIST(0,L2,FALSE)</f>
        <v>4.8131521460425923E-2</v>
      </c>
      <c r="O2" s="5">
        <f>_xlfn.POISSON.DIST(0,K2,FALSE) * _xlfn.POISSON.DIST(1,L2,FALSE)</f>
        <v>8.6014731274508982E-2</v>
      </c>
      <c r="P2" s="5">
        <f>_xlfn.POISSON.DIST(1,K2,FALSE) * _xlfn.POISSON.DIST(1,L2,FALSE)</f>
        <v>9.7496635989393288E-2</v>
      </c>
      <c r="Q2" s="5">
        <f>_xlfn.POISSON.DIST(2,K2,FALSE) * _xlfn.POISSON.DIST(0,L2,FALSE)</f>
        <v>2.7278242679539235E-2</v>
      </c>
      <c r="R2" s="5">
        <f>_xlfn.POISSON.DIST(0,K2,FALSE) * _xlfn.POISSON.DIST(2,L2,FALSE)</f>
        <v>8.7116994127138053E-2</v>
      </c>
      <c r="S2" s="5">
        <f>_xlfn.POISSON.DIST(2,K2,FALSE) * _xlfn.POISSON.DIST(2,L2,FALSE)</f>
        <v>5.5963707110313614E-2</v>
      </c>
      <c r="T2" s="5">
        <f>_xlfn.POISSON.DIST(2,K2,FALSE) * _xlfn.POISSON.DIST(1,L2,FALSE)</f>
        <v>5.5255616615902309E-2</v>
      </c>
      <c r="U2" s="5">
        <f>_xlfn.POISSON.DIST(1,K2,FALSE) * _xlfn.POISSON.DIST(2,L2,FALSE)</f>
        <v>9.874603732466497E-2</v>
      </c>
      <c r="V2" s="5">
        <f>_xlfn.POISSON.DIST(3,K2,FALSE) * _xlfn.POISSON.DIST(3,L2,FALSE)</f>
        <v>1.4277126278921913E-2</v>
      </c>
      <c r="W2" s="5">
        <f>_xlfn.POISSON.DIST(3,K2,FALSE) * _xlfn.POISSON.DIST(0,L2,FALSE)</f>
        <v>1.0306517102943195E-2</v>
      </c>
      <c r="X2" s="5">
        <f>_xlfn.POISSON.DIST(3,K2,FALSE) * _xlfn.POISSON.DIST(1,L2,FALSE)</f>
        <v>2.0877186422006304E-2</v>
      </c>
      <c r="Y2" s="5">
        <f>_xlfn.POISSON.DIST(3,K2,FALSE) * _xlfn.POISSON.DIST(2,L2,FALSE)</f>
        <v>2.114472369985872E-2</v>
      </c>
      <c r="Z2" s="5">
        <f>_xlfn.POISSON.DIST(0,K2,FALSE) * _xlfn.POISSON.DIST(3,L2,FALSE)</f>
        <v>5.8822254849400513E-2</v>
      </c>
      <c r="AA2" s="5">
        <f>_xlfn.POISSON.DIST(1,K2,FALSE) * _xlfn.POISSON.DIST(3,L2,FALSE)</f>
        <v>6.667429967111832E-2</v>
      </c>
      <c r="AB2" s="5">
        <f>_xlfn.POISSON.DIST(2,K2,FALSE) * _xlfn.POISSON.DIST(3,L2,FALSE)</f>
        <v>3.7787247768855267E-2</v>
      </c>
      <c r="AC2" s="5">
        <f>_xlfn.POISSON.DIST(4,K2,FALSE) * _xlfn.POISSON.DIST(4,L2,FALSE)</f>
        <v>2.0487909796638296E-3</v>
      </c>
      <c r="AD2" s="5">
        <f>_xlfn.POISSON.DIST(4,K2,FALSE) * _xlfn.POISSON.DIST(0,L2,FALSE)</f>
        <v>2.9205774738085559E-3</v>
      </c>
      <c r="AE2" s="5">
        <f>_xlfn.POISSON.DIST(4,K2,FALSE) * _xlfn.POISSON.DIST(1,L2,FALSE)</f>
        <v>5.9160082665754739E-3</v>
      </c>
      <c r="AF2" s="5">
        <f>_xlfn.POISSON.DIST(4,K2,FALSE) * _xlfn.POISSON.DIST(2,L2,FALSE)</f>
        <v>5.991820816954564E-3</v>
      </c>
      <c r="AG2" s="5">
        <f>_xlfn.POISSON.DIST(4,K2,FALSE) * _xlfn.POISSON.DIST(3,L2,FALSE)</f>
        <v>4.0457365940849326E-3</v>
      </c>
      <c r="AH2" s="5">
        <f>_xlfn.POISSON.DIST(0,K2,FALSE) * _xlfn.POISSON.DIST(4,L2,FALSE)</f>
        <v>2.9788025576142779E-2</v>
      </c>
      <c r="AI2" s="5">
        <f>_xlfn.POISSON.DIST(1,K2,FALSE) * _xlfn.POISSON.DIST(4,L2,FALSE)</f>
        <v>3.3764359237155664E-2</v>
      </c>
      <c r="AJ2" s="5">
        <f>_xlfn.POISSON.DIST(2,K2,FALSE) * _xlfn.POISSON.DIST(4,L2,FALSE)</f>
        <v>1.9135742175687382E-2</v>
      </c>
      <c r="AK2" s="5">
        <f>_xlfn.POISSON.DIST(3,K2,FALSE) * _xlfn.POISSON.DIST(4,L2,FALSE)</f>
        <v>7.230042504137028E-3</v>
      </c>
      <c r="AL2" s="5">
        <f>_xlfn.POISSON.DIST(5,K2,FALSE) * _xlfn.POISSON.DIST(5,L2,FALSE)</f>
        <v>1.8816310885414776E-4</v>
      </c>
      <c r="AM2" s="5">
        <f>_xlfn.POISSON.DIST(5,K2,FALSE) * _xlfn.POISSON.DIST(0,L2,FALSE)</f>
        <v>6.6208770200999485E-4</v>
      </c>
      <c r="AN2" s="5">
        <f>_xlfn.POISSON.DIST(5,K2,FALSE) * _xlfn.POISSON.DIST(1,L2,FALSE)</f>
        <v>1.3411444666048408E-3</v>
      </c>
      <c r="AO2" s="5">
        <f>_xlfn.POISSON.DIST(5,K2,FALSE) * _xlfn.POISSON.DIST(2,L2,FALSE)</f>
        <v>1.358330984584298E-3</v>
      </c>
      <c r="AP2" s="5">
        <f>_xlfn.POISSON.DIST(5,K2,FALSE) * _xlfn.POISSON.DIST(3,L2,FALSE)</f>
        <v>9.1715849640598202E-4</v>
      </c>
      <c r="AQ2" s="5">
        <f>_xlfn.POISSON.DIST(5,K2,FALSE) * _xlfn.POISSON.DIST(4,L2,FALSE)</f>
        <v>4.6445585634663039E-4</v>
      </c>
      <c r="AR2" s="5">
        <f>_xlfn.POISSON.DIST(0,K2,FALSE) * _xlfn.POISSON.DIST(5,L2,FALSE)</f>
        <v>1.2067901443040024E-2</v>
      </c>
      <c r="AS2" s="5">
        <f>_xlfn.POISSON.DIST(1,K2,FALSE) * _xlfn.POISSON.DIST(5,L2,FALSE)</f>
        <v>1.3678817299248299E-2</v>
      </c>
      <c r="AT2" s="5">
        <f>_xlfn.POISSON.DIST(2,K2,FALSE) * _xlfn.POISSON.DIST(5,L2,FALSE)</f>
        <v>7.7523852672051535E-3</v>
      </c>
      <c r="AU2" s="5">
        <f>_xlfn.POISSON.DIST(3,K2,FALSE) * _xlfn.POISSON.DIST(5,L2,FALSE)</f>
        <v>2.9290776639723181E-3</v>
      </c>
      <c r="AV2" s="5">
        <f>_xlfn.POISSON.DIST(4,K2,FALSE) * _xlfn.POISSON.DIST(5,L2,FALSE)</f>
        <v>8.300183426649952E-4</v>
      </c>
      <c r="AW2" s="5">
        <f>_xlfn.POISSON.DIST(6,K2,FALSE) * _xlfn.POISSON.DIST(6,L2,FALSE)</f>
        <v>1.20007617653429E-5</v>
      </c>
      <c r="AX2" s="5">
        <f>_xlfn.POISSON.DIST(6,K2,FALSE) * _xlfn.POISSON.DIST(0,L2,FALSE)</f>
        <v>1.2507803938434717E-4</v>
      </c>
      <c r="AY2" s="5">
        <f>_xlfn.POISSON.DIST(6,K2,FALSE) * _xlfn.POISSON.DIST(1,L2,FALSE)</f>
        <v>2.5336178259291578E-4</v>
      </c>
      <c r="AZ2" s="5">
        <f>_xlfn.POISSON.DIST(6,K2,FALSE) * _xlfn.POISSON.DIST(2,L2,FALSE)</f>
        <v>2.5660856691799586E-4</v>
      </c>
      <c r="BA2" s="5">
        <f>_xlfn.POISSON.DIST(6,K2,FALSE) * _xlfn.POISSON.DIST(3,L2,FALSE)</f>
        <v>1.7326463878863027E-4</v>
      </c>
      <c r="BB2" s="5">
        <f>_xlfn.POISSON.DIST(6,K2,FALSE) * _xlfn.POISSON.DIST(4,L2,FALSE)</f>
        <v>8.7742496524331377E-5</v>
      </c>
      <c r="BC2" s="5">
        <f>_xlfn.POISSON.DIST(6,K2,FALSE) * _xlfn.POISSON.DIST(5,L2,FALSE)</f>
        <v>3.5546760147472136E-5</v>
      </c>
      <c r="BD2" s="5">
        <f>_xlfn.POISSON.DIST(0,K2,FALSE) * _xlfn.POISSON.DIST(6,L2,FALSE)</f>
        <v>4.0741831217453468E-3</v>
      </c>
      <c r="BE2" s="5">
        <f>_xlfn.POISSON.DIST(1,K2,FALSE) * _xlfn.POISSON.DIST(6,L2,FALSE)</f>
        <v>4.6180362699412923E-3</v>
      </c>
      <c r="BF2" s="5">
        <f>_xlfn.POISSON.DIST(2,K2,FALSE) * _xlfn.POISSON.DIST(6,L2,FALSE)</f>
        <v>2.6172435495925004E-3</v>
      </c>
      <c r="BG2" s="5">
        <f>_xlfn.POISSON.DIST(3,K2,FALSE) * _xlfn.POISSON.DIST(6,L2,FALSE)</f>
        <v>9.8887108393811308E-4</v>
      </c>
      <c r="BH2" s="5">
        <f>_xlfn.POISSON.DIST(4,K2,FALSE) * _xlfn.POISSON.DIST(6,L2,FALSE)</f>
        <v>2.8021829133971607E-4</v>
      </c>
      <c r="BI2" s="5">
        <f>_xlfn.POISSON.DIST(5,K2,FALSE) * _xlfn.POISSON.DIST(6,L2,FALSE)</f>
        <v>6.3524794749697947E-5</v>
      </c>
      <c r="BJ2" s="8">
        <f>SUM(N2,Q2,T2,W2,X2,Y2,AD2,AE2,AF2,AG2,AM2,AN2,AO2,AP2,AQ2,AX2,AY2,AZ2,BA2,BB2,BC2)</f>
        <v>0.20754273092240672</v>
      </c>
      <c r="BK2" s="8">
        <f>SUM(M2,P2,S2,V2,AC2,AL2,AY2)</f>
        <v>0.21269099274648035</v>
      </c>
      <c r="BL2" s="8">
        <f>SUM(O2,R2,U2,AA2,AB2,AH2,AI2,AJ2,AK2,AR2,AS2,AT2,AU2,AV2,BD2,BE2,BF2,BG2,BH2,BI2)</f>
        <v>0.51615775678684583</v>
      </c>
      <c r="BM2" s="8">
        <f>SUM(S2:BI2)</f>
        <v>0.60647104125655948</v>
      </c>
      <c r="BN2" s="8">
        <f>SUM(M2:R2)</f>
        <v>0.38850133302774614</v>
      </c>
    </row>
    <row r="3" spans="1:88" x14ac:dyDescent="0.25">
      <c r="A3" t="s">
        <v>16</v>
      </c>
      <c r="B3" t="s">
        <v>230</v>
      </c>
      <c r="C3" t="s">
        <v>287</v>
      </c>
      <c r="D3" t="s">
        <v>455</v>
      </c>
      <c r="E3">
        <f>VLOOKUP(A3,home!$A$2:$E$405,3,FALSE)</f>
        <v>1.43055555555556</v>
      </c>
      <c r="F3">
        <f>VLOOKUP(B3,home!$B$2:$E$405,3,FALSE)</f>
        <v>1.05</v>
      </c>
      <c r="G3">
        <f>VLOOKUP(C3,away!$B$2:$E$405,4,FALSE)</f>
        <v>0.7</v>
      </c>
      <c r="H3">
        <f>VLOOKUP(A3,away!$A$2:$E$405,3,FALSE)</f>
        <v>1.3888888888888899</v>
      </c>
      <c r="I3">
        <f>VLOOKUP(C3,away!$B$2:$E$405,3,FALSE)</f>
        <v>1.22</v>
      </c>
      <c r="J3">
        <f>VLOOKUP(B3,home!$B$2:$E$405,4,FALSE)</f>
        <v>1.26</v>
      </c>
      <c r="K3" s="3">
        <f t="shared" ref="K3:K8" si="0">E3*F3*G3</f>
        <v>1.0514583333333365</v>
      </c>
      <c r="L3" s="3">
        <f t="shared" ref="L3:L8" si="1">H3*I3*J3</f>
        <v>2.1350000000000016</v>
      </c>
      <c r="M3" s="5">
        <f>_xlfn.POISSON.DIST(0,K3,FALSE) * _xlfn.POISSON.DIST(0,L3,FALSE)</f>
        <v>4.1317946504767306E-2</v>
      </c>
      <c r="N3" s="5">
        <f>_xlfn.POISSON.DIST(1,K3,FALSE) * _xlfn.POISSON.DIST(0,L3,FALSE)</f>
        <v>4.3444099168658594E-2</v>
      </c>
      <c r="O3" s="5">
        <f>_xlfn.POISSON.DIST(0,K3,FALSE) * _xlfn.POISSON.DIST(1,L3,FALSE)</f>
        <v>8.8213815787678257E-2</v>
      </c>
      <c r="P3" s="5">
        <f>_xlfn.POISSON.DIST(1,K3,FALSE) * _xlfn.POISSON.DIST(1,L3,FALSE)</f>
        <v>9.275315172508615E-2</v>
      </c>
      <c r="Q3" s="5">
        <f>_xlfn.POISSON.DIST(2,K3,FALSE) * _xlfn.POISSON.DIST(0,L3,FALSE)</f>
        <v>2.2839830052522974E-2</v>
      </c>
      <c r="R3" s="5">
        <f>_xlfn.POISSON.DIST(0,K3,FALSE) * _xlfn.POISSON.DIST(2,L3,FALSE)</f>
        <v>9.416824835334664E-2</v>
      </c>
      <c r="S3" s="5">
        <f>_xlfn.POISSON.DIST(2,K3,FALSE) * _xlfn.POISSON.DIST(2,L3,FALSE)</f>
        <v>5.205454217058085E-2</v>
      </c>
      <c r="T3" s="5">
        <f>_xlfn.POISSON.DIST(2,K3,FALSE) * _xlfn.POISSON.DIST(1,L3,FALSE)</f>
        <v>4.8763037162136577E-2</v>
      </c>
      <c r="U3" s="5">
        <f>_xlfn.POISSON.DIST(1,K3,FALSE) * _xlfn.POISSON.DIST(2,L3,FALSE)</f>
        <v>9.9013989466529576E-2</v>
      </c>
      <c r="V3" s="5">
        <f>_xlfn.POISSON.DIST(3,K3,FALSE) * _xlfn.POISSON.DIST(3,L3,FALSE)</f>
        <v>1.2983927099654159E-2</v>
      </c>
      <c r="W3" s="5">
        <f>_xlfn.POISSON.DIST(3,K3,FALSE) * _xlfn.POISSON.DIST(0,L3,FALSE)</f>
        <v>8.0050432135474869E-3</v>
      </c>
      <c r="X3" s="5">
        <f>_xlfn.POISSON.DIST(3,K3,FALSE) * _xlfn.POISSON.DIST(1,L3,FALSE)</f>
        <v>1.7090767260923893E-2</v>
      </c>
      <c r="Y3" s="5">
        <f>_xlfn.POISSON.DIST(3,K3,FALSE) * _xlfn.POISSON.DIST(2,L3,FALSE)</f>
        <v>1.8244394051036276E-2</v>
      </c>
      <c r="Z3" s="5">
        <f>_xlfn.POISSON.DIST(0,K3,FALSE) * _xlfn.POISSON.DIST(3,L3,FALSE)</f>
        <v>6.7016403411465073E-2</v>
      </c>
      <c r="AA3" s="5">
        <f>_xlfn.POISSON.DIST(1,K3,FALSE) * _xlfn.POISSON.DIST(3,L3,FALSE)</f>
        <v>7.0464955837013607E-2</v>
      </c>
      <c r="AB3" s="5">
        <f>_xlfn.POISSON.DIST(2,K3,FALSE) * _xlfn.POISSON.DIST(3,L3,FALSE)</f>
        <v>3.7045482511396735E-2</v>
      </c>
      <c r="AC3" s="5">
        <f>_xlfn.POISSON.DIST(4,K3,FALSE) * _xlfn.POISSON.DIST(4,L3,FALSE)</f>
        <v>1.8216965358544726E-3</v>
      </c>
      <c r="AD3" s="5">
        <f>_xlfn.POISSON.DIST(4,K3,FALSE) * _xlfn.POISSON.DIST(0,L3,FALSE)</f>
        <v>2.1042423488944937E-3</v>
      </c>
      <c r="AE3" s="5">
        <f>_xlfn.POISSON.DIST(4,K3,FALSE) * _xlfn.POISSON.DIST(1,L3,FALSE)</f>
        <v>4.492557414889747E-3</v>
      </c>
      <c r="AF3" s="5">
        <f>_xlfn.POISSON.DIST(4,K3,FALSE) * _xlfn.POISSON.DIST(2,L3,FALSE)</f>
        <v>4.7958050403948101E-3</v>
      </c>
      <c r="AG3" s="5">
        <f>_xlfn.POISSON.DIST(4,K3,FALSE) * _xlfn.POISSON.DIST(3,L3,FALSE)</f>
        <v>3.4130145870809757E-3</v>
      </c>
      <c r="AH3" s="5">
        <f>_xlfn.POISSON.DIST(0,K3,FALSE) * _xlfn.POISSON.DIST(4,L3,FALSE)</f>
        <v>3.5770005320869519E-2</v>
      </c>
      <c r="AI3" s="5">
        <f>_xlfn.POISSON.DIST(1,K3,FALSE) * _xlfn.POISSON.DIST(4,L3,FALSE)</f>
        <v>3.7610670178006046E-2</v>
      </c>
      <c r="AJ3" s="5">
        <f>_xlfn.POISSON.DIST(2,K3,FALSE) * _xlfn.POISSON.DIST(4,L3,FALSE)</f>
        <v>1.9773026290458025E-2</v>
      </c>
      <c r="AK3" s="5">
        <f>_xlfn.POISSON.DIST(3,K3,FALSE) * _xlfn.POISSON.DIST(4,L3,FALSE)</f>
        <v>6.9301710894404149E-3</v>
      </c>
      <c r="AL3" s="5">
        <f>_xlfn.POISSON.DIST(5,K3,FALSE) * _xlfn.POISSON.DIST(5,L3,FALSE)</f>
        <v>1.6357840549280746E-4</v>
      </c>
      <c r="AM3" s="5">
        <f>_xlfn.POISSON.DIST(5,K3,FALSE) * _xlfn.POISSON.DIST(0,L3,FALSE)</f>
        <v>4.4250463061960604E-4</v>
      </c>
      <c r="AN3" s="5">
        <f>_xlfn.POISSON.DIST(5,K3,FALSE) * _xlfn.POISSON.DIST(1,L3,FALSE)</f>
        <v>9.447473863728595E-4</v>
      </c>
      <c r="AO3" s="5">
        <f>_xlfn.POISSON.DIST(5,K3,FALSE) * _xlfn.POISSON.DIST(2,L3,FALSE)</f>
        <v>1.0085178349530286E-3</v>
      </c>
      <c r="AP3" s="5">
        <f>_xlfn.POISSON.DIST(5,K3,FALSE) * _xlfn.POISSON.DIST(3,L3,FALSE)</f>
        <v>7.1772852587490595E-4</v>
      </c>
      <c r="AQ3" s="5">
        <f>_xlfn.POISSON.DIST(5,K3,FALSE) * _xlfn.POISSON.DIST(4,L3,FALSE)</f>
        <v>3.8308760068573141E-4</v>
      </c>
      <c r="AR3" s="5">
        <f>_xlfn.POISSON.DIST(0,K3,FALSE) * _xlfn.POISSON.DIST(5,L3,FALSE)</f>
        <v>1.5273792272011298E-2</v>
      </c>
      <c r="AS3" s="5">
        <f>_xlfn.POISSON.DIST(1,K3,FALSE) * _xlfn.POISSON.DIST(5,L3,FALSE)</f>
        <v>1.6059756166008597E-2</v>
      </c>
      <c r="AT3" s="5">
        <f>_xlfn.POISSON.DIST(2,K3,FALSE) * _xlfn.POISSON.DIST(5,L3,FALSE)</f>
        <v>8.4430822260255847E-3</v>
      </c>
      <c r="AU3" s="5">
        <f>_xlfn.POISSON.DIST(3,K3,FALSE) * _xlfn.POISSON.DIST(5,L3,FALSE)</f>
        <v>2.9591830551910598E-3</v>
      </c>
      <c r="AV3" s="5">
        <f>_xlfn.POISSON.DIST(4,K3,FALSE) * _xlfn.POISSON.DIST(5,L3,FALSE)</f>
        <v>7.7786442080986055E-4</v>
      </c>
      <c r="AW3" s="5">
        <f>_xlfn.POISSON.DIST(6,K3,FALSE) * _xlfn.POISSON.DIST(6,L3,FALSE)</f>
        <v>1.0200311074854751E-5</v>
      </c>
      <c r="AX3" s="5">
        <f>_xlfn.POISSON.DIST(6,K3,FALSE) * _xlfn.POISSON.DIST(0,L3,FALSE)</f>
        <v>7.7545863567262408E-5</v>
      </c>
      <c r="AY3" s="5">
        <f>_xlfn.POISSON.DIST(6,K3,FALSE) * _xlfn.POISSON.DIST(1,L3,FALSE)</f>
        <v>1.6556041871610536E-4</v>
      </c>
      <c r="AZ3" s="5">
        <f>_xlfn.POISSON.DIST(6,K3,FALSE) * _xlfn.POISSON.DIST(2,L3,FALSE)</f>
        <v>1.7673574697944265E-4</v>
      </c>
      <c r="BA3" s="5">
        <f>_xlfn.POISSON.DIST(6,K3,FALSE) * _xlfn.POISSON.DIST(3,L3,FALSE)</f>
        <v>1.2577693993370346E-4</v>
      </c>
      <c r="BB3" s="5">
        <f>_xlfn.POISSON.DIST(6,K3,FALSE) * _xlfn.POISSON.DIST(4,L3,FALSE)</f>
        <v>6.7133441689614282E-5</v>
      </c>
      <c r="BC3" s="5">
        <f>_xlfn.POISSON.DIST(6,K3,FALSE) * _xlfn.POISSON.DIST(5,L3,FALSE)</f>
        <v>2.8665979601465328E-5</v>
      </c>
      <c r="BD3" s="5">
        <f>_xlfn.POISSON.DIST(0,K3,FALSE) * _xlfn.POISSON.DIST(6,L3,FALSE)</f>
        <v>5.4349244167906903E-3</v>
      </c>
      <c r="BE3" s="5">
        <f>_xlfn.POISSON.DIST(1,K3,FALSE) * _xlfn.POISSON.DIST(6,L3,FALSE)</f>
        <v>5.7145965690713956E-3</v>
      </c>
      <c r="BF3" s="5">
        <f>_xlfn.POISSON.DIST(2,K3,FALSE) * _xlfn.POISSON.DIST(6,L3,FALSE)</f>
        <v>3.0043300920941057E-3</v>
      </c>
      <c r="BG3" s="5">
        <f>_xlfn.POISSON.DIST(3,K3,FALSE) * _xlfn.POISSON.DIST(6,L3,FALSE)</f>
        <v>1.0529759704721526E-3</v>
      </c>
      <c r="BH3" s="5">
        <f>_xlfn.POISSON.DIST(4,K3,FALSE) * _xlfn.POISSON.DIST(6,L3,FALSE)</f>
        <v>2.7679008973817551E-4</v>
      </c>
      <c r="BI3" s="5">
        <f>_xlfn.POISSON.DIST(5,K3,FALSE) * _xlfn.POISSON.DIST(6,L3,FALSE)</f>
        <v>5.8206649287857357E-5</v>
      </c>
      <c r="BJ3" s="8">
        <f>SUM(N3,Q3,T3,W3,X3,Y3,AD3,AE3,AF3,AG3,AM3,AN3,AO3,AP3,AQ3,AX3,AY3,AZ3,BA3,BB3,BC3)</f>
        <v>0.17733079466907956</v>
      </c>
      <c r="BK3" s="8">
        <f>SUM(M3,P3,S3,V3,AC3,AL3,AY3)</f>
        <v>0.20126040286015187</v>
      </c>
      <c r="BL3" s="8">
        <f>SUM(O3,R3,U3,AA3,AB3,AH3,AI3,AJ3,AK3,AR3,AS3,AT3,AU3,AV3,BD3,BE3,BF3,BG3,BH3,BI3)</f>
        <v>0.54804586676223965</v>
      </c>
      <c r="BM3" s="8">
        <f>SUM(S3:BI3)</f>
        <v>0.61076101600323496</v>
      </c>
      <c r="BN3" s="8">
        <f>SUM(M3:R3)</f>
        <v>0.38273709159205993</v>
      </c>
    </row>
    <row r="4" spans="1:88" x14ac:dyDescent="0.25">
      <c r="A4" t="s">
        <v>10</v>
      </c>
      <c r="B4" t="s">
        <v>226</v>
      </c>
      <c r="C4" t="s">
        <v>40</v>
      </c>
      <c r="D4" t="s">
        <v>455</v>
      </c>
      <c r="E4">
        <f>VLOOKUP(A4,home!$A$2:$E$405,3,FALSE)</f>
        <v>1.5432098765432101</v>
      </c>
      <c r="F4">
        <f>VLOOKUP(B4,home!$B$2:$E$405,3,FALSE)</f>
        <v>0.81</v>
      </c>
      <c r="G4">
        <f>VLOOKUP(C4,away!$B$2:$E$405,4,FALSE)</f>
        <v>0.65</v>
      </c>
      <c r="H4">
        <f>VLOOKUP(A4,away!$A$2:$E$405,3,FALSE)</f>
        <v>1.49382716049383</v>
      </c>
      <c r="I4">
        <f>VLOOKUP(C4,away!$B$2:$E$405,3,FALSE)</f>
        <v>1.1299999999999999</v>
      </c>
      <c r="J4">
        <f>VLOOKUP(B4,home!$B$2:$E$405,4,FALSE)</f>
        <v>1.17</v>
      </c>
      <c r="K4" s="3">
        <f t="shared" si="0"/>
        <v>0.81250000000000022</v>
      </c>
      <c r="L4" s="3">
        <f t="shared" si="1"/>
        <v>1.9749888888888922</v>
      </c>
      <c r="M4" s="5">
        <f t="shared" ref="M4:M8" si="2">_xlfn.POISSON.DIST(0,K4,FALSE) * _xlfn.POISSON.DIST(0,L4,FALSE)</f>
        <v>6.1575643221144602E-2</v>
      </c>
      <c r="N4" s="5">
        <f t="shared" ref="N4:N8" si="3">_xlfn.POISSON.DIST(1,K4,FALSE) * _xlfn.POISSON.DIST(0,L4,FALSE)</f>
        <v>5.0030210117180007E-2</v>
      </c>
      <c r="O4" s="5">
        <f t="shared" ref="O4:O8" si="4">_xlfn.POISSON.DIST(0,K4,FALSE) * _xlfn.POISSON.DIST(1,L4,FALSE)</f>
        <v>0.12161121118794722</v>
      </c>
      <c r="P4" s="5">
        <f t="shared" ref="P4:P8" si="5">_xlfn.POISSON.DIST(1,K4,FALSE) * _xlfn.POISSON.DIST(1,L4,FALSE)</f>
        <v>9.8809109090207153E-2</v>
      </c>
      <c r="Q4" s="5">
        <f t="shared" ref="Q4:Q8" si="6">_xlfn.POISSON.DIST(2,K4,FALSE) * _xlfn.POISSON.DIST(0,L4,FALSE)</f>
        <v>2.0324772860104378E-2</v>
      </c>
      <c r="R4" s="5">
        <f t="shared" ref="R4:R8" si="7">_xlfn.POISSON.DIST(0,K4,FALSE) * _xlfn.POISSON.DIST(2,L4,FALSE)</f>
        <v>0.12009039543025819</v>
      </c>
      <c r="S4" s="5">
        <f t="shared" ref="S4:S8" si="8">_xlfn.POISSON.DIST(2,K4,FALSE) * _xlfn.POISSON.DIST(2,L4,FALSE)</f>
        <v>3.9639212554128202E-2</v>
      </c>
      <c r="T4" s="5">
        <f t="shared" ref="T4:T8" si="9">_xlfn.POISSON.DIST(2,K4,FALSE) * _xlfn.POISSON.DIST(1,L4,FALSE)</f>
        <v>4.0141200567896655E-2</v>
      </c>
      <c r="U4" s="5">
        <f t="shared" ref="U4:U8" si="10">_xlfn.POISSON.DIST(1,K4,FALSE) * _xlfn.POISSON.DIST(2,L4,FALSE)</f>
        <v>9.7573446287084808E-2</v>
      </c>
      <c r="V4" s="5">
        <f t="shared" ref="V4:V8" si="11">_xlfn.POISSON.DIST(3,K4,FALSE) * _xlfn.POISSON.DIST(3,L4,FALSE)</f>
        <v>7.0675767823833906E-3</v>
      </c>
      <c r="W4" s="5">
        <f t="shared" ref="W4:W8" si="12">_xlfn.POISSON.DIST(3,K4,FALSE) * _xlfn.POISSON.DIST(0,L4,FALSE)</f>
        <v>5.5046259829449381E-3</v>
      </c>
      <c r="X4" s="5">
        <f t="shared" ref="X4:X8" si="13">_xlfn.POISSON.DIST(3,K4,FALSE) * _xlfn.POISSON.DIST(1,L4,FALSE)</f>
        <v>1.087157515380535E-2</v>
      </c>
      <c r="Y4" s="5">
        <f t="shared" ref="Y4:Y8" si="14">_xlfn.POISSON.DIST(3,K4,FALSE) * _xlfn.POISSON.DIST(2,L4,FALSE)</f>
        <v>1.073562006674306E-2</v>
      </c>
      <c r="Z4" s="5">
        <f t="shared" ref="Z4:Z8" si="15">_xlfn.POISSON.DIST(0,K4,FALSE) * _xlfn.POISSON.DIST(3,L4,FALSE)</f>
        <v>7.9059065545677765E-2</v>
      </c>
      <c r="AA4" s="5">
        <f t="shared" ref="AA4:AA8" si="16">_xlfn.POISSON.DIST(1,K4,FALSE) * _xlfn.POISSON.DIST(3,L4,FALSE)</f>
        <v>6.4235490755863212E-2</v>
      </c>
      <c r="AB4" s="5">
        <f t="shared" ref="AB4:AB8" si="17">_xlfn.POISSON.DIST(2,K4,FALSE) * _xlfn.POISSON.DIST(3,L4,FALSE)</f>
        <v>2.609566811956943E-2</v>
      </c>
      <c r="AC4" s="5">
        <f t="shared" ref="AC4:AC8" si="18">_xlfn.POISSON.DIST(4,K4,FALSE) * _xlfn.POISSON.DIST(4,L4,FALSE)</f>
        <v>7.0882426959176573E-4</v>
      </c>
      <c r="AD4" s="5">
        <f t="shared" ref="AD4:AD8" si="19">_xlfn.POISSON.DIST(4,K4,FALSE) * _xlfn.POISSON.DIST(0,L4,FALSE)</f>
        <v>1.1181271527856906E-3</v>
      </c>
      <c r="AE4" s="5">
        <f t="shared" ref="AE4:AE8" si="20">_xlfn.POISSON.DIST(4,K4,FALSE) * _xlfn.POISSON.DIST(1,L4,FALSE)</f>
        <v>2.2082887031167116E-3</v>
      </c>
      <c r="AF4" s="5">
        <f t="shared" ref="AF4:AF8" si="21">_xlfn.POISSON.DIST(4,K4,FALSE) * _xlfn.POISSON.DIST(2,L4,FALSE)</f>
        <v>2.1806728260571843E-3</v>
      </c>
      <c r="AG4" s="5">
        <f t="shared" ref="AG4:AG8" si="22">_xlfn.POISSON.DIST(4,K4,FALSE) * _xlfn.POISSON.DIST(3,L4,FALSE)</f>
        <v>1.4356015339216262E-3</v>
      </c>
      <c r="AH4" s="5">
        <f t="shared" ref="AH4:AH8" si="23">_xlfn.POISSON.DIST(0,K4,FALSE) * _xlfn.POISSON.DIST(4,L4,FALSE)</f>
        <v>3.9035194004663078E-2</v>
      </c>
      <c r="AI4" s="5">
        <f t="shared" ref="AI4:AI8" si="24">_xlfn.POISSON.DIST(1,K4,FALSE) * _xlfn.POISSON.DIST(4,L4,FALSE)</f>
        <v>3.1716095128788757E-2</v>
      </c>
      <c r="AJ4" s="5">
        <f t="shared" ref="AJ4:AJ8" si="25">_xlfn.POISSON.DIST(2,K4,FALSE) * _xlfn.POISSON.DIST(4,L4,FALSE)</f>
        <v>1.2884663646070434E-2</v>
      </c>
      <c r="AK4" s="5">
        <f t="shared" ref="AK4:AK8" si="26">_xlfn.POISSON.DIST(3,K4,FALSE) * _xlfn.POISSON.DIST(4,L4,FALSE)</f>
        <v>3.4895964041440773E-3</v>
      </c>
      <c r="AL4" s="5">
        <f t="shared" ref="AL4:AL8" si="27">_xlfn.POISSON.DIST(5,K4,FALSE) * _xlfn.POISSON.DIST(5,L4,FALSE)</f>
        <v>4.5497401840102014E-5</v>
      </c>
      <c r="AM4" s="5">
        <f t="shared" ref="AM4:AM8" si="28">_xlfn.POISSON.DIST(5,K4,FALSE) * _xlfn.POISSON.DIST(0,L4,FALSE)</f>
        <v>1.8169566232767486E-4</v>
      </c>
      <c r="AN4" s="5">
        <f t="shared" ref="AN4:AN8" si="29">_xlfn.POISSON.DIST(5,K4,FALSE) * _xlfn.POISSON.DIST(1,L4,FALSE)</f>
        <v>3.588469142564659E-4</v>
      </c>
      <c r="AO4" s="5">
        <f t="shared" ref="AO4:AO8" si="30">_xlfn.POISSON.DIST(5,K4,FALSE) * _xlfn.POISSON.DIST(2,L4,FALSE)</f>
        <v>3.5435933423429269E-4</v>
      </c>
      <c r="AP4" s="5">
        <f t="shared" ref="AP4:AP8" si="31">_xlfn.POISSON.DIST(5,K4,FALSE) * _xlfn.POISSON.DIST(3,L4,FALSE)</f>
        <v>2.3328524926226443E-4</v>
      </c>
      <c r="AQ4" s="5">
        <f t="shared" ref="AQ4:AQ8" si="32">_xlfn.POISSON.DIST(5,K4,FALSE) * _xlfn.POISSON.DIST(4,L4,FALSE)</f>
        <v>1.1518394380866201E-4</v>
      </c>
      <c r="AR4" s="5">
        <f t="shared" ref="AR4:AR8" si="33">_xlfn.POISSON.DIST(0,K4,FALSE) * _xlfn.POISSON.DIST(5,L4,FALSE)</f>
        <v>1.541881488696638E-2</v>
      </c>
      <c r="AS4" s="5">
        <f t="shared" ref="AS4:AS8" si="34">_xlfn.POISSON.DIST(1,K4,FALSE) * _xlfn.POISSON.DIST(5,L4,FALSE)</f>
        <v>1.2527787095660188E-2</v>
      </c>
      <c r="AT4" s="5">
        <f t="shared" ref="AT4:AT8" si="35">_xlfn.POISSON.DIST(2,K4,FALSE) * _xlfn.POISSON.DIST(5,L4,FALSE)</f>
        <v>5.0894135076119517E-3</v>
      </c>
      <c r="AU4" s="5">
        <f t="shared" ref="AU4:AU8" si="36">_xlfn.POISSON.DIST(3,K4,FALSE) * _xlfn.POISSON.DIST(5,L4,FALSE)</f>
        <v>1.3783828249782375E-3</v>
      </c>
      <c r="AV4" s="5">
        <f t="shared" ref="AV4:AV8" si="37">_xlfn.POISSON.DIST(4,K4,FALSE) * _xlfn.POISSON.DIST(5,L4,FALSE)</f>
        <v>2.799840113237045E-4</v>
      </c>
      <c r="AW4" s="5">
        <f t="shared" ref="AW4:AW8" si="38">_xlfn.POISSON.DIST(6,K4,FALSE) * _xlfn.POISSON.DIST(6,L4,FALSE)</f>
        <v>2.0280194798570973E-6</v>
      </c>
      <c r="AX4" s="5">
        <f t="shared" ref="AX4:AX8" si="39">_xlfn.POISSON.DIST(6,K4,FALSE) * _xlfn.POISSON.DIST(0,L4,FALSE)</f>
        <v>2.4604620940205965E-5</v>
      </c>
      <c r="AY4" s="5">
        <f t="shared" ref="AY4:AY8" si="40">_xlfn.POISSON.DIST(6,K4,FALSE) * _xlfn.POISSON.DIST(1,L4,FALSE)</f>
        <v>4.8593852972229747E-5</v>
      </c>
      <c r="AZ4" s="5">
        <f t="shared" ref="AZ4:AZ8" si="41">_xlfn.POISSON.DIST(6,K4,FALSE) * _xlfn.POISSON.DIST(2,L4,FALSE)</f>
        <v>4.7986159844227126E-5</v>
      </c>
      <c r="BA4" s="5">
        <f t="shared" ref="BA4:BA8" si="42">_xlfn.POISSON.DIST(6,K4,FALSE) * _xlfn.POISSON.DIST(3,L4,FALSE)</f>
        <v>3.1590710837598304E-5</v>
      </c>
      <c r="BB4" s="5">
        <f t="shared" ref="BB4:BB8" si="43">_xlfn.POISSON.DIST(6,K4,FALSE) * _xlfn.POISSON.DIST(4,L4,FALSE)</f>
        <v>1.5597825724089645E-5</v>
      </c>
      <c r="BC4" s="5">
        <f t="shared" ref="BC4:BC8" si="44">_xlfn.POISSON.DIST(6,K4,FALSE) * _xlfn.POISSON.DIST(5,L4,FALSE)</f>
        <v>6.16110649918048E-6</v>
      </c>
      <c r="BD4" s="5">
        <f t="shared" ref="BD4:BD8" si="45">_xlfn.POISSON.DIST(0,K4,FALSE) * _xlfn.POISSON.DIST(6,L4,FALSE)</f>
        <v>5.075331346932205E-3</v>
      </c>
      <c r="BE4" s="5">
        <f t="shared" ref="BE4:BE8" si="46">_xlfn.POISSON.DIST(1,K4,FALSE) * _xlfn.POISSON.DIST(6,L4,FALSE)</f>
        <v>4.1237067193824178E-3</v>
      </c>
      <c r="BF4" s="5">
        <f t="shared" ref="BF4:BF8" si="47">_xlfn.POISSON.DIST(2,K4,FALSE) * _xlfn.POISSON.DIST(6,L4,FALSE)</f>
        <v>1.6752558547491073E-3</v>
      </c>
      <c r="BG4" s="5">
        <f t="shared" ref="BG4:BG8" si="48">_xlfn.POISSON.DIST(3,K4,FALSE) * _xlfn.POISSON.DIST(6,L4,FALSE)</f>
        <v>4.5371512732788347E-4</v>
      </c>
      <c r="BH4" s="5">
        <f t="shared" ref="BH4:BH8" si="49">_xlfn.POISSON.DIST(4,K4,FALSE) * _xlfn.POISSON.DIST(6,L4,FALSE)</f>
        <v>9.2160885238476339E-5</v>
      </c>
      <c r="BI4" s="5">
        <f t="shared" ref="BI4:BI8" si="50">_xlfn.POISSON.DIST(5,K4,FALSE) * _xlfn.POISSON.DIST(6,L4,FALSE)</f>
        <v>1.4976143851252415E-5</v>
      </c>
      <c r="BJ4" s="8">
        <f t="shared" ref="BJ4:BJ8" si="51">SUM(N4,Q4,T4,W4,X4,Y4,AD4,AE4,AF4,AG4,AM4,AN4,AO4,AP4,AQ4,AX4,AY4,AZ4,BA4,BB4,BC4)</f>
        <v>0.14596860034526252</v>
      </c>
      <c r="BK4" s="8">
        <f t="shared" ref="BK4:BK8" si="52">SUM(M4,P4,S4,V4,AC4,AL4,AY4)</f>
        <v>0.20789445717226743</v>
      </c>
      <c r="BL4" s="8">
        <f t="shared" ref="BL4:BL8" si="53">SUM(O4,R4,U4,AA4,AB4,AH4,AI4,AJ4,AK4,AR4,AS4,AT4,AU4,AV4,BD4,BE4,BF4,BG4,BH4,BI4)</f>
        <v>0.56286128936841096</v>
      </c>
      <c r="BM4" s="8">
        <f t="shared" ref="BM4:BM8" si="54">SUM(S4:BI4)</f>
        <v>0.52329550469128494</v>
      </c>
      <c r="BN4" s="8">
        <f t="shared" ref="BN4:BN8" si="55">SUM(M4:R4)</f>
        <v>0.47244134190684156</v>
      </c>
    </row>
    <row r="5" spans="1:88" x14ac:dyDescent="0.25">
      <c r="A5" t="s">
        <v>10</v>
      </c>
      <c r="B5" t="s">
        <v>223</v>
      </c>
      <c r="C5" t="s">
        <v>221</v>
      </c>
      <c r="D5" t="s">
        <v>455</v>
      </c>
      <c r="E5">
        <f>VLOOKUP(A5,home!$A$2:$E$405,3,FALSE)</f>
        <v>1.5432098765432101</v>
      </c>
      <c r="F5">
        <f>VLOOKUP(B5,home!$B$2:$E$405,3,FALSE)</f>
        <v>0</v>
      </c>
      <c r="G5">
        <f>VLOOKUP(C5,away!$B$2:$E$405,4,FALSE)</f>
        <v>0.91</v>
      </c>
      <c r="H5">
        <f>VLOOKUP(A5,away!$A$2:$E$405,3,FALSE)</f>
        <v>1.49382716049383</v>
      </c>
      <c r="I5">
        <f>VLOOKUP(C5,away!$B$2:$E$405,3,FALSE)</f>
        <v>1.04</v>
      </c>
      <c r="J5">
        <f>VLOOKUP(B5,home!$B$2:$E$405,4,FALSE)</f>
        <v>1.2</v>
      </c>
      <c r="K5" s="3">
        <f t="shared" si="0"/>
        <v>0</v>
      </c>
      <c r="L5" s="3">
        <f t="shared" si="1"/>
        <v>1.8642962962962999</v>
      </c>
      <c r="M5" s="5">
        <f t="shared" si="2"/>
        <v>0.15500524928270654</v>
      </c>
      <c r="N5" s="5">
        <f t="shared" si="3"/>
        <v>0</v>
      </c>
      <c r="O5" s="5">
        <f t="shared" si="4"/>
        <v>0.2889757121442344</v>
      </c>
      <c r="P5" s="5">
        <f t="shared" si="5"/>
        <v>0</v>
      </c>
      <c r="Q5" s="5">
        <f t="shared" si="6"/>
        <v>0</v>
      </c>
      <c r="R5" s="5">
        <f t="shared" si="7"/>
        <v>0.26936817493504106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</v>
      </c>
      <c r="X5" s="5">
        <f t="shared" si="13"/>
        <v>0</v>
      </c>
      <c r="Y5" s="5">
        <f t="shared" si="14"/>
        <v>0</v>
      </c>
      <c r="Z5" s="5">
        <f t="shared" si="15"/>
        <v>0.16739403029049696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7.8018017673171056E-2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0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2.9089740278494394E-2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0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9.0386491769030766E-3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</v>
      </c>
      <c r="BK5" s="8">
        <f t="shared" si="52"/>
        <v>0.15500524928270654</v>
      </c>
      <c r="BL5" s="8">
        <f t="shared" si="53"/>
        <v>0.67449029420784401</v>
      </c>
      <c r="BM5" s="8">
        <f t="shared" si="54"/>
        <v>0.28354043741906543</v>
      </c>
      <c r="BN5" s="8">
        <f t="shared" si="55"/>
        <v>0.71334913636198194</v>
      </c>
    </row>
    <row r="6" spans="1:88" x14ac:dyDescent="0.25">
      <c r="A6" t="s">
        <v>10</v>
      </c>
      <c r="B6" t="s">
        <v>38</v>
      </c>
      <c r="C6" t="s">
        <v>447</v>
      </c>
      <c r="D6" t="s">
        <v>455</v>
      </c>
      <c r="E6">
        <f>VLOOKUP(A6,home!$A$2:$E$405,3,FALSE)</f>
        <v>1.5432098765432101</v>
      </c>
      <c r="F6">
        <f>VLOOKUP(B6,home!$B$2:$E$405,3,FALSE)</f>
        <v>0.97</v>
      </c>
      <c r="G6">
        <f>VLOOKUP(C6,away!$B$2:$E$405,4,FALSE)</f>
        <v>1.43</v>
      </c>
      <c r="H6">
        <f>VLOOKUP(A6,away!$A$2:$E$405,3,FALSE)</f>
        <v>1.49382716049383</v>
      </c>
      <c r="I6">
        <f>VLOOKUP(C6,away!$B$2:$E$405,3,FALSE)</f>
        <v>0.39</v>
      </c>
      <c r="J6">
        <f>VLOOKUP(B6,home!$B$2:$E$405,4,FALSE)</f>
        <v>0.67</v>
      </c>
      <c r="K6" s="3">
        <f t="shared" si="0"/>
        <v>2.1405864197530868</v>
      </c>
      <c r="L6" s="3">
        <f t="shared" si="1"/>
        <v>0.39033703703703787</v>
      </c>
      <c r="M6" s="5">
        <f t="shared" si="2"/>
        <v>7.9585492577776196E-2</v>
      </c>
      <c r="N6" s="5">
        <f t="shared" si="3"/>
        <v>0.17035962462134782</v>
      </c>
      <c r="O6" s="5">
        <f t="shared" si="4"/>
        <v>3.106516536394233E-2</v>
      </c>
      <c r="P6" s="5">
        <f t="shared" si="5"/>
        <v>6.6497671105438902E-2</v>
      </c>
      <c r="Q6" s="5">
        <f t="shared" si="6"/>
        <v>0.18233474946934541</v>
      </c>
      <c r="R6" s="5">
        <f t="shared" si="7"/>
        <v>6.0629423016134321E-3</v>
      </c>
      <c r="S6" s="5">
        <f t="shared" si="8"/>
        <v>1.3890534943054207E-2</v>
      </c>
      <c r="T6" s="5">
        <f t="shared" si="9"/>
        <v>7.11720058567549E-2</v>
      </c>
      <c r="U6" s="5">
        <f t="shared" si="10"/>
        <v>1.2978251954580236E-2</v>
      </c>
      <c r="V6" s="5">
        <f t="shared" si="11"/>
        <v>1.2895820780668818E-3</v>
      </c>
      <c r="W6" s="5">
        <f t="shared" si="12"/>
        <v>0.1301010961877207</v>
      </c>
      <c r="X6" s="5">
        <f t="shared" si="13"/>
        <v>5.0783276401185552E-2</v>
      </c>
      <c r="Y6" s="5">
        <f t="shared" si="14"/>
        <v>9.9112968207358491E-3</v>
      </c>
      <c r="Z6" s="5">
        <f t="shared" si="15"/>
        <v>7.8886364457943529E-4</v>
      </c>
      <c r="AA6" s="5">
        <f t="shared" si="16"/>
        <v>1.688630804623665E-3</v>
      </c>
      <c r="AB6" s="5">
        <f t="shared" si="17"/>
        <v>1.8073300841770731E-3</v>
      </c>
      <c r="AC6" s="5">
        <f t="shared" si="18"/>
        <v>6.7344407027885203E-5</v>
      </c>
      <c r="AD6" s="5">
        <f t="shared" si="19"/>
        <v>6.9623159923606279E-2</v>
      </c>
      <c r="AE6" s="5">
        <f t="shared" si="20"/>
        <v>2.717649795373631E-2</v>
      </c>
      <c r="AF6" s="5">
        <f t="shared" si="21"/>
        <v>5.3039968441522777E-3</v>
      </c>
      <c r="AG6" s="5">
        <f t="shared" si="22"/>
        <v>6.9011547086673323E-4</v>
      </c>
      <c r="AH6" s="5">
        <f t="shared" si="23"/>
        <v>7.6980674412843901E-5</v>
      </c>
      <c r="AI6" s="5">
        <f t="shared" si="24"/>
        <v>1.6478378623156759E-4</v>
      </c>
      <c r="AJ6" s="5">
        <f t="shared" si="25"/>
        <v>1.7636696750139469E-4</v>
      </c>
      <c r="AK6" s="5">
        <f t="shared" si="26"/>
        <v>1.2584291184217312E-4</v>
      </c>
      <c r="AL6" s="5">
        <f t="shared" si="27"/>
        <v>2.2507852043283792E-6</v>
      </c>
      <c r="AM6" s="5">
        <f t="shared" si="28"/>
        <v>2.9806878126553773E-2</v>
      </c>
      <c r="AN6" s="5">
        <f t="shared" si="29"/>
        <v>1.1634728491243094E-2</v>
      </c>
      <c r="AO6" s="5">
        <f t="shared" si="30"/>
        <v>2.2707327230011179E-3</v>
      </c>
      <c r="AP6" s="5">
        <f t="shared" si="31"/>
        <v>2.9545036099976708E-4</v>
      </c>
      <c r="AQ6" s="5">
        <f t="shared" si="32"/>
        <v>2.8831304626043065E-5</v>
      </c>
      <c r="AR6" s="5">
        <f t="shared" si="33"/>
        <v>6.0096816718844832E-6</v>
      </c>
      <c r="AS6" s="5">
        <f t="shared" si="34"/>
        <v>1.286424297387495E-5</v>
      </c>
      <c r="AT6" s="5">
        <f t="shared" si="35"/>
        <v>1.3768511905140396E-5</v>
      </c>
      <c r="AU6" s="5">
        <f t="shared" si="36"/>
        <v>9.8242298681174092E-6</v>
      </c>
      <c r="AV6" s="5">
        <f t="shared" si="37"/>
        <v>5.2574032600561975E-6</v>
      </c>
      <c r="AW6" s="5">
        <f t="shared" si="38"/>
        <v>5.2240109415861243E-8</v>
      </c>
      <c r="AX6" s="5">
        <f t="shared" si="39"/>
        <v>1.0634033088822728E-2</v>
      </c>
      <c r="AY6" s="5">
        <f t="shared" si="40"/>
        <v>4.1508569676448831E-3</v>
      </c>
      <c r="AZ6" s="5">
        <f t="shared" si="41"/>
        <v>8.1011660495752369E-4</v>
      </c>
      <c r="BA6" s="5">
        <f t="shared" si="42"/>
        <v>1.0540617174454145E-4</v>
      </c>
      <c r="BB6" s="5">
        <f t="shared" si="43"/>
        <v>1.0285983191045359E-5</v>
      </c>
      <c r="BC6" s="5">
        <f t="shared" si="44"/>
        <v>8.0300004036108455E-7</v>
      </c>
      <c r="BD6" s="5">
        <f t="shared" si="45"/>
        <v>3.9096688955653003E-7</v>
      </c>
      <c r="BE6" s="5">
        <f t="shared" si="46"/>
        <v>8.3689841435781313E-7</v>
      </c>
      <c r="BF6" s="5">
        <f t="shared" si="47"/>
        <v>8.9572669024361345E-7</v>
      </c>
      <c r="BG6" s="5">
        <f t="shared" si="48"/>
        <v>6.3912679631528615E-7</v>
      </c>
      <c r="BH6" s="5">
        <f t="shared" si="49"/>
        <v>3.4202653517319979E-7</v>
      </c>
      <c r="BI6" s="5">
        <f t="shared" si="50"/>
        <v>1.4642747127739051E-7</v>
      </c>
      <c r="BJ6" s="8">
        <f t="shared" si="51"/>
        <v>0.77720394237227686</v>
      </c>
      <c r="BK6" s="8">
        <f t="shared" si="52"/>
        <v>0.16548373286421328</v>
      </c>
      <c r="BL6" s="8">
        <f t="shared" si="53"/>
        <v>5.4197270091400712E-2</v>
      </c>
      <c r="BM6" s="8">
        <f t="shared" si="54"/>
        <v>0.45761735880547044</v>
      </c>
      <c r="BN6" s="8">
        <f t="shared" si="55"/>
        <v>0.53590564543946417</v>
      </c>
    </row>
    <row r="7" spans="1:88" x14ac:dyDescent="0.25">
      <c r="A7" t="s">
        <v>10</v>
      </c>
      <c r="B7" t="s">
        <v>37</v>
      </c>
      <c r="C7" t="s">
        <v>41</v>
      </c>
      <c r="D7" t="s">
        <v>455</v>
      </c>
      <c r="E7">
        <f>VLOOKUP(A7,home!$A$2:$E$405,3,FALSE)</f>
        <v>1.5432098765432101</v>
      </c>
      <c r="F7">
        <f>VLOOKUP(B7,home!$B$2:$E$405,3,FALSE)</f>
        <v>0.78</v>
      </c>
      <c r="G7">
        <f>VLOOKUP(C7,away!$B$2:$E$405,4,FALSE)</f>
        <v>0.81</v>
      </c>
      <c r="H7">
        <f>VLOOKUP(A7,away!$A$2:$E$405,3,FALSE)</f>
        <v>1.49382716049383</v>
      </c>
      <c r="I7">
        <f>VLOOKUP(C7,away!$B$2:$E$405,3,FALSE)</f>
        <v>1.46</v>
      </c>
      <c r="J7">
        <f>VLOOKUP(B7,home!$B$2:$E$405,4,FALSE)</f>
        <v>1.07</v>
      </c>
      <c r="K7" s="3">
        <f t="shared" si="0"/>
        <v>0.97500000000000031</v>
      </c>
      <c r="L7" s="3">
        <f t="shared" si="1"/>
        <v>2.3336567901234613</v>
      </c>
      <c r="M7" s="5">
        <f t="shared" si="2"/>
        <v>3.6565255595207423E-2</v>
      </c>
      <c r="N7" s="5">
        <f t="shared" si="3"/>
        <v>3.5651124205327248E-2</v>
      </c>
      <c r="O7" s="5">
        <f t="shared" si="4"/>
        <v>8.5330757002355678E-2</v>
      </c>
      <c r="P7" s="5">
        <f t="shared" si="5"/>
        <v>8.3197488077296808E-2</v>
      </c>
      <c r="Q7" s="5">
        <f t="shared" si="6"/>
        <v>1.7379923050097036E-2</v>
      </c>
      <c r="R7" s="5">
        <f t="shared" si="7"/>
        <v>9.9566350242461216E-2</v>
      </c>
      <c r="S7" s="5">
        <f t="shared" si="8"/>
        <v>4.7325130849619874E-2</v>
      </c>
      <c r="T7" s="5">
        <f t="shared" si="9"/>
        <v>4.0558775437682208E-2</v>
      </c>
      <c r="U7" s="5">
        <f t="shared" si="10"/>
        <v>9.7077191486399719E-2</v>
      </c>
      <c r="V7" s="5">
        <f t="shared" si="11"/>
        <v>1.1964399736325482E-2</v>
      </c>
      <c r="W7" s="5">
        <f t="shared" si="12"/>
        <v>5.6484749912815392E-3</v>
      </c>
      <c r="X7" s="5">
        <f t="shared" si="13"/>
        <v>1.3181602017246722E-2</v>
      </c>
      <c r="Y7" s="5">
        <f t="shared" si="14"/>
        <v>1.5380667526126466E-2</v>
      </c>
      <c r="Z7" s="5">
        <f t="shared" si="15"/>
        <v>7.7451229770376787E-2</v>
      </c>
      <c r="AA7" s="5">
        <f t="shared" si="16"/>
        <v>7.5514949026117398E-2</v>
      </c>
      <c r="AB7" s="5">
        <f t="shared" si="17"/>
        <v>3.6813537650232236E-2</v>
      </c>
      <c r="AC7" s="5">
        <f t="shared" si="18"/>
        <v>1.70142391358229E-3</v>
      </c>
      <c r="AD7" s="5">
        <f t="shared" si="19"/>
        <v>1.3768157791248757E-3</v>
      </c>
      <c r="AE7" s="5">
        <f t="shared" si="20"/>
        <v>3.2130154917038895E-3</v>
      </c>
      <c r="AF7" s="5">
        <f t="shared" si="21"/>
        <v>3.7490377094933271E-3</v>
      </c>
      <c r="AG7" s="5">
        <f t="shared" si="22"/>
        <v>2.916322435729337E-3</v>
      </c>
      <c r="AH7" s="5">
        <f t="shared" si="23"/>
        <v>4.5186147064263049E-2</v>
      </c>
      <c r="AI7" s="5">
        <f t="shared" si="24"/>
        <v>4.4056493387656485E-2</v>
      </c>
      <c r="AJ7" s="5">
        <f t="shared" si="25"/>
        <v>2.1477540526482541E-2</v>
      </c>
      <c r="AK7" s="5">
        <f t="shared" si="26"/>
        <v>6.9802006711068287E-3</v>
      </c>
      <c r="AL7" s="5">
        <f t="shared" si="27"/>
        <v>1.5485103928358004E-4</v>
      </c>
      <c r="AM7" s="5">
        <f t="shared" si="28"/>
        <v>2.6847907692935087E-4</v>
      </c>
      <c r="AN7" s="5">
        <f t="shared" si="29"/>
        <v>6.2653802088225876E-4</v>
      </c>
      <c r="AO7" s="5">
        <f t="shared" si="30"/>
        <v>7.310623533511992E-4</v>
      </c>
      <c r="AP7" s="5">
        <f t="shared" si="31"/>
        <v>5.6868287496722101E-4</v>
      </c>
      <c r="AQ7" s="5">
        <f t="shared" si="32"/>
        <v>3.3177766314854671E-4</v>
      </c>
      <c r="AR7" s="5">
        <f t="shared" si="33"/>
        <v>2.1089791783206944E-2</v>
      </c>
      <c r="AS7" s="5">
        <f t="shared" si="34"/>
        <v>2.0562546988626779E-2</v>
      </c>
      <c r="AT7" s="5">
        <f t="shared" si="35"/>
        <v>1.0024241656955556E-2</v>
      </c>
      <c r="AU7" s="5">
        <f t="shared" si="36"/>
        <v>3.2578785385105574E-3</v>
      </c>
      <c r="AV7" s="5">
        <f t="shared" si="37"/>
        <v>7.9410789376194852E-4</v>
      </c>
      <c r="AW7" s="5">
        <f t="shared" si="38"/>
        <v>9.7870819388821266E-6</v>
      </c>
      <c r="AX7" s="5">
        <f t="shared" si="39"/>
        <v>4.3627850001019522E-5</v>
      </c>
      <c r="AY7" s="5">
        <f t="shared" si="40"/>
        <v>1.0181242839336705E-4</v>
      </c>
      <c r="AZ7" s="5">
        <f t="shared" si="41"/>
        <v>1.1879763241956987E-4</v>
      </c>
      <c r="BA7" s="5">
        <f t="shared" si="42"/>
        <v>9.2410967182173426E-5</v>
      </c>
      <c r="BB7" s="5">
        <f t="shared" si="43"/>
        <v>5.3913870261638845E-5</v>
      </c>
      <c r="BC7" s="5">
        <f t="shared" si="44"/>
        <v>2.5163293883581759E-5</v>
      </c>
      <c r="BD7" s="5">
        <f t="shared" si="45"/>
        <v>8.2027226328618159E-3</v>
      </c>
      <c r="BE7" s="5">
        <f t="shared" si="46"/>
        <v>7.9976545670402722E-3</v>
      </c>
      <c r="BF7" s="5">
        <f t="shared" si="47"/>
        <v>3.8988566014321337E-3</v>
      </c>
      <c r="BG7" s="5">
        <f t="shared" si="48"/>
        <v>1.267128395465444E-3</v>
      </c>
      <c r="BH7" s="5">
        <f t="shared" si="49"/>
        <v>3.0886254639470202E-4</v>
      </c>
      <c r="BI7" s="5">
        <f t="shared" si="50"/>
        <v>6.0228196546966934E-5</v>
      </c>
      <c r="BJ7" s="8">
        <f t="shared" si="51"/>
        <v>0.14201802467523256</v>
      </c>
      <c r="BK7" s="8">
        <f t="shared" si="52"/>
        <v>0.18101036163970882</v>
      </c>
      <c r="BL7" s="8">
        <f t="shared" si="53"/>
        <v>0.58946718685787836</v>
      </c>
      <c r="BM7" s="8">
        <f t="shared" si="54"/>
        <v>0.63216387942399666</v>
      </c>
      <c r="BN7" s="8">
        <f t="shared" si="55"/>
        <v>0.35769089817274546</v>
      </c>
    </row>
    <row r="8" spans="1:88" x14ac:dyDescent="0.25">
      <c r="A8" t="s">
        <v>16</v>
      </c>
      <c r="B8" t="s">
        <v>232</v>
      </c>
      <c r="C8" t="s">
        <v>235</v>
      </c>
      <c r="D8" t="s">
        <v>455</v>
      </c>
      <c r="E8">
        <f>VLOOKUP(A8,home!$A$2:$E$405,3,FALSE)</f>
        <v>1.43055555555556</v>
      </c>
      <c r="F8">
        <f>VLOOKUP(B8,home!$B$2:$E$405,3,FALSE)</f>
        <v>1.92</v>
      </c>
      <c r="G8">
        <f>VLOOKUP(C8,away!$B$2:$E$405,4,FALSE)</f>
        <v>0.52</v>
      </c>
      <c r="H8">
        <f>VLOOKUP(A8,away!$A$2:$E$405,3,FALSE)</f>
        <v>1.3888888888888899</v>
      </c>
      <c r="I8">
        <f>VLOOKUP(C8,away!$B$2:$E$405,3,FALSE)</f>
        <v>1.05</v>
      </c>
      <c r="J8">
        <f>VLOOKUP(B8,home!$B$2:$E$405,4,FALSE)</f>
        <v>0.54</v>
      </c>
      <c r="K8" s="3">
        <f t="shared" si="0"/>
        <v>1.428266666666671</v>
      </c>
      <c r="L8" s="3">
        <f t="shared" si="1"/>
        <v>0.78750000000000075</v>
      </c>
      <c r="M8" s="5">
        <f t="shared" si="2"/>
        <v>0.10906986195834828</v>
      </c>
      <c r="N8" s="5">
        <f t="shared" si="3"/>
        <v>0.15578084817304405</v>
      </c>
      <c r="O8" s="5">
        <f t="shared" si="4"/>
        <v>8.5892516292199364E-2</v>
      </c>
      <c r="P8" s="5">
        <f t="shared" si="5"/>
        <v>0.12267741793627233</v>
      </c>
      <c r="Q8" s="5">
        <f t="shared" si="6"/>
        <v>0.11124829637531022</v>
      </c>
      <c r="R8" s="5">
        <f t="shared" si="7"/>
        <v>3.3820178290053529E-2</v>
      </c>
      <c r="S8" s="5">
        <f t="shared" si="8"/>
        <v>3.4495663149500554E-2</v>
      </c>
      <c r="T8" s="5">
        <f t="shared" si="9"/>
        <v>8.7608033395556895E-2</v>
      </c>
      <c r="U8" s="5">
        <f t="shared" si="10"/>
        <v>4.8304233312407276E-2</v>
      </c>
      <c r="V8" s="5">
        <f t="shared" si="11"/>
        <v>4.3110380093369354E-3</v>
      </c>
      <c r="W8" s="5">
        <f t="shared" si="12"/>
        <v>5.2964077812103424E-2</v>
      </c>
      <c r="X8" s="5">
        <f t="shared" si="13"/>
        <v>4.1709211277031491E-2</v>
      </c>
      <c r="Y8" s="5">
        <f t="shared" si="14"/>
        <v>1.6423001940331163E-2</v>
      </c>
      <c r="Z8" s="5">
        <f t="shared" si="15"/>
        <v>8.8777968011390599E-3</v>
      </c>
      <c r="AA8" s="5">
        <f t="shared" si="16"/>
        <v>1.2679861244506922E-2</v>
      </c>
      <c r="AB8" s="5">
        <f t="shared" si="17"/>
        <v>9.0551115767439055E-3</v>
      </c>
      <c r="AC8" s="5">
        <f t="shared" si="18"/>
        <v>3.0305519446136448E-4</v>
      </c>
      <c r="AD8" s="5">
        <f t="shared" si="19"/>
        <v>1.8911706717441794E-2</v>
      </c>
      <c r="AE8" s="5">
        <f t="shared" si="20"/>
        <v>1.4892969039985429E-2</v>
      </c>
      <c r="AF8" s="5">
        <f t="shared" si="21"/>
        <v>5.8641065594942678E-3</v>
      </c>
      <c r="AG8" s="5">
        <f t="shared" si="22"/>
        <v>1.5393279718672469E-3</v>
      </c>
      <c r="AH8" s="5">
        <f t="shared" si="23"/>
        <v>1.747816245224254E-3</v>
      </c>
      <c r="AI8" s="5">
        <f t="shared" si="24"/>
        <v>2.4963476825123026E-3</v>
      </c>
      <c r="AJ8" s="5">
        <f t="shared" si="25"/>
        <v>1.7827250916714579E-3</v>
      </c>
      <c r="AK8" s="5">
        <f t="shared" si="26"/>
        <v>8.4873560808820987E-4</v>
      </c>
      <c r="AL8" s="5">
        <f t="shared" si="27"/>
        <v>1.3634574420894617E-5</v>
      </c>
      <c r="AM8" s="5">
        <f t="shared" si="28"/>
        <v>5.4021920628596507E-3</v>
      </c>
      <c r="AN8" s="5">
        <f t="shared" si="29"/>
        <v>4.2542262495019797E-3</v>
      </c>
      <c r="AO8" s="5">
        <f t="shared" si="30"/>
        <v>1.6751015857414059E-3</v>
      </c>
      <c r="AP8" s="5">
        <f t="shared" si="31"/>
        <v>4.3971416625711952E-4</v>
      </c>
      <c r="AQ8" s="5">
        <f t="shared" si="32"/>
        <v>8.6568726481870485E-5</v>
      </c>
      <c r="AR8" s="5">
        <f t="shared" si="33"/>
        <v>2.7528105862282035E-4</v>
      </c>
      <c r="AS8" s="5">
        <f t="shared" si="34"/>
        <v>3.9317475999568811E-4</v>
      </c>
      <c r="AT8" s="5">
        <f t="shared" si="35"/>
        <v>2.8077920193825495E-4</v>
      </c>
      <c r="AU8" s="5">
        <f t="shared" si="36"/>
        <v>1.3367585827389321E-4</v>
      </c>
      <c r="AV8" s="5">
        <f t="shared" si="37"/>
        <v>4.7731193127664964E-5</v>
      </c>
      <c r="AW8" s="5">
        <f t="shared" si="38"/>
        <v>4.2598955349015275E-7</v>
      </c>
      <c r="AX8" s="5">
        <f t="shared" si="39"/>
        <v>1.2859618083856182E-3</v>
      </c>
      <c r="AY8" s="5">
        <f t="shared" si="40"/>
        <v>1.0126949241036753E-3</v>
      </c>
      <c r="AZ8" s="5">
        <f t="shared" si="41"/>
        <v>3.9874862636582253E-4</v>
      </c>
      <c r="BA8" s="5">
        <f t="shared" si="42"/>
        <v>1.0467151442102852E-4</v>
      </c>
      <c r="BB8" s="5">
        <f t="shared" si="43"/>
        <v>2.0607204401640007E-5</v>
      </c>
      <c r="BC8" s="5">
        <f t="shared" si="44"/>
        <v>3.2456346932583051E-6</v>
      </c>
      <c r="BD8" s="5">
        <f t="shared" si="45"/>
        <v>3.6130638944245191E-5</v>
      </c>
      <c r="BE8" s="5">
        <f t="shared" si="46"/>
        <v>5.1604187249434094E-5</v>
      </c>
      <c r="BF8" s="5">
        <f t="shared" si="47"/>
        <v>3.6852270254395982E-5</v>
      </c>
      <c r="BG8" s="5">
        <f t="shared" si="48"/>
        <v>1.7544956398448491E-5</v>
      </c>
      <c r="BH8" s="5">
        <f t="shared" si="49"/>
        <v>6.2647190980060291E-6</v>
      </c>
      <c r="BI8" s="5">
        <f t="shared" si="50"/>
        <v>1.7895378927424195E-6</v>
      </c>
      <c r="BJ8" s="8">
        <f t="shared" si="51"/>
        <v>0.52162531176537896</v>
      </c>
      <c r="BK8" s="8">
        <f t="shared" si="52"/>
        <v>0.27188336574644401</v>
      </c>
      <c r="BL8" s="8">
        <f t="shared" si="53"/>
        <v>0.19790835372520282</v>
      </c>
      <c r="BM8" s="8">
        <f t="shared" si="54"/>
        <v>0.38079344007838684</v>
      </c>
      <c r="BN8" s="8">
        <f t="shared" si="55"/>
        <v>0.61848911902522785</v>
      </c>
    </row>
    <row r="9" spans="1:88" x14ac:dyDescent="0.25">
      <c r="A9" t="s">
        <v>16</v>
      </c>
      <c r="B9" t="s">
        <v>448</v>
      </c>
      <c r="C9" t="s">
        <v>449</v>
      </c>
      <c r="D9" t="s">
        <v>455</v>
      </c>
      <c r="E9">
        <f>VLOOKUP(A9,home!$A$2:$E$405,3,FALSE)</f>
        <v>1.43055555555556</v>
      </c>
      <c r="F9">
        <f>VLOOKUP(B9,home!$B$2:$E$405,3,FALSE)</f>
        <v>1.4</v>
      </c>
      <c r="G9">
        <f>VLOOKUP(C9,away!$B$2:$E$405,4,FALSE)</f>
        <v>2.27</v>
      </c>
      <c r="H9">
        <f>VLOOKUP(A9,away!$A$2:$E$405,3,FALSE)</f>
        <v>1.3888888888888899</v>
      </c>
      <c r="I9">
        <f>VLOOKUP(C9,away!$B$2:$E$405,3,FALSE)</f>
        <v>0.7</v>
      </c>
      <c r="J9">
        <f>VLOOKUP(B9,home!$B$2:$E$405,4,FALSE)</f>
        <v>0.54</v>
      </c>
      <c r="K9" s="3">
        <f t="shared" ref="K9:K17" si="56">E9*F9*G9</f>
        <v>4.5463055555555698</v>
      </c>
      <c r="L9" s="3">
        <f t="shared" ref="L9:L17" si="57">H9*I9*J9</f>
        <v>0.52500000000000036</v>
      </c>
      <c r="M9" s="5">
        <f t="shared" ref="M9:M19" si="58">_xlfn.POISSON.DIST(0,K9,FALSE) * _xlfn.POISSON.DIST(0,L9,FALSE)</f>
        <v>6.2742234440696038E-3</v>
      </c>
      <c r="N9" s="5">
        <f t="shared" ref="N9:N19" si="59">_xlfn.POISSON.DIST(1,K9,FALSE) * _xlfn.POISSON.DIST(0,L9,FALSE)</f>
        <v>2.8524536900570639E-2</v>
      </c>
      <c r="O9" s="5">
        <f t="shared" ref="O9:O19" si="60">_xlfn.POISSON.DIST(0,K9,FALSE) * _xlfn.POISSON.DIST(1,L9,FALSE)</f>
        <v>3.2939673081365433E-3</v>
      </c>
      <c r="P9" s="5">
        <f t="shared" ref="P9:P19" si="61">_xlfn.POISSON.DIST(1,K9,FALSE) * _xlfn.POISSON.DIST(1,L9,FALSE)</f>
        <v>1.4975381872799591E-2</v>
      </c>
      <c r="Q9" s="5">
        <f t="shared" ref="Q9:Q19" si="62">_xlfn.POISSON.DIST(2,K9,FALSE) * _xlfn.POISSON.DIST(0,L9,FALSE)</f>
        <v>6.4840630290357096E-2</v>
      </c>
      <c r="R9" s="5">
        <f t="shared" ref="R9:R19" si="63">_xlfn.POISSON.DIST(0,K9,FALSE) * _xlfn.POISSON.DIST(2,L9,FALSE)</f>
        <v>8.6466641838584327E-4</v>
      </c>
      <c r="S9" s="5">
        <f t="shared" ref="S9:S19" si="64">_xlfn.POISSON.DIST(2,K9,FALSE) * _xlfn.POISSON.DIST(2,L9,FALSE)</f>
        <v>8.9358493618898489E-3</v>
      </c>
      <c r="T9" s="5">
        <f t="shared" ref="T9:T19" si="65">_xlfn.POISSON.DIST(2,K9,FALSE) * _xlfn.POISSON.DIST(1,L9,FALSE)</f>
        <v>3.4041330902437494E-2</v>
      </c>
      <c r="U9" s="5">
        <f t="shared" ref="U9:U19" si="66">_xlfn.POISSON.DIST(1,K9,FALSE) * _xlfn.POISSON.DIST(2,L9,FALSE)</f>
        <v>3.931037741609896E-3</v>
      </c>
      <c r="V9" s="5">
        <f t="shared" ref="V9:V19" si="67">_xlfn.POISSON.DIST(3,K9,FALSE) * _xlfn.POISSON.DIST(3,L9,FALSE)</f>
        <v>2.3697975931914394E-3</v>
      </c>
      <c r="W9" s="5">
        <f t="shared" ref="W9:W19" si="68">_xlfn.POISSON.DIST(3,K9,FALSE) * _xlfn.POISSON.DIST(0,L9,FALSE)</f>
        <v>9.8261772571591716E-2</v>
      </c>
      <c r="X9" s="5">
        <f t="shared" ref="X9:X19" si="69">_xlfn.POISSON.DIST(3,K9,FALSE) * _xlfn.POISSON.DIST(1,L9,FALSE)</f>
        <v>5.1587430600085672E-2</v>
      </c>
      <c r="Y9" s="5">
        <f t="shared" ref="Y9:Y19" si="70">_xlfn.POISSON.DIST(3,K9,FALSE) * _xlfn.POISSON.DIST(2,L9,FALSE)</f>
        <v>1.3541700532522499E-2</v>
      </c>
      <c r="Z9" s="5">
        <f t="shared" ref="Z9:Z19" si="71">_xlfn.POISSON.DIST(0,K9,FALSE) * _xlfn.POISSON.DIST(3,L9,FALSE)</f>
        <v>1.513166232175227E-4</v>
      </c>
      <c r="AA9" s="5">
        <f t="shared" ref="AA9:AA19" si="72">_xlfn.POISSON.DIST(1,K9,FALSE) * _xlfn.POISSON.DIST(3,L9,FALSE)</f>
        <v>6.8793160478173231E-4</v>
      </c>
      <c r="AB9" s="5">
        <f t="shared" ref="AB9:AB19" si="73">_xlfn.POISSON.DIST(2,K9,FALSE) * _xlfn.POISSON.DIST(3,L9,FALSE)</f>
        <v>1.5637736383307247E-3</v>
      </c>
      <c r="AC9" s="5">
        <f t="shared" ref="AC9:AC19" si="74">_xlfn.POISSON.DIST(4,K9,FALSE) * _xlfn.POISSON.DIST(4,L9,FALSE)</f>
        <v>3.5351609880130894E-4</v>
      </c>
      <c r="AD9" s="5">
        <f t="shared" ref="AD9:AD19" si="75">_xlfn.POISSON.DIST(4,K9,FALSE) * _xlfn.POISSON.DIST(0,L9,FALSE)</f>
        <v>0.11168201063524134</v>
      </c>
      <c r="AE9" s="5">
        <f t="shared" ref="AE9:AE19" si="76">_xlfn.POISSON.DIST(4,K9,FALSE) * _xlfn.POISSON.DIST(1,L9,FALSE)</f>
        <v>5.8633055583501736E-2</v>
      </c>
      <c r="AF9" s="5">
        <f t="shared" ref="AF9:AF19" si="77">_xlfn.POISSON.DIST(4,K9,FALSE) * _xlfn.POISSON.DIST(2,L9,FALSE)</f>
        <v>1.5391177090669216E-2</v>
      </c>
      <c r="AG9" s="5">
        <f t="shared" ref="AG9:AG19" si="78">_xlfn.POISSON.DIST(4,K9,FALSE) * _xlfn.POISSON.DIST(3,L9,FALSE)</f>
        <v>2.6934559908671149E-3</v>
      </c>
      <c r="AH9" s="5">
        <f t="shared" ref="AH9:AH19" si="79">_xlfn.POISSON.DIST(0,K9,FALSE) * _xlfn.POISSON.DIST(4,L9,FALSE)</f>
        <v>1.9860306797299858E-5</v>
      </c>
      <c r="AI9" s="5">
        <f t="shared" ref="AI9:AI19" si="80">_xlfn.POISSON.DIST(1,K9,FALSE) * _xlfn.POISSON.DIST(4,L9,FALSE)</f>
        <v>9.0291023127602393E-5</v>
      </c>
      <c r="AJ9" s="5">
        <f t="shared" ref="AJ9:AJ19" si="81">_xlfn.POISSON.DIST(2,K9,FALSE) * _xlfn.POISSON.DIST(4,L9,FALSE)</f>
        <v>2.0524529003090769E-4</v>
      </c>
      <c r="AK9" s="5">
        <f t="shared" ref="AK9:AK19" si="82">_xlfn.POISSON.DIST(3,K9,FALSE) * _xlfn.POISSON.DIST(4,L9,FALSE)</f>
        <v>3.1103593410637648E-4</v>
      </c>
      <c r="AL9" s="5">
        <f t="shared" ref="AL9:AL19" si="83">_xlfn.POISSON.DIST(5,K9,FALSE) * _xlfn.POISSON.DIST(5,L9,FALSE)</f>
        <v>3.3751036283133205E-5</v>
      </c>
      <c r="AM9" s="5">
        <f t="shared" ref="AM9:AM19" si="84">_xlfn.POISSON.DIST(5,K9,FALSE) * _xlfn.POISSON.DIST(0,L9,FALSE)</f>
        <v>0.10154810908132278</v>
      </c>
      <c r="AN9" s="5">
        <f t="shared" ref="AN9:AN19" si="85">_xlfn.POISSON.DIST(5,K9,FALSE) * _xlfn.POISSON.DIST(1,L9,FALSE)</f>
        <v>5.3312757267694487E-2</v>
      </c>
      <c r="AO9" s="5">
        <f t="shared" ref="AO9:AO19" si="86">_xlfn.POISSON.DIST(5,K9,FALSE) * _xlfn.POISSON.DIST(2,L9,FALSE)</f>
        <v>1.3994598782769813E-2</v>
      </c>
      <c r="AP9" s="5">
        <f t="shared" ref="AP9:AP19" si="87">_xlfn.POISSON.DIST(5,K9,FALSE) * _xlfn.POISSON.DIST(3,L9,FALSE)</f>
        <v>2.4490547869847191E-3</v>
      </c>
      <c r="AQ9" s="5">
        <f t="shared" ref="AQ9:AQ19" si="88">_xlfn.POISSON.DIST(5,K9,FALSE) * _xlfn.POISSON.DIST(4,L9,FALSE)</f>
        <v>3.2143844079174448E-4</v>
      </c>
      <c r="AR9" s="5">
        <f t="shared" ref="AR9:AR19" si="89">_xlfn.POISSON.DIST(0,K9,FALSE) * _xlfn.POISSON.DIST(5,L9,FALSE)</f>
        <v>2.085332213716487E-6</v>
      </c>
      <c r="AS9" s="5">
        <f t="shared" ref="AS9:AS19" si="90">_xlfn.POISSON.DIST(1,K9,FALSE) * _xlfn.POISSON.DIST(5,L9,FALSE)</f>
        <v>9.4805574283982593E-6</v>
      </c>
      <c r="AT9" s="5">
        <f t="shared" ref="AT9:AT19" si="91">_xlfn.POISSON.DIST(2,K9,FALSE) * _xlfn.POISSON.DIST(5,L9,FALSE)</f>
        <v>2.1550755453245325E-5</v>
      </c>
      <c r="AU9" s="5">
        <f t="shared" ref="AU9:AU19" si="92">_xlfn.POISSON.DIST(3,K9,FALSE) * _xlfn.POISSON.DIST(5,L9,FALSE)</f>
        <v>3.2658773081169561E-5</v>
      </c>
      <c r="AV9" s="5">
        <f t="shared" ref="AV9:AV19" si="93">_xlfn.POISSON.DIST(4,K9,FALSE) * _xlfn.POISSON.DIST(5,L9,FALSE)</f>
        <v>3.7119190374137476E-5</v>
      </c>
      <c r="AW9" s="5">
        <f t="shared" ref="AW9:AW19" si="94">_xlfn.POISSON.DIST(6,K9,FALSE) * _xlfn.POISSON.DIST(6,L9,FALSE)</f>
        <v>2.2377034714965893E-6</v>
      </c>
      <c r="AX9" s="5">
        <f t="shared" ref="AX9:AX19" si="95">_xlfn.POISSON.DIST(6,K9,FALSE) * _xlfn.POISSON.DIST(0,L9,FALSE)</f>
        <v>7.694478874543012E-2</v>
      </c>
      <c r="AY9" s="5">
        <f t="shared" ref="AY9:AY19" si="96">_xlfn.POISSON.DIST(6,K9,FALSE) * _xlfn.POISSON.DIST(1,L9,FALSE)</f>
        <v>4.0396014091350831E-2</v>
      </c>
      <c r="AZ9" s="5">
        <f t="shared" ref="AZ9:AZ19" si="97">_xlfn.POISSON.DIST(6,K9,FALSE) * _xlfn.POISSON.DIST(2,L9,FALSE)</f>
        <v>1.0603953698979601E-2</v>
      </c>
      <c r="BA9" s="5">
        <f t="shared" ref="BA9:BA19" si="98">_xlfn.POISSON.DIST(6,K9,FALSE) * _xlfn.POISSON.DIST(3,L9,FALSE)</f>
        <v>1.8556918973214316E-3</v>
      </c>
      <c r="BB9" s="5">
        <f t="shared" ref="BB9:BB19" si="99">_xlfn.POISSON.DIST(6,K9,FALSE) * _xlfn.POISSON.DIST(4,L9,FALSE)</f>
        <v>2.4355956152343798E-4</v>
      </c>
      <c r="BC9" s="5">
        <f t="shared" ref="BC9:BC19" si="100">_xlfn.POISSON.DIST(6,K9,FALSE) * _xlfn.POISSON.DIST(5,L9,FALSE)</f>
        <v>2.557375395996101E-5</v>
      </c>
      <c r="BD9" s="5">
        <f t="shared" ref="BD9:BD19" si="101">_xlfn.POISSON.DIST(0,K9,FALSE) * _xlfn.POISSON.DIST(6,L9,FALSE)</f>
        <v>1.824665687001927E-7</v>
      </c>
      <c r="BE9" s="5">
        <f t="shared" ref="BE9:BE19" si="102">_xlfn.POISSON.DIST(1,K9,FALSE) * _xlfn.POISSON.DIST(6,L9,FALSE)</f>
        <v>8.2954877498484803E-7</v>
      </c>
      <c r="BF9" s="5">
        <f t="shared" ref="BF9:BF19" si="103">_xlfn.POISSON.DIST(2,K9,FALSE) * _xlfn.POISSON.DIST(6,L9,FALSE)</f>
        <v>1.8856911021589668E-6</v>
      </c>
      <c r="BG9" s="5">
        <f t="shared" ref="BG9:BG19" si="104">_xlfn.POISSON.DIST(3,K9,FALSE) * _xlfn.POISSON.DIST(6,L9,FALSE)</f>
        <v>2.8576426446023379E-6</v>
      </c>
      <c r="BH9" s="5">
        <f t="shared" ref="BH9:BH19" si="105">_xlfn.POISSON.DIST(4,K9,FALSE) * _xlfn.POISSON.DIST(6,L9,FALSE)</f>
        <v>3.2479291577370305E-6</v>
      </c>
      <c r="BI9" s="5">
        <f t="shared" ref="BI9:BI19" si="106">_xlfn.POISSON.DIST(5,K9,FALSE) * _xlfn.POISSON.DIST(6,L9,FALSE)</f>
        <v>2.9532156747741566E-6</v>
      </c>
      <c r="BJ9" s="8">
        <f t="shared" ref="BJ9:BJ19" si="107">SUM(N9,Q9,T9,W9,X9,Y9,AD9,AE9,AF9,AG9,AM9,AN9,AO9,AP9,AQ9,AX9,AY9,AZ9,BA9,BB9,BC9)</f>
        <v>0.78089264120597346</v>
      </c>
      <c r="BK9" s="8">
        <f t="shared" ref="BK9:BK19" si="108">SUM(M9,P9,S9,V9,AC9,AL9,AY9)</f>
        <v>7.3338533498385761E-2</v>
      </c>
      <c r="BL9" s="8">
        <f t="shared" ref="BL9:BL19" si="109">SUM(O9,R9,U9,AA9,AB9,AH9,AI9,AJ9,AK9,AR9,AS9,AT9,AU9,AV9,BD9,BE9,BF9,BG9,BH9,BI9)</f>
        <v>1.1082660367780548E-2</v>
      </c>
      <c r="BM9" s="8">
        <f t="shared" ref="BM9:BM19" si="110">SUM(S9:BI9)</f>
        <v>0.70629796907315867</v>
      </c>
      <c r="BN9" s="8">
        <f t="shared" ref="BN9:BN19" si="111">SUM(M9:R9)</f>
        <v>0.11877340623431931</v>
      </c>
    </row>
    <row r="10" spans="1:88" x14ac:dyDescent="0.25">
      <c r="A10" t="s">
        <v>16</v>
      </c>
      <c r="B10" t="s">
        <v>450</v>
      </c>
      <c r="C10" t="s">
        <v>234</v>
      </c>
      <c r="D10" t="s">
        <v>455</v>
      </c>
      <c r="E10">
        <f>VLOOKUP(A10,home!$A$2:$E$405,3,FALSE)</f>
        <v>1.43055555555556</v>
      </c>
      <c r="F10">
        <f>VLOOKUP(B10,home!$B$2:$E$405,3,FALSE)</f>
        <v>0.7</v>
      </c>
      <c r="G10">
        <f>VLOOKUP(C10,away!$B$2:$E$405,4,FALSE)</f>
        <v>0.7</v>
      </c>
      <c r="H10">
        <f>VLOOKUP(A10,away!$A$2:$E$405,3,FALSE)</f>
        <v>1.3888888888888899</v>
      </c>
      <c r="I10">
        <f>VLOOKUP(C10,away!$B$2:$E$405,3,FALSE)</f>
        <v>1.05</v>
      </c>
      <c r="J10">
        <f>VLOOKUP(B10,home!$B$2:$E$405,4,FALSE)</f>
        <v>1.62</v>
      </c>
      <c r="K10" s="3">
        <f t="shared" si="56"/>
        <v>0.70097222222222433</v>
      </c>
      <c r="L10" s="3">
        <f t="shared" si="57"/>
        <v>2.362500000000002</v>
      </c>
      <c r="M10" s="5">
        <f t="shared" si="58"/>
        <v>4.6725173042539744E-2</v>
      </c>
      <c r="N10" s="5">
        <f t="shared" si="59"/>
        <v>3.2753048381347058E-2</v>
      </c>
      <c r="O10" s="5">
        <f t="shared" si="60"/>
        <v>0.11038822131300025</v>
      </c>
      <c r="P10" s="5">
        <f t="shared" si="61"/>
        <v>7.7379076800932492E-2</v>
      </c>
      <c r="Q10" s="5">
        <f t="shared" si="62"/>
        <v>1.1479488554212436E-2</v>
      </c>
      <c r="R10" s="5">
        <f t="shared" si="63"/>
        <v>0.13039608642598169</v>
      </c>
      <c r="S10" s="5">
        <f t="shared" si="64"/>
        <v>3.2035844581642436E-2</v>
      </c>
      <c r="T10" s="5">
        <f t="shared" si="65"/>
        <v>2.7120291709326904E-2</v>
      </c>
      <c r="U10" s="5">
        <f t="shared" si="66"/>
        <v>9.1404034471101611E-2</v>
      </c>
      <c r="V10" s="5">
        <f t="shared" si="67"/>
        <v>5.8947622563794285E-3</v>
      </c>
      <c r="W10" s="5">
        <f t="shared" si="68"/>
        <v>2.6822675339402938E-3</v>
      </c>
      <c r="X10" s="5">
        <f t="shared" si="69"/>
        <v>6.3368570489339493E-3</v>
      </c>
      <c r="Y10" s="5">
        <f t="shared" si="70"/>
        <v>7.4854123890532361E-3</v>
      </c>
      <c r="Z10" s="5">
        <f t="shared" si="71"/>
        <v>0.10268691806046067</v>
      </c>
      <c r="AA10" s="5">
        <f t="shared" si="72"/>
        <v>7.1980677145992586E-2</v>
      </c>
      <c r="AB10" s="5">
        <f t="shared" si="73"/>
        <v>2.5228227608043444E-2</v>
      </c>
      <c r="AC10" s="5">
        <f t="shared" si="74"/>
        <v>6.1012516334657107E-4</v>
      </c>
      <c r="AD10" s="5">
        <f t="shared" si="75"/>
        <v>4.7004875846516316E-4</v>
      </c>
      <c r="AE10" s="5">
        <f t="shared" si="76"/>
        <v>1.110490191873949E-3</v>
      </c>
      <c r="AF10" s="5">
        <f t="shared" si="77"/>
        <v>1.3117665391511036E-3</v>
      </c>
      <c r="AG10" s="5">
        <f t="shared" si="78"/>
        <v>1.0330161495814951E-3</v>
      </c>
      <c r="AH10" s="5">
        <f t="shared" si="79"/>
        <v>6.0649460979459634E-2</v>
      </c>
      <c r="AI10" s="5">
        <f t="shared" si="80"/>
        <v>4.2513587439351908E-2</v>
      </c>
      <c r="AJ10" s="5">
        <f t="shared" si="81"/>
        <v>1.4900421931000671E-2</v>
      </c>
      <c r="AK10" s="5">
        <f t="shared" si="82"/>
        <v>3.4815939576741031E-3</v>
      </c>
      <c r="AL10" s="5">
        <f t="shared" si="83"/>
        <v>4.0415834804758339E-5</v>
      </c>
      <c r="AM10" s="5">
        <f t="shared" si="84"/>
        <v>6.5898224554824644E-5</v>
      </c>
      <c r="AN10" s="5">
        <f t="shared" si="85"/>
        <v>1.5568455551077335E-4</v>
      </c>
      <c r="AO10" s="5">
        <f t="shared" si="86"/>
        <v>1.8390238119710123E-4</v>
      </c>
      <c r="AP10" s="5">
        <f t="shared" si="87"/>
        <v>1.4482312519271736E-4</v>
      </c>
      <c r="AQ10" s="5">
        <f t="shared" si="88"/>
        <v>8.5536158316948759E-5</v>
      </c>
      <c r="AR10" s="5">
        <f t="shared" si="89"/>
        <v>2.8656870312794711E-2</v>
      </c>
      <c r="AS10" s="5">
        <f t="shared" si="90"/>
        <v>2.00876700650938E-2</v>
      </c>
      <c r="AT10" s="5">
        <f t="shared" si="91"/>
        <v>7.040449362397826E-3</v>
      </c>
      <c r="AU10" s="5">
        <f t="shared" si="92"/>
        <v>1.6450531450010156E-3</v>
      </c>
      <c r="AV10" s="5">
        <f t="shared" si="93"/>
        <v>2.8828413968125515E-4</v>
      </c>
      <c r="AW10" s="5">
        <f t="shared" si="94"/>
        <v>1.8591810258037915E-6</v>
      </c>
      <c r="AX10" s="5">
        <f t="shared" si="95"/>
        <v>7.6988041511157574E-6</v>
      </c>
      <c r="AY10" s="5">
        <f t="shared" si="96"/>
        <v>1.8188424807010995E-5</v>
      </c>
      <c r="AZ10" s="5">
        <f t="shared" si="97"/>
        <v>2.1485076803281761E-5</v>
      </c>
      <c r="BA10" s="5">
        <f t="shared" si="98"/>
        <v>1.6919497982584404E-5</v>
      </c>
      <c r="BB10" s="5">
        <f t="shared" si="99"/>
        <v>9.9930784959639206E-6</v>
      </c>
      <c r="BC10" s="5">
        <f t="shared" si="100"/>
        <v>4.7217295893429583E-6</v>
      </c>
      <c r="BD10" s="5">
        <f t="shared" si="101"/>
        <v>1.1283642685662927E-2</v>
      </c>
      <c r="BE10" s="5">
        <f t="shared" si="102"/>
        <v>7.90952008813069E-3</v>
      </c>
      <c r="BF10" s="5">
        <f t="shared" si="103"/>
        <v>2.7721769364441465E-3</v>
      </c>
      <c r="BG10" s="5">
        <f t="shared" si="104"/>
        <v>6.4773967584415043E-4</v>
      </c>
      <c r="BH10" s="5">
        <f t="shared" si="105"/>
        <v>1.1351187999949431E-4</v>
      </c>
      <c r="BI10" s="5">
        <f t="shared" si="106"/>
        <v>1.591373495437361E-5</v>
      </c>
      <c r="BJ10" s="8">
        <f t="shared" si="107"/>
        <v>9.2497538312487304E-2</v>
      </c>
      <c r="BK10" s="8">
        <f t="shared" si="108"/>
        <v>0.16270358610445243</v>
      </c>
      <c r="BL10" s="8">
        <f t="shared" si="109"/>
        <v>0.63140314329761049</v>
      </c>
      <c r="BM10" s="8">
        <f t="shared" si="110"/>
        <v>0.58015376201321578</v>
      </c>
      <c r="BN10" s="8">
        <f t="shared" si="111"/>
        <v>0.40912109451801371</v>
      </c>
    </row>
    <row r="11" spans="1:88" x14ac:dyDescent="0.25">
      <c r="A11" t="s">
        <v>16</v>
      </c>
      <c r="B11" t="s">
        <v>231</v>
      </c>
      <c r="C11" t="s">
        <v>18</v>
      </c>
      <c r="D11" t="s">
        <v>455</v>
      </c>
      <c r="E11">
        <f>VLOOKUP(A11,home!$A$2:$E$405,3,FALSE)</f>
        <v>1.43055555555556</v>
      </c>
      <c r="F11">
        <f>VLOOKUP(B11,home!$B$2:$E$405,3,FALSE)</f>
        <v>0.7</v>
      </c>
      <c r="G11">
        <f>VLOOKUP(C11,away!$B$2:$E$405,4,FALSE)</f>
        <v>0.35</v>
      </c>
      <c r="H11">
        <f>VLOOKUP(A11,away!$A$2:$E$405,3,FALSE)</f>
        <v>1.3888888888888899</v>
      </c>
      <c r="I11">
        <f>VLOOKUP(C11,away!$B$2:$E$405,3,FALSE)</f>
        <v>1.92</v>
      </c>
      <c r="J11">
        <f>VLOOKUP(B11,home!$B$2:$E$405,4,FALSE)</f>
        <v>0.43</v>
      </c>
      <c r="K11" s="3">
        <f t="shared" si="56"/>
        <v>0.35048611111111216</v>
      </c>
      <c r="L11" s="3">
        <f t="shared" si="57"/>
        <v>1.1466666666666676</v>
      </c>
      <c r="M11" s="5">
        <f t="shared" si="58"/>
        <v>0.22376636657960328</v>
      </c>
      <c r="N11" s="5">
        <f t="shared" si="59"/>
        <v>7.8427003619948685E-2</v>
      </c>
      <c r="O11" s="5">
        <f t="shared" si="60"/>
        <v>0.25658543367794528</v>
      </c>
      <c r="P11" s="5">
        <f t="shared" si="61"/>
        <v>8.9929630817541226E-2</v>
      </c>
      <c r="Q11" s="5">
        <f t="shared" si="62"/>
        <v>1.3743787752426462E-2</v>
      </c>
      <c r="R11" s="5">
        <f t="shared" si="63"/>
        <v>0.14710898197535538</v>
      </c>
      <c r="S11" s="5">
        <f t="shared" si="64"/>
        <v>9.0354714859507794E-3</v>
      </c>
      <c r="T11" s="5">
        <f t="shared" si="65"/>
        <v>1.5759543289449021E-2</v>
      </c>
      <c r="U11" s="5">
        <f t="shared" si="66"/>
        <v>5.1559655002057003E-2</v>
      </c>
      <c r="V11" s="5">
        <f t="shared" si="67"/>
        <v>4.0347470315895724E-4</v>
      </c>
      <c r="W11" s="5">
        <f t="shared" si="68"/>
        <v>1.6056689070948281E-3</v>
      </c>
      <c r="X11" s="5">
        <f t="shared" si="69"/>
        <v>1.8411670134687375E-3</v>
      </c>
      <c r="Y11" s="5">
        <f t="shared" si="70"/>
        <v>1.0556024210554103E-3</v>
      </c>
      <c r="Z11" s="5">
        <f t="shared" si="71"/>
        <v>5.6228321999469227E-2</v>
      </c>
      <c r="AA11" s="5">
        <f t="shared" si="72"/>
        <v>1.9707245911897361E-2</v>
      </c>
      <c r="AB11" s="5">
        <f t="shared" si="73"/>
        <v>3.4535579901856348E-3</v>
      </c>
      <c r="AC11" s="5">
        <f t="shared" si="74"/>
        <v>1.0134546707669031E-5</v>
      </c>
      <c r="AD11" s="5">
        <f t="shared" si="75"/>
        <v>1.4069116274492398E-4</v>
      </c>
      <c r="AE11" s="5">
        <f t="shared" si="76"/>
        <v>1.6132586661417962E-4</v>
      </c>
      <c r="AF11" s="5">
        <f t="shared" si="77"/>
        <v>9.2493496858796372E-5</v>
      </c>
      <c r="AG11" s="5">
        <f t="shared" si="78"/>
        <v>3.5353069910473317E-5</v>
      </c>
      <c r="AH11" s="5">
        <f t="shared" si="79"/>
        <v>1.6118785639847866E-2</v>
      </c>
      <c r="AI11" s="5">
        <f t="shared" si="80"/>
        <v>5.6494104947439183E-3</v>
      </c>
      <c r="AJ11" s="5">
        <f t="shared" si="81"/>
        <v>9.9001995718654982E-4</v>
      </c>
      <c r="AK11" s="5">
        <f t="shared" si="82"/>
        <v>1.1566274823890122E-4</v>
      </c>
      <c r="AL11" s="5">
        <f t="shared" si="83"/>
        <v>1.6291921933667022E-7</v>
      </c>
      <c r="AM11" s="5">
        <f t="shared" si="84"/>
        <v>9.8620596996337945E-6</v>
      </c>
      <c r="AN11" s="5">
        <f t="shared" si="85"/>
        <v>1.1308495122246759E-5</v>
      </c>
      <c r="AO11" s="5">
        <f t="shared" si="86"/>
        <v>6.4835372034214804E-6</v>
      </c>
      <c r="AP11" s="5">
        <f t="shared" si="87"/>
        <v>2.4781519977522128E-6</v>
      </c>
      <c r="AQ11" s="5">
        <f t="shared" si="88"/>
        <v>7.104035726889686E-7</v>
      </c>
      <c r="AR11" s="5">
        <f t="shared" si="89"/>
        <v>3.6965748400717797E-3</v>
      </c>
      <c r="AS11" s="5">
        <f t="shared" si="90"/>
        <v>1.2955981401279392E-3</v>
      </c>
      <c r="AT11" s="5">
        <f t="shared" si="91"/>
        <v>2.2704457684811556E-4</v>
      </c>
      <c r="AU11" s="5">
        <f t="shared" si="92"/>
        <v>2.6525323596121362E-5</v>
      </c>
      <c r="AV11" s="5">
        <f t="shared" si="93"/>
        <v>2.3241893782920988E-6</v>
      </c>
      <c r="AW11" s="5">
        <f t="shared" si="94"/>
        <v>1.8187701594477192E-9</v>
      </c>
      <c r="AX11" s="5">
        <f t="shared" si="95"/>
        <v>5.7608582527837856E-7</v>
      </c>
      <c r="AY11" s="5">
        <f t="shared" si="96"/>
        <v>6.6057841298587458E-7</v>
      </c>
      <c r="AZ11" s="5">
        <f t="shared" si="97"/>
        <v>3.7873162344523505E-7</v>
      </c>
      <c r="BA11" s="5">
        <f t="shared" si="98"/>
        <v>1.4475964273906778E-7</v>
      </c>
      <c r="BB11" s="5">
        <f t="shared" si="99"/>
        <v>4.149776425186615E-8</v>
      </c>
      <c r="BC11" s="5">
        <f t="shared" si="100"/>
        <v>9.5168206017613082E-9</v>
      </c>
      <c r="BD11" s="5">
        <f t="shared" si="101"/>
        <v>7.0645652499149662E-4</v>
      </c>
      <c r="BE11" s="5">
        <f t="shared" si="102"/>
        <v>2.4760320011333985E-4</v>
      </c>
      <c r="BF11" s="5">
        <f t="shared" si="103"/>
        <v>4.3390741353195483E-5</v>
      </c>
      <c r="BG11" s="5">
        <f t="shared" si="104"/>
        <v>5.0692840650365342E-6</v>
      </c>
      <c r="BH11" s="5">
        <f t="shared" si="105"/>
        <v>4.4417841451804621E-7</v>
      </c>
      <c r="BI11" s="5">
        <f t="shared" si="106"/>
        <v>3.1135673028785905E-8</v>
      </c>
      <c r="BJ11" s="8">
        <f t="shared" si="107"/>
        <v>0.11289529041725657</v>
      </c>
      <c r="BK11" s="8">
        <f t="shared" si="108"/>
        <v>0.3231459016305942</v>
      </c>
      <c r="BL11" s="8">
        <f t="shared" si="109"/>
        <v>0.50753981553209071</v>
      </c>
      <c r="BM11" s="8">
        <f t="shared" si="110"/>
        <v>0.19024746639694767</v>
      </c>
      <c r="BN11" s="8">
        <f t="shared" si="111"/>
        <v>0.80956120442282031</v>
      </c>
    </row>
    <row r="12" spans="1:88" x14ac:dyDescent="0.25">
      <c r="A12" t="s">
        <v>16</v>
      </c>
      <c r="B12" t="s">
        <v>49</v>
      </c>
      <c r="C12" t="s">
        <v>59</v>
      </c>
      <c r="D12" t="s">
        <v>455</v>
      </c>
      <c r="E12">
        <f>VLOOKUP(A12,home!$A$2:$E$405,3,FALSE)</f>
        <v>1.43055555555556</v>
      </c>
      <c r="F12">
        <f>VLOOKUP(B12,home!$B$2:$E$405,3,FALSE)</f>
        <v>0.87</v>
      </c>
      <c r="G12">
        <f>VLOOKUP(C12,away!$B$2:$E$405,4,FALSE)</f>
        <v>1.22</v>
      </c>
      <c r="H12">
        <f>VLOOKUP(A12,away!$A$2:$E$405,3,FALSE)</f>
        <v>1.3888888888888899</v>
      </c>
      <c r="I12">
        <f>VLOOKUP(C12,away!$B$2:$E$405,3,FALSE)</f>
        <v>0.7</v>
      </c>
      <c r="J12">
        <f>VLOOKUP(B12,home!$B$2:$E$405,4,FALSE)</f>
        <v>1.26</v>
      </c>
      <c r="K12" s="3">
        <f t="shared" si="56"/>
        <v>1.5183916666666712</v>
      </c>
      <c r="L12" s="3">
        <f t="shared" si="57"/>
        <v>1.2250000000000008</v>
      </c>
      <c r="M12" s="5">
        <f t="shared" si="58"/>
        <v>6.4351716769788875E-2</v>
      </c>
      <c r="N12" s="5">
        <f t="shared" si="59"/>
        <v>9.7711110478941293E-2</v>
      </c>
      <c r="O12" s="5">
        <f t="shared" si="60"/>
        <v>7.8830853042991408E-2</v>
      </c>
      <c r="P12" s="5">
        <f t="shared" si="61"/>
        <v>0.11969611033670315</v>
      </c>
      <c r="Q12" s="5">
        <f t="shared" si="62"/>
        <v>7.4181867945985483E-2</v>
      </c>
      <c r="R12" s="5">
        <f t="shared" si="63"/>
        <v>4.8283897488832279E-2</v>
      </c>
      <c r="S12" s="5">
        <f t="shared" si="64"/>
        <v>5.5659582793222313E-2</v>
      </c>
      <c r="T12" s="5">
        <f t="shared" si="65"/>
        <v>9.0872788233832269E-2</v>
      </c>
      <c r="U12" s="5">
        <f t="shared" si="66"/>
        <v>7.3313867581230735E-2</v>
      </c>
      <c r="V12" s="5">
        <f t="shared" si="67"/>
        <v>1.150316468745903E-2</v>
      </c>
      <c r="W12" s="5">
        <f t="shared" si="68"/>
        <v>3.7545710035650597E-2</v>
      </c>
      <c r="X12" s="5">
        <f t="shared" si="69"/>
        <v>4.5993494793671999E-2</v>
      </c>
      <c r="Y12" s="5">
        <f t="shared" si="70"/>
        <v>2.8171015561124123E-2</v>
      </c>
      <c r="Z12" s="5">
        <f t="shared" si="71"/>
        <v>1.9715924807939871E-2</v>
      </c>
      <c r="AA12" s="5">
        <f t="shared" si="72"/>
        <v>2.9936495929002584E-2</v>
      </c>
      <c r="AB12" s="5">
        <f t="shared" si="73"/>
        <v>2.2727662973899134E-2</v>
      </c>
      <c r="AC12" s="5">
        <f t="shared" si="74"/>
        <v>1.3372643135701157E-3</v>
      </c>
      <c r="AD12" s="5">
        <f t="shared" si="75"/>
        <v>1.4252273309303768E-2</v>
      </c>
      <c r="AE12" s="5">
        <f t="shared" si="76"/>
        <v>1.7459034803897124E-2</v>
      </c>
      <c r="AF12" s="5">
        <f t="shared" si="77"/>
        <v>1.0693658817386998E-2</v>
      </c>
      <c r="AG12" s="5">
        <f t="shared" si="78"/>
        <v>4.3665773504330289E-3</v>
      </c>
      <c r="AH12" s="5">
        <f t="shared" si="79"/>
        <v>6.0380019724315878E-3</v>
      </c>
      <c r="AI12" s="5">
        <f t="shared" si="80"/>
        <v>9.1680518782570452E-3</v>
      </c>
      <c r="AJ12" s="5">
        <f t="shared" si="81"/>
        <v>6.9603467857566135E-3</v>
      </c>
      <c r="AK12" s="5">
        <f t="shared" si="82"/>
        <v>3.5228441855343299E-3</v>
      </c>
      <c r="AL12" s="5">
        <f t="shared" si="83"/>
        <v>9.949405850292392E-5</v>
      </c>
      <c r="AM12" s="5">
        <f t="shared" si="84"/>
        <v>4.3281066047805303E-3</v>
      </c>
      <c r="AN12" s="5">
        <f t="shared" si="85"/>
        <v>5.3019305908561529E-3</v>
      </c>
      <c r="AO12" s="5">
        <f t="shared" si="86"/>
        <v>3.247432486899396E-3</v>
      </c>
      <c r="AP12" s="5">
        <f t="shared" si="87"/>
        <v>1.3260349321505883E-3</v>
      </c>
      <c r="AQ12" s="5">
        <f t="shared" si="88"/>
        <v>4.0609819797111783E-4</v>
      </c>
      <c r="AR12" s="5">
        <f t="shared" si="89"/>
        <v>1.4793104832457398E-3</v>
      </c>
      <c r="AS12" s="5">
        <f t="shared" si="90"/>
        <v>2.2461727101729776E-3</v>
      </c>
      <c r="AT12" s="5">
        <f t="shared" si="91"/>
        <v>1.7052849625103712E-3</v>
      </c>
      <c r="AU12" s="5">
        <f t="shared" si="92"/>
        <v>8.6309682545591124E-4</v>
      </c>
      <c r="AV12" s="5">
        <f t="shared" si="93"/>
        <v>3.2762975682467852E-4</v>
      </c>
      <c r="AW12" s="5">
        <f t="shared" si="94"/>
        <v>5.1406086919240348E-6</v>
      </c>
      <c r="AX12" s="5">
        <f t="shared" si="95"/>
        <v>1.0952935001906222E-3</v>
      </c>
      <c r="AY12" s="5">
        <f t="shared" si="96"/>
        <v>1.3417345377335129E-3</v>
      </c>
      <c r="AZ12" s="5">
        <f t="shared" si="97"/>
        <v>8.2181240436177735E-4</v>
      </c>
      <c r="BA12" s="5">
        <f t="shared" si="98"/>
        <v>3.3557339844772613E-4</v>
      </c>
      <c r="BB12" s="5">
        <f t="shared" si="99"/>
        <v>1.0276935327461618E-4</v>
      </c>
      <c r="BC12" s="5">
        <f t="shared" si="100"/>
        <v>2.5178491552280977E-5</v>
      </c>
      <c r="BD12" s="5">
        <f t="shared" si="101"/>
        <v>3.0202589032933867E-4</v>
      </c>
      <c r="BE12" s="5">
        <f t="shared" si="102"/>
        <v>4.5859359499364981E-4</v>
      </c>
      <c r="BF12" s="5">
        <f t="shared" si="103"/>
        <v>3.4816234651253433E-4</v>
      </c>
      <c r="BG12" s="5">
        <f t="shared" si="104"/>
        <v>1.7621560186391531E-4</v>
      </c>
      <c r="BH12" s="5">
        <f t="shared" si="105"/>
        <v>6.6891075351705243E-5</v>
      </c>
      <c r="BI12" s="5">
        <f t="shared" si="106"/>
        <v>2.0313370277680313E-5</v>
      </c>
      <c r="BJ12" s="8">
        <f t="shared" si="107"/>
        <v>0.43957949582844508</v>
      </c>
      <c r="BK12" s="8">
        <f t="shared" si="108"/>
        <v>0.25398906749697991</v>
      </c>
      <c r="BL12" s="8">
        <f t="shared" si="109"/>
        <v>0.28677571845547423</v>
      </c>
      <c r="BM12" s="8">
        <f t="shared" si="110"/>
        <v>0.5156680565965549</v>
      </c>
      <c r="BN12" s="8">
        <f t="shared" si="111"/>
        <v>0.48305555606324246</v>
      </c>
    </row>
    <row r="13" spans="1:88" x14ac:dyDescent="0.25">
      <c r="A13" t="s">
        <v>143</v>
      </c>
      <c r="B13" t="s">
        <v>451</v>
      </c>
      <c r="C13" t="s">
        <v>140</v>
      </c>
      <c r="D13" t="s">
        <v>455</v>
      </c>
      <c r="E13">
        <f>VLOOKUP(A13,home!$A$2:$E$405,3,FALSE)</f>
        <v>1.12121212121212</v>
      </c>
      <c r="F13">
        <f>VLOOKUP(B13,home!$B$2:$E$405,3,FALSE)</f>
        <v>0.89</v>
      </c>
      <c r="G13">
        <f>VLOOKUP(C13,away!$B$2:$E$405,4,FALSE)</f>
        <v>0.89</v>
      </c>
      <c r="H13">
        <f>VLOOKUP(A13,away!$A$2:$E$405,3,FALSE)</f>
        <v>1.0505050505050499</v>
      </c>
      <c r="I13">
        <f>VLOOKUP(C13,away!$B$2:$E$405,3,FALSE)</f>
        <v>1.25</v>
      </c>
      <c r="J13">
        <f>VLOOKUP(B13,home!$B$2:$E$405,4,FALSE)</f>
        <v>0.56999999999999995</v>
      </c>
      <c r="K13" s="3">
        <f t="shared" si="56"/>
        <v>0.88811212121212024</v>
      </c>
      <c r="L13" s="3">
        <f t="shared" si="57"/>
        <v>0.74848484848484809</v>
      </c>
      <c r="M13" s="5">
        <f t="shared" si="58"/>
        <v>0.19464128673229239</v>
      </c>
      <c r="N13" s="5">
        <f t="shared" si="59"/>
        <v>0.17286328603527271</v>
      </c>
      <c r="O13" s="5">
        <f t="shared" si="60"/>
        <v>0.14568605400871573</v>
      </c>
      <c r="P13" s="5">
        <f t="shared" si="61"/>
        <v>0.12938555045670402</v>
      </c>
      <c r="Q13" s="5">
        <f t="shared" si="62"/>
        <v>7.6760989820241765E-2</v>
      </c>
      <c r="R13" s="5">
        <f t="shared" si="63"/>
        <v>5.4521902030534496E-2</v>
      </c>
      <c r="S13" s="5">
        <f t="shared" si="64"/>
        <v>2.1501888098912417E-2</v>
      </c>
      <c r="T13" s="5">
        <f t="shared" si="65"/>
        <v>5.7454437835150619E-2</v>
      </c>
      <c r="U13" s="5">
        <f t="shared" si="66"/>
        <v>4.8421562064857392E-2</v>
      </c>
      <c r="V13" s="5">
        <f t="shared" si="67"/>
        <v>1.5881257912622605E-3</v>
      </c>
      <c r="W13" s="5">
        <f t="shared" si="68"/>
        <v>2.2724121831865628E-2</v>
      </c>
      <c r="X13" s="5">
        <f t="shared" si="69"/>
        <v>1.7008660886275173E-2</v>
      </c>
      <c r="Y13" s="5">
        <f t="shared" si="70"/>
        <v>6.3653624831969168E-3</v>
      </c>
      <c r="Z13" s="5">
        <f t="shared" si="71"/>
        <v>1.3602939193476781E-2</v>
      </c>
      <c r="AA13" s="5">
        <f t="shared" si="72"/>
        <v>1.2080935181838151E-2</v>
      </c>
      <c r="AB13" s="5">
        <f t="shared" si="73"/>
        <v>5.3646124852842064E-3</v>
      </c>
      <c r="AC13" s="5">
        <f t="shared" si="74"/>
        <v>6.5980518941612055E-5</v>
      </c>
      <c r="AD13" s="5">
        <f t="shared" si="75"/>
        <v>5.045392010695207E-3</v>
      </c>
      <c r="AE13" s="5">
        <f t="shared" si="76"/>
        <v>3.7763994746718649E-3</v>
      </c>
      <c r="AF13" s="5">
        <f t="shared" si="77"/>
        <v>1.4132888943090155E-3</v>
      </c>
      <c r="AG13" s="5">
        <f t="shared" si="78"/>
        <v>3.5260844130740064E-4</v>
      </c>
      <c r="AH13" s="5">
        <f t="shared" si="79"/>
        <v>2.5453984702945177E-3</v>
      </c>
      <c r="AI13" s="5">
        <f t="shared" si="80"/>
        <v>2.2605992347833497E-3</v>
      </c>
      <c r="AJ13" s="5">
        <f t="shared" si="81"/>
        <v>1.0038327908069684E-3</v>
      </c>
      <c r="AK13" s="5">
        <f t="shared" si="82"/>
        <v>2.9717202306195312E-4</v>
      </c>
      <c r="AL13" s="5">
        <f t="shared" si="83"/>
        <v>1.7543915591600192E-6</v>
      </c>
      <c r="AM13" s="5">
        <f t="shared" si="84"/>
        <v>8.9617476019304134E-4</v>
      </c>
      <c r="AN13" s="5">
        <f t="shared" si="85"/>
        <v>6.7077322959903363E-4</v>
      </c>
      <c r="AO13" s="5">
        <f t="shared" si="86"/>
        <v>2.5103179956206242E-4</v>
      </c>
      <c r="AP13" s="5">
        <f t="shared" si="87"/>
        <v>6.2631166153363018E-5</v>
      </c>
      <c r="AQ13" s="5">
        <f t="shared" si="88"/>
        <v>1.1719619727182318E-5</v>
      </c>
      <c r="AR13" s="5">
        <f t="shared" si="89"/>
        <v>3.8103843767439135E-4</v>
      </c>
      <c r="AS13" s="5">
        <f t="shared" si="90"/>
        <v>3.3840485514635596E-4</v>
      </c>
      <c r="AT13" s="5">
        <f t="shared" si="91"/>
        <v>1.5027072686625524E-4</v>
      </c>
      <c r="AU13" s="5">
        <f t="shared" si="92"/>
        <v>4.4485751331092365E-5</v>
      </c>
      <c r="AV13" s="5">
        <f t="shared" si="93"/>
        <v>9.8770837445928326E-6</v>
      </c>
      <c r="AW13" s="5">
        <f t="shared" si="94"/>
        <v>3.2394765406854682E-8</v>
      </c>
      <c r="AX13" s="5">
        <f t="shared" si="95"/>
        <v>1.3265061120863413E-4</v>
      </c>
      <c r="AY13" s="5">
        <f t="shared" si="96"/>
        <v>9.9286972631916994E-5</v>
      </c>
      <c r="AZ13" s="5">
        <f t="shared" si="97"/>
        <v>3.7157397333459825E-5</v>
      </c>
      <c r="BA13" s="5">
        <f t="shared" si="98"/>
        <v>9.2705829710753266E-6</v>
      </c>
      <c r="BB13" s="5">
        <f t="shared" si="99"/>
        <v>1.7347227226178821E-6</v>
      </c>
      <c r="BC13" s="5">
        <f t="shared" si="100"/>
        <v>2.5968273484037381E-7</v>
      </c>
      <c r="BD13" s="5">
        <f t="shared" si="101"/>
        <v>4.7533582881603322E-5</v>
      </c>
      <c r="BE13" s="5">
        <f t="shared" si="102"/>
        <v>4.2215151121792849E-5</v>
      </c>
      <c r="BF13" s="5">
        <f t="shared" si="103"/>
        <v>1.8745893705032834E-5</v>
      </c>
      <c r="BG13" s="5">
        <f t="shared" si="104"/>
        <v>5.5494851407978812E-6</v>
      </c>
      <c r="BH13" s="5">
        <f t="shared" si="105"/>
        <v>1.2321412550072867E-6</v>
      </c>
      <c r="BI13" s="5">
        <f t="shared" si="106"/>
        <v>2.1885591672349713E-7</v>
      </c>
      <c r="BJ13" s="8">
        <f t="shared" si="107"/>
        <v>0.36593723825782343</v>
      </c>
      <c r="BK13" s="8">
        <f t="shared" si="108"/>
        <v>0.34728387296230373</v>
      </c>
      <c r="BL13" s="8">
        <f t="shared" si="109"/>
        <v>0.27322164025496043</v>
      </c>
      <c r="BM13" s="8">
        <f t="shared" si="110"/>
        <v>0.22608736700693685</v>
      </c>
      <c r="BN13" s="8">
        <f t="shared" si="111"/>
        <v>0.77385906908376101</v>
      </c>
    </row>
    <row r="14" spans="1:88" x14ac:dyDescent="0.25">
      <c r="A14" t="s">
        <v>143</v>
      </c>
      <c r="B14" t="s">
        <v>150</v>
      </c>
      <c r="C14" t="s">
        <v>152</v>
      </c>
      <c r="D14" t="s">
        <v>455</v>
      </c>
      <c r="E14">
        <f>VLOOKUP(A14,home!$A$2:$E$405,3,FALSE)</f>
        <v>1.12121212121212</v>
      </c>
      <c r="F14">
        <f>VLOOKUP(B14,home!$B$2:$E$405,3,FALSE)</f>
        <v>0.71</v>
      </c>
      <c r="G14">
        <f>VLOOKUP(C14,away!$B$2:$E$405,4,FALSE)</f>
        <v>0.54</v>
      </c>
      <c r="H14">
        <f>VLOOKUP(A14,away!$A$2:$E$405,3,FALSE)</f>
        <v>1.0505050505050499</v>
      </c>
      <c r="I14">
        <f>VLOOKUP(C14,away!$B$2:$E$405,3,FALSE)</f>
        <v>1.25</v>
      </c>
      <c r="J14">
        <f>VLOOKUP(B14,home!$B$2:$E$405,4,FALSE)</f>
        <v>1.52</v>
      </c>
      <c r="K14" s="3">
        <f t="shared" si="56"/>
        <v>0.4298727272727268</v>
      </c>
      <c r="L14" s="3">
        <f t="shared" si="57"/>
        <v>1.995959595959595</v>
      </c>
      <c r="M14" s="5">
        <f t="shared" si="58"/>
        <v>8.8404507286693149E-2</v>
      </c>
      <c r="N14" s="5">
        <f t="shared" si="59"/>
        <v>3.8002686650532427E-2</v>
      </c>
      <c r="O14" s="5">
        <f t="shared" si="60"/>
        <v>0.17645182464495512</v>
      </c>
      <c r="P14" s="5">
        <f t="shared" si="61"/>
        <v>7.5851827092375798E-2</v>
      </c>
      <c r="Q14" s="5">
        <f t="shared" si="62"/>
        <v>8.1681592770776103E-3</v>
      </c>
      <c r="R14" s="5">
        <f t="shared" si="63"/>
        <v>0.176095356312339</v>
      </c>
      <c r="S14" s="5">
        <f t="shared" si="64"/>
        <v>1.6270379898711645E-2</v>
      </c>
      <c r="T14" s="5">
        <f t="shared" si="65"/>
        <v>1.6303315890409446E-2</v>
      </c>
      <c r="U14" s="5">
        <f t="shared" si="66"/>
        <v>7.5698591078047744E-2</v>
      </c>
      <c r="V14" s="5">
        <f t="shared" si="67"/>
        <v>1.5511250886313479E-3</v>
      </c>
      <c r="W14" s="5">
        <f t="shared" si="68"/>
        <v>1.1704229684117928E-3</v>
      </c>
      <c r="X14" s="5">
        <f t="shared" si="69"/>
        <v>2.3361169551330313E-3</v>
      </c>
      <c r="Y14" s="5">
        <f t="shared" si="70"/>
        <v>2.3313975269408428E-3</v>
      </c>
      <c r="Z14" s="5">
        <f t="shared" si="71"/>
        <v>0.11715973874517903</v>
      </c>
      <c r="AA14" s="5">
        <f t="shared" si="72"/>
        <v>5.036377642095026E-2</v>
      </c>
      <c r="AB14" s="5">
        <f t="shared" si="73"/>
        <v>1.082500696291387E-2</v>
      </c>
      <c r="AC14" s="5">
        <f t="shared" si="74"/>
        <v>8.3179916126870421E-5</v>
      </c>
      <c r="AD14" s="5">
        <f t="shared" si="75"/>
        <v>1.2578322837345442E-4</v>
      </c>
      <c r="AE14" s="5">
        <f t="shared" si="76"/>
        <v>2.5105824168277353E-4</v>
      </c>
      <c r="AF14" s="5">
        <f t="shared" si="77"/>
        <v>2.5055105331573757E-4</v>
      </c>
      <c r="AG14" s="5">
        <f t="shared" si="78"/>
        <v>1.6669659304777685E-4</v>
      </c>
      <c r="AH14" s="5">
        <f t="shared" si="79"/>
        <v>5.8461526202139798E-2</v>
      </c>
      <c r="AI14" s="5">
        <f t="shared" si="80"/>
        <v>2.5131015709039809E-2</v>
      </c>
      <c r="AJ14" s="5">
        <f t="shared" si="81"/>
        <v>5.4015691309893419E-3</v>
      </c>
      <c r="AK14" s="5">
        <f t="shared" si="82"/>
        <v>7.7399575129685403E-4</v>
      </c>
      <c r="AL14" s="5">
        <f t="shared" si="83"/>
        <v>2.8547633188668415E-6</v>
      </c>
      <c r="AM14" s="5">
        <f t="shared" si="84"/>
        <v>1.0814155885213019E-5</v>
      </c>
      <c r="AN14" s="5">
        <f t="shared" si="85"/>
        <v>2.1584618211293852E-5</v>
      </c>
      <c r="AO14" s="5">
        <f t="shared" si="86"/>
        <v>2.1541012921978099E-5</v>
      </c>
      <c r="AP14" s="5">
        <f t="shared" si="87"/>
        <v>1.4331663816103941E-5</v>
      </c>
      <c r="AQ14" s="5">
        <f t="shared" si="88"/>
        <v>7.1513554799548922E-6</v>
      </c>
      <c r="AR14" s="5">
        <f t="shared" si="89"/>
        <v>2.3337368843520855E-2</v>
      </c>
      <c r="AS14" s="5">
        <f t="shared" si="90"/>
        <v>1.003209839213387E-2</v>
      </c>
      <c r="AT14" s="5">
        <f t="shared" si="91"/>
        <v>2.1562627480474625E-3</v>
      </c>
      <c r="AU14" s="5">
        <f t="shared" si="92"/>
        <v>3.0897284940658247E-4</v>
      </c>
      <c r="AV14" s="5">
        <f t="shared" si="93"/>
        <v>3.320475035690827E-5</v>
      </c>
      <c r="AW14" s="5">
        <f t="shared" si="94"/>
        <v>6.8039207344345443E-8</v>
      </c>
      <c r="AX14" s="5">
        <f t="shared" si="95"/>
        <v>7.7478511392148817E-7</v>
      </c>
      <c r="AY14" s="5">
        <f t="shared" si="96"/>
        <v>1.5464397829382421E-6</v>
      </c>
      <c r="AZ14" s="5">
        <f t="shared" si="97"/>
        <v>1.5433156621646291E-6</v>
      </c>
      <c r="BA14" s="5">
        <f t="shared" si="98"/>
        <v>1.0267985684974095E-6</v>
      </c>
      <c r="BB14" s="5">
        <f t="shared" si="99"/>
        <v>5.1236211397749482E-7</v>
      </c>
      <c r="BC14" s="5">
        <f t="shared" si="100"/>
        <v>2.0453081559990501E-7</v>
      </c>
      <c r="BD14" s="5">
        <f t="shared" si="101"/>
        <v>7.7634075479456506E-3</v>
      </c>
      <c r="BE14" s="5">
        <f t="shared" si="102"/>
        <v>3.337277175565069E-3</v>
      </c>
      <c r="BF14" s="5">
        <f t="shared" si="103"/>
        <v>7.1730222056258942E-4</v>
      </c>
      <c r="BG14" s="5">
        <f t="shared" si="104"/>
        <v>1.0278288727734115E-4</v>
      </c>
      <c r="BH14" s="5">
        <f t="shared" si="105"/>
        <v>1.1045890017718968E-5</v>
      </c>
      <c r="BI14" s="5">
        <f t="shared" si="106"/>
        <v>9.4966537341428842E-7</v>
      </c>
      <c r="BJ14" s="8">
        <f t="shared" si="107"/>
        <v>6.9187219423296559E-2</v>
      </c>
      <c r="BK14" s="8">
        <f t="shared" si="108"/>
        <v>0.18216542048564061</v>
      </c>
      <c r="BL14" s="8">
        <f t="shared" si="109"/>
        <v>0.62700333518287954</v>
      </c>
      <c r="BM14" s="8">
        <f t="shared" si="110"/>
        <v>0.4325398741724466</v>
      </c>
      <c r="BN14" s="8">
        <f t="shared" si="111"/>
        <v>0.56297436126397304</v>
      </c>
    </row>
    <row r="15" spans="1:88" x14ac:dyDescent="0.25">
      <c r="A15" t="s">
        <v>143</v>
      </c>
      <c r="B15" t="s">
        <v>149</v>
      </c>
      <c r="C15" t="s">
        <v>158</v>
      </c>
      <c r="D15" t="s">
        <v>455</v>
      </c>
      <c r="E15">
        <f>VLOOKUP(A15,home!$A$2:$E$405,3,FALSE)</f>
        <v>1.12121212121212</v>
      </c>
      <c r="F15">
        <f>VLOOKUP(B15,home!$B$2:$E$405,3,FALSE)</f>
        <v>1.25</v>
      </c>
      <c r="G15">
        <f>VLOOKUP(C15,away!$B$2:$E$405,4,FALSE)</f>
        <v>1.25</v>
      </c>
      <c r="H15">
        <f>VLOOKUP(A15,away!$A$2:$E$405,3,FALSE)</f>
        <v>1.0505050505050499</v>
      </c>
      <c r="I15">
        <f>VLOOKUP(C15,away!$B$2:$E$405,3,FALSE)</f>
        <v>1.07</v>
      </c>
      <c r="J15">
        <f>VLOOKUP(B15,home!$B$2:$E$405,4,FALSE)</f>
        <v>0.95</v>
      </c>
      <c r="K15" s="3">
        <f t="shared" si="56"/>
        <v>1.7518939393939377</v>
      </c>
      <c r="L15" s="3">
        <f t="shared" si="57"/>
        <v>1.0678383838383834</v>
      </c>
      <c r="M15" s="5">
        <f t="shared" si="58"/>
        <v>5.9621899970616975E-2</v>
      </c>
      <c r="N15" s="5">
        <f t="shared" si="59"/>
        <v>0.10445124521367545</v>
      </c>
      <c r="O15" s="5">
        <f t="shared" si="60"/>
        <v>6.3666553305997395E-2</v>
      </c>
      <c r="P15" s="5">
        <f t="shared" si="61"/>
        <v>0.11153704887887787</v>
      </c>
      <c r="Q15" s="5">
        <f t="shared" si="62"/>
        <v>9.1493751725994055E-2</v>
      </c>
      <c r="R15" s="5">
        <f t="shared" si="63"/>
        <v>3.399279469341826E-2</v>
      </c>
      <c r="S15" s="5">
        <f t="shared" si="64"/>
        <v>5.2164193353198079E-2</v>
      </c>
      <c r="T15" s="5">
        <f t="shared" si="65"/>
        <v>9.7700539974395789E-2</v>
      </c>
      <c r="U15" s="5">
        <f t="shared" si="66"/>
        <v>5.9551771006461848E-2</v>
      </c>
      <c r="V15" s="5">
        <f t="shared" si="67"/>
        <v>1.0842846870827764E-2</v>
      </c>
      <c r="W15" s="5">
        <f t="shared" si="68"/>
        <v>5.3429116380394215E-2</v>
      </c>
      <c r="X15" s="5">
        <f t="shared" si="69"/>
        <v>5.7053661285553052E-2</v>
      </c>
      <c r="Y15" s="5">
        <f t="shared" si="70"/>
        <v>3.0462044729613752E-2</v>
      </c>
      <c r="Z15" s="5">
        <f t="shared" si="71"/>
        <v>1.2099603649189911E-2</v>
      </c>
      <c r="AA15" s="5">
        <f t="shared" si="72"/>
        <v>2.1197222302084574E-2</v>
      </c>
      <c r="AB15" s="5">
        <f t="shared" si="73"/>
        <v>1.8567642641503991E-2</v>
      </c>
      <c r="AC15" s="5">
        <f t="shared" si="74"/>
        <v>1.267758933812192E-3</v>
      </c>
      <c r="AD15" s="5">
        <f t="shared" si="75"/>
        <v>2.3400536293496491E-2</v>
      </c>
      <c r="AE15" s="5">
        <f t="shared" si="76"/>
        <v>2.4987990856598728E-2</v>
      </c>
      <c r="AF15" s="5">
        <f t="shared" si="77"/>
        <v>1.3341567885839341E-2</v>
      </c>
      <c r="AG15" s="5">
        <f t="shared" si="78"/>
        <v>4.7488794296949195E-3</v>
      </c>
      <c r="AH15" s="5">
        <f t="shared" si="79"/>
        <v>3.2301053014589906E-3</v>
      </c>
      <c r="AI15" s="5">
        <f t="shared" si="80"/>
        <v>5.6588019012302326E-3</v>
      </c>
      <c r="AJ15" s="5">
        <f t="shared" si="81"/>
        <v>4.95681037749807E-3</v>
      </c>
      <c r="AK15" s="5">
        <f t="shared" si="82"/>
        <v>2.8946020196879488E-3</v>
      </c>
      <c r="AL15" s="5">
        <f t="shared" si="83"/>
        <v>9.4865873269339403E-5</v>
      </c>
      <c r="AM15" s="5">
        <f t="shared" si="84"/>
        <v>8.1990515422288718E-3</v>
      </c>
      <c r="AN15" s="5">
        <f t="shared" si="85"/>
        <v>8.7552619478612845E-3</v>
      </c>
      <c r="AO15" s="5">
        <f t="shared" si="86"/>
        <v>4.6746023842429438E-3</v>
      </c>
      <c r="AP15" s="5">
        <f t="shared" si="87"/>
        <v>1.663906618359013E-3</v>
      </c>
      <c r="AQ15" s="5">
        <f t="shared" si="88"/>
        <v>4.4419583855161967E-4</v>
      </c>
      <c r="AR15" s="5">
        <f t="shared" si="89"/>
        <v>6.8984608494755261E-4</v>
      </c>
      <c r="AS15" s="5">
        <f t="shared" si="90"/>
        <v>1.2085371753342527E-3</v>
      </c>
      <c r="AT15" s="5">
        <f t="shared" si="91"/>
        <v>1.0586144765001731E-3</v>
      </c>
      <c r="AU15" s="5">
        <f t="shared" si="92"/>
        <v>6.1819342851177994E-4</v>
      </c>
      <c r="AV15" s="5">
        <f t="shared" si="93"/>
        <v>2.7075233019573666E-4</v>
      </c>
      <c r="AW15" s="5">
        <f t="shared" si="94"/>
        <v>4.929704031662829E-6</v>
      </c>
      <c r="AX15" s="5">
        <f t="shared" si="95"/>
        <v>2.3939781176015472E-3</v>
      </c>
      <c r="AY15" s="5">
        <f t="shared" si="96"/>
        <v>2.5563817240440915E-3</v>
      </c>
      <c r="AZ15" s="5">
        <f t="shared" si="97"/>
        <v>1.3649012643386111E-3</v>
      </c>
      <c r="BA15" s="5">
        <f t="shared" si="98"/>
        <v>4.8583132007010285E-4</v>
      </c>
      <c r="BB15" s="5">
        <f t="shared" si="99"/>
        <v>1.2969733291043177E-4</v>
      </c>
      <c r="BC15" s="5">
        <f t="shared" si="100"/>
        <v>2.7699158072644848E-5</v>
      </c>
      <c r="BD15" s="5">
        <f t="shared" si="101"/>
        <v>1.2277402140793841E-4</v>
      </c>
      <c r="BE15" s="5">
        <f t="shared" si="102"/>
        <v>2.1508706401958879E-4</v>
      </c>
      <c r="BF15" s="5">
        <f t="shared" si="103"/>
        <v>1.884048619489768E-4</v>
      </c>
      <c r="BG15" s="5">
        <f t="shared" si="104"/>
        <v>1.1002177860025467E-4</v>
      </c>
      <c r="BH15" s="5">
        <f t="shared" si="105"/>
        <v>4.8186621782781935E-5</v>
      </c>
      <c r="BI15" s="5">
        <f t="shared" si="106"/>
        <v>1.6883570132224706E-5</v>
      </c>
      <c r="BJ15" s="8">
        <f t="shared" si="107"/>
        <v>0.53176484102353694</v>
      </c>
      <c r="BK15" s="8">
        <f t="shared" si="108"/>
        <v>0.23808499560464633</v>
      </c>
      <c r="BL15" s="8">
        <f t="shared" si="109"/>
        <v>0.21826360496272254</v>
      </c>
      <c r="BM15" s="8">
        <f t="shared" si="110"/>
        <v>0.53289829943150324</v>
      </c>
      <c r="BN15" s="8">
        <f t="shared" si="111"/>
        <v>0.46476329378858</v>
      </c>
    </row>
    <row r="16" spans="1:88" x14ac:dyDescent="0.25">
      <c r="A16" t="s">
        <v>143</v>
      </c>
      <c r="B16" t="s">
        <v>155</v>
      </c>
      <c r="C16" t="s">
        <v>452</v>
      </c>
      <c r="D16" t="s">
        <v>455</v>
      </c>
      <c r="E16">
        <f>VLOOKUP(A16,home!$A$2:$E$405,3,FALSE)</f>
        <v>1.12121212121212</v>
      </c>
      <c r="F16">
        <f>VLOOKUP(B16,home!$B$2:$E$405,3,FALSE)</f>
        <v>0.36</v>
      </c>
      <c r="G16">
        <f>VLOOKUP(C16,away!$B$2:$E$405,4,FALSE)</f>
        <v>1.07</v>
      </c>
      <c r="H16">
        <f>VLOOKUP(A16,away!$A$2:$E$405,3,FALSE)</f>
        <v>1.0505050505050499</v>
      </c>
      <c r="I16">
        <f>VLOOKUP(C16,away!$B$2:$E$405,3,FALSE)</f>
        <v>1.07</v>
      </c>
      <c r="J16">
        <f>VLOOKUP(B16,home!$B$2:$E$405,4,FALSE)</f>
        <v>1.33</v>
      </c>
      <c r="K16" s="3">
        <f t="shared" si="56"/>
        <v>0.4318909090909086</v>
      </c>
      <c r="L16" s="3">
        <f t="shared" si="57"/>
        <v>1.4949737373737368</v>
      </c>
      <c r="M16" s="5">
        <f t="shared" si="58"/>
        <v>0.14560400358255682</v>
      </c>
      <c r="N16" s="5">
        <f t="shared" si="59"/>
        <v>6.2885045474546389E-2</v>
      </c>
      <c r="O16" s="5">
        <f t="shared" si="60"/>
        <v>0.21767416141239393</v>
      </c>
      <c r="P16" s="5">
        <f t="shared" si="61"/>
        <v>9.4011491458000002E-2</v>
      </c>
      <c r="Q16" s="5">
        <f t="shared" si="62"/>
        <v>1.3579739729112481E-2</v>
      </c>
      <c r="R16" s="5">
        <f t="shared" si="63"/>
        <v>0.16270857730819033</v>
      </c>
      <c r="S16" s="5">
        <f t="shared" si="64"/>
        <v>1.5174995722467222E-2</v>
      </c>
      <c r="T16" s="5">
        <f t="shared" si="65"/>
        <v>2.0301354255393901E-2</v>
      </c>
      <c r="U16" s="5">
        <f t="shared" si="66"/>
        <v>7.0272355370522718E-2</v>
      </c>
      <c r="V16" s="5">
        <f t="shared" si="67"/>
        <v>1.0886635788669736E-3</v>
      </c>
      <c r="W16" s="5">
        <f t="shared" si="68"/>
        <v>1.9549887122747725E-3</v>
      </c>
      <c r="X16" s="5">
        <f t="shared" si="69"/>
        <v>2.9226567817128859E-3</v>
      </c>
      <c r="Y16" s="5">
        <f t="shared" si="70"/>
        <v>2.1846475660090058E-3</v>
      </c>
      <c r="Z16" s="5">
        <f t="shared" si="71"/>
        <v>8.108168330706296E-2</v>
      </c>
      <c r="AA16" s="5">
        <f t="shared" si="72"/>
        <v>3.5018441914108578E-2</v>
      </c>
      <c r="AB16" s="5">
        <f t="shared" si="73"/>
        <v>7.5620733566157637E-3</v>
      </c>
      <c r="AC16" s="5">
        <f t="shared" si="74"/>
        <v>4.393203664866001E-5</v>
      </c>
      <c r="AD16" s="5">
        <f t="shared" si="75"/>
        <v>2.1108546305170409E-4</v>
      </c>
      <c r="AE16" s="5">
        <f t="shared" si="76"/>
        <v>3.1556722360367187E-4</v>
      </c>
      <c r="AF16" s="5">
        <f t="shared" si="77"/>
        <v>2.3588235583171758E-4</v>
      </c>
      <c r="AG16" s="5">
        <f t="shared" si="78"/>
        <v>1.1754597569275482E-4</v>
      </c>
      <c r="AH16" s="5">
        <f t="shared" si="79"/>
        <v>3.03037467815284E-2</v>
      </c>
      <c r="AI16" s="5">
        <f t="shared" si="80"/>
        <v>1.3087912746334999E-2</v>
      </c>
      <c r="AJ16" s="5">
        <f t="shared" si="81"/>
        <v>2.8262752670585559E-3</v>
      </c>
      <c r="AK16" s="5">
        <f t="shared" si="82"/>
        <v>4.0688086481035672E-4</v>
      </c>
      <c r="AL16" s="5">
        <f t="shared" si="83"/>
        <v>1.1346161332126519E-6</v>
      </c>
      <c r="AM16" s="5">
        <f t="shared" si="84"/>
        <v>1.8233178506655183E-5</v>
      </c>
      <c r="AN16" s="5">
        <f t="shared" si="85"/>
        <v>2.7258123016296787E-5</v>
      </c>
      <c r="AO16" s="5">
        <f t="shared" si="86"/>
        <v>2.0375089019733148E-5</v>
      </c>
      <c r="AP16" s="5">
        <f t="shared" si="87"/>
        <v>1.0153407660384349E-5</v>
      </c>
      <c r="AQ16" s="5">
        <f t="shared" si="88"/>
        <v>3.7947694492809787E-6</v>
      </c>
      <c r="AR16" s="5">
        <f t="shared" si="89"/>
        <v>9.0606611164817698E-3</v>
      </c>
      <c r="AS16" s="5">
        <f t="shared" si="90"/>
        <v>3.9132171665619588E-3</v>
      </c>
      <c r="AT16" s="5">
        <f t="shared" si="91"/>
        <v>8.4504145976829683E-4</v>
      </c>
      <c r="AU16" s="5">
        <f t="shared" si="92"/>
        <v>1.2165524142627939E-4</v>
      </c>
      <c r="AV16" s="5">
        <f t="shared" si="93"/>
        <v>1.3135448203817443E-5</v>
      </c>
      <c r="AW16" s="5">
        <f t="shared" si="94"/>
        <v>2.03495157892319E-8</v>
      </c>
      <c r="AX16" s="5">
        <f t="shared" si="95"/>
        <v>1.3124573401426861E-6</v>
      </c>
      <c r="AY16" s="5">
        <f t="shared" si="96"/>
        <v>1.9620892549367054E-6</v>
      </c>
      <c r="AZ16" s="5">
        <f t="shared" si="97"/>
        <v>1.4666359532567888E-6</v>
      </c>
      <c r="BA16" s="5">
        <f t="shared" si="98"/>
        <v>7.3086074413566489E-7</v>
      </c>
      <c r="BB16" s="5">
        <f t="shared" si="99"/>
        <v>2.7315440454006124E-7</v>
      </c>
      <c r="BC16" s="5">
        <f t="shared" si="100"/>
        <v>8.167173220707057E-8</v>
      </c>
      <c r="BD16" s="5">
        <f t="shared" si="101"/>
        <v>2.2575750687306101E-3</v>
      </c>
      <c r="BE16" s="5">
        <f t="shared" si="102"/>
        <v>9.7502614877503378E-4</v>
      </c>
      <c r="BF16" s="5">
        <f t="shared" si="103"/>
        <v>2.1055246489092838E-4</v>
      </c>
      <c r="BG16" s="5">
        <f t="shared" si="104"/>
        <v>3.0311898491024889E-5</v>
      </c>
      <c r="BH16" s="5">
        <f t="shared" si="105"/>
        <v>3.27285834889002E-6</v>
      </c>
      <c r="BI16" s="5">
        <f t="shared" si="106"/>
        <v>2.827035535255763E-7</v>
      </c>
      <c r="BJ16" s="8">
        <f t="shared" si="107"/>
        <v>0.10479415497431085</v>
      </c>
      <c r="BK16" s="8">
        <f t="shared" si="108"/>
        <v>0.25592618308392789</v>
      </c>
      <c r="BL16" s="8">
        <f t="shared" si="109"/>
        <v>0.55729115659679562</v>
      </c>
      <c r="BM16" s="8">
        <f t="shared" si="110"/>
        <v>0.30262821725755817</v>
      </c>
      <c r="BN16" s="8">
        <f t="shared" si="111"/>
        <v>0.69646301896480001</v>
      </c>
    </row>
    <row r="17" spans="1:66" x14ac:dyDescent="0.25">
      <c r="A17" t="s">
        <v>143</v>
      </c>
      <c r="B17" t="s">
        <v>145</v>
      </c>
      <c r="C17" t="s">
        <v>161</v>
      </c>
      <c r="D17" t="s">
        <v>455</v>
      </c>
      <c r="E17">
        <f>VLOOKUP(A17,home!$A$2:$E$405,3,FALSE)</f>
        <v>1.12121212121212</v>
      </c>
      <c r="F17">
        <f>VLOOKUP(B17,home!$B$2:$E$405,3,FALSE)</f>
        <v>1.43</v>
      </c>
      <c r="G17">
        <f>VLOOKUP(C17,away!$B$2:$E$405,4,FALSE)</f>
        <v>1.19</v>
      </c>
      <c r="H17">
        <f>VLOOKUP(A17,away!$A$2:$E$405,3,FALSE)</f>
        <v>1.0505050505050499</v>
      </c>
      <c r="I17">
        <f>VLOOKUP(C17,away!$B$2:$E$405,3,FALSE)</f>
        <v>1.19</v>
      </c>
      <c r="J17">
        <f>VLOOKUP(B17,home!$B$2:$E$405,4,FALSE)</f>
        <v>1.1399999999999999</v>
      </c>
      <c r="K17" s="3">
        <f t="shared" si="56"/>
        <v>1.9079666666666644</v>
      </c>
      <c r="L17" s="3">
        <f t="shared" si="57"/>
        <v>1.4251151515151503</v>
      </c>
      <c r="M17" s="5">
        <f t="shared" si="58"/>
        <v>3.568296702555513E-2</v>
      </c>
      <c r="N17" s="5">
        <f t="shared" si="59"/>
        <v>6.8081911652524904E-2</v>
      </c>
      <c r="O17" s="5">
        <f t="shared" si="60"/>
        <v>5.085233695913411E-2</v>
      </c>
      <c r="P17" s="5">
        <f t="shared" si="61"/>
        <v>9.7024563840129113E-2</v>
      </c>
      <c r="Q17" s="5">
        <f t="shared" si="62"/>
        <v>6.494900901798116E-2</v>
      </c>
      <c r="R17" s="5">
        <f t="shared" si="63"/>
        <v>3.6235217945207954E-2</v>
      </c>
      <c r="S17" s="5">
        <f t="shared" si="64"/>
        <v>6.595419869111098E-2</v>
      </c>
      <c r="T17" s="5">
        <f t="shared" si="65"/>
        <v>9.2559816827419095E-2</v>
      </c>
      <c r="U17" s="5">
        <f t="shared" si="66"/>
        <v>6.9135587998858508E-2</v>
      </c>
      <c r="V17" s="5">
        <f t="shared" si="67"/>
        <v>1.9926025386744657E-2</v>
      </c>
      <c r="W17" s="5">
        <f t="shared" si="68"/>
        <v>4.1306848079780217E-2</v>
      </c>
      <c r="X17" s="5">
        <f t="shared" si="69"/>
        <v>5.8867015059829275E-2</v>
      </c>
      <c r="Y17" s="5">
        <f t="shared" si="70"/>
        <v>4.1946137543116629E-2</v>
      </c>
      <c r="Z17" s="5">
        <f t="shared" si="71"/>
        <v>1.721311937072317E-2</v>
      </c>
      <c r="AA17" s="5">
        <f t="shared" si="72"/>
        <v>3.2842057988694072E-2</v>
      </c>
      <c r="AB17" s="5">
        <f t="shared" si="73"/>
        <v>3.1330775953580976E-2</v>
      </c>
      <c r="AC17" s="5">
        <f t="shared" si="74"/>
        <v>3.3862688618908434E-3</v>
      </c>
      <c r="AD17" s="5">
        <f t="shared" si="75"/>
        <v>1.9703022310321144E-2</v>
      </c>
      <c r="AE17" s="5">
        <f t="shared" si="76"/>
        <v>2.8079075625079705E-2</v>
      </c>
      <c r="AF17" s="5">
        <f t="shared" si="77"/>
        <v>2.0007958056920419E-2</v>
      </c>
      <c r="AG17" s="5">
        <f t="shared" si="78"/>
        <v>9.5045480592656356E-3</v>
      </c>
      <c r="AH17" s="5">
        <f t="shared" si="79"/>
        <v>6.1326693050141289E-3</v>
      </c>
      <c r="AI17" s="5">
        <f t="shared" si="80"/>
        <v>1.1700928611656777E-2</v>
      </c>
      <c r="AJ17" s="5">
        <f t="shared" si="81"/>
        <v>1.1162490880043693E-2</v>
      </c>
      <c r="AK17" s="5">
        <f t="shared" si="82"/>
        <v>7.0992201720313361E-3</v>
      </c>
      <c r="AL17" s="5">
        <f t="shared" si="83"/>
        <v>3.6830038167517915E-4</v>
      </c>
      <c r="AM17" s="5">
        <f t="shared" si="84"/>
        <v>7.5185419601364722E-3</v>
      </c>
      <c r="AN17" s="5">
        <f t="shared" si="85"/>
        <v>1.0714788064692903E-2</v>
      </c>
      <c r="AO17" s="5">
        <f t="shared" si="86"/>
        <v>7.6349034081337787E-3</v>
      </c>
      <c r="AP17" s="5">
        <f t="shared" si="87"/>
        <v>3.6268721757620344E-3</v>
      </c>
      <c r="AQ17" s="5">
        <f t="shared" si="88"/>
        <v>1.2921776225717986E-3</v>
      </c>
      <c r="AR17" s="5">
        <f t="shared" si="89"/>
        <v>1.7479519891615046E-3</v>
      </c>
      <c r="AS17" s="5">
        <f t="shared" si="90"/>
        <v>3.3350341302538413E-3</v>
      </c>
      <c r="AT17" s="5">
        <f t="shared" si="91"/>
        <v>3.1815669763599909E-3</v>
      </c>
      <c r="AU17" s="5">
        <f t="shared" si="92"/>
        <v>2.0234412462207699E-3</v>
      </c>
      <c r="AV17" s="5">
        <f t="shared" si="93"/>
        <v>9.6516461243692107E-4</v>
      </c>
      <c r="AW17" s="5">
        <f t="shared" si="94"/>
        <v>2.7817648083246484E-5</v>
      </c>
      <c r="AX17" s="5">
        <f t="shared" si="95"/>
        <v>2.3908545736458391E-3</v>
      </c>
      <c r="AY17" s="5">
        <f t="shared" si="96"/>
        <v>3.4072430779719803E-3</v>
      </c>
      <c r="AZ17" s="5">
        <f t="shared" si="97"/>
        <v>2.4278568676564939E-3</v>
      </c>
      <c r="BA17" s="5">
        <f t="shared" si="98"/>
        <v>1.1533252026024604E-3</v>
      </c>
      <c r="BB17" s="5">
        <f t="shared" si="99"/>
        <v>4.1090530521326166E-4</v>
      </c>
      <c r="BC17" s="5">
        <f t="shared" si="100"/>
        <v>1.1711747525947531E-4</v>
      </c>
      <c r="BD17" s="5">
        <f t="shared" si="101"/>
        <v>4.1517214397918405E-4</v>
      </c>
      <c r="BE17" s="5">
        <f t="shared" si="102"/>
        <v>7.9213461164081612E-4</v>
      </c>
      <c r="BF17" s="5">
        <f t="shared" si="103"/>
        <v>7.5568321726181059E-4</v>
      </c>
      <c r="BG17" s="5">
        <f t="shared" si="104"/>
        <v>4.8060612969831921E-4</v>
      </c>
      <c r="BH17" s="5">
        <f t="shared" si="105"/>
        <v>2.292451188150172E-4</v>
      </c>
      <c r="BI17" s="5">
        <f t="shared" si="106"/>
        <v>8.7478409039018373E-5</v>
      </c>
      <c r="BJ17" s="8">
        <f t="shared" si="107"/>
        <v>0.48569992796588468</v>
      </c>
      <c r="BK17" s="8">
        <f t="shared" si="108"/>
        <v>0.22574956726507789</v>
      </c>
      <c r="BL17" s="8">
        <f t="shared" si="109"/>
        <v>0.27050476439908866</v>
      </c>
      <c r="BM17" s="8">
        <f t="shared" si="110"/>
        <v>0.64296194713035348</v>
      </c>
      <c r="BN17" s="8">
        <f t="shared" si="111"/>
        <v>0.35282600644053236</v>
      </c>
    </row>
    <row r="18" spans="1:66" x14ac:dyDescent="0.25">
      <c r="A18" t="s">
        <v>143</v>
      </c>
      <c r="B18" t="s">
        <v>151</v>
      </c>
      <c r="C18" t="s">
        <v>156</v>
      </c>
      <c r="D18" t="s">
        <v>455</v>
      </c>
      <c r="E18">
        <f>VLOOKUP(A18,home!$A$2:$E$405,3,FALSE)</f>
        <v>1.12121212121212</v>
      </c>
      <c r="F18">
        <f>VLOOKUP(B18,home!$B$2:$E$405,3,FALSE)</f>
        <v>0.89</v>
      </c>
      <c r="G18">
        <f>VLOOKUP(C18,away!$B$2:$E$405,4,FALSE)</f>
        <v>0.74</v>
      </c>
      <c r="H18">
        <f>VLOOKUP(A18,away!$A$2:$E$405,3,FALSE)</f>
        <v>1.0505050505050499</v>
      </c>
      <c r="I18">
        <f>VLOOKUP(C18,away!$B$2:$E$405,3,FALSE)</f>
        <v>0.74</v>
      </c>
      <c r="J18">
        <f>VLOOKUP(B18,home!$B$2:$E$405,4,FALSE)</f>
        <v>0.76</v>
      </c>
      <c r="K18" s="3">
        <f t="shared" ref="K18:K29" si="112">E18*F18*G18</f>
        <v>0.73843030303030222</v>
      </c>
      <c r="L18" s="3">
        <f t="shared" ref="L18:L29" si="113">H18*I18*J18</f>
        <v>0.59080404040404011</v>
      </c>
      <c r="M18" s="5">
        <f t="shared" si="58"/>
        <v>0.26467983759344366</v>
      </c>
      <c r="N18" s="5">
        <f t="shared" si="59"/>
        <v>0.19544761268013777</v>
      </c>
      <c r="O18" s="5">
        <f t="shared" si="60"/>
        <v>0.15637391746369161</v>
      </c>
      <c r="P18" s="5">
        <f t="shared" si="61"/>
        <v>0.11547123925874928</v>
      </c>
      <c r="Q18" s="5">
        <f t="shared" si="62"/>
        <v>7.2162219928971622E-2</v>
      </c>
      <c r="R18" s="5">
        <f t="shared" si="63"/>
        <v>4.6193171125678452E-2</v>
      </c>
      <c r="S18" s="5">
        <f t="shared" si="64"/>
        <v>1.2594090295264716E-2</v>
      </c>
      <c r="T18" s="5">
        <f t="shared" si="65"/>
        <v>4.2633731098561368E-2</v>
      </c>
      <c r="U18" s="5">
        <f t="shared" si="66"/>
        <v>3.4110437352265349E-2</v>
      </c>
      <c r="V18" s="5">
        <f t="shared" si="67"/>
        <v>6.1048818113963765E-4</v>
      </c>
      <c r="W18" s="5">
        <f t="shared" si="68"/>
        <v>1.7762256643163277E-2</v>
      </c>
      <c r="X18" s="5">
        <f t="shared" si="69"/>
        <v>1.0494012991474363E-2</v>
      </c>
      <c r="Y18" s="5">
        <f t="shared" si="70"/>
        <v>3.0999526377077711E-3</v>
      </c>
      <c r="Z18" s="5">
        <f t="shared" si="71"/>
        <v>9.0970373800420244E-3</v>
      </c>
      <c r="AA18" s="5">
        <f t="shared" si="72"/>
        <v>6.717528069222419E-3</v>
      </c>
      <c r="AB18" s="5">
        <f t="shared" si="73"/>
        <v>2.4802131438852351E-3</v>
      </c>
      <c r="AC18" s="5">
        <f t="shared" si="74"/>
        <v>1.6646013602218174E-5</v>
      </c>
      <c r="AD18" s="5">
        <f t="shared" si="75"/>
        <v>3.2790471388782641E-3</v>
      </c>
      <c r="AE18" s="5">
        <f t="shared" si="76"/>
        <v>1.9372742983245856E-3</v>
      </c>
      <c r="AF18" s="5">
        <f t="shared" si="77"/>
        <v>5.7227474141053356E-4</v>
      </c>
      <c r="AG18" s="5">
        <f t="shared" si="78"/>
        <v>1.1270074314884016E-4</v>
      </c>
      <c r="AH18" s="5">
        <f t="shared" si="79"/>
        <v>1.3436416099588525E-3</v>
      </c>
      <c r="AI18" s="5">
        <f t="shared" si="80"/>
        <v>9.9218568120603887E-4</v>
      </c>
      <c r="AJ18" s="5">
        <f t="shared" si="81"/>
        <v>3.6632998661765095E-4</v>
      </c>
      <c r="AK18" s="5">
        <f t="shared" si="82"/>
        <v>9.0169721009052847E-5</v>
      </c>
      <c r="AL18" s="5">
        <f t="shared" si="83"/>
        <v>2.9048466053822968E-7</v>
      </c>
      <c r="AM18" s="5">
        <f t="shared" si="84"/>
        <v>4.8426955448250452E-4</v>
      </c>
      <c r="AN18" s="5">
        <f t="shared" si="85"/>
        <v>2.8610840943292802E-4</v>
      </c>
      <c r="AO18" s="5">
        <f t="shared" si="86"/>
        <v>8.451700214327364E-5</v>
      </c>
      <c r="AP18" s="5">
        <f t="shared" si="87"/>
        <v>1.6644328783027661E-5</v>
      </c>
      <c r="AQ18" s="5">
        <f t="shared" si="88"/>
        <v>2.4583841737065006E-6</v>
      </c>
      <c r="AR18" s="5">
        <f t="shared" si="89"/>
        <v>1.5876577840373595E-4</v>
      </c>
      <c r="AS18" s="5">
        <f t="shared" si="90"/>
        <v>1.1723746185751255E-4</v>
      </c>
      <c r="AT18" s="5">
        <f t="shared" si="91"/>
        <v>4.3285847242973231E-5</v>
      </c>
      <c r="AU18" s="5">
        <f t="shared" si="92"/>
        <v>1.06545270988507E-5</v>
      </c>
      <c r="AV18" s="5">
        <f t="shared" si="93"/>
        <v>1.9669064185622219E-6</v>
      </c>
      <c r="AW18" s="5">
        <f t="shared" si="94"/>
        <v>3.5202513223131781E-9</v>
      </c>
      <c r="AX18" s="5">
        <f t="shared" si="95"/>
        <v>5.9599885644144186E-5</v>
      </c>
      <c r="AY18" s="5">
        <f t="shared" si="96"/>
        <v>3.5211853246179127E-5</v>
      </c>
      <c r="AZ18" s="5">
        <f t="shared" si="97"/>
        <v>1.0401652583978371E-5</v>
      </c>
      <c r="BA18" s="5">
        <f t="shared" si="98"/>
        <v>2.0484461244978489E-6</v>
      </c>
      <c r="BB18" s="5">
        <f t="shared" si="99"/>
        <v>3.0255756172583161E-7</v>
      </c>
      <c r="BC18" s="5">
        <f t="shared" si="100"/>
        <v>3.5750445984483219E-8</v>
      </c>
      <c r="BD18" s="5">
        <f t="shared" si="101"/>
        <v>1.5633243893136607E-5</v>
      </c>
      <c r="BE18" s="5">
        <f t="shared" si="102"/>
        <v>1.1544061025355488E-5</v>
      </c>
      <c r="BF18" s="5">
        <f t="shared" si="103"/>
        <v>4.2622422405767756E-6</v>
      </c>
      <c r="BG18" s="5">
        <f t="shared" si="104"/>
        <v>1.049122943099221E-6</v>
      </c>
      <c r="BH18" s="5">
        <f t="shared" si="105"/>
        <v>1.9367604319720006E-7</v>
      </c>
      <c r="BI18" s="5">
        <f t="shared" si="106"/>
        <v>2.8603251853563676E-8</v>
      </c>
      <c r="BJ18" s="8">
        <f t="shared" si="107"/>
        <v>0.34848268072640043</v>
      </c>
      <c r="BK18" s="8">
        <f t="shared" si="108"/>
        <v>0.39340780368010625</v>
      </c>
      <c r="BL18" s="8">
        <f t="shared" si="109"/>
        <v>0.24903221562395353</v>
      </c>
      <c r="BM18" s="8">
        <f t="shared" si="110"/>
        <v>0.14965653102683488</v>
      </c>
      <c r="BN18" s="8">
        <f t="shared" si="111"/>
        <v>0.85032799805067238</v>
      </c>
    </row>
    <row r="19" spans="1:66" x14ac:dyDescent="0.25">
      <c r="A19" t="s">
        <v>143</v>
      </c>
      <c r="B19" t="s">
        <v>159</v>
      </c>
      <c r="C19" t="s">
        <v>157</v>
      </c>
      <c r="D19" t="s">
        <v>455</v>
      </c>
      <c r="E19">
        <f>VLOOKUP(A19,home!$A$2:$E$405,3,FALSE)</f>
        <v>1.12121212121212</v>
      </c>
      <c r="F19">
        <f>VLOOKUP(B19,home!$B$2:$E$405,3,FALSE)</f>
        <v>1.19</v>
      </c>
      <c r="G19">
        <f>VLOOKUP(C19,away!$B$2:$E$405,4,FALSE)</f>
        <v>1.43</v>
      </c>
      <c r="H19">
        <f>VLOOKUP(A19,away!$A$2:$E$405,3,FALSE)</f>
        <v>1.0505050505050499</v>
      </c>
      <c r="I19">
        <f>VLOOKUP(C19,away!$B$2:$E$405,3,FALSE)</f>
        <v>0.54</v>
      </c>
      <c r="J19">
        <f>VLOOKUP(B19,home!$B$2:$E$405,4,FALSE)</f>
        <v>0.79</v>
      </c>
      <c r="K19" s="3">
        <f t="shared" si="112"/>
        <v>1.9079666666666644</v>
      </c>
      <c r="L19" s="3">
        <f t="shared" si="113"/>
        <v>0.4481454545454544</v>
      </c>
      <c r="M19" s="5">
        <f t="shared" si="58"/>
        <v>9.4788032114154819E-2</v>
      </c>
      <c r="N19" s="5">
        <f t="shared" si="59"/>
        <v>0.18085240567273667</v>
      </c>
      <c r="O19" s="5">
        <f t="shared" si="60"/>
        <v>4.2478825737267037E-2</v>
      </c>
      <c r="P19" s="5">
        <f t="shared" si="61"/>
        <v>8.1048183545847488E-2</v>
      </c>
      <c r="Q19" s="5">
        <f t="shared" si="62"/>
        <v>0.17253018080502941</v>
      </c>
      <c r="R19" s="5">
        <f t="shared" si="63"/>
        <v>9.5183463342923408E-3</v>
      </c>
      <c r="S19" s="5">
        <f t="shared" si="64"/>
        <v>1.7324993223222687E-2</v>
      </c>
      <c r="T19" s="5">
        <f t="shared" si="65"/>
        <v>7.7318616299679344E-2</v>
      </c>
      <c r="U19" s="5">
        <f t="shared" si="66"/>
        <v>1.8160687527618621E-2</v>
      </c>
      <c r="V19" s="5">
        <f t="shared" si="67"/>
        <v>1.6459640401710724E-3</v>
      </c>
      <c r="W19" s="5">
        <f t="shared" si="68"/>
        <v>0.10972727798998964</v>
      </c>
      <c r="X19" s="5">
        <f t="shared" si="69"/>
        <v>4.9173780870859336E-2</v>
      </c>
      <c r="Y19" s="5">
        <f t="shared" si="70"/>
        <v>1.1018503190044915E-2</v>
      </c>
      <c r="Z19" s="5">
        <f t="shared" si="71"/>
        <v>1.4218678815008335E-3</v>
      </c>
      <c r="AA19" s="5">
        <f t="shared" si="72"/>
        <v>2.712876522307537E-3</v>
      </c>
      <c r="AB19" s="5">
        <f t="shared" si="73"/>
        <v>2.5880389876726828E-3</v>
      </c>
      <c r="AC19" s="5">
        <f t="shared" si="74"/>
        <v>8.7960996144660348E-5</v>
      </c>
      <c r="AD19" s="5">
        <f t="shared" si="75"/>
        <v>5.233899720724175E-2</v>
      </c>
      <c r="AE19" s="5">
        <f t="shared" si="76"/>
        <v>2.3455483693892623E-2</v>
      </c>
      <c r="AF19" s="5">
        <f t="shared" si="77"/>
        <v>5.2557342007915012E-3</v>
      </c>
      <c r="AG19" s="5">
        <f t="shared" si="78"/>
        <v>7.8511113079459923E-4</v>
      </c>
      <c r="AH19" s="5">
        <f t="shared" si="79"/>
        <v>1.5930090701469333E-4</v>
      </c>
      <c r="AI19" s="5">
        <f t="shared" si="80"/>
        <v>3.0394082055380068E-4</v>
      </c>
      <c r="AJ19" s="5">
        <f t="shared" si="81"/>
        <v>2.8995447712798305E-4</v>
      </c>
      <c r="AK19" s="5">
        <f t="shared" si="82"/>
        <v>1.8440782573698444E-4</v>
      </c>
      <c r="AL19" s="5">
        <f t="shared" si="83"/>
        <v>3.0084299890612131E-6</v>
      </c>
      <c r="AM19" s="5">
        <f t="shared" si="84"/>
        <v>1.9972212407635383E-2</v>
      </c>
      <c r="AN19" s="5">
        <f t="shared" si="85"/>
        <v>8.9504562076981233E-3</v>
      </c>
      <c r="AO19" s="5">
        <f t="shared" si="86"/>
        <v>2.0055531327940299E-3</v>
      </c>
      <c r="AP19" s="5">
        <f t="shared" si="87"/>
        <v>2.9959317343701347E-4</v>
      </c>
      <c r="AQ19" s="5">
        <f t="shared" si="88"/>
        <v>3.3565329722161393E-5</v>
      </c>
      <c r="AR19" s="5">
        <f t="shared" si="89"/>
        <v>1.4277995476720581E-5</v>
      </c>
      <c r="AS19" s="5">
        <f t="shared" si="90"/>
        <v>2.7241939436400273E-5</v>
      </c>
      <c r="AT19" s="5">
        <f t="shared" si="91"/>
        <v>2.5988356190001897E-5</v>
      </c>
      <c r="AU19" s="5">
        <f t="shared" si="92"/>
        <v>1.6528305777327966E-5</v>
      </c>
      <c r="AV19" s="5">
        <f t="shared" si="93"/>
        <v>7.8838641199039535E-6</v>
      </c>
      <c r="AW19" s="5">
        <f t="shared" si="94"/>
        <v>7.1454105574044098E-8</v>
      </c>
      <c r="AX19" s="5">
        <f t="shared" si="95"/>
        <v>6.3510525888924472E-3</v>
      </c>
      <c r="AY19" s="5">
        <f t="shared" si="96"/>
        <v>2.8461953492912905E-3</v>
      </c>
      <c r="AZ19" s="5">
        <f t="shared" si="97"/>
        <v>6.3775475426665188E-4</v>
      </c>
      <c r="BA19" s="5">
        <f t="shared" si="98"/>
        <v>9.5268964746451085E-5</v>
      </c>
      <c r="BB19" s="5">
        <f t="shared" si="99"/>
        <v>1.0673588377593299E-5</v>
      </c>
      <c r="BC19" s="5">
        <f t="shared" si="100"/>
        <v>9.5666402302152536E-7</v>
      </c>
      <c r="BD19" s="5">
        <f t="shared" si="101"/>
        <v>1.0664364621521476E-6</v>
      </c>
      <c r="BE19" s="5">
        <f t="shared" si="102"/>
        <v>2.0347252219042234E-6</v>
      </c>
      <c r="BF19" s="5">
        <f t="shared" si="103"/>
        <v>1.941093949609596E-6</v>
      </c>
      <c r="BG19" s="5">
        <f t="shared" si="104"/>
        <v>1.2345141842411503E-6</v>
      </c>
      <c r="BH19" s="5">
        <f t="shared" si="105"/>
        <v>5.88852978264826E-7</v>
      </c>
      <c r="BI19" s="5">
        <f t="shared" si="106"/>
        <v>2.2470237081933562E-7</v>
      </c>
      <c r="BJ19" s="8">
        <f t="shared" si="107"/>
        <v>0.72365937322194396</v>
      </c>
      <c r="BK19" s="8">
        <f t="shared" si="108"/>
        <v>0.19774433769882105</v>
      </c>
      <c r="BL19" s="8">
        <f t="shared" si="109"/>
        <v>7.6495389925759008E-2</v>
      </c>
      <c r="BM19" s="8">
        <f t="shared" si="110"/>
        <v>0.41525887062351152</v>
      </c>
      <c r="BN19" s="8">
        <f t="shared" si="111"/>
        <v>0.5812159742093278</v>
      </c>
    </row>
    <row r="20" spans="1:66" x14ac:dyDescent="0.25">
      <c r="A20" t="s">
        <v>143</v>
      </c>
      <c r="B20" t="s">
        <v>144</v>
      </c>
      <c r="C20" t="s">
        <v>148</v>
      </c>
      <c r="D20" t="s">
        <v>455</v>
      </c>
      <c r="E20">
        <f>VLOOKUP(A20,home!$A$2:$E$405,3,FALSE)</f>
        <v>1.12121212121212</v>
      </c>
      <c r="F20">
        <f>VLOOKUP(B20,home!$B$2:$E$405,3,FALSE)</f>
        <v>1.78</v>
      </c>
      <c r="G20">
        <f>VLOOKUP(C20,away!$B$2:$E$405,4,FALSE)</f>
        <v>0.89</v>
      </c>
      <c r="H20">
        <f>VLOOKUP(A20,away!$A$2:$E$405,3,FALSE)</f>
        <v>1.0505050505050499</v>
      </c>
      <c r="I20">
        <f>VLOOKUP(C20,away!$B$2:$E$405,3,FALSE)</f>
        <v>0.89</v>
      </c>
      <c r="J20">
        <f>VLOOKUP(B20,home!$B$2:$E$405,4,FALSE)</f>
        <v>0.71</v>
      </c>
      <c r="K20" s="3">
        <f t="shared" si="112"/>
        <v>1.7762242424242405</v>
      </c>
      <c r="L20" s="3">
        <f t="shared" si="113"/>
        <v>0.66381414141414097</v>
      </c>
      <c r="M20" s="5">
        <f t="shared" ref="M20:M29" si="114">_xlfn.POISSON.DIST(0,K20,FALSE) * _xlfn.POISSON.DIST(0,L20,FALSE)</f>
        <v>8.7157505958152637E-2</v>
      </c>
      <c r="N20" s="5">
        <f t="shared" ref="N20:N29" si="115">_xlfn.POISSON.DIST(1,K20,FALSE) * _xlfn.POISSON.DIST(0,L20,FALSE)</f>
        <v>0.1548112749921059</v>
      </c>
      <c r="O20" s="5">
        <f t="shared" ref="O20:O29" si="116">_xlfn.POISSON.DIST(0,K20,FALSE) * _xlfn.POISSON.DIST(1,L20,FALSE)</f>
        <v>5.7856384985408973E-2</v>
      </c>
      <c r="P20" s="5">
        <f t="shared" ref="P20:P29" si="117">_xlfn.POISSON.DIST(1,K20,FALSE) * _xlfn.POISSON.DIST(1,L20,FALSE)</f>
        <v>0.10276591359011325</v>
      </c>
      <c r="Q20" s="5">
        <f t="shared" ref="Q20:Q29" si="118">_xlfn.POISSON.DIST(2,K20,FALSE) * _xlfn.POISSON.DIST(0,L20,FALSE)</f>
        <v>0.13748976982079203</v>
      </c>
      <c r="R20" s="5">
        <f t="shared" ref="R20:R29" si="119">_xlfn.POISSON.DIST(0,K20,FALSE) * _xlfn.POISSON.DIST(2,L20,FALSE)</f>
        <v>1.920294326220762E-2</v>
      </c>
      <c r="S20" s="5">
        <f t="shared" ref="S20:S29" si="120">_xlfn.POISSON.DIST(2,K20,FALSE) * _xlfn.POISSON.DIST(2,L20,FALSE)</f>
        <v>3.0292379525755492E-2</v>
      </c>
      <c r="T20" s="5">
        <f t="shared" ref="T20:T29" si="121">_xlfn.POISSON.DIST(2,K20,FALSE) * _xlfn.POISSON.DIST(1,L20,FALSE)</f>
        <v>9.1267653506816954E-2</v>
      </c>
      <c r="U20" s="5">
        <f t="shared" ref="U20:U29" si="122">_xlfn.POISSON.DIST(1,K20,FALSE) * _xlfn.POISSON.DIST(2,L20,FALSE)</f>
        <v>3.4108733348230405E-2</v>
      </c>
      <c r="V20" s="5">
        <f t="shared" ref="V20:V29" si="123">_xlfn.POISSON.DIST(3,K20,FALSE) * _xlfn.POISSON.DIST(3,L20,FALSE)</f>
        <v>3.9685803082848605E-3</v>
      </c>
      <c r="W20" s="5">
        <f t="shared" ref="W20:W29" si="124">_xlfn.POISSON.DIST(3,K20,FALSE) * _xlfn.POISSON.DIST(0,L20,FALSE)</f>
        <v>8.1404220747006512E-2</v>
      </c>
      <c r="X20" s="5">
        <f t="shared" ref="X20:X29" si="125">_xlfn.POISSON.DIST(3,K20,FALSE) * _xlfn.POISSON.DIST(1,L20,FALSE)</f>
        <v>5.4037272902661332E-2</v>
      </c>
      <c r="Y20" s="5">
        <f t="shared" ref="Y20:Y29" si="126">_xlfn.POISSON.DIST(3,K20,FALSE) * _xlfn.POISSON.DIST(2,L20,FALSE)</f>
        <v>1.7935352958120872E-2</v>
      </c>
      <c r="Z20" s="5">
        <f t="shared" ref="Z20:Z29" si="127">_xlfn.POISSON.DIST(0,K20,FALSE) * _xlfn.POISSON.DIST(3,L20,FALSE)</f>
        <v>4.2490617647422723E-3</v>
      </c>
      <c r="AA20" s="5">
        <f t="shared" ref="AA20:AA29" si="128">_xlfn.POISSON.DIST(1,K20,FALSE) * _xlfn.POISSON.DIST(3,L20,FALSE)</f>
        <v>7.5472865140931494E-3</v>
      </c>
      <c r="AB20" s="5">
        <f t="shared" ref="AB20:AB29" si="129">_xlfn.POISSON.DIST(2,K20,FALSE) * _xlfn.POISSON.DIST(3,L20,FALSE)</f>
        <v>6.7028366354268962E-3</v>
      </c>
      <c r="AC20" s="5">
        <f t="shared" ref="AC20:AC29" si="130">_xlfn.POISSON.DIST(4,K20,FALSE) * _xlfn.POISSON.DIST(4,L20,FALSE)</f>
        <v>2.9245529153883388E-4</v>
      </c>
      <c r="AD20" s="5">
        <f t="shared" ref="AD20:AD29" si="131">_xlfn.POISSON.DIST(4,K20,FALSE) * _xlfn.POISSON.DIST(0,L20,FALSE)</f>
        <v>3.6148037581621814E-2</v>
      </c>
      <c r="AE20" s="5">
        <f t="shared" ref="AE20:AE29" si="132">_xlfn.POISSON.DIST(4,K20,FALSE) * _xlfn.POISSON.DIST(1,L20,FALSE)</f>
        <v>2.3995578531050388E-2</v>
      </c>
      <c r="AF20" s="5">
        <f t="shared" ref="AF20:AF29" si="133">_xlfn.POISSON.DIST(4,K20,FALSE) * _xlfn.POISSON.DIST(2,L20,FALSE)</f>
        <v>7.9643021801624019E-3</v>
      </c>
      <c r="AG20" s="5">
        <f t="shared" ref="AG20:AG29" si="134">_xlfn.POISSON.DIST(4,K20,FALSE) * _xlfn.POISSON.DIST(3,L20,FALSE)</f>
        <v>1.7622721378957587E-3</v>
      </c>
      <c r="AH20" s="5">
        <f t="shared" ref="AH20:AH29" si="135">_xlfn.POISSON.DIST(0,K20,FALSE) * _xlfn.POISSON.DIST(4,L20,FALSE)</f>
        <v>7.0514682179451148E-4</v>
      </c>
      <c r="AI20" s="5">
        <f t="shared" ref="AI20:AI29" si="136">_xlfn.POISSON.DIST(1,K20,FALSE) * _xlfn.POISSON.DIST(4,L20,FALSE)</f>
        <v>1.252498879339817E-3</v>
      </c>
      <c r="AJ20" s="5">
        <f t="shared" ref="AJ20:AJ29" si="137">_xlfn.POISSON.DIST(2,K20,FALSE) * _xlfn.POISSON.DIST(4,L20,FALSE)</f>
        <v>1.1123594365462885E-3</v>
      </c>
      <c r="AK20" s="5">
        <f t="shared" ref="AK20:AK29" si="138">_xlfn.POISSON.DIST(3,K20,FALSE) * _xlfn.POISSON.DIST(4,L20,FALSE)</f>
        <v>6.5859993249429538E-4</v>
      </c>
      <c r="AL20" s="5">
        <f t="shared" ref="AL20:AL29" si="139">_xlfn.POISSON.DIST(5,K20,FALSE) * _xlfn.POISSON.DIST(5,L20,FALSE)</f>
        <v>1.3793159815142645E-5</v>
      </c>
      <c r="AM20" s="5">
        <f t="shared" ref="AM20:AM29" si="140">_xlfn.POISSON.DIST(5,K20,FALSE) * _xlfn.POISSON.DIST(0,L20,FALSE)</f>
        <v>1.2841404133707827E-2</v>
      </c>
      <c r="AN20" s="5">
        <f t="shared" ref="AN20:AN29" si="141">_xlfn.POISSON.DIST(5,K20,FALSE) * _xlfn.POISSON.DIST(1,L20,FALSE)</f>
        <v>8.5243056595692632E-3</v>
      </c>
      <c r="AO20" s="5">
        <f t="shared" ref="AO20:AO29" si="142">_xlfn.POISSON.DIST(5,K20,FALSE) * _xlfn.POISSON.DIST(2,L20,FALSE)</f>
        <v>2.8292773212793354E-3</v>
      </c>
      <c r="AP20" s="5">
        <f t="shared" ref="AP20:AP29" si="143">_xlfn.POISSON.DIST(5,K20,FALSE) * _xlfn.POISSON.DIST(3,L20,FALSE)</f>
        <v>6.2603809861584768E-4</v>
      </c>
      <c r="AQ20" s="5">
        <f t="shared" ref="AQ20:AQ29" si="144">_xlfn.POISSON.DIST(5,K20,FALSE) * _xlfn.POISSON.DIST(4,L20,FALSE)</f>
        <v>1.0389323573130504E-4</v>
      </c>
      <c r="AR20" s="5">
        <f t="shared" ref="AR20:AR29" si="145">_xlfn.POISSON.DIST(0,K20,FALSE) * _xlfn.POISSON.DIST(5,L20,FALSE)</f>
        <v>9.3617286416086779E-5</v>
      </c>
      <c r="AS20" s="5">
        <f t="shared" ref="AS20:AS29" si="146">_xlfn.POISSON.DIST(1,K20,FALSE) * _xlfn.POISSON.DIST(5,L20,FALSE)</f>
        <v>1.6628529364222689E-4</v>
      </c>
      <c r="AT20" s="5">
        <f t="shared" ref="AT20:AT29" si="147">_xlfn.POISSON.DIST(2,K20,FALSE) * _xlfn.POISSON.DIST(5,L20,FALSE)</f>
        <v>1.4767998486297842E-4</v>
      </c>
      <c r="AU20" s="5">
        <f t="shared" ref="AU20:AU29" si="148">_xlfn.POISSON.DIST(3,K20,FALSE) * _xlfn.POISSON.DIST(5,L20,FALSE)</f>
        <v>8.7437589744822391E-5</v>
      </c>
      <c r="AV20" s="5">
        <f t="shared" ref="AV20:AV29" si="149">_xlfn.POISSON.DIST(4,K20,FALSE) * _xlfn.POISSON.DIST(5,L20,FALSE)</f>
        <v>3.8827191650974665E-5</v>
      </c>
      <c r="AW20" s="5">
        <f t="shared" ref="AW20:AW29" si="150">_xlfn.POISSON.DIST(6,K20,FALSE) * _xlfn.POISSON.DIST(6,L20,FALSE)</f>
        <v>4.5175769688924735E-7</v>
      </c>
      <c r="AX20" s="5">
        <f t="shared" ref="AX20:AX29" si="151">_xlfn.POISSON.DIST(6,K20,FALSE) * _xlfn.POISSON.DIST(0,L20,FALSE)</f>
        <v>3.8015355548431189E-3</v>
      </c>
      <c r="AY20" s="5">
        <f t="shared" ref="AY20:AY29" si="152">_xlfn.POISSON.DIST(6,K20,FALSE) * _xlfn.POISSON.DIST(1,L20,FALSE)</f>
        <v>2.5235130603935155E-3</v>
      </c>
      <c r="AZ20" s="5">
        <f t="shared" ref="AZ20:AZ29" si="153">_xlfn.POISSON.DIST(6,K20,FALSE) * _xlfn.POISSON.DIST(2,L20,FALSE)</f>
        <v>8.3757182776624602E-4</v>
      </c>
      <c r="BA20" s="5">
        <f t="shared" ref="BA20:BA29" si="154">_xlfn.POISSON.DIST(6,K20,FALSE) * _xlfn.POISSON.DIST(3,L20,FALSE)</f>
        <v>1.8533067457377449E-4</v>
      </c>
      <c r="BB20" s="5">
        <f t="shared" ref="BB20:BB29" si="155">_xlfn.POISSON.DIST(6,K20,FALSE) * _xlfn.POISSON.DIST(4,L20,FALSE)</f>
        <v>3.0756280654973418E-5</v>
      </c>
      <c r="BC20" s="5">
        <f t="shared" ref="BC20:BC29" si="156">_xlfn.POISSON.DIST(6,K20,FALSE) * _xlfn.POISSON.DIST(5,L20,FALSE)</f>
        <v>4.0832908072147065E-6</v>
      </c>
      <c r="BD20" s="5">
        <f t="shared" ref="BD20:BD29" si="157">_xlfn.POISSON.DIST(0,K20,FALSE) * _xlfn.POISSON.DIST(6,L20,FALSE)</f>
        <v>1.0357413100636058E-5</v>
      </c>
      <c r="BE20" s="5">
        <f t="shared" ref="BE20:BE29" si="158">_xlfn.POISSON.DIST(1,K20,FALSE) * _xlfn.POISSON.DIST(6,L20,FALSE)</f>
        <v>1.8397088238152188E-5</v>
      </c>
      <c r="BF20" s="5">
        <f t="shared" ref="BF20:BF29" si="159">_xlfn.POISSON.DIST(2,K20,FALSE) * _xlfn.POISSON.DIST(6,L20,FALSE)</f>
        <v>1.6338677059311887E-5</v>
      </c>
      <c r="BG20" s="5">
        <f t="shared" ref="BG20:BG29" si="160">_xlfn.POISSON.DIST(3,K20,FALSE) * _xlfn.POISSON.DIST(6,L20,FALSE)</f>
        <v>9.6737180939635242E-6</v>
      </c>
      <c r="BH20" s="5">
        <f t="shared" ref="BH20:BH29" si="161">_xlfn.POISSON.DIST(4,K20,FALSE) * _xlfn.POISSON.DIST(6,L20,FALSE)</f>
        <v>4.2956731482190069E-6</v>
      </c>
      <c r="BI20" s="5">
        <f t="shared" ref="BI20:BI29" si="162">_xlfn.POISSON.DIST(5,K20,FALSE) * _xlfn.POISSON.DIST(6,L20,FALSE)</f>
        <v>1.5260157566794903E-6</v>
      </c>
      <c r="BJ20" s="8">
        <f t="shared" ref="BJ20:BJ29" si="163">SUM(N20,Q20,T20,W20,X20,Y20,AD20,AE20,AF20,AG20,AM20,AN20,AO20,AP20,AQ20,AX20,AY20,AZ20,BA20,BB20,BC20)</f>
        <v>0.63912344449617642</v>
      </c>
      <c r="BK20" s="8">
        <f t="shared" ref="BK20:BK29" si="164">SUM(M20,P20,S20,V20,AC20,AL20,AY20)</f>
        <v>0.22701414089405378</v>
      </c>
      <c r="BL20" s="8">
        <f t="shared" ref="BL20:BL29" si="165">SUM(O20,R20,U20,AA20,AB20,AH20,AI20,AJ20,AK20,AR20,AS20,AT20,AU20,AV20,BD20,BE20,BF20,BG20,BH20,BI20)</f>
        <v>0.12974122574725594</v>
      </c>
      <c r="BM20" s="8">
        <f t="shared" ref="BM20:BM29" si="166">SUM(S20:BI20)</f>
        <v>0.43832101899075127</v>
      </c>
      <c r="BN20" s="8">
        <f t="shared" ref="BN20:BN29" si="167">SUM(M20:R20)</f>
        <v>0.55928379260878036</v>
      </c>
    </row>
    <row r="21" spans="1:66" x14ac:dyDescent="0.25">
      <c r="A21" t="s">
        <v>143</v>
      </c>
      <c r="B21" t="s">
        <v>160</v>
      </c>
      <c r="C21" t="s">
        <v>153</v>
      </c>
      <c r="D21" t="s">
        <v>456</v>
      </c>
      <c r="E21">
        <f>VLOOKUP(A21,home!$A$2:$E$405,3,FALSE)</f>
        <v>1.12121212121212</v>
      </c>
      <c r="F21">
        <f>VLOOKUP(B21,home!$B$2:$E$405,3,FALSE)</f>
        <v>0.71</v>
      </c>
      <c r="G21">
        <f>VLOOKUP(C21,away!$B$2:$E$405,4,FALSE)</f>
        <v>1.25</v>
      </c>
      <c r="H21">
        <f>VLOOKUP(A21,away!$A$2:$E$405,3,FALSE)</f>
        <v>1.0505050505050499</v>
      </c>
      <c r="I21">
        <f>VLOOKUP(C21,away!$B$2:$E$405,3,FALSE)</f>
        <v>0.54</v>
      </c>
      <c r="J21">
        <f>VLOOKUP(B21,home!$B$2:$E$405,4,FALSE)</f>
        <v>1.9</v>
      </c>
      <c r="K21" s="3">
        <f t="shared" si="112"/>
        <v>0.99507575757575639</v>
      </c>
      <c r="L21" s="3">
        <f t="shared" si="113"/>
        <v>1.0778181818181813</v>
      </c>
      <c r="M21" s="5">
        <f t="shared" si="114"/>
        <v>0.12582113558678001</v>
      </c>
      <c r="N21" s="5">
        <f t="shared" si="115"/>
        <v>0.12520156181305708</v>
      </c>
      <c r="O21" s="5">
        <f t="shared" si="116"/>
        <v>0.13561230759244208</v>
      </c>
      <c r="P21" s="5">
        <f t="shared" si="117"/>
        <v>0.13494451971414584</v>
      </c>
      <c r="Q21" s="5">
        <f t="shared" si="118"/>
        <v>6.2292519485397824E-2</v>
      </c>
      <c r="R21" s="5">
        <f t="shared" si="119"/>
        <v>7.3082705400726949E-2</v>
      </c>
      <c r="S21" s="5">
        <f t="shared" si="120"/>
        <v>3.6182361802643774E-2</v>
      </c>
      <c r="T21" s="5">
        <f t="shared" si="121"/>
        <v>6.7140010092625116E-2</v>
      </c>
      <c r="U21" s="5">
        <f t="shared" si="122"/>
        <v>7.2722828442314202E-2</v>
      </c>
      <c r="V21" s="5">
        <f t="shared" si="123"/>
        <v>4.3117746410504375E-3</v>
      </c>
      <c r="W21" s="5">
        <f t="shared" si="124"/>
        <v>2.0661925339411604E-2</v>
      </c>
      <c r="X21" s="5">
        <f t="shared" si="125"/>
        <v>2.2269798802187626E-2</v>
      </c>
      <c r="Y21" s="5">
        <f t="shared" si="126"/>
        <v>1.2001397027215291E-2</v>
      </c>
      <c r="Z21" s="5">
        <f t="shared" si="127"/>
        <v>2.6256622885788439E-2</v>
      </c>
      <c r="AA21" s="5">
        <f t="shared" si="128"/>
        <v>2.6127328909456876E-2</v>
      </c>
      <c r="AB21" s="5">
        <f t="shared" si="129"/>
        <v>1.2999335804004378E-2</v>
      </c>
      <c r="AC21" s="5">
        <f t="shared" si="130"/>
        <v>2.8902653921113121E-4</v>
      </c>
      <c r="AD21" s="5">
        <f t="shared" si="131"/>
        <v>5.1400452525221796E-3</v>
      </c>
      <c r="AE21" s="5">
        <f t="shared" si="132"/>
        <v>5.5400342285366298E-3</v>
      </c>
      <c r="AF21" s="5">
        <f t="shared" si="133"/>
        <v>2.9855748097059212E-3</v>
      </c>
      <c r="AG21" s="5">
        <f t="shared" si="134"/>
        <v>1.0726356043597998E-3</v>
      </c>
      <c r="AH21" s="5">
        <f t="shared" si="135"/>
        <v>7.0749663848615326E-3</v>
      </c>
      <c r="AI21" s="5">
        <f t="shared" si="136"/>
        <v>7.0401275352391006E-3</v>
      </c>
      <c r="AJ21" s="5">
        <f t="shared" si="137"/>
        <v>3.502730120278995E-3</v>
      </c>
      <c r="AK21" s="5">
        <f t="shared" si="138"/>
        <v>1.1618272760066804E-3</v>
      </c>
      <c r="AL21" s="5">
        <f t="shared" si="139"/>
        <v>1.2399362741909907E-5</v>
      </c>
      <c r="AM21" s="5">
        <f t="shared" si="140"/>
        <v>1.0229468847254358E-3</v>
      </c>
      <c r="AN21" s="5">
        <f t="shared" si="141"/>
        <v>1.102550751391342E-3</v>
      </c>
      <c r="AO21" s="5">
        <f t="shared" si="142"/>
        <v>5.9417462311344294E-4</v>
      </c>
      <c r="AP21" s="5">
        <f t="shared" si="143"/>
        <v>2.1347073732221145E-4</v>
      </c>
      <c r="AQ21" s="5">
        <f t="shared" si="144"/>
        <v>5.752066049300311E-5</v>
      </c>
      <c r="AR21" s="5">
        <f t="shared" si="145"/>
        <v>1.5251054810712426E-3</v>
      </c>
      <c r="AS21" s="5">
        <f t="shared" si="146"/>
        <v>1.5175954919599052E-3</v>
      </c>
      <c r="AT21" s="5">
        <f t="shared" si="147"/>
        <v>7.5506124192777763E-4</v>
      </c>
      <c r="AU21" s="5">
        <f t="shared" si="148"/>
        <v>2.5044771244245827E-4</v>
      </c>
      <c r="AV21" s="5">
        <f t="shared" si="149"/>
        <v>6.2303611797948582E-5</v>
      </c>
      <c r="AW21" s="5">
        <f t="shared" si="150"/>
        <v>3.6940138213867406E-7</v>
      </c>
      <c r="AX21" s="5">
        <f t="shared" si="151"/>
        <v>1.6965160771298713E-4</v>
      </c>
      <c r="AY21" s="5">
        <f t="shared" si="152"/>
        <v>1.8285358736774314E-4</v>
      </c>
      <c r="AZ21" s="5">
        <f t="shared" si="153"/>
        <v>9.854146053781645E-5</v>
      </c>
      <c r="BA21" s="5">
        <f t="shared" si="154"/>
        <v>3.5403259276859131E-5</v>
      </c>
      <c r="BB21" s="5">
        <f t="shared" si="155"/>
        <v>9.5395691360554899E-6</v>
      </c>
      <c r="BC21" s="5">
        <f t="shared" si="156"/>
        <v>2.0563842123104344E-6</v>
      </c>
      <c r="BD21" s="5">
        <f t="shared" si="157"/>
        <v>2.7396440278152479E-4</v>
      </c>
      <c r="BE21" s="5">
        <f t="shared" si="158"/>
        <v>2.7261533564661546E-4</v>
      </c>
      <c r="BF21" s="5">
        <f t="shared" si="159"/>
        <v>1.3563645582266245E-4</v>
      </c>
      <c r="BG21" s="5">
        <f t="shared" si="160"/>
        <v>4.498951634420883E-5</v>
      </c>
      <c r="BH21" s="5">
        <f t="shared" si="161"/>
        <v>1.1191994264795118E-5</v>
      </c>
      <c r="BI21" s="5">
        <f t="shared" si="162"/>
        <v>2.2273764343649051E-6</v>
      </c>
      <c r="BJ21" s="8">
        <f t="shared" si="163"/>
        <v>0.32779421198030823</v>
      </c>
      <c r="BK21" s="8">
        <f t="shared" si="164"/>
        <v>0.30174407123394087</v>
      </c>
      <c r="BL21" s="8">
        <f t="shared" si="165"/>
        <v>0.34417529608582426</v>
      </c>
      <c r="BM21" s="8">
        <f t="shared" si="166"/>
        <v>0.34283296840732641</v>
      </c>
      <c r="BN21" s="8">
        <f t="shared" si="167"/>
        <v>0.65695474959254974</v>
      </c>
    </row>
    <row r="22" spans="1:66" x14ac:dyDescent="0.25">
      <c r="A22" t="s">
        <v>10</v>
      </c>
      <c r="B22" t="s">
        <v>42</v>
      </c>
      <c r="C22" t="s">
        <v>220</v>
      </c>
      <c r="D22" t="s">
        <v>456</v>
      </c>
      <c r="E22">
        <f>VLOOKUP(A22,home!$A$2:$E$405,3,FALSE)</f>
        <v>1.5432098765432101</v>
      </c>
      <c r="F22">
        <f>VLOOKUP(B22,home!$B$2:$E$405,3,FALSE)</f>
        <v>1.46</v>
      </c>
      <c r="G22">
        <f>VLOOKUP(C22,away!$B$2:$E$405,4,FALSE)</f>
        <v>0.91</v>
      </c>
      <c r="H22">
        <f>VLOOKUP(A22,away!$A$2:$E$405,3,FALSE)</f>
        <v>1.49382716049383</v>
      </c>
      <c r="I22">
        <f>VLOOKUP(C22,away!$B$2:$E$405,3,FALSE)</f>
        <v>1.43</v>
      </c>
      <c r="J22">
        <f>VLOOKUP(B22,home!$B$2:$E$405,4,FALSE)</f>
        <v>1</v>
      </c>
      <c r="K22" s="3">
        <f t="shared" si="112"/>
        <v>2.0503086419753087</v>
      </c>
      <c r="L22" s="3">
        <f t="shared" si="113"/>
        <v>2.1361728395061768</v>
      </c>
      <c r="M22" s="5">
        <f t="shared" si="114"/>
        <v>1.5199671222211802E-2</v>
      </c>
      <c r="N22" s="5">
        <f t="shared" si="115"/>
        <v>3.1164017262084252E-2</v>
      </c>
      <c r="O22" s="5">
        <f t="shared" si="116"/>
        <v>3.2469124834312503E-2</v>
      </c>
      <c r="P22" s="5">
        <f t="shared" si="117"/>
        <v>6.6571727245166024E-2</v>
      </c>
      <c r="Q22" s="5">
        <f t="shared" si="118"/>
        <v>3.1947926955559529E-2</v>
      </c>
      <c r="R22" s="5">
        <f t="shared" si="119"/>
        <v>3.4679831296796935E-2</v>
      </c>
      <c r="S22" s="5">
        <f t="shared" si="120"/>
        <v>7.2892939650044022E-2</v>
      </c>
      <c r="T22" s="5">
        <f t="shared" si="121"/>
        <v>6.8246293840993524E-2</v>
      </c>
      <c r="U22" s="5">
        <f t="shared" si="122"/>
        <v>7.1104357810068519E-2</v>
      </c>
      <c r="V22" s="5">
        <f t="shared" si="123"/>
        <v>3.5473054541321589E-2</v>
      </c>
      <c r="W22" s="5">
        <f t="shared" si="124"/>
        <v>2.1834370243393204E-2</v>
      </c>
      <c r="X22" s="5">
        <f t="shared" si="125"/>
        <v>4.6641988681658433E-2</v>
      </c>
      <c r="Y22" s="5">
        <f t="shared" si="126"/>
        <v>4.9817674701156632E-2</v>
      </c>
      <c r="Z22" s="5">
        <f t="shared" si="127"/>
        <v>2.4694037898291291E-2</v>
      </c>
      <c r="AA22" s="5">
        <f t="shared" si="128"/>
        <v>5.0630399308132408E-2</v>
      </c>
      <c r="AB22" s="5">
        <f t="shared" si="129"/>
        <v>5.1903972624062301E-2</v>
      </c>
      <c r="AC22" s="5">
        <f t="shared" si="130"/>
        <v>9.7103354940780515E-3</v>
      </c>
      <c r="AD22" s="5">
        <f t="shared" si="131"/>
        <v>1.1191799500529401E-2</v>
      </c>
      <c r="AE22" s="5">
        <f t="shared" si="132"/>
        <v>2.3907618118229702E-2</v>
      </c>
      <c r="AF22" s="5">
        <f t="shared" si="133"/>
        <v>2.553540224072403E-2</v>
      </c>
      <c r="AG22" s="5">
        <f t="shared" si="134"/>
        <v>1.8182677570833278E-2</v>
      </c>
      <c r="AH22" s="5">
        <f t="shared" si="135"/>
        <v>1.3187683264016516E-2</v>
      </c>
      <c r="AI22" s="5">
        <f t="shared" si="136"/>
        <v>2.7038820963846202E-2</v>
      </c>
      <c r="AJ22" s="5">
        <f t="shared" si="137"/>
        <v>2.7718964145498515E-2</v>
      </c>
      <c r="AK22" s="5">
        <f t="shared" si="138"/>
        <v>1.8944143911373109E-2</v>
      </c>
      <c r="AL22" s="5">
        <f t="shared" si="139"/>
        <v>1.7011783913487876E-3</v>
      </c>
      <c r="AM22" s="5">
        <f t="shared" si="140"/>
        <v>4.5893286470380726E-3</v>
      </c>
      <c r="AN22" s="5">
        <f t="shared" si="141"/>
        <v>9.8035992073703601E-3</v>
      </c>
      <c r="AO22" s="5">
        <f t="shared" si="142"/>
        <v>1.0471091178094423E-2</v>
      </c>
      <c r="AP22" s="5">
        <f t="shared" si="143"/>
        <v>7.4560201915460124E-3</v>
      </c>
      <c r="AQ22" s="5">
        <f t="shared" si="144"/>
        <v>3.9818369559975596E-3</v>
      </c>
      <c r="AR22" s="5">
        <f t="shared" si="145"/>
        <v>5.6342341609204481E-3</v>
      </c>
      <c r="AS22" s="5">
        <f t="shared" si="146"/>
        <v>1.1551918991047695E-2</v>
      </c>
      <c r="AT22" s="5">
        <f t="shared" si="147"/>
        <v>1.1842499669371892E-2</v>
      </c>
      <c r="AU22" s="5">
        <f t="shared" si="148"/>
        <v>8.093593138234309E-3</v>
      </c>
      <c r="AV22" s="5">
        <f t="shared" si="149"/>
        <v>4.1485909889884647E-3</v>
      </c>
      <c r="AW22" s="5">
        <f t="shared" si="150"/>
        <v>2.0696789754450799E-4</v>
      </c>
      <c r="AX22" s="5">
        <f t="shared" si="151"/>
        <v>1.5682566976478348E-3</v>
      </c>
      <c r="AY22" s="5">
        <f t="shared" si="152"/>
        <v>3.350067362888955E-3</v>
      </c>
      <c r="AZ22" s="5">
        <f t="shared" si="153"/>
        <v>3.5781614555597347E-3</v>
      </c>
      <c r="BA22" s="5">
        <f t="shared" si="154"/>
        <v>2.547857105578197E-3</v>
      </c>
      <c r="BB22" s="5">
        <f t="shared" si="155"/>
        <v>1.360665786969742E-3</v>
      </c>
      <c r="BC22" s="5">
        <f t="shared" si="156"/>
        <v>5.8132345955401194E-4</v>
      </c>
      <c r="BD22" s="5">
        <f t="shared" si="157"/>
        <v>2.0059496643293558E-3</v>
      </c>
      <c r="BE22" s="5">
        <f t="shared" si="158"/>
        <v>4.1128159321419475E-3</v>
      </c>
      <c r="BF22" s="5">
        <f t="shared" si="159"/>
        <v>4.2162710242621857E-3</v>
      </c>
      <c r="BG22" s="5">
        <f t="shared" si="160"/>
        <v>2.8815523059849486E-3</v>
      </c>
      <c r="BH22" s="5">
        <f t="shared" si="161"/>
        <v>1.4770178988162044E-3</v>
      </c>
      <c r="BI22" s="5">
        <f t="shared" si="162"/>
        <v>6.0566851245901496E-4</v>
      </c>
      <c r="BJ22" s="8">
        <f t="shared" si="163"/>
        <v>0.37775797716340692</v>
      </c>
      <c r="BK22" s="8">
        <f t="shared" si="164"/>
        <v>0.20489897390705925</v>
      </c>
      <c r="BL22" s="8">
        <f t="shared" si="165"/>
        <v>0.38424741044466354</v>
      </c>
      <c r="BM22" s="8">
        <f t="shared" si="166"/>
        <v>0.77642300113194518</v>
      </c>
      <c r="BN22" s="8">
        <f t="shared" si="167"/>
        <v>0.21203229881613106</v>
      </c>
    </row>
    <row r="23" spans="1:66" x14ac:dyDescent="0.25">
      <c r="A23" t="s">
        <v>10</v>
      </c>
      <c r="B23" t="s">
        <v>224</v>
      </c>
      <c r="C23" t="s">
        <v>11</v>
      </c>
      <c r="D23" t="s">
        <v>456</v>
      </c>
      <c r="E23">
        <f>VLOOKUP(A23,home!$A$2:$E$405,3,FALSE)</f>
        <v>1.5432098765432101</v>
      </c>
      <c r="F23">
        <f>VLOOKUP(B23,home!$B$2:$E$405,3,FALSE)</f>
        <v>1.3</v>
      </c>
      <c r="G23">
        <f>VLOOKUP(C23,away!$B$2:$E$405,4,FALSE)</f>
        <v>0.65</v>
      </c>
      <c r="H23">
        <f>VLOOKUP(A23,away!$A$2:$E$405,3,FALSE)</f>
        <v>1.49382716049383</v>
      </c>
      <c r="I23">
        <f>VLOOKUP(C23,away!$B$2:$E$405,3,FALSE)</f>
        <v>1.81</v>
      </c>
      <c r="J23">
        <f>VLOOKUP(B23,home!$B$2:$E$405,4,FALSE)</f>
        <v>0.8</v>
      </c>
      <c r="K23" s="3">
        <f t="shared" si="112"/>
        <v>1.3040123456790127</v>
      </c>
      <c r="L23" s="3">
        <f t="shared" si="113"/>
        <v>2.1630617283950659</v>
      </c>
      <c r="M23" s="5">
        <f t="shared" si="114"/>
        <v>3.1208210114924483E-2</v>
      </c>
      <c r="N23" s="5">
        <f t="shared" si="115"/>
        <v>4.0695891276406167E-2</v>
      </c>
      <c r="O23" s="5">
        <f t="shared" si="116"/>
        <v>6.7505284911304933E-2</v>
      </c>
      <c r="P23" s="5">
        <f t="shared" si="117"/>
        <v>8.8027724922920811E-2</v>
      </c>
      <c r="Q23" s="5">
        <f t="shared" si="118"/>
        <v>2.6533972321422242E-2</v>
      </c>
      <c r="R23" s="5">
        <f t="shared" si="119"/>
        <v>7.3009049128024334E-2</v>
      </c>
      <c r="S23" s="5">
        <f t="shared" si="120"/>
        <v>6.2074053002159547E-2</v>
      </c>
      <c r="T23" s="5">
        <f t="shared" si="121"/>
        <v>5.7394620030762435E-2</v>
      </c>
      <c r="U23" s="5">
        <f t="shared" si="122"/>
        <v>9.5204701409229278E-2</v>
      </c>
      <c r="V23" s="5">
        <f t="shared" si="123"/>
        <v>1.9454416508429485E-2</v>
      </c>
      <c r="W23" s="5">
        <f t="shared" si="124"/>
        <v>1.1533542495679937E-2</v>
      </c>
      <c r="X23" s="5">
        <f t="shared" si="125"/>
        <v>2.4947764365223387E-2</v>
      </c>
      <c r="Y23" s="5">
        <f t="shared" si="126"/>
        <v>2.6981777153716476E-2</v>
      </c>
      <c r="Z23" s="5">
        <f t="shared" si="127"/>
        <v>5.2641026665114853E-2</v>
      </c>
      <c r="AA23" s="5">
        <f t="shared" si="128"/>
        <v>6.8644548660527882E-2</v>
      </c>
      <c r="AB23" s="5">
        <f t="shared" si="129"/>
        <v>4.4756669458446051E-2</v>
      </c>
      <c r="AC23" s="5">
        <f t="shared" si="130"/>
        <v>3.4296424294952403E-3</v>
      </c>
      <c r="AD23" s="5">
        <f t="shared" si="131"/>
        <v>3.7599704509450427E-3</v>
      </c>
      <c r="AE23" s="5">
        <f t="shared" si="132"/>
        <v>8.1330481823355585E-3</v>
      </c>
      <c r="AF23" s="5">
        <f t="shared" si="133"/>
        <v>8.7961426292015553E-3</v>
      </c>
      <c r="AG23" s="5">
        <f t="shared" si="134"/>
        <v>6.3421998262434102E-3</v>
      </c>
      <c r="AH23" s="5">
        <f t="shared" si="135"/>
        <v>2.8466447530683527E-2</v>
      </c>
      <c r="AI23" s="5">
        <f t="shared" si="136"/>
        <v>3.7120599017635168E-2</v>
      </c>
      <c r="AJ23" s="5">
        <f t="shared" si="137"/>
        <v>2.4202859698998245E-2</v>
      </c>
      <c r="AK23" s="5">
        <f t="shared" si="138"/>
        <v>1.0520275949410247E-2</v>
      </c>
      <c r="AL23" s="5">
        <f t="shared" si="139"/>
        <v>3.8695409862446071E-4</v>
      </c>
      <c r="AM23" s="5">
        <f t="shared" si="140"/>
        <v>9.806095774841238E-4</v>
      </c>
      <c r="AN23" s="5">
        <f t="shared" si="141"/>
        <v>2.1211190475535643E-3</v>
      </c>
      <c r="AO23" s="5">
        <f t="shared" si="142"/>
        <v>2.2940557165664552E-3</v>
      </c>
      <c r="AP23" s="5">
        <f t="shared" si="143"/>
        <v>1.654061374436939E-3</v>
      </c>
      <c r="AQ23" s="5">
        <f t="shared" si="144"/>
        <v>8.944592138652711E-4</v>
      </c>
      <c r="AR23" s="5">
        <f t="shared" si="145"/>
        <v>1.2314936639397544E-2</v>
      </c>
      <c r="AS23" s="5">
        <f t="shared" si="146"/>
        <v>1.605882941402921E-2</v>
      </c>
      <c r="AT23" s="5">
        <f t="shared" si="147"/>
        <v>1.0470455906523679E-2</v>
      </c>
      <c r="AU23" s="5">
        <f t="shared" si="148"/>
        <v>4.5512012556648707E-3</v>
      </c>
      <c r="AV23" s="5">
        <f t="shared" si="149"/>
        <v>1.4837056562642043E-3</v>
      </c>
      <c r="AW23" s="5">
        <f t="shared" si="150"/>
        <v>3.0318489933395601E-5</v>
      </c>
      <c r="AX23" s="5">
        <f t="shared" si="151"/>
        <v>2.1312116588839629E-4</v>
      </c>
      <c r="AY23" s="5">
        <f t="shared" si="152"/>
        <v>4.6099423744412605E-4</v>
      </c>
      <c r="AZ23" s="5">
        <f t="shared" si="153"/>
        <v>4.9857949601302847E-4</v>
      </c>
      <c r="BA23" s="5">
        <f t="shared" si="154"/>
        <v>3.5948607546276072E-4</v>
      </c>
      <c r="BB23" s="5">
        <f t="shared" si="155"/>
        <v>1.943976429311096E-4</v>
      </c>
      <c r="BC23" s="5">
        <f t="shared" si="156"/>
        <v>8.4098820302898491E-5</v>
      </c>
      <c r="BD23" s="5">
        <f t="shared" si="157"/>
        <v>4.4396613553818274E-3</v>
      </c>
      <c r="BE23" s="5">
        <f t="shared" si="158"/>
        <v>5.7893732180519224E-3</v>
      </c>
      <c r="BF23" s="5">
        <f t="shared" si="159"/>
        <v>3.774707075041571E-3</v>
      </c>
      <c r="BG23" s="5">
        <f t="shared" si="160"/>
        <v>1.6407548757253745E-3</v>
      </c>
      <c r="BH23" s="5">
        <f t="shared" si="161"/>
        <v>5.3489115354473065E-4</v>
      </c>
      <c r="BI23" s="5">
        <f t="shared" si="162"/>
        <v>1.3950093356336342E-4</v>
      </c>
      <c r="BJ23" s="8">
        <f t="shared" si="163"/>
        <v>0.22487391109988492</v>
      </c>
      <c r="BK23" s="8">
        <f t="shared" si="164"/>
        <v>0.20504199531399814</v>
      </c>
      <c r="BL23" s="8">
        <f t="shared" si="165"/>
        <v>0.51062845324744799</v>
      </c>
      <c r="BM23" s="8">
        <f t="shared" si="166"/>
        <v>0.66577457790393235</v>
      </c>
      <c r="BN23" s="8">
        <f t="shared" si="167"/>
        <v>0.32698013267500292</v>
      </c>
    </row>
    <row r="24" spans="1:66" x14ac:dyDescent="0.25">
      <c r="A24" t="s">
        <v>10</v>
      </c>
      <c r="B24" t="s">
        <v>12</v>
      </c>
      <c r="C24" t="s">
        <v>453</v>
      </c>
      <c r="D24" t="s">
        <v>456</v>
      </c>
      <c r="E24">
        <f>VLOOKUP(A24,home!$A$2:$E$405,3,FALSE)</f>
        <v>1.5432098765432101</v>
      </c>
      <c r="F24">
        <f>VLOOKUP(B24,home!$B$2:$E$405,3,FALSE)</f>
        <v>1.94</v>
      </c>
      <c r="G24">
        <f>VLOOKUP(C24,away!$B$2:$E$405,4,FALSE)</f>
        <v>0.81</v>
      </c>
      <c r="H24">
        <f>VLOOKUP(A24,away!$A$2:$E$405,3,FALSE)</f>
        <v>1.49382716049383</v>
      </c>
      <c r="I24">
        <f>VLOOKUP(C24,away!$B$2:$E$405,3,FALSE)</f>
        <v>1.3</v>
      </c>
      <c r="J24">
        <f>VLOOKUP(B24,home!$B$2:$E$405,4,FALSE)</f>
        <v>1</v>
      </c>
      <c r="K24" s="3">
        <f t="shared" si="112"/>
        <v>2.4250000000000007</v>
      </c>
      <c r="L24" s="3">
        <f t="shared" si="113"/>
        <v>1.9419753086419791</v>
      </c>
      <c r="M24" s="5">
        <f t="shared" si="114"/>
        <v>1.2689564595979598E-2</v>
      </c>
      <c r="N24" s="5">
        <f t="shared" si="115"/>
        <v>3.077219414525053E-2</v>
      </c>
      <c r="O24" s="5">
        <f t="shared" si="116"/>
        <v>2.4642821122809806E-2</v>
      </c>
      <c r="P24" s="5">
        <f t="shared" si="117"/>
        <v>5.9758841222813788E-2</v>
      </c>
      <c r="Q24" s="5">
        <f t="shared" si="118"/>
        <v>3.7311285401116286E-2</v>
      </c>
      <c r="R24" s="5">
        <f t="shared" si="119"/>
        <v>2.3927875077888832E-2</v>
      </c>
      <c r="S24" s="5">
        <f t="shared" si="120"/>
        <v>7.0355430189955062E-2</v>
      </c>
      <c r="T24" s="5">
        <f t="shared" si="121"/>
        <v>7.2457594982661758E-2</v>
      </c>
      <c r="U24" s="5">
        <f t="shared" si="122"/>
        <v>5.8025097063880433E-2</v>
      </c>
      <c r="V24" s="5">
        <f t="shared" si="123"/>
        <v>3.6813792502789967E-2</v>
      </c>
      <c r="W24" s="5">
        <f t="shared" si="124"/>
        <v>3.0159955699235672E-2</v>
      </c>
      <c r="X24" s="5">
        <f t="shared" si="125"/>
        <v>5.8569889277651596E-2</v>
      </c>
      <c r="Y24" s="5">
        <f t="shared" si="126"/>
        <v>5.6870639403547016E-2</v>
      </c>
      <c r="Z24" s="5">
        <f t="shared" si="127"/>
        <v>1.5489114196509959E-2</v>
      </c>
      <c r="AA24" s="5">
        <f t="shared" si="128"/>
        <v>3.7561101926536659E-2</v>
      </c>
      <c r="AB24" s="5">
        <f t="shared" si="129"/>
        <v>4.5542836085925721E-2</v>
      </c>
      <c r="AC24" s="5">
        <f t="shared" si="130"/>
        <v>1.0835426840023551E-2</v>
      </c>
      <c r="AD24" s="5">
        <f t="shared" si="131"/>
        <v>1.8284473142661632E-2</v>
      </c>
      <c r="AE24" s="5">
        <f t="shared" si="132"/>
        <v>3.5507995374576294E-2</v>
      </c>
      <c r="AF24" s="5">
        <f t="shared" si="133"/>
        <v>3.4477825138400392E-2</v>
      </c>
      <c r="AG24" s="5">
        <f t="shared" si="134"/>
        <v>2.2318361704816426E-2</v>
      </c>
      <c r="AH24" s="5">
        <f t="shared" si="135"/>
        <v>7.5198693305895715E-3</v>
      </c>
      <c r="AI24" s="5">
        <f t="shared" si="136"/>
        <v>1.8235683126679718E-2</v>
      </c>
      <c r="AJ24" s="5">
        <f t="shared" si="137"/>
        <v>2.2110765791099166E-2</v>
      </c>
      <c r="AK24" s="5">
        <f t="shared" si="138"/>
        <v>1.787286901447183E-2</v>
      </c>
      <c r="AL24" s="5">
        <f t="shared" si="139"/>
        <v>2.0410867440464669E-3</v>
      </c>
      <c r="AM24" s="5">
        <f t="shared" si="140"/>
        <v>8.8679694741908965E-3</v>
      </c>
      <c r="AN24" s="5">
        <f t="shared" si="141"/>
        <v>1.7221377756669511E-2</v>
      </c>
      <c r="AO24" s="5">
        <f t="shared" si="142"/>
        <v>1.6721745192124198E-2</v>
      </c>
      <c r="AP24" s="5">
        <f t="shared" si="143"/>
        <v>1.0824405426835972E-2</v>
      </c>
      <c r="AQ24" s="5">
        <f t="shared" si="144"/>
        <v>5.2551820174114253E-3</v>
      </c>
      <c r="AR24" s="5">
        <f t="shared" si="145"/>
        <v>2.9206801128438082E-3</v>
      </c>
      <c r="AS24" s="5">
        <f t="shared" si="146"/>
        <v>7.0826492736462366E-3</v>
      </c>
      <c r="AT24" s="5">
        <f t="shared" si="147"/>
        <v>8.5877122442960651E-3</v>
      </c>
      <c r="AU24" s="5">
        <f t="shared" si="148"/>
        <v>6.9417340641393212E-3</v>
      </c>
      <c r="AV24" s="5">
        <f t="shared" si="149"/>
        <v>4.2084262763844651E-3</v>
      </c>
      <c r="AW24" s="5">
        <f t="shared" si="150"/>
        <v>2.670019345793507E-4</v>
      </c>
      <c r="AX24" s="5">
        <f t="shared" si="151"/>
        <v>3.584137662485489E-3</v>
      </c>
      <c r="AY24" s="5">
        <f t="shared" si="152"/>
        <v>6.9603068433205977E-3</v>
      </c>
      <c r="AZ24" s="5">
        <f t="shared" si="153"/>
        <v>6.7583720151502009E-3</v>
      </c>
      <c r="BA24" s="5">
        <f t="shared" si="154"/>
        <v>4.3748638600128748E-3</v>
      </c>
      <c r="BB24" s="5">
        <f t="shared" si="155"/>
        <v>2.1239693987037856E-3</v>
      </c>
      <c r="BC24" s="5">
        <f t="shared" si="156"/>
        <v>8.249392257187807E-4</v>
      </c>
      <c r="BD24" s="5">
        <f t="shared" si="157"/>
        <v>9.4531477726405742E-4</v>
      </c>
      <c r="BE24" s="5">
        <f t="shared" si="158"/>
        <v>2.2923883348653397E-3</v>
      </c>
      <c r="BF24" s="5">
        <f t="shared" si="159"/>
        <v>2.7795208560242256E-3</v>
      </c>
      <c r="BG24" s="5">
        <f t="shared" si="160"/>
        <v>2.2467793586195828E-3</v>
      </c>
      <c r="BH24" s="5">
        <f t="shared" si="161"/>
        <v>1.3621099861631228E-3</v>
      </c>
      <c r="BI24" s="5">
        <f t="shared" si="162"/>
        <v>6.6062334328911485E-4</v>
      </c>
      <c r="BJ24" s="8">
        <f t="shared" si="163"/>
        <v>0.48024748314254151</v>
      </c>
      <c r="BK24" s="8">
        <f t="shared" si="164"/>
        <v>0.19945444893892905</v>
      </c>
      <c r="BL24" s="8">
        <f t="shared" si="165"/>
        <v>0.295466857167417</v>
      </c>
      <c r="BM24" s="8">
        <f t="shared" si="166"/>
        <v>0.79486201697079717</v>
      </c>
      <c r="BN24" s="8">
        <f t="shared" si="167"/>
        <v>0.18910258156585882</v>
      </c>
    </row>
    <row r="25" spans="1:66" x14ac:dyDescent="0.25">
      <c r="A25" t="s">
        <v>10</v>
      </c>
      <c r="B25" t="s">
        <v>225</v>
      </c>
      <c r="C25" t="s">
        <v>219</v>
      </c>
      <c r="D25" t="s">
        <v>456</v>
      </c>
      <c r="E25">
        <f>VLOOKUP(A25,home!$A$2:$E$405,3,FALSE)</f>
        <v>1.5432098765432101</v>
      </c>
      <c r="F25">
        <f>VLOOKUP(B25,home!$B$2:$E$405,3,FALSE)</f>
        <v>0.65</v>
      </c>
      <c r="G25">
        <f>VLOOKUP(C25,away!$B$2:$E$405,4,FALSE)</f>
        <v>0.81</v>
      </c>
      <c r="H25">
        <f>VLOOKUP(A25,away!$A$2:$E$405,3,FALSE)</f>
        <v>1.49382716049383</v>
      </c>
      <c r="I25">
        <f>VLOOKUP(C25,away!$B$2:$E$405,3,FALSE)</f>
        <v>0.32</v>
      </c>
      <c r="J25">
        <f>VLOOKUP(B25,home!$B$2:$E$405,4,FALSE)</f>
        <v>1.34</v>
      </c>
      <c r="K25" s="3">
        <f t="shared" si="112"/>
        <v>0.81250000000000022</v>
      </c>
      <c r="L25" s="3">
        <f t="shared" si="113"/>
        <v>0.64055308641975439</v>
      </c>
      <c r="M25" s="5">
        <f t="shared" si="114"/>
        <v>0.23385521687530528</v>
      </c>
      <c r="N25" s="5">
        <f t="shared" si="115"/>
        <v>0.1900073637111856</v>
      </c>
      <c r="O25" s="5">
        <f t="shared" si="116"/>
        <v>0.14979668094483783</v>
      </c>
      <c r="P25" s="5">
        <f t="shared" si="117"/>
        <v>0.12170980326768077</v>
      </c>
      <c r="Q25" s="5">
        <f t="shared" si="118"/>
        <v>7.7190491507669143E-2</v>
      </c>
      <c r="R25" s="5">
        <f t="shared" si="119"/>
        <v>4.7976363157325529E-2</v>
      </c>
      <c r="S25" s="5">
        <f t="shared" si="120"/>
        <v>1.5835947995289094E-2</v>
      </c>
      <c r="T25" s="5">
        <f t="shared" si="121"/>
        <v>4.9444607577495317E-2</v>
      </c>
      <c r="U25" s="5">
        <f t="shared" si="122"/>
        <v>3.8980795065326999E-2</v>
      </c>
      <c r="V25" s="5">
        <f t="shared" si="123"/>
        <v>9.1575659543018789E-4</v>
      </c>
      <c r="W25" s="5">
        <f t="shared" si="124"/>
        <v>2.0905758116660404E-2</v>
      </c>
      <c r="X25" s="5">
        <f t="shared" si="125"/>
        <v>1.3391247885571654E-2</v>
      </c>
      <c r="Y25" s="5">
        <f t="shared" si="126"/>
        <v>4.2889025820574654E-3</v>
      </c>
      <c r="Z25" s="5">
        <f t="shared" si="127"/>
        <v>1.0243802498539954E-2</v>
      </c>
      <c r="AA25" s="5">
        <f t="shared" si="128"/>
        <v>8.3230895300637157E-3</v>
      </c>
      <c r="AB25" s="5">
        <f t="shared" si="129"/>
        <v>3.3812551215883844E-3</v>
      </c>
      <c r="AC25" s="5">
        <f t="shared" si="130"/>
        <v>2.9787809675612074E-5</v>
      </c>
      <c r="AD25" s="5">
        <f t="shared" si="131"/>
        <v>4.2464821174466446E-3</v>
      </c>
      <c r="AE25" s="5">
        <f t="shared" si="132"/>
        <v>2.7200972267567422E-3</v>
      </c>
      <c r="AF25" s="5">
        <f t="shared" si="133"/>
        <v>8.7118333698042272E-4</v>
      </c>
      <c r="AG25" s="5">
        <f t="shared" si="134"/>
        <v>1.8601305844675691E-4</v>
      </c>
      <c r="AH25" s="5">
        <f t="shared" si="135"/>
        <v>1.6404248267785396E-3</v>
      </c>
      <c r="AI25" s="5">
        <f t="shared" si="136"/>
        <v>1.3328451717575639E-3</v>
      </c>
      <c r="AJ25" s="5">
        <f t="shared" si="137"/>
        <v>5.414683510265103E-4</v>
      </c>
      <c r="AK25" s="5">
        <f t="shared" si="138"/>
        <v>1.4664767840301328E-4</v>
      </c>
      <c r="AL25" s="5">
        <f t="shared" si="139"/>
        <v>6.2012188632542072E-7</v>
      </c>
      <c r="AM25" s="5">
        <f t="shared" si="140"/>
        <v>6.9005334408508024E-4</v>
      </c>
      <c r="AN25" s="5">
        <f t="shared" si="141"/>
        <v>4.4201579934797093E-4</v>
      </c>
      <c r="AO25" s="5">
        <f t="shared" si="142"/>
        <v>1.4156729225931879E-4</v>
      </c>
      <c r="AP25" s="5">
        <f t="shared" si="143"/>
        <v>3.0227121997598022E-5</v>
      </c>
      <c r="AQ25" s="5">
        <f t="shared" si="144"/>
        <v>4.8405190722869657E-6</v>
      </c>
      <c r="AR25" s="5">
        <f t="shared" si="145"/>
        <v>2.10155837166517E-4</v>
      </c>
      <c r="AS25" s="5">
        <f t="shared" si="146"/>
        <v>1.7075161769779511E-4</v>
      </c>
      <c r="AT25" s="5">
        <f t="shared" si="147"/>
        <v>6.936784468972927E-5</v>
      </c>
      <c r="AU25" s="5">
        <f t="shared" si="148"/>
        <v>1.8787124603468353E-5</v>
      </c>
      <c r="AV25" s="5">
        <f t="shared" si="149"/>
        <v>3.8161346850795094E-6</v>
      </c>
      <c r="AW25" s="5">
        <f t="shared" si="150"/>
        <v>8.9650570262993832E-9</v>
      </c>
      <c r="AX25" s="5">
        <f t="shared" si="151"/>
        <v>9.344472367818794E-5</v>
      </c>
      <c r="AY25" s="5">
        <f t="shared" si="152"/>
        <v>5.9856306161704391E-5</v>
      </c>
      <c r="AZ25" s="5">
        <f t="shared" si="153"/>
        <v>1.9170570826782748E-5</v>
      </c>
      <c r="BA25" s="5">
        <f t="shared" si="154"/>
        <v>4.0932561038413976E-6</v>
      </c>
      <c r="BB25" s="5">
        <f t="shared" si="155"/>
        <v>6.5548695770552649E-7</v>
      </c>
      <c r="BC25" s="5">
        <f t="shared" si="156"/>
        <v>8.3974838773234041E-8</v>
      </c>
      <c r="BD25" s="5">
        <f t="shared" si="157"/>
        <v>2.243599502102329E-5</v>
      </c>
      <c r="BE25" s="5">
        <f t="shared" si="158"/>
        <v>1.8229245954581427E-5</v>
      </c>
      <c r="BF25" s="5">
        <f t="shared" si="159"/>
        <v>7.405631169048705E-6</v>
      </c>
      <c r="BG25" s="5">
        <f t="shared" si="160"/>
        <v>2.0056917749506917E-6</v>
      </c>
      <c r="BH25" s="5">
        <f t="shared" si="161"/>
        <v>4.074061417868593E-7</v>
      </c>
      <c r="BI25" s="5">
        <f t="shared" si="162"/>
        <v>6.6203498040364687E-8</v>
      </c>
      <c r="BJ25" s="8">
        <f t="shared" si="163"/>
        <v>0.3647381555155994</v>
      </c>
      <c r="BK25" s="8">
        <f t="shared" si="164"/>
        <v>0.37240698897142904</v>
      </c>
      <c r="BL25" s="8">
        <f t="shared" si="165"/>
        <v>0.25264299857951006</v>
      </c>
      <c r="BM25" s="8">
        <f t="shared" si="166"/>
        <v>0.17943617875996956</v>
      </c>
      <c r="BN25" s="8">
        <f t="shared" si="167"/>
        <v>0.82053591946400417</v>
      </c>
    </row>
    <row r="26" spans="1:66" x14ac:dyDescent="0.25">
      <c r="A26" t="s">
        <v>16</v>
      </c>
      <c r="B26" t="s">
        <v>56</v>
      </c>
      <c r="C26" t="s">
        <v>57</v>
      </c>
      <c r="D26" t="s">
        <v>456</v>
      </c>
      <c r="E26">
        <f>VLOOKUP(A26,home!$A$2:$E$405,3,FALSE)</f>
        <v>1.43055555555556</v>
      </c>
      <c r="F26">
        <f>VLOOKUP(B26,home!$B$2:$E$405,3,FALSE)</f>
        <v>0.87</v>
      </c>
      <c r="G26">
        <f>VLOOKUP(C26,away!$B$2:$E$405,4,FALSE)</f>
        <v>1.22</v>
      </c>
      <c r="H26">
        <f>VLOOKUP(A26,away!$A$2:$E$405,3,FALSE)</f>
        <v>1.3888888888888899</v>
      </c>
      <c r="I26">
        <f>VLOOKUP(C26,away!$B$2:$E$405,3,FALSE)</f>
        <v>0.52</v>
      </c>
      <c r="J26">
        <f>VLOOKUP(B26,home!$B$2:$E$405,4,FALSE)</f>
        <v>0.18</v>
      </c>
      <c r="K26" s="3">
        <f t="shared" si="112"/>
        <v>1.5183916666666712</v>
      </c>
      <c r="L26" s="3">
        <f t="shared" si="113"/>
        <v>0.13000000000000009</v>
      </c>
      <c r="M26" s="5">
        <f t="shared" si="114"/>
        <v>0.19235903741488733</v>
      </c>
      <c r="N26" s="5">
        <f t="shared" si="115"/>
        <v>0.29207635941878729</v>
      </c>
      <c r="O26" s="5">
        <f t="shared" si="116"/>
        <v>2.5006674863935364E-2</v>
      </c>
      <c r="P26" s="5">
        <f t="shared" si="117"/>
        <v>3.7969926724442368E-2</v>
      </c>
      <c r="Q26" s="5">
        <f t="shared" si="118"/>
        <v>0.22174315508591316</v>
      </c>
      <c r="R26" s="5">
        <f t="shared" si="119"/>
        <v>1.6254338661557993E-3</v>
      </c>
      <c r="S26" s="5">
        <f t="shared" si="120"/>
        <v>1.8737296604759677E-3</v>
      </c>
      <c r="T26" s="5">
        <f t="shared" si="121"/>
        <v>2.8826610161168723E-2</v>
      </c>
      <c r="U26" s="5">
        <f t="shared" si="122"/>
        <v>2.4680452370887548E-3</v>
      </c>
      <c r="V26" s="5">
        <f t="shared" si="123"/>
        <v>4.109524614076383E-5</v>
      </c>
      <c r="W26" s="5">
        <f t="shared" si="124"/>
        <v>0.11223098627427525</v>
      </c>
      <c r="X26" s="5">
        <f t="shared" si="125"/>
        <v>1.4590028215655788E-2</v>
      </c>
      <c r="Y26" s="5">
        <f t="shared" si="126"/>
        <v>9.4835183401762661E-4</v>
      </c>
      <c r="Z26" s="5">
        <f t="shared" si="127"/>
        <v>7.0435467533417985E-5</v>
      </c>
      <c r="AA26" s="5">
        <f t="shared" si="128"/>
        <v>1.0694862694051274E-4</v>
      </c>
      <c r="AB26" s="5">
        <f t="shared" si="129"/>
        <v>8.1194951953958623E-5</v>
      </c>
      <c r="AC26" s="5">
        <f t="shared" si="130"/>
        <v>5.0698926914798111E-7</v>
      </c>
      <c r="AD26" s="5">
        <f t="shared" si="131"/>
        <v>4.2602648575160273E-2</v>
      </c>
      <c r="AE26" s="5">
        <f t="shared" si="132"/>
        <v>5.5383443147708385E-3</v>
      </c>
      <c r="AF26" s="5">
        <f t="shared" si="133"/>
        <v>3.5999238046010462E-4</v>
      </c>
      <c r="AG26" s="5">
        <f t="shared" si="134"/>
        <v>1.5599669819937872E-5</v>
      </c>
      <c r="AH26" s="5">
        <f t="shared" si="135"/>
        <v>2.2891526948360856E-6</v>
      </c>
      <c r="AI26" s="5">
        <f t="shared" si="136"/>
        <v>3.4758303755666655E-6</v>
      </c>
      <c r="AJ26" s="5">
        <f t="shared" si="137"/>
        <v>2.6388359385036566E-6</v>
      </c>
      <c r="AK26" s="5">
        <f t="shared" si="138"/>
        <v>1.3355954995748252E-6</v>
      </c>
      <c r="AL26" s="5">
        <f t="shared" si="139"/>
        <v>4.0030030630913488E-9</v>
      </c>
      <c r="AM26" s="5">
        <f t="shared" si="140"/>
        <v>1.2937501314890413E-2</v>
      </c>
      <c r="AN26" s="5">
        <f t="shared" si="141"/>
        <v>1.6818751709357545E-3</v>
      </c>
      <c r="AO26" s="5">
        <f t="shared" si="142"/>
        <v>1.0932188611082409E-4</v>
      </c>
      <c r="AP26" s="5">
        <f t="shared" si="143"/>
        <v>4.7372817314690448E-6</v>
      </c>
      <c r="AQ26" s="5">
        <f t="shared" si="144"/>
        <v>1.5396165627274404E-7</v>
      </c>
      <c r="AR26" s="5">
        <f t="shared" si="145"/>
        <v>5.9517970065738288E-8</v>
      </c>
      <c r="AS26" s="5">
        <f t="shared" si="146"/>
        <v>9.0371589764733401E-8</v>
      </c>
      <c r="AT26" s="5">
        <f t="shared" si="147"/>
        <v>6.8609734401095146E-8</v>
      </c>
      <c r="AU26" s="5">
        <f t="shared" si="148"/>
        <v>3.4725482988945492E-8</v>
      </c>
      <c r="AV26" s="5">
        <f t="shared" si="149"/>
        <v>1.3181720997847523E-8</v>
      </c>
      <c r="AW26" s="5">
        <f t="shared" si="150"/>
        <v>2.1948790112307697E-11</v>
      </c>
      <c r="AX26" s="5">
        <f t="shared" si="151"/>
        <v>3.2740323640031155E-3</v>
      </c>
      <c r="AY26" s="5">
        <f t="shared" si="152"/>
        <v>4.2562420732040524E-4</v>
      </c>
      <c r="AZ26" s="5">
        <f t="shared" si="153"/>
        <v>2.766557347582635E-5</v>
      </c>
      <c r="BA26" s="5">
        <f t="shared" si="154"/>
        <v>1.1988415172858088E-6</v>
      </c>
      <c r="BB26" s="5">
        <f t="shared" si="155"/>
        <v>3.8962349311788808E-8</v>
      </c>
      <c r="BC26" s="5">
        <f t="shared" si="156"/>
        <v>1.0130210821065101E-9</v>
      </c>
      <c r="BD26" s="5">
        <f t="shared" si="157"/>
        <v>1.289556018090995E-9</v>
      </c>
      <c r="BE26" s="5">
        <f t="shared" si="158"/>
        <v>1.9580511115692221E-9</v>
      </c>
      <c r="BF26" s="5">
        <f t="shared" si="159"/>
        <v>1.4865442453570601E-9</v>
      </c>
      <c r="BG26" s="5">
        <f t="shared" si="160"/>
        <v>7.5238546476048498E-10</v>
      </c>
      <c r="BH26" s="5">
        <f t="shared" si="161"/>
        <v>2.8560395495336269E-10</v>
      </c>
      <c r="BI26" s="5">
        <f t="shared" si="162"/>
        <v>8.6731733033645823E-11</v>
      </c>
      <c r="BJ26" s="8">
        <f t="shared" si="163"/>
        <v>0.73739422650704078</v>
      </c>
      <c r="BK26" s="8">
        <f t="shared" si="164"/>
        <v>0.23266992424553903</v>
      </c>
      <c r="BL26" s="8">
        <f t="shared" si="165"/>
        <v>2.9298309225953615E-2</v>
      </c>
      <c r="BM26" s="8">
        <f t="shared" si="166"/>
        <v>0.22822668388657394</v>
      </c>
      <c r="BN26" s="8">
        <f t="shared" si="167"/>
        <v>0.77078058737412125</v>
      </c>
    </row>
    <row r="27" spans="1:66" x14ac:dyDescent="0.25">
      <c r="A27" t="s">
        <v>16</v>
      </c>
      <c r="B27" t="s">
        <v>236</v>
      </c>
      <c r="C27" t="s">
        <v>58</v>
      </c>
      <c r="D27" t="s">
        <v>456</v>
      </c>
      <c r="E27">
        <f>VLOOKUP(A27,home!$A$2:$E$405,3,FALSE)</f>
        <v>1.43055555555556</v>
      </c>
      <c r="F27">
        <f>VLOOKUP(B27,home!$B$2:$E$405,3,FALSE)</f>
        <v>0.17</v>
      </c>
      <c r="G27">
        <f>VLOOKUP(C27,away!$B$2:$E$405,4,FALSE)</f>
        <v>0.84</v>
      </c>
      <c r="H27">
        <f>VLOOKUP(A27,away!$A$2:$E$405,3,FALSE)</f>
        <v>1.3888888888888899</v>
      </c>
      <c r="I27">
        <f>VLOOKUP(C27,away!$B$2:$E$405,3,FALSE)</f>
        <v>0.84</v>
      </c>
      <c r="J27">
        <f>VLOOKUP(B27,home!$B$2:$E$405,4,FALSE)</f>
        <v>1.26</v>
      </c>
      <c r="K27" s="3">
        <f t="shared" si="112"/>
        <v>0.20428333333333398</v>
      </c>
      <c r="L27" s="3">
        <f t="shared" si="113"/>
        <v>1.4700000000000009</v>
      </c>
      <c r="M27" s="5">
        <f t="shared" si="114"/>
        <v>0.18744246512385962</v>
      </c>
      <c r="N27" s="5">
        <f t="shared" si="115"/>
        <v>3.8291371583719244E-2</v>
      </c>
      <c r="O27" s="5">
        <f t="shared" si="116"/>
        <v>0.27554042373207377</v>
      </c>
      <c r="P27" s="5">
        <f t="shared" si="117"/>
        <v>5.628831622806732E-2</v>
      </c>
      <c r="Q27" s="5">
        <f t="shared" si="118"/>
        <v>3.9111445125137355E-3</v>
      </c>
      <c r="R27" s="5">
        <f t="shared" si="119"/>
        <v>0.20252221144307439</v>
      </c>
      <c r="S27" s="5">
        <f t="shared" si="120"/>
        <v>4.2257960885454708E-3</v>
      </c>
      <c r="T27" s="5">
        <f t="shared" si="121"/>
        <v>5.7493824333951938E-3</v>
      </c>
      <c r="U27" s="5">
        <f t="shared" si="122"/>
        <v>4.1371912427629512E-2</v>
      </c>
      <c r="V27" s="5">
        <f t="shared" si="123"/>
        <v>1.4099908612265555E-4</v>
      </c>
      <c r="W27" s="5">
        <f t="shared" si="124"/>
        <v>2.6632721272156114E-4</v>
      </c>
      <c r="X27" s="5">
        <f t="shared" si="125"/>
        <v>3.9150100270069513E-4</v>
      </c>
      <c r="Y27" s="5">
        <f t="shared" si="126"/>
        <v>2.8775323698501112E-4</v>
      </c>
      <c r="Z27" s="5">
        <f t="shared" si="127"/>
        <v>9.9235883607106515E-2</v>
      </c>
      <c r="AA27" s="5">
        <f t="shared" si="128"/>
        <v>2.0272237089538472E-2</v>
      </c>
      <c r="AB27" s="5">
        <f t="shared" si="129"/>
        <v>2.0706400833872822E-3</v>
      </c>
      <c r="AC27" s="5">
        <f t="shared" si="130"/>
        <v>2.6463457541145109E-6</v>
      </c>
      <c r="AD27" s="5">
        <f t="shared" si="131"/>
        <v>1.3601552693034108E-5</v>
      </c>
      <c r="AE27" s="5">
        <f t="shared" si="132"/>
        <v>1.9994282458760149E-5</v>
      </c>
      <c r="AF27" s="5">
        <f t="shared" si="133"/>
        <v>1.469579760718872E-5</v>
      </c>
      <c r="AG27" s="5">
        <f t="shared" si="134"/>
        <v>7.2009408275224778E-6</v>
      </c>
      <c r="AH27" s="5">
        <f t="shared" si="135"/>
        <v>3.6469187225611648E-2</v>
      </c>
      <c r="AI27" s="5">
        <f t="shared" si="136"/>
        <v>7.4500471304053901E-3</v>
      </c>
      <c r="AJ27" s="5">
        <f t="shared" si="137"/>
        <v>7.6096023064482624E-4</v>
      </c>
      <c r="AK27" s="5">
        <f t="shared" si="138"/>
        <v>5.1817164150075919E-5</v>
      </c>
      <c r="AL27" s="5">
        <f t="shared" si="139"/>
        <v>3.1787534710018053E-8</v>
      </c>
      <c r="AM27" s="5">
        <f t="shared" si="140"/>
        <v>5.5571410452839911E-7</v>
      </c>
      <c r="AN27" s="5">
        <f t="shared" si="141"/>
        <v>8.1689973365674705E-7</v>
      </c>
      <c r="AO27" s="5">
        <f t="shared" si="142"/>
        <v>6.0042130423770952E-7</v>
      </c>
      <c r="AP27" s="5">
        <f t="shared" si="143"/>
        <v>2.942064390764779E-7</v>
      </c>
      <c r="AQ27" s="5">
        <f t="shared" si="144"/>
        <v>1.0812086636060564E-7</v>
      </c>
      <c r="AR27" s="5">
        <f t="shared" si="145"/>
        <v>1.0721941044329825E-2</v>
      </c>
      <c r="AS27" s="5">
        <f t="shared" si="146"/>
        <v>2.1903138563391846E-3</v>
      </c>
      <c r="AT27" s="5">
        <f t="shared" si="147"/>
        <v>2.2372230780957892E-4</v>
      </c>
      <c r="AU27" s="5">
        <f t="shared" si="148"/>
        <v>1.523424626012232E-5</v>
      </c>
      <c r="AV27" s="5">
        <f t="shared" si="149"/>
        <v>7.7802565170966621E-7</v>
      </c>
      <c r="AW27" s="5">
        <f t="shared" si="150"/>
        <v>2.6515792825130495E-10</v>
      </c>
      <c r="AX27" s="5">
        <f t="shared" si="151"/>
        <v>1.8920521608901672E-8</v>
      </c>
      <c r="AY27" s="5">
        <f t="shared" si="152"/>
        <v>2.7813166765085473E-8</v>
      </c>
      <c r="AZ27" s="5">
        <f t="shared" si="153"/>
        <v>2.0442677572337836E-8</v>
      </c>
      <c r="BA27" s="5">
        <f t="shared" si="154"/>
        <v>1.0016912010445547E-8</v>
      </c>
      <c r="BB27" s="5">
        <f t="shared" si="155"/>
        <v>3.681215163838739E-9</v>
      </c>
      <c r="BC27" s="5">
        <f t="shared" si="156"/>
        <v>1.0822772581685891E-9</v>
      </c>
      <c r="BD27" s="5">
        <f t="shared" si="157"/>
        <v>2.6268755558608125E-3</v>
      </c>
      <c r="BE27" s="5">
        <f t="shared" si="158"/>
        <v>5.3662689480310141E-4</v>
      </c>
      <c r="BF27" s="5">
        <f t="shared" si="159"/>
        <v>5.4811965413346956E-5</v>
      </c>
      <c r="BG27" s="5">
        <f t="shared" si="160"/>
        <v>3.7323903337299764E-6</v>
      </c>
      <c r="BH27" s="5">
        <f t="shared" si="161"/>
        <v>1.9061628466886863E-7</v>
      </c>
      <c r="BI27" s="5">
        <f t="shared" si="162"/>
        <v>7.7879460039544405E-9</v>
      </c>
      <c r="BJ27" s="8">
        <f t="shared" si="163"/>
        <v>4.8955429874840188E-2</v>
      </c>
      <c r="BK27" s="8">
        <f t="shared" si="164"/>
        <v>0.24810028247305069</v>
      </c>
      <c r="BL27" s="8">
        <f t="shared" si="165"/>
        <v>0.60288367121754727</v>
      </c>
      <c r="BM27" s="8">
        <f t="shared" si="166"/>
        <v>0.23517930700122797</v>
      </c>
      <c r="BN27" s="8">
        <f t="shared" si="167"/>
        <v>0.76399593262330801</v>
      </c>
    </row>
    <row r="28" spans="1:66" x14ac:dyDescent="0.25">
      <c r="A28" t="s">
        <v>16</v>
      </c>
      <c r="B28" t="s">
        <v>60</v>
      </c>
      <c r="C28" t="s">
        <v>233</v>
      </c>
      <c r="D28" t="s">
        <v>457</v>
      </c>
      <c r="E28">
        <f>VLOOKUP(A28,home!$A$2:$E$405,3,FALSE)</f>
        <v>1.43055555555556</v>
      </c>
      <c r="F28">
        <f>VLOOKUP(B28,home!$B$2:$E$405,3,FALSE)</f>
        <v>2.1</v>
      </c>
      <c r="G28">
        <f>VLOOKUP(C28,away!$B$2:$E$405,4,FALSE)</f>
        <v>1.4</v>
      </c>
      <c r="H28">
        <f>VLOOKUP(A28,away!$A$2:$E$405,3,FALSE)</f>
        <v>1.3888888888888899</v>
      </c>
      <c r="I28">
        <f>VLOOKUP(C28,away!$B$2:$E$405,3,FALSE)</f>
        <v>1.05</v>
      </c>
      <c r="J28">
        <f>VLOOKUP(B28,home!$B$2:$E$405,4,FALSE)</f>
        <v>0.54</v>
      </c>
      <c r="K28" s="3">
        <f t="shared" si="112"/>
        <v>4.205833333333346</v>
      </c>
      <c r="L28" s="3">
        <f t="shared" si="113"/>
        <v>0.78750000000000075</v>
      </c>
      <c r="M28" s="5">
        <f t="shared" si="114"/>
        <v>6.7830167111949079E-3</v>
      </c>
      <c r="N28" s="5">
        <f t="shared" si="115"/>
        <v>2.8528237784500674E-2</v>
      </c>
      <c r="O28" s="5">
        <f t="shared" si="116"/>
        <v>5.3416256600659958E-3</v>
      </c>
      <c r="P28" s="5">
        <f t="shared" si="117"/>
        <v>2.2465987255294303E-2</v>
      </c>
      <c r="Q28" s="5">
        <f t="shared" si="118"/>
        <v>5.9992506707656379E-2</v>
      </c>
      <c r="R28" s="5">
        <f t="shared" si="119"/>
        <v>2.1032651036509875E-3</v>
      </c>
      <c r="S28" s="5">
        <f t="shared" si="120"/>
        <v>1.860236399396005E-2</v>
      </c>
      <c r="T28" s="5">
        <f t="shared" si="121"/>
        <v>4.7244099032279448E-2</v>
      </c>
      <c r="U28" s="5">
        <f t="shared" si="122"/>
        <v>8.84598248177214E-3</v>
      </c>
      <c r="V28" s="5">
        <f t="shared" si="123"/>
        <v>6.8458637244022645E-3</v>
      </c>
      <c r="W28" s="5">
        <f t="shared" si="124"/>
        <v>8.4106161487095196E-2</v>
      </c>
      <c r="X28" s="5">
        <f t="shared" si="125"/>
        <v>6.6233602171087549E-2</v>
      </c>
      <c r="Y28" s="5">
        <f t="shared" si="126"/>
        <v>2.6079480854865743E-2</v>
      </c>
      <c r="Z28" s="5">
        <f t="shared" si="127"/>
        <v>5.5210708970838485E-4</v>
      </c>
      <c r="AA28" s="5">
        <f t="shared" si="128"/>
        <v>2.3220704014651891E-3</v>
      </c>
      <c r="AB28" s="5">
        <f t="shared" si="129"/>
        <v>4.8831205484145181E-3</v>
      </c>
      <c r="AC28" s="5">
        <f t="shared" si="130"/>
        <v>1.4171339034340345E-3</v>
      </c>
      <c r="AD28" s="5">
        <f t="shared" si="131"/>
        <v>8.8434124380285584E-2</v>
      </c>
      <c r="AE28" s="5">
        <f t="shared" si="132"/>
        <v>6.9641872949474964E-2</v>
      </c>
      <c r="AF28" s="5">
        <f t="shared" si="133"/>
        <v>2.7421487473855793E-2</v>
      </c>
      <c r="AG28" s="5">
        <f t="shared" si="134"/>
        <v>7.1981404618871531E-3</v>
      </c>
      <c r="AH28" s="5">
        <f t="shared" si="135"/>
        <v>1.0869608328633836E-4</v>
      </c>
      <c r="AI28" s="5">
        <f t="shared" si="136"/>
        <v>4.571576102884595E-4</v>
      </c>
      <c r="AJ28" s="5">
        <f t="shared" si="137"/>
        <v>9.6136435796910903E-4</v>
      </c>
      <c r="AK28" s="5">
        <f t="shared" si="138"/>
        <v>1.347779420741697E-3</v>
      </c>
      <c r="AL28" s="5">
        <f t="shared" si="139"/>
        <v>1.8774721377907953E-4</v>
      </c>
      <c r="AM28" s="5">
        <f t="shared" si="140"/>
        <v>7.4387837624550424E-2</v>
      </c>
      <c r="AN28" s="5">
        <f t="shared" si="141"/>
        <v>5.8580422129333523E-2</v>
      </c>
      <c r="AO28" s="5">
        <f t="shared" si="142"/>
        <v>2.3066041213425096E-2</v>
      </c>
      <c r="AP28" s="5">
        <f t="shared" si="143"/>
        <v>6.0548358185240937E-3</v>
      </c>
      <c r="AQ28" s="5">
        <f t="shared" si="144"/>
        <v>1.1920458017719319E-3</v>
      </c>
      <c r="AR28" s="5">
        <f t="shared" si="145"/>
        <v>1.7119633117598312E-5</v>
      </c>
      <c r="AS28" s="5">
        <f t="shared" si="146"/>
        <v>7.200232362043246E-5</v>
      </c>
      <c r="AT28" s="5">
        <f t="shared" si="147"/>
        <v>1.5141488638013487E-4</v>
      </c>
      <c r="AU28" s="5">
        <f t="shared" si="148"/>
        <v>2.1227525876681754E-4</v>
      </c>
      <c r="AV28" s="5">
        <f t="shared" si="149"/>
        <v>2.2319858979086068E-4</v>
      </c>
      <c r="AW28" s="5">
        <f t="shared" si="150"/>
        <v>1.7273232592711258E-5</v>
      </c>
      <c r="AX28" s="5">
        <f t="shared" si="151"/>
        <v>5.2143807845987093E-2</v>
      </c>
      <c r="AY28" s="5">
        <f t="shared" si="152"/>
        <v>4.1063248678714886E-2</v>
      </c>
      <c r="AZ28" s="5">
        <f t="shared" si="153"/>
        <v>1.6168654167243997E-2</v>
      </c>
      <c r="BA28" s="5">
        <f t="shared" si="154"/>
        <v>4.2442717189015537E-3</v>
      </c>
      <c r="BB28" s="5">
        <f t="shared" si="155"/>
        <v>8.3559099465874414E-4</v>
      </c>
      <c r="BC28" s="5">
        <f t="shared" si="156"/>
        <v>1.3160558165875236E-4</v>
      </c>
      <c r="BD28" s="5">
        <f t="shared" si="157"/>
        <v>2.2469518466847794E-6</v>
      </c>
      <c r="BE28" s="5">
        <f t="shared" si="158"/>
        <v>9.4503049751817656E-6</v>
      </c>
      <c r="BF28" s="5">
        <f t="shared" si="159"/>
        <v>1.9873203837392712E-5</v>
      </c>
      <c r="BG28" s="5">
        <f t="shared" si="160"/>
        <v>2.7861127713144815E-5</v>
      </c>
      <c r="BH28" s="5">
        <f t="shared" si="161"/>
        <v>2.9294814910050482E-5</v>
      </c>
      <c r="BI28" s="5">
        <f t="shared" si="162"/>
        <v>2.4641821808504199E-5</v>
      </c>
      <c r="BJ28" s="8">
        <f t="shared" si="163"/>
        <v>0.78274807487775855</v>
      </c>
      <c r="BK28" s="8">
        <f t="shared" si="164"/>
        <v>9.7365361480779525E-2</v>
      </c>
      <c r="BL28" s="8">
        <f t="shared" si="165"/>
        <v>2.7160440584421242E-2</v>
      </c>
      <c r="BM28" s="8">
        <f t="shared" si="166"/>
        <v>0.74156536936418227</v>
      </c>
      <c r="BN28" s="8">
        <f t="shared" si="167"/>
        <v>0.12521463922236326</v>
      </c>
    </row>
    <row r="29" spans="1:66" s="15" customFormat="1" x14ac:dyDescent="0.25">
      <c r="A29" s="15" t="s">
        <v>143</v>
      </c>
      <c r="B29" s="15" t="s">
        <v>329</v>
      </c>
      <c r="C29" s="15" t="s">
        <v>147</v>
      </c>
      <c r="D29" s="19" t="s">
        <v>458</v>
      </c>
      <c r="E29" s="15">
        <f>VLOOKUP(A29,home!$A$2:$E$405,3,FALSE)</f>
        <v>1.12121212121212</v>
      </c>
      <c r="F29" s="15">
        <f>VLOOKUP(B29,home!$B$2:$E$405,3,FALSE)</f>
        <v>1.19</v>
      </c>
      <c r="G29" s="15">
        <f>VLOOKUP(C29,away!$B$2:$E$405,4,FALSE)</f>
        <v>0.71</v>
      </c>
      <c r="H29" s="15">
        <f>VLOOKUP(A29,away!$A$2:$E$405,3,FALSE)</f>
        <v>1.0505050505050499</v>
      </c>
      <c r="I29" s="15">
        <f>VLOOKUP(C29,away!$B$2:$E$405,3,FALSE)</f>
        <v>1.25</v>
      </c>
      <c r="J29" s="15">
        <f>VLOOKUP(B29,home!$B$2:$E$405,4,FALSE)</f>
        <v>1.59</v>
      </c>
      <c r="K29" s="20">
        <f t="shared" si="112"/>
        <v>0.94731212121212005</v>
      </c>
      <c r="L29" s="20">
        <f t="shared" si="113"/>
        <v>2.087878787878787</v>
      </c>
      <c r="M29" s="21">
        <f t="shared" si="114"/>
        <v>4.8065485861425526E-2</v>
      </c>
      <c r="N29" s="21">
        <f t="shared" si="115"/>
        <v>4.5533017368478181E-2</v>
      </c>
      <c r="O29" s="21">
        <f t="shared" si="116"/>
        <v>0.10035490835915808</v>
      </c>
      <c r="P29" s="21">
        <f t="shared" si="117"/>
        <v>9.5067421111761974E-2</v>
      </c>
      <c r="Q29" s="21">
        <f t="shared" si="118"/>
        <v>2.1566989634260684E-2</v>
      </c>
      <c r="R29" s="21">
        <f t="shared" si="119"/>
        <v>0.10476444221130292</v>
      </c>
      <c r="S29" s="21">
        <f t="shared" si="120"/>
        <v>4.7007818577437382E-2</v>
      </c>
      <c r="T29" s="21">
        <f t="shared" si="121"/>
        <v>4.5029260175774556E-2</v>
      </c>
      <c r="U29" s="21">
        <f t="shared" si="122"/>
        <v>9.9244625978793938E-2</v>
      </c>
      <c r="V29" s="21">
        <f t="shared" si="123"/>
        <v>1.0330609963458274E-2</v>
      </c>
      <c r="W29" s="21">
        <f t="shared" si="124"/>
        <v>6.8102235661970994E-3</v>
      </c>
      <c r="X29" s="21">
        <f t="shared" si="125"/>
        <v>1.4218921324575149E-2</v>
      </c>
      <c r="Y29" s="21">
        <f t="shared" si="126"/>
        <v>1.4843692110048906E-2</v>
      </c>
      <c r="Z29" s="21">
        <f t="shared" si="127"/>
        <v>7.2911818872310782E-2</v>
      </c>
      <c r="AA29" s="21">
        <f t="shared" si="128"/>
        <v>6.9070249797362607E-2</v>
      </c>
      <c r="AB29" s="21">
        <f t="shared" si="129"/>
        <v>3.2715542424095287E-2</v>
      </c>
      <c r="AC29" s="21">
        <f t="shared" si="130"/>
        <v>1.2770395822182218E-3</v>
      </c>
      <c r="AD29" s="21">
        <f t="shared" si="131"/>
        <v>1.6128518331057352E-3</v>
      </c>
      <c r="AE29" s="21">
        <f t="shared" si="132"/>
        <v>3.3674391303328819E-3</v>
      </c>
      <c r="AF29" s="21">
        <f t="shared" si="133"/>
        <v>3.5154023648475085E-3</v>
      </c>
      <c r="AG29" s="21">
        <f t="shared" si="134"/>
        <v>2.4465780094746789E-3</v>
      </c>
      <c r="AH29" s="21">
        <f t="shared" si="135"/>
        <v>3.805776000228947E-2</v>
      </c>
      <c r="AI29" s="21">
        <f t="shared" si="136"/>
        <v>3.6052577356350618E-2</v>
      </c>
      <c r="AJ29" s="21">
        <f t="shared" si="137"/>
        <v>1.7076521765304276E-2</v>
      </c>
      <c r="AK29" s="21">
        <f t="shared" si="138"/>
        <v>5.3922653521384445E-3</v>
      </c>
      <c r="AL29" s="21">
        <f t="shared" si="139"/>
        <v>1.0103287842685528E-4</v>
      </c>
      <c r="AM29" s="21">
        <f t="shared" si="140"/>
        <v>3.0557481824405018E-4</v>
      </c>
      <c r="AN29" s="21">
        <f t="shared" si="141"/>
        <v>6.3800318112166795E-4</v>
      </c>
      <c r="AO29" s="21">
        <f t="shared" si="142"/>
        <v>6.660366542315595E-4</v>
      </c>
      <c r="AP29" s="21">
        <f t="shared" si="143"/>
        <v>4.6353460077327703E-4</v>
      </c>
      <c r="AQ29" s="21">
        <f t="shared" si="144"/>
        <v>2.4195101510059673E-4</v>
      </c>
      <c r="AR29" s="21">
        <f t="shared" si="145"/>
        <v>1.5891997964592397E-2</v>
      </c>
      <c r="AS29" s="21">
        <f t="shared" si="146"/>
        <v>1.5054682302136718E-2</v>
      </c>
      <c r="AT29" s="21">
        <f t="shared" si="147"/>
        <v>7.1307415129058483E-3</v>
      </c>
      <c r="AU29" s="21">
        <f t="shared" si="148"/>
        <v>2.251679289468721E-3</v>
      </c>
      <c r="AV29" s="21">
        <f t="shared" si="149"/>
        <v>5.3326077099900317E-4</v>
      </c>
      <c r="AW29" s="21">
        <f t="shared" si="150"/>
        <v>5.5508386269507975E-6</v>
      </c>
      <c r="AX29" s="21">
        <f t="shared" si="151"/>
        <v>4.8245788209963183E-5</v>
      </c>
      <c r="AY29" s="21">
        <f t="shared" si="152"/>
        <v>1.0073135780807459E-4</v>
      </c>
      <c r="AZ29" s="21">
        <f t="shared" si="153"/>
        <v>1.0515743262085362E-4</v>
      </c>
      <c r="BA29" s="21">
        <f t="shared" si="154"/>
        <v>7.3185324318957688E-5</v>
      </c>
      <c r="BB29" s="21">
        <f t="shared" si="155"/>
        <v>3.8200521557395315E-5</v>
      </c>
      <c r="BC29" s="21">
        <f t="shared" si="156"/>
        <v>1.5951611729118414E-5</v>
      </c>
      <c r="BD29" s="21">
        <f t="shared" si="157"/>
        <v>5.5300942412142189E-3</v>
      </c>
      <c r="BE29" s="21">
        <f t="shared" si="158"/>
        <v>5.2387253061475713E-3</v>
      </c>
      <c r="BF29" s="21">
        <f t="shared" si="159"/>
        <v>2.4813539911071342E-3</v>
      </c>
      <c r="BG29" s="21">
        <f t="shared" si="160"/>
        <v>7.8353890426461996E-4</v>
      </c>
      <c r="BH29" s="21">
        <f t="shared" si="161"/>
        <v>1.855639753627843E-4</v>
      </c>
      <c r="BI29" s="21">
        <f t="shared" si="162"/>
        <v>3.5157400624294565E-5</v>
      </c>
      <c r="BJ29" s="22">
        <f t="shared" si="163"/>
        <v>0.16164094782281094</v>
      </c>
      <c r="BK29" s="22">
        <f t="shared" si="164"/>
        <v>0.20195013933253633</v>
      </c>
      <c r="BL29" s="22">
        <f t="shared" si="165"/>
        <v>0.55784568890561881</v>
      </c>
      <c r="BM29" s="22">
        <f t="shared" si="166"/>
        <v>0.57890114986770813</v>
      </c>
      <c r="BN29" s="22">
        <f t="shared" si="167"/>
        <v>0.41535226454638741</v>
      </c>
    </row>
    <row r="30" spans="1:66" x14ac:dyDescent="0.25">
      <c r="A30" t="s">
        <v>10</v>
      </c>
      <c r="B30" t="s">
        <v>453</v>
      </c>
      <c r="C30" t="s">
        <v>224</v>
      </c>
      <c r="D30" s="11">
        <v>44204</v>
      </c>
      <c r="E30">
        <f>VLOOKUP(A30,home!$A$2:$E$405,3,FALSE)</f>
        <v>1.5432098765432101</v>
      </c>
      <c r="F30">
        <f>VLOOKUP(B30,home!$B$2:$E$405,3,FALSE)</f>
        <v>1.17</v>
      </c>
      <c r="G30">
        <f>VLOOKUP(C30,away!$B$2:$E$405,4,FALSE)</f>
        <v>0.97</v>
      </c>
      <c r="H30">
        <f>VLOOKUP(A30,away!$A$2:$E$405,3,FALSE)</f>
        <v>1.49382716049383</v>
      </c>
      <c r="I30">
        <f>VLOOKUP(C30,away!$B$2:$E$405,3,FALSE)</f>
        <v>1.1299999999999999</v>
      </c>
      <c r="J30">
        <f>VLOOKUP(B30,home!$B$2:$E$405,4,FALSE)</f>
        <v>0.54</v>
      </c>
      <c r="K30" s="3">
        <f t="shared" ref="K30:K77" si="168">E30*F30*G30</f>
        <v>1.7513888888888889</v>
      </c>
      <c r="L30" s="3">
        <f t="shared" ref="L30:L77" si="169">H30*I30*J30</f>
        <v>0.91153333333333497</v>
      </c>
      <c r="M30" s="5">
        <f t="shared" ref="M30:M77" si="170">_xlfn.POISSON.DIST(0,K30,FALSE) * _xlfn.POISSON.DIST(0,L30,FALSE)</f>
        <v>6.9744115863284037E-2</v>
      </c>
      <c r="N30" s="5">
        <f t="shared" ref="N30:N77" si="171">_xlfn.POISSON.DIST(1,K30,FALSE) * _xlfn.POISSON.DIST(0,L30,FALSE)</f>
        <v>0.12214906958833496</v>
      </c>
      <c r="O30" s="5">
        <f t="shared" ref="O30:O77" si="172">_xlfn.POISSON.DIST(0,K30,FALSE) * _xlfn.POISSON.DIST(1,L30,FALSE)</f>
        <v>6.357408641324562E-2</v>
      </c>
      <c r="P30" s="5">
        <f t="shared" ref="P30:P77" si="173">_xlfn.POISSON.DIST(1,K30,FALSE) * _xlfn.POISSON.DIST(1,L30,FALSE)</f>
        <v>0.11134294856542044</v>
      </c>
      <c r="Q30" s="5">
        <f t="shared" ref="Q30:Q77" si="174">_xlfn.POISSON.DIST(2,K30,FALSE) * _xlfn.POISSON.DIST(0,L30,FALSE)</f>
        <v>0.10696526163256279</v>
      </c>
      <c r="R30" s="5">
        <f t="shared" ref="R30:R77" si="175">_xlfn.POISSON.DIST(0,K30,FALSE) * _xlfn.POISSON.DIST(2,L30,FALSE)</f>
        <v>2.8974949450943633E-2</v>
      </c>
      <c r="S30" s="5">
        <f t="shared" ref="S30:S77" si="176">_xlfn.POISSON.DIST(2,K30,FALSE) * _xlfn.POISSON.DIST(2,L30,FALSE)</f>
        <v>4.4438344517634981E-2</v>
      </c>
      <c r="T30" s="5">
        <f t="shared" ref="T30:T77" si="177">_xlfn.POISSON.DIST(2,K30,FALSE) * _xlfn.POISSON.DIST(1,L30,FALSE)</f>
        <v>9.7502401486802226E-2</v>
      </c>
      <c r="U30" s="5">
        <f t="shared" ref="U30:U77" si="178">_xlfn.POISSON.DIST(1,K30,FALSE) * _xlfn.POISSON.DIST(2,L30,FALSE)</f>
        <v>5.074640452449989E-2</v>
      </c>
      <c r="V30" s="5">
        <f t="shared" ref="V30:V77" si="179">_xlfn.POISSON.DIST(3,K30,FALSE) * _xlfn.POISSON.DIST(3,L30,FALSE)</f>
        <v>7.8826184780608679E-3</v>
      </c>
      <c r="W30" s="5">
        <f t="shared" ref="W30:W77" si="180">_xlfn.POISSON.DIST(3,K30,FALSE) * _xlfn.POISSON.DIST(0,L30,FALSE)</f>
        <v>6.2445923573454493E-2</v>
      </c>
      <c r="X30" s="5">
        <f t="shared" ref="X30:X77" si="181">_xlfn.POISSON.DIST(3,K30,FALSE) * _xlfn.POISSON.DIST(1,L30,FALSE)</f>
        <v>5.6921540867989645E-2</v>
      </c>
      <c r="Y30" s="5">
        <f t="shared" ref="Y30:Y77" si="182">_xlfn.POISSON.DIST(3,K30,FALSE) * _xlfn.POISSON.DIST(2,L30,FALSE)</f>
        <v>2.5942940942934131E-2</v>
      </c>
      <c r="Z30" s="5">
        <f t="shared" ref="Z30:Z77" si="183">_xlfn.POISSON.DIST(0,K30,FALSE) * _xlfn.POISSON.DIST(3,L30,FALSE)</f>
        <v>8.8038774187278457E-3</v>
      </c>
      <c r="AA30" s="5">
        <f t="shared" ref="AA30:AA77" si="184">_xlfn.POISSON.DIST(1,K30,FALSE) * _xlfn.POISSON.DIST(3,L30,FALSE)</f>
        <v>1.541901309029974E-2</v>
      </c>
      <c r="AB30" s="5">
        <f t="shared" ref="AB30:AB77" si="185">_xlfn.POISSON.DIST(2,K30,FALSE) * _xlfn.POISSON.DIST(3,L30,FALSE)</f>
        <v>1.3502344101991651E-2</v>
      </c>
      <c r="AC30" s="5">
        <f t="shared" ref="AC30:AC77" si="186">_xlfn.POISSON.DIST(4,K30,FALSE) * _xlfn.POISSON.DIST(4,L30,FALSE)</f>
        <v>7.8651257251223235E-4</v>
      </c>
      <c r="AD30" s="5">
        <f t="shared" ref="AD30:AD77" si="187">_xlfn.POISSON.DIST(4,K30,FALSE) * _xlfn.POISSON.DIST(0,L30,FALSE)</f>
        <v>2.7341774175738225E-2</v>
      </c>
      <c r="AE30" s="5">
        <f t="shared" ref="AE30:AE77" si="188">_xlfn.POISSON.DIST(4,K30,FALSE) * _xlfn.POISSON.DIST(1,L30,FALSE)</f>
        <v>2.4922938553657958E-2</v>
      </c>
      <c r="AF30" s="5">
        <f t="shared" ref="AF30:AF77" si="189">_xlfn.POISSON.DIST(4,K30,FALSE) * _xlfn.POISSON.DIST(2,L30,FALSE)</f>
        <v>1.1359044628138864E-2</v>
      </c>
      <c r="AG30" s="5">
        <f t="shared" ref="AG30:AG77" si="190">_xlfn.POISSON.DIST(4,K30,FALSE) * _xlfn.POISSON.DIST(3,L30,FALSE)</f>
        <v>3.4513826044565107E-3</v>
      </c>
      <c r="AH30" s="5">
        <f t="shared" ref="AH30:AH77" si="191">_xlfn.POISSON.DIST(0,K30,FALSE) * _xlfn.POISSON.DIST(4,L30,FALSE)</f>
        <v>2.0062569324377669E-3</v>
      </c>
      <c r="AI30" s="5">
        <f t="shared" ref="AI30:AI77" si="192">_xlfn.POISSON.DIST(1,K30,FALSE) * _xlfn.POISSON.DIST(4,L30,FALSE)</f>
        <v>3.513736099727811E-3</v>
      </c>
      <c r="AJ30" s="5">
        <f t="shared" ref="AJ30:AJ77" si="193">_xlfn.POISSON.DIST(2,K30,FALSE) * _xlfn.POISSON.DIST(4,L30,FALSE)</f>
        <v>3.0769591817755349E-3</v>
      </c>
      <c r="AK30" s="5">
        <f t="shared" ref="AK30:AK77" si="194">_xlfn.POISSON.DIST(3,K30,FALSE) * _xlfn.POISSON.DIST(4,L30,FALSE)</f>
        <v>1.7963173741754402E-3</v>
      </c>
      <c r="AL30" s="5">
        <f t="shared" ref="AL30:AL77" si="195">_xlfn.POISSON.DIST(5,K30,FALSE) * _xlfn.POISSON.DIST(5,L30,FALSE)</f>
        <v>5.022509946441951E-5</v>
      </c>
      <c r="AM30" s="5">
        <f t="shared" ref="AM30:AM77" si="196">_xlfn.POISSON.DIST(5,K30,FALSE) * _xlfn.POISSON.DIST(0,L30,FALSE)</f>
        <v>9.5772158987794086E-3</v>
      </c>
      <c r="AN30" s="5">
        <f t="shared" ref="AN30:AN77" si="197">_xlfn.POISSON.DIST(5,K30,FALSE) * _xlfn.POISSON.DIST(1,L30,FALSE)</f>
        <v>8.7299515322674052E-3</v>
      </c>
      <c r="AO30" s="5">
        <f t="shared" ref="AO30:AO77" si="198">_xlfn.POISSON.DIST(5,K30,FALSE) * _xlfn.POISSON.DIST(2,L30,FALSE)</f>
        <v>3.9788209100230822E-3</v>
      </c>
      <c r="AP30" s="5">
        <f t="shared" ref="AP30:AP77" si="199">_xlfn.POISSON.DIST(5,K30,FALSE) * _xlfn.POISSON.DIST(3,L30,FALSE)</f>
        <v>1.2089426289499045E-3</v>
      </c>
      <c r="AQ30" s="5">
        <f t="shared" ref="AQ30:AQ77" si="200">_xlfn.POISSON.DIST(5,K30,FALSE) * _xlfn.POISSON.DIST(4,L30,FALSE)</f>
        <v>2.7549787609386784E-4</v>
      </c>
      <c r="AR30" s="5">
        <f t="shared" ref="AR30:AR77" si="201">_xlfn.POISSON.DIST(0,K30,FALSE) * _xlfn.POISSON.DIST(5,L30,FALSE)</f>
        <v>3.6575401382962195E-4</v>
      </c>
      <c r="AS30" s="5">
        <f t="shared" ref="AS30:AS77" si="202">_xlfn.POISSON.DIST(1,K30,FALSE) * _xlfn.POISSON.DIST(5,L30,FALSE)</f>
        <v>6.405775158877129E-4</v>
      </c>
      <c r="AT30" s="5">
        <f t="shared" ref="AT30:AT77" si="203">_xlfn.POISSON.DIST(2,K30,FALSE) * _xlfn.POISSON.DIST(5,L30,FALSE)</f>
        <v>5.6095017189889307E-4</v>
      </c>
      <c r="AU30" s="5">
        <f t="shared" ref="AU30:AU77" si="204">_xlfn.POISSON.DIST(3,K30,FALSE) * _xlfn.POISSON.DIST(5,L30,FALSE)</f>
        <v>3.2748063276134463E-4</v>
      </c>
      <c r="AV30" s="5">
        <f t="shared" ref="AV30:AV77" si="205">_xlfn.POISSON.DIST(4,K30,FALSE) * _xlfn.POISSON.DIST(5,L30,FALSE)</f>
        <v>1.4338648538613036E-4</v>
      </c>
      <c r="AW30" s="5">
        <f t="shared" ref="AW30:AW77" si="206">_xlfn.POISSON.DIST(6,K30,FALSE) * _xlfn.POISSON.DIST(6,L30,FALSE)</f>
        <v>2.227272985740765E-6</v>
      </c>
      <c r="AX30" s="5">
        <f t="shared" ref="AX30:AX77" si="207">_xlfn.POISSON.DIST(6,K30,FALSE) * _xlfn.POISSON.DIST(0,L30,FALSE)</f>
        <v>2.7955715852687156E-3</v>
      </c>
      <c r="AY30" s="5">
        <f t="shared" ref="AY30:AY77" si="208">_xlfn.POISSON.DIST(6,K30,FALSE) * _xlfn.POISSON.DIST(1,L30,FALSE)</f>
        <v>2.5482566856919477E-3</v>
      </c>
      <c r="AZ30" s="5">
        <f t="shared" ref="AZ30:AZ77" si="209">_xlfn.POISSON.DIST(6,K30,FALSE) * _xlfn.POISSON.DIST(2,L30,FALSE)</f>
        <v>1.1614104554488688E-3</v>
      </c>
      <c r="BA30" s="5">
        <f t="shared" ref="BA30:BA77" si="210">_xlfn.POISSON.DIST(6,K30,FALSE) * _xlfn.POISSON.DIST(3,L30,FALSE)</f>
        <v>3.528881146078314E-4</v>
      </c>
      <c r="BB30" s="5">
        <f t="shared" ref="BB30:BB77" si="211">_xlfn.POISSON.DIST(6,K30,FALSE) * _xlfn.POISSON.DIST(4,L30,FALSE)</f>
        <v>8.0417319850548105E-5</v>
      </c>
      <c r="BC30" s="5">
        <f t="shared" ref="BC30:BC77" si="212">_xlfn.POISSON.DIST(6,K30,FALSE) * _xlfn.POISSON.DIST(5,L30,FALSE)</f>
        <v>1.4660613524220623E-5</v>
      </c>
      <c r="BD30" s="5">
        <f t="shared" ref="BD30:BD77" si="213">_xlfn.POISSON.DIST(0,K30,FALSE) * _xlfn.POISSON.DIST(6,L30,FALSE)</f>
        <v>5.5566162567693651E-5</v>
      </c>
      <c r="BE30" s="5">
        <f t="shared" ref="BE30:BE77" si="214">_xlfn.POISSON.DIST(1,K30,FALSE) * _xlfn.POISSON.DIST(6,L30,FALSE)</f>
        <v>9.7317959719252342E-5</v>
      </c>
      <c r="BF30" s="5">
        <f t="shared" ref="BF30:BF77" si="215">_xlfn.POISSON.DIST(2,K30,FALSE) * _xlfn.POISSON.DIST(6,L30,FALSE)</f>
        <v>8.5220796670817519E-5</v>
      </c>
      <c r="BG30" s="5">
        <f t="shared" ref="BG30:BG77" si="216">_xlfn.POISSON.DIST(3,K30,FALSE) * _xlfn.POISSON.DIST(6,L30,FALSE)</f>
        <v>4.9751585463843013E-5</v>
      </c>
      <c r="BH30" s="5">
        <f t="shared" ref="BH30:BH77" si="217">_xlfn.POISSON.DIST(4,K30,FALSE) * _xlfn.POISSON.DIST(6,L30,FALSE)</f>
        <v>2.1783593496495145E-5</v>
      </c>
      <c r="BI30" s="5">
        <f t="shared" ref="BI30:BI77" si="218">_xlfn.POISSON.DIST(5,K30,FALSE) * _xlfn.POISSON.DIST(6,L30,FALSE)</f>
        <v>7.6303087219667664E-6</v>
      </c>
      <c r="BJ30" s="8">
        <f t="shared" ref="BJ30:BJ77" si="219">SUM(N30,Q30,T30,W30,X30,Y30,AD30,AE30,AF30,AG30,AM30,AN30,AO30,AP30,AQ30,AX30,AY30,AZ30,BA30,BB30,BC30)</f>
        <v>0.56972591167457542</v>
      </c>
      <c r="BK30" s="8">
        <f t="shared" ref="BK30:BK77" si="220">SUM(M30,P30,S30,V30,AC30,AL30,AY30)</f>
        <v>0.23679302178206893</v>
      </c>
      <c r="BL30" s="8">
        <f t="shared" ref="BL30:BL77" si="221">SUM(O30,R30,U30,AA30,AB30,AH30,AI30,AJ30,AK30,AR30,AS30,AT30,AU30,AV30,BD30,BE30,BF30,BG30,BH30,BI30)</f>
        <v>0.18496548639550084</v>
      </c>
      <c r="BM30" s="8">
        <f t="shared" ref="BM30:BM77" si="222">SUM(S30:BI30)</f>
        <v>0.49499183634437549</v>
      </c>
      <c r="BN30" s="8">
        <f t="shared" ref="BN30:BN77" si="223">SUM(M30:R30)</f>
        <v>0.5027504315137914</v>
      </c>
    </row>
    <row r="31" spans="1:66" x14ac:dyDescent="0.25">
      <c r="A31" t="s">
        <v>10</v>
      </c>
      <c r="B31" t="s">
        <v>40</v>
      </c>
      <c r="C31" t="s">
        <v>222</v>
      </c>
      <c r="D31" s="11">
        <v>44204</v>
      </c>
      <c r="E31">
        <f>VLOOKUP(A31,home!$A$2:$E$405,3,FALSE)</f>
        <v>1.5432098765432101</v>
      </c>
      <c r="F31">
        <f>VLOOKUP(B31,home!$B$2:$E$405,3,FALSE)</f>
        <v>0.91</v>
      </c>
      <c r="G31">
        <f>VLOOKUP(C31,away!$B$2:$E$405,4,FALSE)</f>
        <v>0.81</v>
      </c>
      <c r="H31">
        <f>VLOOKUP(A31,away!$A$2:$E$405,3,FALSE)</f>
        <v>1.49382716049383</v>
      </c>
      <c r="I31">
        <f>VLOOKUP(C31,away!$B$2:$E$405,3,FALSE)</f>
        <v>0.65</v>
      </c>
      <c r="J31">
        <f>VLOOKUP(B31,home!$B$2:$E$405,4,FALSE)</f>
        <v>1.87</v>
      </c>
      <c r="K31" s="3">
        <f t="shared" si="168"/>
        <v>1.1375000000000002</v>
      </c>
      <c r="L31" s="3">
        <f t="shared" si="169"/>
        <v>1.8157469135802506</v>
      </c>
      <c r="M31" s="5">
        <f t="shared" si="170"/>
        <v>5.2170039042351513E-2</v>
      </c>
      <c r="N31" s="5">
        <f t="shared" si="171"/>
        <v>5.9343419410674857E-2</v>
      </c>
      <c r="O31" s="5">
        <f t="shared" si="172"/>
        <v>9.4727587372510941E-2</v>
      </c>
      <c r="P31" s="5">
        <f t="shared" si="173"/>
        <v>0.10775263063623121</v>
      </c>
      <c r="Q31" s="5">
        <f t="shared" si="174"/>
        <v>3.3751569789821335E-2</v>
      </c>
      <c r="R31" s="5">
        <f t="shared" si="175"/>
        <v>8.6000662201270145E-2</v>
      </c>
      <c r="S31" s="5">
        <f t="shared" si="176"/>
        <v>5.5638397163181127E-2</v>
      </c>
      <c r="T31" s="5">
        <f t="shared" si="177"/>
        <v>6.1284308674356511E-2</v>
      </c>
      <c r="U31" s="5">
        <f t="shared" si="178"/>
        <v>9.7825753253944811E-2</v>
      </c>
      <c r="V31" s="5">
        <f t="shared" si="179"/>
        <v>1.2768468835040892E-2</v>
      </c>
      <c r="W31" s="5">
        <f t="shared" si="180"/>
        <v>1.2797470211973921E-2</v>
      </c>
      <c r="X31" s="5">
        <f t="shared" si="181"/>
        <v>2.3236967039026842E-2</v>
      </c>
      <c r="Y31" s="5">
        <f t="shared" si="182"/>
        <v>2.1096225591039509E-2</v>
      </c>
      <c r="Z31" s="5">
        <f t="shared" si="183"/>
        <v>5.2051812319271321E-2</v>
      </c>
      <c r="AA31" s="5">
        <f t="shared" si="184"/>
        <v>5.9208936513171134E-2</v>
      </c>
      <c r="AB31" s="5">
        <f t="shared" si="185"/>
        <v>3.367508264186609E-2</v>
      </c>
      <c r="AC31" s="5">
        <f t="shared" si="186"/>
        <v>1.6482593882279485E-3</v>
      </c>
      <c r="AD31" s="5">
        <f t="shared" si="187"/>
        <v>3.6392805915300857E-3</v>
      </c>
      <c r="AE31" s="5">
        <f t="shared" si="188"/>
        <v>6.6080125017232618E-3</v>
      </c>
      <c r="AF31" s="5">
        <f t="shared" si="189"/>
        <v>5.9992391524518627E-3</v>
      </c>
      <c r="AG31" s="5">
        <f t="shared" si="190"/>
        <v>3.6310333249647553E-3</v>
      </c>
      <c r="AH31" s="5">
        <f t="shared" si="191"/>
        <v>2.3628229391243857E-2</v>
      </c>
      <c r="AI31" s="5">
        <f t="shared" si="192"/>
        <v>2.6877110932539888E-2</v>
      </c>
      <c r="AJ31" s="5">
        <f t="shared" si="193"/>
        <v>1.5286356842882067E-2</v>
      </c>
      <c r="AK31" s="5">
        <f t="shared" si="194"/>
        <v>5.7960769695927835E-3</v>
      </c>
      <c r="AL31" s="5">
        <f t="shared" si="195"/>
        <v>1.3617339631143293E-4</v>
      </c>
      <c r="AM31" s="5">
        <f t="shared" si="196"/>
        <v>8.2793633457309442E-4</v>
      </c>
      <c r="AN31" s="5">
        <f t="shared" si="197"/>
        <v>1.5033228441420419E-3</v>
      </c>
      <c r="AO31" s="5">
        <f t="shared" si="198"/>
        <v>1.3648269071827987E-3</v>
      </c>
      <c r="AP31" s="5">
        <f t="shared" si="199"/>
        <v>8.2606008142948174E-4</v>
      </c>
      <c r="AQ31" s="5">
        <f t="shared" si="200"/>
        <v>3.7497901082185822E-4</v>
      </c>
      <c r="AR31" s="5">
        <f t="shared" si="201"/>
        <v>8.5805769181034417E-3</v>
      </c>
      <c r="AS31" s="5">
        <f t="shared" si="202"/>
        <v>9.7604062443426651E-3</v>
      </c>
      <c r="AT31" s="5">
        <f t="shared" si="203"/>
        <v>5.5512310514698928E-3</v>
      </c>
      <c r="AU31" s="5">
        <f t="shared" si="204"/>
        <v>2.104841773682334E-3</v>
      </c>
      <c r="AV31" s="5">
        <f t="shared" si="205"/>
        <v>5.9856437939091408E-4</v>
      </c>
      <c r="AW31" s="5">
        <f t="shared" si="206"/>
        <v>7.8126161770293074E-6</v>
      </c>
      <c r="AX31" s="5">
        <f t="shared" si="207"/>
        <v>1.5696293009614899E-4</v>
      </c>
      <c r="AY31" s="5">
        <f t="shared" si="208"/>
        <v>2.8500495586859516E-4</v>
      </c>
      <c r="AZ31" s="5">
        <f t="shared" si="209"/>
        <v>2.5874843448673863E-4</v>
      </c>
      <c r="BA31" s="5">
        <f t="shared" si="210"/>
        <v>1.5660722377100575E-4</v>
      </c>
      <c r="BB31" s="5">
        <f t="shared" si="211"/>
        <v>7.108977080164389E-5</v>
      </c>
      <c r="BC31" s="5">
        <f t="shared" si="212"/>
        <v>2.5816206384042467E-5</v>
      </c>
      <c r="BD31" s="5">
        <f t="shared" si="213"/>
        <v>2.5966926759640424E-3</v>
      </c>
      <c r="BE31" s="5">
        <f t="shared" si="214"/>
        <v>2.9537379189090987E-3</v>
      </c>
      <c r="BF31" s="5">
        <f t="shared" si="215"/>
        <v>1.6799384413795503E-3</v>
      </c>
      <c r="BG31" s="5">
        <f t="shared" si="216"/>
        <v>6.3697665902307942E-4</v>
      </c>
      <c r="BH31" s="5">
        <f t="shared" si="217"/>
        <v>1.8114023740968831E-4</v>
      </c>
      <c r="BI31" s="5">
        <f t="shared" si="218"/>
        <v>4.1209404010704081E-5</v>
      </c>
      <c r="BJ31" s="8">
        <f t="shared" si="219"/>
        <v>0.2372388809871204</v>
      </c>
      <c r="BK31" s="8">
        <f t="shared" si="220"/>
        <v>0.23039897341721272</v>
      </c>
      <c r="BL31" s="8">
        <f t="shared" si="221"/>
        <v>0.47771111182270704</v>
      </c>
      <c r="BM31" s="8">
        <f t="shared" si="222"/>
        <v>0.56337767775375991</v>
      </c>
      <c r="BN31" s="8">
        <f t="shared" si="223"/>
        <v>0.43374590845285999</v>
      </c>
    </row>
    <row r="32" spans="1:66" x14ac:dyDescent="0.25">
      <c r="A32" t="s">
        <v>10</v>
      </c>
      <c r="B32" t="s">
        <v>219</v>
      </c>
      <c r="C32" t="s">
        <v>223</v>
      </c>
      <c r="D32" s="11">
        <v>44204</v>
      </c>
      <c r="E32">
        <f>VLOOKUP(A32,home!$A$2:$E$405,3,FALSE)</f>
        <v>1.5432098765432101</v>
      </c>
      <c r="F32">
        <f>VLOOKUP(B32,home!$B$2:$E$405,3,FALSE)</f>
        <v>1.81</v>
      </c>
      <c r="G32">
        <f>VLOOKUP(C32,away!$B$2:$E$405,4,FALSE)</f>
        <v>2.11</v>
      </c>
      <c r="H32">
        <f>VLOOKUP(A32,away!$A$2:$E$405,3,FALSE)</f>
        <v>1.49382716049383</v>
      </c>
      <c r="I32">
        <f>VLOOKUP(C32,away!$B$2:$E$405,3,FALSE)</f>
        <v>1.1299999999999999</v>
      </c>
      <c r="J32">
        <f>VLOOKUP(B32,home!$B$2:$E$405,4,FALSE)</f>
        <v>0.94</v>
      </c>
      <c r="K32" s="3">
        <f t="shared" si="168"/>
        <v>5.8936728395061735</v>
      </c>
      <c r="L32" s="3">
        <f t="shared" si="169"/>
        <v>1.5867432098765459</v>
      </c>
      <c r="M32" s="5">
        <f t="shared" si="170"/>
        <v>5.6402270545211617E-4</v>
      </c>
      <c r="N32" s="5">
        <f t="shared" si="171"/>
        <v>3.3241652999879273E-3</v>
      </c>
      <c r="O32" s="5">
        <f t="shared" si="172"/>
        <v>8.9495919809234447E-4</v>
      </c>
      <c r="P32" s="5">
        <f t="shared" si="173"/>
        <v>5.2745967182630752E-3</v>
      </c>
      <c r="Q32" s="5">
        <f t="shared" si="174"/>
        <v>9.7957713712838682E-3</v>
      </c>
      <c r="R32" s="5">
        <f t="shared" si="175"/>
        <v>7.1003521534479324E-4</v>
      </c>
      <c r="S32" s="5">
        <f t="shared" si="176"/>
        <v>1.2331671345575626E-2</v>
      </c>
      <c r="T32" s="5">
        <f t="shared" si="177"/>
        <v>1.5543373708887739E-2</v>
      </c>
      <c r="U32" s="5">
        <f t="shared" si="178"/>
        <v>4.184715263770524E-3</v>
      </c>
      <c r="V32" s="5">
        <f t="shared" si="179"/>
        <v>1.2813627808738817E-2</v>
      </c>
      <c r="W32" s="5">
        <f t="shared" si="180"/>
        <v>1.9244357224315972E-2</v>
      </c>
      <c r="X32" s="5">
        <f t="shared" si="181"/>
        <v>3.0535853154122022E-2</v>
      </c>
      <c r="Y32" s="5">
        <f t="shared" si="182"/>
        <v>2.422627882504522E-2</v>
      </c>
      <c r="Z32" s="5">
        <f t="shared" si="183"/>
        <v>3.7554785224052728E-4</v>
      </c>
      <c r="AA32" s="5">
        <f t="shared" si="184"/>
        <v>2.213356176684873E-3</v>
      </c>
      <c r="AB32" s="5">
        <f t="shared" si="185"/>
        <v>6.522398591340431E-3</v>
      </c>
      <c r="AC32" s="5">
        <f t="shared" si="186"/>
        <v>7.4893615247768747E-3</v>
      </c>
      <c r="AD32" s="5">
        <f t="shared" si="187"/>
        <v>2.8354986371676355E-2</v>
      </c>
      <c r="AE32" s="5">
        <f t="shared" si="188"/>
        <v>4.4992082091399453E-2</v>
      </c>
      <c r="AF32" s="5">
        <f t="shared" si="189"/>
        <v>3.5695440378368123E-2</v>
      </c>
      <c r="AG32" s="5">
        <f t="shared" si="190"/>
        <v>1.8879832547976236E-2</v>
      </c>
      <c r="AH32" s="5">
        <f t="shared" si="191"/>
        <v>1.4897450113159427E-4</v>
      </c>
      <c r="AI32" s="5">
        <f t="shared" si="192"/>
        <v>8.7800697109825874E-4</v>
      </c>
      <c r="AJ32" s="5">
        <f t="shared" si="193"/>
        <v>2.5873429192294446E-3</v>
      </c>
      <c r="AK32" s="5">
        <f t="shared" si="194"/>
        <v>5.0829842298504005E-3</v>
      </c>
      <c r="AL32" s="5">
        <f t="shared" si="195"/>
        <v>2.801544075344148E-3</v>
      </c>
      <c r="AM32" s="5">
        <f t="shared" si="196"/>
        <v>3.3423002608663328E-2</v>
      </c>
      <c r="AN32" s="5">
        <f t="shared" si="197"/>
        <v>5.3033722442982614E-2</v>
      </c>
      <c r="AO32" s="5">
        <f t="shared" si="198"/>
        <v>4.2075449490440037E-2</v>
      </c>
      <c r="AP32" s="5">
        <f t="shared" si="199"/>
        <v>2.2254311260486433E-2</v>
      </c>
      <c r="AQ32" s="5">
        <f t="shared" si="200"/>
        <v>8.8279693207640019E-3</v>
      </c>
      <c r="AR32" s="5">
        <f t="shared" si="201"/>
        <v>4.7276855623060595E-5</v>
      </c>
      <c r="AS32" s="5">
        <f t="shared" si="202"/>
        <v>2.7863431992288689E-4</v>
      </c>
      <c r="AT32" s="5">
        <f t="shared" si="203"/>
        <v>8.2108976174189612E-4</v>
      </c>
      <c r="AU32" s="5">
        <f t="shared" si="204"/>
        <v>1.6130781425249372E-3</v>
      </c>
      <c r="AV32" s="5">
        <f t="shared" si="205"/>
        <v>2.3767387091500718E-3</v>
      </c>
      <c r="AW32" s="5">
        <f t="shared" si="206"/>
        <v>7.2775907793141015E-4</v>
      </c>
      <c r="AX32" s="5">
        <f t="shared" si="207"/>
        <v>3.2830707114903837E-2</v>
      </c>
      <c r="AY32" s="5">
        <f t="shared" si="208"/>
        <v>5.2093901590019275E-2</v>
      </c>
      <c r="AZ32" s="5">
        <f t="shared" si="209"/>
        <v>4.1329822311970049E-2</v>
      </c>
      <c r="BA32" s="5">
        <f t="shared" si="210"/>
        <v>2.1859938306307551E-2</v>
      </c>
      <c r="BB32" s="5">
        <f t="shared" si="211"/>
        <v>8.6715271689634266E-3</v>
      </c>
      <c r="BC32" s="5">
        <f t="shared" si="212"/>
        <v>2.7518973709225406E-3</v>
      </c>
      <c r="BD32" s="5">
        <f t="shared" si="213"/>
        <v>1.250270494070087E-5</v>
      </c>
      <c r="BE32" s="5">
        <f t="shared" si="214"/>
        <v>7.3686852529368348E-5</v>
      </c>
      <c r="BF32" s="5">
        <f t="shared" si="215"/>
        <v>2.1714310069051749E-4</v>
      </c>
      <c r="BG32" s="5">
        <f t="shared" si="216"/>
        <v>4.2659013160861937E-4</v>
      </c>
      <c r="BH32" s="5">
        <f t="shared" si="217"/>
        <v>6.2854566806577077E-4</v>
      </c>
      <c r="BI32" s="5">
        <f t="shared" si="218"/>
        <v>7.4088850645369917E-4</v>
      </c>
      <c r="BJ32" s="8">
        <f t="shared" si="219"/>
        <v>0.54974438995948594</v>
      </c>
      <c r="BK32" s="8">
        <f t="shared" si="220"/>
        <v>9.336872576816993E-2</v>
      </c>
      <c r="BL32" s="8">
        <f t="shared" si="221"/>
        <v>3.0458947819794198E-2</v>
      </c>
      <c r="BM32" s="8">
        <f t="shared" si="222"/>
        <v>0.60201791837917873</v>
      </c>
      <c r="BN32" s="8">
        <f t="shared" si="223"/>
        <v>2.0563550508424126E-2</v>
      </c>
    </row>
    <row r="33" spans="1:66" x14ac:dyDescent="0.25">
      <c r="A33" t="s">
        <v>10</v>
      </c>
      <c r="B33" t="s">
        <v>220</v>
      </c>
      <c r="C33" t="s">
        <v>38</v>
      </c>
      <c r="D33" s="11">
        <v>44204</v>
      </c>
      <c r="E33">
        <f>VLOOKUP(A33,home!$A$2:$E$405,3,FALSE)</f>
        <v>1.5432098765432101</v>
      </c>
      <c r="F33">
        <f>VLOOKUP(B33,home!$B$2:$E$405,3,FALSE)</f>
        <v>1.3</v>
      </c>
      <c r="G33">
        <f>VLOOKUP(C33,away!$B$2:$E$405,4,FALSE)</f>
        <v>0.78</v>
      </c>
      <c r="H33">
        <f>VLOOKUP(A33,away!$A$2:$E$405,3,FALSE)</f>
        <v>1.49382716049383</v>
      </c>
      <c r="I33">
        <f>VLOOKUP(C33,away!$B$2:$E$405,3,FALSE)</f>
        <v>0.78</v>
      </c>
      <c r="J33">
        <f>VLOOKUP(B33,home!$B$2:$E$405,4,FALSE)</f>
        <v>1</v>
      </c>
      <c r="K33" s="3">
        <f t="shared" si="168"/>
        <v>1.5648148148148153</v>
      </c>
      <c r="L33" s="3">
        <f t="shared" si="169"/>
        <v>1.1651851851851875</v>
      </c>
      <c r="M33" s="5">
        <f t="shared" si="170"/>
        <v>6.5219289668127345E-2</v>
      </c>
      <c r="N33" s="5">
        <f t="shared" si="171"/>
        <v>0.10205611068438447</v>
      </c>
      <c r="O33" s="5">
        <f t="shared" si="172"/>
        <v>7.5992550109603346E-2</v>
      </c>
      <c r="P33" s="5">
        <f t="shared" si="173"/>
        <v>0.11891426822706452</v>
      </c>
      <c r="Q33" s="5">
        <f t="shared" si="174"/>
        <v>7.984945697065271E-2</v>
      </c>
      <c r="R33" s="5">
        <f t="shared" si="175"/>
        <v>4.427269678607642E-2</v>
      </c>
      <c r="S33" s="5">
        <f t="shared" si="176"/>
        <v>5.4204067768652678E-2</v>
      </c>
      <c r="T33" s="5">
        <f t="shared" si="177"/>
        <v>9.3039404307286647E-2</v>
      </c>
      <c r="U33" s="5">
        <f t="shared" si="178"/>
        <v>6.9278571822656634E-2</v>
      </c>
      <c r="V33" s="5">
        <f t="shared" si="179"/>
        <v>1.0981136079420329E-2</v>
      </c>
      <c r="W33" s="5">
        <f t="shared" si="180"/>
        <v>4.16498710741985E-2</v>
      </c>
      <c r="X33" s="5">
        <f t="shared" si="181"/>
        <v>4.8529812740529164E-2</v>
      </c>
      <c r="Y33" s="5">
        <f t="shared" si="182"/>
        <v>2.8273109422537981E-2</v>
      </c>
      <c r="Z33" s="5">
        <f t="shared" si="183"/>
        <v>1.7195296801110704E-2</v>
      </c>
      <c r="AA33" s="5">
        <f t="shared" si="184"/>
        <v>2.690745517951583E-2</v>
      </c>
      <c r="AB33" s="5">
        <f t="shared" si="185"/>
        <v>2.1052592246936008E-2</v>
      </c>
      <c r="AC33" s="5">
        <f t="shared" si="186"/>
        <v>1.2513684293316487E-3</v>
      </c>
      <c r="AD33" s="5">
        <f t="shared" si="187"/>
        <v>1.6293583823008211E-2</v>
      </c>
      <c r="AE33" s="5">
        <f t="shared" si="188"/>
        <v>1.8985042484142199E-2</v>
      </c>
      <c r="AF33" s="5">
        <f t="shared" si="189"/>
        <v>1.1060545121316942E-2</v>
      </c>
      <c r="AG33" s="5">
        <f t="shared" si="190"/>
        <v>4.2958611051436011E-3</v>
      </c>
      <c r="AH33" s="5">
        <f t="shared" si="191"/>
        <v>5.0089262718791125E-3</v>
      </c>
      <c r="AI33" s="5">
        <f t="shared" si="192"/>
        <v>7.8380420365515759E-3</v>
      </c>
      <c r="AJ33" s="5">
        <f t="shared" si="193"/>
        <v>6.1325421489685982E-3</v>
      </c>
      <c r="AK33" s="5">
        <f t="shared" si="194"/>
        <v>3.1987642690607821E-3</v>
      </c>
      <c r="AL33" s="5">
        <f t="shared" si="195"/>
        <v>9.1264754224482293E-5</v>
      </c>
      <c r="AM33" s="5">
        <f t="shared" si="196"/>
        <v>5.0992882705340531E-3</v>
      </c>
      <c r="AN33" s="5">
        <f t="shared" si="197"/>
        <v>5.9416151478148757E-3</v>
      </c>
      <c r="AO33" s="5">
        <f t="shared" si="198"/>
        <v>3.4615409731528963E-3</v>
      </c>
      <c r="AP33" s="5">
        <f t="shared" si="199"/>
        <v>1.3444454199430906E-3</v>
      </c>
      <c r="AQ33" s="5">
        <f t="shared" si="200"/>
        <v>3.9163197140194204E-4</v>
      </c>
      <c r="AR33" s="5">
        <f t="shared" si="201"/>
        <v>1.1672653371356818E-3</v>
      </c>
      <c r="AS33" s="5">
        <f t="shared" si="202"/>
        <v>1.8265540923697245E-3</v>
      </c>
      <c r="AT33" s="5">
        <f t="shared" si="203"/>
        <v>1.4291094519003871E-3</v>
      </c>
      <c r="AU33" s="5">
        <f t="shared" si="204"/>
        <v>7.4543054744186891E-4</v>
      </c>
      <c r="AV33" s="5">
        <f t="shared" si="205"/>
        <v>2.9161519101313858E-4</v>
      </c>
      <c r="AW33" s="5">
        <f t="shared" si="206"/>
        <v>4.6223038539806796E-6</v>
      </c>
      <c r="AX33" s="5">
        <f t="shared" si="207"/>
        <v>1.3299069717905173E-3</v>
      </c>
      <c r="AY33" s="5">
        <f t="shared" si="208"/>
        <v>1.5495879012048059E-3</v>
      </c>
      <c r="AZ33" s="5">
        <f t="shared" si="209"/>
        <v>9.0277843281302416E-4</v>
      </c>
      <c r="BA33" s="5">
        <f t="shared" si="210"/>
        <v>3.5063468513947896E-4</v>
      </c>
      <c r="BB33" s="5">
        <f t="shared" si="211"/>
        <v>1.0213858513414849E-4</v>
      </c>
      <c r="BC33" s="5">
        <f t="shared" si="212"/>
        <v>2.3802073246817147E-5</v>
      </c>
      <c r="BD33" s="5">
        <f t="shared" si="213"/>
        <v>2.2668004633511529E-4</v>
      </c>
      <c r="BE33" s="5">
        <f t="shared" si="214"/>
        <v>3.5471229472809715E-4</v>
      </c>
      <c r="BF33" s="5">
        <f t="shared" si="215"/>
        <v>2.7752952689374287E-4</v>
      </c>
      <c r="BG33" s="5">
        <f t="shared" si="216"/>
        <v>1.4476077174395852E-4</v>
      </c>
      <c r="BH33" s="5">
        <f t="shared" si="217"/>
        <v>5.6630950057243032E-5</v>
      </c>
      <c r="BI33" s="5">
        <f t="shared" si="218"/>
        <v>1.7723389925322363E-5</v>
      </c>
      <c r="BJ33" s="8">
        <f t="shared" si="219"/>
        <v>0.46453016816537601</v>
      </c>
      <c r="BK33" s="8">
        <f t="shared" si="220"/>
        <v>0.25221098282802579</v>
      </c>
      <c r="BL33" s="8">
        <f t="shared" si="221"/>
        <v>0.26622015247079261</v>
      </c>
      <c r="BM33" s="8">
        <f t="shared" si="222"/>
        <v>0.5123072622220457</v>
      </c>
      <c r="BN33" s="8">
        <f t="shared" si="223"/>
        <v>0.48630437244590879</v>
      </c>
    </row>
    <row r="34" spans="1:66" x14ac:dyDescent="0.25">
      <c r="A34" t="s">
        <v>16</v>
      </c>
      <c r="B34" t="s">
        <v>57</v>
      </c>
      <c r="C34" t="s">
        <v>60</v>
      </c>
      <c r="D34" s="11">
        <v>44204</v>
      </c>
      <c r="E34">
        <f>VLOOKUP(A34,home!$A$2:$E$405,3,FALSE)</f>
        <v>1.43055555555556</v>
      </c>
      <c r="F34">
        <f>VLOOKUP(B34,home!$B$2:$E$405,3,FALSE)</f>
        <v>0.35</v>
      </c>
      <c r="G34">
        <f>VLOOKUP(C34,away!$B$2:$E$405,4,FALSE)</f>
        <v>0.87</v>
      </c>
      <c r="H34">
        <f>VLOOKUP(A34,away!$A$2:$E$405,3,FALSE)</f>
        <v>1.3888888888888899</v>
      </c>
      <c r="I34">
        <f>VLOOKUP(C34,away!$B$2:$E$405,3,FALSE)</f>
        <v>0.7</v>
      </c>
      <c r="J34">
        <f>VLOOKUP(B34,home!$B$2:$E$405,4,FALSE)</f>
        <v>1.44</v>
      </c>
      <c r="K34" s="3">
        <f t="shared" si="168"/>
        <v>0.43560416666666801</v>
      </c>
      <c r="L34" s="3">
        <f t="shared" si="169"/>
        <v>1.4000000000000008</v>
      </c>
      <c r="M34" s="5">
        <f t="shared" si="170"/>
        <v>0.15951709773578329</v>
      </c>
      <c r="N34" s="5">
        <f t="shared" si="171"/>
        <v>6.9486312428281322E-2</v>
      </c>
      <c r="O34" s="5">
        <f t="shared" si="172"/>
        <v>0.22332393683009669</v>
      </c>
      <c r="P34" s="5">
        <f t="shared" si="173"/>
        <v>9.7280837399593895E-2</v>
      </c>
      <c r="Q34" s="5">
        <f t="shared" si="174"/>
        <v>1.5134263610030611E-2</v>
      </c>
      <c r="R34" s="5">
        <f t="shared" si="175"/>
        <v>0.15632675578106783</v>
      </c>
      <c r="S34" s="5">
        <f t="shared" si="176"/>
        <v>1.4831578337830019E-2</v>
      </c>
      <c r="T34" s="5">
        <f t="shared" si="177"/>
        <v>2.1187969054042865E-2</v>
      </c>
      <c r="U34" s="5">
        <f t="shared" si="178"/>
        <v>6.8096586179715785E-2</v>
      </c>
      <c r="V34" s="5">
        <f t="shared" si="179"/>
        <v>1.0049973612314004E-3</v>
      </c>
      <c r="W34" s="5">
        <f t="shared" si="180"/>
        <v>2.1975160959870218E-3</v>
      </c>
      <c r="X34" s="5">
        <f t="shared" si="181"/>
        <v>3.0765225343818317E-3</v>
      </c>
      <c r="Y34" s="5">
        <f t="shared" si="182"/>
        <v>2.1535657740672843E-3</v>
      </c>
      <c r="Z34" s="5">
        <f t="shared" si="183"/>
        <v>7.2952486031165067E-2</v>
      </c>
      <c r="AA34" s="5">
        <f t="shared" si="184"/>
        <v>3.1778406883867405E-2</v>
      </c>
      <c r="AB34" s="5">
        <f t="shared" si="185"/>
        <v>6.9214032243206831E-3</v>
      </c>
      <c r="AC34" s="5">
        <f t="shared" si="186"/>
        <v>3.8305840828622874E-5</v>
      </c>
      <c r="AD34" s="5">
        <f t="shared" si="187"/>
        <v>2.3931179193225396E-4</v>
      </c>
      <c r="AE34" s="5">
        <f t="shared" si="188"/>
        <v>3.3503650870515567E-4</v>
      </c>
      <c r="AF34" s="5">
        <f t="shared" si="189"/>
        <v>2.345255560936092E-4</v>
      </c>
      <c r="AG34" s="5">
        <f t="shared" si="190"/>
        <v>1.0944525951035108E-4</v>
      </c>
      <c r="AH34" s="5">
        <f t="shared" si="191"/>
        <v>2.5533370110907772E-2</v>
      </c>
      <c r="AI34" s="5">
        <f t="shared" si="192"/>
        <v>1.1122442409353589E-2</v>
      </c>
      <c r="AJ34" s="5">
        <f t="shared" si="193"/>
        <v>2.4224911285122388E-3</v>
      </c>
      <c r="AK34" s="5">
        <f t="shared" si="194"/>
        <v>3.5174907643099006E-4</v>
      </c>
      <c r="AL34" s="5">
        <f t="shared" si="195"/>
        <v>9.3442629686662577E-7</v>
      </c>
      <c r="AM34" s="5">
        <f t="shared" si="196"/>
        <v>2.0849042739631322E-5</v>
      </c>
      <c r="AN34" s="5">
        <f t="shared" si="197"/>
        <v>2.9188659835483865E-5</v>
      </c>
      <c r="AO34" s="5">
        <f t="shared" si="198"/>
        <v>2.0432061884838725E-5</v>
      </c>
      <c r="AP34" s="5">
        <f t="shared" si="199"/>
        <v>9.534962212924749E-6</v>
      </c>
      <c r="AQ34" s="5">
        <f t="shared" si="200"/>
        <v>3.3372367745236614E-6</v>
      </c>
      <c r="AR34" s="5">
        <f t="shared" si="201"/>
        <v>7.1493436310541801E-3</v>
      </c>
      <c r="AS34" s="5">
        <f t="shared" si="202"/>
        <v>3.1142838746190064E-3</v>
      </c>
      <c r="AT34" s="5">
        <f t="shared" si="203"/>
        <v>6.7829751598342722E-4</v>
      </c>
      <c r="AU34" s="5">
        <f t="shared" si="204"/>
        <v>9.8489741400677273E-5</v>
      </c>
      <c r="AV34" s="5">
        <f t="shared" si="205"/>
        <v>1.072563543201441E-5</v>
      </c>
      <c r="AW34" s="5">
        <f t="shared" si="206"/>
        <v>1.5829332880589189E-8</v>
      </c>
      <c r="AX34" s="5">
        <f t="shared" si="207"/>
        <v>1.5136549813991406E-6</v>
      </c>
      <c r="AY34" s="5">
        <f t="shared" si="208"/>
        <v>2.1191169739587979E-6</v>
      </c>
      <c r="AZ34" s="5">
        <f t="shared" si="209"/>
        <v>1.4833818817711601E-6</v>
      </c>
      <c r="BA34" s="5">
        <f t="shared" si="210"/>
        <v>6.9224487815987543E-7</v>
      </c>
      <c r="BB34" s="5">
        <f t="shared" si="211"/>
        <v>2.4228570735595636E-7</v>
      </c>
      <c r="BC34" s="5">
        <f t="shared" si="212"/>
        <v>6.7839998059667817E-8</v>
      </c>
      <c r="BD34" s="5">
        <f t="shared" si="213"/>
        <v>1.6681801805793119E-3</v>
      </c>
      <c r="BE34" s="5">
        <f t="shared" si="214"/>
        <v>7.2666623741110298E-4</v>
      </c>
      <c r="BF34" s="5">
        <f t="shared" si="215"/>
        <v>1.5826942039613332E-4</v>
      </c>
      <c r="BG34" s="5">
        <f t="shared" si="216"/>
        <v>2.2980939660158077E-5</v>
      </c>
      <c r="BH34" s="5">
        <f t="shared" si="217"/>
        <v>2.5026482674700337E-6</v>
      </c>
      <c r="BI34" s="5">
        <f t="shared" si="218"/>
        <v>2.1803280260221311E-7</v>
      </c>
      <c r="BJ34" s="8">
        <f t="shared" si="219"/>
        <v>0.11424392910090042</v>
      </c>
      <c r="BK34" s="8">
        <f t="shared" si="220"/>
        <v>0.27267587021853801</v>
      </c>
      <c r="BL34" s="8">
        <f t="shared" si="221"/>
        <v>0.53950709948187903</v>
      </c>
      <c r="BM34" s="8">
        <f t="shared" si="222"/>
        <v>0.27830807775998767</v>
      </c>
      <c r="BN34" s="8">
        <f t="shared" si="223"/>
        <v>0.72106920378485362</v>
      </c>
    </row>
    <row r="35" spans="1:66" x14ac:dyDescent="0.25">
      <c r="A35" t="s">
        <v>16</v>
      </c>
      <c r="B35" t="s">
        <v>287</v>
      </c>
      <c r="C35" t="s">
        <v>448</v>
      </c>
      <c r="D35" s="11">
        <v>44204</v>
      </c>
      <c r="E35">
        <f>VLOOKUP(A35,home!$A$2:$E$405,3,FALSE)</f>
        <v>1.43055555555556</v>
      </c>
      <c r="F35">
        <f>VLOOKUP(B35,home!$B$2:$E$405,3,FALSE)</f>
        <v>1.22</v>
      </c>
      <c r="G35">
        <f>VLOOKUP(C35,away!$B$2:$E$405,4,FALSE)</f>
        <v>0.87</v>
      </c>
      <c r="H35">
        <f>VLOOKUP(A35,away!$A$2:$E$405,3,FALSE)</f>
        <v>1.3888888888888899</v>
      </c>
      <c r="I35">
        <f>VLOOKUP(C35,away!$B$2:$E$405,3,FALSE)</f>
        <v>0.87</v>
      </c>
      <c r="J35">
        <f>VLOOKUP(B35,home!$B$2:$E$405,4,FALSE)</f>
        <v>1.08</v>
      </c>
      <c r="K35" s="3">
        <f t="shared" si="168"/>
        <v>1.5183916666666715</v>
      </c>
      <c r="L35" s="3">
        <f t="shared" si="169"/>
        <v>1.305000000000001</v>
      </c>
      <c r="M35" s="5">
        <f t="shared" si="170"/>
        <v>5.9404121668235069E-2</v>
      </c>
      <c r="N35" s="5">
        <f t="shared" si="171"/>
        <v>9.0198723306701173E-2</v>
      </c>
      <c r="O35" s="5">
        <f t="shared" si="172"/>
        <v>7.7522378777046833E-2</v>
      </c>
      <c r="P35" s="5">
        <f t="shared" si="173"/>
        <v>0.11770933391524513</v>
      </c>
      <c r="Q35" s="5">
        <f t="shared" si="174"/>
        <v>6.8478494906433984E-2</v>
      </c>
      <c r="R35" s="5">
        <f t="shared" si="175"/>
        <v>5.0583352152023107E-2</v>
      </c>
      <c r="S35" s="5">
        <f t="shared" si="176"/>
        <v>5.8310294394014979E-2</v>
      </c>
      <c r="T35" s="5">
        <f t="shared" si="177"/>
        <v>8.9364435852896426E-2</v>
      </c>
      <c r="U35" s="5">
        <f t="shared" si="178"/>
        <v>7.6805340379697537E-2</v>
      </c>
      <c r="V35" s="5">
        <f t="shared" si="179"/>
        <v>1.2837990437869141E-2</v>
      </c>
      <c r="W35" s="5">
        <f t="shared" si="180"/>
        <v>3.465905867060181E-2</v>
      </c>
      <c r="X35" s="5">
        <f t="shared" si="181"/>
        <v>4.52300715651354E-2</v>
      </c>
      <c r="Y35" s="5">
        <f t="shared" si="182"/>
        <v>2.9512621696250879E-2</v>
      </c>
      <c r="Z35" s="5">
        <f t="shared" si="183"/>
        <v>2.2003758186130068E-2</v>
      </c>
      <c r="AA35" s="5">
        <f t="shared" si="184"/>
        <v>3.3410323065168446E-2</v>
      </c>
      <c r="AB35" s="5">
        <f t="shared" si="185"/>
        <v>2.5364978061396534E-2</v>
      </c>
      <c r="AC35" s="5">
        <f t="shared" si="186"/>
        <v>1.5899057809610666E-3</v>
      </c>
      <c r="AD35" s="5">
        <f t="shared" si="187"/>
        <v>1.315650646498826E-2</v>
      </c>
      <c r="AE35" s="5">
        <f t="shared" si="188"/>
        <v>1.7169240936809695E-2</v>
      </c>
      <c r="AF35" s="5">
        <f t="shared" si="189"/>
        <v>1.1202929711268338E-2</v>
      </c>
      <c r="AG35" s="5">
        <f t="shared" si="190"/>
        <v>4.8732744244017303E-3</v>
      </c>
      <c r="AH35" s="5">
        <f t="shared" si="191"/>
        <v>7.1787261082249445E-3</v>
      </c>
      <c r="AI35" s="5">
        <f t="shared" si="192"/>
        <v>1.0900117900011221E-2</v>
      </c>
      <c r="AJ35" s="5">
        <f t="shared" si="193"/>
        <v>8.2753240925306313E-3</v>
      </c>
      <c r="AK35" s="5">
        <f t="shared" si="194"/>
        <v>4.1883943803548134E-3</v>
      </c>
      <c r="AL35" s="5">
        <f t="shared" si="195"/>
        <v>1.2601600374473473E-4</v>
      </c>
      <c r="AM35" s="5">
        <f t="shared" si="196"/>
        <v>3.995345955776876E-3</v>
      </c>
      <c r="AN35" s="5">
        <f t="shared" si="197"/>
        <v>5.2139264722888285E-3</v>
      </c>
      <c r="AO35" s="5">
        <f t="shared" si="198"/>
        <v>3.4020870231684639E-3</v>
      </c>
      <c r="AP35" s="5">
        <f t="shared" si="199"/>
        <v>1.4799078550782828E-3</v>
      </c>
      <c r="AQ35" s="5">
        <f t="shared" si="200"/>
        <v>4.8281993771929045E-4</v>
      </c>
      <c r="AR35" s="5">
        <f t="shared" si="201"/>
        <v>1.8736475142467094E-3</v>
      </c>
      <c r="AS35" s="5">
        <f t="shared" si="202"/>
        <v>2.8449307719029273E-3</v>
      </c>
      <c r="AT35" s="5">
        <f t="shared" si="203"/>
        <v>2.1598595881504937E-3</v>
      </c>
      <c r="AU35" s="5">
        <f t="shared" si="204"/>
        <v>1.0931709332726058E-3</v>
      </c>
      <c r="AV35" s="5">
        <f t="shared" si="205"/>
        <v>4.1496540883083821E-4</v>
      </c>
      <c r="AW35" s="5">
        <f t="shared" si="206"/>
        <v>6.9361348107832465E-6</v>
      </c>
      <c r="AX35" s="5">
        <f t="shared" si="207"/>
        <v>1.0110833341169985E-3</v>
      </c>
      <c r="AY35" s="5">
        <f t="shared" si="208"/>
        <v>1.3194637510226842E-3</v>
      </c>
      <c r="AZ35" s="5">
        <f t="shared" si="209"/>
        <v>8.6095009754230234E-4</v>
      </c>
      <c r="BA35" s="5">
        <f t="shared" si="210"/>
        <v>3.745132924309018E-4</v>
      </c>
      <c r="BB35" s="5">
        <f t="shared" si="211"/>
        <v>1.2218496165558189E-4</v>
      </c>
      <c r="BC35" s="5">
        <f t="shared" si="212"/>
        <v>3.1890274992106853E-5</v>
      </c>
      <c r="BD35" s="5">
        <f t="shared" si="213"/>
        <v>4.0751833434865965E-4</v>
      </c>
      <c r="BE35" s="5">
        <f t="shared" si="214"/>
        <v>6.187724428888872E-4</v>
      </c>
      <c r="BF35" s="5">
        <f t="shared" si="215"/>
        <v>4.6976946042273274E-4</v>
      </c>
      <c r="BG35" s="5">
        <f t="shared" si="216"/>
        <v>2.3776467798679193E-4</v>
      </c>
      <c r="BH35" s="5">
        <f t="shared" si="217"/>
        <v>9.0254976420707384E-5</v>
      </c>
      <c r="BI35" s="5">
        <f t="shared" si="218"/>
        <v>2.740848081447983E-5</v>
      </c>
      <c r="BJ35" s="8">
        <f t="shared" si="219"/>
        <v>0.42213953049128011</v>
      </c>
      <c r="BK35" s="8">
        <f t="shared" si="220"/>
        <v>0.25129712595109283</v>
      </c>
      <c r="BL35" s="8">
        <f t="shared" si="221"/>
        <v>0.30446699750573997</v>
      </c>
      <c r="BM35" s="8">
        <f t="shared" si="222"/>
        <v>0.53469847979234553</v>
      </c>
      <c r="BN35" s="8">
        <f t="shared" si="223"/>
        <v>0.46389640472568527</v>
      </c>
    </row>
    <row r="36" spans="1:66" x14ac:dyDescent="0.25">
      <c r="A36" t="s">
        <v>16</v>
      </c>
      <c r="B36" t="s">
        <v>233</v>
      </c>
      <c r="C36" t="s">
        <v>230</v>
      </c>
      <c r="D36" s="11">
        <v>44204</v>
      </c>
      <c r="E36">
        <f>VLOOKUP(A36,home!$A$2:$E$405,3,FALSE)</f>
        <v>1.43055555555556</v>
      </c>
      <c r="F36">
        <f>VLOOKUP(B36,home!$B$2:$E$405,3,FALSE)</f>
        <v>0.52</v>
      </c>
      <c r="G36">
        <f>VLOOKUP(C36,away!$B$2:$E$405,4,FALSE)</f>
        <v>0.7</v>
      </c>
      <c r="H36">
        <f>VLOOKUP(A36,away!$A$2:$E$405,3,FALSE)</f>
        <v>1.3888888888888899</v>
      </c>
      <c r="I36">
        <f>VLOOKUP(C36,away!$B$2:$E$405,3,FALSE)</f>
        <v>1.22</v>
      </c>
      <c r="J36">
        <f>VLOOKUP(B36,home!$B$2:$E$405,4,FALSE)</f>
        <v>1.62</v>
      </c>
      <c r="K36" s="3">
        <f t="shared" si="168"/>
        <v>0.52072222222222386</v>
      </c>
      <c r="L36" s="3">
        <f t="shared" si="169"/>
        <v>2.7450000000000023</v>
      </c>
      <c r="M36" s="5">
        <f t="shared" si="170"/>
        <v>3.8169358367798757E-2</v>
      </c>
      <c r="N36" s="5">
        <f t="shared" si="171"/>
        <v>1.9875633110076604E-2</v>
      </c>
      <c r="O36" s="5">
        <f t="shared" si="172"/>
        <v>0.10477488871960768</v>
      </c>
      <c r="P36" s="5">
        <f t="shared" si="173"/>
        <v>5.4558612887160331E-2</v>
      </c>
      <c r="Q36" s="5">
        <f t="shared" si="174"/>
        <v>5.1748419205763507E-3</v>
      </c>
      <c r="R36" s="5">
        <f t="shared" si="175"/>
        <v>0.14380353476766167</v>
      </c>
      <c r="S36" s="5">
        <f t="shared" si="176"/>
        <v>1.9496281621295443E-2</v>
      </c>
      <c r="T36" s="5">
        <f t="shared" si="177"/>
        <v>1.4204941071982094E-2</v>
      </c>
      <c r="U36" s="5">
        <f t="shared" si="178"/>
        <v>7.4881696187627619E-2</v>
      </c>
      <c r="V36" s="5">
        <f t="shared" si="179"/>
        <v>3.0964048627279391E-3</v>
      </c>
      <c r="W36" s="5">
        <f t="shared" si="180"/>
        <v>8.9821839484374613E-4</v>
      </c>
      <c r="X36" s="5">
        <f t="shared" si="181"/>
        <v>2.4656094938460852E-3</v>
      </c>
      <c r="Y36" s="5">
        <f t="shared" si="182"/>
        <v>3.3840490303037552E-3</v>
      </c>
      <c r="Z36" s="5">
        <f t="shared" si="183"/>
        <v>0.13158023431241056</v>
      </c>
      <c r="AA36" s="5">
        <f t="shared" si="184"/>
        <v>6.8516752011679338E-2</v>
      </c>
      <c r="AB36" s="5">
        <f t="shared" si="185"/>
        <v>1.7839097683485346E-2</v>
      </c>
      <c r="AC36" s="5">
        <f t="shared" si="186"/>
        <v>2.766216827311398E-4</v>
      </c>
      <c r="AD36" s="5">
        <f t="shared" si="187"/>
        <v>1.169305696509786E-4</v>
      </c>
      <c r="AE36" s="5">
        <f t="shared" si="188"/>
        <v>3.2097441369193652E-4</v>
      </c>
      <c r="AF36" s="5">
        <f t="shared" si="189"/>
        <v>4.4053738279218327E-4</v>
      </c>
      <c r="AG36" s="5">
        <f t="shared" si="190"/>
        <v>4.0309170525484807E-4</v>
      </c>
      <c r="AH36" s="5">
        <f t="shared" si="191"/>
        <v>9.0296935796891839E-2</v>
      </c>
      <c r="AI36" s="5">
        <f t="shared" si="192"/>
        <v>4.7019621068014994E-2</v>
      </c>
      <c r="AJ36" s="5">
        <f t="shared" si="193"/>
        <v>1.224208078529183E-2</v>
      </c>
      <c r="AK36" s="5">
        <f t="shared" si="194"/>
        <v>2.1249078370470503E-3</v>
      </c>
      <c r="AL36" s="5">
        <f t="shared" si="195"/>
        <v>1.5815927696657802E-5</v>
      </c>
      <c r="AM36" s="5">
        <f t="shared" si="196"/>
        <v>1.2177669214873625E-5</v>
      </c>
      <c r="AN36" s="5">
        <f t="shared" si="197"/>
        <v>3.3427701994828129E-5</v>
      </c>
      <c r="AO36" s="5">
        <f t="shared" si="198"/>
        <v>4.587952098790165E-5</v>
      </c>
      <c r="AP36" s="5">
        <f t="shared" si="199"/>
        <v>4.1979761703930052E-5</v>
      </c>
      <c r="AQ36" s="5">
        <f t="shared" si="200"/>
        <v>2.8808611469322024E-5</v>
      </c>
      <c r="AR36" s="5">
        <f t="shared" si="201"/>
        <v>4.9573017752493648E-2</v>
      </c>
      <c r="AS36" s="5">
        <f t="shared" si="202"/>
        <v>2.5813771966340247E-2</v>
      </c>
      <c r="AT36" s="5">
        <f t="shared" si="203"/>
        <v>6.72090235112522E-3</v>
      </c>
      <c r="AU36" s="5">
        <f t="shared" si="204"/>
        <v>1.1665744025388313E-3</v>
      </c>
      <c r="AV36" s="5">
        <f t="shared" si="205"/>
        <v>1.5186530381939583E-4</v>
      </c>
      <c r="AW36" s="5">
        <f t="shared" si="206"/>
        <v>6.2797250752411283E-7</v>
      </c>
      <c r="AX36" s="5">
        <f t="shared" si="207"/>
        <v>1.0568638291760257E-6</v>
      </c>
      <c r="AY36" s="5">
        <f t="shared" si="208"/>
        <v>2.9010912110881931E-6</v>
      </c>
      <c r="AZ36" s="5">
        <f t="shared" si="209"/>
        <v>3.9817476872185483E-6</v>
      </c>
      <c r="BA36" s="5">
        <f t="shared" si="210"/>
        <v>3.6432991338049757E-6</v>
      </c>
      <c r="BB36" s="5">
        <f t="shared" si="211"/>
        <v>2.5002140305736667E-6</v>
      </c>
      <c r="BC36" s="5">
        <f t="shared" si="212"/>
        <v>1.3726175027849441E-6</v>
      </c>
      <c r="BD36" s="5">
        <f t="shared" si="213"/>
        <v>2.2679655621765878E-2</v>
      </c>
      <c r="BE36" s="5">
        <f t="shared" si="214"/>
        <v>1.1809800674600681E-2</v>
      </c>
      <c r="BF36" s="5">
        <f t="shared" si="215"/>
        <v>3.0748128256397928E-3</v>
      </c>
      <c r="BG36" s="5">
        <f t="shared" si="216"/>
        <v>5.3370778916151621E-4</v>
      </c>
      <c r="BH36" s="5">
        <f t="shared" si="217"/>
        <v>6.9478376497373698E-5</v>
      </c>
      <c r="BI36" s="5">
        <f t="shared" si="218"/>
        <v>7.235786921220955E-6</v>
      </c>
      <c r="BJ36" s="8">
        <f t="shared" si="219"/>
        <v>4.7462556191784078E-2</v>
      </c>
      <c r="BK36" s="8">
        <f t="shared" si="220"/>
        <v>0.11561599644062137</v>
      </c>
      <c r="BL36" s="8">
        <f t="shared" si="221"/>
        <v>0.68310033770821121</v>
      </c>
      <c r="BM36" s="8">
        <f t="shared" si="222"/>
        <v>0.61139998176144228</v>
      </c>
      <c r="BN36" s="8">
        <f t="shared" si="223"/>
        <v>0.3663568697728814</v>
      </c>
    </row>
    <row r="37" spans="1:66" x14ac:dyDescent="0.25">
      <c r="A37" t="s">
        <v>192</v>
      </c>
      <c r="B37" t="s">
        <v>200</v>
      </c>
      <c r="C37" t="s">
        <v>196</v>
      </c>
      <c r="D37" s="11">
        <v>44204</v>
      </c>
      <c r="E37">
        <f>VLOOKUP(A37,home!$A$2:$E$405,3,FALSE)</f>
        <v>1.52380952380952</v>
      </c>
      <c r="F37">
        <f>VLOOKUP(B37,home!$B$2:$E$405,3,FALSE)</f>
        <v>0.66</v>
      </c>
      <c r="G37">
        <f>VLOOKUP(C37,away!$B$2:$E$405,4,FALSE)</f>
        <v>0.49</v>
      </c>
      <c r="H37">
        <f>VLOOKUP(A37,away!$A$2:$E$405,3,FALSE)</f>
        <v>0.88095238095238104</v>
      </c>
      <c r="I37">
        <f>VLOOKUP(C37,away!$B$2:$E$405,3,FALSE)</f>
        <v>0.33</v>
      </c>
      <c r="J37">
        <f>VLOOKUP(B37,home!$B$2:$E$405,4,FALSE)</f>
        <v>0.76</v>
      </c>
      <c r="K37" s="3">
        <f t="shared" si="168"/>
        <v>0.49279999999999874</v>
      </c>
      <c r="L37" s="3">
        <f t="shared" si="169"/>
        <v>0.22094285714285719</v>
      </c>
      <c r="M37" s="5">
        <f t="shared" si="170"/>
        <v>0.48980748288908965</v>
      </c>
      <c r="N37" s="5">
        <f t="shared" si="171"/>
        <v>0.24137712756774274</v>
      </c>
      <c r="O37" s="5">
        <f t="shared" si="172"/>
        <v>0.1082194647194666</v>
      </c>
      <c r="P37" s="5">
        <f t="shared" si="173"/>
        <v>5.3330552213752998E-2</v>
      </c>
      <c r="Q37" s="5">
        <f t="shared" si="174"/>
        <v>5.9475324232691668E-2</v>
      </c>
      <c r="R37" s="5">
        <f t="shared" si="175"/>
        <v>1.1955158866794789E-2</v>
      </c>
      <c r="S37" s="5">
        <f t="shared" si="176"/>
        <v>1.4516661641467074E-3</v>
      </c>
      <c r="T37" s="5">
        <f t="shared" si="177"/>
        <v>1.3140648065468706E-2</v>
      </c>
      <c r="U37" s="5">
        <f t="shared" si="178"/>
        <v>5.8915022895564568E-3</v>
      </c>
      <c r="V37" s="5">
        <f t="shared" si="179"/>
        <v>1.7562037890959805E-5</v>
      </c>
      <c r="W37" s="5">
        <f t="shared" si="180"/>
        <v>9.7698132606234608E-3</v>
      </c>
      <c r="X37" s="5">
        <f t="shared" si="181"/>
        <v>2.1585704555543211E-3</v>
      </c>
      <c r="Y37" s="5">
        <f t="shared" si="182"/>
        <v>2.3846036189716525E-4</v>
      </c>
      <c r="Z37" s="5">
        <f t="shared" si="183"/>
        <v>8.804689858754681E-4</v>
      </c>
      <c r="AA37" s="5">
        <f t="shared" si="184"/>
        <v>4.3389511623942949E-4</v>
      </c>
      <c r="AB37" s="5">
        <f t="shared" si="185"/>
        <v>1.0691175664139518E-4</v>
      </c>
      <c r="AC37" s="5">
        <f t="shared" si="186"/>
        <v>1.1951037032949678E-7</v>
      </c>
      <c r="AD37" s="5">
        <f t="shared" si="187"/>
        <v>1.203640993708807E-3</v>
      </c>
      <c r="AE37" s="5">
        <f t="shared" si="188"/>
        <v>2.6593588012429156E-4</v>
      </c>
      <c r="AF37" s="5">
        <f t="shared" si="189"/>
        <v>2.9378316585730673E-5</v>
      </c>
      <c r="AG37" s="5">
        <f t="shared" si="190"/>
        <v>2.1636430681662419E-6</v>
      </c>
      <c r="AH37" s="5">
        <f t="shared" si="191"/>
        <v>4.8633333341249962E-5</v>
      </c>
      <c r="AI37" s="5">
        <f t="shared" si="192"/>
        <v>2.3966506670567918E-5</v>
      </c>
      <c r="AJ37" s="5">
        <f t="shared" si="193"/>
        <v>5.9053472436279203E-6</v>
      </c>
      <c r="AK37" s="5">
        <f t="shared" si="194"/>
        <v>9.7005170721994405E-7</v>
      </c>
      <c r="AL37" s="5">
        <f t="shared" si="195"/>
        <v>5.2049462432450379E-10</v>
      </c>
      <c r="AM37" s="5">
        <f t="shared" si="196"/>
        <v>1.1863085633993974E-4</v>
      </c>
      <c r="AN37" s="5">
        <f t="shared" si="197"/>
        <v>2.6210640345050118E-5</v>
      </c>
      <c r="AO37" s="5">
        <f t="shared" si="198"/>
        <v>2.8955268826896084E-6</v>
      </c>
      <c r="AP37" s="5">
        <f t="shared" si="199"/>
        <v>2.1324866079846428E-7</v>
      </c>
      <c r="AQ37" s="5">
        <f t="shared" si="200"/>
        <v>1.1778942099675173E-8</v>
      </c>
      <c r="AR37" s="5">
        <f t="shared" si="201"/>
        <v>2.1490375241593496E-6</v>
      </c>
      <c r="AS37" s="5">
        <f t="shared" si="202"/>
        <v>1.0590456919057247E-6</v>
      </c>
      <c r="AT37" s="5">
        <f t="shared" si="203"/>
        <v>2.609488584855699E-7</v>
      </c>
      <c r="AU37" s="5">
        <f t="shared" si="204"/>
        <v>4.286519915389618E-8</v>
      </c>
      <c r="AV37" s="5">
        <f t="shared" si="205"/>
        <v>5.2809925357599943E-9</v>
      </c>
      <c r="AW37" s="5">
        <f t="shared" si="206"/>
        <v>1.5742163281392056E-12</v>
      </c>
      <c r="AX37" s="5">
        <f t="shared" si="207"/>
        <v>9.7435476673870282E-6</v>
      </c>
      <c r="AY37" s="5">
        <f t="shared" si="208"/>
        <v>2.1527672603401115E-6</v>
      </c>
      <c r="AZ37" s="5">
        <f t="shared" si="209"/>
        <v>2.3781927463157266E-7</v>
      </c>
      <c r="BA37" s="5">
        <f t="shared" si="210"/>
        <v>1.7514823340247161E-8</v>
      </c>
      <c r="BB37" s="5">
        <f t="shared" si="211"/>
        <v>9.6744377778665225E-10</v>
      </c>
      <c r="BC37" s="5">
        <f t="shared" si="212"/>
        <v>4.2749958477852491E-11</v>
      </c>
      <c r="BD37" s="5">
        <f t="shared" si="213"/>
        <v>7.913574844916307E-8</v>
      </c>
      <c r="BE37" s="5">
        <f t="shared" si="214"/>
        <v>3.8998096835747458E-8</v>
      </c>
      <c r="BF37" s="5">
        <f t="shared" si="215"/>
        <v>9.6091310603281505E-9</v>
      </c>
      <c r="BG37" s="5">
        <f t="shared" si="216"/>
        <v>1.5784599288432337E-9</v>
      </c>
      <c r="BH37" s="5">
        <f t="shared" si="217"/>
        <v>1.9446626323348584E-10</v>
      </c>
      <c r="BI37" s="5">
        <f t="shared" si="218"/>
        <v>1.9166594904292317E-11</v>
      </c>
      <c r="BJ37" s="8">
        <f t="shared" si="219"/>
        <v>0.32782117748785505</v>
      </c>
      <c r="BK37" s="8">
        <f t="shared" si="220"/>
        <v>0.54460953610300566</v>
      </c>
      <c r="BL37" s="8">
        <f t="shared" si="221"/>
        <v>0.1266900547009967</v>
      </c>
      <c r="BM37" s="8">
        <f t="shared" si="222"/>
        <v>3.5833974022508305E-2</v>
      </c>
      <c r="BN37" s="8">
        <f t="shared" si="223"/>
        <v>0.96416511048953846</v>
      </c>
    </row>
    <row r="38" spans="1:66" x14ac:dyDescent="0.25">
      <c r="A38" t="s">
        <v>192</v>
      </c>
      <c r="B38" t="s">
        <v>280</v>
      </c>
      <c r="C38" t="s">
        <v>197</v>
      </c>
      <c r="D38" s="11">
        <v>44204</v>
      </c>
      <c r="E38">
        <f>VLOOKUP(A38,home!$A$2:$E$405,3,FALSE)</f>
        <v>1.52380952380952</v>
      </c>
      <c r="F38">
        <f>VLOOKUP(B38,home!$B$2:$E$405,3,FALSE)</f>
        <v>1.1499999999999999</v>
      </c>
      <c r="G38">
        <f>VLOOKUP(C38,away!$B$2:$E$405,4,FALSE)</f>
        <v>0.88</v>
      </c>
      <c r="H38">
        <f>VLOOKUP(A38,away!$A$2:$E$405,3,FALSE)</f>
        <v>0.88095238095238104</v>
      </c>
      <c r="I38">
        <f>VLOOKUP(C38,away!$B$2:$E$405,3,FALSE)</f>
        <v>1.0900000000000001</v>
      </c>
      <c r="J38">
        <f>VLOOKUP(B38,home!$B$2:$E$405,4,FALSE)</f>
        <v>1.1399999999999999</v>
      </c>
      <c r="K38" s="3">
        <f t="shared" si="168"/>
        <v>1.542095238095234</v>
      </c>
      <c r="L38" s="3">
        <f t="shared" si="169"/>
        <v>1.0946714285714287</v>
      </c>
      <c r="M38" s="5">
        <f t="shared" si="170"/>
        <v>7.1592377751525188E-2</v>
      </c>
      <c r="N38" s="5">
        <f t="shared" si="171"/>
        <v>0.11040226481454218</v>
      </c>
      <c r="O38" s="5">
        <f t="shared" si="172"/>
        <v>7.8370130428087451E-2</v>
      </c>
      <c r="P38" s="5">
        <f t="shared" si="173"/>
        <v>0.12085420494205608</v>
      </c>
      <c r="Q38" s="5">
        <f t="shared" si="174"/>
        <v>8.5125403422717252E-2</v>
      </c>
      <c r="R38" s="5">
        <f t="shared" si="175"/>
        <v>4.2894771316521835E-2</v>
      </c>
      <c r="S38" s="5">
        <f t="shared" si="176"/>
        <v>5.100312111042201E-2</v>
      </c>
      <c r="T38" s="5">
        <f t="shared" si="177"/>
        <v>9.3184346972465096E-2</v>
      </c>
      <c r="U38" s="5">
        <f t="shared" si="178"/>
        <v>6.614782258639236E-2</v>
      </c>
      <c r="V38" s="5">
        <f t="shared" si="179"/>
        <v>9.5664151298908238E-3</v>
      </c>
      <c r="W38" s="5">
        <f t="shared" si="180"/>
        <v>4.3757159753035998E-2</v>
      </c>
      <c r="X38" s="5">
        <f t="shared" si="181"/>
        <v>4.7899712577084148E-2</v>
      </c>
      <c r="Y38" s="5">
        <f t="shared" si="182"/>
        <v>2.6217223397458758E-2</v>
      </c>
      <c r="Z38" s="5">
        <f t="shared" si="183"/>
        <v>1.5651893531767238E-2</v>
      </c>
      <c r="AA38" s="5">
        <f t="shared" si="184"/>
        <v>2.4136710482511852E-2</v>
      </c>
      <c r="AB38" s="5">
        <f t="shared" si="185"/>
        <v>1.8610553149182425E-2</v>
      </c>
      <c r="AC38" s="5">
        <f t="shared" si="186"/>
        <v>1.0093091706993742E-3</v>
      </c>
      <c r="AD38" s="5">
        <f t="shared" si="187"/>
        <v>1.6869426921932312E-2</v>
      </c>
      <c r="AE38" s="5">
        <f t="shared" si="188"/>
        <v>1.8466479667812966E-2</v>
      </c>
      <c r="AF38" s="5">
        <f t="shared" si="189"/>
        <v>1.0107363839325027E-2</v>
      </c>
      <c r="AG38" s="5">
        <f t="shared" si="190"/>
        <v>3.6880808043617103E-3</v>
      </c>
      <c r="AH38" s="5">
        <f t="shared" si="191"/>
        <v>4.283420163066886E-3</v>
      </c>
      <c r="AI38" s="5">
        <f t="shared" si="192"/>
        <v>6.6054418362265568E-3</v>
      </c>
      <c r="AJ38" s="5">
        <f t="shared" si="193"/>
        <v>5.0931102005800062E-3</v>
      </c>
      <c r="AK38" s="5">
        <f t="shared" si="194"/>
        <v>2.6180203291362295E-3</v>
      </c>
      <c r="AL38" s="5">
        <f t="shared" si="195"/>
        <v>6.8152091715098997E-5</v>
      </c>
      <c r="AM38" s="5">
        <f t="shared" si="196"/>
        <v>5.2028525851414752E-3</v>
      </c>
      <c r="AN38" s="5">
        <f t="shared" si="197"/>
        <v>5.6954140720233701E-3</v>
      </c>
      <c r="AO38" s="5">
        <f t="shared" si="198"/>
        <v>3.1173035292638195E-3</v>
      </c>
      <c r="AP38" s="5">
        <f t="shared" si="199"/>
        <v>1.1374743692233276E-3</v>
      </c>
      <c r="AQ38" s="5">
        <f t="shared" si="200"/>
        <v>3.1129017318027116E-4</v>
      </c>
      <c r="AR38" s="5">
        <f t="shared" si="201"/>
        <v>9.3778753381521852E-4</v>
      </c>
      <c r="AS38" s="5">
        <f t="shared" si="202"/>
        <v>1.4461576902415219E-3</v>
      </c>
      <c r="AT38" s="5">
        <f t="shared" si="203"/>
        <v>1.1150564438281267E-3</v>
      </c>
      <c r="AU38" s="5">
        <f t="shared" si="204"/>
        <v>5.7317441074491993E-4</v>
      </c>
      <c r="AV38" s="5">
        <f t="shared" si="205"/>
        <v>2.209723823519457E-4</v>
      </c>
      <c r="AW38" s="5">
        <f t="shared" si="206"/>
        <v>3.1957416875798024E-6</v>
      </c>
      <c r="AX38" s="5">
        <f t="shared" si="207"/>
        <v>1.3372156993430215E-3</v>
      </c>
      <c r="AY38" s="5">
        <f t="shared" si="208"/>
        <v>1.4638118199079677E-3</v>
      </c>
      <c r="AZ38" s="5">
        <f t="shared" si="209"/>
        <v>8.0119648802919876E-4</v>
      </c>
      <c r="BA38" s="5">
        <f t="shared" si="210"/>
        <v>2.923489680391116E-4</v>
      </c>
      <c r="BB38" s="5">
        <f t="shared" si="211"/>
        <v>8.0006515621189306E-5</v>
      </c>
      <c r="BC38" s="5">
        <f t="shared" si="212"/>
        <v>1.7516169350013935E-5</v>
      </c>
      <c r="BD38" s="5">
        <f t="shared" si="213"/>
        <v>1.7109486988966361E-4</v>
      </c>
      <c r="BE38" s="5">
        <f t="shared" si="214"/>
        <v>2.6384458411937391E-4</v>
      </c>
      <c r="BF38" s="5">
        <f t="shared" si="215"/>
        <v>2.0343673838385195E-4</v>
      </c>
      <c r="BG38" s="5">
        <f t="shared" si="216"/>
        <v>1.0457294183845467E-4</v>
      </c>
      <c r="BH38" s="5">
        <f t="shared" si="217"/>
        <v>4.0315358910672703E-5</v>
      </c>
      <c r="BI38" s="5">
        <f t="shared" si="218"/>
        <v>1.2434024599649735E-5</v>
      </c>
      <c r="BJ38" s="8">
        <f t="shared" si="219"/>
        <v>0.4751738925598582</v>
      </c>
      <c r="BK38" s="8">
        <f t="shared" si="220"/>
        <v>0.25555739201621658</v>
      </c>
      <c r="BL38" s="8">
        <f t="shared" si="221"/>
        <v>0.25384882747042897</v>
      </c>
      <c r="BM38" s="8">
        <f t="shared" si="222"/>
        <v>0.48953223682460068</v>
      </c>
      <c r="BN38" s="8">
        <f t="shared" si="223"/>
        <v>0.50923915267544995</v>
      </c>
    </row>
    <row r="39" spans="1:66" x14ac:dyDescent="0.25">
      <c r="A39" t="s">
        <v>143</v>
      </c>
      <c r="B39" t="s">
        <v>152</v>
      </c>
      <c r="C39" t="s">
        <v>145</v>
      </c>
      <c r="D39" s="11">
        <v>44235</v>
      </c>
      <c r="E39">
        <f>VLOOKUP(A39,home!$A$2:$E$405,3,FALSE)</f>
        <v>1.12121212121212</v>
      </c>
      <c r="F39">
        <f>VLOOKUP(B39,home!$B$2:$E$405,3,FALSE)</f>
        <v>1.61</v>
      </c>
      <c r="G39">
        <f>VLOOKUP(C39,away!$B$2:$E$405,4,FALSE)</f>
        <v>1.78</v>
      </c>
      <c r="H39">
        <f>VLOOKUP(A39,away!$A$2:$E$405,3,FALSE)</f>
        <v>1.0505050505050499</v>
      </c>
      <c r="I39">
        <f>VLOOKUP(C39,away!$B$2:$E$405,3,FALSE)</f>
        <v>0.36</v>
      </c>
      <c r="J39">
        <f>VLOOKUP(B39,home!$B$2:$E$405,4,FALSE)</f>
        <v>0.38</v>
      </c>
      <c r="K39" s="3">
        <f t="shared" si="168"/>
        <v>3.2131696969696937</v>
      </c>
      <c r="L39" s="3">
        <f t="shared" si="169"/>
        <v>0.14370909090909081</v>
      </c>
      <c r="M39" s="5">
        <f t="shared" si="170"/>
        <v>3.4843844426999164E-2</v>
      </c>
      <c r="N39" s="5">
        <f t="shared" si="171"/>
        <v>0.11195918503876005</v>
      </c>
      <c r="O39" s="5">
        <f t="shared" si="172"/>
        <v>5.0073772063818408E-3</v>
      </c>
      <c r="P39" s="5">
        <f t="shared" si="173"/>
        <v>1.6089552700842891E-2</v>
      </c>
      <c r="Q39" s="5">
        <f t="shared" si="174"/>
        <v>0.17987193033198332</v>
      </c>
      <c r="R39" s="5">
        <f t="shared" si="175"/>
        <v>3.5980281308401851E-4</v>
      </c>
      <c r="S39" s="5">
        <f t="shared" si="176"/>
        <v>1.8573847861102361E-3</v>
      </c>
      <c r="T39" s="5">
        <f t="shared" si="177"/>
        <v>2.5849231588072639E-2</v>
      </c>
      <c r="U39" s="5">
        <f t="shared" si="178"/>
        <v>1.1561074958860191E-3</v>
      </c>
      <c r="V39" s="5">
        <f t="shared" si="179"/>
        <v>9.5296572124732793E-5</v>
      </c>
      <c r="W39" s="5">
        <f t="shared" si="180"/>
        <v>0.19265301195939083</v>
      </c>
      <c r="X39" s="5">
        <f t="shared" si="181"/>
        <v>2.7685989209582259E-2</v>
      </c>
      <c r="Y39" s="5">
        <f t="shared" si="182"/>
        <v>1.9893641701139819E-3</v>
      </c>
      <c r="Z39" s="5">
        <f t="shared" si="183"/>
        <v>1.7235645058279287E-5</v>
      </c>
      <c r="AA39" s="5">
        <f t="shared" si="184"/>
        <v>5.5381052408988449E-5</v>
      </c>
      <c r="AB39" s="5">
        <f t="shared" si="185"/>
        <v>8.8974359693426105E-5</v>
      </c>
      <c r="AC39" s="5">
        <f t="shared" si="186"/>
        <v>2.7502691734814777E-6</v>
      </c>
      <c r="AD39" s="5">
        <f t="shared" si="187"/>
        <v>0.15475670501446367</v>
      </c>
      <c r="AE39" s="5">
        <f t="shared" si="188"/>
        <v>2.223994538971491E-2</v>
      </c>
      <c r="AF39" s="5">
        <f t="shared" si="189"/>
        <v>1.5980411669118772E-3</v>
      </c>
      <c r="AG39" s="5">
        <f t="shared" si="190"/>
        <v>7.6551014444069563E-5</v>
      </c>
      <c r="AH39" s="5">
        <f t="shared" si="191"/>
        <v>6.1922972063926959E-7</v>
      </c>
      <c r="AI39" s="5">
        <f t="shared" si="192"/>
        <v>1.9896901738211099E-6</v>
      </c>
      <c r="AJ39" s="5">
        <f t="shared" si="193"/>
        <v>3.1966060864401775E-6</v>
      </c>
      <c r="AK39" s="5">
        <f t="shared" si="194"/>
        <v>3.4237459366994871E-6</v>
      </c>
      <c r="AL39" s="5">
        <f t="shared" si="195"/>
        <v>5.0798758329830824E-8</v>
      </c>
      <c r="AM39" s="5">
        <f t="shared" si="196"/>
        <v>9.9451910991070466E-2</v>
      </c>
      <c r="AN39" s="5">
        <f t="shared" si="197"/>
        <v>1.4292143717698554E-2</v>
      </c>
      <c r="AO39" s="5">
        <f t="shared" si="198"/>
        <v>1.0269554904062661E-3</v>
      </c>
      <c r="AP39" s="5">
        <f t="shared" si="199"/>
        <v>4.9194279976794715E-5</v>
      </c>
      <c r="AQ39" s="5">
        <f t="shared" si="200"/>
        <v>1.7674163133481134E-6</v>
      </c>
      <c r="AR39" s="5">
        <f t="shared" si="201"/>
        <v>1.7797788043391936E-8</v>
      </c>
      <c r="AS39" s="5">
        <f t="shared" si="202"/>
        <v>5.7187313214116501E-8</v>
      </c>
      <c r="AT39" s="5">
        <f t="shared" si="203"/>
        <v>9.1876270935356879E-8</v>
      </c>
      <c r="AU39" s="5">
        <f t="shared" si="204"/>
        <v>9.8404683213355345E-8</v>
      </c>
      <c r="AV39" s="5">
        <f t="shared" si="205"/>
        <v>7.9047736535263932E-8</v>
      </c>
      <c r="AW39" s="5">
        <f t="shared" si="206"/>
        <v>6.5158113348763676E-10</v>
      </c>
      <c r="AX39" s="5">
        <f t="shared" si="207"/>
        <v>5.3259311117039146E-2</v>
      </c>
      <c r="AY39" s="5">
        <f t="shared" si="208"/>
        <v>7.6538471830741306E-3</v>
      </c>
      <c r="AZ39" s="5">
        <f t="shared" si="209"/>
        <v>5.4996371031834428E-4</v>
      </c>
      <c r="BA39" s="5">
        <f t="shared" si="210"/>
        <v>2.6344928280946628E-5</v>
      </c>
      <c r="BB39" s="5">
        <f t="shared" si="211"/>
        <v>9.4650142333000863E-7</v>
      </c>
      <c r="BC39" s="5">
        <f t="shared" si="212"/>
        <v>2.7204171818183205E-8</v>
      </c>
      <c r="BD39" s="5">
        <f t="shared" si="213"/>
        <v>4.2628398998475733E-10</v>
      </c>
      <c r="BE39" s="5">
        <f t="shared" si="214"/>
        <v>1.3697227989223544E-9</v>
      </c>
      <c r="BF39" s="5">
        <f t="shared" si="215"/>
        <v>2.2005758953729119E-9</v>
      </c>
      <c r="BG39" s="5">
        <f t="shared" si="216"/>
        <v>2.3569412609647302E-9</v>
      </c>
      <c r="BH39" s="5">
        <f t="shared" si="217"/>
        <v>1.8933130593173526E-9</v>
      </c>
      <c r="BI39" s="5">
        <f t="shared" si="218"/>
        <v>1.2167072298150998E-9</v>
      </c>
      <c r="BJ39" s="8">
        <f t="shared" si="219"/>
        <v>0.89499236742321064</v>
      </c>
      <c r="BK39" s="8">
        <f t="shared" si="220"/>
        <v>6.0542726737082969E-2</v>
      </c>
      <c r="BL39" s="8">
        <f t="shared" si="221"/>
        <v>6.6772259767080688E-3</v>
      </c>
      <c r="BM39" s="8">
        <f t="shared" si="222"/>
        <v>0.60644401673251591</v>
      </c>
      <c r="BN39" s="8">
        <f t="shared" si="223"/>
        <v>0.34813169251805126</v>
      </c>
    </row>
    <row r="40" spans="1:66" x14ac:dyDescent="0.25">
      <c r="A40" t="s">
        <v>32</v>
      </c>
      <c r="B40" t="s">
        <v>198</v>
      </c>
      <c r="C40" t="s">
        <v>206</v>
      </c>
      <c r="D40" s="11">
        <v>44235</v>
      </c>
      <c r="E40">
        <f>VLOOKUP(A40,home!$A$2:$E$405,3,FALSE)</f>
        <v>1.1764705882352899</v>
      </c>
      <c r="F40">
        <f>VLOOKUP(B40,home!$B$2:$E$405,3,FALSE)</f>
        <v>0.85</v>
      </c>
      <c r="G40">
        <f>VLOOKUP(C40,away!$B$2:$E$405,4,FALSE)</f>
        <v>0.85</v>
      </c>
      <c r="H40">
        <f>VLOOKUP(A40,away!$A$2:$E$405,3,FALSE)</f>
        <v>1.26470588235294</v>
      </c>
      <c r="I40">
        <f>VLOOKUP(C40,away!$B$2:$E$405,3,FALSE)</f>
        <v>0.56999999999999995</v>
      </c>
      <c r="J40">
        <f>VLOOKUP(B40,home!$B$2:$E$405,4,FALSE)</f>
        <v>0.26</v>
      </c>
      <c r="K40" s="3">
        <f t="shared" si="168"/>
        <v>0.84999999999999698</v>
      </c>
      <c r="L40" s="3">
        <f t="shared" si="169"/>
        <v>0.18742941176470571</v>
      </c>
      <c r="M40" s="5">
        <f t="shared" si="170"/>
        <v>0.35436443720803845</v>
      </c>
      <c r="N40" s="5">
        <f t="shared" si="171"/>
        <v>0.3012097716268316</v>
      </c>
      <c r="O40" s="5">
        <f t="shared" si="172"/>
        <v>6.6418318016233643E-2</v>
      </c>
      <c r="P40" s="5">
        <f t="shared" si="173"/>
        <v>5.6455570313798401E-2</v>
      </c>
      <c r="Q40" s="5">
        <f t="shared" si="174"/>
        <v>0.12801415294140298</v>
      </c>
      <c r="R40" s="5">
        <f t="shared" si="175"/>
        <v>6.2243731380919138E-3</v>
      </c>
      <c r="S40" s="5">
        <f t="shared" si="176"/>
        <v>2.2485547961356876E-3</v>
      </c>
      <c r="T40" s="5">
        <f t="shared" si="177"/>
        <v>2.3993617383364231E-2</v>
      </c>
      <c r="U40" s="5">
        <f t="shared" si="178"/>
        <v>5.2907171673781074E-3</v>
      </c>
      <c r="V40" s="5">
        <f t="shared" si="179"/>
        <v>3.9803167482928396E-5</v>
      </c>
      <c r="W40" s="5">
        <f t="shared" si="180"/>
        <v>3.6270676666730714E-2</v>
      </c>
      <c r="X40" s="5">
        <f t="shared" si="181"/>
        <v>6.798191591953176E-3</v>
      </c>
      <c r="Y40" s="5">
        <f t="shared" si="182"/>
        <v>6.3709052557177597E-4</v>
      </c>
      <c r="Z40" s="5">
        <f t="shared" si="183"/>
        <v>3.8887686529220098E-4</v>
      </c>
      <c r="AA40" s="5">
        <f t="shared" si="184"/>
        <v>3.3054533549836966E-4</v>
      </c>
      <c r="AB40" s="5">
        <f t="shared" si="185"/>
        <v>1.4048176758680659E-4</v>
      </c>
      <c r="AC40" s="5">
        <f t="shared" si="186"/>
        <v>3.9632760172141921E-7</v>
      </c>
      <c r="AD40" s="5">
        <f t="shared" si="187"/>
        <v>7.7075187916802491E-3</v>
      </c>
      <c r="AE40" s="5">
        <f t="shared" si="188"/>
        <v>1.4446157132900447E-3</v>
      </c>
      <c r="AF40" s="5">
        <f t="shared" si="189"/>
        <v>1.353817366840019E-4</v>
      </c>
      <c r="AG40" s="5">
        <f t="shared" si="190"/>
        <v>8.4581730901222533E-6</v>
      </c>
      <c r="AH40" s="5">
        <f t="shared" si="191"/>
        <v>1.8221740527654981E-5</v>
      </c>
      <c r="AI40" s="5">
        <f t="shared" si="192"/>
        <v>1.5488479448506678E-5</v>
      </c>
      <c r="AJ40" s="5">
        <f t="shared" si="193"/>
        <v>6.5826037656153138E-6</v>
      </c>
      <c r="AK40" s="5">
        <f t="shared" si="194"/>
        <v>1.8650710669243326E-6</v>
      </c>
      <c r="AL40" s="5">
        <f t="shared" si="195"/>
        <v>2.5256372747299044E-9</v>
      </c>
      <c r="AM40" s="5">
        <f t="shared" si="196"/>
        <v>1.310278194585638E-3</v>
      </c>
      <c r="AN40" s="5">
        <f t="shared" si="197"/>
        <v>2.4558467125930679E-4</v>
      </c>
      <c r="AO40" s="5">
        <f t="shared" si="198"/>
        <v>2.3014895236280246E-5</v>
      </c>
      <c r="AP40" s="5">
        <f t="shared" si="199"/>
        <v>1.4378894253207785E-6</v>
      </c>
      <c r="AQ40" s="5">
        <f t="shared" si="200"/>
        <v>6.7375692292641044E-8</v>
      </c>
      <c r="AR40" s="5">
        <f t="shared" si="201"/>
        <v>6.8305802168549386E-7</v>
      </c>
      <c r="AS40" s="5">
        <f t="shared" si="202"/>
        <v>5.8059931843266767E-7</v>
      </c>
      <c r="AT40" s="5">
        <f t="shared" si="203"/>
        <v>2.4675471033388286E-7</v>
      </c>
      <c r="AU40" s="5">
        <f t="shared" si="204"/>
        <v>6.9913834594599917E-8</v>
      </c>
      <c r="AV40" s="5">
        <f t="shared" si="205"/>
        <v>1.4856689851352427E-8</v>
      </c>
      <c r="AW40" s="5">
        <f t="shared" si="206"/>
        <v>1.1176997289544247E-11</v>
      </c>
      <c r="AX40" s="5">
        <f t="shared" si="207"/>
        <v>1.8562274423296465E-4</v>
      </c>
      <c r="AY40" s="5">
        <f t="shared" si="208"/>
        <v>3.4791161761734988E-5</v>
      </c>
      <c r="AZ40" s="5">
        <f t="shared" si="209"/>
        <v>3.2604434918063551E-6</v>
      </c>
      <c r="BA40" s="5">
        <f t="shared" si="210"/>
        <v>2.0370100192044279E-7</v>
      </c>
      <c r="BB40" s="5">
        <f t="shared" si="211"/>
        <v>9.5448897414574436E-9</v>
      </c>
      <c r="BC40" s="5">
        <f t="shared" si="212"/>
        <v>3.5779861392006833E-10</v>
      </c>
      <c r="BD40" s="5">
        <f t="shared" si="213"/>
        <v>2.1337527200945961E-8</v>
      </c>
      <c r="BE40" s="5">
        <f t="shared" si="214"/>
        <v>1.8136898120804001E-8</v>
      </c>
      <c r="BF40" s="5">
        <f t="shared" si="215"/>
        <v>7.7081817013416723E-9</v>
      </c>
      <c r="BG40" s="5">
        <f t="shared" si="216"/>
        <v>2.1839848153801331E-9</v>
      </c>
      <c r="BH40" s="5">
        <f t="shared" si="217"/>
        <v>4.6409677326827664E-10</v>
      </c>
      <c r="BI40" s="5">
        <f t="shared" si="218"/>
        <v>7.8896451455606758E-11</v>
      </c>
      <c r="BJ40" s="8">
        <f t="shared" si="219"/>
        <v>0.50802374612997458</v>
      </c>
      <c r="BK40" s="8">
        <f t="shared" si="220"/>
        <v>0.41314355550045617</v>
      </c>
      <c r="BL40" s="8">
        <f t="shared" si="221"/>
        <v>7.8448238411757493E-2</v>
      </c>
      <c r="BM40" s="8">
        <f t="shared" si="222"/>
        <v>8.7283002512498653E-2</v>
      </c>
      <c r="BN40" s="8">
        <f t="shared" si="223"/>
        <v>0.91268662324439698</v>
      </c>
    </row>
    <row r="41" spans="1:66" x14ac:dyDescent="0.25">
      <c r="A41" t="s">
        <v>10</v>
      </c>
      <c r="B41" t="s">
        <v>39</v>
      </c>
      <c r="C41" t="s">
        <v>37</v>
      </c>
      <c r="D41" t="s">
        <v>460</v>
      </c>
      <c r="E41">
        <f>VLOOKUP(A41,home!$A$2:$E$405,3,FALSE)</f>
        <v>1.5432098765432101</v>
      </c>
      <c r="F41">
        <f>VLOOKUP(B41,home!$B$2:$E$405,3,FALSE)</f>
        <v>1.56</v>
      </c>
      <c r="G41">
        <f>VLOOKUP(C41,away!$B$2:$E$405,4,FALSE)</f>
        <v>1.46</v>
      </c>
      <c r="H41">
        <f>VLOOKUP(A41,away!$A$2:$E$405,3,FALSE)</f>
        <v>1.49382716049383</v>
      </c>
      <c r="I41">
        <f>VLOOKUP(C41,away!$B$2:$E$405,3,FALSE)</f>
        <v>1.1299999999999999</v>
      </c>
      <c r="J41">
        <f>VLOOKUP(B41,home!$B$2:$E$405,4,FALSE)</f>
        <v>0.67</v>
      </c>
      <c r="K41" s="3">
        <f t="shared" si="168"/>
        <v>3.5148148148148155</v>
      </c>
      <c r="L41" s="3">
        <f t="shared" si="169"/>
        <v>1.1309765432098786</v>
      </c>
      <c r="M41" s="5">
        <f t="shared" si="170"/>
        <v>9.6019280894384367E-3</v>
      </c>
      <c r="N41" s="5">
        <f t="shared" si="171"/>
        <v>3.3748999099544735E-2</v>
      </c>
      <c r="O41" s="5">
        <f t="shared" si="172"/>
        <v>1.0859555438742919E-2</v>
      </c>
      <c r="P41" s="5">
        <f t="shared" si="173"/>
        <v>3.8169326338396412E-2</v>
      </c>
      <c r="Q41" s="5">
        <f t="shared" si="174"/>
        <v>5.9310741010125852E-2</v>
      </c>
      <c r="R41" s="5">
        <f t="shared" si="175"/>
        <v>6.1409512354527532E-3</v>
      </c>
      <c r="S41" s="5">
        <f t="shared" si="176"/>
        <v>3.7932419914951901E-2</v>
      </c>
      <c r="T41" s="5">
        <f t="shared" si="177"/>
        <v>6.7079056842848525E-2</v>
      </c>
      <c r="U41" s="5">
        <f t="shared" si="178"/>
        <v>2.158430637942468E-2</v>
      </c>
      <c r="V41" s="5">
        <f t="shared" si="179"/>
        <v>1.6754215068434969E-2</v>
      </c>
      <c r="W41" s="5">
        <f t="shared" si="180"/>
        <v>6.9488757060011661E-2</v>
      </c>
      <c r="X41" s="5">
        <f t="shared" si="181"/>
        <v>7.8590154251683045E-2</v>
      </c>
      <c r="Y41" s="5">
        <f t="shared" si="182"/>
        <v>4.4441810492949832E-2</v>
      </c>
      <c r="Z41" s="5">
        <f t="shared" si="183"/>
        <v>2.3150906000975959E-3</v>
      </c>
      <c r="AA41" s="5">
        <f t="shared" si="184"/>
        <v>8.1371147388615509E-3</v>
      </c>
      <c r="AB41" s="5">
        <f t="shared" si="185"/>
        <v>1.4300225716999286E-2</v>
      </c>
      <c r="AC41" s="5">
        <f t="shared" si="186"/>
        <v>4.1625565754482615E-3</v>
      </c>
      <c r="AD41" s="5">
        <f t="shared" si="187"/>
        <v>6.1060028194399159E-2</v>
      </c>
      <c r="AE41" s="5">
        <f t="shared" si="188"/>
        <v>6.9057459615599295E-2</v>
      </c>
      <c r="AF41" s="5">
        <f t="shared" si="189"/>
        <v>3.9051183479453154E-2</v>
      </c>
      <c r="AG41" s="5">
        <f t="shared" si="190"/>
        <v>1.4721990833282215E-2</v>
      </c>
      <c r="AH41" s="5">
        <f t="shared" si="191"/>
        <v>6.5457829102901583E-4</v>
      </c>
      <c r="AI41" s="5">
        <f t="shared" si="192"/>
        <v>2.3007214747649486E-3</v>
      </c>
      <c r="AJ41" s="5">
        <f t="shared" si="193"/>
        <v>4.0433049621332161E-3</v>
      </c>
      <c r="AK41" s="5">
        <f t="shared" si="194"/>
        <v>4.7371560605733625E-3</v>
      </c>
      <c r="AL41" s="5">
        <f t="shared" si="195"/>
        <v>6.6187531858349718E-4</v>
      </c>
      <c r="AM41" s="5">
        <f t="shared" si="196"/>
        <v>4.2922938338136901E-2</v>
      </c>
      <c r="AN41" s="5">
        <f t="shared" si="197"/>
        <v>4.8544836426076848E-2</v>
      </c>
      <c r="AO41" s="5">
        <f t="shared" si="198"/>
        <v>2.74515356459267E-2</v>
      </c>
      <c r="AP41" s="5">
        <f t="shared" si="199"/>
        <v>1.0349014296877648E-2</v>
      </c>
      <c r="AQ41" s="5">
        <f t="shared" si="200"/>
        <v>2.9261231037780748E-3</v>
      </c>
      <c r="AR41" s="5">
        <f t="shared" si="201"/>
        <v>1.4806253856964517E-4</v>
      </c>
      <c r="AS41" s="5">
        <f t="shared" si="202"/>
        <v>5.2041240408367889E-4</v>
      </c>
      <c r="AT41" s="5">
        <f t="shared" si="203"/>
        <v>9.1457661384335435E-4</v>
      </c>
      <c r="AU41" s="5">
        <f t="shared" si="204"/>
        <v>1.0715224772065968E-3</v>
      </c>
      <c r="AV41" s="5">
        <f t="shared" si="205"/>
        <v>9.4155076932320441E-4</v>
      </c>
      <c r="AW41" s="5">
        <f t="shared" si="206"/>
        <v>7.3085249114740577E-5</v>
      </c>
      <c r="AX41" s="5">
        <f t="shared" si="207"/>
        <v>2.5144363261044408E-2</v>
      </c>
      <c r="AY41" s="5">
        <f t="shared" si="208"/>
        <v>2.8437685042189478E-2</v>
      </c>
      <c r="AZ41" s="5">
        <f t="shared" si="209"/>
        <v>1.6081177362953367E-2</v>
      </c>
      <c r="BA41" s="5">
        <f t="shared" si="210"/>
        <v>6.0624781282326507E-3</v>
      </c>
      <c r="BB41" s="5">
        <f t="shared" si="211"/>
        <v>1.7141301391885152E-3</v>
      </c>
      <c r="BC41" s="5">
        <f t="shared" si="212"/>
        <v>3.8772819588625876E-4</v>
      </c>
      <c r="BD41" s="5">
        <f t="shared" si="213"/>
        <v>2.790920967506276E-5</v>
      </c>
      <c r="BE41" s="5">
        <f t="shared" si="214"/>
        <v>9.8095703635683561E-5</v>
      </c>
      <c r="BF41" s="5">
        <f t="shared" si="215"/>
        <v>1.7239411620419208E-4</v>
      </c>
      <c r="BG41" s="5">
        <f t="shared" si="216"/>
        <v>2.0197779787380042E-4</v>
      </c>
      <c r="BH41" s="5">
        <f t="shared" si="217"/>
        <v>1.7747863905762654E-4</v>
      </c>
      <c r="BI41" s="5">
        <f t="shared" si="218"/>
        <v>1.2476090997458342E-4</v>
      </c>
      <c r="BJ41" s="8">
        <f t="shared" si="219"/>
        <v>0.74657219082018822</v>
      </c>
      <c r="BK41" s="8">
        <f t="shared" si="220"/>
        <v>0.13572000634744297</v>
      </c>
      <c r="BL41" s="8">
        <f t="shared" si="221"/>
        <v>7.7156655477429156E-2</v>
      </c>
      <c r="BM41" s="8">
        <f t="shared" si="222"/>
        <v>0.77556784224038211</v>
      </c>
      <c r="BN41" s="8">
        <f t="shared" si="223"/>
        <v>0.15783150121170109</v>
      </c>
    </row>
    <row r="42" spans="1:66" x14ac:dyDescent="0.25">
      <c r="A42" t="s">
        <v>16</v>
      </c>
      <c r="B42" t="s">
        <v>234</v>
      </c>
      <c r="C42" t="s">
        <v>232</v>
      </c>
      <c r="D42" t="s">
        <v>460</v>
      </c>
      <c r="E42">
        <f>VLOOKUP(A42,home!$A$2:$E$405,3,FALSE)</f>
        <v>1.43055555555556</v>
      </c>
      <c r="F42">
        <f>VLOOKUP(B42,home!$B$2:$E$405,3,FALSE)</f>
        <v>1.05</v>
      </c>
      <c r="G42">
        <f>VLOOKUP(C42,away!$B$2:$E$405,4,FALSE)</f>
        <v>1.57</v>
      </c>
      <c r="H42">
        <f>VLOOKUP(A42,away!$A$2:$E$405,3,FALSE)</f>
        <v>1.3888888888888899</v>
      </c>
      <c r="I42">
        <f>VLOOKUP(C42,away!$B$2:$E$405,3,FALSE)</f>
        <v>0.7</v>
      </c>
      <c r="J42">
        <f>VLOOKUP(B42,home!$B$2:$E$405,4,FALSE)</f>
        <v>0.9</v>
      </c>
      <c r="K42" s="3">
        <f t="shared" si="168"/>
        <v>2.3582708333333411</v>
      </c>
      <c r="L42" s="3">
        <f t="shared" si="169"/>
        <v>0.87500000000000056</v>
      </c>
      <c r="M42" s="5">
        <f t="shared" si="170"/>
        <v>3.9428324172261074E-2</v>
      </c>
      <c r="N42" s="5">
        <f t="shared" si="171"/>
        <v>9.2982666902655248E-2</v>
      </c>
      <c r="O42" s="5">
        <f t="shared" si="172"/>
        <v>3.449978365072847E-2</v>
      </c>
      <c r="P42" s="5">
        <f t="shared" si="173"/>
        <v>8.1359833539823401E-2</v>
      </c>
      <c r="Q42" s="5">
        <f t="shared" si="174"/>
        <v>0.10963915568104064</v>
      </c>
      <c r="R42" s="5">
        <f t="shared" si="175"/>
        <v>1.5093655347193711E-2</v>
      </c>
      <c r="S42" s="5">
        <f t="shared" si="176"/>
        <v>4.1971239284148421E-2</v>
      </c>
      <c r="T42" s="5">
        <f t="shared" si="177"/>
        <v>9.593426122091063E-2</v>
      </c>
      <c r="U42" s="5">
        <f t="shared" si="178"/>
        <v>3.5594927173672755E-2</v>
      </c>
      <c r="V42" s="5">
        <f t="shared" si="179"/>
        <v>9.6230117513698993E-3</v>
      </c>
      <c r="W42" s="5">
        <f t="shared" si="180"/>
        <v>8.618627434463054E-2</v>
      </c>
      <c r="X42" s="5">
        <f t="shared" si="181"/>
        <v>7.541299005155179E-2</v>
      </c>
      <c r="Y42" s="5">
        <f t="shared" si="182"/>
        <v>3.2993183147553916E-2</v>
      </c>
      <c r="Z42" s="5">
        <f t="shared" si="183"/>
        <v>4.4023161429315024E-3</v>
      </c>
      <c r="AA42" s="5">
        <f t="shared" si="184"/>
        <v>1.0381853758987893E-2</v>
      </c>
      <c r="AB42" s="5">
        <f t="shared" si="185"/>
        <v>1.224161145787663E-2</v>
      </c>
      <c r="AC42" s="5">
        <f t="shared" si="186"/>
        <v>1.2410599655824808E-3</v>
      </c>
      <c r="AD42" s="5">
        <f t="shared" si="187"/>
        <v>5.081264425515198E-2</v>
      </c>
      <c r="AE42" s="5">
        <f t="shared" si="188"/>
        <v>4.4461063723258011E-2</v>
      </c>
      <c r="AF42" s="5">
        <f t="shared" si="189"/>
        <v>1.9451715378925389E-2</v>
      </c>
      <c r="AG42" s="5">
        <f t="shared" si="190"/>
        <v>5.6734169855199093E-3</v>
      </c>
      <c r="AH42" s="5">
        <f t="shared" si="191"/>
        <v>9.6300665626626657E-4</v>
      </c>
      <c r="AI42" s="5">
        <f t="shared" si="192"/>
        <v>2.2710305097786028E-3</v>
      </c>
      <c r="AJ42" s="5">
        <f t="shared" si="193"/>
        <v>2.6778525064105143E-3</v>
      </c>
      <c r="AK42" s="5">
        <f t="shared" si="194"/>
        <v>2.1050338206121664E-3</v>
      </c>
      <c r="AL42" s="5">
        <f t="shared" si="195"/>
        <v>1.0243644317377961E-4</v>
      </c>
      <c r="AM42" s="5">
        <f t="shared" si="196"/>
        <v>2.3965995382293562E-2</v>
      </c>
      <c r="AN42" s="5">
        <f t="shared" si="197"/>
        <v>2.0970245959506882E-2</v>
      </c>
      <c r="AO42" s="5">
        <f t="shared" si="198"/>
        <v>9.174482607284264E-3</v>
      </c>
      <c r="AP42" s="5">
        <f t="shared" si="199"/>
        <v>2.6758907604579126E-3</v>
      </c>
      <c r="AQ42" s="5">
        <f t="shared" si="200"/>
        <v>5.853511038501686E-4</v>
      </c>
      <c r="AR42" s="5">
        <f t="shared" si="201"/>
        <v>1.685261648465968E-4</v>
      </c>
      <c r="AS42" s="5">
        <f t="shared" si="202"/>
        <v>3.9743033921125587E-4</v>
      </c>
      <c r="AT42" s="5">
        <f t="shared" si="203"/>
        <v>4.6862418862184043E-4</v>
      </c>
      <c r="AU42" s="5">
        <f t="shared" si="204"/>
        <v>3.6838091860712951E-4</v>
      </c>
      <c r="AV42" s="5">
        <f t="shared" si="205"/>
        <v>2.1718549397693434E-4</v>
      </c>
      <c r="AW42" s="5">
        <f t="shared" si="206"/>
        <v>5.8715629633678057E-6</v>
      </c>
      <c r="AX42" s="5">
        <f t="shared" si="207"/>
        <v>9.4197179836440683E-3</v>
      </c>
      <c r="AY42" s="5">
        <f t="shared" si="208"/>
        <v>8.2422532356885656E-3</v>
      </c>
      <c r="AZ42" s="5">
        <f t="shared" si="209"/>
        <v>3.6059857906137489E-3</v>
      </c>
      <c r="BA42" s="5">
        <f t="shared" si="210"/>
        <v>1.0517458555956776E-3</v>
      </c>
      <c r="BB42" s="5">
        <f t="shared" si="211"/>
        <v>2.3006940591155457E-4</v>
      </c>
      <c r="BC42" s="5">
        <f t="shared" si="212"/>
        <v>4.0262146034522089E-5</v>
      </c>
      <c r="BD42" s="5">
        <f t="shared" si="213"/>
        <v>2.457673237346204E-5</v>
      </c>
      <c r="BE42" s="5">
        <f t="shared" si="214"/>
        <v>5.7958591134974822E-5</v>
      </c>
      <c r="BF42" s="5">
        <f t="shared" si="215"/>
        <v>6.8341027507351745E-5</v>
      </c>
      <c r="BG42" s="5">
        <f t="shared" si="216"/>
        <v>5.3722217296873066E-5</v>
      </c>
      <c r="BH42" s="5">
        <f t="shared" si="217"/>
        <v>3.1672884538302932E-5</v>
      </c>
      <c r="BI42" s="5">
        <f t="shared" si="218"/>
        <v>1.4938647962842863E-5</v>
      </c>
      <c r="BJ42" s="8">
        <f t="shared" si="219"/>
        <v>0.69350937192207907</v>
      </c>
      <c r="BK42" s="8">
        <f t="shared" si="220"/>
        <v>0.18196815839204764</v>
      </c>
      <c r="BL42" s="8">
        <f t="shared" si="221"/>
        <v>0.11770011208760459</v>
      </c>
      <c r="BM42" s="8">
        <f t="shared" si="222"/>
        <v>0.6163401575782349</v>
      </c>
      <c r="BN42" s="8">
        <f t="shared" si="223"/>
        <v>0.37300341929370256</v>
      </c>
    </row>
    <row r="43" spans="1:66" x14ac:dyDescent="0.25">
      <c r="A43" t="s">
        <v>16</v>
      </c>
      <c r="B43" t="s">
        <v>18</v>
      </c>
      <c r="C43" t="s">
        <v>56</v>
      </c>
      <c r="D43" t="s">
        <v>460</v>
      </c>
      <c r="E43">
        <f>VLOOKUP(A43,home!$A$2:$E$405,3,FALSE)</f>
        <v>1.43055555555556</v>
      </c>
      <c r="F43">
        <f>VLOOKUP(B43,home!$B$2:$E$405,3,FALSE)</f>
        <v>1.05</v>
      </c>
      <c r="G43">
        <f>VLOOKUP(C43,away!$B$2:$E$405,4,FALSE)</f>
        <v>1.05</v>
      </c>
      <c r="H43">
        <f>VLOOKUP(A43,away!$A$2:$E$405,3,FALSE)</f>
        <v>1.3888888888888899</v>
      </c>
      <c r="I43">
        <f>VLOOKUP(C43,away!$B$2:$E$405,3,FALSE)</f>
        <v>1.05</v>
      </c>
      <c r="J43">
        <f>VLOOKUP(B43,home!$B$2:$E$405,4,FALSE)</f>
        <v>1.08</v>
      </c>
      <c r="K43" s="3">
        <f t="shared" si="168"/>
        <v>1.5771875000000051</v>
      </c>
      <c r="L43" s="3">
        <f t="shared" si="169"/>
        <v>1.5750000000000015</v>
      </c>
      <c r="M43" s="5">
        <f t="shared" si="170"/>
        <v>4.275849029186115E-2</v>
      </c>
      <c r="N43" s="5">
        <f t="shared" si="171"/>
        <v>6.7438156407194985E-2</v>
      </c>
      <c r="O43" s="5">
        <f t="shared" si="172"/>
        <v>6.7344622209681362E-2</v>
      </c>
      <c r="P43" s="5">
        <f t="shared" si="173"/>
        <v>0.10621509634133218</v>
      </c>
      <c r="Q43" s="5">
        <f t="shared" si="174"/>
        <v>5.3181308654236592E-2</v>
      </c>
      <c r="R43" s="5">
        <f t="shared" si="175"/>
        <v>5.3033889990124136E-2</v>
      </c>
      <c r="S43" s="5">
        <f t="shared" si="176"/>
        <v>6.5961441890207959E-2</v>
      </c>
      <c r="T43" s="5">
        <f t="shared" si="177"/>
        <v>8.3760561130422712E-2</v>
      </c>
      <c r="U43" s="5">
        <f t="shared" si="178"/>
        <v>8.3644388368799186E-2</v>
      </c>
      <c r="V43" s="5">
        <f t="shared" si="179"/>
        <v>1.8205873285462238E-2</v>
      </c>
      <c r="W43" s="5">
        <f t="shared" si="180"/>
        <v>2.7958965081034678E-2</v>
      </c>
      <c r="X43" s="5">
        <f t="shared" si="181"/>
        <v>4.4035370002629658E-2</v>
      </c>
      <c r="Y43" s="5">
        <f t="shared" si="182"/>
        <v>3.4677853877070897E-2</v>
      </c>
      <c r="Z43" s="5">
        <f t="shared" si="183"/>
        <v>2.7842792244815201E-2</v>
      </c>
      <c r="AA43" s="5">
        <f t="shared" si="184"/>
        <v>4.3913303893619623E-2</v>
      </c>
      <c r="AB43" s="5">
        <f t="shared" si="185"/>
        <v>3.4629756992359213E-2</v>
      </c>
      <c r="AC43" s="5">
        <f t="shared" si="186"/>
        <v>2.8265418338471113E-3</v>
      </c>
      <c r="AD43" s="5">
        <f t="shared" si="187"/>
        <v>1.1024132559686131E-2</v>
      </c>
      <c r="AE43" s="5">
        <f t="shared" si="188"/>
        <v>1.7363008781505672E-2</v>
      </c>
      <c r="AF43" s="5">
        <f t="shared" si="189"/>
        <v>1.3673369415435732E-2</v>
      </c>
      <c r="AG43" s="5">
        <f t="shared" si="190"/>
        <v>7.178518943103767E-3</v>
      </c>
      <c r="AH43" s="5">
        <f t="shared" si="191"/>
        <v>1.0963099446395997E-2</v>
      </c>
      <c r="AI43" s="5">
        <f t="shared" si="192"/>
        <v>1.7290863408112745E-2</v>
      </c>
      <c r="AJ43" s="5">
        <f t="shared" si="193"/>
        <v>1.3635466815741454E-2</v>
      </c>
      <c r="AK43" s="5">
        <f t="shared" si="194"/>
        <v>7.168562606150764E-3</v>
      </c>
      <c r="AL43" s="5">
        <f t="shared" si="195"/>
        <v>2.8085314625995745E-4</v>
      </c>
      <c r="AM43" s="5">
        <f t="shared" si="196"/>
        <v>3.4774248142960019E-3</v>
      </c>
      <c r="AN43" s="5">
        <f t="shared" si="197"/>
        <v>5.4769440825162075E-3</v>
      </c>
      <c r="AO43" s="5">
        <f t="shared" si="198"/>
        <v>4.3130934649815182E-3</v>
      </c>
      <c r="AP43" s="5">
        <f t="shared" si="199"/>
        <v>2.2643740691152994E-3</v>
      </c>
      <c r="AQ43" s="5">
        <f t="shared" si="200"/>
        <v>8.9159728971415007E-4</v>
      </c>
      <c r="AR43" s="5">
        <f t="shared" si="201"/>
        <v>3.4533763256147411E-3</v>
      </c>
      <c r="AS43" s="5">
        <f t="shared" si="202"/>
        <v>5.4466219735555179E-3</v>
      </c>
      <c r="AT43" s="5">
        <f t="shared" si="203"/>
        <v>4.2951720469585611E-3</v>
      </c>
      <c r="AU43" s="5">
        <f t="shared" si="204"/>
        <v>2.258097220937492E-3</v>
      </c>
      <c r="AV43" s="5">
        <f t="shared" si="205"/>
        <v>8.9036067766184068E-4</v>
      </c>
      <c r="AW43" s="5">
        <f t="shared" si="206"/>
        <v>1.9379415633238454E-5</v>
      </c>
      <c r="AX43" s="5">
        <f t="shared" si="207"/>
        <v>9.140918248829147E-4</v>
      </c>
      <c r="AY43" s="5">
        <f t="shared" si="208"/>
        <v>1.4396946241905921E-3</v>
      </c>
      <c r="AZ43" s="5">
        <f t="shared" si="209"/>
        <v>1.1337595165500924E-3</v>
      </c>
      <c r="BA43" s="5">
        <f t="shared" si="210"/>
        <v>5.952237461887992E-4</v>
      </c>
      <c r="BB43" s="5">
        <f t="shared" si="211"/>
        <v>2.3436935006183993E-4</v>
      </c>
      <c r="BC43" s="5">
        <f t="shared" si="212"/>
        <v>7.3826345269479627E-5</v>
      </c>
      <c r="BD43" s="5">
        <f t="shared" si="213"/>
        <v>9.0651128547387201E-4</v>
      </c>
      <c r="BE43" s="5">
        <f t="shared" si="214"/>
        <v>1.4297382680583273E-3</v>
      </c>
      <c r="BF43" s="5">
        <f t="shared" si="215"/>
        <v>1.1274826623266254E-3</v>
      </c>
      <c r="BG43" s="5">
        <f t="shared" si="216"/>
        <v>5.9275052049609334E-4</v>
      </c>
      <c r="BH43" s="5">
        <f t="shared" si="217"/>
        <v>2.3371967788623382E-4</v>
      </c>
      <c r="BI43" s="5">
        <f t="shared" si="218"/>
        <v>7.3723950893239039E-5</v>
      </c>
      <c r="BJ43" s="8">
        <f t="shared" si="219"/>
        <v>0.38110564398008773</v>
      </c>
      <c r="BK43" s="8">
        <f t="shared" si="220"/>
        <v>0.23768799141316119</v>
      </c>
      <c r="BL43" s="8">
        <f t="shared" si="221"/>
        <v>0.35233150834084703</v>
      </c>
      <c r="BM43" s="8">
        <f t="shared" si="222"/>
        <v>0.60757605687592309</v>
      </c>
      <c r="BN43" s="8">
        <f t="shared" si="223"/>
        <v>0.38997156389443044</v>
      </c>
    </row>
    <row r="44" spans="1:66" x14ac:dyDescent="0.25">
      <c r="A44" t="s">
        <v>10</v>
      </c>
      <c r="B44" t="s">
        <v>41</v>
      </c>
      <c r="C44" t="s">
        <v>225</v>
      </c>
      <c r="D44" t="s">
        <v>461</v>
      </c>
      <c r="E44">
        <f>VLOOKUP(A44,home!$A$2:$E$405,3,FALSE)</f>
        <v>1.5432098765432101</v>
      </c>
      <c r="F44">
        <f>VLOOKUP(B44,home!$B$2:$E$405,3,FALSE)</f>
        <v>0.78</v>
      </c>
      <c r="G44">
        <f>VLOOKUP(C44,away!$B$2:$E$405,4,FALSE)</f>
        <v>0.39</v>
      </c>
      <c r="H44">
        <f>VLOOKUP(A44,away!$A$2:$E$405,3,FALSE)</f>
        <v>1.49382716049383</v>
      </c>
      <c r="I44">
        <f>VLOOKUP(C44,away!$B$2:$E$405,3,FALSE)</f>
        <v>0.65</v>
      </c>
      <c r="J44">
        <f>VLOOKUP(B44,home!$B$2:$E$405,4,FALSE)</f>
        <v>0.8</v>
      </c>
      <c r="K44" s="3">
        <f t="shared" si="168"/>
        <v>0.46944444444444455</v>
      </c>
      <c r="L44" s="3">
        <f t="shared" si="169"/>
        <v>0.77679012345679166</v>
      </c>
      <c r="M44" s="5">
        <f t="shared" si="170"/>
        <v>0.28758564487157046</v>
      </c>
      <c r="N44" s="5">
        <f t="shared" si="171"/>
        <v>0.13500548328693171</v>
      </c>
      <c r="O44" s="5">
        <f t="shared" si="172"/>
        <v>0.22339368858418826</v>
      </c>
      <c r="P44" s="5">
        <f t="shared" si="173"/>
        <v>0.1048709260297995</v>
      </c>
      <c r="Q44" s="5">
        <f t="shared" si="174"/>
        <v>3.1688787049293697E-2</v>
      </c>
      <c r="R44" s="5">
        <f t="shared" si="175"/>
        <v>8.6765005467389814E-2</v>
      </c>
      <c r="S44" s="5">
        <f t="shared" si="176"/>
        <v>9.5605529365513937E-3</v>
      </c>
      <c r="T44" s="5">
        <f t="shared" si="177"/>
        <v>2.4615536804216832E-2</v>
      </c>
      <c r="U44" s="5">
        <f t="shared" si="178"/>
        <v>4.0731349788858E-2</v>
      </c>
      <c r="V44" s="5">
        <f t="shared" si="179"/>
        <v>3.8737215531077875E-4</v>
      </c>
      <c r="W44" s="5">
        <f t="shared" si="180"/>
        <v>4.9587083438246632E-3</v>
      </c>
      <c r="X44" s="5">
        <f t="shared" si="181"/>
        <v>3.8518756665857829E-3</v>
      </c>
      <c r="Y44" s="5">
        <f t="shared" si="182"/>
        <v>1.4960494872936906E-3</v>
      </c>
      <c r="Z44" s="5">
        <f t="shared" si="183"/>
        <v>2.2466066436247652E-2</v>
      </c>
      <c r="AA44" s="5">
        <f t="shared" si="184"/>
        <v>1.054657007701626E-2</v>
      </c>
      <c r="AB44" s="5">
        <f t="shared" si="185"/>
        <v>2.4755143652996506E-3</v>
      </c>
      <c r="AC44" s="5">
        <f t="shared" si="186"/>
        <v>8.8286909851981884E-6</v>
      </c>
      <c r="AD44" s="5">
        <f t="shared" si="187"/>
        <v>5.8195952090720014E-4</v>
      </c>
      <c r="AE44" s="5">
        <f t="shared" si="188"/>
        <v>4.5206040809235934E-4</v>
      </c>
      <c r="AF44" s="5">
        <f t="shared" si="189"/>
        <v>1.7557803010599568E-4</v>
      </c>
      <c r="AG44" s="5">
        <f t="shared" si="190"/>
        <v>4.5462426560778899E-5</v>
      </c>
      <c r="AH44" s="5">
        <f t="shared" si="191"/>
        <v>4.3628546301503228E-3</v>
      </c>
      <c r="AI44" s="5">
        <f t="shared" si="192"/>
        <v>2.0481178680427908E-3</v>
      </c>
      <c r="AJ44" s="5">
        <f t="shared" si="193"/>
        <v>4.8073877736004404E-4</v>
      </c>
      <c r="AK44" s="5">
        <f t="shared" si="194"/>
        <v>7.5226716086895809E-5</v>
      </c>
      <c r="AL44" s="5">
        <f t="shared" si="195"/>
        <v>1.2877875036664677E-7</v>
      </c>
      <c r="AM44" s="5">
        <f t="shared" si="196"/>
        <v>5.4639532796287161E-5</v>
      </c>
      <c r="AN44" s="5">
        <f t="shared" si="197"/>
        <v>4.2443449426449317E-5</v>
      </c>
      <c r="AO44" s="5">
        <f t="shared" si="198"/>
        <v>1.6484826159951824E-5</v>
      </c>
      <c r="AP44" s="5">
        <f t="shared" si="199"/>
        <v>4.2684167159842441E-6</v>
      </c>
      <c r="AQ44" s="5">
        <f t="shared" si="200"/>
        <v>8.2891598694360824E-7</v>
      </c>
      <c r="AR44" s="5">
        <f t="shared" si="201"/>
        <v>6.7780447735570103E-4</v>
      </c>
      <c r="AS44" s="5">
        <f t="shared" si="202"/>
        <v>3.1819154631420416E-4</v>
      </c>
      <c r="AT44" s="5">
        <f t="shared" si="203"/>
        <v>7.4686626843195158E-5</v>
      </c>
      <c r="AU44" s="5">
        <f t="shared" si="204"/>
        <v>1.1687074015277763E-5</v>
      </c>
      <c r="AV44" s="5">
        <f t="shared" si="205"/>
        <v>1.3716079920707932E-6</v>
      </c>
      <c r="AW44" s="5">
        <f t="shared" si="206"/>
        <v>1.3044565104869042E-9</v>
      </c>
      <c r="AX44" s="5">
        <f t="shared" si="207"/>
        <v>4.2750375197095019E-6</v>
      </c>
      <c r="AY44" s="5">
        <f t="shared" si="208"/>
        <v>3.3208069227175605E-6</v>
      </c>
      <c r="AZ44" s="5">
        <f t="shared" si="209"/>
        <v>1.2897850097369708E-6</v>
      </c>
      <c r="BA44" s="5">
        <f t="shared" si="210"/>
        <v>3.3396408564876705E-7</v>
      </c>
      <c r="BB44" s="5">
        <f t="shared" si="211"/>
        <v>6.4855000830310049E-8</v>
      </c>
      <c r="BC44" s="5">
        <f t="shared" si="212"/>
        <v>1.0075744820353376E-8</v>
      </c>
      <c r="BD44" s="5">
        <f t="shared" si="213"/>
        <v>8.775197060745016E-5</v>
      </c>
      <c r="BE44" s="5">
        <f t="shared" si="214"/>
        <v>4.119467509071966E-5</v>
      </c>
      <c r="BF44" s="5">
        <f t="shared" si="215"/>
        <v>9.6693056810161458E-6</v>
      </c>
      <c r="BG44" s="5">
        <f t="shared" si="216"/>
        <v>1.5130672778627119E-6</v>
      </c>
      <c r="BH44" s="5">
        <f t="shared" si="217"/>
        <v>1.7757525691583219E-7</v>
      </c>
      <c r="BI44" s="5">
        <f t="shared" si="218"/>
        <v>1.6672343565986478E-8</v>
      </c>
      <c r="BJ44" s="8">
        <f t="shared" si="219"/>
        <v>0.20299946068918179</v>
      </c>
      <c r="BK44" s="8">
        <f t="shared" si="220"/>
        <v>0.40241677426989042</v>
      </c>
      <c r="BL44" s="8">
        <f t="shared" si="221"/>
        <v>0.37210313087317004</v>
      </c>
      <c r="BM44" s="8">
        <f t="shared" si="222"/>
        <v>0.13067257747685027</v>
      </c>
      <c r="BN44" s="8">
        <f t="shared" si="223"/>
        <v>0.86930953528917354</v>
      </c>
    </row>
    <row r="45" spans="1:66" x14ac:dyDescent="0.25">
      <c r="A45" t="s">
        <v>10</v>
      </c>
      <c r="B45" t="s">
        <v>221</v>
      </c>
      <c r="C45" t="s">
        <v>226</v>
      </c>
      <c r="D45" t="s">
        <v>461</v>
      </c>
      <c r="E45">
        <f>VLOOKUP(A45,home!$A$2:$E$405,3,FALSE)</f>
        <v>1.5432098765432101</v>
      </c>
      <c r="F45">
        <f>VLOOKUP(B45,home!$B$2:$E$405,3,FALSE)</f>
        <v>0.49</v>
      </c>
      <c r="G45">
        <f>VLOOKUP(C45,away!$B$2:$E$405,4,FALSE)</f>
        <v>1.3</v>
      </c>
      <c r="H45">
        <f>VLOOKUP(A45,away!$A$2:$E$405,3,FALSE)</f>
        <v>1.49382716049383</v>
      </c>
      <c r="I45">
        <f>VLOOKUP(C45,away!$B$2:$E$405,3,FALSE)</f>
        <v>0.52</v>
      </c>
      <c r="J45">
        <f>VLOOKUP(B45,home!$B$2:$E$405,4,FALSE)</f>
        <v>1</v>
      </c>
      <c r="K45" s="3">
        <f t="shared" si="168"/>
        <v>0.98302469135802473</v>
      </c>
      <c r="L45" s="3">
        <f t="shared" si="169"/>
        <v>0.77679012345679166</v>
      </c>
      <c r="M45" s="5">
        <f t="shared" si="170"/>
        <v>0.17207672693321441</v>
      </c>
      <c r="N45" s="5">
        <f t="shared" si="171"/>
        <v>0.16915567138342219</v>
      </c>
      <c r="O45" s="5">
        <f t="shared" si="172"/>
        <v>0.13366750195849225</v>
      </c>
      <c r="P45" s="5">
        <f t="shared" si="173"/>
        <v>0.131398454857345</v>
      </c>
      <c r="Q45" s="5">
        <f t="shared" si="174"/>
        <v>8.3142100826574014E-2</v>
      </c>
      <c r="R45" s="5">
        <f t="shared" si="175"/>
        <v>5.1915797674249052E-2</v>
      </c>
      <c r="S45" s="5">
        <f t="shared" si="176"/>
        <v>2.5084092204982998E-2</v>
      </c>
      <c r="T45" s="5">
        <f t="shared" si="177"/>
        <v>6.4583962765531452E-2</v>
      </c>
      <c r="U45" s="5">
        <f t="shared" si="178"/>
        <v>5.1034510985334326E-2</v>
      </c>
      <c r="V45" s="5">
        <f t="shared" si="179"/>
        <v>2.1282566574781312E-3</v>
      </c>
      <c r="W45" s="5">
        <f t="shared" si="180"/>
        <v>2.7243579334633571E-2</v>
      </c>
      <c r="X45" s="5">
        <f t="shared" si="181"/>
        <v>2.1162543354754908E-2</v>
      </c>
      <c r="Y45" s="5">
        <f t="shared" si="182"/>
        <v>8.219427332599883E-3</v>
      </c>
      <c r="Z45" s="5">
        <f t="shared" si="183"/>
        <v>1.3442559628245917E-2</v>
      </c>
      <c r="AA45" s="5">
        <f t="shared" si="184"/>
        <v>1.3214368029618286E-2</v>
      </c>
      <c r="AB45" s="5">
        <f t="shared" si="185"/>
        <v>6.4950250269034315E-3</v>
      </c>
      <c r="AC45" s="5">
        <f t="shared" si="186"/>
        <v>1.0157156393126755E-4</v>
      </c>
      <c r="AD45" s="5">
        <f t="shared" si="187"/>
        <v>6.6952777917290056E-3</v>
      </c>
      <c r="AE45" s="5">
        <f t="shared" si="188"/>
        <v>5.20082566241469E-3</v>
      </c>
      <c r="AF45" s="5">
        <f t="shared" si="189"/>
        <v>2.0199750041921781E-3</v>
      </c>
      <c r="AG45" s="5">
        <f t="shared" si="190"/>
        <v>5.2303221096202529E-4</v>
      </c>
      <c r="AH45" s="5">
        <f t="shared" si="191"/>
        <v>2.6105118883001065E-3</v>
      </c>
      <c r="AI45" s="5">
        <f t="shared" si="192"/>
        <v>2.5661976432826664E-3</v>
      </c>
      <c r="AJ45" s="5">
        <f t="shared" si="193"/>
        <v>1.2613178231258167E-3</v>
      </c>
      <c r="AK45" s="5">
        <f t="shared" si="194"/>
        <v>4.1330218792754396E-4</v>
      </c>
      <c r="AL45" s="5">
        <f t="shared" si="195"/>
        <v>3.1024175775245923E-6</v>
      </c>
      <c r="AM45" s="5">
        <f t="shared" si="196"/>
        <v>1.3163246769541288E-3</v>
      </c>
      <c r="AN45" s="5">
        <f t="shared" si="197"/>
        <v>1.0225080083204191E-3</v>
      </c>
      <c r="AO45" s="5">
        <f t="shared" si="198"/>
        <v>3.9713706100938818E-4</v>
      </c>
      <c r="AP45" s="5">
        <f t="shared" si="199"/>
        <v>1.0283071555025005E-4</v>
      </c>
      <c r="AQ45" s="5">
        <f t="shared" si="200"/>
        <v>1.9969471056857235E-5</v>
      </c>
      <c r="AR45" s="5">
        <f t="shared" si="201"/>
        <v>4.0556397039961251E-4</v>
      </c>
      <c r="AS45" s="5">
        <f t="shared" si="202"/>
        <v>3.9867939682801412E-4</v>
      </c>
      <c r="AT45" s="5">
        <f t="shared" si="203"/>
        <v>1.9595584550883102E-4</v>
      </c>
      <c r="AU45" s="5">
        <f t="shared" si="204"/>
        <v>6.42098115170398E-5</v>
      </c>
      <c r="AV45" s="5">
        <f t="shared" si="205"/>
        <v>1.5779957537173747E-5</v>
      </c>
      <c r="AW45" s="5">
        <f t="shared" si="206"/>
        <v>6.580605757712289E-8</v>
      </c>
      <c r="AX45" s="5">
        <f t="shared" si="207"/>
        <v>2.1566327654829731E-4</v>
      </c>
      <c r="AY45" s="5">
        <f t="shared" si="208"/>
        <v>1.6752510321504807E-4</v>
      </c>
      <c r="AZ45" s="5">
        <f t="shared" si="209"/>
        <v>6.5065922804264455E-5</v>
      </c>
      <c r="BA45" s="5">
        <f t="shared" si="210"/>
        <v>1.6847522069318226E-5</v>
      </c>
      <c r="BB45" s="5">
        <f t="shared" si="211"/>
        <v>3.2717471870416809E-6</v>
      </c>
      <c r="BC45" s="5">
        <f t="shared" si="212"/>
        <v>5.082921802683038E-7</v>
      </c>
      <c r="BD45" s="5">
        <f t="shared" si="213"/>
        <v>5.2506347772723578E-5</v>
      </c>
      <c r="BE45" s="5">
        <f t="shared" si="214"/>
        <v>5.1615036313618704E-5</v>
      </c>
      <c r="BF45" s="5">
        <f t="shared" si="215"/>
        <v>2.536942757081413E-5</v>
      </c>
      <c r="BG45" s="5">
        <f t="shared" si="216"/>
        <v>8.3129245692431088E-6</v>
      </c>
      <c r="BH45" s="5">
        <f t="shared" si="217"/>
        <v>2.0429525272406866E-6</v>
      </c>
      <c r="BI45" s="5">
        <f t="shared" si="218"/>
        <v>4.0165455550997461E-7</v>
      </c>
      <c r="BJ45" s="8">
        <f t="shared" si="219"/>
        <v>0.39127404746370931</v>
      </c>
      <c r="BK45" s="8">
        <f t="shared" si="220"/>
        <v>0.33095972973774435</v>
      </c>
      <c r="BL45" s="8">
        <f t="shared" si="221"/>
        <v>0.2643989705423333</v>
      </c>
      <c r="BM45" s="8">
        <f t="shared" si="222"/>
        <v>0.25855159444157855</v>
      </c>
      <c r="BN45" s="8">
        <f t="shared" si="223"/>
        <v>0.74135625363329694</v>
      </c>
    </row>
    <row r="46" spans="1:66" x14ac:dyDescent="0.25">
      <c r="A46" t="s">
        <v>10</v>
      </c>
      <c r="B46" t="s">
        <v>447</v>
      </c>
      <c r="C46" t="s">
        <v>42</v>
      </c>
      <c r="D46" t="s">
        <v>461</v>
      </c>
      <c r="E46">
        <f>VLOOKUP(A46,home!$A$2:$E$405,3,FALSE)</f>
        <v>1.5432098765432101</v>
      </c>
      <c r="F46">
        <f>VLOOKUP(B46,home!$B$2:$E$405,3,FALSE)</f>
        <v>0.81</v>
      </c>
      <c r="G46">
        <f>VLOOKUP(C46,away!$B$2:$E$405,4,FALSE)</f>
        <v>1.56</v>
      </c>
      <c r="H46">
        <f>VLOOKUP(A46,away!$A$2:$E$405,3,FALSE)</f>
        <v>1.49382716049383</v>
      </c>
      <c r="I46">
        <f>VLOOKUP(C46,away!$B$2:$E$405,3,FALSE)</f>
        <v>0.78</v>
      </c>
      <c r="J46">
        <f>VLOOKUP(B46,home!$B$2:$E$405,4,FALSE)</f>
        <v>0.84</v>
      </c>
      <c r="K46" s="3">
        <f t="shared" si="168"/>
        <v>1.9500000000000004</v>
      </c>
      <c r="L46" s="3">
        <f t="shared" si="169"/>
        <v>0.97875555555555749</v>
      </c>
      <c r="M46" s="5">
        <f t="shared" si="170"/>
        <v>5.3463529156270312E-2</v>
      </c>
      <c r="N46" s="5">
        <f t="shared" si="171"/>
        <v>0.10425388185472713</v>
      </c>
      <c r="O46" s="5">
        <f t="shared" si="172"/>
        <v>5.2327726181306093E-2</v>
      </c>
      <c r="P46" s="5">
        <f t="shared" si="173"/>
        <v>0.1020390660535469</v>
      </c>
      <c r="Q46" s="5">
        <f t="shared" si="174"/>
        <v>0.10164753480835897</v>
      </c>
      <c r="R46" s="5">
        <f t="shared" si="175"/>
        <v>2.5608026354771666E-2</v>
      </c>
      <c r="S46" s="5">
        <f t="shared" si="176"/>
        <v>4.8687260107009661E-2</v>
      </c>
      <c r="T46" s="5">
        <f t="shared" si="177"/>
        <v>9.9488089402208268E-2</v>
      </c>
      <c r="U46" s="5">
        <f t="shared" si="178"/>
        <v>4.993565139180476E-2</v>
      </c>
      <c r="V46" s="5">
        <f t="shared" si="179"/>
        <v>1.0324800701478076E-2</v>
      </c>
      <c r="W46" s="5">
        <f t="shared" si="180"/>
        <v>6.6070897625433375E-2</v>
      </c>
      <c r="X46" s="5">
        <f t="shared" si="181"/>
        <v>6.4667258111435408E-2</v>
      </c>
      <c r="Y46" s="5">
        <f t="shared" si="182"/>
        <v>3.1646719069556295E-2</v>
      </c>
      <c r="Z46" s="5">
        <f t="shared" si="183"/>
        <v>8.3546660205153014E-3</v>
      </c>
      <c r="AA46" s="5">
        <f t="shared" si="184"/>
        <v>1.629159874000484E-2</v>
      </c>
      <c r="AB46" s="5">
        <f t="shared" si="185"/>
        <v>1.5884308771504724E-2</v>
      </c>
      <c r="AC46" s="5">
        <f t="shared" si="186"/>
        <v>1.2316024556763999E-3</v>
      </c>
      <c r="AD46" s="5">
        <f t="shared" si="187"/>
        <v>3.2209562592398787E-2</v>
      </c>
      <c r="AE46" s="5">
        <f t="shared" si="188"/>
        <v>3.1525288329324781E-2</v>
      </c>
      <c r="AF46" s="5">
        <f t="shared" si="189"/>
        <v>1.5427775546408702E-2</v>
      </c>
      <c r="AG46" s="5">
        <f t="shared" si="190"/>
        <v>5.0333403419705654E-3</v>
      </c>
      <c r="AH46" s="5">
        <f t="shared" si="191"/>
        <v>2.0442939455976479E-3</v>
      </c>
      <c r="AI46" s="5">
        <f t="shared" si="192"/>
        <v>3.9863731939154138E-3</v>
      </c>
      <c r="AJ46" s="5">
        <f t="shared" si="193"/>
        <v>3.8867138640675297E-3</v>
      </c>
      <c r="AK46" s="5">
        <f t="shared" si="194"/>
        <v>2.5263640116438956E-3</v>
      </c>
      <c r="AL46" s="5">
        <f t="shared" si="195"/>
        <v>9.4024144166873162E-5</v>
      </c>
      <c r="AM46" s="5">
        <f t="shared" si="196"/>
        <v>1.2561729411035519E-2</v>
      </c>
      <c r="AN46" s="5">
        <f t="shared" si="197"/>
        <v>1.2294862448436656E-2</v>
      </c>
      <c r="AO46" s="5">
        <f t="shared" si="198"/>
        <v>6.0168324630993902E-3</v>
      </c>
      <c r="AP46" s="5">
        <f t="shared" si="199"/>
        <v>1.9630027333685193E-3</v>
      </c>
      <c r="AQ46" s="5">
        <f t="shared" si="200"/>
        <v>4.8032495771379566E-4</v>
      </c>
      <c r="AR46" s="5">
        <f t="shared" si="201"/>
        <v>4.0017281128845776E-4</v>
      </c>
      <c r="AS46" s="5">
        <f t="shared" si="202"/>
        <v>7.8033698201249277E-4</v>
      </c>
      <c r="AT46" s="5">
        <f t="shared" si="203"/>
        <v>7.6082855746218065E-4</v>
      </c>
      <c r="AU46" s="5">
        <f t="shared" si="204"/>
        <v>4.9453856235041774E-4</v>
      </c>
      <c r="AV46" s="5">
        <f t="shared" si="205"/>
        <v>2.4108754914582876E-4</v>
      </c>
      <c r="AW46" s="5">
        <f t="shared" si="206"/>
        <v>4.984777062399543E-6</v>
      </c>
      <c r="AX46" s="5">
        <f t="shared" si="207"/>
        <v>4.0825620585865502E-3</v>
      </c>
      <c r="AY46" s="5">
        <f t="shared" si="208"/>
        <v>3.9958302957419194E-3</v>
      </c>
      <c r="AZ46" s="5">
        <f t="shared" si="209"/>
        <v>1.9554705505073046E-3</v>
      </c>
      <c r="BA46" s="5">
        <f t="shared" si="210"/>
        <v>6.3797588834476964E-4</v>
      </c>
      <c r="BB46" s="5">
        <f t="shared" si="211"/>
        <v>1.5610561125698383E-4</v>
      </c>
      <c r="BC46" s="5">
        <f t="shared" si="212"/>
        <v>3.0557846854233825E-5</v>
      </c>
      <c r="BD46" s="5">
        <f t="shared" si="213"/>
        <v>6.5278560371810594E-5</v>
      </c>
      <c r="BE46" s="5">
        <f t="shared" si="214"/>
        <v>1.2729319272503071E-4</v>
      </c>
      <c r="BF46" s="5">
        <f t="shared" si="215"/>
        <v>1.2411086290690498E-4</v>
      </c>
      <c r="BG46" s="5">
        <f t="shared" si="216"/>
        <v>8.0672060889488278E-5</v>
      </c>
      <c r="BH46" s="5">
        <f t="shared" si="217"/>
        <v>3.9327629683625559E-5</v>
      </c>
      <c r="BI46" s="5">
        <f t="shared" si="218"/>
        <v>1.5337775576613958E-5</v>
      </c>
      <c r="BJ46" s="8">
        <f t="shared" si="219"/>
        <v>0.59614560194676791</v>
      </c>
      <c r="BK46" s="8">
        <f t="shared" si="220"/>
        <v>0.21983611291389013</v>
      </c>
      <c r="BL46" s="8">
        <f t="shared" si="221"/>
        <v>0.17562004099902939</v>
      </c>
      <c r="BM46" s="8">
        <f t="shared" si="222"/>
        <v>0.55662581195254213</v>
      </c>
      <c r="BN46" s="8">
        <f t="shared" si="223"/>
        <v>0.43933976440898109</v>
      </c>
    </row>
    <row r="47" spans="1:66" x14ac:dyDescent="0.25">
      <c r="A47" t="s">
        <v>10</v>
      </c>
      <c r="B47" t="s">
        <v>11</v>
      </c>
      <c r="C47" t="s">
        <v>12</v>
      </c>
      <c r="D47" t="s">
        <v>461</v>
      </c>
      <c r="E47">
        <f>VLOOKUP(A47,home!$A$2:$E$405,3,FALSE)</f>
        <v>1.5432098765432101</v>
      </c>
      <c r="F47">
        <f>VLOOKUP(B47,home!$B$2:$E$405,3,FALSE)</f>
        <v>0.65</v>
      </c>
      <c r="G47">
        <f>VLOOKUP(C47,away!$B$2:$E$405,4,FALSE)</f>
        <v>0.65</v>
      </c>
      <c r="H47">
        <f>VLOOKUP(A47,away!$A$2:$E$405,3,FALSE)</f>
        <v>1.49382716049383</v>
      </c>
      <c r="I47">
        <f>VLOOKUP(C47,away!$B$2:$E$405,3,FALSE)</f>
        <v>0.78</v>
      </c>
      <c r="J47">
        <f>VLOOKUP(B47,home!$B$2:$E$405,4,FALSE)</f>
        <v>0.84</v>
      </c>
      <c r="K47" s="3">
        <f t="shared" si="168"/>
        <v>0.65200617283950635</v>
      </c>
      <c r="L47" s="3">
        <f t="shared" si="169"/>
        <v>0.97875555555555749</v>
      </c>
      <c r="M47" s="5">
        <f t="shared" si="170"/>
        <v>0.19578038583455698</v>
      </c>
      <c r="N47" s="5">
        <f t="shared" si="171"/>
        <v>0.1276500200850314</v>
      </c>
      <c r="O47" s="5">
        <f t="shared" si="172"/>
        <v>0.19162114030438324</v>
      </c>
      <c r="P47" s="5">
        <f t="shared" si="173"/>
        <v>0.12493816632500299</v>
      </c>
      <c r="Q47" s="5">
        <f t="shared" si="174"/>
        <v>4.1614300529263716E-2</v>
      </c>
      <c r="R47" s="5">
        <f t="shared" si="175"/>
        <v>9.377512781740302E-2</v>
      </c>
      <c r="S47" s="5">
        <f t="shared" si="176"/>
        <v>1.993246838557778E-2</v>
      </c>
      <c r="T47" s="5">
        <f t="shared" si="177"/>
        <v>4.0730227833575439E-2</v>
      </c>
      <c r="U47" s="5">
        <f t="shared" si="178"/>
        <v>6.1141962195760464E-2</v>
      </c>
      <c r="V47" s="5">
        <f t="shared" si="179"/>
        <v>1.4133330737508751E-3</v>
      </c>
      <c r="W47" s="5">
        <f t="shared" si="180"/>
        <v>9.0442602744927603E-3</v>
      </c>
      <c r="X47" s="5">
        <f t="shared" si="181"/>
        <v>8.8521199895502216E-3</v>
      </c>
      <c r="Y47" s="5">
        <f t="shared" si="182"/>
        <v>4.3320308091083408E-3</v>
      </c>
      <c r="Z47" s="5">
        <f t="shared" si="183"/>
        <v>3.0594309108071902E-2</v>
      </c>
      <c r="AA47" s="5">
        <f t="shared" si="184"/>
        <v>1.994767839222281E-2</v>
      </c>
      <c r="AB47" s="5">
        <f t="shared" si="185"/>
        <v>6.503004722773255E-3</v>
      </c>
      <c r="AC47" s="5">
        <f t="shared" si="186"/>
        <v>5.6370318293188122E-5</v>
      </c>
      <c r="AD47" s="5">
        <f t="shared" si="187"/>
        <v>1.4742283819341017E-3</v>
      </c>
      <c r="AE47" s="5">
        <f t="shared" si="188"/>
        <v>1.4429092189756822E-3</v>
      </c>
      <c r="AF47" s="5">
        <f t="shared" si="189"/>
        <v>7.0612770711738968E-4</v>
      </c>
      <c r="AG47" s="5">
        <f t="shared" si="190"/>
        <v>2.3037547209095094E-4</v>
      </c>
      <c r="AH47" s="5">
        <f t="shared" si="191"/>
        <v>7.4860875019773414E-3</v>
      </c>
      <c r="AI47" s="5">
        <f t="shared" si="192"/>
        <v>4.8809752617059061E-3</v>
      </c>
      <c r="AJ47" s="5">
        <f t="shared" si="193"/>
        <v>1.5912130000545878E-3</v>
      </c>
      <c r="AK47" s="5">
        <f t="shared" si="194"/>
        <v>3.4582689944602035E-4</v>
      </c>
      <c r="AL47" s="5">
        <f t="shared" si="195"/>
        <v>1.4389192610252954E-6</v>
      </c>
      <c r="AM47" s="5">
        <f t="shared" si="196"/>
        <v>1.9224120103924637E-4</v>
      </c>
      <c r="AN47" s="5">
        <f t="shared" si="197"/>
        <v>1.881571435238352E-4</v>
      </c>
      <c r="AO47" s="5">
        <f t="shared" si="198"/>
        <v>9.2079924770709049E-5</v>
      </c>
      <c r="AP47" s="5">
        <f t="shared" si="199"/>
        <v>3.0041245974823093E-5</v>
      </c>
      <c r="AQ47" s="5">
        <f t="shared" si="200"/>
        <v>7.350759098417282E-6</v>
      </c>
      <c r="AR47" s="5">
        <f t="shared" si="201"/>
        <v>1.4654099463870698E-3</v>
      </c>
      <c r="AS47" s="5">
        <f t="shared" si="202"/>
        <v>9.5545633078477959E-4</v>
      </c>
      <c r="AT47" s="5">
        <f t="shared" si="203"/>
        <v>3.114817127751307E-4</v>
      </c>
      <c r="AU47" s="5">
        <f t="shared" si="204"/>
        <v>6.7695999818669122E-5</v>
      </c>
      <c r="AV47" s="5">
        <f t="shared" si="205"/>
        <v>1.1034552439578591E-5</v>
      </c>
      <c r="AW47" s="5">
        <f t="shared" si="206"/>
        <v>2.5507028817560909E-8</v>
      </c>
      <c r="AX47" s="5">
        <f t="shared" si="207"/>
        <v>2.0890408291944851E-5</v>
      </c>
      <c r="AY47" s="5">
        <f t="shared" si="208"/>
        <v>2.0446603173564908E-5</v>
      </c>
      <c r="AZ47" s="5">
        <f t="shared" si="209"/>
        <v>1.0006113224183273E-5</v>
      </c>
      <c r="BA47" s="5">
        <f t="shared" si="210"/>
        <v>3.2645129692291035E-6</v>
      </c>
      <c r="BB47" s="5">
        <f t="shared" si="211"/>
        <v>7.9879005120403837E-7</v>
      </c>
      <c r="BC47" s="5">
        <f t="shared" si="212"/>
        <v>1.563640400676922E-7</v>
      </c>
      <c r="BD47" s="5">
        <f t="shared" si="213"/>
        <v>2.3904635436545265E-4</v>
      </c>
      <c r="BE47" s="5">
        <f t="shared" si="214"/>
        <v>1.5585969864105519E-4</v>
      </c>
      <c r="BF47" s="5">
        <f t="shared" si="215"/>
        <v>5.0810742805436595E-5</v>
      </c>
      <c r="BG47" s="5">
        <f t="shared" si="216"/>
        <v>1.1042972651901733E-5</v>
      </c>
      <c r="BH47" s="5">
        <f t="shared" si="217"/>
        <v>1.8000215838844455E-6</v>
      </c>
      <c r="BI47" s="5">
        <f t="shared" si="218"/>
        <v>2.347250367874008E-7</v>
      </c>
      <c r="BJ47" s="8">
        <f t="shared" si="219"/>
        <v>0.23664203336729725</v>
      </c>
      <c r="BK47" s="8">
        <f t="shared" si="220"/>
        <v>0.34214260945961639</v>
      </c>
      <c r="BL47" s="8">
        <f t="shared" si="221"/>
        <v>0.39056288915301635</v>
      </c>
      <c r="BM47" s="8">
        <f t="shared" si="222"/>
        <v>0.22454227909621588</v>
      </c>
      <c r="BN47" s="8">
        <f t="shared" si="223"/>
        <v>0.77537914089564142</v>
      </c>
    </row>
    <row r="48" spans="1:66" x14ac:dyDescent="0.25">
      <c r="A48" t="s">
        <v>16</v>
      </c>
      <c r="B48" t="s">
        <v>59</v>
      </c>
      <c r="C48" t="s">
        <v>450</v>
      </c>
      <c r="D48" t="s">
        <v>461</v>
      </c>
      <c r="E48">
        <f>VLOOKUP(A48,home!$A$2:$E$405,3,FALSE)</f>
        <v>1.43055555555556</v>
      </c>
      <c r="F48">
        <f>VLOOKUP(B48,home!$B$2:$E$405,3,FALSE)</f>
        <v>0.52</v>
      </c>
      <c r="G48">
        <f>VLOOKUP(C48,away!$B$2:$E$405,4,FALSE)</f>
        <v>0.87</v>
      </c>
      <c r="H48">
        <f>VLOOKUP(A48,away!$A$2:$E$405,3,FALSE)</f>
        <v>1.3888888888888899</v>
      </c>
      <c r="I48">
        <f>VLOOKUP(C48,away!$B$2:$E$405,3,FALSE)</f>
        <v>0.7</v>
      </c>
      <c r="J48">
        <f>VLOOKUP(B48,home!$B$2:$E$405,4,FALSE)</f>
        <v>0.9</v>
      </c>
      <c r="K48" s="3">
        <f t="shared" si="168"/>
        <v>0.64718333333333544</v>
      </c>
      <c r="L48" s="3">
        <f t="shared" si="169"/>
        <v>0.87500000000000056</v>
      </c>
      <c r="M48" s="5">
        <f t="shared" si="170"/>
        <v>0.21823488691356341</v>
      </c>
      <c r="N48" s="5">
        <f t="shared" si="171"/>
        <v>0.14123798156234346</v>
      </c>
      <c r="O48" s="5">
        <f t="shared" si="172"/>
        <v>0.19095552604936811</v>
      </c>
      <c r="P48" s="5">
        <f t="shared" si="173"/>
        <v>0.12358323386705061</v>
      </c>
      <c r="Q48" s="5">
        <f t="shared" si="174"/>
        <v>4.5703433850394812E-2</v>
      </c>
      <c r="R48" s="5">
        <f t="shared" si="175"/>
        <v>8.3543042646598592E-2</v>
      </c>
      <c r="S48" s="5">
        <f t="shared" si="176"/>
        <v>1.7495845770854283E-2</v>
      </c>
      <c r="T48" s="5">
        <f t="shared" si="177"/>
        <v>3.9990504619095486E-2</v>
      </c>
      <c r="U48" s="5">
        <f t="shared" si="178"/>
        <v>5.4067664816834671E-2</v>
      </c>
      <c r="V48" s="5">
        <f t="shared" si="179"/>
        <v>1.1008491458093328E-3</v>
      </c>
      <c r="W48" s="5">
        <f t="shared" si="180"/>
        <v>9.8595002213593703E-3</v>
      </c>
      <c r="X48" s="5">
        <f t="shared" si="181"/>
        <v>8.6270626936894544E-3</v>
      </c>
      <c r="Y48" s="5">
        <f t="shared" si="182"/>
        <v>3.7743399284891378E-3</v>
      </c>
      <c r="Z48" s="5">
        <f t="shared" si="183"/>
        <v>2.4366720771924606E-2</v>
      </c>
      <c r="AA48" s="5">
        <f t="shared" si="184"/>
        <v>1.5769735571576789E-2</v>
      </c>
      <c r="AB48" s="5">
        <f t="shared" si="185"/>
        <v>5.1029550164991694E-3</v>
      </c>
      <c r="AC48" s="5">
        <f t="shared" si="186"/>
        <v>3.8962176076361523E-5</v>
      </c>
      <c r="AD48" s="5">
        <f t="shared" si="187"/>
        <v>1.5952260545650289E-3</v>
      </c>
      <c r="AE48" s="5">
        <f t="shared" si="188"/>
        <v>1.3958227977444013E-3</v>
      </c>
      <c r="AF48" s="5">
        <f t="shared" si="189"/>
        <v>6.1067247401317586E-4</v>
      </c>
      <c r="AG48" s="5">
        <f t="shared" si="190"/>
        <v>1.7811280492050974E-4</v>
      </c>
      <c r="AH48" s="5">
        <f t="shared" si="191"/>
        <v>5.3302201688585097E-3</v>
      </c>
      <c r="AI48" s="5">
        <f t="shared" si="192"/>
        <v>3.4496296562824243E-3</v>
      </c>
      <c r="AJ48" s="5">
        <f t="shared" si="193"/>
        <v>1.116271409859194E-3</v>
      </c>
      <c r="AK48" s="5">
        <f t="shared" si="194"/>
        <v>2.4081075064579164E-4</v>
      </c>
      <c r="AL48" s="5">
        <f t="shared" si="195"/>
        <v>8.825484845457008E-7</v>
      </c>
      <c r="AM48" s="5">
        <f t="shared" si="196"/>
        <v>2.0648074308271622E-4</v>
      </c>
      <c r="AN48" s="5">
        <f t="shared" si="197"/>
        <v>1.8067065019737683E-4</v>
      </c>
      <c r="AO48" s="5">
        <f t="shared" si="198"/>
        <v>7.9043409461352393E-5</v>
      </c>
      <c r="AP48" s="5">
        <f t="shared" si="199"/>
        <v>2.305432775956113E-5</v>
      </c>
      <c r="AQ48" s="5">
        <f t="shared" si="200"/>
        <v>5.0431341974039995E-6</v>
      </c>
      <c r="AR48" s="5">
        <f t="shared" si="201"/>
        <v>9.3278852955024007E-4</v>
      </c>
      <c r="AS48" s="5">
        <f t="shared" si="202"/>
        <v>6.0368518984942477E-4</v>
      </c>
      <c r="AT48" s="5">
        <f t="shared" si="203"/>
        <v>1.953474967253591E-4</v>
      </c>
      <c r="AU48" s="5">
        <f t="shared" si="204"/>
        <v>4.214188136301358E-5</v>
      </c>
      <c r="AV48" s="5">
        <f t="shared" si="205"/>
        <v>6.8183808133632734E-6</v>
      </c>
      <c r="AW48" s="5">
        <f t="shared" si="206"/>
        <v>1.3882620452763855E-8</v>
      </c>
      <c r="AX48" s="5">
        <f t="shared" si="207"/>
        <v>2.2271815929569373E-5</v>
      </c>
      <c r="AY48" s="5">
        <f t="shared" si="208"/>
        <v>1.9487838938373213E-5</v>
      </c>
      <c r="AZ48" s="5">
        <f t="shared" si="209"/>
        <v>8.5259295355382853E-6</v>
      </c>
      <c r="BA48" s="5">
        <f t="shared" si="210"/>
        <v>2.4867294478653348E-6</v>
      </c>
      <c r="BB48" s="5">
        <f t="shared" si="211"/>
        <v>5.4397206672054223E-7</v>
      </c>
      <c r="BC48" s="5">
        <f t="shared" si="212"/>
        <v>9.5195111676094981E-8</v>
      </c>
      <c r="BD48" s="5">
        <f t="shared" si="213"/>
        <v>1.3603166055941004E-4</v>
      </c>
      <c r="BE48" s="5">
        <f t="shared" si="214"/>
        <v>8.80374235197078E-5</v>
      </c>
      <c r="BF48" s="5">
        <f t="shared" si="215"/>
        <v>2.8488176605781542E-5</v>
      </c>
      <c r="BG48" s="5">
        <f t="shared" si="216"/>
        <v>6.1456910321061484E-6</v>
      </c>
      <c r="BH48" s="5">
        <f t="shared" si="217"/>
        <v>9.9434720194881091E-7</v>
      </c>
      <c r="BI48" s="5">
        <f t="shared" si="218"/>
        <v>1.2870498732958139E-7</v>
      </c>
      <c r="BJ48" s="8">
        <f t="shared" si="219"/>
        <v>0.25352036075234308</v>
      </c>
      <c r="BK48" s="8">
        <f t="shared" si="220"/>
        <v>0.36047414826077689</v>
      </c>
      <c r="BL48" s="8">
        <f t="shared" si="221"/>
        <v>0.36161646356873101</v>
      </c>
      <c r="BM48" s="8">
        <f t="shared" si="222"/>
        <v>0.19670011450813857</v>
      </c>
      <c r="BN48" s="8">
        <f t="shared" si="223"/>
        <v>0.80325810488931904</v>
      </c>
    </row>
    <row r="49" spans="1:66" x14ac:dyDescent="0.25">
      <c r="A49" t="s">
        <v>16</v>
      </c>
      <c r="B49" t="s">
        <v>449</v>
      </c>
      <c r="C49" t="s">
        <v>231</v>
      </c>
      <c r="D49" t="s">
        <v>461</v>
      </c>
      <c r="E49">
        <f>VLOOKUP(A49,home!$A$2:$E$405,3,FALSE)</f>
        <v>1.43055555555556</v>
      </c>
      <c r="F49">
        <f>VLOOKUP(B49,home!$B$2:$E$405,3,FALSE)</f>
        <v>0.35</v>
      </c>
      <c r="G49">
        <f>VLOOKUP(C49,away!$B$2:$E$405,4,FALSE)</f>
        <v>0.7</v>
      </c>
      <c r="H49">
        <f>VLOOKUP(A49,away!$A$2:$E$405,3,FALSE)</f>
        <v>1.3888888888888899</v>
      </c>
      <c r="I49">
        <f>VLOOKUP(C49,away!$B$2:$E$405,3,FALSE)</f>
        <v>1.17</v>
      </c>
      <c r="J49">
        <f>VLOOKUP(B49,home!$B$2:$E$405,4,FALSE)</f>
        <v>1.26</v>
      </c>
      <c r="K49" s="3">
        <f t="shared" si="168"/>
        <v>0.35048611111111216</v>
      </c>
      <c r="L49" s="3">
        <f t="shared" si="169"/>
        <v>2.0475000000000012</v>
      </c>
      <c r="M49" s="5">
        <f t="shared" si="170"/>
        <v>9.090083325572107E-2</v>
      </c>
      <c r="N49" s="5">
        <f t="shared" si="171"/>
        <v>3.1859479544557333E-2</v>
      </c>
      <c r="O49" s="5">
        <f t="shared" si="172"/>
        <v>0.18611945609108901</v>
      </c>
      <c r="P49" s="5">
        <f t="shared" si="173"/>
        <v>6.5232284367481186E-2</v>
      </c>
      <c r="Q49" s="5">
        <f t="shared" si="174"/>
        <v>5.5831525437979625E-3</v>
      </c>
      <c r="R49" s="5">
        <f t="shared" si="175"/>
        <v>0.19053979317325254</v>
      </c>
      <c r="S49" s="5">
        <f t="shared" si="176"/>
        <v>1.1703003073220222E-2</v>
      </c>
      <c r="T49" s="5">
        <f t="shared" si="177"/>
        <v>1.1431504833426335E-2</v>
      </c>
      <c r="U49" s="5">
        <f t="shared" si="178"/>
        <v>6.6781551121208912E-2</v>
      </c>
      <c r="V49" s="5">
        <f t="shared" si="179"/>
        <v>9.3314585806586502E-4</v>
      </c>
      <c r="W49" s="5">
        <f t="shared" si="180"/>
        <v>6.5227247427195381E-4</v>
      </c>
      <c r="X49" s="5">
        <f t="shared" si="181"/>
        <v>1.3355278910718263E-3</v>
      </c>
      <c r="Y49" s="5">
        <f t="shared" si="182"/>
        <v>1.3672466784847832E-3</v>
      </c>
      <c r="Z49" s="5">
        <f t="shared" si="183"/>
        <v>0.13004340884074492</v>
      </c>
      <c r="AA49" s="5">
        <f t="shared" si="184"/>
        <v>4.5578408640225103E-2</v>
      </c>
      <c r="AB49" s="5">
        <f t="shared" si="185"/>
        <v>7.9872995974728037E-3</v>
      </c>
      <c r="AC49" s="5">
        <f t="shared" si="186"/>
        <v>4.1852776392081815E-5</v>
      </c>
      <c r="AD49" s="5">
        <f t="shared" si="187"/>
        <v>5.7153110723100013E-5</v>
      </c>
      <c r="AE49" s="5">
        <f t="shared" si="188"/>
        <v>1.1702099420554734E-4</v>
      </c>
      <c r="AF49" s="5">
        <f t="shared" si="189"/>
        <v>1.1980024281792919E-4</v>
      </c>
      <c r="AG49" s="5">
        <f t="shared" si="190"/>
        <v>8.1763665723236706E-5</v>
      </c>
      <c r="AH49" s="5">
        <f t="shared" si="191"/>
        <v>6.6565969900356348E-2</v>
      </c>
      <c r="AI49" s="5">
        <f t="shared" si="192"/>
        <v>2.3330447922715238E-2</v>
      </c>
      <c r="AJ49" s="5">
        <f t="shared" si="193"/>
        <v>4.0884989814563939E-3</v>
      </c>
      <c r="AK49" s="5">
        <f t="shared" si="194"/>
        <v>4.7765403609746496E-4</v>
      </c>
      <c r="AL49" s="5">
        <f t="shared" si="195"/>
        <v>1.2013760989391395E-6</v>
      </c>
      <c r="AM49" s="5">
        <f t="shared" si="196"/>
        <v>4.0062743030484246E-6</v>
      </c>
      <c r="AN49" s="5">
        <f t="shared" si="197"/>
        <v>8.2028466354916538E-6</v>
      </c>
      <c r="AO49" s="5">
        <f t="shared" si="198"/>
        <v>8.3976642430845873E-6</v>
      </c>
      <c r="AP49" s="5">
        <f t="shared" si="199"/>
        <v>5.7314058459052332E-6</v>
      </c>
      <c r="AQ49" s="5">
        <f t="shared" si="200"/>
        <v>2.9337633673727427E-6</v>
      </c>
      <c r="AR49" s="5">
        <f t="shared" si="201"/>
        <v>2.7258764674195947E-2</v>
      </c>
      <c r="AS49" s="5">
        <f t="shared" si="202"/>
        <v>9.5538184243518995E-3</v>
      </c>
      <c r="AT49" s="5">
        <f t="shared" si="203"/>
        <v>1.674240332906395E-3</v>
      </c>
      <c r="AU49" s="5">
        <f t="shared" si="204"/>
        <v>1.955993277819121E-4</v>
      </c>
      <c r="AV49" s="5">
        <f t="shared" si="205"/>
        <v>1.7138711932557521E-5</v>
      </c>
      <c r="AW49" s="5">
        <f t="shared" si="206"/>
        <v>2.3948108098631625E-8</v>
      </c>
      <c r="AX49" s="5">
        <f t="shared" si="207"/>
        <v>2.340239167533039E-7</v>
      </c>
      <c r="AY49" s="5">
        <f t="shared" si="208"/>
        <v>4.7916396955239006E-7</v>
      </c>
      <c r="AZ49" s="5">
        <f t="shared" si="209"/>
        <v>4.905441138292597E-7</v>
      </c>
      <c r="BA49" s="5">
        <f t="shared" si="210"/>
        <v>3.3479635768846989E-7</v>
      </c>
      <c r="BB49" s="5">
        <f t="shared" si="211"/>
        <v>1.7137388559178562E-7</v>
      </c>
      <c r="BC49" s="5">
        <f t="shared" si="212"/>
        <v>7.0177606149836285E-8</v>
      </c>
      <c r="BD49" s="5">
        <f t="shared" si="213"/>
        <v>9.3020534450693661E-3</v>
      </c>
      <c r="BE49" s="5">
        <f t="shared" si="214"/>
        <v>3.2602405373100851E-3</v>
      </c>
      <c r="BF49" s="5">
        <f t="shared" si="215"/>
        <v>5.7133451360430714E-4</v>
      </c>
      <c r="BG49" s="5">
        <f t="shared" si="216"/>
        <v>6.6748270605577488E-5</v>
      </c>
      <c r="BH49" s="5">
        <f t="shared" si="217"/>
        <v>5.8485854469852519E-6</v>
      </c>
      <c r="BI49" s="5">
        <f t="shared" si="218"/>
        <v>4.0996959376298125E-7</v>
      </c>
      <c r="BJ49" s="8">
        <f t="shared" si="219"/>
        <v>5.2635974013324469E-2</v>
      </c>
      <c r="BK49" s="8">
        <f t="shared" si="220"/>
        <v>0.16881279987094891</v>
      </c>
      <c r="BL49" s="8">
        <f t="shared" si="221"/>
        <v>0.64337527625667257</v>
      </c>
      <c r="BM49" s="8">
        <f t="shared" si="222"/>
        <v>0.42463200478993035</v>
      </c>
      <c r="BN49" s="8">
        <f t="shared" si="223"/>
        <v>0.57023499897589913</v>
      </c>
    </row>
    <row r="50" spans="1:66" x14ac:dyDescent="0.25">
      <c r="A50" t="s">
        <v>16</v>
      </c>
      <c r="B50" t="s">
        <v>235</v>
      </c>
      <c r="C50" t="s">
        <v>236</v>
      </c>
      <c r="D50" t="s">
        <v>461</v>
      </c>
      <c r="E50">
        <f>VLOOKUP(A50,home!$A$2:$E$405,3,FALSE)</f>
        <v>1.43055555555556</v>
      </c>
      <c r="F50">
        <f>VLOOKUP(B50,home!$B$2:$E$405,3,FALSE)</f>
        <v>2.1</v>
      </c>
      <c r="G50">
        <f>VLOOKUP(C50,away!$B$2:$E$405,4,FALSE)</f>
        <v>1.22</v>
      </c>
      <c r="H50">
        <f>VLOOKUP(A50,away!$A$2:$E$405,3,FALSE)</f>
        <v>1.3888888888888899</v>
      </c>
      <c r="I50">
        <f>VLOOKUP(C50,away!$B$2:$E$405,3,FALSE)</f>
        <v>1.05</v>
      </c>
      <c r="J50">
        <f>VLOOKUP(B50,home!$B$2:$E$405,4,FALSE)</f>
        <v>0.9</v>
      </c>
      <c r="K50" s="3">
        <f t="shared" si="168"/>
        <v>3.665083333333345</v>
      </c>
      <c r="L50" s="3">
        <f t="shared" si="169"/>
        <v>1.3125000000000011</v>
      </c>
      <c r="M50" s="5">
        <f t="shared" si="170"/>
        <v>6.8906949647407111E-3</v>
      </c>
      <c r="N50" s="5">
        <f t="shared" si="171"/>
        <v>2.525497127035518E-2</v>
      </c>
      <c r="O50" s="5">
        <f t="shared" si="172"/>
        <v>9.0440371412221898E-3</v>
      </c>
      <c r="P50" s="5">
        <f t="shared" si="173"/>
        <v>3.31471497923412E-2</v>
      </c>
      <c r="Q50" s="5">
        <f t="shared" si="174"/>
        <v>4.6280787143395626E-2</v>
      </c>
      <c r="R50" s="5">
        <f t="shared" si="175"/>
        <v>5.9351493739270679E-3</v>
      </c>
      <c r="S50" s="5">
        <f t="shared" si="176"/>
        <v>3.9862943613745129E-2</v>
      </c>
      <c r="T50" s="5">
        <f t="shared" si="177"/>
        <v>6.0743533125706808E-2</v>
      </c>
      <c r="U50" s="5">
        <f t="shared" si="178"/>
        <v>2.1752817051223932E-2</v>
      </c>
      <c r="V50" s="5">
        <f t="shared" si="179"/>
        <v>2.1306397329050208E-2</v>
      </c>
      <c r="W50" s="5">
        <f t="shared" si="180"/>
        <v>5.6540980537602481E-2</v>
      </c>
      <c r="X50" s="5">
        <f t="shared" si="181"/>
        <v>7.4210036955603312E-2</v>
      </c>
      <c r="Y50" s="5">
        <f t="shared" si="182"/>
        <v>4.8700336752114722E-2</v>
      </c>
      <c r="Z50" s="5">
        <f t="shared" si="183"/>
        <v>2.5966278510930947E-3</v>
      </c>
      <c r="AA50" s="5">
        <f t="shared" si="184"/>
        <v>9.5168574599104796E-3</v>
      </c>
      <c r="AB50" s="5">
        <f t="shared" si="185"/>
        <v>1.744003783101351E-2</v>
      </c>
      <c r="AC50" s="5">
        <f t="shared" si="186"/>
        <v>6.4057974868190724E-3</v>
      </c>
      <c r="AD50" s="5">
        <f t="shared" si="187"/>
        <v>5.1806851354672973E-2</v>
      </c>
      <c r="AE50" s="5">
        <f t="shared" si="188"/>
        <v>6.7996492403008327E-2</v>
      </c>
      <c r="AF50" s="5">
        <f t="shared" si="189"/>
        <v>4.4622698139474261E-2</v>
      </c>
      <c r="AG50" s="5">
        <f t="shared" si="190"/>
        <v>1.9522430436020009E-2</v>
      </c>
      <c r="AH50" s="5">
        <f t="shared" si="191"/>
        <v>8.5201851363992265E-4</v>
      </c>
      <c r="AI50" s="5">
        <f t="shared" si="192"/>
        <v>3.1227188540331298E-3</v>
      </c>
      <c r="AJ50" s="5">
        <f t="shared" si="193"/>
        <v>5.722512413301315E-3</v>
      </c>
      <c r="AK50" s="5">
        <f t="shared" si="194"/>
        <v>6.9911616235946083E-3</v>
      </c>
      <c r="AL50" s="5">
        <f t="shared" si="195"/>
        <v>1.232583534296584E-3</v>
      </c>
      <c r="AM50" s="5">
        <f t="shared" si="196"/>
        <v>3.797528549049798E-2</v>
      </c>
      <c r="AN50" s="5">
        <f t="shared" si="197"/>
        <v>4.9842562206278633E-2</v>
      </c>
      <c r="AO50" s="5">
        <f t="shared" si="198"/>
        <v>3.2709181447870384E-2</v>
      </c>
      <c r="AP50" s="5">
        <f t="shared" si="199"/>
        <v>1.4310266883443307E-2</v>
      </c>
      <c r="AQ50" s="5">
        <f t="shared" si="200"/>
        <v>4.6955563211298406E-3</v>
      </c>
      <c r="AR50" s="5">
        <f t="shared" si="201"/>
        <v>2.2365485983047984E-4</v>
      </c>
      <c r="AS50" s="5">
        <f t="shared" si="202"/>
        <v>8.1971369918369707E-4</v>
      </c>
      <c r="AT50" s="5">
        <f t="shared" si="203"/>
        <v>1.5021595084915961E-3</v>
      </c>
      <c r="AU50" s="5">
        <f t="shared" si="204"/>
        <v>1.835179926193586E-3</v>
      </c>
      <c r="AV50" s="5">
        <f t="shared" si="205"/>
        <v>1.6815218402900076E-3</v>
      </c>
      <c r="AW50" s="5">
        <f t="shared" si="206"/>
        <v>1.6470129989292002E-4</v>
      </c>
      <c r="AX50" s="5">
        <f t="shared" si="207"/>
        <v>2.3197097654966609E-2</v>
      </c>
      <c r="AY50" s="5">
        <f t="shared" si="208"/>
        <v>3.04461906721437E-2</v>
      </c>
      <c r="AZ50" s="5">
        <f t="shared" si="209"/>
        <v>1.9980312628594322E-2</v>
      </c>
      <c r="BA50" s="5">
        <f t="shared" si="210"/>
        <v>8.7413867750100235E-3</v>
      </c>
      <c r="BB50" s="5">
        <f t="shared" si="211"/>
        <v>2.8682675355501674E-3</v>
      </c>
      <c r="BC50" s="5">
        <f t="shared" si="212"/>
        <v>7.5292022808191948E-4</v>
      </c>
      <c r="BD50" s="5">
        <f t="shared" si="213"/>
        <v>4.8924500587917507E-5</v>
      </c>
      <c r="BE50" s="5">
        <f t="shared" si="214"/>
        <v>1.7931237169643388E-4</v>
      </c>
      <c r="BF50" s="5">
        <f t="shared" si="215"/>
        <v>3.2859739248253695E-4</v>
      </c>
      <c r="BG50" s="5">
        <f t="shared" si="216"/>
        <v>4.0144560885484724E-4</v>
      </c>
      <c r="BH50" s="5">
        <f t="shared" si="217"/>
        <v>3.6783290256343947E-4</v>
      </c>
      <c r="BI50" s="5">
        <f t="shared" si="218"/>
        <v>2.6962764812737798E-4</v>
      </c>
      <c r="BJ50" s="8">
        <f t="shared" si="219"/>
        <v>0.72119814596152043</v>
      </c>
      <c r="BK50" s="8">
        <f t="shared" si="220"/>
        <v>0.13929175739313659</v>
      </c>
      <c r="BL50" s="8">
        <f t="shared" si="221"/>
        <v>8.8035280520168069E-2</v>
      </c>
      <c r="BM50" s="8">
        <f t="shared" si="222"/>
        <v>0.79428753266768537</v>
      </c>
      <c r="BN50" s="8">
        <f t="shared" si="223"/>
        <v>0.12655278968598196</v>
      </c>
    </row>
    <row r="51" spans="1:66" x14ac:dyDescent="0.25">
      <c r="A51" t="s">
        <v>16</v>
      </c>
      <c r="B51" t="s">
        <v>58</v>
      </c>
      <c r="C51" t="s">
        <v>49</v>
      </c>
      <c r="D51" t="s">
        <v>461</v>
      </c>
      <c r="E51">
        <f>VLOOKUP(A51,home!$A$2:$E$405,3,FALSE)</f>
        <v>1.43055555555556</v>
      </c>
      <c r="F51">
        <f>VLOOKUP(B51,home!$B$2:$E$405,3,FALSE)</f>
        <v>1.17</v>
      </c>
      <c r="G51">
        <f>VLOOKUP(C51,away!$B$2:$E$405,4,FALSE)</f>
        <v>0.87</v>
      </c>
      <c r="H51">
        <f>VLOOKUP(A51,away!$A$2:$E$405,3,FALSE)</f>
        <v>1.3888888888888899</v>
      </c>
      <c r="I51">
        <f>VLOOKUP(C51,away!$B$2:$E$405,3,FALSE)</f>
        <v>1.05</v>
      </c>
      <c r="J51">
        <f>VLOOKUP(B51,home!$B$2:$E$405,4,FALSE)</f>
        <v>1.44</v>
      </c>
      <c r="K51" s="3">
        <f t="shared" si="168"/>
        <v>1.4561625000000045</v>
      </c>
      <c r="L51" s="3">
        <f t="shared" si="169"/>
        <v>2.1000000000000019</v>
      </c>
      <c r="M51" s="5">
        <f t="shared" si="170"/>
        <v>2.8548168372983768E-2</v>
      </c>
      <c r="N51" s="5">
        <f t="shared" si="171"/>
        <v>4.1570772228425097E-2</v>
      </c>
      <c r="O51" s="5">
        <f t="shared" si="172"/>
        <v>5.995115358326597E-2</v>
      </c>
      <c r="P51" s="5">
        <f t="shared" si="173"/>
        <v>8.7298621679692781E-2</v>
      </c>
      <c r="Q51" s="5">
        <f t="shared" si="174"/>
        <v>3.0266899807537134E-2</v>
      </c>
      <c r="R51" s="5">
        <f t="shared" si="175"/>
        <v>6.2948711262429333E-2</v>
      </c>
      <c r="S51" s="5">
        <f t="shared" si="176"/>
        <v>6.6738514075619509E-2</v>
      </c>
      <c r="T51" s="5">
        <f t="shared" si="177"/>
        <v>6.3560489595828037E-2</v>
      </c>
      <c r="U51" s="5">
        <f t="shared" si="178"/>
        <v>9.1663552763677519E-2</v>
      </c>
      <c r="V51" s="5">
        <f t="shared" si="179"/>
        <v>2.267582835061592E-2</v>
      </c>
      <c r="W51" s="5">
        <f t="shared" si="180"/>
        <v>1.4691174830330975E-2</v>
      </c>
      <c r="X51" s="5">
        <f t="shared" si="181"/>
        <v>3.0851467143695077E-2</v>
      </c>
      <c r="Y51" s="5">
        <f t="shared" si="182"/>
        <v>3.2394040500879864E-2</v>
      </c>
      <c r="Z51" s="5">
        <f t="shared" si="183"/>
        <v>4.4064097883700568E-2</v>
      </c>
      <c r="AA51" s="5">
        <f t="shared" si="184"/>
        <v>6.4164486934574314E-2</v>
      </c>
      <c r="AB51" s="5">
        <f t="shared" si="185"/>
        <v>4.6716959852933698E-2</v>
      </c>
      <c r="AC51" s="5">
        <f t="shared" si="186"/>
        <v>4.3338344307042595E-3</v>
      </c>
      <c r="AD51" s="5">
        <f t="shared" si="187"/>
        <v>5.3481844672179724E-3</v>
      </c>
      <c r="AE51" s="5">
        <f t="shared" si="188"/>
        <v>1.1231187381157753E-2</v>
      </c>
      <c r="AF51" s="5">
        <f t="shared" si="189"/>
        <v>1.1792746750215652E-2</v>
      </c>
      <c r="AG51" s="5">
        <f t="shared" si="190"/>
        <v>8.2549227251509632E-3</v>
      </c>
      <c r="AH51" s="5">
        <f t="shared" si="191"/>
        <v>2.3133651388942817E-2</v>
      </c>
      <c r="AI51" s="5">
        <f t="shared" si="192"/>
        <v>3.368635564065154E-2</v>
      </c>
      <c r="AJ51" s="5">
        <f t="shared" si="193"/>
        <v>2.4526403922790211E-2</v>
      </c>
      <c r="AK51" s="5">
        <f t="shared" si="194"/>
        <v>1.1904809884073369E-2</v>
      </c>
      <c r="AL51" s="5">
        <f t="shared" si="195"/>
        <v>5.3010444305283454E-4</v>
      </c>
      <c r="AM51" s="5">
        <f t="shared" si="196"/>
        <v>1.5575651328490622E-3</v>
      </c>
      <c r="AN51" s="5">
        <f t="shared" si="197"/>
        <v>3.2708867789830337E-3</v>
      </c>
      <c r="AO51" s="5">
        <f t="shared" si="198"/>
        <v>3.4344311179321887E-3</v>
      </c>
      <c r="AP51" s="5">
        <f t="shared" si="199"/>
        <v>2.4041017825525341E-3</v>
      </c>
      <c r="AQ51" s="5">
        <f t="shared" si="200"/>
        <v>1.2621534358400815E-3</v>
      </c>
      <c r="AR51" s="5">
        <f t="shared" si="201"/>
        <v>9.7161335833559903E-3</v>
      </c>
      <c r="AS51" s="5">
        <f t="shared" si="202"/>
        <v>1.4148269369073659E-2</v>
      </c>
      <c r="AT51" s="5">
        <f t="shared" si="203"/>
        <v>1.0301089647571897E-2</v>
      </c>
      <c r="AU51" s="5">
        <f t="shared" si="204"/>
        <v>5.0000201513108189E-3</v>
      </c>
      <c r="AV51" s="5">
        <f t="shared" si="205"/>
        <v>1.8202104608957901E-3</v>
      </c>
      <c r="AW51" s="5">
        <f t="shared" si="206"/>
        <v>4.5028562311654105E-5</v>
      </c>
      <c r="AX51" s="5">
        <f t="shared" si="207"/>
        <v>3.7801132296038845E-4</v>
      </c>
      <c r="AY51" s="5">
        <f t="shared" si="208"/>
        <v>7.9382377821681643E-4</v>
      </c>
      <c r="AZ51" s="5">
        <f t="shared" si="209"/>
        <v>8.3351496712765817E-4</v>
      </c>
      <c r="BA51" s="5">
        <f t="shared" si="210"/>
        <v>5.8346047698936115E-4</v>
      </c>
      <c r="BB51" s="5">
        <f t="shared" si="211"/>
        <v>3.0631675041941487E-4</v>
      </c>
      <c r="BC51" s="5">
        <f t="shared" si="212"/>
        <v>1.2865303517615434E-4</v>
      </c>
      <c r="BD51" s="5">
        <f t="shared" si="213"/>
        <v>3.4006467541746032E-3</v>
      </c>
      <c r="BE51" s="5">
        <f t="shared" si="214"/>
        <v>4.9518942791757902E-3</v>
      </c>
      <c r="BF51" s="5">
        <f t="shared" si="215"/>
        <v>3.6053813766501706E-3</v>
      </c>
      <c r="BG51" s="5">
        <f t="shared" si="216"/>
        <v>1.75000705295879E-3</v>
      </c>
      <c r="BH51" s="5">
        <f t="shared" si="217"/>
        <v>6.3707366131352786E-4</v>
      </c>
      <c r="BI51" s="5">
        <f t="shared" si="218"/>
        <v>1.8553655506849245E-4</v>
      </c>
      <c r="BJ51" s="8">
        <f t="shared" si="219"/>
        <v>0.26491480400948514</v>
      </c>
      <c r="BK51" s="8">
        <f t="shared" si="220"/>
        <v>0.21091889513088591</v>
      </c>
      <c r="BL51" s="8">
        <f t="shared" si="221"/>
        <v>0.47421234812488833</v>
      </c>
      <c r="BM51" s="8">
        <f t="shared" si="222"/>
        <v>0.68277702299872078</v>
      </c>
      <c r="BN51" s="8">
        <f t="shared" si="223"/>
        <v>0.31058432693433408</v>
      </c>
    </row>
    <row r="52" spans="1:66" x14ac:dyDescent="0.25">
      <c r="A52" t="s">
        <v>143</v>
      </c>
      <c r="B52" t="s">
        <v>140</v>
      </c>
      <c r="C52" t="s">
        <v>329</v>
      </c>
      <c r="D52" t="s">
        <v>461</v>
      </c>
      <c r="E52">
        <f>VLOOKUP(A52,home!$A$2:$E$405,3,FALSE)</f>
        <v>1.12121212121212</v>
      </c>
      <c r="F52">
        <f>VLOOKUP(B52,home!$B$2:$E$405,3,FALSE)</f>
        <v>0.89</v>
      </c>
      <c r="G52">
        <f>VLOOKUP(C52,away!$B$2:$E$405,4,FALSE)</f>
        <v>1.34</v>
      </c>
      <c r="H52">
        <f>VLOOKUP(A52,away!$A$2:$E$405,3,FALSE)</f>
        <v>1.0505050505050499</v>
      </c>
      <c r="I52">
        <f>VLOOKUP(C52,away!$B$2:$E$405,3,FALSE)</f>
        <v>0.67</v>
      </c>
      <c r="J52">
        <f>VLOOKUP(B52,home!$B$2:$E$405,4,FALSE)</f>
        <v>0.95</v>
      </c>
      <c r="K52" s="3">
        <f t="shared" si="168"/>
        <v>1.3371575757575744</v>
      </c>
      <c r="L52" s="3">
        <f t="shared" si="169"/>
        <v>0.66864646464646427</v>
      </c>
      <c r="M52" s="5">
        <f t="shared" si="170"/>
        <v>0.13455206689294261</v>
      </c>
      <c r="N52" s="5">
        <f t="shared" si="171"/>
        <v>0.17991731557973814</v>
      </c>
      <c r="O52" s="5">
        <f t="shared" si="172"/>
        <v>8.9967763838840642E-2</v>
      </c>
      <c r="P52" s="5">
        <f t="shared" si="173"/>
        <v>0.12030107699107412</v>
      </c>
      <c r="Q52" s="5">
        <f t="shared" si="174"/>
        <v>0.12028890076870657</v>
      </c>
      <c r="R52" s="5">
        <f t="shared" si="175"/>
        <v>3.0078313611494396E-2</v>
      </c>
      <c r="S52" s="5">
        <f t="shared" si="176"/>
        <v>2.6889867728169831E-2</v>
      </c>
      <c r="T52" s="5">
        <f t="shared" si="177"/>
        <v>8.0430748235205005E-2</v>
      </c>
      <c r="U52" s="5">
        <f t="shared" si="178"/>
        <v>4.0219444911621896E-2</v>
      </c>
      <c r="V52" s="5">
        <f t="shared" si="179"/>
        <v>2.6713162029191077E-3</v>
      </c>
      <c r="W52" s="5">
        <f t="shared" si="180"/>
        <v>5.3615071647475712E-2</v>
      </c>
      <c r="X52" s="5">
        <f t="shared" si="181"/>
        <v>3.584952810885151E-2</v>
      </c>
      <c r="Y52" s="5">
        <f t="shared" si="182"/>
        <v>1.1985330114613803E-2</v>
      </c>
      <c r="Z52" s="5">
        <f t="shared" si="183"/>
        <v>6.7039193529511189E-3</v>
      </c>
      <c r="AA52" s="5">
        <f t="shared" si="184"/>
        <v>8.9641965500664045E-3</v>
      </c>
      <c r="AB52" s="5">
        <f t="shared" si="185"/>
        <v>5.9932716637506045E-3</v>
      </c>
      <c r="AC52" s="5">
        <f t="shared" si="186"/>
        <v>1.4927409868895292E-4</v>
      </c>
      <c r="AD52" s="5">
        <f t="shared" si="187"/>
        <v>1.7922949807051825E-2</v>
      </c>
      <c r="AE52" s="5">
        <f t="shared" si="188"/>
        <v>1.1984117024521231E-2</v>
      </c>
      <c r="AF52" s="5">
        <f t="shared" si="189"/>
        <v>4.0065687401778126E-3</v>
      </c>
      <c r="AG52" s="5">
        <f t="shared" si="190"/>
        <v>8.9299267449431099E-4</v>
      </c>
      <c r="AH52" s="5">
        <f t="shared" si="191"/>
        <v>1.1206379936564441E-3</v>
      </c>
      <c r="AI52" s="5">
        <f t="shared" si="192"/>
        <v>1.4984695828994829E-3</v>
      </c>
      <c r="AJ52" s="5">
        <f t="shared" si="193"/>
        <v>1.0018449774081683E-3</v>
      </c>
      <c r="AK52" s="5">
        <f t="shared" si="194"/>
        <v>4.4654153375866943E-4</v>
      </c>
      <c r="AL52" s="5">
        <f t="shared" si="195"/>
        <v>5.3385533953755435E-6</v>
      </c>
      <c r="AM52" s="5">
        <f t="shared" si="196"/>
        <v>4.793161622884414E-3</v>
      </c>
      <c r="AN52" s="5">
        <f t="shared" si="197"/>
        <v>3.2049305736207719E-3</v>
      </c>
      <c r="AO52" s="5">
        <f t="shared" si="198"/>
        <v>1.0714827487444468E-3</v>
      </c>
      <c r="AP52" s="5">
        <f t="shared" si="199"/>
        <v>2.3881438395921675E-4</v>
      </c>
      <c r="AQ52" s="5">
        <f t="shared" si="200"/>
        <v>3.9920598385263381E-5</v>
      </c>
      <c r="AR52" s="5">
        <f t="shared" si="201"/>
        <v>1.4986212652137769E-4</v>
      </c>
      <c r="AS52" s="5">
        <f t="shared" si="202"/>
        <v>2.0038927779720029E-4</v>
      </c>
      <c r="AT52" s="5">
        <f t="shared" si="203"/>
        <v>1.3397602045355777E-4</v>
      </c>
      <c r="AU52" s="5">
        <f t="shared" si="204"/>
        <v>5.9715683573108843E-5</v>
      </c>
      <c r="AV52" s="5">
        <f t="shared" si="205"/>
        <v>1.9962319670331163E-5</v>
      </c>
      <c r="AW52" s="5">
        <f t="shared" si="206"/>
        <v>1.3258678258833272E-7</v>
      </c>
      <c r="AX52" s="5">
        <f t="shared" si="207"/>
        <v>1.0682020626450617E-3</v>
      </c>
      <c r="AY52" s="5">
        <f t="shared" si="208"/>
        <v>7.1424953271568138E-4</v>
      </c>
      <c r="AZ52" s="5">
        <f t="shared" si="209"/>
        <v>2.3879021246286469E-4</v>
      </c>
      <c r="BA52" s="5">
        <f t="shared" si="210"/>
        <v>5.3222077118490867E-5</v>
      </c>
      <c r="BB52" s="5">
        <f t="shared" si="211"/>
        <v>8.8966884266050958E-6</v>
      </c>
      <c r="BC52" s="5">
        <f t="shared" si="212"/>
        <v>1.1897478527021229E-6</v>
      </c>
      <c r="BD52" s="5">
        <f t="shared" si="213"/>
        <v>1.6700796847153382E-5</v>
      </c>
      <c r="BE52" s="5">
        <f t="shared" si="214"/>
        <v>2.2331597025359357E-5</v>
      </c>
      <c r="BF52" s="5">
        <f t="shared" si="215"/>
        <v>1.4930432070612291E-5</v>
      </c>
      <c r="BG52" s="5">
        <f t="shared" si="216"/>
        <v>6.6547801175176913E-6</v>
      </c>
      <c r="BH52" s="5">
        <f t="shared" si="217"/>
        <v>2.2246224122849163E-6</v>
      </c>
      <c r="BI52" s="5">
        <f t="shared" si="218"/>
        <v>5.9493414235737229E-7</v>
      </c>
      <c r="BJ52" s="8">
        <f t="shared" si="219"/>
        <v>0.5283263829496514</v>
      </c>
      <c r="BK52" s="8">
        <f t="shared" si="220"/>
        <v>0.28528318999990565</v>
      </c>
      <c r="BL52" s="8">
        <f t="shared" si="221"/>
        <v>0.17991782725412758</v>
      </c>
      <c r="BM52" s="8">
        <f t="shared" si="222"/>
        <v>0.32441176492790641</v>
      </c>
      <c r="BN52" s="8">
        <f t="shared" si="223"/>
        <v>0.67510543768279641</v>
      </c>
    </row>
    <row r="53" spans="1:66" x14ac:dyDescent="0.25">
      <c r="A53" t="s">
        <v>143</v>
      </c>
      <c r="B53" t="s">
        <v>148</v>
      </c>
      <c r="C53" t="s">
        <v>150</v>
      </c>
      <c r="D53" t="s">
        <v>461</v>
      </c>
      <c r="E53">
        <f>VLOOKUP(A53,home!$A$2:$E$405,3,FALSE)</f>
        <v>1.12121212121212</v>
      </c>
      <c r="F53">
        <f>VLOOKUP(B53,home!$B$2:$E$405,3,FALSE)</f>
        <v>1.25</v>
      </c>
      <c r="G53">
        <f>VLOOKUP(C53,away!$B$2:$E$405,4,FALSE)</f>
        <v>1.25</v>
      </c>
      <c r="H53">
        <f>VLOOKUP(A53,away!$A$2:$E$405,3,FALSE)</f>
        <v>1.0505050505050499</v>
      </c>
      <c r="I53">
        <f>VLOOKUP(C53,away!$B$2:$E$405,3,FALSE)</f>
        <v>1.25</v>
      </c>
      <c r="J53">
        <f>VLOOKUP(B53,home!$B$2:$E$405,4,FALSE)</f>
        <v>0.19</v>
      </c>
      <c r="K53" s="3">
        <f t="shared" si="168"/>
        <v>1.7518939393939377</v>
      </c>
      <c r="L53" s="3">
        <f t="shared" si="169"/>
        <v>0.24949494949494938</v>
      </c>
      <c r="M53" s="5">
        <f t="shared" si="170"/>
        <v>0.13514744803675671</v>
      </c>
      <c r="N53" s="5">
        <f t="shared" si="171"/>
        <v>0.23676399514015115</v>
      </c>
      <c r="O53" s="5">
        <f t="shared" si="172"/>
        <v>3.3718605722301905E-2</v>
      </c>
      <c r="P53" s="5">
        <f t="shared" si="173"/>
        <v>5.9071421009714443E-2</v>
      </c>
      <c r="Q53" s="5">
        <f t="shared" si="174"/>
        <v>0.20739270407636332</v>
      </c>
      <c r="R53" s="5">
        <f t="shared" si="175"/>
        <v>4.206310915862912E-3</v>
      </c>
      <c r="S53" s="5">
        <f t="shared" si="176"/>
        <v>6.4548625053539605E-3</v>
      </c>
      <c r="T53" s="5">
        <f t="shared" si="177"/>
        <v>5.1743432229153237E-2</v>
      </c>
      <c r="U53" s="5">
        <f t="shared" si="178"/>
        <v>7.3690106007067973E-3</v>
      </c>
      <c r="V53" s="5">
        <f t="shared" si="179"/>
        <v>3.1348304401564994E-4</v>
      </c>
      <c r="W53" s="5">
        <f t="shared" si="180"/>
        <v>0.12111000711530046</v>
      </c>
      <c r="X53" s="5">
        <f t="shared" si="181"/>
        <v>3.0216335108564842E-2</v>
      </c>
      <c r="Y53" s="5">
        <f t="shared" si="182"/>
        <v>3.769411500916925E-3</v>
      </c>
      <c r="Z53" s="5">
        <f t="shared" si="183"/>
        <v>3.498177765044239E-4</v>
      </c>
      <c r="AA53" s="5">
        <f t="shared" si="184"/>
        <v>6.1284364255036314E-4</v>
      </c>
      <c r="AB53" s="5">
        <f t="shared" si="185"/>
        <v>5.3681853159004303E-4</v>
      </c>
      <c r="AC53" s="5">
        <f t="shared" si="186"/>
        <v>8.5637433139964366E-6</v>
      </c>
      <c r="AD53" s="5">
        <f t="shared" si="187"/>
        <v>5.304297186631287E-2</v>
      </c>
      <c r="AE53" s="5">
        <f t="shared" si="188"/>
        <v>1.3233953586847749E-2</v>
      </c>
      <c r="AF53" s="5">
        <f t="shared" si="189"/>
        <v>1.6509022908845414E-3</v>
      </c>
      <c r="AG53" s="5">
        <f t="shared" si="190"/>
        <v>1.37297261228445E-4</v>
      </c>
      <c r="AH53" s="5">
        <f t="shared" si="191"/>
        <v>2.1819442120351674E-5</v>
      </c>
      <c r="AI53" s="5">
        <f t="shared" si="192"/>
        <v>3.8225348411600901E-5</v>
      </c>
      <c r="AJ53" s="5">
        <f t="shared" si="193"/>
        <v>3.3483378106752659E-5</v>
      </c>
      <c r="AK53" s="5">
        <f t="shared" si="194"/>
        <v>1.9553109058551883E-5</v>
      </c>
      <c r="AL53" s="5">
        <f t="shared" si="195"/>
        <v>1.497246138403223E-7</v>
      </c>
      <c r="AM53" s="5">
        <f t="shared" si="196"/>
        <v>1.8585132188007322E-2</v>
      </c>
      <c r="AN53" s="5">
        <f t="shared" si="197"/>
        <v>4.636896616603845E-3</v>
      </c>
      <c r="AO53" s="5">
        <f t="shared" si="198"/>
        <v>5.7844114358643881E-4</v>
      </c>
      <c r="AP53" s="5">
        <f t="shared" si="199"/>
        <v>4.8106047968299786E-5</v>
      </c>
      <c r="AQ53" s="5">
        <f t="shared" si="200"/>
        <v>3.0005540020631407E-6</v>
      </c>
      <c r="AR53" s="5">
        <f t="shared" si="201"/>
        <v>1.0887681219650225E-6</v>
      </c>
      <c r="AS53" s="5">
        <f t="shared" si="202"/>
        <v>1.907406274275842E-6</v>
      </c>
      <c r="AT53" s="5">
        <f t="shared" si="203"/>
        <v>1.6707867459329099E-6</v>
      </c>
      <c r="AU53" s="5">
        <f t="shared" si="204"/>
        <v>9.7568039140652791E-7</v>
      </c>
      <c r="AV53" s="5">
        <f t="shared" si="205"/>
        <v>4.2732214112265024E-7</v>
      </c>
      <c r="AW53" s="5">
        <f t="shared" si="206"/>
        <v>1.8178593142689313E-9</v>
      </c>
      <c r="AX53" s="5">
        <f t="shared" si="207"/>
        <v>5.426530073834205E-3</v>
      </c>
      <c r="AY53" s="5">
        <f t="shared" si="208"/>
        <v>1.3538918467040886E-3</v>
      </c>
      <c r="AZ53" s="5">
        <f t="shared" si="209"/>
        <v>1.6889458895753015E-4</v>
      </c>
      <c r="BA53" s="5">
        <f t="shared" si="210"/>
        <v>1.4046115647309743E-5</v>
      </c>
      <c r="BB53" s="5">
        <f t="shared" si="211"/>
        <v>8.7610872850644033E-7</v>
      </c>
      <c r="BC53" s="5">
        <f t="shared" si="212"/>
        <v>4.3716940594159732E-8</v>
      </c>
      <c r="BD53" s="5">
        <f t="shared" si="213"/>
        <v>4.5273691266895711E-8</v>
      </c>
      <c r="BE53" s="5">
        <f t="shared" si="214"/>
        <v>7.9314705344466827E-8</v>
      </c>
      <c r="BF53" s="5">
        <f t="shared" si="215"/>
        <v>6.9475475798893717E-8</v>
      </c>
      <c r="BG53" s="5">
        <f t="shared" si="216"/>
        <v>4.0571221662864037E-8</v>
      </c>
      <c r="BH53" s="5">
        <f t="shared" si="217"/>
        <v>1.7769119336244882E-8</v>
      </c>
      <c r="BI53" s="5">
        <f t="shared" si="218"/>
        <v>6.2259224947070043E-9</v>
      </c>
      <c r="BJ53" s="8">
        <f t="shared" si="219"/>
        <v>0.74987686917670349</v>
      </c>
      <c r="BK53" s="8">
        <f t="shared" si="220"/>
        <v>0.20234981991047268</v>
      </c>
      <c r="BL53" s="8">
        <f t="shared" si="221"/>
        <v>4.6562999284519881E-2</v>
      </c>
      <c r="BM53" s="8">
        <f t="shared" si="222"/>
        <v>0.32148513121820549</v>
      </c>
      <c r="BN53" s="8">
        <f t="shared" si="223"/>
        <v>0.67630048490115036</v>
      </c>
    </row>
    <row r="54" spans="1:66" x14ac:dyDescent="0.25">
      <c r="A54" t="s">
        <v>143</v>
      </c>
      <c r="B54" t="s">
        <v>156</v>
      </c>
      <c r="C54" t="s">
        <v>160</v>
      </c>
      <c r="D54" t="s">
        <v>461</v>
      </c>
      <c r="E54">
        <f>VLOOKUP(A54,home!$A$2:$E$405,3,FALSE)</f>
        <v>1.12121212121212</v>
      </c>
      <c r="F54">
        <f>VLOOKUP(B54,home!$B$2:$E$405,3,FALSE)</f>
        <v>0.67</v>
      </c>
      <c r="G54">
        <f>VLOOKUP(C54,away!$B$2:$E$405,4,FALSE)</f>
        <v>0.54</v>
      </c>
      <c r="H54">
        <f>VLOOKUP(A54,away!$A$2:$E$405,3,FALSE)</f>
        <v>1.0505050505050499</v>
      </c>
      <c r="I54">
        <f>VLOOKUP(C54,away!$B$2:$E$405,3,FALSE)</f>
        <v>0.71</v>
      </c>
      <c r="J54">
        <f>VLOOKUP(B54,home!$B$2:$E$405,4,FALSE)</f>
        <v>1.43</v>
      </c>
      <c r="K54" s="3">
        <f t="shared" si="168"/>
        <v>0.40565454545454505</v>
      </c>
      <c r="L54" s="3">
        <f t="shared" si="169"/>
        <v>1.0665777777777772</v>
      </c>
      <c r="M54" s="5">
        <f t="shared" si="170"/>
        <v>0.2294127896484274</v>
      </c>
      <c r="N54" s="5">
        <f t="shared" si="171"/>
        <v>9.3062340906291952E-2</v>
      </c>
      <c r="O54" s="5">
        <f t="shared" si="172"/>
        <v>0.24468658337702034</v>
      </c>
      <c r="P54" s="5">
        <f t="shared" si="173"/>
        <v>9.9258224758630803E-2</v>
      </c>
      <c r="Q54" s="5">
        <f t="shared" si="174"/>
        <v>1.8875580799638889E-2</v>
      </c>
      <c r="R54" s="5">
        <f t="shared" si="175"/>
        <v>0.13048863617514955</v>
      </c>
      <c r="S54" s="5">
        <f t="shared" si="176"/>
        <v>1.0736318578111154E-2</v>
      </c>
      <c r="T54" s="5">
        <f t="shared" si="177"/>
        <v>2.0132275023543724E-2</v>
      </c>
      <c r="U54" s="5">
        <f t="shared" si="178"/>
        <v>5.2933308394613784E-2</v>
      </c>
      <c r="V54" s="5">
        <f t="shared" si="179"/>
        <v>5.1613315511579E-4</v>
      </c>
      <c r="W54" s="5">
        <f t="shared" si="180"/>
        <v>2.5523217164893507E-3</v>
      </c>
      <c r="X54" s="5">
        <f t="shared" si="181"/>
        <v>2.7222496245471735E-3</v>
      </c>
      <c r="Y54" s="5">
        <f t="shared" si="182"/>
        <v>1.4517454775529561E-3</v>
      </c>
      <c r="Z54" s="5">
        <f t="shared" si="183"/>
        <v>4.6392093198981299E-2</v>
      </c>
      <c r="AA54" s="5">
        <f t="shared" si="184"/>
        <v>1.8819163479317644E-2</v>
      </c>
      <c r="AB54" s="5">
        <f t="shared" si="185"/>
        <v>3.8170396035186868E-3</v>
      </c>
      <c r="AC54" s="5">
        <f t="shared" si="186"/>
        <v>1.395695418572087E-5</v>
      </c>
      <c r="AD54" s="5">
        <f t="shared" si="187"/>
        <v>2.5884022643906285E-4</v>
      </c>
      <c r="AE54" s="5">
        <f t="shared" si="188"/>
        <v>2.7607323351487231E-4</v>
      </c>
      <c r="AF54" s="5">
        <f t="shared" si="189"/>
        <v>1.472267879531089E-4</v>
      </c>
      <c r="AG54" s="5">
        <f t="shared" si="190"/>
        <v>5.234294010812898E-5</v>
      </c>
      <c r="AH54" s="5">
        <f t="shared" si="191"/>
        <v>1.2370193917657249E-2</v>
      </c>
      <c r="AI54" s="5">
        <f t="shared" si="192"/>
        <v>5.0180253908518281E-3</v>
      </c>
      <c r="AJ54" s="5">
        <f t="shared" si="193"/>
        <v>1.017792404502682E-3</v>
      </c>
      <c r="AK54" s="5">
        <f t="shared" si="194"/>
        <v>1.3762403840520798E-4</v>
      </c>
      <c r="AL54" s="5">
        <f t="shared" si="195"/>
        <v>2.4154581749957692E-7</v>
      </c>
      <c r="AM54" s="5">
        <f t="shared" si="196"/>
        <v>2.0999942880297927E-5</v>
      </c>
      <c r="AN54" s="5">
        <f t="shared" si="197"/>
        <v>2.2398072410728416E-5</v>
      </c>
      <c r="AO54" s="5">
        <f t="shared" si="198"/>
        <v>1.1944643149170224E-5</v>
      </c>
      <c r="AP54" s="5">
        <f t="shared" si="199"/>
        <v>4.2466303154635101E-6</v>
      </c>
      <c r="AQ54" s="5">
        <f t="shared" si="200"/>
        <v>1.1323403812277028E-6</v>
      </c>
      <c r="AR54" s="5">
        <f t="shared" si="201"/>
        <v>2.6387547878750097E-3</v>
      </c>
      <c r="AS54" s="5">
        <f t="shared" si="202"/>
        <v>1.0704228740414413E-3</v>
      </c>
      <c r="AT54" s="5">
        <f t="shared" si="203"/>
        <v>2.1711095220671429E-4</v>
      </c>
      <c r="AU54" s="5">
        <f t="shared" si="204"/>
        <v>2.9357348210206051E-5</v>
      </c>
      <c r="AV54" s="5">
        <f t="shared" si="205"/>
        <v>2.9772354359904834E-6</v>
      </c>
      <c r="AW54" s="5">
        <f t="shared" si="206"/>
        <v>2.9029923987457842E-9</v>
      </c>
      <c r="AX54" s="5">
        <f t="shared" si="207"/>
        <v>1.4197870472797767E-6</v>
      </c>
      <c r="AY54" s="5">
        <f t="shared" si="208"/>
        <v>1.514313313805336E-6</v>
      </c>
      <c r="AZ54" s="5">
        <f t="shared" si="209"/>
        <v>8.0756646454889843E-7</v>
      </c>
      <c r="BA54" s="5">
        <f t="shared" si="210"/>
        <v>2.8711081505547343E-7</v>
      </c>
      <c r="BB54" s="5">
        <f t="shared" si="211"/>
        <v>7.655650377445829E-8</v>
      </c>
      <c r="BC54" s="5">
        <f t="shared" si="212"/>
        <v>1.6330693134039553E-8</v>
      </c>
      <c r="BD54" s="5">
        <f t="shared" si="213"/>
        <v>4.6907286962536614E-4</v>
      </c>
      <c r="BE54" s="5">
        <f t="shared" si="214"/>
        <v>1.9028154171293692E-4</v>
      </c>
      <c r="BF54" s="5">
        <f t="shared" si="215"/>
        <v>3.8594286155975743E-5</v>
      </c>
      <c r="BG54" s="5">
        <f t="shared" si="216"/>
        <v>5.2186492025816608E-6</v>
      </c>
      <c r="BH54" s="5">
        <f t="shared" si="217"/>
        <v>5.2924219253999674E-7</v>
      </c>
      <c r="BI54" s="5">
        <f t="shared" si="218"/>
        <v>4.2937900210035866E-8</v>
      </c>
      <c r="BJ54" s="8">
        <f t="shared" si="219"/>
        <v>0.13959584003005374</v>
      </c>
      <c r="BK54" s="8">
        <f t="shared" si="220"/>
        <v>0.33993917895360215</v>
      </c>
      <c r="BL54" s="8">
        <f t="shared" si="221"/>
        <v>0.47395072950559602</v>
      </c>
      <c r="BM54" s="8">
        <f t="shared" si="222"/>
        <v>0.18409217461275276</v>
      </c>
      <c r="BN54" s="8">
        <f t="shared" si="223"/>
        <v>0.81578415566515883</v>
      </c>
    </row>
    <row r="55" spans="1:66" x14ac:dyDescent="0.25">
      <c r="A55" t="s">
        <v>143</v>
      </c>
      <c r="B55" t="s">
        <v>157</v>
      </c>
      <c r="C55" t="s">
        <v>144</v>
      </c>
      <c r="D55" t="s">
        <v>461</v>
      </c>
      <c r="E55">
        <f>VLOOKUP(A55,home!$A$2:$E$405,3,FALSE)</f>
        <v>1.12121212121212</v>
      </c>
      <c r="F55">
        <f>VLOOKUP(B55,home!$B$2:$E$405,3,FALSE)</f>
        <v>0.54</v>
      </c>
      <c r="G55">
        <f>VLOOKUP(C55,away!$B$2:$E$405,4,FALSE)</f>
        <v>0.54</v>
      </c>
      <c r="H55">
        <f>VLOOKUP(A55,away!$A$2:$E$405,3,FALSE)</f>
        <v>1.0505050505050499</v>
      </c>
      <c r="I55">
        <f>VLOOKUP(C55,away!$B$2:$E$405,3,FALSE)</f>
        <v>2.14</v>
      </c>
      <c r="J55">
        <f>VLOOKUP(B55,home!$B$2:$E$405,4,FALSE)</f>
        <v>2.09</v>
      </c>
      <c r="K55" s="3">
        <f t="shared" si="168"/>
        <v>0.32694545454545421</v>
      </c>
      <c r="L55" s="3">
        <f t="shared" si="169"/>
        <v>4.6984888888888863</v>
      </c>
      <c r="M55" s="5">
        <f t="shared" si="170"/>
        <v>6.5687327892713643E-3</v>
      </c>
      <c r="N55" s="5">
        <f t="shared" si="171"/>
        <v>2.1476173275759552E-3</v>
      </c>
      <c r="O55" s="5">
        <f t="shared" si="172"/>
        <v>3.0863118024471604E-2</v>
      </c>
      <c r="P55" s="5">
        <f t="shared" si="173"/>
        <v>1.0090556151200868E-2</v>
      </c>
      <c r="Q55" s="5">
        <f t="shared" si="174"/>
        <v>3.5107686167700706E-4</v>
      </c>
      <c r="R55" s="5">
        <f t="shared" si="175"/>
        <v>7.2505008557223069E-2</v>
      </c>
      <c r="S55" s="5">
        <f t="shared" si="176"/>
        <v>3.8751509121682502E-3</v>
      </c>
      <c r="T55" s="5">
        <f t="shared" si="177"/>
        <v>1.6495307337353979E-3</v>
      </c>
      <c r="U55" s="5">
        <f t="shared" si="178"/>
        <v>2.3705182979563342E-2</v>
      </c>
      <c r="V55" s="5">
        <f t="shared" si="179"/>
        <v>6.6142349636678357E-4</v>
      </c>
      <c r="W55" s="5">
        <f t="shared" si="180"/>
        <v>3.8260994707126878E-5</v>
      </c>
      <c r="X55" s="5">
        <f t="shared" si="181"/>
        <v>1.797688585092721E-4</v>
      </c>
      <c r="Y55" s="5">
        <f t="shared" si="182"/>
        <v>4.2232099213702668E-4</v>
      </c>
      <c r="Z55" s="5">
        <f t="shared" si="183"/>
        <v>0.1135546590316354</v>
      </c>
      <c r="AA55" s="5">
        <f t="shared" si="184"/>
        <v>3.7126179612852105E-2</v>
      </c>
      <c r="AB55" s="5">
        <f t="shared" si="185"/>
        <v>6.0691178345300516E-3</v>
      </c>
      <c r="AC55" s="5">
        <f t="shared" si="186"/>
        <v>6.3502839359608052E-5</v>
      </c>
      <c r="AD55" s="5">
        <f t="shared" si="187"/>
        <v>3.127314576470703E-6</v>
      </c>
      <c r="AE55" s="5">
        <f t="shared" si="188"/>
        <v>1.4693652789607851E-5</v>
      </c>
      <c r="AF55" s="5">
        <f t="shared" si="189"/>
        <v>3.4518982184581839E-5</v>
      </c>
      <c r="AG55" s="5">
        <f t="shared" si="190"/>
        <v>5.4062351416670393E-5</v>
      </c>
      <c r="AH55" s="5">
        <f t="shared" si="191"/>
        <v>0.13338382593542628</v>
      </c>
      <c r="AI55" s="5">
        <f t="shared" si="192"/>
        <v>4.3609235599469678E-2</v>
      </c>
      <c r="AJ55" s="5">
        <f t="shared" si="193"/>
        <v>7.128920677724207E-3</v>
      </c>
      <c r="AK55" s="5">
        <f t="shared" si="194"/>
        <v>7.7692273713234289E-4</v>
      </c>
      <c r="AL55" s="5">
        <f t="shared" si="195"/>
        <v>3.9019944142979366E-6</v>
      </c>
      <c r="AM55" s="5">
        <f t="shared" si="196"/>
        <v>2.0449225714216787E-7</v>
      </c>
      <c r="AN55" s="5">
        <f t="shared" si="197"/>
        <v>9.6080459804628456E-7</v>
      </c>
      <c r="AO55" s="5">
        <f t="shared" si="198"/>
        <v>2.2571648641569105E-6</v>
      </c>
      <c r="AP55" s="5">
        <f t="shared" si="199"/>
        <v>3.5350880115438791E-6</v>
      </c>
      <c r="AQ55" s="5">
        <f t="shared" si="200"/>
        <v>4.1523929358708063E-6</v>
      </c>
      <c r="AR55" s="5">
        <f t="shared" si="201"/>
        <v>0.12534048482301791</v>
      </c>
      <c r="AS55" s="5">
        <f t="shared" si="202"/>
        <v>4.0979501783409186E-2</v>
      </c>
      <c r="AT55" s="5">
        <f t="shared" si="203"/>
        <v>6.6990309188114825E-3</v>
      </c>
      <c r="AU55" s="5">
        <f t="shared" si="204"/>
        <v>7.3007256958829072E-4</v>
      </c>
      <c r="AV55" s="5">
        <f t="shared" si="205"/>
        <v>5.9673477028802848E-5</v>
      </c>
      <c r="AW55" s="5">
        <f t="shared" si="206"/>
        <v>1.6650130838804752E-7</v>
      </c>
      <c r="AX55" s="5">
        <f t="shared" si="207"/>
        <v>1.1142968993728652E-8</v>
      </c>
      <c r="AY55" s="5">
        <f t="shared" si="208"/>
        <v>5.235511600626744E-8</v>
      </c>
      <c r="AZ55" s="5">
        <f t="shared" si="209"/>
        <v>1.2299496541596814E-7</v>
      </c>
      <c r="BA55" s="5">
        <f t="shared" si="210"/>
        <v>1.926301594653997E-7</v>
      </c>
      <c r="BB55" s="5">
        <f t="shared" si="211"/>
        <v>2.2626766597826874E-7</v>
      </c>
      <c r="BC55" s="5">
        <f t="shared" si="212"/>
        <v>2.1262322290274349E-7</v>
      </c>
      <c r="BD55" s="5">
        <f t="shared" si="213"/>
        <v>9.8151812544815933E-2</v>
      </c>
      <c r="BE55" s="5">
        <f t="shared" si="214"/>
        <v>3.2090288966925055E-2</v>
      </c>
      <c r="BF55" s="5">
        <f t="shared" si="215"/>
        <v>5.2458870563931422E-3</v>
      </c>
      <c r="BG55" s="5">
        <f t="shared" si="216"/>
        <v>5.7170630938219028E-4</v>
      </c>
      <c r="BH55" s="5">
        <f t="shared" si="217"/>
        <v>4.6729194796866062E-5</v>
      </c>
      <c r="BI55" s="5">
        <f t="shared" si="218"/>
        <v>3.0555795666808919E-6</v>
      </c>
      <c r="BJ55" s="8">
        <f t="shared" si="219"/>
        <v>4.9069060260746389E-3</v>
      </c>
      <c r="BK55" s="8">
        <f t="shared" si="220"/>
        <v>2.126332053789718E-2</v>
      </c>
      <c r="BL55" s="8">
        <f t="shared" si="221"/>
        <v>0.6650857551821282</v>
      </c>
      <c r="BM55" s="8">
        <f t="shared" si="222"/>
        <v>0.68228464521250809</v>
      </c>
      <c r="BN55" s="8">
        <f t="shared" si="223"/>
        <v>0.12252610971141986</v>
      </c>
    </row>
    <row r="56" spans="1:66" x14ac:dyDescent="0.25">
      <c r="A56" t="s">
        <v>143</v>
      </c>
      <c r="B56" t="s">
        <v>153</v>
      </c>
      <c r="C56" t="s">
        <v>149</v>
      </c>
      <c r="D56" t="s">
        <v>461</v>
      </c>
      <c r="E56">
        <f>VLOOKUP(A56,home!$A$2:$E$405,3,FALSE)</f>
        <v>1.12121212121212</v>
      </c>
      <c r="F56">
        <f>VLOOKUP(B56,home!$B$2:$E$405,3,FALSE)</f>
        <v>1.25</v>
      </c>
      <c r="G56">
        <f>VLOOKUP(C56,away!$B$2:$E$405,4,FALSE)</f>
        <v>0.67</v>
      </c>
      <c r="H56">
        <f>VLOOKUP(A56,away!$A$2:$E$405,3,FALSE)</f>
        <v>1.0505050505050499</v>
      </c>
      <c r="I56">
        <f>VLOOKUP(C56,away!$B$2:$E$405,3,FALSE)</f>
        <v>0.45</v>
      </c>
      <c r="J56">
        <f>VLOOKUP(B56,home!$B$2:$E$405,4,FALSE)</f>
        <v>0.38</v>
      </c>
      <c r="K56" s="3">
        <f t="shared" si="168"/>
        <v>0.93901515151515058</v>
      </c>
      <c r="L56" s="3">
        <f t="shared" si="169"/>
        <v>0.17963636363636354</v>
      </c>
      <c r="M56" s="5">
        <f t="shared" si="170"/>
        <v>0.32672007477129272</v>
      </c>
      <c r="N56" s="5">
        <f t="shared" si="171"/>
        <v>0.30679510051440678</v>
      </c>
      <c r="O56" s="5">
        <f t="shared" si="172"/>
        <v>5.869080615891583E-2</v>
      </c>
      <c r="P56" s="5">
        <f t="shared" si="173"/>
        <v>5.5111556237860682E-2</v>
      </c>
      <c r="Q56" s="5">
        <f t="shared" si="174"/>
        <v>0.14404262389682074</v>
      </c>
      <c r="R56" s="5">
        <f t="shared" si="175"/>
        <v>5.2715014986371633E-3</v>
      </c>
      <c r="S56" s="5">
        <f t="shared" si="176"/>
        <v>2.324071786134513E-3</v>
      </c>
      <c r="T56" s="5">
        <f t="shared" si="177"/>
        <v>2.5875293165465243E-2</v>
      </c>
      <c r="U56" s="5">
        <f t="shared" si="178"/>
        <v>4.9500197784551198E-3</v>
      </c>
      <c r="V56" s="5">
        <f t="shared" si="179"/>
        <v>4.3558597109990208E-5</v>
      </c>
      <c r="W56" s="5">
        <f t="shared" si="180"/>
        <v>4.5086068767704331E-2</v>
      </c>
      <c r="X56" s="5">
        <f t="shared" si="181"/>
        <v>8.0990974440894297E-3</v>
      </c>
      <c r="Y56" s="5">
        <f t="shared" si="182"/>
        <v>7.2744620679639552E-4</v>
      </c>
      <c r="Z56" s="5">
        <f t="shared" si="183"/>
        <v>3.1565112003960696E-4</v>
      </c>
      <c r="AA56" s="5">
        <f t="shared" si="184"/>
        <v>2.9640118430991852E-4</v>
      </c>
      <c r="AB56" s="5">
        <f t="shared" si="185"/>
        <v>1.3916260149702408E-4</v>
      </c>
      <c r="AC56" s="5">
        <f t="shared" si="186"/>
        <v>4.5921995992096052E-7</v>
      </c>
      <c r="AD56" s="5">
        <f t="shared" si="187"/>
        <v>1.0584125423782093E-2</v>
      </c>
      <c r="AE56" s="5">
        <f t="shared" si="188"/>
        <v>1.9012938033994003E-3</v>
      </c>
      <c r="AF56" s="5">
        <f t="shared" si="189"/>
        <v>1.7077075252350967E-4</v>
      </c>
      <c r="AG56" s="5">
        <f t="shared" si="190"/>
        <v>1.022554566625621E-5</v>
      </c>
      <c r="AH56" s="5">
        <f t="shared" si="191"/>
        <v>1.417560484541507E-5</v>
      </c>
      <c r="AI56" s="5">
        <f t="shared" si="192"/>
        <v>1.3311107731736335E-5</v>
      </c>
      <c r="AJ56" s="5">
        <f t="shared" si="193"/>
        <v>6.2496659217754434E-6</v>
      </c>
      <c r="AK56" s="5">
        <f t="shared" si="194"/>
        <v>1.9561769974850139E-6</v>
      </c>
      <c r="AL56" s="5">
        <f t="shared" si="195"/>
        <v>3.0984721908438859E-9</v>
      </c>
      <c r="AM56" s="5">
        <f t="shared" si="196"/>
        <v>1.9877308276936207E-3</v>
      </c>
      <c r="AN56" s="5">
        <f t="shared" si="197"/>
        <v>3.5706873777478115E-4</v>
      </c>
      <c r="AO56" s="5">
        <f t="shared" si="198"/>
        <v>3.2071264811043954E-5</v>
      </c>
      <c r="AP56" s="5">
        <f t="shared" si="199"/>
        <v>1.9203884626249343E-6</v>
      </c>
      <c r="AQ56" s="5">
        <f t="shared" si="200"/>
        <v>8.6242900048792454E-8</v>
      </c>
      <c r="AR56" s="5">
        <f t="shared" si="201"/>
        <v>5.0929082135527547E-7</v>
      </c>
      <c r="AS56" s="5">
        <f t="shared" si="202"/>
        <v>4.7823179778019948E-7</v>
      </c>
      <c r="AT56" s="5">
        <f t="shared" si="203"/>
        <v>2.2453345202596843E-7</v>
      </c>
      <c r="AU56" s="5">
        <f t="shared" si="204"/>
        <v>7.0280104491461524E-8</v>
      </c>
      <c r="AV56" s="5">
        <f t="shared" si="205"/>
        <v>1.6498520741887585E-8</v>
      </c>
      <c r="AW56" s="5">
        <f t="shared" si="206"/>
        <v>1.451817265528152E-11</v>
      </c>
      <c r="AX56" s="5">
        <f t="shared" si="207"/>
        <v>3.1108489405634338E-4</v>
      </c>
      <c r="AY56" s="5">
        <f t="shared" si="208"/>
        <v>5.5882159150484923E-5</v>
      </c>
      <c r="AZ56" s="5">
        <f t="shared" si="209"/>
        <v>5.0192339309708245E-6</v>
      </c>
      <c r="BA56" s="5">
        <f t="shared" si="210"/>
        <v>3.0054564386661651E-7</v>
      </c>
      <c r="BB56" s="5">
        <f t="shared" si="211"/>
        <v>1.3497231642737134E-8</v>
      </c>
      <c r="BC56" s="5">
        <f t="shared" si="212"/>
        <v>4.8491872229179188E-10</v>
      </c>
      <c r="BD56" s="5">
        <f t="shared" si="213"/>
        <v>1.5247858530273091E-8</v>
      </c>
      <c r="BE56" s="5">
        <f t="shared" si="214"/>
        <v>1.4317970188085967E-8</v>
      </c>
      <c r="BF56" s="5">
        <f t="shared" si="215"/>
        <v>6.7223954727774762E-9</v>
      </c>
      <c r="BG56" s="5">
        <f t="shared" si="216"/>
        <v>2.104143734471635E-9</v>
      </c>
      <c r="BH56" s="5">
        <f t="shared" si="217"/>
        <v>4.939557119086341E-10</v>
      </c>
      <c r="BI56" s="5">
        <f t="shared" si="218"/>
        <v>9.2766379531932067E-11</v>
      </c>
      <c r="BJ56" s="8">
        <f t="shared" si="219"/>
        <v>0.54604322379722825</v>
      </c>
      <c r="BK56" s="8">
        <f t="shared" si="220"/>
        <v>0.38425560586998053</v>
      </c>
      <c r="BL56" s="8">
        <f t="shared" si="221"/>
        <v>6.9384921591097867E-2</v>
      </c>
      <c r="BM56" s="8">
        <f t="shared" si="222"/>
        <v>0.10331185715578008</v>
      </c>
      <c r="BN56" s="8">
        <f t="shared" si="223"/>
        <v>0.89663166307793407</v>
      </c>
    </row>
    <row r="57" spans="1:66" x14ac:dyDescent="0.25">
      <c r="A57" t="s">
        <v>143</v>
      </c>
      <c r="B57" t="s">
        <v>161</v>
      </c>
      <c r="C57" t="s">
        <v>155</v>
      </c>
      <c r="D57" t="s">
        <v>461</v>
      </c>
      <c r="E57">
        <f>VLOOKUP(A57,home!$A$2:$E$405,3,FALSE)</f>
        <v>1.12121212121212</v>
      </c>
      <c r="F57">
        <f>VLOOKUP(B57,home!$B$2:$E$405,3,FALSE)</f>
        <v>1.1100000000000001</v>
      </c>
      <c r="G57">
        <f>VLOOKUP(C57,away!$B$2:$E$405,4,FALSE)</f>
        <v>1.43</v>
      </c>
      <c r="H57">
        <f>VLOOKUP(A57,away!$A$2:$E$405,3,FALSE)</f>
        <v>1.0505050505050499</v>
      </c>
      <c r="I57">
        <f>VLOOKUP(C57,away!$B$2:$E$405,3,FALSE)</f>
        <v>0.89</v>
      </c>
      <c r="J57">
        <f>VLOOKUP(B57,home!$B$2:$E$405,4,FALSE)</f>
        <v>0.71</v>
      </c>
      <c r="K57" s="3">
        <f t="shared" si="168"/>
        <v>1.7796999999999981</v>
      </c>
      <c r="L57" s="3">
        <f t="shared" si="169"/>
        <v>0.66381414141414097</v>
      </c>
      <c r="M57" s="5">
        <f t="shared" si="170"/>
        <v>8.6855093457255922E-2</v>
      </c>
      <c r="N57" s="5">
        <f t="shared" si="171"/>
        <v>0.15457600982587819</v>
      </c>
      <c r="O57" s="5">
        <f t="shared" si="172"/>
        <v>5.7655639290773317E-2</v>
      </c>
      <c r="P57" s="5">
        <f t="shared" si="173"/>
        <v>0.10260974124578916</v>
      </c>
      <c r="Q57" s="5">
        <f t="shared" si="174"/>
        <v>0.13754946234355761</v>
      </c>
      <c r="R57" s="5">
        <f t="shared" si="175"/>
        <v>1.9136314346744045E-2</v>
      </c>
      <c r="S57" s="5">
        <f t="shared" si="176"/>
        <v>3.0305531257384843E-2</v>
      </c>
      <c r="T57" s="5">
        <f t="shared" si="177"/>
        <v>9.1307278247565404E-2</v>
      </c>
      <c r="U57" s="5">
        <f t="shared" si="178"/>
        <v>3.4056898642900339E-2</v>
      </c>
      <c r="V57" s="5">
        <f t="shared" si="179"/>
        <v>3.9780724894220697E-3</v>
      </c>
      <c r="W57" s="5">
        <f t="shared" si="180"/>
        <v>8.1598926044276376E-2</v>
      </c>
      <c r="X57" s="5">
        <f t="shared" si="181"/>
        <v>5.4166521032397309E-2</v>
      </c>
      <c r="Y57" s="5">
        <f t="shared" si="182"/>
        <v>1.7978251326255908E-2</v>
      </c>
      <c r="Z57" s="5">
        <f t="shared" si="183"/>
        <v>4.2343186926383355E-3</v>
      </c>
      <c r="AA57" s="5">
        <f t="shared" si="184"/>
        <v>7.5358169772884384E-3</v>
      </c>
      <c r="AB57" s="5">
        <f t="shared" si="185"/>
        <v>6.7057467372401112E-3</v>
      </c>
      <c r="AC57" s="5">
        <f t="shared" si="186"/>
        <v>2.9372844797342928E-4</v>
      </c>
      <c r="AD57" s="5">
        <f t="shared" si="187"/>
        <v>3.6305402170249641E-2</v>
      </c>
      <c r="AE57" s="5">
        <f t="shared" si="188"/>
        <v>2.4100039370339357E-2</v>
      </c>
      <c r="AF57" s="5">
        <f t="shared" si="189"/>
        <v>7.998973471334405E-3</v>
      </c>
      <c r="AG57" s="5">
        <f t="shared" si="190"/>
        <v>1.7699439023561132E-3</v>
      </c>
      <c r="AH57" s="5">
        <f t="shared" si="191"/>
        <v>7.0270015685689109E-4</v>
      </c>
      <c r="AI57" s="5">
        <f t="shared" si="192"/>
        <v>1.2505954691582077E-3</v>
      </c>
      <c r="AJ57" s="5">
        <f t="shared" si="193"/>
        <v>1.1128423782304302E-3</v>
      </c>
      <c r="AK57" s="5">
        <f t="shared" si="194"/>
        <v>6.6017519351223135E-4</v>
      </c>
      <c r="AL57" s="5">
        <f t="shared" si="195"/>
        <v>1.3880314368857741E-5</v>
      </c>
      <c r="AM57" s="5">
        <f t="shared" si="196"/>
        <v>1.2922544848478625E-2</v>
      </c>
      <c r="AN57" s="5">
        <f t="shared" si="197"/>
        <v>8.5781680134785696E-3</v>
      </c>
      <c r="AO57" s="5">
        <f t="shared" si="198"/>
        <v>2.8471546173867608E-3</v>
      </c>
      <c r="AP57" s="5">
        <f t="shared" si="199"/>
        <v>6.2999383260463337E-4</v>
      </c>
      <c r="AQ57" s="5">
        <f t="shared" si="200"/>
        <v>1.0454970377166217E-4</v>
      </c>
      <c r="AR57" s="5">
        <f t="shared" si="201"/>
        <v>9.3292460259107886E-5</v>
      </c>
      <c r="AS57" s="5">
        <f t="shared" si="202"/>
        <v>1.6603259152313412E-4</v>
      </c>
      <c r="AT57" s="5">
        <f t="shared" si="203"/>
        <v>1.4774410156686077E-4</v>
      </c>
      <c r="AU57" s="5">
        <f t="shared" si="204"/>
        <v>8.764672585284725E-5</v>
      </c>
      <c r="AV57" s="5">
        <f t="shared" si="205"/>
        <v>3.8996219500078037E-5</v>
      </c>
      <c r="AW57" s="5">
        <f t="shared" si="206"/>
        <v>4.5550180482174907E-7</v>
      </c>
      <c r="AX57" s="5">
        <f t="shared" si="207"/>
        <v>3.8330421778062359E-3</v>
      </c>
      <c r="AY57" s="5">
        <f t="shared" si="208"/>
        <v>2.5444276022646359E-3</v>
      </c>
      <c r="AZ57" s="5">
        <f t="shared" si="209"/>
        <v>8.4451351209386999E-4</v>
      </c>
      <c r="BA57" s="5">
        <f t="shared" si="210"/>
        <v>1.8686667064774437E-4</v>
      </c>
      <c r="BB57" s="5">
        <f t="shared" si="211"/>
        <v>3.1011184633737869E-5</v>
      </c>
      <c r="BC57" s="5">
        <f t="shared" si="212"/>
        <v>4.1171325803760216E-6</v>
      </c>
      <c r="BD57" s="5">
        <f t="shared" si="213"/>
        <v>1.0321475734552091E-5</v>
      </c>
      <c r="BE57" s="5">
        <f t="shared" si="214"/>
        <v>1.8369130364782337E-5</v>
      </c>
      <c r="BF57" s="5">
        <f t="shared" si="215"/>
        <v>1.6345770655101549E-5</v>
      </c>
      <c r="BG57" s="5">
        <f t="shared" si="216"/>
        <v>9.6968560116280614E-6</v>
      </c>
      <c r="BH57" s="5">
        <f t="shared" si="217"/>
        <v>4.3143736609736122E-6</v>
      </c>
      <c r="BI57" s="5">
        <f t="shared" si="218"/>
        <v>1.5356581608869437E-6</v>
      </c>
      <c r="BJ57" s="8">
        <f t="shared" si="219"/>
        <v>0.63987719702995716</v>
      </c>
      <c r="BK57" s="8">
        <f t="shared" si="220"/>
        <v>0.22660047481445891</v>
      </c>
      <c r="BL57" s="8">
        <f t="shared" si="221"/>
        <v>0.12941102455599396</v>
      </c>
      <c r="BM57" s="8">
        <f t="shared" si="222"/>
        <v>0.43919678248259053</v>
      </c>
      <c r="BN57" s="8">
        <f t="shared" si="223"/>
        <v>0.55838226050999817</v>
      </c>
    </row>
    <row r="58" spans="1:66" x14ac:dyDescent="0.25">
      <c r="A58" t="s">
        <v>143</v>
      </c>
      <c r="B58" t="s">
        <v>158</v>
      </c>
      <c r="C58" t="s">
        <v>159</v>
      </c>
      <c r="D58" t="s">
        <v>461</v>
      </c>
      <c r="E58">
        <f>VLOOKUP(A58,home!$A$2:$E$405,3,FALSE)</f>
        <v>1.12121212121212</v>
      </c>
      <c r="F58">
        <f>VLOOKUP(B58,home!$B$2:$E$405,3,FALSE)</f>
        <v>0.71</v>
      </c>
      <c r="G58">
        <f>VLOOKUP(C58,away!$B$2:$E$405,4,FALSE)</f>
        <v>0.89</v>
      </c>
      <c r="H58">
        <f>VLOOKUP(A58,away!$A$2:$E$405,3,FALSE)</f>
        <v>1.0505050505050499</v>
      </c>
      <c r="I58">
        <f>VLOOKUP(C58,away!$B$2:$E$405,3,FALSE)</f>
        <v>0.89</v>
      </c>
      <c r="J58">
        <f>VLOOKUP(B58,home!$B$2:$E$405,4,FALSE)</f>
        <v>0.95</v>
      </c>
      <c r="K58" s="3">
        <f t="shared" si="168"/>
        <v>0.70849393939393857</v>
      </c>
      <c r="L58" s="3">
        <f t="shared" si="169"/>
        <v>0.88820202020201966</v>
      </c>
      <c r="M58" s="5">
        <f t="shared" si="170"/>
        <v>0.20256469548239667</v>
      </c>
      <c r="N58" s="5">
        <f t="shared" si="171"/>
        <v>0.14351585908445677</v>
      </c>
      <c r="O58" s="5">
        <f t="shared" si="172"/>
        <v>0.17991837174907166</v>
      </c>
      <c r="P58" s="5">
        <f t="shared" si="173"/>
        <v>0.12747107596984289</v>
      </c>
      <c r="Q58" s="5">
        <f t="shared" si="174"/>
        <v>5.0840058184126062E-2</v>
      </c>
      <c r="R58" s="5">
        <f t="shared" si="175"/>
        <v>7.9901930629491691E-2</v>
      </c>
      <c r="S58" s="5">
        <f t="shared" si="176"/>
        <v>2.0053932856134736E-2</v>
      </c>
      <c r="T58" s="5">
        <f t="shared" si="177"/>
        <v>4.5156242386328996E-2</v>
      </c>
      <c r="U58" s="5">
        <f t="shared" si="178"/>
        <v>5.6610033596869773E-2</v>
      </c>
      <c r="V58" s="5">
        <f t="shared" si="179"/>
        <v>1.4021837936823102E-3</v>
      </c>
      <c r="W58" s="5">
        <f t="shared" si="180"/>
        <v>1.2006624367296175E-2</v>
      </c>
      <c r="X58" s="5">
        <f t="shared" si="181"/>
        <v>1.0664308018839259E-2</v>
      </c>
      <c r="Y58" s="5">
        <f t="shared" si="182"/>
        <v>4.7360299631948131E-3</v>
      </c>
      <c r="Z58" s="5">
        <f t="shared" si="183"/>
        <v>2.3656352067718725E-2</v>
      </c>
      <c r="AA58" s="5">
        <f t="shared" si="184"/>
        <v>1.6760382068147981E-2</v>
      </c>
      <c r="AB58" s="5">
        <f t="shared" si="185"/>
        <v>5.9373145586048455E-3</v>
      </c>
      <c r="AC58" s="5">
        <f t="shared" si="186"/>
        <v>5.5148392363766119E-5</v>
      </c>
      <c r="AD58" s="5">
        <f t="shared" si="187"/>
        <v>2.1266551492022299E-3</v>
      </c>
      <c r="AE58" s="5">
        <f t="shared" si="188"/>
        <v>1.8888993997944485E-3</v>
      </c>
      <c r="AF58" s="5">
        <f t="shared" si="189"/>
        <v>8.3886213142790557E-4</v>
      </c>
      <c r="AG58" s="5">
        <f t="shared" si="190"/>
        <v>2.4835967993507935E-4</v>
      </c>
      <c r="AH58" s="5">
        <f t="shared" si="191"/>
        <v>5.2529049242894992E-3</v>
      </c>
      <c r="AI58" s="5">
        <f t="shared" si="192"/>
        <v>3.7216513030716852E-3</v>
      </c>
      <c r="AJ58" s="5">
        <f t="shared" si="193"/>
        <v>1.3183836963819215E-3</v>
      </c>
      <c r="AK58" s="5">
        <f t="shared" si="194"/>
        <v>3.1135561956078996E-4</v>
      </c>
      <c r="AL58" s="5">
        <f t="shared" si="195"/>
        <v>1.3881638941820926E-6</v>
      </c>
      <c r="AM58" s="5">
        <f t="shared" si="196"/>
        <v>3.0134445687813851E-4</v>
      </c>
      <c r="AN58" s="5">
        <f t="shared" si="197"/>
        <v>2.6765475537584308E-4</v>
      </c>
      <c r="AO58" s="5">
        <f t="shared" si="198"/>
        <v>1.1886574722075056E-4</v>
      </c>
      <c r="AP58" s="5">
        <f t="shared" si="199"/>
        <v>3.5192265604764424E-5</v>
      </c>
      <c r="AQ58" s="5">
        <f t="shared" si="200"/>
        <v>7.8144603514094533E-6</v>
      </c>
      <c r="AR58" s="5">
        <f t="shared" si="201"/>
        <v>9.3312815313661426E-4</v>
      </c>
      <c r="AS58" s="5">
        <f t="shared" si="202"/>
        <v>6.6111564117515018E-4</v>
      </c>
      <c r="AT58" s="5">
        <f t="shared" si="203"/>
        <v>2.3419821250556582E-4</v>
      </c>
      <c r="AU58" s="5">
        <f t="shared" si="204"/>
        <v>5.5309338059029035E-5</v>
      </c>
      <c r="AV58" s="5">
        <f t="shared" si="205"/>
        <v>9.7965827016781424E-6</v>
      </c>
      <c r="AW58" s="5">
        <f t="shared" si="206"/>
        <v>2.4265326524238456E-8</v>
      </c>
      <c r="AX58" s="5">
        <f t="shared" si="207"/>
        <v>3.5583453561353183E-5</v>
      </c>
      <c r="AY58" s="5">
        <f t="shared" si="208"/>
        <v>3.1605295338958652E-5</v>
      </c>
      <c r="AZ58" s="5">
        <f t="shared" si="209"/>
        <v>1.4035943584572272E-5</v>
      </c>
      <c r="BA58" s="5">
        <f t="shared" si="210"/>
        <v>4.1555844824195573E-6</v>
      </c>
      <c r="BB58" s="5">
        <f t="shared" si="211"/>
        <v>9.2274963310130378E-7</v>
      </c>
      <c r="BC58" s="5">
        <f t="shared" si="212"/>
        <v>1.6391761765225014E-7</v>
      </c>
      <c r="BD58" s="5">
        <f t="shared" si="213"/>
        <v>1.3813438512055333E-4</v>
      </c>
      <c r="BE58" s="5">
        <f t="shared" si="214"/>
        <v>9.7867374679820268E-5</v>
      </c>
      <c r="BF58" s="5">
        <f t="shared" si="215"/>
        <v>3.4669220912524225E-5</v>
      </c>
      <c r="BG58" s="5">
        <f t="shared" si="216"/>
        <v>8.1876443000110025E-6</v>
      </c>
      <c r="BH58" s="5">
        <f t="shared" si="217"/>
        <v>1.4502240911177803E-6</v>
      </c>
      <c r="BI58" s="5">
        <f t="shared" si="218"/>
        <v>2.0549499586400612E-7</v>
      </c>
      <c r="BJ58" s="8">
        <f t="shared" si="219"/>
        <v>0.27283923699425078</v>
      </c>
      <c r="BK58" s="8">
        <f t="shared" si="220"/>
        <v>0.35158002995365345</v>
      </c>
      <c r="BL58" s="8">
        <f t="shared" si="221"/>
        <v>0.35190639041716776</v>
      </c>
      <c r="BM58" s="8">
        <f t="shared" si="222"/>
        <v>0.21573843730339257</v>
      </c>
      <c r="BN58" s="8">
        <f t="shared" si="223"/>
        <v>0.78421199109938566</v>
      </c>
    </row>
    <row r="59" spans="1:66" x14ac:dyDescent="0.25">
      <c r="A59" t="s">
        <v>143</v>
      </c>
      <c r="B59" t="s">
        <v>147</v>
      </c>
      <c r="C59" t="s">
        <v>151</v>
      </c>
      <c r="D59" t="s">
        <v>461</v>
      </c>
      <c r="E59">
        <f>VLOOKUP(A59,home!$A$2:$E$405,3,FALSE)</f>
        <v>1.12121212121212</v>
      </c>
      <c r="F59">
        <f>VLOOKUP(B59,home!$B$2:$E$405,3,FALSE)</f>
        <v>0.71</v>
      </c>
      <c r="G59">
        <f>VLOOKUP(C59,away!$B$2:$E$405,4,FALSE)</f>
        <v>0.18</v>
      </c>
      <c r="H59">
        <f>VLOOKUP(A59,away!$A$2:$E$405,3,FALSE)</f>
        <v>1.0505050505050499</v>
      </c>
      <c r="I59">
        <f>VLOOKUP(C59,away!$B$2:$E$405,3,FALSE)</f>
        <v>0.71</v>
      </c>
      <c r="J59">
        <f>VLOOKUP(B59,home!$B$2:$E$405,4,FALSE)</f>
        <v>0.38</v>
      </c>
      <c r="K59" s="3">
        <f t="shared" si="168"/>
        <v>0.14329090909090891</v>
      </c>
      <c r="L59" s="3">
        <f t="shared" si="169"/>
        <v>0.28342626262626247</v>
      </c>
      <c r="M59" s="5">
        <f t="shared" si="170"/>
        <v>0.65264811347232499</v>
      </c>
      <c r="N59" s="5">
        <f t="shared" si="171"/>
        <v>9.351854149591611E-2</v>
      </c>
      <c r="O59" s="5">
        <f t="shared" si="172"/>
        <v>0.18497761561154194</v>
      </c>
      <c r="P59" s="5">
        <f t="shared" si="173"/>
        <v>2.6505610702446544E-2</v>
      </c>
      <c r="Q59" s="5">
        <f t="shared" si="174"/>
        <v>6.700178413902854E-3</v>
      </c>
      <c r="R59" s="5">
        <f t="shared" si="175"/>
        <v>2.6213757131148353E-2</v>
      </c>
      <c r="S59" s="5">
        <f t="shared" si="176"/>
        <v>2.6911416129430049E-4</v>
      </c>
      <c r="T59" s="5">
        <f t="shared" si="177"/>
        <v>1.899006526781645E-3</v>
      </c>
      <c r="U59" s="5">
        <f t="shared" si="178"/>
        <v>3.7561930900105438E-3</v>
      </c>
      <c r="V59" s="5">
        <f t="shared" si="179"/>
        <v>1.2143748669694132E-6</v>
      </c>
      <c r="W59" s="5">
        <f t="shared" si="180"/>
        <v>3.200248853331413E-4</v>
      </c>
      <c r="X59" s="5">
        <f t="shared" si="181"/>
        <v>9.0703457197370432E-5</v>
      </c>
      <c r="Y59" s="5">
        <f t="shared" si="182"/>
        <v>1.2853870940365934E-5</v>
      </c>
      <c r="Z59" s="5">
        <f t="shared" si="183"/>
        <v>2.4765557376913053E-3</v>
      </c>
      <c r="AA59" s="5">
        <f t="shared" si="184"/>
        <v>3.5486792306809362E-4</v>
      </c>
      <c r="AB59" s="5">
        <f t="shared" si="185"/>
        <v>2.542467365181493E-5</v>
      </c>
      <c r="AC59" s="5">
        <f t="shared" si="186"/>
        <v>3.0824178839915037E-9</v>
      </c>
      <c r="AD59" s="5">
        <f t="shared" si="187"/>
        <v>1.1464164187774923E-5</v>
      </c>
      <c r="AE59" s="5">
        <f t="shared" si="188"/>
        <v>3.2492452098748886E-6</v>
      </c>
      <c r="AF59" s="5">
        <f t="shared" si="189"/>
        <v>4.6046071309556271E-7</v>
      </c>
      <c r="AG59" s="5">
        <f t="shared" si="190"/>
        <v>4.3502219666299689E-8</v>
      </c>
      <c r="AH59" s="5">
        <f t="shared" si="191"/>
        <v>1.7548023422986824E-4</v>
      </c>
      <c r="AI59" s="5">
        <f t="shared" si="192"/>
        <v>2.514472229028345E-5</v>
      </c>
      <c r="AJ59" s="5">
        <f t="shared" si="193"/>
        <v>1.8015050579065782E-6</v>
      </c>
      <c r="AK59" s="5">
        <f t="shared" si="194"/>
        <v>8.6046432493101349E-8</v>
      </c>
      <c r="AL59" s="5">
        <f t="shared" si="195"/>
        <v>5.0073763652303741E-12</v>
      </c>
      <c r="AM59" s="5">
        <f t="shared" si="196"/>
        <v>3.2854210168674186E-7</v>
      </c>
      <c r="AN59" s="5">
        <f t="shared" si="197"/>
        <v>9.3117459996450734E-8</v>
      </c>
      <c r="AO59" s="5">
        <f t="shared" si="198"/>
        <v>1.3195966836022267E-8</v>
      </c>
      <c r="AP59" s="5">
        <f t="shared" si="199"/>
        <v>1.2466945206912991E-9</v>
      </c>
      <c r="AQ59" s="5">
        <f t="shared" si="200"/>
        <v>8.8336492159043625E-11</v>
      </c>
      <c r="AR59" s="5">
        <f t="shared" si="201"/>
        <v>9.947141390510536E-6</v>
      </c>
      <c r="AS59" s="5">
        <f t="shared" si="202"/>
        <v>1.4253349327020622E-6</v>
      </c>
      <c r="AT59" s="5">
        <f t="shared" si="203"/>
        <v>1.0211876913295398E-7</v>
      </c>
      <c r="AU59" s="5">
        <f t="shared" si="204"/>
        <v>4.8775637547685405E-9</v>
      </c>
      <c r="AV59" s="5">
        <f t="shared" si="205"/>
        <v>1.747276361424128E-10</v>
      </c>
      <c r="AW59" s="5">
        <f t="shared" si="206"/>
        <v>5.6489335029293405E-15</v>
      </c>
      <c r="AX59" s="5">
        <f t="shared" si="207"/>
        <v>7.8461827375551793E-9</v>
      </c>
      <c r="AY59" s="5">
        <f t="shared" si="208"/>
        <v>2.223814249187961E-9</v>
      </c>
      <c r="AZ59" s="5">
        <f t="shared" si="209"/>
        <v>3.1514368071118587E-10</v>
      </c>
      <c r="BA59" s="5">
        <f t="shared" si="210"/>
        <v>2.977333187141853E-11</v>
      </c>
      <c r="BB59" s="5">
        <f t="shared" si="211"/>
        <v>2.1096360445618845E-12</v>
      </c>
      <c r="BC59" s="5">
        <f t="shared" si="212"/>
        <v>1.1958525192236523E-13</v>
      </c>
      <c r="BD59" s="5">
        <f t="shared" si="213"/>
        <v>4.6988018468790076E-7</v>
      </c>
      <c r="BE59" s="5">
        <f t="shared" si="214"/>
        <v>6.7329558827733466E-8</v>
      </c>
      <c r="BF59" s="5">
        <f t="shared" si="215"/>
        <v>4.8238568465578795E-9</v>
      </c>
      <c r="BG59" s="5">
        <f t="shared" si="216"/>
        <v>2.3040494428922785E-10</v>
      </c>
      <c r="BH59" s="5">
        <f t="shared" si="217"/>
        <v>8.2537334815609201E-12</v>
      </c>
      <c r="BI59" s="5">
        <f t="shared" si="218"/>
        <v>2.3653699479338727E-13</v>
      </c>
      <c r="BJ59" s="8">
        <f t="shared" si="219"/>
        <v>0.10255697263010465</v>
      </c>
      <c r="BK59" s="8">
        <f t="shared" si="220"/>
        <v>0.67942405802217221</v>
      </c>
      <c r="BL59" s="8">
        <f t="shared" si="221"/>
        <v>0.21554239285731061</v>
      </c>
      <c r="BM59" s="8">
        <f t="shared" si="222"/>
        <v>9.436160196189489E-3</v>
      </c>
      <c r="BN59" s="8">
        <f t="shared" si="223"/>
        <v>0.99056381682728067</v>
      </c>
    </row>
    <row r="60" spans="1:66" x14ac:dyDescent="0.25">
      <c r="A60" t="s">
        <v>192</v>
      </c>
      <c r="B60" t="s">
        <v>281</v>
      </c>
      <c r="C60" t="s">
        <v>194</v>
      </c>
      <c r="D60" t="s">
        <v>461</v>
      </c>
      <c r="E60">
        <f>VLOOKUP(A60,home!$A$2:$E$405,3,FALSE)</f>
        <v>1.52380952380952</v>
      </c>
      <c r="F60">
        <f>VLOOKUP(B60,home!$B$2:$E$405,3,FALSE)</f>
        <v>1.0900000000000001</v>
      </c>
      <c r="G60">
        <f>VLOOKUP(C60,away!$B$2:$E$405,4,FALSE)</f>
        <v>1.31</v>
      </c>
      <c r="H60">
        <f>VLOOKUP(A60,away!$A$2:$E$405,3,FALSE)</f>
        <v>0.88095238095238104</v>
      </c>
      <c r="I60">
        <f>VLOOKUP(C60,away!$B$2:$E$405,3,FALSE)</f>
        <v>0</v>
      </c>
      <c r="J60">
        <f>VLOOKUP(B60,home!$B$2:$E$405,4,FALSE)</f>
        <v>0.38</v>
      </c>
      <c r="K60" s="3">
        <f t="shared" si="168"/>
        <v>2.1758476190476137</v>
      </c>
      <c r="L60" s="3">
        <f t="shared" si="169"/>
        <v>0</v>
      </c>
      <c r="M60" s="5">
        <f t="shared" si="170"/>
        <v>0.11351189803556606</v>
      </c>
      <c r="N60" s="5">
        <f t="shared" si="171"/>
        <v>0.2469845930742619</v>
      </c>
      <c r="O60" s="5">
        <f t="shared" si="172"/>
        <v>0</v>
      </c>
      <c r="P60" s="5">
        <f t="shared" si="173"/>
        <v>0</v>
      </c>
      <c r="Q60" s="5">
        <f t="shared" si="174"/>
        <v>0.26870041939103834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0.19488372258969536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0.10600932094698107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4.6132025715868587E-2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1.6729376385952663E-2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0.87943945810379787</v>
      </c>
      <c r="BK60" s="8">
        <f t="shared" si="220"/>
        <v>0.11351189803556606</v>
      </c>
      <c r="BL60" s="8">
        <f t="shared" si="221"/>
        <v>0</v>
      </c>
      <c r="BM60" s="8">
        <f t="shared" si="222"/>
        <v>0.36375444563849774</v>
      </c>
      <c r="BN60" s="8">
        <f t="shared" si="223"/>
        <v>0.62919691050086635</v>
      </c>
    </row>
    <row r="61" spans="1:66" x14ac:dyDescent="0.25">
      <c r="A61" t="s">
        <v>192</v>
      </c>
      <c r="B61" t="s">
        <v>205</v>
      </c>
      <c r="C61" t="s">
        <v>202</v>
      </c>
      <c r="D61" t="s">
        <v>461</v>
      </c>
      <c r="E61">
        <f>VLOOKUP(A61,home!$A$2:$E$405,3,FALSE)</f>
        <v>1.52380952380952</v>
      </c>
      <c r="F61">
        <f>VLOOKUP(B61,home!$B$2:$E$405,3,FALSE)</f>
        <v>0.66</v>
      </c>
      <c r="G61">
        <f>VLOOKUP(C61,away!$B$2:$E$405,4,FALSE)</f>
        <v>2.19</v>
      </c>
      <c r="H61">
        <f>VLOOKUP(A61,away!$A$2:$E$405,3,FALSE)</f>
        <v>0.88095238095238104</v>
      </c>
      <c r="I61">
        <f>VLOOKUP(C61,away!$B$2:$E$405,3,FALSE)</f>
        <v>0.88</v>
      </c>
      <c r="J61">
        <f>VLOOKUP(B61,home!$B$2:$E$405,4,FALSE)</f>
        <v>1.42</v>
      </c>
      <c r="K61" s="3">
        <f t="shared" si="168"/>
        <v>2.2025142857142801</v>
      </c>
      <c r="L61" s="3">
        <f t="shared" si="169"/>
        <v>1.1008380952380952</v>
      </c>
      <c r="M61" s="5">
        <f t="shared" si="170"/>
        <v>3.6759727996940383E-2</v>
      </c>
      <c r="N61" s="5">
        <f t="shared" si="171"/>
        <v>8.0963826052232374E-2</v>
      </c>
      <c r="O61" s="5">
        <f t="shared" si="172"/>
        <v>4.046650894962233E-2</v>
      </c>
      <c r="P61" s="5">
        <f t="shared" si="173"/>
        <v>8.9128064054527958E-2</v>
      </c>
      <c r="Q61" s="5">
        <f t="shared" si="174"/>
        <v>8.9161991753063927E-2</v>
      </c>
      <c r="R61" s="5">
        <f t="shared" si="175"/>
        <v>2.2273537316518797E-2</v>
      </c>
      <c r="S61" s="5">
        <f t="shared" si="176"/>
        <v>5.4025235189235001E-2</v>
      </c>
      <c r="T61" s="5">
        <f t="shared" si="177"/>
        <v>9.8152917169077633E-2</v>
      </c>
      <c r="U61" s="5">
        <f t="shared" si="178"/>
        <v>4.9057784133022767E-2</v>
      </c>
      <c r="V61" s="5">
        <f t="shared" si="179"/>
        <v>1.4554468178714652E-2</v>
      </c>
      <c r="W61" s="5">
        <f t="shared" si="180"/>
        <v>6.5460186859620698E-2</v>
      </c>
      <c r="X61" s="5">
        <f t="shared" si="181"/>
        <v>7.2061067416474639E-2</v>
      </c>
      <c r="Y61" s="5">
        <f t="shared" si="182"/>
        <v>3.9663784097787966E-2</v>
      </c>
      <c r="Z61" s="5">
        <f t="shared" si="183"/>
        <v>8.1731861312437284E-3</v>
      </c>
      <c r="AA61" s="5">
        <f t="shared" si="184"/>
        <v>1.8001559213866144E-2</v>
      </c>
      <c r="AB61" s="5">
        <f t="shared" si="185"/>
        <v>1.9824345666835858E-2</v>
      </c>
      <c r="AC61" s="5">
        <f t="shared" si="186"/>
        <v>2.2055583018392422E-3</v>
      </c>
      <c r="AD61" s="5">
        <f t="shared" si="187"/>
        <v>3.6044249175960212E-2</v>
      </c>
      <c r="AE61" s="5">
        <f t="shared" si="188"/>
        <v>3.9678882607151314E-2</v>
      </c>
      <c r="AF61" s="5">
        <f t="shared" si="189"/>
        <v>2.184001277521623E-2</v>
      </c>
      <c r="AG61" s="5">
        <f t="shared" si="190"/>
        <v>8.0141060211482325E-3</v>
      </c>
      <c r="AH61" s="5">
        <f t="shared" si="191"/>
        <v>2.2493386631861905E-3</v>
      </c>
      <c r="AI61" s="5">
        <f t="shared" si="192"/>
        <v>4.9542005390770458E-3</v>
      </c>
      <c r="AJ61" s="5">
        <f t="shared" si="193"/>
        <v>5.4558487308052914E-3</v>
      </c>
      <c r="AK61" s="5">
        <f t="shared" si="194"/>
        <v>4.0055282567649257E-3</v>
      </c>
      <c r="AL61" s="5">
        <f t="shared" si="195"/>
        <v>2.1390489246132135E-4</v>
      </c>
      <c r="AM61" s="5">
        <f t="shared" si="196"/>
        <v>1.5877594745579506E-2</v>
      </c>
      <c r="AN61" s="5">
        <f t="shared" si="197"/>
        <v>1.7478661156686132E-2</v>
      </c>
      <c r="AO61" s="5">
        <f t="shared" si="198"/>
        <v>9.6205880275192258E-3</v>
      </c>
      <c r="AP61" s="5">
        <f t="shared" si="199"/>
        <v>3.5302365997615624E-3</v>
      </c>
      <c r="AQ61" s="5">
        <f t="shared" si="200"/>
        <v>9.7155473355533184E-4</v>
      </c>
      <c r="AR61" s="5">
        <f t="shared" si="201"/>
        <v>4.9523153790545786E-4</v>
      </c>
      <c r="AS61" s="5">
        <f t="shared" si="202"/>
        <v>1.090754536973024E-3</v>
      </c>
      <c r="AT61" s="5">
        <f t="shared" si="203"/>
        <v>1.2012012249453753E-3</v>
      </c>
      <c r="AU61" s="5">
        <f t="shared" si="204"/>
        <v>8.818876193198938E-4</v>
      </c>
      <c r="AV61" s="5">
        <f t="shared" si="205"/>
        <v>4.8559251998665592E-4</v>
      </c>
      <c r="AW61" s="5">
        <f t="shared" si="206"/>
        <v>1.4406563616496858E-5</v>
      </c>
      <c r="AX61" s="5">
        <f t="shared" si="207"/>
        <v>5.8284382083201346E-3</v>
      </c>
      <c r="AY61" s="5">
        <f t="shared" si="208"/>
        <v>6.4161668154600728E-3</v>
      </c>
      <c r="AZ61" s="5">
        <f t="shared" si="209"/>
        <v>3.5315804279304722E-3</v>
      </c>
      <c r="BA61" s="5">
        <f t="shared" si="210"/>
        <v>1.2958994238210393E-3</v>
      </c>
      <c r="BB61" s="5">
        <f t="shared" si="211"/>
        <v>3.5664386333482444E-4</v>
      </c>
      <c r="BC61" s="5">
        <f t="shared" si="212"/>
        <v>7.8521430238372736E-5</v>
      </c>
      <c r="BD61" s="5">
        <f t="shared" si="213"/>
        <v>9.0861623814946052E-5</v>
      </c>
      <c r="BE61" s="5">
        <f t="shared" si="214"/>
        <v>2.0012402447561556E-4</v>
      </c>
      <c r="BF61" s="5">
        <f t="shared" si="215"/>
        <v>2.2038801141108878E-4</v>
      </c>
      <c r="BG61" s="5">
        <f t="shared" si="216"/>
        <v>1.6180258117769492E-4</v>
      </c>
      <c r="BH61" s="5">
        <f t="shared" si="217"/>
        <v>8.9093124127329423E-5</v>
      </c>
      <c r="BI61" s="5">
        <f t="shared" si="218"/>
        <v>3.9245775729871731E-5</v>
      </c>
      <c r="BJ61" s="8">
        <f t="shared" si="219"/>
        <v>0.61602690935993987</v>
      </c>
      <c r="BK61" s="8">
        <f t="shared" si="220"/>
        <v>0.20330312542917858</v>
      </c>
      <c r="BL61" s="8">
        <f t="shared" si="221"/>
        <v>0.17124483404956628</v>
      </c>
      <c r="BM61" s="8">
        <f t="shared" si="222"/>
        <v>0.63359263859517923</v>
      </c>
      <c r="BN61" s="8">
        <f t="shared" si="223"/>
        <v>0.35875365612290583</v>
      </c>
    </row>
    <row r="62" spans="1:66" x14ac:dyDescent="0.25">
      <c r="A62" t="s">
        <v>192</v>
      </c>
      <c r="B62" t="s">
        <v>199</v>
      </c>
      <c r="C62" t="s">
        <v>201</v>
      </c>
      <c r="D62" t="s">
        <v>461</v>
      </c>
      <c r="E62">
        <f>VLOOKUP(A62,home!$A$2:$E$405,3,FALSE)</f>
        <v>1.52380952380952</v>
      </c>
      <c r="F62">
        <f>VLOOKUP(B62,home!$B$2:$E$405,3,FALSE)</f>
        <v>0.88</v>
      </c>
      <c r="G62">
        <f>VLOOKUP(C62,away!$B$2:$E$405,4,FALSE)</f>
        <v>0.16</v>
      </c>
      <c r="H62">
        <f>VLOOKUP(A62,away!$A$2:$E$405,3,FALSE)</f>
        <v>0.88095238095238104</v>
      </c>
      <c r="I62">
        <f>VLOOKUP(C62,away!$B$2:$E$405,3,FALSE)</f>
        <v>0.16</v>
      </c>
      <c r="J62">
        <f>VLOOKUP(B62,home!$B$2:$E$405,4,FALSE)</f>
        <v>2.27</v>
      </c>
      <c r="K62" s="3">
        <f t="shared" si="168"/>
        <v>0.21455238095238041</v>
      </c>
      <c r="L62" s="3">
        <f t="shared" si="169"/>
        <v>0.31996190476190478</v>
      </c>
      <c r="M62" s="5">
        <f t="shared" si="170"/>
        <v>0.58595382718197953</v>
      </c>
      <c r="N62" s="5">
        <f t="shared" si="171"/>
        <v>0.12571778875005335</v>
      </c>
      <c r="O62" s="5">
        <f t="shared" si="172"/>
        <v>0.18748290264767412</v>
      </c>
      <c r="P62" s="5">
        <f t="shared" si="173"/>
        <v>4.0224903150921823E-2</v>
      </c>
      <c r="Q62" s="5">
        <f t="shared" si="174"/>
        <v>1.3486525452196163E-2</v>
      </c>
      <c r="R62" s="5">
        <f t="shared" si="175"/>
        <v>2.9993693320720282E-2</v>
      </c>
      <c r="S62" s="5">
        <f t="shared" si="176"/>
        <v>6.9034570577116707E-4</v>
      </c>
      <c r="T62" s="5">
        <f t="shared" si="177"/>
        <v>4.3151743723045932E-3</v>
      </c>
      <c r="U62" s="5">
        <f t="shared" si="178"/>
        <v>6.4352183155160451E-3</v>
      </c>
      <c r="V62" s="5">
        <f t="shared" si="179"/>
        <v>5.2656953627689824E-6</v>
      </c>
      <c r="W62" s="5">
        <f t="shared" si="180"/>
        <v>9.6452204884785555E-4</v>
      </c>
      <c r="X62" s="5">
        <f t="shared" si="181"/>
        <v>3.086103119342148E-4</v>
      </c>
      <c r="Y62" s="5">
        <f t="shared" si="182"/>
        <v>4.9371771617818467E-5</v>
      </c>
      <c r="Z62" s="5">
        <f t="shared" si="183"/>
        <v>3.1989464152473606E-3</v>
      </c>
      <c r="AA62" s="5">
        <f t="shared" si="184"/>
        <v>6.8634156993040336E-4</v>
      </c>
      <c r="AB62" s="5">
        <f t="shared" si="185"/>
        <v>7.3628108987581364E-5</v>
      </c>
      <c r="AC62" s="5">
        <f t="shared" si="186"/>
        <v>2.2592659626474494E-8</v>
      </c>
      <c r="AD62" s="5">
        <f t="shared" si="187"/>
        <v>5.1735125515343858E-5</v>
      </c>
      <c r="AE62" s="5">
        <f t="shared" si="188"/>
        <v>1.6553269302985642E-5</v>
      </c>
      <c r="AF62" s="5">
        <f t="shared" si="189"/>
        <v>2.648207788110026E-6</v>
      </c>
      <c r="AG62" s="5">
        <f t="shared" si="190"/>
        <v>2.8244186936299823E-7</v>
      </c>
      <c r="AH62" s="5">
        <f t="shared" si="191"/>
        <v>2.5588524706345316E-4</v>
      </c>
      <c r="AI62" s="5">
        <f t="shared" si="192"/>
        <v>5.4900789008051981E-5</v>
      </c>
      <c r="AJ62" s="5">
        <f t="shared" si="193"/>
        <v>5.8895474989209131E-6</v>
      </c>
      <c r="AK62" s="5">
        <f t="shared" si="194"/>
        <v>4.2120547954187314E-7</v>
      </c>
      <c r="AL62" s="5">
        <f t="shared" si="195"/>
        <v>6.2038167735317961E-11</v>
      </c>
      <c r="AM62" s="5">
        <f t="shared" si="196"/>
        <v>2.2199788716374542E-6</v>
      </c>
      <c r="AN62" s="5">
        <f t="shared" si="197"/>
        <v>7.1030866830030388E-7</v>
      </c>
      <c r="AO62" s="5">
        <f t="shared" si="198"/>
        <v>1.1363585723912859E-7</v>
      </c>
      <c r="AP62" s="5">
        <f t="shared" si="199"/>
        <v>1.2119715110494491E-8</v>
      </c>
      <c r="AQ62" s="5">
        <f t="shared" si="200"/>
        <v>9.6946178298136402E-10</v>
      </c>
      <c r="AR62" s="5">
        <f t="shared" si="201"/>
        <v>1.6374706210178626E-5</v>
      </c>
      <c r="AS62" s="5">
        <f t="shared" si="202"/>
        <v>3.5132322047895533E-6</v>
      </c>
      <c r="AT62" s="5">
        <f t="shared" si="203"/>
        <v>3.7688616718808975E-7</v>
      </c>
      <c r="AU62" s="5">
        <f t="shared" si="204"/>
        <v>2.6953941506073865E-8</v>
      </c>
      <c r="AV62" s="5">
        <f t="shared" si="205"/>
        <v>1.4457580815448337E-9</v>
      </c>
      <c r="AW62" s="5">
        <f t="shared" si="206"/>
        <v>1.1830090686000163E-13</v>
      </c>
      <c r="AX62" s="5">
        <f t="shared" si="207"/>
        <v>7.9383625428965801E-8</v>
      </c>
      <c r="AY62" s="5">
        <f t="shared" si="208"/>
        <v>2.5399735999157475E-8</v>
      </c>
      <c r="AZ62" s="5">
        <f t="shared" si="209"/>
        <v>4.0634739553699732E-9</v>
      </c>
      <c r="BA62" s="5">
        <f t="shared" si="210"/>
        <v>4.3338562223685599E-10</v>
      </c>
      <c r="BB62" s="5">
        <f t="shared" si="211"/>
        <v>3.4666722296831937E-11</v>
      </c>
      <c r="BC62" s="5">
        <f t="shared" si="212"/>
        <v>2.2184060995892695E-12</v>
      </c>
      <c r="BD62" s="5">
        <f t="shared" si="213"/>
        <v>8.732136981542232E-7</v>
      </c>
      <c r="BE62" s="5">
        <f t="shared" si="214"/>
        <v>1.8735007801922181E-7</v>
      </c>
      <c r="BF62" s="5">
        <f t="shared" si="215"/>
        <v>2.009820265531913E-8</v>
      </c>
      <c r="BG62" s="5">
        <f t="shared" si="216"/>
        <v>1.4373724108540586E-9</v>
      </c>
      <c r="BH62" s="5">
        <f t="shared" si="217"/>
        <v>7.7097918266000306E-11</v>
      </c>
      <c r="BI62" s="5">
        <f t="shared" si="218"/>
        <v>3.3083083860884768E-12</v>
      </c>
      <c r="BJ62" s="8">
        <f t="shared" si="219"/>
        <v>0.14491637808111008</v>
      </c>
      <c r="BK62" s="8">
        <f t="shared" si="220"/>
        <v>0.6268743897884691</v>
      </c>
      <c r="BL62" s="8">
        <f t="shared" si="221"/>
        <v>0.2250102561559176</v>
      </c>
      <c r="BM62" s="8">
        <f t="shared" si="222"/>
        <v>1.7140304537581093E-2</v>
      </c>
      <c r="BN62" s="8">
        <f t="shared" si="223"/>
        <v>0.98285964050354535</v>
      </c>
    </row>
    <row r="63" spans="1:66" x14ac:dyDescent="0.25">
      <c r="A63" t="s">
        <v>192</v>
      </c>
      <c r="B63" t="s">
        <v>204</v>
      </c>
      <c r="C63" t="s">
        <v>193</v>
      </c>
      <c r="D63" t="s">
        <v>461</v>
      </c>
      <c r="E63">
        <f>VLOOKUP(A63,home!$A$2:$E$405,3,FALSE)</f>
        <v>1.52380952380952</v>
      </c>
      <c r="F63">
        <f>VLOOKUP(B63,home!$B$2:$E$405,3,FALSE)</f>
        <v>0.98</v>
      </c>
      <c r="G63">
        <f>VLOOKUP(C63,away!$B$2:$E$405,4,FALSE)</f>
        <v>0.88</v>
      </c>
      <c r="H63">
        <f>VLOOKUP(A63,away!$A$2:$E$405,3,FALSE)</f>
        <v>0.88095238095238104</v>
      </c>
      <c r="I63">
        <f>VLOOKUP(C63,away!$B$2:$E$405,3,FALSE)</f>
        <v>0.22</v>
      </c>
      <c r="J63">
        <f>VLOOKUP(B63,home!$B$2:$E$405,4,FALSE)</f>
        <v>0.56999999999999995</v>
      </c>
      <c r="K63" s="3">
        <f t="shared" si="168"/>
        <v>1.31413333333333</v>
      </c>
      <c r="L63" s="3">
        <f t="shared" si="169"/>
        <v>0.11047142857142857</v>
      </c>
      <c r="M63" s="5">
        <f t="shared" si="170"/>
        <v>0.2406035401029977</v>
      </c>
      <c r="N63" s="5">
        <f t="shared" si="171"/>
        <v>0.31618513216735189</v>
      </c>
      <c r="O63" s="5">
        <f t="shared" si="172"/>
        <v>2.6579816794521167E-2</v>
      </c>
      <c r="P63" s="5">
        <f t="shared" si="173"/>
        <v>3.4929423243573329E-2</v>
      </c>
      <c r="Q63" s="5">
        <f t="shared" si="174"/>
        <v>0.2077547108427609</v>
      </c>
      <c r="R63" s="5">
        <f t="shared" si="175"/>
        <v>1.4681551662288012E-3</v>
      </c>
      <c r="S63" s="5">
        <f t="shared" si="176"/>
        <v>1.267712652530377E-3</v>
      </c>
      <c r="T63" s="5">
        <f t="shared" si="177"/>
        <v>2.2950959699243861E-2</v>
      </c>
      <c r="U63" s="5">
        <f t="shared" si="178"/>
        <v>1.9293516424468038E-3</v>
      </c>
      <c r="V63" s="5">
        <f t="shared" si="179"/>
        <v>2.0448794806459967E-5</v>
      </c>
      <c r="W63" s="5">
        <f t="shared" si="180"/>
        <v>9.1005796891833177E-2</v>
      </c>
      <c r="X63" s="5">
        <f t="shared" si="181"/>
        <v>1.0053540390922088E-2</v>
      </c>
      <c r="Y63" s="5">
        <f t="shared" si="182"/>
        <v>5.5531448459286063E-4</v>
      </c>
      <c r="Z63" s="5">
        <f t="shared" si="183"/>
        <v>5.4063066192606301E-5</v>
      </c>
      <c r="AA63" s="5">
        <f t="shared" si="184"/>
        <v>7.1046077385910177E-5</v>
      </c>
      <c r="AB63" s="5">
        <f t="shared" si="185"/>
        <v>4.668200924770194E-5</v>
      </c>
      <c r="AC63" s="5">
        <f t="shared" si="186"/>
        <v>1.85539822146336E-7</v>
      </c>
      <c r="AD63" s="5">
        <f t="shared" si="187"/>
        <v>2.9898437805530191E-2</v>
      </c>
      <c r="AE63" s="5">
        <f t="shared" si="188"/>
        <v>3.3029231364309288E-3</v>
      </c>
      <c r="AF63" s="5">
        <f t="shared" si="189"/>
        <v>1.8243931867157408E-4</v>
      </c>
      <c r="AG63" s="5">
        <f t="shared" si="190"/>
        <v>6.7181107204156323E-6</v>
      </c>
      <c r="AH63" s="5">
        <f t="shared" si="191"/>
        <v>1.4931060388122303E-6</v>
      </c>
      <c r="AI63" s="5">
        <f t="shared" si="192"/>
        <v>1.9621404158044407E-6</v>
      </c>
      <c r="AJ63" s="5">
        <f t="shared" si="193"/>
        <v>1.2892570625445683E-6</v>
      </c>
      <c r="AK63" s="5">
        <f t="shared" si="194"/>
        <v>5.6475189370841046E-7</v>
      </c>
      <c r="AL63" s="5">
        <f t="shared" si="195"/>
        <v>1.0774237109748911E-9</v>
      </c>
      <c r="AM63" s="5">
        <f t="shared" si="196"/>
        <v>7.8581067469681316E-3</v>
      </c>
      <c r="AN63" s="5">
        <f t="shared" si="197"/>
        <v>8.68096278204351E-4</v>
      </c>
      <c r="AO63" s="5">
        <f t="shared" si="198"/>
        <v>4.7949917995387474E-5</v>
      </c>
      <c r="AP63" s="5">
        <f t="shared" si="199"/>
        <v>1.7656986469444354E-6</v>
      </c>
      <c r="AQ63" s="5">
        <f t="shared" si="200"/>
        <v>4.8764812988647565E-8</v>
      </c>
      <c r="AR63" s="5">
        <f t="shared" si="201"/>
        <v>3.2989111423242813E-8</v>
      </c>
      <c r="AS63" s="5">
        <f t="shared" si="202"/>
        <v>4.3352090958330713E-8</v>
      </c>
      <c r="AT63" s="5">
        <f t="shared" si="203"/>
        <v>2.8485213899020433E-8</v>
      </c>
      <c r="AU63" s="5">
        <f t="shared" si="204"/>
        <v>1.2477789697277544E-8</v>
      </c>
      <c r="AV63" s="5">
        <f t="shared" si="205"/>
        <v>4.0993698418789058E-9</v>
      </c>
      <c r="AW63" s="5">
        <f t="shared" si="206"/>
        <v>4.3448364148933585E-12</v>
      </c>
      <c r="AX63" s="5">
        <f t="shared" si="207"/>
        <v>1.721100002180391E-3</v>
      </c>
      <c r="AY63" s="5">
        <f t="shared" si="208"/>
        <v>1.9013237595515668E-4</v>
      </c>
      <c r="AZ63" s="5">
        <f t="shared" si="209"/>
        <v>1.0502097594723046E-5</v>
      </c>
      <c r="BA63" s="5">
        <f t="shared" si="210"/>
        <v>3.8672724142853972E-7</v>
      </c>
      <c r="BB63" s="5">
        <f t="shared" si="211"/>
        <v>1.0680577707024634E-8</v>
      </c>
      <c r="BC63" s="5">
        <f t="shared" si="212"/>
        <v>2.3597973545263298E-10</v>
      </c>
      <c r="BD63" s="5">
        <f t="shared" si="213"/>
        <v>6.0739237770461098E-10</v>
      </c>
      <c r="BE63" s="5">
        <f t="shared" si="214"/>
        <v>7.9819456995421752E-10</v>
      </c>
      <c r="BF63" s="5">
        <f t="shared" si="215"/>
        <v>5.2446704543125001E-10</v>
      </c>
      <c r="BG63" s="5">
        <f t="shared" si="216"/>
        <v>2.2973987554535055E-10</v>
      </c>
      <c r="BH63" s="5">
        <f t="shared" si="217"/>
        <v>7.5477207112498997E-11</v>
      </c>
      <c r="BI63" s="5">
        <f t="shared" si="218"/>
        <v>1.983742275468769E-11</v>
      </c>
      <c r="BJ63" s="8">
        <f t="shared" si="219"/>
        <v>0.69259407237421478</v>
      </c>
      <c r="BK63" s="8">
        <f t="shared" si="220"/>
        <v>0.2770114437871089</v>
      </c>
      <c r="BL63" s="8">
        <f t="shared" si="221"/>
        <v>3.0100484603925573E-2</v>
      </c>
      <c r="BM63" s="8">
        <f t="shared" si="222"/>
        <v>0.1720491531423978</v>
      </c>
      <c r="BN63" s="8">
        <f t="shared" si="223"/>
        <v>0.82752077831743365</v>
      </c>
    </row>
    <row r="64" spans="1:66" x14ac:dyDescent="0.25">
      <c r="A64" t="s">
        <v>32</v>
      </c>
      <c r="B64" t="s">
        <v>208</v>
      </c>
      <c r="C64" t="s">
        <v>210</v>
      </c>
      <c r="D64" t="s">
        <v>461</v>
      </c>
      <c r="E64">
        <f>VLOOKUP(A64,home!$A$2:$E$405,3,FALSE)</f>
        <v>1.1764705882352899</v>
      </c>
      <c r="F64">
        <f>VLOOKUP(B64,home!$B$2:$E$405,3,FALSE)</f>
        <v>1.49</v>
      </c>
      <c r="G64">
        <f>VLOOKUP(C64,away!$B$2:$E$405,4,FALSE)</f>
        <v>0</v>
      </c>
      <c r="H64">
        <f>VLOOKUP(A64,away!$A$2:$E$405,3,FALSE)</f>
        <v>1.26470588235294</v>
      </c>
      <c r="I64">
        <f>VLOOKUP(C64,away!$B$2:$E$405,3,FALSE)</f>
        <v>0.56999999999999995</v>
      </c>
      <c r="J64">
        <f>VLOOKUP(B64,home!$B$2:$E$405,4,FALSE)</f>
        <v>0.4</v>
      </c>
      <c r="K64" s="3">
        <f t="shared" si="168"/>
        <v>0</v>
      </c>
      <c r="L64" s="3">
        <f t="shared" si="169"/>
        <v>0.28835294117647031</v>
      </c>
      <c r="M64" s="5">
        <f t="shared" si="170"/>
        <v>0.74949701719306461</v>
      </c>
      <c r="N64" s="5">
        <f t="shared" si="171"/>
        <v>0</v>
      </c>
      <c r="O64" s="5">
        <f t="shared" si="172"/>
        <v>0.21611966931061172</v>
      </c>
      <c r="P64" s="5">
        <f t="shared" si="173"/>
        <v>0</v>
      </c>
      <c r="Q64" s="5">
        <f t="shared" si="174"/>
        <v>0</v>
      </c>
      <c r="R64" s="5">
        <f t="shared" si="175"/>
        <v>3.1159371145900516E-2</v>
      </c>
      <c r="S64" s="5">
        <f t="shared" si="176"/>
        <v>0</v>
      </c>
      <c r="T64" s="5">
        <f t="shared" si="177"/>
        <v>0</v>
      </c>
      <c r="U64" s="5">
        <f t="shared" si="178"/>
        <v>0</v>
      </c>
      <c r="V64" s="5">
        <f t="shared" si="179"/>
        <v>0</v>
      </c>
      <c r="W64" s="5">
        <f t="shared" si="180"/>
        <v>0</v>
      </c>
      <c r="X64" s="5">
        <f t="shared" si="181"/>
        <v>0</v>
      </c>
      <c r="Y64" s="5">
        <f t="shared" si="182"/>
        <v>0</v>
      </c>
      <c r="Z64" s="5">
        <f t="shared" si="183"/>
        <v>2.994965438376553E-3</v>
      </c>
      <c r="AA64" s="5">
        <f t="shared" si="184"/>
        <v>0</v>
      </c>
      <c r="AB64" s="5">
        <f t="shared" si="185"/>
        <v>0</v>
      </c>
      <c r="AC64" s="5">
        <f t="shared" si="186"/>
        <v>0</v>
      </c>
      <c r="AD64" s="5">
        <f t="shared" si="187"/>
        <v>0</v>
      </c>
      <c r="AE64" s="5">
        <f t="shared" si="188"/>
        <v>0</v>
      </c>
      <c r="AF64" s="5">
        <f t="shared" si="189"/>
        <v>0</v>
      </c>
      <c r="AG64" s="5">
        <f t="shared" si="190"/>
        <v>0</v>
      </c>
      <c r="AH64" s="5">
        <f t="shared" si="191"/>
        <v>2.1590177321943892E-4</v>
      </c>
      <c r="AI64" s="5">
        <f t="shared" si="192"/>
        <v>0</v>
      </c>
      <c r="AJ64" s="5">
        <f t="shared" si="193"/>
        <v>0</v>
      </c>
      <c r="AK64" s="5">
        <f t="shared" si="194"/>
        <v>0</v>
      </c>
      <c r="AL64" s="5">
        <f t="shared" si="195"/>
        <v>0</v>
      </c>
      <c r="AM64" s="5">
        <f t="shared" si="196"/>
        <v>0</v>
      </c>
      <c r="AN64" s="5">
        <f t="shared" si="197"/>
        <v>0</v>
      </c>
      <c r="AO64" s="5">
        <f t="shared" si="198"/>
        <v>0</v>
      </c>
      <c r="AP64" s="5">
        <f t="shared" si="199"/>
        <v>0</v>
      </c>
      <c r="AQ64" s="5">
        <f t="shared" si="200"/>
        <v>0</v>
      </c>
      <c r="AR64" s="5">
        <f t="shared" si="201"/>
        <v>1.2451182262608101E-5</v>
      </c>
      <c r="AS64" s="5">
        <f t="shared" si="202"/>
        <v>0</v>
      </c>
      <c r="AT64" s="5">
        <f t="shared" si="203"/>
        <v>0</v>
      </c>
      <c r="AU64" s="5">
        <f t="shared" si="204"/>
        <v>0</v>
      </c>
      <c r="AV64" s="5">
        <f t="shared" si="205"/>
        <v>0</v>
      </c>
      <c r="AW64" s="5">
        <f t="shared" si="206"/>
        <v>0</v>
      </c>
      <c r="AX64" s="5">
        <f t="shared" si="207"/>
        <v>0</v>
      </c>
      <c r="AY64" s="5">
        <f t="shared" si="208"/>
        <v>0</v>
      </c>
      <c r="AZ64" s="5">
        <f t="shared" si="209"/>
        <v>0</v>
      </c>
      <c r="BA64" s="5">
        <f t="shared" si="210"/>
        <v>0</v>
      </c>
      <c r="BB64" s="5">
        <f t="shared" si="211"/>
        <v>0</v>
      </c>
      <c r="BC64" s="5">
        <f t="shared" si="212"/>
        <v>0</v>
      </c>
      <c r="BD64" s="5">
        <f t="shared" si="213"/>
        <v>5.9838917109122392E-7</v>
      </c>
      <c r="BE64" s="5">
        <f t="shared" si="214"/>
        <v>0</v>
      </c>
      <c r="BF64" s="5">
        <f t="shared" si="215"/>
        <v>0</v>
      </c>
      <c r="BG64" s="5">
        <f t="shared" si="216"/>
        <v>0</v>
      </c>
      <c r="BH64" s="5">
        <f t="shared" si="217"/>
        <v>0</v>
      </c>
      <c r="BI64" s="5">
        <f t="shared" si="218"/>
        <v>0</v>
      </c>
      <c r="BJ64" s="8">
        <f t="shared" si="219"/>
        <v>0</v>
      </c>
      <c r="BK64" s="8">
        <f t="shared" si="220"/>
        <v>0.74949701719306461</v>
      </c>
      <c r="BL64" s="8">
        <f t="shared" si="221"/>
        <v>0.24750799180116539</v>
      </c>
      <c r="BM64" s="8">
        <f t="shared" si="222"/>
        <v>3.2239167830296913E-3</v>
      </c>
      <c r="BN64" s="8">
        <f t="shared" si="223"/>
        <v>0.99677605764957689</v>
      </c>
    </row>
    <row r="65" spans="1:66" x14ac:dyDescent="0.25">
      <c r="A65" t="s">
        <v>32</v>
      </c>
      <c r="B65" t="s">
        <v>33</v>
      </c>
      <c r="C65" t="s">
        <v>34</v>
      </c>
      <c r="D65" t="s">
        <v>461</v>
      </c>
      <c r="E65">
        <f>VLOOKUP(A65,home!$A$2:$E$405,3,FALSE)</f>
        <v>1.1764705882352899</v>
      </c>
      <c r="F65">
        <f>VLOOKUP(B65,home!$B$2:$E$405,3,FALSE)</f>
        <v>1.1299999999999999</v>
      </c>
      <c r="G65">
        <f>VLOOKUP(C65,away!$B$2:$E$405,4,FALSE)</f>
        <v>2.12</v>
      </c>
      <c r="H65">
        <f>VLOOKUP(A65,away!$A$2:$E$405,3,FALSE)</f>
        <v>1.26470588235294</v>
      </c>
      <c r="I65">
        <f>VLOOKUP(C65,away!$B$2:$E$405,3,FALSE)</f>
        <v>1.27</v>
      </c>
      <c r="J65">
        <f>VLOOKUP(B65,home!$B$2:$E$405,4,FALSE)</f>
        <v>1.58</v>
      </c>
      <c r="K65" s="3">
        <f t="shared" si="168"/>
        <v>2.8183529411764603</v>
      </c>
      <c r="L65" s="3">
        <f t="shared" si="169"/>
        <v>2.5377588235294093</v>
      </c>
      <c r="M65" s="5">
        <f t="shared" si="170"/>
        <v>4.7192199177538002E-3</v>
      </c>
      <c r="N65" s="5">
        <f t="shared" si="171"/>
        <v>1.3300427335259957E-2</v>
      </c>
      <c r="O65" s="5">
        <f t="shared" si="172"/>
        <v>1.197624198645544E-2</v>
      </c>
      <c r="P65" s="5">
        <f t="shared" si="173"/>
        <v>3.3753276826767702E-2</v>
      </c>
      <c r="Q65" s="5">
        <f t="shared" si="174"/>
        <v>1.8742649249616848E-2</v>
      </c>
      <c r="R65" s="5">
        <f t="shared" si="175"/>
        <v>1.519640688692534E-2</v>
      </c>
      <c r="S65" s="5">
        <f t="shared" si="176"/>
        <v>6.0353390835761106E-2</v>
      </c>
      <c r="T65" s="5">
        <f t="shared" si="177"/>
        <v>4.7564323509532012E-2</v>
      </c>
      <c r="U65" s="5">
        <f t="shared" si="178"/>
        <v>4.2828838045080246E-2</v>
      </c>
      <c r="V65" s="5">
        <f t="shared" si="179"/>
        <v>4.7962839994189273E-2</v>
      </c>
      <c r="W65" s="5">
        <f t="shared" si="180"/>
        <v>1.7607800212698806E-2</v>
      </c>
      <c r="X65" s="5">
        <f t="shared" si="181"/>
        <v>4.46843503527194E-2</v>
      </c>
      <c r="Y65" s="5">
        <f t="shared" si="182"/>
        <v>5.6699052190646575E-2</v>
      </c>
      <c r="Z65" s="5">
        <f t="shared" si="183"/>
        <v>1.285493855441262E-2</v>
      </c>
      <c r="AA65" s="5">
        <f t="shared" si="184"/>
        <v>3.6229753883471487E-2</v>
      </c>
      <c r="AB65" s="5">
        <f t="shared" si="185"/>
        <v>5.1054116707790573E-2</v>
      </c>
      <c r="AC65" s="5">
        <f t="shared" si="186"/>
        <v>2.144028891342151E-2</v>
      </c>
      <c r="AD65" s="5">
        <f t="shared" si="187"/>
        <v>1.2406248879276797E-2</v>
      </c>
      <c r="AE65" s="5">
        <f t="shared" si="188"/>
        <v>3.1484067560286537E-2</v>
      </c>
      <c r="AF65" s="5">
        <f t="shared" si="189"/>
        <v>3.994948512585661E-2</v>
      </c>
      <c r="AG65" s="5">
        <f t="shared" si="190"/>
        <v>3.3794052791199833E-2</v>
      </c>
      <c r="AH65" s="5">
        <f t="shared" si="191"/>
        <v>8.1556834355972548E-3</v>
      </c>
      <c r="AI65" s="5">
        <f t="shared" si="192"/>
        <v>2.298559439801966E-2</v>
      </c>
      <c r="AJ65" s="5">
        <f t="shared" si="193"/>
        <v>3.2390758788173941E-2</v>
      </c>
      <c r="AK65" s="5">
        <f t="shared" si="194"/>
        <v>3.0429530099195769E-2</v>
      </c>
      <c r="AL65" s="5">
        <f t="shared" si="195"/>
        <v>6.1338951738027364E-3</v>
      </c>
      <c r="AM65" s="5">
        <f t="shared" si="196"/>
        <v>6.9930376035753829E-3</v>
      </c>
      <c r="AN65" s="5">
        <f t="shared" si="197"/>
        <v>1.7746642881746381E-2</v>
      </c>
      <c r="AO65" s="5">
        <f t="shared" si="198"/>
        <v>2.2518349780588635E-2</v>
      </c>
      <c r="AP65" s="5">
        <f t="shared" si="199"/>
        <v>1.9048713615670114E-2</v>
      </c>
      <c r="AQ65" s="5">
        <f t="shared" si="200"/>
        <v>1.2085260263762908E-2</v>
      </c>
      <c r="AR65" s="5">
        <f t="shared" si="201"/>
        <v>4.1394315201199166E-3</v>
      </c>
      <c r="AS65" s="5">
        <f t="shared" si="202"/>
        <v>1.1666378999528512E-2</v>
      </c>
      <c r="AT65" s="5">
        <f t="shared" si="203"/>
        <v>1.6439986783100238E-2</v>
      </c>
      <c r="AU65" s="5">
        <f t="shared" si="204"/>
        <v>1.5444561701017562E-2</v>
      </c>
      <c r="AV65" s="5">
        <f t="shared" si="205"/>
        <v>1.0882056473811042E-2</v>
      </c>
      <c r="AW65" s="5">
        <f t="shared" si="206"/>
        <v>1.21865163120176E-3</v>
      </c>
      <c r="AX65" s="5">
        <f t="shared" si="207"/>
        <v>3.2848080162990461E-3</v>
      </c>
      <c r="AY65" s="5">
        <f t="shared" si="208"/>
        <v>8.3360505269630385E-3</v>
      </c>
      <c r="AZ65" s="5">
        <f t="shared" si="209"/>
        <v>1.057744288909372E-2</v>
      </c>
      <c r="BA65" s="5">
        <f t="shared" si="210"/>
        <v>8.9476663407253298E-3</v>
      </c>
      <c r="BB65" s="5">
        <f t="shared" si="211"/>
        <v>5.6767548015432025E-3</v>
      </c>
      <c r="BC65" s="5">
        <f t="shared" si="212"/>
        <v>2.8812469173258408E-3</v>
      </c>
      <c r="BD65" s="5">
        <f t="shared" si="213"/>
        <v>1.7508131440966781E-3</v>
      </c>
      <c r="BE65" s="5">
        <f t="shared" si="214"/>
        <v>4.9344093741152785E-3</v>
      </c>
      <c r="BF65" s="5">
        <f t="shared" si="215"/>
        <v>6.9534535862532465E-3</v>
      </c>
      <c r="BG65" s="5">
        <f t="shared" si="216"/>
        <v>6.5324287887169475E-3</v>
      </c>
      <c r="BH65" s="5">
        <f t="shared" si="217"/>
        <v>4.6026724724265488E-3</v>
      </c>
      <c r="BI65" s="5">
        <f t="shared" si="218"/>
        <v>2.5943910999870578E-3</v>
      </c>
      <c r="BJ65" s="8">
        <f t="shared" si="219"/>
        <v>0.43432843084438694</v>
      </c>
      <c r="BK65" s="8">
        <f t="shared" si="220"/>
        <v>0.18269896218865914</v>
      </c>
      <c r="BL65" s="8">
        <f t="shared" si="221"/>
        <v>0.33718750817388271</v>
      </c>
      <c r="BM65" s="8">
        <f t="shared" si="222"/>
        <v>0.8622642186628009</v>
      </c>
      <c r="BN65" s="8">
        <f t="shared" si="223"/>
        <v>9.768822220277909E-2</v>
      </c>
    </row>
    <row r="66" spans="1:66" x14ac:dyDescent="0.25">
      <c r="A66" t="s">
        <v>32</v>
      </c>
      <c r="B66" t="s">
        <v>362</v>
      </c>
      <c r="C66" t="s">
        <v>207</v>
      </c>
      <c r="D66" t="s">
        <v>461</v>
      </c>
      <c r="E66">
        <f>VLOOKUP(A66,home!$A$2:$E$405,3,FALSE)</f>
        <v>1.1764705882352899</v>
      </c>
      <c r="F66">
        <f>VLOOKUP(B66,home!$B$2:$E$405,3,FALSE)</f>
        <v>1.7</v>
      </c>
      <c r="G66">
        <f>VLOOKUP(C66,away!$B$2:$E$405,4,FALSE)</f>
        <v>1.49</v>
      </c>
      <c r="H66">
        <f>VLOOKUP(A66,away!$A$2:$E$405,3,FALSE)</f>
        <v>1.26470588235294</v>
      </c>
      <c r="I66">
        <f>VLOOKUP(C66,away!$B$2:$E$405,3,FALSE)</f>
        <v>1.49</v>
      </c>
      <c r="J66">
        <f>VLOOKUP(B66,home!$B$2:$E$405,4,FALSE)</f>
        <v>1.05</v>
      </c>
      <c r="K66" s="3">
        <f t="shared" si="168"/>
        <v>2.9799999999999893</v>
      </c>
      <c r="L66" s="3">
        <f t="shared" si="169"/>
        <v>1.9786323529411749</v>
      </c>
      <c r="M66" s="5">
        <f t="shared" si="170"/>
        <v>7.0225256043956611E-3</v>
      </c>
      <c r="N66" s="5">
        <f t="shared" si="171"/>
        <v>2.0927126301098994E-2</v>
      </c>
      <c r="O66" s="5">
        <f t="shared" si="172"/>
        <v>1.3894996360215035E-2</v>
      </c>
      <c r="P66" s="5">
        <f t="shared" si="173"/>
        <v>4.140708915344065E-2</v>
      </c>
      <c r="Q66" s="5">
        <f t="shared" si="174"/>
        <v>3.1181418188637393E-2</v>
      </c>
      <c r="R66" s="5">
        <f t="shared" si="175"/>
        <v>1.3746544671160668E-2</v>
      </c>
      <c r="S66" s="5">
        <f t="shared" si="176"/>
        <v>6.1037407648887168E-2</v>
      </c>
      <c r="T66" s="5">
        <f t="shared" si="177"/>
        <v>6.1696562838626359E-2</v>
      </c>
      <c r="U66" s="5">
        <f t="shared" si="178"/>
        <v>4.0964703120058642E-2</v>
      </c>
      <c r="V66" s="5">
        <f t="shared" si="179"/>
        <v>3.9988484083440627E-2</v>
      </c>
      <c r="W66" s="5">
        <f t="shared" si="180"/>
        <v>3.0973542067379699E-2</v>
      </c>
      <c r="X66" s="5">
        <f t="shared" si="181"/>
        <v>6.1285252419701959E-2</v>
      </c>
      <c r="Y66" s="5">
        <f t="shared" si="182"/>
        <v>6.0630491597894368E-2</v>
      </c>
      <c r="Z66" s="5">
        <f t="shared" si="183"/>
        <v>9.0664526758365352E-3</v>
      </c>
      <c r="AA66" s="5">
        <f t="shared" si="184"/>
        <v>2.7018028973992778E-2</v>
      </c>
      <c r="AB66" s="5">
        <f t="shared" si="185"/>
        <v>4.0256863171249102E-2</v>
      </c>
      <c r="AC66" s="5">
        <f t="shared" si="186"/>
        <v>1.47365671806659E-2</v>
      </c>
      <c r="AD66" s="5">
        <f t="shared" si="187"/>
        <v>2.3075288840197796E-2</v>
      </c>
      <c r="AE66" s="5">
        <f t="shared" si="188"/>
        <v>4.5657513052677803E-2</v>
      </c>
      <c r="AF66" s="5">
        <f t="shared" si="189"/>
        <v>4.5169716240431146E-2</v>
      </c>
      <c r="AG66" s="5">
        <f t="shared" si="190"/>
        <v>2.9791420642163165E-2</v>
      </c>
      <c r="AH66" s="5">
        <f t="shared" si="191"/>
        <v>4.4847941477050646E-3</v>
      </c>
      <c r="AI66" s="5">
        <f t="shared" si="192"/>
        <v>1.3364686560161043E-2</v>
      </c>
      <c r="AJ66" s="5">
        <f t="shared" si="193"/>
        <v>1.9913382974639886E-2</v>
      </c>
      <c r="AK66" s="5">
        <f t="shared" si="194"/>
        <v>1.9780627088142214E-2</v>
      </c>
      <c r="AL66" s="5">
        <f t="shared" si="195"/>
        <v>3.4756632325188192E-3</v>
      </c>
      <c r="AM66" s="5">
        <f t="shared" si="196"/>
        <v>1.3752872148757837E-2</v>
      </c>
      <c r="AN66" s="5">
        <f t="shared" si="197"/>
        <v>2.7211877779395873E-2</v>
      </c>
      <c r="AO66" s="5">
        <f t="shared" si="198"/>
        <v>2.6921150879296869E-2</v>
      </c>
      <c r="AP66" s="5">
        <f t="shared" si="199"/>
        <v>1.7755686702729184E-2</v>
      </c>
      <c r="AQ66" s="5">
        <f t="shared" si="200"/>
        <v>8.7829940396768457E-3</v>
      </c>
      <c r="AR66" s="5">
        <f t="shared" si="201"/>
        <v>1.774751759386095E-3</v>
      </c>
      <c r="AS66" s="5">
        <f t="shared" si="202"/>
        <v>5.2887602429705438E-3</v>
      </c>
      <c r="AT66" s="5">
        <f t="shared" si="203"/>
        <v>7.8802527620260836E-3</v>
      </c>
      <c r="AU66" s="5">
        <f t="shared" si="204"/>
        <v>7.8277177436125479E-3</v>
      </c>
      <c r="AV66" s="5">
        <f t="shared" si="205"/>
        <v>5.8316497189913287E-3</v>
      </c>
      <c r="AW66" s="5">
        <f t="shared" si="206"/>
        <v>5.6926772124926781E-4</v>
      </c>
      <c r="AX66" s="5">
        <f t="shared" si="207"/>
        <v>6.8305931672163634E-3</v>
      </c>
      <c r="AY66" s="5">
        <f t="shared" si="208"/>
        <v>1.3515232630433227E-2</v>
      </c>
      <c r="AZ66" s="5">
        <f t="shared" si="209"/>
        <v>1.3370838270050723E-2</v>
      </c>
      <c r="BA66" s="5">
        <f t="shared" si="210"/>
        <v>8.8186577290221245E-3</v>
      </c>
      <c r="BB66" s="5">
        <f t="shared" si="211"/>
        <v>4.3622203730394812E-3</v>
      </c>
      <c r="BC66" s="5">
        <f t="shared" si="212"/>
        <v>1.7262460721510064E-3</v>
      </c>
      <c r="BD66" s="5">
        <f t="shared" si="213"/>
        <v>5.8526354159343322E-4</v>
      </c>
      <c r="BE66" s="5">
        <f t="shared" si="214"/>
        <v>1.7440853539484244E-3</v>
      </c>
      <c r="BF66" s="5">
        <f t="shared" si="215"/>
        <v>2.5986871773831439E-3</v>
      </c>
      <c r="BG66" s="5">
        <f t="shared" si="216"/>
        <v>2.58136259620058E-3</v>
      </c>
      <c r="BH66" s="5">
        <f t="shared" si="217"/>
        <v>1.9231151341694256E-3</v>
      </c>
      <c r="BI66" s="5">
        <f t="shared" si="218"/>
        <v>1.1461766199649735E-3</v>
      </c>
      <c r="BJ66" s="8">
        <f t="shared" si="219"/>
        <v>0.55343670198057804</v>
      </c>
      <c r="BK66" s="8">
        <f t="shared" si="220"/>
        <v>0.18118296953378207</v>
      </c>
      <c r="BL66" s="8">
        <f t="shared" si="221"/>
        <v>0.23260644971757102</v>
      </c>
      <c r="BM66" s="8">
        <f t="shared" si="222"/>
        <v>0.83516690871963528</v>
      </c>
      <c r="BN66" s="8">
        <f t="shared" si="223"/>
        <v>0.12817970027894843</v>
      </c>
    </row>
    <row r="67" spans="1:66" x14ac:dyDescent="0.25">
      <c r="A67" t="s">
        <v>32</v>
      </c>
      <c r="B67" t="s">
        <v>209</v>
      </c>
      <c r="C67" t="s">
        <v>195</v>
      </c>
      <c r="D67" t="s">
        <v>461</v>
      </c>
      <c r="E67">
        <f>VLOOKUP(A67,home!$A$2:$E$405,3,FALSE)</f>
        <v>1.1764705882352899</v>
      </c>
      <c r="F67">
        <f>VLOOKUP(B67,home!$B$2:$E$405,3,FALSE)</f>
        <v>1.98</v>
      </c>
      <c r="G67">
        <f>VLOOKUP(C67,away!$B$2:$E$405,4,FALSE)</f>
        <v>1.91</v>
      </c>
      <c r="H67">
        <f>VLOOKUP(A67,away!$A$2:$E$405,3,FALSE)</f>
        <v>1.26470588235294</v>
      </c>
      <c r="I67">
        <f>VLOOKUP(C67,away!$B$2:$E$405,3,FALSE)</f>
        <v>1.27</v>
      </c>
      <c r="J67">
        <f>VLOOKUP(B67,home!$B$2:$E$405,4,FALSE)</f>
        <v>1.84</v>
      </c>
      <c r="K67" s="3">
        <f t="shared" si="168"/>
        <v>4.4491764705882195</v>
      </c>
      <c r="L67" s="3">
        <f t="shared" si="169"/>
        <v>2.9553647058823502</v>
      </c>
      <c r="M67" s="5">
        <f t="shared" si="170"/>
        <v>6.0848324765734043E-4</v>
      </c>
      <c r="N67" s="5">
        <f t="shared" si="171"/>
        <v>2.7072493482241432E-3</v>
      </c>
      <c r="O67" s="5">
        <f t="shared" si="172"/>
        <v>1.7982899142471732E-3</v>
      </c>
      <c r="P67" s="5">
        <f t="shared" si="173"/>
        <v>8.0009091737646299E-3</v>
      </c>
      <c r="Q67" s="5">
        <f t="shared" si="174"/>
        <v>6.0225150500670772E-3</v>
      </c>
      <c r="R67" s="5">
        <f t="shared" si="175"/>
        <v>2.6573012717551474E-3</v>
      </c>
      <c r="S67" s="5">
        <f t="shared" si="176"/>
        <v>2.6300866890455465E-2</v>
      </c>
      <c r="T67" s="5">
        <f t="shared" si="177"/>
        <v>1.7798728419613517E-2</v>
      </c>
      <c r="U67" s="5">
        <f t="shared" si="178"/>
        <v>1.1822802293557153E-2</v>
      </c>
      <c r="V67" s="5">
        <f t="shared" si="179"/>
        <v>3.8425388591125008E-2</v>
      </c>
      <c r="W67" s="5">
        <f t="shared" si="180"/>
        <v>8.9317440848406243E-3</v>
      </c>
      <c r="X67" s="5">
        <f t="shared" si="181"/>
        <v>2.6396561230311436E-2</v>
      </c>
      <c r="Y67" s="5">
        <f t="shared" si="182"/>
        <v>3.9005732708362405E-2</v>
      </c>
      <c r="Z67" s="5">
        <f t="shared" si="183"/>
        <v>2.6177647971471485E-3</v>
      </c>
      <c r="AA67" s="5">
        <f t="shared" si="184"/>
        <v>1.1646897541001237E-2</v>
      </c>
      <c r="AB67" s="5">
        <f t="shared" si="185"/>
        <v>2.5909551247387252E-2</v>
      </c>
      <c r="AC67" s="5">
        <f t="shared" si="186"/>
        <v>3.1578318432331415E-2</v>
      </c>
      <c r="AD67" s="5">
        <f t="shared" si="187"/>
        <v>9.9347264058971037E-3</v>
      </c>
      <c r="AE67" s="5">
        <f t="shared" si="188"/>
        <v>2.9360739782585715E-2</v>
      </c>
      <c r="AF67" s="5">
        <f t="shared" si="189"/>
        <v>4.3385847046024828E-2</v>
      </c>
      <c r="AG67" s="5">
        <f t="shared" si="190"/>
        <v>4.2740333698210599E-2</v>
      </c>
      <c r="AH67" s="5">
        <f t="shared" si="191"/>
        <v>1.9341124224474882E-3</v>
      </c>
      <c r="AI67" s="5">
        <f t="shared" si="192"/>
        <v>8.6052074814257466E-3</v>
      </c>
      <c r="AJ67" s="5">
        <f t="shared" si="193"/>
        <v>1.9143043325444576E-2</v>
      </c>
      <c r="AK67" s="5">
        <f t="shared" si="194"/>
        <v>2.8390259313006292E-2</v>
      </c>
      <c r="AL67" s="5">
        <f t="shared" si="195"/>
        <v>1.6608855452308568E-2</v>
      </c>
      <c r="AM67" s="5">
        <f t="shared" si="196"/>
        <v>8.8402701933697724E-3</v>
      </c>
      <c r="AN67" s="5">
        <f t="shared" si="197"/>
        <v>2.6126222519948766E-2</v>
      </c>
      <c r="AO67" s="5">
        <f t="shared" si="198"/>
        <v>3.8606257966742615E-2</v>
      </c>
      <c r="AP67" s="5">
        <f t="shared" si="199"/>
        <v>3.8031857407033472E-2</v>
      </c>
      <c r="AQ67" s="5">
        <f t="shared" si="200"/>
        <v>2.8099502269974239E-2</v>
      </c>
      <c r="AR67" s="5">
        <f t="shared" si="201"/>
        <v>1.1432015181019838E-3</v>
      </c>
      <c r="AS67" s="5">
        <f t="shared" si="202"/>
        <v>5.0863052954800789E-3</v>
      </c>
      <c r="AT67" s="5">
        <f t="shared" si="203"/>
        <v>1.1314934921439116E-2</v>
      </c>
      <c r="AU67" s="5">
        <f t="shared" si="204"/>
        <v>1.6780714072901295E-2</v>
      </c>
      <c r="AV67" s="5">
        <f t="shared" si="205"/>
        <v>1.8665089553205262E-2</v>
      </c>
      <c r="AW67" s="5">
        <f t="shared" si="206"/>
        <v>6.0663563625766243E-3</v>
      </c>
      <c r="AX67" s="5">
        <f t="shared" si="207"/>
        <v>6.5553203563305257E-3</v>
      </c>
      <c r="AY67" s="5">
        <f t="shared" si="208"/>
        <v>1.937336241685135E-2</v>
      </c>
      <c r="AZ67" s="5">
        <f t="shared" si="209"/>
        <v>2.8627675760515035E-2</v>
      </c>
      <c r="BA67" s="5">
        <f t="shared" si="210"/>
        <v>2.8201740851356603E-2</v>
      </c>
      <c r="BB67" s="5">
        <f t="shared" si="211"/>
        <v>2.083660738913494E-2</v>
      </c>
      <c r="BC67" s="5">
        <f t="shared" si="212"/>
        <v>1.2315954813635354E-2</v>
      </c>
      <c r="BD67" s="5">
        <f t="shared" si="213"/>
        <v>5.6309623638495405E-4</v>
      </c>
      <c r="BE67" s="5">
        <f t="shared" si="214"/>
        <v>2.5053145256007194E-3</v>
      </c>
      <c r="BF67" s="5">
        <f t="shared" si="215"/>
        <v>5.5732932193628057E-3</v>
      </c>
      <c r="BG67" s="5">
        <f t="shared" si="216"/>
        <v>8.2655216850926212E-3</v>
      </c>
      <c r="BH67" s="5">
        <f t="shared" si="217"/>
        <v>9.1936911496126959E-3</v>
      </c>
      <c r="BI67" s="5">
        <f t="shared" si="218"/>
        <v>8.1808708681423911E-3</v>
      </c>
      <c r="BJ67" s="8">
        <f t="shared" si="219"/>
        <v>0.48189894971903019</v>
      </c>
      <c r="BK67" s="8">
        <f t="shared" si="220"/>
        <v>0.14089618420449379</v>
      </c>
      <c r="BL67" s="8">
        <f t="shared" si="221"/>
        <v>0.19917949785559597</v>
      </c>
      <c r="BM67" s="8">
        <f t="shared" si="222"/>
        <v>0.78949064251627699</v>
      </c>
      <c r="BN67" s="8">
        <f t="shared" si="223"/>
        <v>2.1794748005715511E-2</v>
      </c>
    </row>
    <row r="68" spans="1:66" x14ac:dyDescent="0.25">
      <c r="A68" t="s">
        <v>298</v>
      </c>
      <c r="B68" t="s">
        <v>299</v>
      </c>
      <c r="C68" t="s">
        <v>358</v>
      </c>
      <c r="D68" t="s">
        <v>461</v>
      </c>
      <c r="E68">
        <f>VLOOKUP(A68,home!$A$2:$E$405,3,FALSE)</f>
        <v>1.65</v>
      </c>
      <c r="F68">
        <f>VLOOKUP(B68,home!$B$2:$E$405,3,FALSE)</f>
        <v>0.91</v>
      </c>
      <c r="G68">
        <f>VLOOKUP(C68,away!$B$2:$E$405,4,FALSE)</f>
        <v>0.2</v>
      </c>
      <c r="H68">
        <f>VLOOKUP(A68,away!$A$2:$E$405,3,FALSE)</f>
        <v>1.25</v>
      </c>
      <c r="I68">
        <f>VLOOKUP(C68,away!$B$2:$E$405,3,FALSE)</f>
        <v>1.21</v>
      </c>
      <c r="J68">
        <f>VLOOKUP(B68,home!$B$2:$E$405,4,FALSE)</f>
        <v>1.2</v>
      </c>
      <c r="K68" s="3">
        <f t="shared" si="168"/>
        <v>0.30030000000000001</v>
      </c>
      <c r="L68" s="3">
        <f t="shared" si="169"/>
        <v>1.8149999999999999</v>
      </c>
      <c r="M68" s="5">
        <f t="shared" si="170"/>
        <v>0.12059710499424757</v>
      </c>
      <c r="N68" s="5">
        <f t="shared" si="171"/>
        <v>3.621531062977254E-2</v>
      </c>
      <c r="O68" s="5">
        <f t="shared" si="172"/>
        <v>0.21888374556455933</v>
      </c>
      <c r="P68" s="5">
        <f t="shared" si="173"/>
        <v>6.5730788793037162E-2</v>
      </c>
      <c r="Q68" s="5">
        <f t="shared" si="174"/>
        <v>5.4377288910603463E-3</v>
      </c>
      <c r="R68" s="5">
        <f t="shared" si="175"/>
        <v>0.19863699909983762</v>
      </c>
      <c r="S68" s="5">
        <f t="shared" si="176"/>
        <v>8.9565512280766358E-3</v>
      </c>
      <c r="T68" s="5">
        <f t="shared" si="177"/>
        <v>9.8694779372745269E-3</v>
      </c>
      <c r="U68" s="5">
        <f t="shared" si="178"/>
        <v>5.9650690829681233E-2</v>
      </c>
      <c r="V68" s="5">
        <f t="shared" si="179"/>
        <v>5.4241322064793487E-4</v>
      </c>
      <c r="W68" s="5">
        <f t="shared" si="180"/>
        <v>5.4431666199514055E-4</v>
      </c>
      <c r="X68" s="5">
        <f t="shared" si="181"/>
        <v>9.8793474152117995E-4</v>
      </c>
      <c r="Y68" s="5">
        <f t="shared" si="182"/>
        <v>8.965507779304711E-4</v>
      </c>
      <c r="Z68" s="5">
        <f t="shared" si="183"/>
        <v>0.12017538445540174</v>
      </c>
      <c r="AA68" s="5">
        <f t="shared" si="184"/>
        <v>3.6088667951957136E-2</v>
      </c>
      <c r="AB68" s="5">
        <f t="shared" si="185"/>
        <v>5.418713492986363E-3</v>
      </c>
      <c r="AC68" s="5">
        <f t="shared" si="186"/>
        <v>1.8477458915090217E-5</v>
      </c>
      <c r="AD68" s="5">
        <f t="shared" si="187"/>
        <v>4.086457339928518E-5</v>
      </c>
      <c r="AE68" s="5">
        <f t="shared" si="188"/>
        <v>7.4169200719702606E-5</v>
      </c>
      <c r="AF68" s="5">
        <f t="shared" si="189"/>
        <v>6.7308549653130126E-5</v>
      </c>
      <c r="AG68" s="5">
        <f t="shared" si="190"/>
        <v>4.0721672540143719E-5</v>
      </c>
      <c r="AH68" s="5">
        <f t="shared" si="191"/>
        <v>5.452958069663856E-2</v>
      </c>
      <c r="AI68" s="5">
        <f t="shared" si="192"/>
        <v>1.6375233083200557E-2</v>
      </c>
      <c r="AJ68" s="5">
        <f t="shared" si="193"/>
        <v>2.4587412474425634E-3</v>
      </c>
      <c r="AK68" s="5">
        <f t="shared" si="194"/>
        <v>2.4611999886900053E-4</v>
      </c>
      <c r="AL68" s="5">
        <f t="shared" si="195"/>
        <v>4.0284149422583555E-7</v>
      </c>
      <c r="AM68" s="5">
        <f t="shared" si="196"/>
        <v>2.4543262783610692E-6</v>
      </c>
      <c r="AN68" s="5">
        <f t="shared" si="197"/>
        <v>4.4546021952253397E-6</v>
      </c>
      <c r="AO68" s="5">
        <f t="shared" si="198"/>
        <v>4.0425514921669966E-6</v>
      </c>
      <c r="AP68" s="5">
        <f t="shared" si="199"/>
        <v>2.4457436527610325E-6</v>
      </c>
      <c r="AQ68" s="5">
        <f t="shared" si="200"/>
        <v>1.1097561824403189E-6</v>
      </c>
      <c r="AR68" s="5">
        <f t="shared" si="201"/>
        <v>1.9794237792879785E-2</v>
      </c>
      <c r="AS68" s="5">
        <f t="shared" si="202"/>
        <v>5.9442096092017982E-3</v>
      </c>
      <c r="AT68" s="5">
        <f t="shared" si="203"/>
        <v>8.9252307282164985E-4</v>
      </c>
      <c r="AU68" s="5">
        <f t="shared" si="204"/>
        <v>8.9341559589447138E-5</v>
      </c>
      <c r="AV68" s="5">
        <f t="shared" si="205"/>
        <v>6.707317586177745E-6</v>
      </c>
      <c r="AW68" s="5">
        <f t="shared" si="206"/>
        <v>6.0990705777659252E-9</v>
      </c>
      <c r="AX68" s="5">
        <f t="shared" si="207"/>
        <v>1.2283903023197136E-7</v>
      </c>
      <c r="AY68" s="5">
        <f t="shared" si="208"/>
        <v>2.2295283987102801E-7</v>
      </c>
      <c r="AZ68" s="5">
        <f t="shared" si="209"/>
        <v>2.0232970218295797E-7</v>
      </c>
      <c r="BA68" s="5">
        <f t="shared" si="210"/>
        <v>1.2240946982068954E-7</v>
      </c>
      <c r="BB68" s="5">
        <f t="shared" si="211"/>
        <v>5.5543296931137897E-8</v>
      </c>
      <c r="BC68" s="5">
        <f t="shared" si="212"/>
        <v>2.0162216786003044E-8</v>
      </c>
      <c r="BD68" s="5">
        <f t="shared" si="213"/>
        <v>5.987756932346139E-3</v>
      </c>
      <c r="BE68" s="5">
        <f t="shared" si="214"/>
        <v>1.7981234067835452E-3</v>
      </c>
      <c r="BF68" s="5">
        <f t="shared" si="215"/>
        <v>2.6998822952854925E-4</v>
      </c>
      <c r="BG68" s="5">
        <f t="shared" si="216"/>
        <v>2.7025821775807778E-5</v>
      </c>
      <c r="BH68" s="5">
        <f t="shared" si="217"/>
        <v>2.028963569818769E-6</v>
      </c>
      <c r="BI68" s="5">
        <f t="shared" si="218"/>
        <v>1.2185955200331534E-7</v>
      </c>
      <c r="BJ68" s="8">
        <f t="shared" si="219"/>
        <v>5.4189636852223257E-2</v>
      </c>
      <c r="BK68" s="8">
        <f t="shared" si="220"/>
        <v>0.19584596148925851</v>
      </c>
      <c r="BL68" s="8">
        <f t="shared" si="221"/>
        <v>0.6271005565308071</v>
      </c>
      <c r="BM68" s="8">
        <f t="shared" si="222"/>
        <v>0.35180964450140667</v>
      </c>
      <c r="BN68" s="8">
        <f t="shared" si="223"/>
        <v>0.64550167797251456</v>
      </c>
    </row>
    <row r="69" spans="1:66" x14ac:dyDescent="0.25">
      <c r="A69" t="s">
        <v>298</v>
      </c>
      <c r="B69" t="s">
        <v>324</v>
      </c>
      <c r="C69" t="s">
        <v>330</v>
      </c>
      <c r="D69" t="s">
        <v>461</v>
      </c>
      <c r="E69">
        <f>VLOOKUP(A69,home!$A$2:$E$405,3,FALSE)</f>
        <v>1.65</v>
      </c>
      <c r="F69">
        <f>VLOOKUP(B69,home!$B$2:$E$405,3,FALSE)</f>
        <v>0.91</v>
      </c>
      <c r="G69">
        <f>VLOOKUP(C69,away!$B$2:$E$405,4,FALSE)</f>
        <v>0.76</v>
      </c>
      <c r="H69">
        <f>VLOOKUP(A69,away!$A$2:$E$405,3,FALSE)</f>
        <v>1.25</v>
      </c>
      <c r="I69">
        <f>VLOOKUP(C69,away!$B$2:$E$405,3,FALSE)</f>
        <v>1.06</v>
      </c>
      <c r="J69">
        <f>VLOOKUP(B69,home!$B$2:$E$405,4,FALSE)</f>
        <v>1.4</v>
      </c>
      <c r="K69" s="3">
        <f t="shared" si="168"/>
        <v>1.14114</v>
      </c>
      <c r="L69" s="3">
        <f t="shared" si="169"/>
        <v>1.8550000000000002</v>
      </c>
      <c r="M69" s="5">
        <f t="shared" si="170"/>
        <v>4.9979617833156124E-2</v>
      </c>
      <c r="N69" s="5">
        <f t="shared" si="171"/>
        <v>5.7033741094127781E-2</v>
      </c>
      <c r="O69" s="5">
        <f t="shared" si="172"/>
        <v>9.2712191080504616E-2</v>
      </c>
      <c r="P69" s="5">
        <f t="shared" si="173"/>
        <v>0.10579758972960704</v>
      </c>
      <c r="Q69" s="5">
        <f t="shared" si="174"/>
        <v>3.2541741656076498E-2</v>
      </c>
      <c r="R69" s="5">
        <f t="shared" si="175"/>
        <v>8.5990557227168057E-2</v>
      </c>
      <c r="S69" s="5">
        <f t="shared" si="176"/>
        <v>5.598847329105034E-2</v>
      </c>
      <c r="T69" s="5">
        <f t="shared" si="177"/>
        <v>6.0364930772021909E-2</v>
      </c>
      <c r="U69" s="5">
        <f t="shared" si="178"/>
        <v>9.8127264474210565E-2</v>
      </c>
      <c r="V69" s="5">
        <f t="shared" si="179"/>
        <v>1.3168580365894755E-2</v>
      </c>
      <c r="W69" s="5">
        <f t="shared" si="180"/>
        <v>1.2378227691138379E-2</v>
      </c>
      <c r="X69" s="5">
        <f t="shared" si="181"/>
        <v>2.2961612367061696E-2</v>
      </c>
      <c r="Y69" s="5">
        <f t="shared" si="182"/>
        <v>2.1296895470449731E-2</v>
      </c>
      <c r="Z69" s="5">
        <f t="shared" si="183"/>
        <v>5.3170827885465601E-2</v>
      </c>
      <c r="AA69" s="5">
        <f t="shared" si="184"/>
        <v>6.0675358533220224E-2</v>
      </c>
      <c r="AB69" s="5">
        <f t="shared" si="185"/>
        <v>3.4619539318299475E-2</v>
      </c>
      <c r="AC69" s="5">
        <f t="shared" si="186"/>
        <v>1.7422152810410865E-3</v>
      </c>
      <c r="AD69" s="5">
        <f t="shared" si="187"/>
        <v>3.5313226868664131E-3</v>
      </c>
      <c r="AE69" s="5">
        <f t="shared" si="188"/>
        <v>6.5506035841371964E-3</v>
      </c>
      <c r="AF69" s="5">
        <f t="shared" si="189"/>
        <v>6.0756848242872526E-3</v>
      </c>
      <c r="AG69" s="5">
        <f t="shared" si="190"/>
        <v>3.7567984496842855E-3</v>
      </c>
      <c r="AH69" s="5">
        <f t="shared" si="191"/>
        <v>2.4657971431884657E-2</v>
      </c>
      <c r="AI69" s="5">
        <f t="shared" si="192"/>
        <v>2.8138197519780861E-2</v>
      </c>
      <c r="AJ69" s="5">
        <f t="shared" si="193"/>
        <v>1.605481135886137E-2</v>
      </c>
      <c r="AK69" s="5">
        <f t="shared" si="194"/>
        <v>6.1069291446836892E-3</v>
      </c>
      <c r="AL69" s="5">
        <f t="shared" si="195"/>
        <v>1.475178766988961E-4</v>
      </c>
      <c r="AM69" s="5">
        <f t="shared" si="196"/>
        <v>8.0594671417814738E-4</v>
      </c>
      <c r="AN69" s="5">
        <f t="shared" si="197"/>
        <v>1.4950311548004634E-3</v>
      </c>
      <c r="AO69" s="5">
        <f t="shared" si="198"/>
        <v>1.3866413960774305E-3</v>
      </c>
      <c r="AP69" s="5">
        <f t="shared" si="199"/>
        <v>8.5740659657454477E-4</v>
      </c>
      <c r="AQ69" s="5">
        <f t="shared" si="200"/>
        <v>3.9762230916144491E-4</v>
      </c>
      <c r="AR69" s="5">
        <f t="shared" si="201"/>
        <v>9.1481074012292104E-3</v>
      </c>
      <c r="AS69" s="5">
        <f t="shared" si="202"/>
        <v>1.0439271279838703E-2</v>
      </c>
      <c r="AT69" s="5">
        <f t="shared" si="203"/>
        <v>5.9563350141375706E-3</v>
      </c>
      <c r="AU69" s="5">
        <f t="shared" si="204"/>
        <v>2.2656707126776491E-3</v>
      </c>
      <c r="AV69" s="5">
        <f t="shared" si="205"/>
        <v>6.4636186926624322E-4</v>
      </c>
      <c r="AW69" s="5">
        <f t="shared" si="206"/>
        <v>8.6741113863614147E-6</v>
      </c>
      <c r="AX69" s="5">
        <f t="shared" si="207"/>
        <v>1.5328300556954178E-4</v>
      </c>
      <c r="AY69" s="5">
        <f t="shared" si="208"/>
        <v>2.8433997533150001E-4</v>
      </c>
      <c r="AZ69" s="5">
        <f t="shared" si="209"/>
        <v>2.637253271199664E-4</v>
      </c>
      <c r="BA69" s="5">
        <f t="shared" si="210"/>
        <v>1.6307016060251259E-4</v>
      </c>
      <c r="BB69" s="5">
        <f t="shared" si="211"/>
        <v>7.5623786979415179E-5</v>
      </c>
      <c r="BC69" s="5">
        <f t="shared" si="212"/>
        <v>2.8056424969363038E-5</v>
      </c>
      <c r="BD69" s="5">
        <f t="shared" si="213"/>
        <v>2.8282898715467006E-3</v>
      </c>
      <c r="BE69" s="5">
        <f t="shared" si="214"/>
        <v>3.227474704016802E-3</v>
      </c>
      <c r="BF69" s="5">
        <f t="shared" si="215"/>
        <v>1.8415002418708673E-3</v>
      </c>
      <c r="BG69" s="5">
        <f t="shared" si="216"/>
        <v>7.0046986200284053E-4</v>
      </c>
      <c r="BH69" s="5">
        <f t="shared" si="217"/>
        <v>1.998335445814804E-4</v>
      </c>
      <c r="BI69" s="5">
        <f t="shared" si="218"/>
        <v>4.560761021274209E-5</v>
      </c>
      <c r="BJ69" s="8">
        <f t="shared" si="219"/>
        <v>0.23240230544721546</v>
      </c>
      <c r="BK69" s="8">
        <f t="shared" si="220"/>
        <v>0.22710833435277974</v>
      </c>
      <c r="BL69" s="8">
        <f t="shared" si="221"/>
        <v>0.48438174219999425</v>
      </c>
      <c r="BM69" s="8">
        <f t="shared" si="222"/>
        <v>0.57273210540086983</v>
      </c>
      <c r="BN69" s="8">
        <f t="shared" si="223"/>
        <v>0.4240554386206401</v>
      </c>
    </row>
    <row r="70" spans="1:66" x14ac:dyDescent="0.25">
      <c r="A70" t="s">
        <v>298</v>
      </c>
      <c r="B70" t="s">
        <v>325</v>
      </c>
      <c r="C70" t="s">
        <v>338</v>
      </c>
      <c r="D70" t="s">
        <v>461</v>
      </c>
      <c r="E70">
        <f>VLOOKUP(A70,home!$A$2:$E$405,3,FALSE)</f>
        <v>1.65</v>
      </c>
      <c r="F70">
        <f>VLOOKUP(B70,home!$B$2:$E$405,3,FALSE)</f>
        <v>1.21</v>
      </c>
      <c r="G70">
        <f>VLOOKUP(C70,away!$B$2:$E$405,4,FALSE)</f>
        <v>0.91</v>
      </c>
      <c r="H70">
        <f>VLOOKUP(A70,away!$A$2:$E$405,3,FALSE)</f>
        <v>1.25</v>
      </c>
      <c r="I70">
        <f>VLOOKUP(C70,away!$B$2:$E$405,3,FALSE)</f>
        <v>0.76</v>
      </c>
      <c r="J70">
        <f>VLOOKUP(B70,home!$B$2:$E$405,4,FALSE)</f>
        <v>0.8</v>
      </c>
      <c r="K70" s="3">
        <f t="shared" si="168"/>
        <v>1.8168150000000001</v>
      </c>
      <c r="L70" s="3">
        <f t="shared" si="169"/>
        <v>0.76</v>
      </c>
      <c r="M70" s="5">
        <f t="shared" si="170"/>
        <v>7.6015728968291202E-2</v>
      </c>
      <c r="N70" s="5">
        <f t="shared" si="171"/>
        <v>0.13810651662552598</v>
      </c>
      <c r="O70" s="5">
        <f t="shared" si="172"/>
        <v>5.7771954015901315E-2</v>
      </c>
      <c r="P70" s="5">
        <f t="shared" si="173"/>
        <v>0.10496095263539974</v>
      </c>
      <c r="Q70" s="5">
        <f t="shared" si="174"/>
        <v>0.12545699550150255</v>
      </c>
      <c r="R70" s="5">
        <f t="shared" si="175"/>
        <v>2.1953342526042495E-2</v>
      </c>
      <c r="S70" s="5">
        <f t="shared" si="176"/>
        <v>3.6231980300833924E-2</v>
      </c>
      <c r="T70" s="5">
        <f t="shared" si="177"/>
        <v>9.5347316581141928E-2</v>
      </c>
      <c r="U70" s="5">
        <f t="shared" si="178"/>
        <v>3.9885162001451896E-2</v>
      </c>
      <c r="V70" s="5">
        <f t="shared" si="179"/>
        <v>5.5587080022885885E-3</v>
      </c>
      <c r="W70" s="5">
        <f t="shared" si="180"/>
        <v>7.5977383760687439E-2</v>
      </c>
      <c r="X70" s="5">
        <f t="shared" si="181"/>
        <v>5.7742811658122457E-2</v>
      </c>
      <c r="Y70" s="5">
        <f t="shared" si="182"/>
        <v>2.194226843008653E-2</v>
      </c>
      <c r="Z70" s="5">
        <f t="shared" si="183"/>
        <v>5.5615134399307669E-3</v>
      </c>
      <c r="AA70" s="5">
        <f t="shared" si="184"/>
        <v>1.0104241040367815E-2</v>
      </c>
      <c r="AB70" s="5">
        <f t="shared" si="185"/>
        <v>9.1787683428779295E-3</v>
      </c>
      <c r="AC70" s="5">
        <f t="shared" si="186"/>
        <v>4.7970934376095247E-4</v>
      </c>
      <c r="AD70" s="5">
        <f t="shared" si="187"/>
        <v>3.4509212619293357E-2</v>
      </c>
      <c r="AE70" s="5">
        <f t="shared" si="188"/>
        <v>2.6227001590662949E-2</v>
      </c>
      <c r="AF70" s="5">
        <f t="shared" si="189"/>
        <v>9.9662606044519202E-3</v>
      </c>
      <c r="AG70" s="5">
        <f t="shared" si="190"/>
        <v>2.5247860197944866E-3</v>
      </c>
      <c r="AH70" s="5">
        <f t="shared" si="191"/>
        <v>1.0566875535868456E-3</v>
      </c>
      <c r="AI70" s="5">
        <f t="shared" si="192"/>
        <v>1.9198057976698849E-3</v>
      </c>
      <c r="AJ70" s="5">
        <f t="shared" si="193"/>
        <v>1.7439659851468065E-3</v>
      </c>
      <c r="AK70" s="5">
        <f t="shared" si="194"/>
        <v>1.0561545204348316E-3</v>
      </c>
      <c r="AL70" s="5">
        <f t="shared" si="195"/>
        <v>2.6494911194105653E-5</v>
      </c>
      <c r="AM70" s="5">
        <f t="shared" si="196"/>
        <v>1.2539371024984283E-2</v>
      </c>
      <c r="AN70" s="5">
        <f t="shared" si="197"/>
        <v>9.529921978988054E-3</v>
      </c>
      <c r="AO70" s="5">
        <f t="shared" si="198"/>
        <v>3.6213703520154602E-3</v>
      </c>
      <c r="AP70" s="5">
        <f t="shared" si="199"/>
        <v>9.1741382251058336E-4</v>
      </c>
      <c r="AQ70" s="5">
        <f t="shared" si="200"/>
        <v>1.7430862627701083E-4</v>
      </c>
      <c r="AR70" s="5">
        <f t="shared" si="201"/>
        <v>1.6061650814520057E-4</v>
      </c>
      <c r="AS70" s="5">
        <f t="shared" si="202"/>
        <v>2.9181048124582258E-4</v>
      </c>
      <c r="AT70" s="5">
        <f t="shared" si="203"/>
        <v>2.6508282974231466E-4</v>
      </c>
      <c r="AU70" s="5">
        <f t="shared" si="204"/>
        <v>1.6053548710609445E-4</v>
      </c>
      <c r="AV70" s="5">
        <f t="shared" si="205"/>
        <v>7.2915820251664797E-5</v>
      </c>
      <c r="AW70" s="5">
        <f t="shared" si="206"/>
        <v>1.0162118772680687E-6</v>
      </c>
      <c r="AX70" s="5">
        <f t="shared" si="207"/>
        <v>3.7969528947928034E-3</v>
      </c>
      <c r="AY70" s="5">
        <f t="shared" si="208"/>
        <v>2.8856842000425306E-3</v>
      </c>
      <c r="AZ70" s="5">
        <f t="shared" si="209"/>
        <v>1.0965599960161615E-3</v>
      </c>
      <c r="BA70" s="5">
        <f t="shared" si="210"/>
        <v>2.7779519899076094E-4</v>
      </c>
      <c r="BB70" s="5">
        <f t="shared" si="211"/>
        <v>5.2781087808244577E-5</v>
      </c>
      <c r="BC70" s="5">
        <f t="shared" si="212"/>
        <v>8.022725346853177E-6</v>
      </c>
      <c r="BD70" s="5">
        <f t="shared" si="213"/>
        <v>2.0344757698392063E-5</v>
      </c>
      <c r="BE70" s="5">
        <f t="shared" si="214"/>
        <v>3.6962660957804177E-5</v>
      </c>
      <c r="BF70" s="5">
        <f t="shared" si="215"/>
        <v>3.3577158434026505E-5</v>
      </c>
      <c r="BG70" s="5">
        <f t="shared" si="216"/>
        <v>2.0334495033438621E-5</v>
      </c>
      <c r="BH70" s="5">
        <f t="shared" si="217"/>
        <v>9.2360038985442031E-6</v>
      </c>
      <c r="BI70" s="5">
        <f t="shared" si="218"/>
        <v>3.3560220845867145E-6</v>
      </c>
      <c r="BJ70" s="8">
        <f t="shared" si="219"/>
        <v>0.62270073529904224</v>
      </c>
      <c r="BK70" s="8">
        <f t="shared" si="220"/>
        <v>0.22615925836181106</v>
      </c>
      <c r="BL70" s="8">
        <f t="shared" si="221"/>
        <v>0.14574485400807768</v>
      </c>
      <c r="BM70" s="8">
        <f t="shared" si="222"/>
        <v>0.47301620284803331</v>
      </c>
      <c r="BN70" s="8">
        <f t="shared" si="223"/>
        <v>0.52426549027266334</v>
      </c>
    </row>
    <row r="71" spans="1:66" x14ac:dyDescent="0.25">
      <c r="A71" t="s">
        <v>298</v>
      </c>
      <c r="B71" t="s">
        <v>331</v>
      </c>
      <c r="C71" t="s">
        <v>366</v>
      </c>
      <c r="D71" t="s">
        <v>461</v>
      </c>
      <c r="E71">
        <f>VLOOKUP(A71,home!$A$2:$E$405,3,FALSE)</f>
        <v>1.65</v>
      </c>
      <c r="F71">
        <f>VLOOKUP(B71,home!$B$2:$E$405,3,FALSE)</f>
        <v>0.61</v>
      </c>
      <c r="G71">
        <f>VLOOKUP(C71,away!$B$2:$E$405,4,FALSE)</f>
        <v>0.61</v>
      </c>
      <c r="H71">
        <f>VLOOKUP(A71,away!$A$2:$E$405,3,FALSE)</f>
        <v>1.25</v>
      </c>
      <c r="I71">
        <f>VLOOKUP(C71,away!$B$2:$E$405,3,FALSE)</f>
        <v>0.76</v>
      </c>
      <c r="J71">
        <f>VLOOKUP(B71,home!$B$2:$E$405,4,FALSE)</f>
        <v>1</v>
      </c>
      <c r="K71" s="3">
        <f t="shared" si="168"/>
        <v>0.61396499999999998</v>
      </c>
      <c r="L71" s="3">
        <f t="shared" si="169"/>
        <v>0.95</v>
      </c>
      <c r="M71" s="5">
        <f t="shared" si="170"/>
        <v>0.20930453129571736</v>
      </c>
      <c r="N71" s="5">
        <f t="shared" si="171"/>
        <v>0.1285056565569751</v>
      </c>
      <c r="O71" s="5">
        <f t="shared" si="172"/>
        <v>0.19883930473093148</v>
      </c>
      <c r="P71" s="5">
        <f t="shared" si="173"/>
        <v>0.12208037372912633</v>
      </c>
      <c r="Q71" s="5">
        <f t="shared" si="174"/>
        <v>3.9448987714001606E-2</v>
      </c>
      <c r="R71" s="5">
        <f t="shared" si="175"/>
        <v>9.4448669747192432E-2</v>
      </c>
      <c r="S71" s="5">
        <f t="shared" si="176"/>
        <v>1.7801355705943222E-2</v>
      </c>
      <c r="T71" s="5">
        <f t="shared" si="177"/>
        <v>3.7476538328301522E-2</v>
      </c>
      <c r="U71" s="5">
        <f t="shared" si="178"/>
        <v>5.7988177521335005E-2</v>
      </c>
      <c r="V71" s="5">
        <f t="shared" si="179"/>
        <v>1.1536598764666066E-3</v>
      </c>
      <c r="W71" s="5">
        <f t="shared" si="180"/>
        <v>8.0734325806089986E-3</v>
      </c>
      <c r="X71" s="5">
        <f t="shared" si="181"/>
        <v>7.669760951578548E-3</v>
      </c>
      <c r="Y71" s="5">
        <f t="shared" si="182"/>
        <v>3.6431364519998099E-3</v>
      </c>
      <c r="Z71" s="5">
        <f t="shared" si="183"/>
        <v>2.9908745419944274E-2</v>
      </c>
      <c r="AA71" s="5">
        <f t="shared" si="184"/>
        <v>1.8362922881756085E-2</v>
      </c>
      <c r="AB71" s="5">
        <f t="shared" si="185"/>
        <v>5.6370959735486869E-3</v>
      </c>
      <c r="AC71" s="5">
        <f t="shared" si="186"/>
        <v>4.2055715422004919E-5</v>
      </c>
      <c r="AD71" s="5">
        <f t="shared" si="187"/>
        <v>1.2392012585884008E-3</v>
      </c>
      <c r="AE71" s="5">
        <f t="shared" si="188"/>
        <v>1.1772411956589806E-3</v>
      </c>
      <c r="AF71" s="5">
        <f t="shared" si="189"/>
        <v>5.5918956793801571E-4</v>
      </c>
      <c r="AG71" s="5">
        <f t="shared" si="190"/>
        <v>1.7707669651370497E-4</v>
      </c>
      <c r="AH71" s="5">
        <f t="shared" si="191"/>
        <v>7.1033270372367627E-3</v>
      </c>
      <c r="AI71" s="5">
        <f t="shared" si="192"/>
        <v>4.361194184417069E-3</v>
      </c>
      <c r="AJ71" s="5">
        <f t="shared" si="193"/>
        <v>1.3388102937178128E-3</v>
      </c>
      <c r="AK71" s="5">
        <f t="shared" si="194"/>
        <v>2.73994220660819E-4</v>
      </c>
      <c r="AL71" s="5">
        <f t="shared" si="195"/>
        <v>9.8118801812470842E-7</v>
      </c>
      <c r="AM71" s="5">
        <f t="shared" si="196"/>
        <v>1.5216524014584557E-4</v>
      </c>
      <c r="AN71" s="5">
        <f t="shared" si="197"/>
        <v>1.4455697813855328E-4</v>
      </c>
      <c r="AO71" s="5">
        <f t="shared" si="198"/>
        <v>6.8664564615812795E-5</v>
      </c>
      <c r="AP71" s="5">
        <f t="shared" si="199"/>
        <v>2.1743778795007387E-5</v>
      </c>
      <c r="AQ71" s="5">
        <f t="shared" si="200"/>
        <v>5.1641474638142529E-6</v>
      </c>
      <c r="AR71" s="5">
        <f t="shared" si="201"/>
        <v>1.3496321370749854E-3</v>
      </c>
      <c r="AS71" s="5">
        <f t="shared" si="202"/>
        <v>8.286268950392433E-4</v>
      </c>
      <c r="AT71" s="5">
        <f t="shared" si="203"/>
        <v>2.5437395580638452E-4</v>
      </c>
      <c r="AU71" s="5">
        <f t="shared" si="204"/>
        <v>5.2058901925555619E-5</v>
      </c>
      <c r="AV71" s="5">
        <f t="shared" si="205"/>
        <v>7.990585930180937E-6</v>
      </c>
      <c r="AW71" s="5">
        <f t="shared" si="206"/>
        <v>1.5897065179737203E-8</v>
      </c>
      <c r="AX71" s="5">
        <f t="shared" si="207"/>
        <v>1.5570688611024005E-5</v>
      </c>
      <c r="AY71" s="5">
        <f t="shared" si="208"/>
        <v>1.4792154180472803E-5</v>
      </c>
      <c r="AZ71" s="5">
        <f t="shared" si="209"/>
        <v>7.0262732357245812E-6</v>
      </c>
      <c r="BA71" s="5">
        <f t="shared" si="210"/>
        <v>2.2249865246461173E-6</v>
      </c>
      <c r="BB71" s="5">
        <f t="shared" si="211"/>
        <v>5.2843429960345275E-7</v>
      </c>
      <c r="BC71" s="5">
        <f t="shared" si="212"/>
        <v>1.0040251692465605E-7</v>
      </c>
      <c r="BD71" s="5">
        <f t="shared" si="213"/>
        <v>2.1369175503687261E-4</v>
      </c>
      <c r="BE71" s="5">
        <f t="shared" si="214"/>
        <v>1.3119925838121348E-4</v>
      </c>
      <c r="BF71" s="5">
        <f t="shared" si="215"/>
        <v>4.0275876336010868E-5</v>
      </c>
      <c r="BG71" s="5">
        <f t="shared" si="216"/>
        <v>8.242659471546304E-6</v>
      </c>
      <c r="BH71" s="5">
        <f t="shared" si="217"/>
        <v>1.2651761056119813E-6</v>
      </c>
      <c r="BI71" s="5">
        <f t="shared" si="218"/>
        <v>1.5535476953641211E-7</v>
      </c>
      <c r="BJ71" s="8">
        <f t="shared" si="219"/>
        <v>0.22840275895069212</v>
      </c>
      <c r="BK71" s="8">
        <f t="shared" si="220"/>
        <v>0.35039774966487408</v>
      </c>
      <c r="BL71" s="8">
        <f t="shared" si="221"/>
        <v>0.39124100914667337</v>
      </c>
      <c r="BM71" s="8">
        <f t="shared" si="222"/>
        <v>0.20730796315112426</v>
      </c>
      <c r="BN71" s="8">
        <f t="shared" si="223"/>
        <v>0.79262752377394441</v>
      </c>
    </row>
    <row r="72" spans="1:66" x14ac:dyDescent="0.25">
      <c r="A72" t="s">
        <v>298</v>
      </c>
      <c r="B72" t="s">
        <v>363</v>
      </c>
      <c r="C72" t="s">
        <v>203</v>
      </c>
      <c r="D72" t="s">
        <v>461</v>
      </c>
      <c r="E72">
        <f>VLOOKUP(A72,home!$A$2:$E$405,3,FALSE)</f>
        <v>1.65</v>
      </c>
      <c r="F72">
        <f>VLOOKUP(B72,home!$B$2:$E$405,3,FALSE)</f>
        <v>1.06</v>
      </c>
      <c r="G72">
        <f>VLOOKUP(C72,away!$B$2:$E$405,4,FALSE)</f>
        <v>0.85</v>
      </c>
      <c r="H72">
        <f>VLOOKUP(A72,away!$A$2:$E$405,3,FALSE)</f>
        <v>1.25</v>
      </c>
      <c r="I72">
        <f>VLOOKUP(C72,away!$B$2:$E$405,3,FALSE)</f>
        <v>0.61</v>
      </c>
      <c r="J72">
        <f>VLOOKUP(B72,home!$B$2:$E$405,4,FALSE)</f>
        <v>1.2</v>
      </c>
      <c r="K72" s="3">
        <f t="shared" si="168"/>
        <v>1.4866499999999998</v>
      </c>
      <c r="L72" s="3">
        <f t="shared" si="169"/>
        <v>0.91499999999999992</v>
      </c>
      <c r="M72" s="5">
        <f t="shared" si="170"/>
        <v>9.0568392088407515E-2</v>
      </c>
      <c r="N72" s="5">
        <f t="shared" si="171"/>
        <v>0.13464350009823103</v>
      </c>
      <c r="O72" s="5">
        <f t="shared" si="172"/>
        <v>8.2870078760892862E-2</v>
      </c>
      <c r="P72" s="5">
        <f t="shared" si="173"/>
        <v>0.12319880258988139</v>
      </c>
      <c r="Q72" s="5">
        <f t="shared" si="174"/>
        <v>0.10008387971051759</v>
      </c>
      <c r="R72" s="5">
        <f t="shared" si="175"/>
        <v>3.7913061033108486E-2</v>
      </c>
      <c r="S72" s="5">
        <f t="shared" si="176"/>
        <v>4.1896363095319036E-2</v>
      </c>
      <c r="T72" s="5">
        <f t="shared" si="177"/>
        <v>9.1576749935123575E-2</v>
      </c>
      <c r="U72" s="5">
        <f t="shared" si="178"/>
        <v>5.6363452184870731E-2</v>
      </c>
      <c r="V72" s="5">
        <f t="shared" si="179"/>
        <v>6.3323315332250284E-3</v>
      </c>
      <c r="W72" s="5">
        <f t="shared" si="180"/>
        <v>4.9596566590546967E-2</v>
      </c>
      <c r="X72" s="5">
        <f t="shared" si="181"/>
        <v>4.5380858430350467E-2</v>
      </c>
      <c r="Y72" s="5">
        <f t="shared" si="182"/>
        <v>2.076174273188534E-2</v>
      </c>
      <c r="Z72" s="5">
        <f t="shared" si="183"/>
        <v>1.1563483615098088E-2</v>
      </c>
      <c r="AA72" s="5">
        <f t="shared" si="184"/>
        <v>1.7190852916385571E-2</v>
      </c>
      <c r="AB72" s="5">
        <f t="shared" si="185"/>
        <v>1.2778390744072304E-2</v>
      </c>
      <c r="AC72" s="5">
        <f t="shared" si="186"/>
        <v>5.3836087603688267E-4</v>
      </c>
      <c r="AD72" s="5">
        <f t="shared" si="187"/>
        <v>1.8433183930459163E-2</v>
      </c>
      <c r="AE72" s="5">
        <f t="shared" si="188"/>
        <v>1.6866363296370132E-2</v>
      </c>
      <c r="AF72" s="5">
        <f t="shared" si="189"/>
        <v>7.7163612080893354E-3</v>
      </c>
      <c r="AG72" s="5">
        <f t="shared" si="190"/>
        <v>2.3534901684672468E-3</v>
      </c>
      <c r="AH72" s="5">
        <f t="shared" si="191"/>
        <v>2.6451468769536873E-3</v>
      </c>
      <c r="AI72" s="5">
        <f t="shared" si="192"/>
        <v>3.9324076046231993E-3</v>
      </c>
      <c r="AJ72" s="5">
        <f t="shared" si="193"/>
        <v>2.9230568827065396E-3</v>
      </c>
      <c r="AK72" s="5">
        <f t="shared" si="194"/>
        <v>1.4485208382252249E-3</v>
      </c>
      <c r="AL72" s="5">
        <f t="shared" si="195"/>
        <v>2.9292963586784484E-5</v>
      </c>
      <c r="AM72" s="5">
        <f t="shared" si="196"/>
        <v>5.4807385780434236E-3</v>
      </c>
      <c r="AN72" s="5">
        <f t="shared" si="197"/>
        <v>5.014875798909732E-3</v>
      </c>
      <c r="AO72" s="5">
        <f t="shared" si="198"/>
        <v>2.2943056780012024E-3</v>
      </c>
      <c r="AP72" s="5">
        <f t="shared" si="199"/>
        <v>6.9976323179036669E-4</v>
      </c>
      <c r="AQ72" s="5">
        <f t="shared" si="200"/>
        <v>1.6007083927204637E-4</v>
      </c>
      <c r="AR72" s="5">
        <f t="shared" si="201"/>
        <v>4.8406187848252477E-4</v>
      </c>
      <c r="AS72" s="5">
        <f t="shared" si="202"/>
        <v>7.1963059164604549E-4</v>
      </c>
      <c r="AT72" s="5">
        <f t="shared" si="203"/>
        <v>5.3491940953529675E-4</v>
      </c>
      <c r="AU72" s="5">
        <f t="shared" si="204"/>
        <v>2.6507931339521618E-4</v>
      </c>
      <c r="AV72" s="5">
        <f t="shared" si="205"/>
        <v>9.852004031474953E-5</v>
      </c>
      <c r="AW72" s="5">
        <f t="shared" si="206"/>
        <v>1.1068547680391176E-6</v>
      </c>
      <c r="AX72" s="5">
        <f t="shared" si="207"/>
        <v>1.3579900011747097E-3</v>
      </c>
      <c r="AY72" s="5">
        <f t="shared" si="208"/>
        <v>1.2425608510748592E-3</v>
      </c>
      <c r="AZ72" s="5">
        <f t="shared" si="209"/>
        <v>5.6847158936674819E-4</v>
      </c>
      <c r="BA72" s="5">
        <f t="shared" si="210"/>
        <v>1.7338383475685816E-4</v>
      </c>
      <c r="BB72" s="5">
        <f t="shared" si="211"/>
        <v>3.9661552200631302E-5</v>
      </c>
      <c r="BC72" s="5">
        <f t="shared" si="212"/>
        <v>7.2580640527155282E-6</v>
      </c>
      <c r="BD72" s="5">
        <f t="shared" si="213"/>
        <v>7.3819436468585008E-5</v>
      </c>
      <c r="BE72" s="5">
        <f t="shared" si="214"/>
        <v>1.097436652260219E-4</v>
      </c>
      <c r="BF72" s="5">
        <f t="shared" si="215"/>
        <v>8.1575209954132724E-5</v>
      </c>
      <c r="BG72" s="5">
        <f t="shared" si="216"/>
        <v>4.0424595292770452E-5</v>
      </c>
      <c r="BH72" s="5">
        <f t="shared" si="217"/>
        <v>1.50243061479993E-5</v>
      </c>
      <c r="BI72" s="5">
        <f t="shared" si="218"/>
        <v>4.4671769469846328E-6</v>
      </c>
      <c r="BJ72" s="8">
        <f t="shared" si="219"/>
        <v>0.50445177611868419</v>
      </c>
      <c r="BK72" s="8">
        <f t="shared" si="220"/>
        <v>0.26380610399753152</v>
      </c>
      <c r="BL72" s="8">
        <f t="shared" si="221"/>
        <v>0.22049223346524893</v>
      </c>
      <c r="BM72" s="8">
        <f t="shared" si="222"/>
        <v>0.42979442891921693</v>
      </c>
      <c r="BN72" s="8">
        <f t="shared" si="223"/>
        <v>0.56927771428103879</v>
      </c>
    </row>
    <row r="73" spans="1:66" x14ac:dyDescent="0.25">
      <c r="A73" t="s">
        <v>304</v>
      </c>
      <c r="B73" t="s">
        <v>305</v>
      </c>
      <c r="C73" t="s">
        <v>332</v>
      </c>
      <c r="D73" t="s">
        <v>461</v>
      </c>
      <c r="E73">
        <f>VLOOKUP(A73,home!$A$2:$E$405,3,FALSE)</f>
        <v>1.325</v>
      </c>
      <c r="F73">
        <f>VLOOKUP(B73,home!$B$2:$E$405,3,FALSE)</f>
        <v>0.91</v>
      </c>
      <c r="G73">
        <f>VLOOKUP(C73,away!$B$2:$E$405,4,FALSE)</f>
        <v>0.91</v>
      </c>
      <c r="H73">
        <f>VLOOKUP(A73,away!$A$2:$E$405,3,FALSE)</f>
        <v>1.3</v>
      </c>
      <c r="I73">
        <f>VLOOKUP(C73,away!$B$2:$E$405,3,FALSE)</f>
        <v>0.6</v>
      </c>
      <c r="J73">
        <f>VLOOKUP(B73,home!$B$2:$E$405,4,FALSE)</f>
        <v>1.08</v>
      </c>
      <c r="K73" s="3">
        <f t="shared" si="168"/>
        <v>1.0972325000000001</v>
      </c>
      <c r="L73" s="3">
        <f t="shared" si="169"/>
        <v>0.84240000000000004</v>
      </c>
      <c r="M73" s="5">
        <f t="shared" si="170"/>
        <v>0.14375677068449336</v>
      </c>
      <c r="N73" s="5">
        <f t="shared" si="171"/>
        <v>0.15773460089007335</v>
      </c>
      <c r="O73" s="5">
        <f t="shared" si="172"/>
        <v>0.12110070362461718</v>
      </c>
      <c r="P73" s="5">
        <f t="shared" si="173"/>
        <v>0.13287562778979778</v>
      </c>
      <c r="Q73" s="5">
        <f t="shared" si="174"/>
        <v>8.6535765235558712E-2</v>
      </c>
      <c r="R73" s="5">
        <f t="shared" si="175"/>
        <v>5.1007616366688761E-2</v>
      </c>
      <c r="S73" s="5">
        <f t="shared" si="176"/>
        <v>3.0704523300823877E-2</v>
      </c>
      <c r="T73" s="5">
        <f t="shared" si="177"/>
        <v>7.2897728634434653E-2</v>
      </c>
      <c r="U73" s="5">
        <f t="shared" si="178"/>
        <v>5.5967214425062826E-2</v>
      </c>
      <c r="V73" s="5">
        <f t="shared" si="179"/>
        <v>3.1533840807460292E-3</v>
      </c>
      <c r="W73" s="5">
        <f t="shared" si="180"/>
        <v>3.1649951342941733E-2</v>
      </c>
      <c r="X73" s="5">
        <f t="shared" si="181"/>
        <v>2.6661919011294114E-2</v>
      </c>
      <c r="Y73" s="5">
        <f t="shared" si="182"/>
        <v>1.1230000287557081E-2</v>
      </c>
      <c r="Z73" s="5">
        <f t="shared" si="183"/>
        <v>1.4322938675766209E-2</v>
      </c>
      <c r="AA73" s="5">
        <f t="shared" si="184"/>
        <v>1.5715593810557645E-2</v>
      </c>
      <c r="AB73" s="5">
        <f t="shared" si="185"/>
        <v>8.6218301428713472E-3</v>
      </c>
      <c r="AC73" s="5">
        <f t="shared" si="186"/>
        <v>1.8216876298955779E-4</v>
      </c>
      <c r="AD73" s="5">
        <f t="shared" si="187"/>
        <v>8.6818388092235761E-3</v>
      </c>
      <c r="AE73" s="5">
        <f t="shared" si="188"/>
        <v>7.3135810128899404E-3</v>
      </c>
      <c r="AF73" s="5">
        <f t="shared" si="189"/>
        <v>3.0804803226292428E-3</v>
      </c>
      <c r="AG73" s="5">
        <f t="shared" si="190"/>
        <v>8.649988745942917E-4</v>
      </c>
      <c r="AH73" s="5">
        <f t="shared" si="191"/>
        <v>3.0164108851163628E-3</v>
      </c>
      <c r="AI73" s="5">
        <f t="shared" si="192"/>
        <v>3.3097040565034396E-3</v>
      </c>
      <c r="AJ73" s="5">
        <f t="shared" si="193"/>
        <v>1.8157574280887054E-3</v>
      </c>
      <c r="AK73" s="5">
        <f t="shared" si="194"/>
        <v>6.6410268740511359E-4</v>
      </c>
      <c r="AL73" s="5">
        <f t="shared" si="195"/>
        <v>6.735206593935935E-6</v>
      </c>
      <c r="AM73" s="5">
        <f t="shared" si="196"/>
        <v>1.9051991402482824E-3</v>
      </c>
      <c r="AN73" s="5">
        <f t="shared" si="197"/>
        <v>1.604939755745153E-3</v>
      </c>
      <c r="AO73" s="5">
        <f t="shared" si="198"/>
        <v>6.760006251198585E-4</v>
      </c>
      <c r="AP73" s="5">
        <f t="shared" si="199"/>
        <v>1.8982097553365632E-4</v>
      </c>
      <c r="AQ73" s="5">
        <f t="shared" si="200"/>
        <v>3.9976297447388014E-5</v>
      </c>
      <c r="AR73" s="5">
        <f t="shared" si="201"/>
        <v>5.0820490592440499E-4</v>
      </c>
      <c r="AS73" s="5">
        <f t="shared" si="202"/>
        <v>5.5761893943969971E-4</v>
      </c>
      <c r="AT73" s="5">
        <f t="shared" si="203"/>
        <v>3.0591881148438519E-4</v>
      </c>
      <c r="AU73" s="5">
        <f t="shared" si="204"/>
        <v>1.1188802077401358E-4</v>
      </c>
      <c r="AV73" s="5">
        <f t="shared" si="205"/>
        <v>3.0691793188480705E-5</v>
      </c>
      <c r="AW73" s="5">
        <f t="shared" si="206"/>
        <v>1.7292804911649084E-7</v>
      </c>
      <c r="AX73" s="5">
        <f t="shared" si="207"/>
        <v>3.4840773594207878E-4</v>
      </c>
      <c r="AY73" s="5">
        <f t="shared" si="208"/>
        <v>2.9349867675760715E-4</v>
      </c>
      <c r="AZ73" s="5">
        <f t="shared" si="209"/>
        <v>1.2362164265030412E-4</v>
      </c>
      <c r="BA73" s="5">
        <f t="shared" si="210"/>
        <v>3.471295725620541E-5</v>
      </c>
      <c r="BB73" s="5">
        <f t="shared" si="211"/>
        <v>7.3105487981568577E-6</v>
      </c>
      <c r="BC73" s="5">
        <f t="shared" si="212"/>
        <v>1.2316812615134679E-6</v>
      </c>
      <c r="BD73" s="5">
        <f t="shared" si="213"/>
        <v>7.1351968791786446E-5</v>
      </c>
      <c r="BE73" s="5">
        <f t="shared" si="214"/>
        <v>7.8289699097333824E-5</v>
      </c>
      <c r="BF73" s="5">
        <f t="shared" si="215"/>
        <v>4.2951001132407667E-5</v>
      </c>
      <c r="BG73" s="5">
        <f t="shared" si="216"/>
        <v>1.5709078116671502E-5</v>
      </c>
      <c r="BH73" s="5">
        <f t="shared" si="217"/>
        <v>4.3091277636626898E-6</v>
      </c>
      <c r="BI73" s="5">
        <f t="shared" si="218"/>
        <v>9.4562300578860495E-7</v>
      </c>
      <c r="BJ73" s="8">
        <f t="shared" si="219"/>
        <v>0.41187558445795697</v>
      </c>
      <c r="BK73" s="8">
        <f t="shared" si="220"/>
        <v>0.31097270850220204</v>
      </c>
      <c r="BL73" s="8">
        <f t="shared" si="221"/>
        <v>0.26294681239562995</v>
      </c>
      <c r="BM73" s="8">
        <f t="shared" si="222"/>
        <v>0.30681363369161752</v>
      </c>
      <c r="BN73" s="8">
        <f t="shared" si="223"/>
        <v>0.69301108459122907</v>
      </c>
    </row>
    <row r="74" spans="1:66" x14ac:dyDescent="0.25">
      <c r="A74" t="s">
        <v>304</v>
      </c>
      <c r="B74" t="s">
        <v>310</v>
      </c>
      <c r="C74" t="s">
        <v>339</v>
      </c>
      <c r="D74" t="s">
        <v>461</v>
      </c>
      <c r="E74">
        <f>VLOOKUP(A74,home!$A$2:$E$405,3,FALSE)</f>
        <v>1.325</v>
      </c>
      <c r="F74">
        <f>VLOOKUP(B74,home!$B$2:$E$405,3,FALSE)</f>
        <v>0.94</v>
      </c>
      <c r="G74">
        <f>VLOOKUP(C74,away!$B$2:$E$405,4,FALSE)</f>
        <v>0.56999999999999995</v>
      </c>
      <c r="H74">
        <f>VLOOKUP(A74,away!$A$2:$E$405,3,FALSE)</f>
        <v>1.3</v>
      </c>
      <c r="I74">
        <f>VLOOKUP(C74,away!$B$2:$E$405,3,FALSE)</f>
        <v>0.75</v>
      </c>
      <c r="J74">
        <f>VLOOKUP(B74,home!$B$2:$E$405,4,FALSE)</f>
        <v>1.54</v>
      </c>
      <c r="K74" s="3">
        <f t="shared" si="168"/>
        <v>0.70993499999999987</v>
      </c>
      <c r="L74" s="3">
        <f t="shared" si="169"/>
        <v>1.5015000000000003</v>
      </c>
      <c r="M74" s="5">
        <f t="shared" si="170"/>
        <v>0.10954334098004262</v>
      </c>
      <c r="N74" s="5">
        <f t="shared" si="171"/>
        <v>7.7768651778666542E-2</v>
      </c>
      <c r="O74" s="5">
        <f t="shared" si="172"/>
        <v>0.16447932648153402</v>
      </c>
      <c r="P74" s="5">
        <f t="shared" si="173"/>
        <v>0.11676963064566784</v>
      </c>
      <c r="Q74" s="5">
        <f t="shared" si="174"/>
        <v>2.7605343900243808E-2</v>
      </c>
      <c r="R74" s="5">
        <f t="shared" si="175"/>
        <v>0.12348285435601171</v>
      </c>
      <c r="S74" s="5">
        <f t="shared" si="176"/>
        <v>3.1118154967561738E-2</v>
      </c>
      <c r="T74" s="5">
        <f t="shared" si="177"/>
        <v>4.1449423866216084E-2</v>
      </c>
      <c r="U74" s="5">
        <f t="shared" si="178"/>
        <v>8.7664800207235161E-2</v>
      </c>
      <c r="V74" s="5">
        <f t="shared" si="179"/>
        <v>3.6856598690404741E-3</v>
      </c>
      <c r="W74" s="5">
        <f t="shared" si="180"/>
        <v>6.5326666072731956E-3</v>
      </c>
      <c r="X74" s="5">
        <f t="shared" si="181"/>
        <v>9.8087989108207058E-3</v>
      </c>
      <c r="Y74" s="5">
        <f t="shared" si="182"/>
        <v>7.3639557822986479E-3</v>
      </c>
      <c r="Z74" s="5">
        <f t="shared" si="183"/>
        <v>6.1803168605183881E-2</v>
      </c>
      <c r="AA74" s="5">
        <f t="shared" si="184"/>
        <v>4.3876232503721212E-2</v>
      </c>
      <c r="AB74" s="5">
        <f t="shared" si="185"/>
        <v>1.5574636561264656E-2</v>
      </c>
      <c r="AC74" s="5">
        <f t="shared" si="186"/>
        <v>2.4554957981872278E-4</v>
      </c>
      <c r="AD74" s="5">
        <f t="shared" si="187"/>
        <v>1.1594421669586235E-3</v>
      </c>
      <c r="AE74" s="5">
        <f t="shared" si="188"/>
        <v>1.7409024136883734E-3</v>
      </c>
      <c r="AF74" s="5">
        <f t="shared" si="189"/>
        <v>1.3069824870765468E-3</v>
      </c>
      <c r="AG74" s="5">
        <f t="shared" si="190"/>
        <v>6.5414473478181184E-4</v>
      </c>
      <c r="AH74" s="5">
        <f t="shared" si="191"/>
        <v>2.3199364415170912E-2</v>
      </c>
      <c r="AI74" s="5">
        <f t="shared" si="192"/>
        <v>1.6470040776084358E-2</v>
      </c>
      <c r="AJ74" s="5">
        <f t="shared" si="193"/>
        <v>5.8463291991847233E-3</v>
      </c>
      <c r="AK74" s="5">
        <f t="shared" si="194"/>
        <v>1.3835045733410687E-3</v>
      </c>
      <c r="AL74" s="5">
        <f t="shared" si="195"/>
        <v>1.0469913911373213E-5</v>
      </c>
      <c r="AM74" s="5">
        <f t="shared" si="196"/>
        <v>1.6462571495995412E-4</v>
      </c>
      <c r="AN74" s="5">
        <f t="shared" si="197"/>
        <v>2.4718551101237117E-4</v>
      </c>
      <c r="AO74" s="5">
        <f t="shared" si="198"/>
        <v>1.8557452239253771E-4</v>
      </c>
      <c r="AP74" s="5">
        <f t="shared" si="199"/>
        <v>9.2880048457465151E-5</v>
      </c>
      <c r="AQ74" s="5">
        <f t="shared" si="200"/>
        <v>3.4864848189720998E-5</v>
      </c>
      <c r="AR74" s="5">
        <f t="shared" si="201"/>
        <v>6.9667691338758221E-3</v>
      </c>
      <c r="AS74" s="5">
        <f t="shared" si="202"/>
        <v>4.9459532450581304E-3</v>
      </c>
      <c r="AT74" s="5">
        <f t="shared" si="203"/>
        <v>1.7556526585151716E-3</v>
      </c>
      <c r="AU74" s="5">
        <f t="shared" si="204"/>
        <v>4.1546642337432277E-4</v>
      </c>
      <c r="AV74" s="5">
        <f t="shared" si="205"/>
        <v>7.3738538819562418E-5</v>
      </c>
      <c r="AW74" s="5">
        <f t="shared" si="206"/>
        <v>3.1001630379180878E-7</v>
      </c>
      <c r="AX74" s="5">
        <f t="shared" si="207"/>
        <v>1.9478926158349159E-5</v>
      </c>
      <c r="AY74" s="5">
        <f t="shared" si="208"/>
        <v>2.9247607626761267E-5</v>
      </c>
      <c r="AZ74" s="5">
        <f t="shared" si="209"/>
        <v>2.1957641425791032E-5</v>
      </c>
      <c r="BA74" s="5">
        <f t="shared" si="210"/>
        <v>1.0989799533608414E-5</v>
      </c>
      <c r="BB74" s="5">
        <f t="shared" si="211"/>
        <v>4.1252959999282606E-6</v>
      </c>
      <c r="BC74" s="5">
        <f t="shared" si="212"/>
        <v>1.238826388778456E-6</v>
      </c>
      <c r="BD74" s="5">
        <f t="shared" si="213"/>
        <v>1.743433975752425E-3</v>
      </c>
      <c r="BE74" s="5">
        <f t="shared" si="214"/>
        <v>1.2377247995757977E-3</v>
      </c>
      <c r="BF74" s="5">
        <f t="shared" si="215"/>
        <v>4.3935207779342183E-4</v>
      </c>
      <c r="BG74" s="5">
        <f t="shared" si="216"/>
        <v>1.039704724494243E-4</v>
      </c>
      <c r="BH74" s="5">
        <f t="shared" si="217"/>
        <v>1.8453069339595502E-5</v>
      </c>
      <c r="BI74" s="5">
        <f t="shared" si="218"/>
        <v>2.6200959563211473E-6</v>
      </c>
      <c r="BJ74" s="8">
        <f t="shared" si="219"/>
        <v>0.17620248139016964</v>
      </c>
      <c r="BK74" s="8">
        <f t="shared" si="220"/>
        <v>0.26140205356366947</v>
      </c>
      <c r="BL74" s="8">
        <f t="shared" si="221"/>
        <v>0.49968022356405789</v>
      </c>
      <c r="BM74" s="8">
        <f t="shared" si="222"/>
        <v>0.37940984138959138</v>
      </c>
      <c r="BN74" s="8">
        <f t="shared" si="223"/>
        <v>0.61964914814216654</v>
      </c>
    </row>
    <row r="75" spans="1:66" x14ac:dyDescent="0.25">
      <c r="A75" t="s">
        <v>304</v>
      </c>
      <c r="B75" t="s">
        <v>335</v>
      </c>
      <c r="C75" t="s">
        <v>378</v>
      </c>
      <c r="D75" t="s">
        <v>461</v>
      </c>
      <c r="E75">
        <f>VLOOKUP(A75,home!$A$2:$E$405,3,FALSE)</f>
        <v>1.325</v>
      </c>
      <c r="F75">
        <f>VLOOKUP(B75,home!$B$2:$E$405,3,FALSE)</f>
        <v>0.94</v>
      </c>
      <c r="G75">
        <f>VLOOKUP(C75,away!$B$2:$E$405,4,FALSE)</f>
        <v>0.75</v>
      </c>
      <c r="H75">
        <f>VLOOKUP(A75,away!$A$2:$E$405,3,FALSE)</f>
        <v>1.3</v>
      </c>
      <c r="I75">
        <f>VLOOKUP(C75,away!$B$2:$E$405,3,FALSE)</f>
        <v>0.75</v>
      </c>
      <c r="J75">
        <f>VLOOKUP(B75,home!$B$2:$E$405,4,FALSE)</f>
        <v>0.77</v>
      </c>
      <c r="K75" s="3">
        <f t="shared" si="168"/>
        <v>0.93412499999999987</v>
      </c>
      <c r="L75" s="3">
        <f t="shared" si="169"/>
        <v>0.75075000000000014</v>
      </c>
      <c r="M75" s="5">
        <f t="shared" si="170"/>
        <v>0.18546761395881037</v>
      </c>
      <c r="N75" s="5">
        <f t="shared" si="171"/>
        <v>0.17324993488927373</v>
      </c>
      <c r="O75" s="5">
        <f t="shared" si="172"/>
        <v>0.1392398111795769</v>
      </c>
      <c r="P75" s="5">
        <f t="shared" si="173"/>
        <v>0.13006738861812225</v>
      </c>
      <c r="Q75" s="5">
        <f t="shared" si="174"/>
        <v>8.0918547714221384E-2</v>
      </c>
      <c r="R75" s="5">
        <f t="shared" si="175"/>
        <v>5.2267144121533687E-2</v>
      </c>
      <c r="S75" s="5">
        <f t="shared" si="176"/>
        <v>2.2803880986055562E-2</v>
      </c>
      <c r="T75" s="5">
        <f t="shared" si="177"/>
        <v>6.0749599696451703E-2</v>
      </c>
      <c r="U75" s="5">
        <f t="shared" si="178"/>
        <v>4.8824046002527655E-2</v>
      </c>
      <c r="V75" s="5">
        <f t="shared" si="179"/>
        <v>1.7769147501187712E-3</v>
      </c>
      <c r="W75" s="5">
        <f t="shared" si="180"/>
        <v>2.5196012794515683E-2</v>
      </c>
      <c r="X75" s="5">
        <f t="shared" si="181"/>
        <v>1.891590660548265E-2</v>
      </c>
      <c r="Y75" s="5">
        <f t="shared" si="182"/>
        <v>7.1005584420330515E-3</v>
      </c>
      <c r="Z75" s="5">
        <f t="shared" si="183"/>
        <v>1.3079852816413808E-2</v>
      </c>
      <c r="AA75" s="5">
        <f t="shared" si="184"/>
        <v>1.2218217512132546E-2</v>
      </c>
      <c r="AB75" s="5">
        <f t="shared" si="185"/>
        <v>5.7066712167604056E-3</v>
      </c>
      <c r="AC75" s="5">
        <f t="shared" si="186"/>
        <v>7.7883766474014926E-5</v>
      </c>
      <c r="AD75" s="5">
        <f t="shared" si="187"/>
        <v>5.8840563629192384E-3</v>
      </c>
      <c r="AE75" s="5">
        <f t="shared" si="188"/>
        <v>4.4174553144616189E-3</v>
      </c>
      <c r="AF75" s="5">
        <f t="shared" si="189"/>
        <v>1.6582022886660304E-3</v>
      </c>
      <c r="AG75" s="5">
        <f t="shared" si="190"/>
        <v>4.149651227386742E-4</v>
      </c>
      <c r="AH75" s="5">
        <f t="shared" si="191"/>
        <v>2.454924875480667E-3</v>
      </c>
      <c r="AI75" s="5">
        <f t="shared" si="192"/>
        <v>2.293206699308378E-3</v>
      </c>
      <c r="AJ75" s="5">
        <f t="shared" si="193"/>
        <v>1.0710708539957189E-3</v>
      </c>
      <c r="AK75" s="5">
        <f t="shared" si="194"/>
        <v>3.3350468716291699E-4</v>
      </c>
      <c r="AL75" s="5">
        <f t="shared" si="195"/>
        <v>2.1847777959269038E-6</v>
      </c>
      <c r="AM75" s="5">
        <f t="shared" si="196"/>
        <v>1.099288830002387E-3</v>
      </c>
      <c r="AN75" s="5">
        <f t="shared" si="197"/>
        <v>8.2529108912429217E-4</v>
      </c>
      <c r="AO75" s="5">
        <f t="shared" si="198"/>
        <v>3.0979364258003122E-4</v>
      </c>
      <c r="AP75" s="5">
        <f t="shared" si="199"/>
        <v>7.7525859055652826E-5</v>
      </c>
      <c r="AQ75" s="5">
        <f t="shared" si="200"/>
        <v>1.4550634671507843E-5</v>
      </c>
      <c r="AR75" s="5">
        <f t="shared" si="201"/>
        <v>3.6860697005342236E-4</v>
      </c>
      <c r="AS75" s="5">
        <f t="shared" si="202"/>
        <v>3.4432498590115311E-4</v>
      </c>
      <c r="AT75" s="5">
        <f t="shared" si="203"/>
        <v>1.6082128872745726E-4</v>
      </c>
      <c r="AU75" s="5">
        <f t="shared" si="204"/>
        <v>5.0075728777512009E-5</v>
      </c>
      <c r="AV75" s="5">
        <f t="shared" si="205"/>
        <v>1.1694247536073348E-5</v>
      </c>
      <c r="AW75" s="5">
        <f t="shared" si="206"/>
        <v>4.2560341962059113E-8</v>
      </c>
      <c r="AX75" s="5">
        <f t="shared" si="207"/>
        <v>1.7114552972099652E-4</v>
      </c>
      <c r="AY75" s="5">
        <f t="shared" si="208"/>
        <v>1.2848750643803814E-4</v>
      </c>
      <c r="AZ75" s="5">
        <f t="shared" si="209"/>
        <v>4.8230997729178577E-5</v>
      </c>
      <c r="BA75" s="5">
        <f t="shared" si="210"/>
        <v>1.2069807181726941E-5</v>
      </c>
      <c r="BB75" s="5">
        <f t="shared" si="211"/>
        <v>2.2653519354203759E-6</v>
      </c>
      <c r="BC75" s="5">
        <f t="shared" si="212"/>
        <v>3.4014259310336958E-7</v>
      </c>
      <c r="BD75" s="5">
        <f t="shared" si="213"/>
        <v>4.6121947127934465E-5</v>
      </c>
      <c r="BE75" s="5">
        <f t="shared" si="214"/>
        <v>4.3083663860881781E-5</v>
      </c>
      <c r="BF75" s="5">
        <f t="shared" si="215"/>
        <v>2.012276375202309E-5</v>
      </c>
      <c r="BG75" s="5">
        <f t="shared" si="216"/>
        <v>6.2657255632861892E-6</v>
      </c>
      <c r="BH75" s="5">
        <f t="shared" si="217"/>
        <v>1.4632427229511775E-6</v>
      </c>
      <c r="BI75" s="5">
        <f t="shared" si="218"/>
        <v>2.7337032171535381E-7</v>
      </c>
      <c r="BJ75" s="8">
        <f t="shared" si="219"/>
        <v>0.38119422862179597</v>
      </c>
      <c r="BK75" s="8">
        <f t="shared" si="220"/>
        <v>0.34032435436381486</v>
      </c>
      <c r="BL75" s="8">
        <f t="shared" si="221"/>
        <v>0.26546145108282321</v>
      </c>
      <c r="BM75" s="8">
        <f t="shared" si="222"/>
        <v>0.23872100145721373</v>
      </c>
      <c r="BN75" s="8">
        <f t="shared" si="223"/>
        <v>0.7612104404815383</v>
      </c>
    </row>
    <row r="76" spans="1:66" x14ac:dyDescent="0.25">
      <c r="A76" t="s">
        <v>304</v>
      </c>
      <c r="B76" t="s">
        <v>459</v>
      </c>
      <c r="C76" t="s">
        <v>327</v>
      </c>
      <c r="D76" t="s">
        <v>461</v>
      </c>
      <c r="E76">
        <f>VLOOKUP(A76,home!$A$2:$E$405,3,FALSE)</f>
        <v>1.325</v>
      </c>
      <c r="F76">
        <f>VLOOKUP(B76,home!$B$2:$E$405,3,FALSE)</f>
        <v>0.94</v>
      </c>
      <c r="G76">
        <f>VLOOKUP(C76,away!$B$2:$E$405,4,FALSE)</f>
        <v>1.7</v>
      </c>
      <c r="H76">
        <f>VLOOKUP(A76,away!$A$2:$E$405,3,FALSE)</f>
        <v>1.3</v>
      </c>
      <c r="I76">
        <f>VLOOKUP(C76,away!$B$2:$E$405,3,FALSE)</f>
        <v>0.38</v>
      </c>
      <c r="J76">
        <f>VLOOKUP(B76,home!$B$2:$E$405,4,FALSE)</f>
        <v>0.19</v>
      </c>
      <c r="K76" s="3">
        <f t="shared" si="168"/>
        <v>2.1173499999999996</v>
      </c>
      <c r="L76" s="3">
        <f t="shared" si="169"/>
        <v>9.3860000000000013E-2</v>
      </c>
      <c r="M76" s="5">
        <f t="shared" si="170"/>
        <v>0.10956799100478698</v>
      </c>
      <c r="N76" s="5">
        <f t="shared" si="171"/>
        <v>0.23199378575398566</v>
      </c>
      <c r="O76" s="5">
        <f t="shared" si="172"/>
        <v>1.0284051635709305E-2</v>
      </c>
      <c r="P76" s="5">
        <f t="shared" si="173"/>
        <v>2.1774936730869093E-2</v>
      </c>
      <c r="Q76" s="5">
        <f t="shared" si="174"/>
        <v>0.24560602113310082</v>
      </c>
      <c r="R76" s="5">
        <f t="shared" si="175"/>
        <v>4.8263054326383757E-4</v>
      </c>
      <c r="S76" s="5">
        <f t="shared" si="176"/>
        <v>1.0818576330669345E-3</v>
      </c>
      <c r="T76" s="5">
        <f t="shared" si="177"/>
        <v>2.3052581143552842E-2</v>
      </c>
      <c r="U76" s="5">
        <f t="shared" si="178"/>
        <v>1.0218977807796863E-3</v>
      </c>
      <c r="V76" s="5">
        <f t="shared" si="179"/>
        <v>2.3889156044985477E-5</v>
      </c>
      <c r="W76" s="5">
        <f t="shared" si="180"/>
        <v>0.17334463628205693</v>
      </c>
      <c r="X76" s="5">
        <f t="shared" si="181"/>
        <v>1.6270127561433863E-2</v>
      </c>
      <c r="Y76" s="5">
        <f t="shared" si="182"/>
        <v>7.6355708645809101E-4</v>
      </c>
      <c r="Z76" s="5">
        <f t="shared" si="183"/>
        <v>1.5099900930247935E-5</v>
      </c>
      <c r="AA76" s="5">
        <f t="shared" si="184"/>
        <v>3.1971775234660459E-5</v>
      </c>
      <c r="AB76" s="5">
        <f t="shared" si="185"/>
        <v>3.3847719146554166E-5</v>
      </c>
      <c r="AC76" s="5">
        <f t="shared" si="186"/>
        <v>2.9672492432728998E-7</v>
      </c>
      <c r="AD76" s="5">
        <f t="shared" si="187"/>
        <v>9.1757816407953316E-2</v>
      </c>
      <c r="AE76" s="5">
        <f t="shared" si="188"/>
        <v>8.6123886480504973E-3</v>
      </c>
      <c r="AF76" s="5">
        <f t="shared" si="189"/>
        <v>4.0417939925300973E-4</v>
      </c>
      <c r="AG76" s="5">
        <f t="shared" si="190"/>
        <v>1.2645426137962499E-5</v>
      </c>
      <c r="AH76" s="5">
        <f t="shared" si="191"/>
        <v>3.5431917532826766E-7</v>
      </c>
      <c r="AI76" s="5">
        <f t="shared" si="192"/>
        <v>7.5021770588130728E-7</v>
      </c>
      <c r="AJ76" s="5">
        <f t="shared" si="193"/>
        <v>7.9423672977389323E-7</v>
      </c>
      <c r="AK76" s="5">
        <f t="shared" si="194"/>
        <v>5.6055904659558409E-7</v>
      </c>
      <c r="AL76" s="5">
        <f t="shared" si="195"/>
        <v>2.3587788347479596E-9</v>
      </c>
      <c r="AM76" s="5">
        <f t="shared" si="196"/>
        <v>3.8856682514276E-2</v>
      </c>
      <c r="AN76" s="5">
        <f t="shared" si="197"/>
        <v>3.6470882207899451E-3</v>
      </c>
      <c r="AO76" s="5">
        <f t="shared" si="198"/>
        <v>1.7115785020167207E-4</v>
      </c>
      <c r="AP76" s="5">
        <f t="shared" si="199"/>
        <v>5.3549586066429814E-6</v>
      </c>
      <c r="AQ76" s="5">
        <f t="shared" si="200"/>
        <v>1.2565410370487752E-7</v>
      </c>
      <c r="AR76" s="5">
        <f t="shared" si="201"/>
        <v>6.6512795592622375E-9</v>
      </c>
      <c r="AS76" s="5">
        <f t="shared" si="202"/>
        <v>1.4083086774803894E-8</v>
      </c>
      <c r="AT76" s="5">
        <f t="shared" si="203"/>
        <v>1.4909411891315515E-8</v>
      </c>
      <c r="AU76" s="5">
        <f t="shared" si="204"/>
        <v>1.0522814422692299E-8</v>
      </c>
      <c r="AV76" s="5">
        <f t="shared" si="205"/>
        <v>5.5701202794718843E-9</v>
      </c>
      <c r="AW76" s="5">
        <f t="shared" si="206"/>
        <v>1.3021407331378658E-11</v>
      </c>
      <c r="AX76" s="5">
        <f t="shared" si="207"/>
        <v>1.3712199453600362E-2</v>
      </c>
      <c r="AY76" s="5">
        <f t="shared" si="208"/>
        <v>1.28702704071493E-3</v>
      </c>
      <c r="AZ76" s="5">
        <f t="shared" si="209"/>
        <v>6.0400179020751644E-5</v>
      </c>
      <c r="BA76" s="5">
        <f t="shared" si="210"/>
        <v>1.8897202676292502E-6</v>
      </c>
      <c r="BB76" s="5">
        <f t="shared" si="211"/>
        <v>4.4342286079920337E-8</v>
      </c>
      <c r="BC76" s="5">
        <f t="shared" si="212"/>
        <v>8.3239339429226425E-10</v>
      </c>
      <c r="BD76" s="5">
        <f t="shared" si="213"/>
        <v>1.0404818323872563E-10</v>
      </c>
      <c r="BE76" s="5">
        <f t="shared" si="214"/>
        <v>2.2030642078051565E-10</v>
      </c>
      <c r="BF76" s="5">
        <f t="shared" si="215"/>
        <v>2.3323290001981245E-10</v>
      </c>
      <c r="BG76" s="5">
        <f t="shared" si="216"/>
        <v>1.6461189361898325E-10</v>
      </c>
      <c r="BH76" s="5">
        <f t="shared" si="217"/>
        <v>8.7135248238538538E-11</v>
      </c>
      <c r="BI76" s="5">
        <f t="shared" si="218"/>
        <v>3.6899163571573924E-11</v>
      </c>
      <c r="BJ76" s="8">
        <f t="shared" si="219"/>
        <v>0.84955970960824412</v>
      </c>
      <c r="BK76" s="8">
        <f t="shared" si="220"/>
        <v>0.13373600064918606</v>
      </c>
      <c r="BL76" s="8">
        <f t="shared" si="221"/>
        <v>1.1856911369738361E-2</v>
      </c>
      <c r="BM76" s="8">
        <f t="shared" si="222"/>
        <v>0.37417127769868941</v>
      </c>
      <c r="BN76" s="8">
        <f t="shared" si="223"/>
        <v>0.61970941680171565</v>
      </c>
    </row>
    <row r="77" spans="1:66" s="15" customFormat="1" x14ac:dyDescent="0.25">
      <c r="A77" s="15" t="s">
        <v>304</v>
      </c>
      <c r="B77" s="15" t="s">
        <v>375</v>
      </c>
      <c r="C77" s="15" t="s">
        <v>376</v>
      </c>
      <c r="D77" s="15" t="s">
        <v>461</v>
      </c>
      <c r="E77" s="15">
        <f>VLOOKUP(A77,home!$A$2:$E$405,3,FALSE)</f>
        <v>1.325</v>
      </c>
      <c r="F77" s="15">
        <f>VLOOKUP(B77,home!$B$2:$E$405,3,FALSE)</f>
        <v>0.56999999999999995</v>
      </c>
      <c r="G77" s="15">
        <f>VLOOKUP(C77,away!$B$2:$E$405,4,FALSE)</f>
        <v>0.94</v>
      </c>
      <c r="H77" s="15">
        <f>VLOOKUP(A77,away!$A$2:$E$405,3,FALSE)</f>
        <v>1.3</v>
      </c>
      <c r="I77" s="15">
        <f>VLOOKUP(C77,away!$B$2:$E$405,3,FALSE)</f>
        <v>1.32</v>
      </c>
      <c r="J77" s="15">
        <f>VLOOKUP(B77,home!$B$2:$E$405,4,FALSE)</f>
        <v>1.54</v>
      </c>
      <c r="K77" s="20">
        <f t="shared" si="168"/>
        <v>0.70993499999999987</v>
      </c>
      <c r="L77" s="20">
        <f t="shared" si="169"/>
        <v>2.6426400000000005</v>
      </c>
      <c r="M77" s="21">
        <f t="shared" si="170"/>
        <v>3.4994128104859717E-2</v>
      </c>
      <c r="N77" s="21">
        <f t="shared" si="171"/>
        <v>2.4843556336123583E-2</v>
      </c>
      <c r="O77" s="21">
        <f t="shared" si="172"/>
        <v>9.2476882695026519E-2</v>
      </c>
      <c r="P77" s="21">
        <f t="shared" si="173"/>
        <v>6.5652575716093647E-2</v>
      </c>
      <c r="Q77" s="21">
        <f t="shared" si="174"/>
        <v>8.8186550837429448E-3</v>
      </c>
      <c r="R77" s="21">
        <f t="shared" si="175"/>
        <v>0.12219155464259249</v>
      </c>
      <c r="S77" s="21">
        <f t="shared" si="176"/>
        <v>3.0792742465548327E-2</v>
      </c>
      <c r="T77" s="21">
        <f t="shared" si="177"/>
        <v>2.3304530670502463E-2</v>
      </c>
      <c r="U77" s="21">
        <f t="shared" si="178"/>
        <v>8.6748061345188893E-2</v>
      </c>
      <c r="V77" s="21">
        <f t="shared" si="179"/>
        <v>6.4189272305843906E-3</v>
      </c>
      <c r="W77" s="21">
        <f t="shared" si="180"/>
        <v>2.0868906322923492E-3</v>
      </c>
      <c r="X77" s="21">
        <f t="shared" si="181"/>
        <v>5.514900660521055E-3</v>
      </c>
      <c r="Y77" s="21">
        <f t="shared" si="182"/>
        <v>7.2869485407596841E-3</v>
      </c>
      <c r="Z77" s="21">
        <f t="shared" si="183"/>
        <v>0.10763609665356688</v>
      </c>
      <c r="AA77" s="21">
        <f t="shared" si="184"/>
        <v>7.6414632277749986E-2</v>
      </c>
      <c r="AB77" s="21">
        <f t="shared" si="185"/>
        <v>2.7124710983052212E-2</v>
      </c>
      <c r="AC77" s="21">
        <f t="shared" si="186"/>
        <v>7.5266039055048143E-4</v>
      </c>
      <c r="AD77" s="21">
        <f t="shared" si="187"/>
        <v>3.70389175259117E-4</v>
      </c>
      <c r="AE77" s="21">
        <f t="shared" si="188"/>
        <v>9.7880525010675336E-4</v>
      </c>
      <c r="AF77" s="21">
        <f t="shared" si="189"/>
        <v>1.2933149530710557E-3</v>
      </c>
      <c r="AG77" s="21">
        <f t="shared" si="190"/>
        <v>1.1392552758612317E-3</v>
      </c>
      <c r="AH77" s="21">
        <f t="shared" si="191"/>
        <v>7.11108636151455E-2</v>
      </c>
      <c r="AI77" s="21">
        <f t="shared" si="192"/>
        <v>5.0484090960618316E-2</v>
      </c>
      <c r="AJ77" s="21">
        <f t="shared" si="193"/>
        <v>1.7920211558063278E-2</v>
      </c>
      <c r="AK77" s="21">
        <f t="shared" si="194"/>
        <v>4.240728464157884E-3</v>
      </c>
      <c r="AL77" s="21">
        <f t="shared" si="195"/>
        <v>5.6482725480173175E-5</v>
      </c>
      <c r="AM77" s="21">
        <f t="shared" si="196"/>
        <v>5.2590447827516264E-5</v>
      </c>
      <c r="AN77" s="21">
        <f t="shared" si="197"/>
        <v>1.3897762104690762E-4</v>
      </c>
      <c r="AO77" s="21">
        <f t="shared" si="198"/>
        <v>1.8363391024170004E-4</v>
      </c>
      <c r="AP77" s="21">
        <f t="shared" si="199"/>
        <v>1.6175943885370875E-4</v>
      </c>
      <c r="AQ77" s="21">
        <f t="shared" si="200"/>
        <v>1.0686799087309124E-4</v>
      </c>
      <c r="AR77" s="21">
        <f t="shared" si="201"/>
        <v>3.7584082524785629E-2</v>
      </c>
      <c r="AS77" s="21">
        <f t="shared" si="202"/>
        <v>2.668225562723368E-2</v>
      </c>
      <c r="AT77" s="21">
        <f t="shared" si="203"/>
        <v>9.4713335743600701E-3</v>
      </c>
      <c r="AU77" s="21">
        <f t="shared" si="204"/>
        <v>2.2413437337044386E-3</v>
      </c>
      <c r="AV77" s="21">
        <f t="shared" si="205"/>
        <v>3.978020908968649E-4</v>
      </c>
      <c r="AW77" s="21">
        <f t="shared" si="206"/>
        <v>2.9435386036819033E-6</v>
      </c>
      <c r="AX77" s="21">
        <f t="shared" si="207"/>
        <v>6.2226332630712893E-6</v>
      </c>
      <c r="AY77" s="21">
        <f t="shared" si="208"/>
        <v>1.6444179566322719E-5</v>
      </c>
      <c r="AZ77" s="21">
        <f t="shared" si="209"/>
        <v>2.1728023344573541E-5</v>
      </c>
      <c r="BA77" s="21">
        <f t="shared" si="210"/>
        <v>1.9139781203767942E-5</v>
      </c>
      <c r="BB77" s="21">
        <f t="shared" si="211"/>
        <v>1.264488785008133E-5</v>
      </c>
      <c r="BC77" s="21">
        <f t="shared" si="212"/>
        <v>6.6831772856277864E-6</v>
      </c>
      <c r="BD77" s="21">
        <f t="shared" si="213"/>
        <v>1.6553533307216588E-2</v>
      </c>
      <c r="BE77" s="21">
        <f t="shared" si="214"/>
        <v>1.1751932668458807E-2</v>
      </c>
      <c r="BF77" s="21">
        <f t="shared" si="215"/>
        <v>4.1715541594911504E-3</v>
      </c>
      <c r="BG77" s="21">
        <f t="shared" si="216"/>
        <v>9.8717743407278325E-4</v>
      </c>
      <c r="BH77" s="21">
        <f t="shared" si="217"/>
        <v>1.7520795291461525E-4</v>
      </c>
      <c r="BI77" s="21">
        <f t="shared" si="218"/>
        <v>2.4877251610487483E-5</v>
      </c>
      <c r="BJ77" s="22">
        <f t="shared" si="219"/>
        <v>7.6363938669596607E-2</v>
      </c>
      <c r="BK77" s="22">
        <f t="shared" si="220"/>
        <v>0.13868396081268305</v>
      </c>
      <c r="BL77" s="22">
        <f t="shared" si="221"/>
        <v>0.6587528368663399</v>
      </c>
      <c r="BM77" s="22">
        <f t="shared" si="222"/>
        <v>0.63244597978278472</v>
      </c>
      <c r="BN77" s="22">
        <f t="shared" si="223"/>
        <v>0.34897735257843887</v>
      </c>
    </row>
    <row r="78" spans="1:66" x14ac:dyDescent="0.25">
      <c r="A78" t="s">
        <v>10</v>
      </c>
      <c r="B78" t="s">
        <v>224</v>
      </c>
      <c r="C78" t="s">
        <v>221</v>
      </c>
      <c r="D78" s="11">
        <v>44355</v>
      </c>
      <c r="E78">
        <f>VLOOKUP(A78,home!$A$2:$E$405,3,FALSE)</f>
        <v>1.5432098765432101</v>
      </c>
      <c r="F78">
        <f>VLOOKUP(B78,home!$B$2:$E$405,3,FALSE)</f>
        <v>1.3</v>
      </c>
      <c r="G78">
        <f>VLOOKUP(C78,away!$B$2:$E$405,4,FALSE)</f>
        <v>0.91</v>
      </c>
      <c r="H78">
        <f>VLOOKUP(A78,away!$A$2:$E$405,3,FALSE)</f>
        <v>1.49382716049383</v>
      </c>
      <c r="I78">
        <f>VLOOKUP(C78,away!$B$2:$E$405,3,FALSE)</f>
        <v>1.04</v>
      </c>
      <c r="J78">
        <f>VLOOKUP(B78,home!$B$2:$E$405,4,FALSE)</f>
        <v>0.8</v>
      </c>
      <c r="K78" s="3">
        <f t="shared" ref="K78:K141" si="224">E78*F78*G78</f>
        <v>1.8256172839506177</v>
      </c>
      <c r="L78" s="3">
        <f t="shared" ref="L78:L141" si="225">H78*I78*J78</f>
        <v>1.2428641975308667</v>
      </c>
      <c r="M78" s="5">
        <f t="shared" ref="M78:M141" si="226">_xlfn.POISSON.DIST(0,K78,FALSE) * _xlfn.POISSON.DIST(0,L78,FALSE)</f>
        <v>4.6491699789069904E-2</v>
      </c>
      <c r="N78" s="5">
        <f t="shared" ref="N78:N141" si="227">_xlfn.POISSON.DIST(1,K78,FALSE) * _xlfn.POISSON.DIST(0,L78,FALSE)</f>
        <v>8.4876050695169292E-2</v>
      </c>
      <c r="O78" s="5">
        <f t="shared" ref="O78:O141" si="228">_xlfn.POISSON.DIST(0,K78,FALSE) * _xlfn.POISSON.DIST(1,L78,FALSE)</f>
        <v>5.7782869150188328E-2</v>
      </c>
      <c r="P78" s="5">
        <f t="shared" ref="P78:P141" si="229">_xlfn.POISSON.DIST(1,K78,FALSE) * _xlfn.POISSON.DIST(1,L78,FALSE)</f>
        <v>0.10548940463684074</v>
      </c>
      <c r="Q78" s="5">
        <f t="shared" ref="Q78:Q141" si="230">_xlfn.POISSON.DIST(2,K78,FALSE) * _xlfn.POISSON.DIST(0,L78,FALSE)</f>
        <v>7.7475592571284987E-2</v>
      </c>
      <c r="R78" s="5">
        <f t="shared" ref="R78:R141" si="231">_xlfn.POISSON.DIST(0,K78,FALSE) * _xlfn.POISSON.DIST(2,L78,FALSE)</f>
        <v>3.590812964868996E-2</v>
      </c>
      <c r="S78" s="5">
        <f t="shared" ref="S78:S141" si="232">_xlfn.POISSON.DIST(2,K78,FALSE) * _xlfn.POISSON.DIST(2,L78,FALSE)</f>
        <v>5.9838716056426586E-2</v>
      </c>
      <c r="T78" s="5">
        <f t="shared" ref="T78:T141" si="233">_xlfn.POISSON.DIST(2,K78,FALSE) * _xlfn.POISSON.DIST(1,L78,FALSE)</f>
        <v>9.6291640189338473E-2</v>
      </c>
      <c r="U78" s="5">
        <f t="shared" ref="U78:U141" si="234">_xlfn.POISSON.DIST(1,K78,FALSE) * _xlfn.POISSON.DIST(2,L78,FALSE)</f>
        <v>6.5554502120987998E-2</v>
      </c>
      <c r="V78" s="5">
        <f t="shared" ref="V78:V141" si="235">_xlfn.POISSON.DIST(3,K78,FALSE) * _xlfn.POISSON.DIST(3,L78,FALSE)</f>
        <v>1.5085967697613327E-2</v>
      </c>
      <c r="W78" s="5">
        <f t="shared" ref="W78:W141" si="236">_xlfn.POISSON.DIST(3,K78,FALSE) * _xlfn.POISSON.DIST(0,L78,FALSE)</f>
        <v>4.7146926960817973E-2</v>
      </c>
      <c r="X78" s="5">
        <f t="shared" ref="X78:X141" si="237">_xlfn.POISSON.DIST(3,K78,FALSE) * _xlfn.POISSON.DIST(1,L78,FALSE)</f>
        <v>5.8597227543203408E-2</v>
      </c>
      <c r="Y78" s="5">
        <f t="shared" ref="Y78:Y141" si="238">_xlfn.POISSON.DIST(3,K78,FALSE) * _xlfn.POISSON.DIST(2,L78,FALSE)</f>
        <v>3.6414198094008567E-2</v>
      </c>
      <c r="Z78" s="5">
        <f t="shared" ref="Z78:Z141" si="239">_xlfn.POISSON.DIST(0,K78,FALSE) * _xlfn.POISSON.DIST(3,L78,FALSE)</f>
        <v>1.4876309580217791E-2</v>
      </c>
      <c r="AA78" s="5">
        <f t="shared" ref="AA78:AA141" si="240">_xlfn.POISSON.DIST(1,K78,FALSE) * _xlfn.POISSON.DIST(3,L78,FALSE)</f>
        <v>2.7158447891045753E-2</v>
      </c>
      <c r="AB78" s="5">
        <f t="shared" ref="AB78:AB141" si="241">_xlfn.POISSON.DIST(2,K78,FALSE) * _xlfn.POISSON.DIST(3,L78,FALSE)</f>
        <v>2.4790465937582676E-2</v>
      </c>
      <c r="AC78" s="5">
        <f t="shared" ref="AC78:AC141" si="242">_xlfn.POISSON.DIST(4,K78,FALSE) * _xlfn.POISSON.DIST(4,L78,FALSE)</f>
        <v>2.1393734768947641E-3</v>
      </c>
      <c r="AD78" s="5">
        <f t="shared" ref="AD78:AD141" si="243">_xlfn.POISSON.DIST(4,K78,FALSE) * _xlfn.POISSON.DIST(0,L78,FALSE)</f>
        <v>2.1518061186206663E-2</v>
      </c>
      <c r="AE78" s="5">
        <f t="shared" ref="AE78:AE141" si="244">_xlfn.POISSON.DIST(4,K78,FALSE) * _xlfn.POISSON.DIST(1,L78,FALSE)</f>
        <v>2.6744027848614831E-2</v>
      </c>
      <c r="AF78" s="5">
        <f t="shared" ref="AF78:AF141" si="245">_xlfn.POISSON.DIST(4,K78,FALSE) * _xlfn.POISSON.DIST(2,L78,FALSE)</f>
        <v>1.6619597355405916E-2</v>
      </c>
      <c r="AG78" s="5">
        <f t="shared" ref="AG78:AG141" si="246">_xlfn.POISSON.DIST(4,K78,FALSE) * _xlfn.POISSON.DIST(3,L78,FALSE)</f>
        <v>6.8853008434708977E-3</v>
      </c>
      <c r="AH78" s="5">
        <f t="shared" ref="AH78:AH141" si="247">_xlfn.POISSON.DIST(0,K78,FALSE) * _xlfn.POISSON.DIST(4,L78,FALSE)</f>
        <v>4.6223081421595319E-3</v>
      </c>
      <c r="AI78" s="5">
        <f t="shared" ref="AI78:AI141" si="248">_xlfn.POISSON.DIST(1,K78,FALSE) * _xlfn.POISSON.DIST(4,L78,FALSE)</f>
        <v>8.4385656360721085E-3</v>
      </c>
      <c r="AJ78" s="5">
        <f t="shared" ref="AJ78:AJ141" si="249">_xlfn.POISSON.DIST(2,K78,FALSE) * _xlfn.POISSON.DIST(4,L78,FALSE)</f>
        <v>7.7027956384824936E-3</v>
      </c>
      <c r="AK78" s="5">
        <f t="shared" ref="AK78:AK141" si="250">_xlfn.POISSON.DIST(3,K78,FALSE) * _xlfn.POISSON.DIST(4,L78,FALSE)</f>
        <v>4.6874522841176903E-3</v>
      </c>
      <c r="AL78" s="5">
        <f t="shared" ref="AL78:AL141" si="251">_xlfn.POISSON.DIST(5,K78,FALSE) * _xlfn.POISSON.DIST(5,L78,FALSE)</f>
        <v>1.9416905417300644E-4</v>
      </c>
      <c r="AM78" s="5">
        <f t="shared" ref="AM78:AM141" si="252">_xlfn.POISSON.DIST(5,K78,FALSE) * _xlfn.POISSON.DIST(0,L78,FALSE)</f>
        <v>7.8567488837291647E-3</v>
      </c>
      <c r="AN78" s="5">
        <f t="shared" ref="AN78:AN141" si="253">_xlfn.POISSON.DIST(5,K78,FALSE) * _xlfn.POISSON.DIST(1,L78,FALSE)</f>
        <v>9.7648718965775809E-3</v>
      </c>
      <c r="AO78" s="5">
        <f t="shared" ref="AO78:AO141" si="254">_xlfn.POISSON.DIST(5,K78,FALSE) * _xlfn.POISSON.DIST(2,L78,FALSE)</f>
        <v>6.0682048368658056E-3</v>
      </c>
      <c r="AP78" s="5">
        <f t="shared" ref="AP78:AP141" si="255">_xlfn.POISSON.DIST(5,K78,FALSE) * _xlfn.POISSON.DIST(3,L78,FALSE)</f>
        <v>2.5139848450080483E-3</v>
      </c>
      <c r="AQ78" s="5">
        <f t="shared" ref="AQ78:AQ141" si="256">_xlfn.POISSON.DIST(5,K78,FALSE) * _xlfn.POISSON.DIST(4,L78,FALSE)</f>
        <v>7.8113543924892192E-4</v>
      </c>
      <c r="AR78" s="5">
        <f t="shared" ref="AR78:AR141" si="257">_xlfn.POISSON.DIST(0,K78,FALSE) * _xlfn.POISSON.DIST(5,L78,FALSE)</f>
        <v>1.1489802599690994E-3</v>
      </c>
      <c r="AS78" s="5">
        <f t="shared" ref="AS78:AS141" si="258">_xlfn.POISSON.DIST(1,K78,FALSE) * _xlfn.POISSON.DIST(5,L78,FALSE)</f>
        <v>2.0975982215176614E-3</v>
      </c>
      <c r="AT78" s="5">
        <f t="shared" ref="AT78:AT141" si="259">_xlfn.POISSON.DIST(2,K78,FALSE) * _xlfn.POISSON.DIST(5,L78,FALSE)</f>
        <v>1.9147057839933601E-3</v>
      </c>
      <c r="AU78" s="5">
        <f t="shared" ref="AU78:AU141" si="260">_xlfn.POISSON.DIST(3,K78,FALSE) * _xlfn.POISSON.DIST(5,L78,FALSE)</f>
        <v>1.1651733243128318E-3</v>
      </c>
      <c r="AV78" s="5">
        <f t="shared" ref="AV78:AV141" si="261">_xlfn.POISSON.DIST(4,K78,FALSE) * _xlfn.POISSON.DIST(5,L78,FALSE)</f>
        <v>5.3179013991592604E-4</v>
      </c>
      <c r="AW78" s="5">
        <f t="shared" ref="AW78:AW141" si="262">_xlfn.POISSON.DIST(6,K78,FALSE) * _xlfn.POISSON.DIST(6,L78,FALSE)</f>
        <v>1.223801358124024E-5</v>
      </c>
      <c r="AX78" s="5">
        <f t="shared" ref="AX78:AX141" si="263">_xlfn.POISSON.DIST(6,K78,FALSE) * _xlfn.POISSON.DIST(0,L78,FALSE)</f>
        <v>2.390569426299281E-3</v>
      </c>
      <c r="AY78" s="5">
        <f t="shared" ref="AY78:AY141" si="264">_xlfn.POISSON.DIST(6,K78,FALSE) * _xlfn.POISSON.DIST(1,L78,FALSE)</f>
        <v>2.97115315165928E-3</v>
      </c>
      <c r="AZ78" s="5">
        <f t="shared" ref="AZ78:AZ141" si="265">_xlfn.POISSON.DIST(6,K78,FALSE) * _xlfn.POISSON.DIST(2,L78,FALSE)</f>
        <v>1.8463699387891589E-3</v>
      </c>
      <c r="BA78" s="5">
        <f t="shared" ref="BA78:BA141" si="266">_xlfn.POISSON.DIST(6,K78,FALSE) * _xlfn.POISSON.DIST(3,L78,FALSE)</f>
        <v>7.6492903077276793E-4</v>
      </c>
      <c r="BB78" s="5">
        <f t="shared" ref="BB78:BB141" si="267">_xlfn.POISSON.DIST(6,K78,FALSE) * _xlfn.POISSON.DIST(4,L78,FALSE)</f>
        <v>2.3767572649986495E-4</v>
      </c>
      <c r="BC78" s="5">
        <f t="shared" ref="BC78:BC141" si="268">_xlfn.POISSON.DIST(6,K78,FALSE) * _xlfn.POISSON.DIST(5,L78,FALSE)</f>
        <v>5.9079730217764058E-5</v>
      </c>
      <c r="BD78" s="5">
        <f t="shared" ref="BD78:BD141" si="269">_xlfn.POISSON.DIST(0,K78,FALSE) * _xlfn.POISSON.DIST(6,L78,FALSE)</f>
        <v>2.3800440479755024E-4</v>
      </c>
      <c r="BE78" s="5">
        <f t="shared" ref="BE78:BE141" si="270">_xlfn.POISSON.DIST(1,K78,FALSE) * _xlfn.POISSON.DIST(6,L78,FALSE)</f>
        <v>4.3450495505478694E-4</v>
      </c>
      <c r="BF78" s="5">
        <f t="shared" ref="BF78:BF141" si="271">_xlfn.POISSON.DIST(2,K78,FALSE) * _xlfn.POISSON.DIST(6,L78,FALSE)</f>
        <v>3.9661987795510284E-4</v>
      </c>
      <c r="BG78" s="5">
        <f t="shared" ref="BG78:BG141" si="272">_xlfn.POISSON.DIST(3,K78,FALSE) * _xlfn.POISSON.DIST(6,L78,FALSE)</f>
        <v>2.4135870145107339E-4</v>
      </c>
      <c r="BH78" s="5">
        <f t="shared" ref="BH78:BH141" si="273">_xlfn.POISSON.DIST(4,K78,FALSE) * _xlfn.POISSON.DIST(6,L78,FALSE)</f>
        <v>1.1015715425023914E-4</v>
      </c>
      <c r="BI78" s="5">
        <f t="shared" ref="BI78:BI141" si="274">_xlfn.POISSON.DIST(5,K78,FALSE) * _xlfn.POISSON.DIST(6,L78,FALSE)</f>
        <v>4.0220960950010175E-5</v>
      </c>
      <c r="BJ78" s="8">
        <f t="shared" ref="BJ78:BJ141" si="275">SUM(N78,Q78,T78,W78,X78,Y78,AD78,AE78,AF78,AG78,AM78,AN78,AO78,AP78,AQ78,AX78,AY78,AZ78,BA78,BB78,BC78)</f>
        <v>0.5078233461931887</v>
      </c>
      <c r="BK78" s="8">
        <f t="shared" ref="BK78:BK141" si="276">SUM(M78,P78,S78,V78,AC78,AL78,AY78)</f>
        <v>0.23221048386267759</v>
      </c>
      <c r="BL78" s="8">
        <f t="shared" ref="BL78:BL141" si="277">SUM(O78,R78,U78,AA78,AB78,AH78,AI78,AJ78,AK78,AR78,AS78,AT78,AU78,AV78,BD78,BE78,BF78,BG78,BH78,BI78)</f>
        <v>0.24496465023349417</v>
      </c>
      <c r="BM78" s="8">
        <f t="shared" ref="BM78:BM141" si="278">SUM(S78:BI78)</f>
        <v>0.58889212824025727</v>
      </c>
      <c r="BN78" s="8">
        <f t="shared" ref="BN78:BN141" si="279">SUM(M78:R78)</f>
        <v>0.40802374649124323</v>
      </c>
    </row>
    <row r="79" spans="1:66" x14ac:dyDescent="0.25">
      <c r="A79" t="s">
        <v>72</v>
      </c>
      <c r="B79" t="s">
        <v>77</v>
      </c>
      <c r="C79" t="s">
        <v>63</v>
      </c>
      <c r="D79" s="11">
        <v>44355</v>
      </c>
      <c r="E79">
        <f>VLOOKUP(A79,home!$A$2:$E$405,3,FALSE)</f>
        <v>1.37037037037037</v>
      </c>
      <c r="F79">
        <f>VLOOKUP(B79,home!$B$2:$E$405,3,FALSE)</f>
        <v>1.61</v>
      </c>
      <c r="G79">
        <f>VLOOKUP(C79,away!$B$2:$E$405,4,FALSE)</f>
        <v>0.73</v>
      </c>
      <c r="H79">
        <f>VLOOKUP(A79,away!$A$2:$E$405,3,FALSE)</f>
        <v>1.17592592592593</v>
      </c>
      <c r="I79">
        <f>VLOOKUP(C79,away!$B$2:$E$405,3,FALSE)</f>
        <v>1.0900000000000001</v>
      </c>
      <c r="J79">
        <f>VLOOKUP(B79,home!$B$2:$E$405,4,FALSE)</f>
        <v>1.02</v>
      </c>
      <c r="K79" s="3">
        <f t="shared" si="224"/>
        <v>1.6105962962962961</v>
      </c>
      <c r="L79" s="3">
        <f t="shared" si="225"/>
        <v>1.3073944444444492</v>
      </c>
      <c r="M79" s="5">
        <f t="shared" si="226"/>
        <v>5.4042163002360193E-2</v>
      </c>
      <c r="N79" s="5">
        <f t="shared" si="227"/>
        <v>8.7040107575442047E-2</v>
      </c>
      <c r="O79" s="5">
        <f t="shared" si="228"/>
        <v>7.0654423675047054E-2</v>
      </c>
      <c r="P79" s="5">
        <f t="shared" si="229"/>
        <v>0.11379575308798014</v>
      </c>
      <c r="Q79" s="5">
        <f t="shared" si="230"/>
        <v>7.0093237445119083E-2</v>
      </c>
      <c r="R79" s="5">
        <f t="shared" si="231"/>
        <v>4.6186600494090457E-2</v>
      </c>
      <c r="S79" s="5">
        <f t="shared" si="232"/>
        <v>5.990449262872307E-2</v>
      </c>
      <c r="T79" s="5">
        <f t="shared" si="233"/>
        <v>9.1639509228874316E-2</v>
      </c>
      <c r="U79" s="5">
        <f t="shared" si="234"/>
        <v>7.4387967694298771E-2</v>
      </c>
      <c r="V79" s="5">
        <f t="shared" si="235"/>
        <v>1.401555228839705E-2</v>
      </c>
      <c r="W79" s="5">
        <f t="shared" si="236"/>
        <v>3.7630636208175222E-2</v>
      </c>
      <c r="X79" s="5">
        <f t="shared" si="237"/>
        <v>4.919808471947841E-2</v>
      </c>
      <c r="Y79" s="5">
        <f t="shared" si="238"/>
        <v>3.2160651319776724E-2</v>
      </c>
      <c r="Z79" s="5">
        <f t="shared" si="239"/>
        <v>2.0128034964583048E-2</v>
      </c>
      <c r="AA79" s="5">
        <f t="shared" si="240"/>
        <v>3.2418138565679808E-2</v>
      </c>
      <c r="AB79" s="5">
        <f t="shared" si="241"/>
        <v>2.6106266953352011E-2</v>
      </c>
      <c r="AC79" s="5">
        <f t="shared" si="242"/>
        <v>1.8445208322024067E-3</v>
      </c>
      <c r="AD79" s="5">
        <f t="shared" si="243"/>
        <v>1.5151940826040078E-2</v>
      </c>
      <c r="AE79" s="5">
        <f t="shared" si="244"/>
        <v>1.9809563258515833E-2</v>
      </c>
      <c r="AF79" s="5">
        <f t="shared" si="245"/>
        <v>1.2949456475527242E-2</v>
      </c>
      <c r="AG79" s="5">
        <f t="shared" si="246"/>
        <v>5.6433491515598408E-3</v>
      </c>
      <c r="AH79" s="5">
        <f t="shared" si="247"/>
        <v>6.5788202725698703E-3</v>
      </c>
      <c r="AI79" s="5">
        <f t="shared" si="248"/>
        <v>1.0595823565000023E-2</v>
      </c>
      <c r="AJ79" s="5">
        <f t="shared" si="249"/>
        <v>8.5327970949990277E-3</v>
      </c>
      <c r="AK79" s="5">
        <f t="shared" si="250"/>
        <v>4.5809637994177433E-3</v>
      </c>
      <c r="AL79" s="5">
        <f t="shared" si="251"/>
        <v>1.5535916812047199E-4</v>
      </c>
      <c r="AM79" s="5">
        <f t="shared" si="252"/>
        <v>4.8807319552241595E-3</v>
      </c>
      <c r="AN79" s="5">
        <f t="shared" si="253"/>
        <v>6.3810418430825591E-3</v>
      </c>
      <c r="AO79" s="5">
        <f t="shared" si="254"/>
        <v>4.1712693277068539E-3</v>
      </c>
      <c r="AP79" s="5">
        <f t="shared" si="255"/>
        <v>1.8178314484418253E-3</v>
      </c>
      <c r="AQ79" s="5">
        <f t="shared" si="256"/>
        <v>5.9415568415731171E-4</v>
      </c>
      <c r="AR79" s="5">
        <f t="shared" si="257"/>
        <v>1.7202226150712725E-3</v>
      </c>
      <c r="AS79" s="5">
        <f t="shared" si="258"/>
        <v>2.7705841726389205E-3</v>
      </c>
      <c r="AT79" s="5">
        <f t="shared" si="259"/>
        <v>2.2311463035146919E-3</v>
      </c>
      <c r="AU79" s="5">
        <f t="shared" si="260"/>
        <v>1.1978253243119783E-3</v>
      </c>
      <c r="AV79" s="5">
        <f t="shared" si="261"/>
        <v>4.8230325773669555E-4</v>
      </c>
      <c r="AW79" s="5">
        <f t="shared" si="262"/>
        <v>9.0871504319790255E-6</v>
      </c>
      <c r="AX79" s="5">
        <f t="shared" si="263"/>
        <v>1.3101481350498347E-3</v>
      </c>
      <c r="AY79" s="5">
        <f t="shared" si="264"/>
        <v>1.7128803931634096E-3</v>
      </c>
      <c r="AZ79" s="5">
        <f t="shared" si="265"/>
        <v>1.119705155009833E-3</v>
      </c>
      <c r="BA79" s="5">
        <f t="shared" si="266"/>
        <v>4.8796543302522243E-4</v>
      </c>
      <c r="BB79" s="5">
        <f t="shared" si="267"/>
        <v>1.5949082405452631E-4</v>
      </c>
      <c r="BC79" s="5">
        <f t="shared" si="268"/>
        <v>4.170348346175095E-5</v>
      </c>
      <c r="BD79" s="5">
        <f t="shared" si="269"/>
        <v>3.7483491502531398E-4</v>
      </c>
      <c r="BE79" s="5">
        <f t="shared" si="270"/>
        <v>6.0370772586230753E-4</v>
      </c>
      <c r="BF79" s="5">
        <f t="shared" si="271"/>
        <v>4.8616471365964622E-4</v>
      </c>
      <c r="BG79" s="5">
        <f t="shared" si="272"/>
        <v>2.6100502907005851E-4</v>
      </c>
      <c r="BH79" s="5">
        <f t="shared" si="273"/>
        <v>1.0509343328373584E-4</v>
      </c>
      <c r="BI79" s="5">
        <f t="shared" si="274"/>
        <v>3.3852618882369377E-5</v>
      </c>
      <c r="BJ79" s="8">
        <f t="shared" si="275"/>
        <v>0.44399345989088618</v>
      </c>
      <c r="BK79" s="8">
        <f t="shared" si="276"/>
        <v>0.24547072140094675</v>
      </c>
      <c r="BL79" s="8">
        <f t="shared" si="277"/>
        <v>0.29030854222351177</v>
      </c>
      <c r="BM79" s="8">
        <f t="shared" si="278"/>
        <v>0.55638467995715724</v>
      </c>
      <c r="BN79" s="8">
        <f t="shared" si="279"/>
        <v>0.44181228528003896</v>
      </c>
    </row>
    <row r="80" spans="1:66" x14ac:dyDescent="0.25">
      <c r="A80" t="s">
        <v>19</v>
      </c>
      <c r="B80" t="s">
        <v>21</v>
      </c>
      <c r="C80" t="s">
        <v>245</v>
      </c>
      <c r="D80" s="11">
        <v>44355</v>
      </c>
      <c r="E80">
        <f>VLOOKUP(A80,home!$A$2:$E$405,3,FALSE)</f>
        <v>1.58227848101266</v>
      </c>
      <c r="F80">
        <f>VLOOKUP(B80,home!$B$2:$E$405,3,FALSE)</f>
        <v>0.63</v>
      </c>
      <c r="G80">
        <f>VLOOKUP(C80,away!$B$2:$E$405,4,FALSE)</f>
        <v>0.95</v>
      </c>
      <c r="H80">
        <f>VLOOKUP(A80,away!$A$2:$E$405,3,FALSE)</f>
        <v>1.36708860759494</v>
      </c>
      <c r="I80">
        <f>VLOOKUP(C80,away!$B$2:$E$405,3,FALSE)</f>
        <v>0.95</v>
      </c>
      <c r="J80">
        <f>VLOOKUP(B80,home!$B$2:$E$405,4,FALSE)</f>
        <v>1.1000000000000001</v>
      </c>
      <c r="K80" s="3">
        <f t="shared" si="224"/>
        <v>0.946993670886077</v>
      </c>
      <c r="L80" s="3">
        <f t="shared" si="225"/>
        <v>1.4286075949367125</v>
      </c>
      <c r="M80" s="5">
        <f t="shared" si="226"/>
        <v>9.2958579587234136E-2</v>
      </c>
      <c r="N80" s="5">
        <f t="shared" si="227"/>
        <v>8.8031186523670396E-2</v>
      </c>
      <c r="O80" s="5">
        <f t="shared" si="228"/>
        <v>0.13280133281285153</v>
      </c>
      <c r="P80" s="5">
        <f t="shared" si="229"/>
        <v>0.12576202165900591</v>
      </c>
      <c r="Q80" s="5">
        <f t="shared" si="230"/>
        <v>4.1682488239253787E-2</v>
      </c>
      <c r="R80" s="5">
        <f t="shared" si="231"/>
        <v>9.4860496337078895E-2</v>
      </c>
      <c r="S80" s="5">
        <f t="shared" si="232"/>
        <v>4.2535304869084592E-2</v>
      </c>
      <c r="T80" s="5">
        <f t="shared" si="233"/>
        <v>5.9547919274458148E-2</v>
      </c>
      <c r="U80" s="5">
        <f t="shared" si="234"/>
        <v>8.9832289648325597E-2</v>
      </c>
      <c r="V80" s="5">
        <f t="shared" si="235"/>
        <v>6.3939181371255845E-3</v>
      </c>
      <c r="W80" s="5">
        <f t="shared" si="236"/>
        <v>1.3157684183118894E-2</v>
      </c>
      <c r="X80" s="5">
        <f t="shared" si="237"/>
        <v>1.8797167555782302E-2</v>
      </c>
      <c r="Y80" s="5">
        <f t="shared" si="238"/>
        <v>1.3426888166744283E-2</v>
      </c>
      <c r="Z80" s="5">
        <f t="shared" si="239"/>
        <v>4.5172808508872363E-2</v>
      </c>
      <c r="AA80" s="5">
        <f t="shared" si="240"/>
        <v>4.2778363754050856E-2</v>
      </c>
      <c r="AB80" s="5">
        <f t="shared" si="241"/>
        <v>2.0255419862974258E-2</v>
      </c>
      <c r="AC80" s="5">
        <f t="shared" si="242"/>
        <v>5.4063868742509652E-4</v>
      </c>
      <c r="AD80" s="5">
        <f t="shared" si="243"/>
        <v>3.1150609112328581E-3</v>
      </c>
      <c r="AE80" s="5">
        <f t="shared" si="244"/>
        <v>4.4501996764777368E-3</v>
      </c>
      <c r="AF80" s="5">
        <f t="shared" si="245"/>
        <v>3.1787945284004987E-3</v>
      </c>
      <c r="AG80" s="5">
        <f t="shared" si="246"/>
        <v>1.5137500020054059E-3</v>
      </c>
      <c r="AH80" s="5">
        <f t="shared" si="247"/>
        <v>1.6133554330099199E-2</v>
      </c>
      <c r="AI80" s="5">
        <f t="shared" si="248"/>
        <v>1.5278373839500604E-2</v>
      </c>
      <c r="AJ80" s="5">
        <f t="shared" si="249"/>
        <v>7.2342616637192407E-3</v>
      </c>
      <c r="AK80" s="5">
        <f t="shared" si="250"/>
        <v>2.2836000030253011E-3</v>
      </c>
      <c r="AL80" s="5">
        <f t="shared" si="251"/>
        <v>2.9256821530430864E-5</v>
      </c>
      <c r="AM80" s="5">
        <f t="shared" si="252"/>
        <v>5.8998859347242664E-4</v>
      </c>
      <c r="AN80" s="5">
        <f t="shared" si="253"/>
        <v>8.4286218556073713E-4</v>
      </c>
      <c r="AO80" s="5">
        <f t="shared" si="254"/>
        <v>6.0205965988851303E-4</v>
      </c>
      <c r="AP80" s="5">
        <f t="shared" si="255"/>
        <v>2.8670233424058124E-4</v>
      </c>
      <c r="AQ80" s="5">
        <f t="shared" si="256"/>
        <v>1.0239628304554454E-4</v>
      </c>
      <c r="AR80" s="5">
        <f t="shared" si="257"/>
        <v>4.6097036498607621E-3</v>
      </c>
      <c r="AS80" s="5">
        <f t="shared" si="258"/>
        <v>4.3653601810785909E-3</v>
      </c>
      <c r="AT80" s="5">
        <f t="shared" si="259"/>
        <v>2.0669842313097617E-3</v>
      </c>
      <c r="AU80" s="5">
        <f t="shared" si="260"/>
        <v>6.5247366162388923E-4</v>
      </c>
      <c r="AV80" s="5">
        <f t="shared" si="261"/>
        <v>1.5447210699442171E-4</v>
      </c>
      <c r="AW80" s="5">
        <f t="shared" si="262"/>
        <v>1.0994732634091833E-6</v>
      </c>
      <c r="AX80" s="5">
        <f t="shared" si="263"/>
        <v>9.3119243985561085E-5</v>
      </c>
      <c r="AY80" s="5">
        <f t="shared" si="264"/>
        <v>1.3303085919253734E-4</v>
      </c>
      <c r="AZ80" s="5">
        <f t="shared" si="265"/>
        <v>9.5024447901707629E-5</v>
      </c>
      <c r="BA80" s="5">
        <f t="shared" si="266"/>
        <v>4.5250882659015826E-5</v>
      </c>
      <c r="BB80" s="5">
        <f t="shared" si="267"/>
        <v>1.6161438661064991E-5</v>
      </c>
      <c r="BC80" s="5">
        <f t="shared" si="268"/>
        <v>4.6176708032602542E-6</v>
      </c>
      <c r="BD80" s="5">
        <f t="shared" si="269"/>
        <v>1.0975762740997599E-3</v>
      </c>
      <c r="BE80" s="5">
        <f t="shared" si="270"/>
        <v>1.0393977848871948E-3</v>
      </c>
      <c r="BF80" s="5">
        <f t="shared" si="271"/>
        <v>4.9215156191059067E-4</v>
      </c>
      <c r="BG80" s="5">
        <f t="shared" si="272"/>
        <v>1.5535480474867559E-4</v>
      </c>
      <c r="BH80" s="5">
        <f t="shared" si="273"/>
        <v>3.6780004209684505E-5</v>
      </c>
      <c r="BI80" s="5">
        <f t="shared" si="274"/>
        <v>6.9660862403469008E-6</v>
      </c>
      <c r="BJ80" s="8">
        <f t="shared" si="275"/>
        <v>0.24971235266055525</v>
      </c>
      <c r="BK80" s="8">
        <f t="shared" si="276"/>
        <v>0.26835275062059827</v>
      </c>
      <c r="BL80" s="8">
        <f t="shared" si="277"/>
        <v>0.43613491259858922</v>
      </c>
      <c r="BM80" s="8">
        <f t="shared" si="278"/>
        <v>0.42314478784359139</v>
      </c>
      <c r="BN80" s="8">
        <f t="shared" si="279"/>
        <v>0.57609610515909471</v>
      </c>
    </row>
    <row r="81" spans="1:66" x14ac:dyDescent="0.25">
      <c r="A81" t="s">
        <v>28</v>
      </c>
      <c r="B81" t="s">
        <v>29</v>
      </c>
      <c r="C81" t="s">
        <v>462</v>
      </c>
      <c r="D81" s="11">
        <v>44355</v>
      </c>
      <c r="E81">
        <f>VLOOKUP(A81,home!$A$2:$E$405,3,FALSE)</f>
        <v>1.4098360655737701</v>
      </c>
      <c r="F81">
        <f>VLOOKUP(B81,home!$B$2:$E$405,3,FALSE)</f>
        <v>1.24</v>
      </c>
      <c r="G81">
        <f>VLOOKUP(C81,away!$B$2:$E$405,4,FALSE)</f>
        <v>1.6</v>
      </c>
      <c r="H81">
        <f>VLOOKUP(A81,away!$A$2:$E$405,3,FALSE)</f>
        <v>1.1147540983606601</v>
      </c>
      <c r="I81">
        <f>VLOOKUP(C81,away!$B$2:$E$405,3,FALSE)</f>
        <v>0.35</v>
      </c>
      <c r="J81">
        <f>VLOOKUP(B81,home!$B$2:$E$405,4,FALSE)</f>
        <v>0.22</v>
      </c>
      <c r="K81" s="3">
        <f t="shared" si="224"/>
        <v>2.7971147540983599</v>
      </c>
      <c r="L81" s="3">
        <f t="shared" si="225"/>
        <v>8.5836065573770812E-2</v>
      </c>
      <c r="M81" s="5">
        <f t="shared" si="226"/>
        <v>5.5969363423605228E-2</v>
      </c>
      <c r="N81" s="5">
        <f t="shared" si="227"/>
        <v>0.15655273220965923</v>
      </c>
      <c r="O81" s="5">
        <f t="shared" si="228"/>
        <v>4.8041899489507872E-3</v>
      </c>
      <c r="P81" s="5">
        <f t="shared" si="229"/>
        <v>1.3437870587701291E-2</v>
      </c>
      <c r="Q81" s="5">
        <f t="shared" si="230"/>
        <v>0.21894797852902378</v>
      </c>
      <c r="R81" s="5">
        <f t="shared" si="231"/>
        <v>2.0618638174349521E-4</v>
      </c>
      <c r="S81" s="5">
        <f t="shared" si="232"/>
        <v>8.0658575909248686E-4</v>
      </c>
      <c r="T81" s="5">
        <f t="shared" si="233"/>
        <v>1.8793633042261847E-2</v>
      </c>
      <c r="U81" s="5">
        <f t="shared" si="234"/>
        <v>5.7672697046888706E-4</v>
      </c>
      <c r="V81" s="5">
        <f t="shared" si="235"/>
        <v>2.151731746236084E-5</v>
      </c>
      <c r="W81" s="5">
        <f t="shared" si="236"/>
        <v>0.20414087370784775</v>
      </c>
      <c r="X81" s="5">
        <f t="shared" si="237"/>
        <v>1.7522649421873683E-2</v>
      </c>
      <c r="Y81" s="5">
        <f t="shared" si="238"/>
        <v>7.520376424010733E-4</v>
      </c>
      <c r="Z81" s="5">
        <f t="shared" si="239"/>
        <v>5.8994092612510642E-6</v>
      </c>
      <c r="AA81" s="5">
        <f t="shared" si="240"/>
        <v>1.6501324685109853E-5</v>
      </c>
      <c r="AB81" s="5">
        <f t="shared" si="241"/>
        <v>2.3078049369444129E-5</v>
      </c>
      <c r="AC81" s="5">
        <f t="shared" si="242"/>
        <v>3.2288526901904807E-7</v>
      </c>
      <c r="AD81" s="5">
        <f t="shared" si="243"/>
        <v>0.14275136244068773</v>
      </c>
      <c r="AE81" s="5">
        <f t="shared" si="244"/>
        <v>1.2253215307203994E-2</v>
      </c>
      <c r="AF81" s="5">
        <f t="shared" si="245"/>
        <v>5.2588389629934713E-4</v>
      </c>
      <c r="AG81" s="5">
        <f t="shared" si="246"/>
        <v>1.5046601535646946E-5</v>
      </c>
      <c r="AH81" s="5">
        <f t="shared" si="247"/>
        <v>1.2659552004881433E-7</v>
      </c>
      <c r="AI81" s="5">
        <f t="shared" si="248"/>
        <v>3.5410219693129324E-7</v>
      </c>
      <c r="AJ81" s="5">
        <f t="shared" si="249"/>
        <v>4.9523223974758185E-7</v>
      </c>
      <c r="AK81" s="5">
        <f t="shared" si="250"/>
        <v>4.6174046816771237E-7</v>
      </c>
      <c r="AL81" s="5">
        <f t="shared" si="251"/>
        <v>3.1009039191059662E-9</v>
      </c>
      <c r="AM81" s="5">
        <f t="shared" si="252"/>
        <v>7.9858388410098013E-2</v>
      </c>
      <c r="AN81" s="5">
        <f t="shared" si="253"/>
        <v>6.8547298641848317E-3</v>
      </c>
      <c r="AO81" s="5">
        <f t="shared" si="254"/>
        <v>2.9419152105632712E-4</v>
      </c>
      <c r="AP81" s="5">
        <f t="shared" si="255"/>
        <v>8.4174142308794229E-6</v>
      </c>
      <c r="AQ81" s="5">
        <f t="shared" si="256"/>
        <v>1.8062942997083948E-7</v>
      </c>
      <c r="AR81" s="5">
        <f t="shared" si="257"/>
        <v>2.1732922720511304E-9</v>
      </c>
      <c r="AS81" s="5">
        <f t="shared" si="258"/>
        <v>6.0789478791221617E-9</v>
      </c>
      <c r="AT81" s="5">
        <f t="shared" si="259"/>
        <v>8.501757401043769E-9</v>
      </c>
      <c r="AU81" s="5">
        <f t="shared" si="260"/>
        <v>7.926797020741483E-9</v>
      </c>
      <c r="AV81" s="5">
        <f t="shared" si="261"/>
        <v>5.5430402248647316E-9</v>
      </c>
      <c r="AW81" s="5">
        <f t="shared" si="262"/>
        <v>2.0680731495543027E-11</v>
      </c>
      <c r="AX81" s="5">
        <f t="shared" si="263"/>
        <v>3.7228846076733768E-2</v>
      </c>
      <c r="AY81" s="5">
        <f t="shared" si="264"/>
        <v>3.1955776730783398E-3</v>
      </c>
      <c r="AZ81" s="5">
        <f t="shared" si="265"/>
        <v>1.3714790734621515E-4</v>
      </c>
      <c r="BA81" s="5">
        <f t="shared" si="266"/>
        <v>3.9240789227583882E-6</v>
      </c>
      <c r="BB81" s="5">
        <f t="shared" si="267"/>
        <v>8.4206873932635272E-8</v>
      </c>
      <c r="BC81" s="5">
        <f t="shared" si="268"/>
        <v>1.4455973505287874E-9</v>
      </c>
      <c r="BD81" s="5">
        <f t="shared" si="269"/>
        <v>3.1091142995791648E-11</v>
      </c>
      <c r="BE81" s="5">
        <f t="shared" si="270"/>
        <v>8.6965494795310682E-11</v>
      </c>
      <c r="BF81" s="5">
        <f t="shared" si="271"/>
        <v>1.2162623429471386E-10</v>
      </c>
      <c r="BG81" s="5">
        <f t="shared" si="272"/>
        <v>1.1340084481038935E-10</v>
      </c>
      <c r="BH81" s="5">
        <f t="shared" si="273"/>
        <v>7.9298794036589613E-11</v>
      </c>
      <c r="BI81" s="5">
        <f t="shared" si="274"/>
        <v>4.4361565356390367E-11</v>
      </c>
      <c r="BJ81" s="8">
        <f t="shared" si="275"/>
        <v>0.89983690202634636</v>
      </c>
      <c r="BK81" s="8">
        <f t="shared" si="276"/>
        <v>7.3431240747112644E-2</v>
      </c>
      <c r="BL81" s="8">
        <f t="shared" si="277"/>
        <v>5.6281510462214942E-3</v>
      </c>
      <c r="BM81" s="8">
        <f t="shared" si="278"/>
        <v>0.52578829449586051</v>
      </c>
      <c r="BN81" s="8">
        <f t="shared" si="279"/>
        <v>0.44991832108068386</v>
      </c>
    </row>
    <row r="82" spans="1:66" x14ac:dyDescent="0.25">
      <c r="A82" t="s">
        <v>10</v>
      </c>
      <c r="B82" t="s">
        <v>223</v>
      </c>
      <c r="C82" t="s">
        <v>453</v>
      </c>
      <c r="D82" s="11">
        <v>44385</v>
      </c>
      <c r="E82">
        <f>VLOOKUP(A82,home!$A$2:$E$405,3,FALSE)</f>
        <v>1.5432098765432101</v>
      </c>
      <c r="F82">
        <f>VLOOKUP(B82,home!$B$2:$E$405,3,FALSE)</f>
        <v>0</v>
      </c>
      <c r="G82">
        <f>VLOOKUP(C82,away!$B$2:$E$405,4,FALSE)</f>
        <v>0.81</v>
      </c>
      <c r="H82">
        <f>VLOOKUP(A82,away!$A$2:$E$405,3,FALSE)</f>
        <v>1.49382716049383</v>
      </c>
      <c r="I82">
        <f>VLOOKUP(C82,away!$B$2:$E$405,3,FALSE)</f>
        <v>1.3</v>
      </c>
      <c r="J82">
        <f>VLOOKUP(B82,home!$B$2:$E$405,4,FALSE)</f>
        <v>1.2</v>
      </c>
      <c r="K82" s="3">
        <f t="shared" si="224"/>
        <v>0</v>
      </c>
      <c r="L82" s="3">
        <f t="shared" si="225"/>
        <v>2.3303703703703746</v>
      </c>
      <c r="M82" s="5">
        <f t="shared" si="226"/>
        <v>9.7259718300057238E-2</v>
      </c>
      <c r="N82" s="5">
        <f t="shared" si="227"/>
        <v>0</v>
      </c>
      <c r="O82" s="5">
        <f t="shared" si="228"/>
        <v>0.22665116575702268</v>
      </c>
      <c r="P82" s="5">
        <f t="shared" si="229"/>
        <v>0</v>
      </c>
      <c r="Q82" s="5">
        <f t="shared" si="230"/>
        <v>0</v>
      </c>
      <c r="R82" s="5">
        <f t="shared" si="231"/>
        <v>0.26409058054503515</v>
      </c>
      <c r="S82" s="5">
        <f t="shared" si="232"/>
        <v>0</v>
      </c>
      <c r="T82" s="5">
        <f t="shared" si="233"/>
        <v>0</v>
      </c>
      <c r="U82" s="5">
        <f t="shared" si="234"/>
        <v>0</v>
      </c>
      <c r="V82" s="5">
        <f t="shared" si="235"/>
        <v>0</v>
      </c>
      <c r="W82" s="5">
        <f t="shared" si="236"/>
        <v>0</v>
      </c>
      <c r="X82" s="5">
        <f t="shared" si="237"/>
        <v>0</v>
      </c>
      <c r="Y82" s="5">
        <f t="shared" si="238"/>
        <v>0</v>
      </c>
      <c r="Z82" s="5">
        <f t="shared" si="239"/>
        <v>0.20514295466535357</v>
      </c>
      <c r="AA82" s="5">
        <f t="shared" si="240"/>
        <v>0</v>
      </c>
      <c r="AB82" s="5">
        <f t="shared" si="241"/>
        <v>0</v>
      </c>
      <c r="AC82" s="5">
        <f t="shared" si="242"/>
        <v>0</v>
      </c>
      <c r="AD82" s="5">
        <f t="shared" si="243"/>
        <v>0</v>
      </c>
      <c r="AE82" s="5">
        <f t="shared" si="244"/>
        <v>0</v>
      </c>
      <c r="AF82" s="5">
        <f t="shared" si="245"/>
        <v>0</v>
      </c>
      <c r="AG82" s="5">
        <f t="shared" si="246"/>
        <v>0</v>
      </c>
      <c r="AH82" s="5">
        <f t="shared" si="247"/>
        <v>0.11951476581059328</v>
      </c>
      <c r="AI82" s="5">
        <f t="shared" si="248"/>
        <v>0</v>
      </c>
      <c r="AJ82" s="5">
        <f t="shared" si="249"/>
        <v>0</v>
      </c>
      <c r="AK82" s="5">
        <f t="shared" si="250"/>
        <v>0</v>
      </c>
      <c r="AL82" s="5">
        <f t="shared" si="251"/>
        <v>0</v>
      </c>
      <c r="AM82" s="5">
        <f t="shared" si="252"/>
        <v>0</v>
      </c>
      <c r="AN82" s="5">
        <f t="shared" si="253"/>
        <v>0</v>
      </c>
      <c r="AO82" s="5">
        <f t="shared" si="254"/>
        <v>0</v>
      </c>
      <c r="AP82" s="5">
        <f t="shared" si="255"/>
        <v>0</v>
      </c>
      <c r="AQ82" s="5">
        <f t="shared" si="256"/>
        <v>0</v>
      </c>
      <c r="AR82" s="5">
        <f t="shared" si="257"/>
        <v>5.5702733813352161E-2</v>
      </c>
      <c r="AS82" s="5">
        <f t="shared" si="258"/>
        <v>0</v>
      </c>
      <c r="AT82" s="5">
        <f t="shared" si="259"/>
        <v>0</v>
      </c>
      <c r="AU82" s="5">
        <f t="shared" si="260"/>
        <v>0</v>
      </c>
      <c r="AV82" s="5">
        <f t="shared" si="261"/>
        <v>0</v>
      </c>
      <c r="AW82" s="5">
        <f t="shared" si="262"/>
        <v>0</v>
      </c>
      <c r="AX82" s="5">
        <f t="shared" si="263"/>
        <v>0</v>
      </c>
      <c r="AY82" s="5">
        <f t="shared" si="264"/>
        <v>0</v>
      </c>
      <c r="AZ82" s="5">
        <f t="shared" si="265"/>
        <v>0</v>
      </c>
      <c r="BA82" s="5">
        <f t="shared" si="266"/>
        <v>0</v>
      </c>
      <c r="BB82" s="5">
        <f t="shared" si="267"/>
        <v>0</v>
      </c>
      <c r="BC82" s="5">
        <f t="shared" si="268"/>
        <v>0</v>
      </c>
      <c r="BD82" s="5">
        <f t="shared" si="269"/>
        <v>2.1634666737877322E-2</v>
      </c>
      <c r="BE82" s="5">
        <f t="shared" si="270"/>
        <v>0</v>
      </c>
      <c r="BF82" s="5">
        <f t="shared" si="271"/>
        <v>0</v>
      </c>
      <c r="BG82" s="5">
        <f t="shared" si="272"/>
        <v>0</v>
      </c>
      <c r="BH82" s="5">
        <f t="shared" si="273"/>
        <v>0</v>
      </c>
      <c r="BI82" s="5">
        <f t="shared" si="274"/>
        <v>0</v>
      </c>
      <c r="BJ82" s="8">
        <f t="shared" si="275"/>
        <v>0</v>
      </c>
      <c r="BK82" s="8">
        <f t="shared" si="276"/>
        <v>9.7259718300057238E-2</v>
      </c>
      <c r="BL82" s="8">
        <f t="shared" si="277"/>
        <v>0.68759391266388048</v>
      </c>
      <c r="BM82" s="8">
        <f t="shared" si="278"/>
        <v>0.40199512102717638</v>
      </c>
      <c r="BN82" s="8">
        <f t="shared" si="279"/>
        <v>0.588001464602115</v>
      </c>
    </row>
    <row r="83" spans="1:66" x14ac:dyDescent="0.25">
      <c r="A83" t="s">
        <v>10</v>
      </c>
      <c r="B83" t="s">
        <v>42</v>
      </c>
      <c r="C83" t="s">
        <v>11</v>
      </c>
      <c r="D83" s="11">
        <v>44385</v>
      </c>
      <c r="E83">
        <f>VLOOKUP(A83,home!$A$2:$E$405,3,FALSE)</f>
        <v>1.5432098765432101</v>
      </c>
      <c r="F83">
        <f>VLOOKUP(B83,home!$B$2:$E$405,3,FALSE)</f>
        <v>1.46</v>
      </c>
      <c r="G83">
        <f>VLOOKUP(C83,away!$B$2:$E$405,4,FALSE)</f>
        <v>0.65</v>
      </c>
      <c r="H83">
        <f>VLOOKUP(A83,away!$A$2:$E$405,3,FALSE)</f>
        <v>1.49382716049383</v>
      </c>
      <c r="I83">
        <f>VLOOKUP(C83,away!$B$2:$E$405,3,FALSE)</f>
        <v>1.81</v>
      </c>
      <c r="J83">
        <f>VLOOKUP(B83,home!$B$2:$E$405,4,FALSE)</f>
        <v>1</v>
      </c>
      <c r="K83" s="3">
        <f t="shared" si="224"/>
        <v>1.4645061728395063</v>
      </c>
      <c r="L83" s="3">
        <f t="shared" si="225"/>
        <v>2.7038271604938324</v>
      </c>
      <c r="M83" s="5">
        <f t="shared" si="226"/>
        <v>1.5478035364183016E-2</v>
      </c>
      <c r="N83" s="5">
        <f t="shared" si="227"/>
        <v>2.2667678334274202E-2</v>
      </c>
      <c r="O83" s="5">
        <f t="shared" si="228"/>
        <v>4.1849932408762093E-2</v>
      </c>
      <c r="P83" s="5">
        <f t="shared" si="229"/>
        <v>6.1289484345548192E-2</v>
      </c>
      <c r="Q83" s="5">
        <f t="shared" si="230"/>
        <v>1.659847742224246E-2</v>
      </c>
      <c r="R83" s="5">
        <f t="shared" si="231"/>
        <v>5.6577491955821013E-2</v>
      </c>
      <c r="S83" s="5">
        <f t="shared" si="232"/>
        <v>6.0673089364359931E-2</v>
      </c>
      <c r="T83" s="5">
        <f t="shared" si="233"/>
        <v>4.4879414077102824E-2</v>
      </c>
      <c r="U83" s="5">
        <f t="shared" si="234"/>
        <v>8.2858086213077387E-2</v>
      </c>
      <c r="V83" s="5">
        <f t="shared" si="235"/>
        <v>2.6694619348554549E-2</v>
      </c>
      <c r="W83" s="5">
        <f t="shared" si="236"/>
        <v>8.1028575482037513E-3</v>
      </c>
      <c r="X83" s="5">
        <f t="shared" si="237"/>
        <v>2.1908726316445769E-2</v>
      </c>
      <c r="Y83" s="5">
        <f t="shared" si="238"/>
        <v>2.9618704633116034E-2</v>
      </c>
      <c r="Z83" s="5">
        <f t="shared" si="239"/>
        <v>5.0991919807590061E-2</v>
      </c>
      <c r="AA83" s="5">
        <f t="shared" si="240"/>
        <v>7.4677981323152731E-2</v>
      </c>
      <c r="AB83" s="5">
        <f t="shared" si="241"/>
        <v>5.4683182311475287E-2</v>
      </c>
      <c r="AC83" s="5">
        <f t="shared" si="242"/>
        <v>6.6065371677419974E-3</v>
      </c>
      <c r="AD83" s="5">
        <f t="shared" si="243"/>
        <v>2.9666712242458963E-3</v>
      </c>
      <c r="AE83" s="5">
        <f t="shared" si="244"/>
        <v>8.0213662323715441E-3</v>
      </c>
      <c r="AF83" s="5">
        <f t="shared" si="245"/>
        <v>1.0844193941677132E-2</v>
      </c>
      <c r="AG83" s="5">
        <f t="shared" si="246"/>
        <v>9.7736087043897666E-3</v>
      </c>
      <c r="AH83" s="5">
        <f t="shared" si="247"/>
        <v>3.446833443537136E-2</v>
      </c>
      <c r="AI83" s="5">
        <f t="shared" si="248"/>
        <v>5.0479088548097878E-2</v>
      </c>
      <c r="AJ83" s="5">
        <f t="shared" si="249"/>
        <v>3.6963468389000699E-2</v>
      </c>
      <c r="AK83" s="5">
        <f t="shared" si="250"/>
        <v>1.8044409208416493E-2</v>
      </c>
      <c r="AL83" s="5">
        <f t="shared" si="251"/>
        <v>1.0464151212823593E-3</v>
      </c>
      <c r="AM83" s="5">
        <f t="shared" si="252"/>
        <v>8.6894166413869025E-4</v>
      </c>
      <c r="AN83" s="5">
        <f t="shared" si="253"/>
        <v>2.3494680723829004E-3</v>
      </c>
      <c r="AO83" s="5">
        <f t="shared" si="254"/>
        <v>3.1762777934109883E-3</v>
      </c>
      <c r="AP83" s="5">
        <f t="shared" si="255"/>
        <v>2.8627020556993492E-3</v>
      </c>
      <c r="AQ83" s="5">
        <f t="shared" si="256"/>
        <v>1.9350628926503573E-3</v>
      </c>
      <c r="AR83" s="5">
        <f t="shared" si="257"/>
        <v>1.8639283764668384E-2</v>
      </c>
      <c r="AS83" s="5">
        <f t="shared" si="258"/>
        <v>2.7297346130664039E-2</v>
      </c>
      <c r="AT83" s="5">
        <f t="shared" si="259"/>
        <v>1.9988565955247055E-2</v>
      </c>
      <c r="AU83" s="5">
        <f t="shared" si="260"/>
        <v>9.7577927425563041E-3</v>
      </c>
      <c r="AV83" s="5">
        <f t="shared" si="261"/>
        <v>3.5725869261905617E-3</v>
      </c>
      <c r="AW83" s="5">
        <f t="shared" si="262"/>
        <v>1.1509902345442742E-4</v>
      </c>
      <c r="AX83" s="5">
        <f t="shared" si="263"/>
        <v>2.1209507182809077E-4</v>
      </c>
      <c r="AY83" s="5">
        <f t="shared" si="264"/>
        <v>5.7346841581568217E-4</v>
      </c>
      <c r="AZ83" s="5">
        <f t="shared" si="265"/>
        <v>7.7527973918390617E-4</v>
      </c>
      <c r="BA83" s="5">
        <f t="shared" si="266"/>
        <v>6.987408052620067E-4</v>
      </c>
      <c r="BB83" s="5">
        <f t="shared" si="267"/>
        <v>4.7231859185318636E-4</v>
      </c>
      <c r="BC83" s="5">
        <f t="shared" si="268"/>
        <v>2.5541356741176922E-4</v>
      </c>
      <c r="BD83" s="5">
        <f t="shared" si="269"/>
        <v>8.3995669491770241E-3</v>
      </c>
      <c r="BE83" s="5">
        <f t="shared" si="270"/>
        <v>1.2301217646248452E-2</v>
      </c>
      <c r="BF83" s="5">
        <f t="shared" si="271"/>
        <v>9.0076045881865626E-3</v>
      </c>
      <c r="BG83" s="5">
        <f t="shared" si="272"/>
        <v>4.3972308406322255E-3</v>
      </c>
      <c r="BH83" s="5">
        <f t="shared" si="273"/>
        <v>1.6099429273765369E-3</v>
      </c>
      <c r="BI83" s="5">
        <f t="shared" si="274"/>
        <v>4.7155427101244882E-4</v>
      </c>
      <c r="BJ83" s="8">
        <f t="shared" si="275"/>
        <v>0.18956146710370628</v>
      </c>
      <c r="BK83" s="8">
        <f t="shared" si="276"/>
        <v>0.17236164912748575</v>
      </c>
      <c r="BL83" s="8">
        <f t="shared" si="277"/>
        <v>0.56604466753513449</v>
      </c>
      <c r="BM83" s="8">
        <f t="shared" si="278"/>
        <v>0.76404023435072421</v>
      </c>
      <c r="BN83" s="8">
        <f t="shared" si="279"/>
        <v>0.214461099830831</v>
      </c>
    </row>
    <row r="84" spans="1:66" x14ac:dyDescent="0.25">
      <c r="A84" t="s">
        <v>10</v>
      </c>
      <c r="B84" t="s">
        <v>225</v>
      </c>
      <c r="C84" t="s">
        <v>40</v>
      </c>
      <c r="D84" s="11">
        <v>44385</v>
      </c>
      <c r="E84">
        <f>VLOOKUP(A84,home!$A$2:$E$405,3,FALSE)</f>
        <v>1.5432098765432101</v>
      </c>
      <c r="F84">
        <f>VLOOKUP(B84,home!$B$2:$E$405,3,FALSE)</f>
        <v>0.65</v>
      </c>
      <c r="G84">
        <f>VLOOKUP(C84,away!$B$2:$E$405,4,FALSE)</f>
        <v>0.65</v>
      </c>
      <c r="H84">
        <f>VLOOKUP(A84,away!$A$2:$E$405,3,FALSE)</f>
        <v>1.49382716049383</v>
      </c>
      <c r="I84">
        <f>VLOOKUP(C84,away!$B$2:$E$405,3,FALSE)</f>
        <v>1.1299999999999999</v>
      </c>
      <c r="J84">
        <f>VLOOKUP(B84,home!$B$2:$E$405,4,FALSE)</f>
        <v>1.34</v>
      </c>
      <c r="K84" s="3">
        <f t="shared" si="224"/>
        <v>0.65200617283950635</v>
      </c>
      <c r="L84" s="3">
        <f t="shared" si="225"/>
        <v>2.2619530864197572</v>
      </c>
      <c r="M84" s="5">
        <f t="shared" si="226"/>
        <v>5.4260472741880061E-2</v>
      </c>
      <c r="N84" s="5">
        <f t="shared" si="227"/>
        <v>3.5378163168895575E-2</v>
      </c>
      <c r="O84" s="5">
        <f t="shared" si="228"/>
        <v>0.1227346437890907</v>
      </c>
      <c r="P84" s="5">
        <f t="shared" si="229"/>
        <v>8.0023745371745114E-2</v>
      </c>
      <c r="Q84" s="5">
        <f t="shared" si="230"/>
        <v>1.153339038492159E-2</v>
      </c>
      <c r="R84" s="5">
        <f t="shared" si="231"/>
        <v>0.13881000316468162</v>
      </c>
      <c r="S84" s="5">
        <f t="shared" si="232"/>
        <v>2.9504902462724168E-2</v>
      </c>
      <c r="T84" s="5">
        <f t="shared" si="233"/>
        <v>2.608798797805734E-2</v>
      </c>
      <c r="U84" s="5">
        <f t="shared" si="234"/>
        <v>9.0504978915243825E-2</v>
      </c>
      <c r="V84" s="5">
        <f t="shared" si="235"/>
        <v>4.8348941945826097E-3</v>
      </c>
      <c r="W84" s="5">
        <f t="shared" si="236"/>
        <v>2.5066139082455629E-3</v>
      </c>
      <c r="X84" s="5">
        <f t="shared" si="237"/>
        <v>5.6698430662187396E-3</v>
      </c>
      <c r="Y84" s="5">
        <f t="shared" si="238"/>
        <v>6.4124595115745706E-3</v>
      </c>
      <c r="Z84" s="5">
        <f t="shared" si="239"/>
        <v>0.10466057169476262</v>
      </c>
      <c r="AA84" s="5">
        <f t="shared" si="240"/>
        <v>6.823933879789694E-2</v>
      </c>
      <c r="AB84" s="5">
        <f t="shared" si="241"/>
        <v>2.224623506335761E-2</v>
      </c>
      <c r="AC84" s="5">
        <f t="shared" si="242"/>
        <v>4.4565860097545298E-4</v>
      </c>
      <c r="AD84" s="5">
        <f t="shared" si="243"/>
        <v>4.0858193527536663E-4</v>
      </c>
      <c r="AE84" s="5">
        <f t="shared" si="244"/>
        <v>9.2419316955147292E-4</v>
      </c>
      <c r="AF84" s="5">
        <f t="shared" si="245"/>
        <v>1.0452407961575063E-3</v>
      </c>
      <c r="AG84" s="5">
        <f t="shared" si="246"/>
        <v>7.8809521497343862E-4</v>
      </c>
      <c r="AH84" s="5">
        <f t="shared" si="247"/>
        <v>5.9184325792856159E-2</v>
      </c>
      <c r="AI84" s="5">
        <f t="shared" si="248"/>
        <v>3.8588545752286624E-2</v>
      </c>
      <c r="AJ84" s="5">
        <f t="shared" si="249"/>
        <v>1.2579985015695294E-2</v>
      </c>
      <c r="AK84" s="5">
        <f t="shared" si="250"/>
        <v>2.7340759614872755E-3</v>
      </c>
      <c r="AL84" s="5">
        <f t="shared" si="251"/>
        <v>2.6290423658370905E-5</v>
      </c>
      <c r="AM84" s="5">
        <f t="shared" si="252"/>
        <v>5.3279588782050156E-5</v>
      </c>
      <c r="AN84" s="5">
        <f t="shared" si="253"/>
        <v>1.205159302887338E-4</v>
      </c>
      <c r="AO84" s="5">
        <f t="shared" si="254"/>
        <v>1.3630069023967488E-4</v>
      </c>
      <c r="AP84" s="5">
        <f t="shared" si="255"/>
        <v>1.0276858898959196E-4</v>
      </c>
      <c r="AQ84" s="5">
        <f t="shared" si="256"/>
        <v>5.8114431763002764E-5</v>
      </c>
      <c r="AR84" s="5">
        <f t="shared" si="257"/>
        <v>2.6774433678964697E-2</v>
      </c>
      <c r="AS84" s="5">
        <f t="shared" si="258"/>
        <v>1.7457096032966954E-2</v>
      </c>
      <c r="AT84" s="5">
        <f t="shared" si="259"/>
        <v>5.691067186673256E-3</v>
      </c>
      <c r="AU84" s="5">
        <f t="shared" si="260"/>
        <v>1.2368703119184422E-3</v>
      </c>
      <c r="AV84" s="5">
        <f t="shared" si="261"/>
        <v>2.0161176959318744E-4</v>
      </c>
      <c r="AW84" s="5">
        <f t="shared" si="262"/>
        <v>1.0770364084372454E-6</v>
      </c>
      <c r="AX84" s="5">
        <f t="shared" si="263"/>
        <v>5.7897701287078672E-6</v>
      </c>
      <c r="AY84" s="5">
        <f t="shared" si="264"/>
        <v>1.3096188412291673E-5</v>
      </c>
      <c r="AZ84" s="5">
        <f t="shared" si="265"/>
        <v>1.4811481899758907E-5</v>
      </c>
      <c r="BA84" s="5">
        <f t="shared" si="266"/>
        <v>1.1167625732536676E-5</v>
      </c>
      <c r="BB84" s="5">
        <f t="shared" si="267"/>
        <v>6.3151613734230104E-6</v>
      </c>
      <c r="BC84" s="5">
        <f t="shared" si="268"/>
        <v>2.8569197519706035E-6</v>
      </c>
      <c r="BD84" s="5">
        <f t="shared" si="269"/>
        <v>1.0093752149545878E-2</v>
      </c>
      <c r="BE84" s="5">
        <f t="shared" si="270"/>
        <v>6.5811887086159489E-3</v>
      </c>
      <c r="BF84" s="5">
        <f t="shared" si="271"/>
        <v>2.1454878313196288E-3</v>
      </c>
      <c r="BG84" s="5">
        <f t="shared" si="272"/>
        <v>4.6629043659081451E-4</v>
      </c>
      <c r="BH84" s="5">
        <f t="shared" si="273"/>
        <v>7.6006060748309856E-5</v>
      </c>
      <c r="BI84" s="5">
        <f t="shared" si="274"/>
        <v>9.9112841562225105E-6</v>
      </c>
      <c r="BJ84" s="8">
        <f t="shared" si="275"/>
        <v>9.12795855112329E-2</v>
      </c>
      <c r="BK84" s="8">
        <f t="shared" si="276"/>
        <v>0.16910905998397807</v>
      </c>
      <c r="BL84" s="8">
        <f t="shared" si="277"/>
        <v>0.62635584770368946</v>
      </c>
      <c r="BM84" s="8">
        <f t="shared" si="278"/>
        <v>0.54865262712044427</v>
      </c>
      <c r="BN84" s="8">
        <f t="shared" si="279"/>
        <v>0.44274041862121466</v>
      </c>
    </row>
    <row r="85" spans="1:66" x14ac:dyDescent="0.25">
      <c r="A85" t="s">
        <v>10</v>
      </c>
      <c r="B85" t="s">
        <v>38</v>
      </c>
      <c r="C85" t="s">
        <v>39</v>
      </c>
      <c r="D85" s="11">
        <v>44385</v>
      </c>
      <c r="E85">
        <f>VLOOKUP(A85,home!$A$2:$E$405,3,FALSE)</f>
        <v>1.5432098765432101</v>
      </c>
      <c r="F85">
        <f>VLOOKUP(B85,home!$B$2:$E$405,3,FALSE)</f>
        <v>0.97</v>
      </c>
      <c r="G85">
        <f>VLOOKUP(C85,away!$B$2:$E$405,4,FALSE)</f>
        <v>1.1299999999999999</v>
      </c>
      <c r="H85">
        <f>VLOOKUP(A85,away!$A$2:$E$405,3,FALSE)</f>
        <v>1.49382716049383</v>
      </c>
      <c r="I85">
        <f>VLOOKUP(C85,away!$B$2:$E$405,3,FALSE)</f>
        <v>1.1299999999999999</v>
      </c>
      <c r="J85">
        <f>VLOOKUP(B85,home!$B$2:$E$405,4,FALSE)</f>
        <v>0.67</v>
      </c>
      <c r="K85" s="3">
        <f t="shared" si="224"/>
        <v>1.6915123456790124</v>
      </c>
      <c r="L85" s="3">
        <f t="shared" si="225"/>
        <v>1.1309765432098786</v>
      </c>
      <c r="M85" s="5">
        <f t="shared" si="226"/>
        <v>5.9457774603880818E-2</v>
      </c>
      <c r="N85" s="5">
        <f t="shared" si="227"/>
        <v>0.10057355978906446</v>
      </c>
      <c r="O85" s="5">
        <f t="shared" si="228"/>
        <v>6.7245348388449241E-2</v>
      </c>
      <c r="P85" s="5">
        <f t="shared" si="229"/>
        <v>0.11374633698854818</v>
      </c>
      <c r="Q85" s="5">
        <f t="shared" si="230"/>
        <v>8.5060709016044428E-2</v>
      </c>
      <c r="R85" s="5">
        <f t="shared" si="231"/>
        <v>3.8026455833656166E-2</v>
      </c>
      <c r="S85" s="5">
        <f t="shared" si="232"/>
        <v>5.4400914197131292E-2</v>
      </c>
      <c r="T85" s="5">
        <f t="shared" si="233"/>
        <v>9.6201666645947301E-2</v>
      </c>
      <c r="U85" s="5">
        <f t="shared" si="234"/>
        <v>6.4322219505047101E-2</v>
      </c>
      <c r="V85" s="5">
        <f t="shared" si="235"/>
        <v>1.1563583960731438E-2</v>
      </c>
      <c r="W85" s="5">
        <f t="shared" si="236"/>
        <v>4.7960413144283086E-2</v>
      </c>
      <c r="X85" s="5">
        <f t="shared" si="237"/>
        <v>5.4242102268838917E-2</v>
      </c>
      <c r="Y85" s="5">
        <f t="shared" si="238"/>
        <v>3.0673272660224082E-2</v>
      </c>
      <c r="Z85" s="5">
        <f t="shared" si="239"/>
        <v>1.4335676523090523E-2</v>
      </c>
      <c r="AA85" s="5">
        <f t="shared" si="240"/>
        <v>2.4248973822468402E-2</v>
      </c>
      <c r="AB85" s="5">
        <f t="shared" si="241"/>
        <v>2.0508719295376249E-2</v>
      </c>
      <c r="AC85" s="5">
        <f t="shared" si="242"/>
        <v>1.3826149384538161E-3</v>
      </c>
      <c r="AD85" s="5">
        <f t="shared" si="243"/>
        <v>2.0281407734355199E-2</v>
      </c>
      <c r="AE85" s="5">
        <f t="shared" si="244"/>
        <v>2.2937796410831143E-2</v>
      </c>
      <c r="AF85" s="5">
        <f t="shared" si="245"/>
        <v>1.2971054846786886E-2</v>
      </c>
      <c r="AG85" s="5">
        <f t="shared" si="246"/>
        <v>4.8899862574682583E-3</v>
      </c>
      <c r="AH85" s="5">
        <f t="shared" si="247"/>
        <v>4.0533284696649841E-3</v>
      </c>
      <c r="AI85" s="5">
        <f t="shared" si="248"/>
        <v>6.8562551475305402E-3</v>
      </c>
      <c r="AJ85" s="5">
        <f t="shared" si="249"/>
        <v>5.7987201135865944E-3</v>
      </c>
      <c r="AK85" s="5">
        <f t="shared" si="250"/>
        <v>3.2695355537563104E-3</v>
      </c>
      <c r="AL85" s="5">
        <f t="shared" si="251"/>
        <v>1.0580105680881201E-4</v>
      </c>
      <c r="AM85" s="5">
        <f t="shared" si="252"/>
        <v>6.8612503140823219E-3</v>
      </c>
      <c r="AN85" s="5">
        <f t="shared" si="253"/>
        <v>7.7599131623185191E-3</v>
      </c>
      <c r="AO85" s="5">
        <f t="shared" si="254"/>
        <v>4.3881398819639195E-3</v>
      </c>
      <c r="AP85" s="5">
        <f t="shared" si="255"/>
        <v>1.6542944249416528E-3</v>
      </c>
      <c r="AQ85" s="5">
        <f t="shared" si="256"/>
        <v>4.6774204754297129E-4</v>
      </c>
      <c r="AR85" s="5">
        <f t="shared" si="257"/>
        <v>9.1684388422317773E-4</v>
      </c>
      <c r="AS85" s="5">
        <f t="shared" si="258"/>
        <v>1.5508527492238044E-3</v>
      </c>
      <c r="AT85" s="5">
        <f t="shared" si="259"/>
        <v>1.3116432858211516E-3</v>
      </c>
      <c r="AU85" s="5">
        <f t="shared" si="260"/>
        <v>7.3955360369782122E-4</v>
      </c>
      <c r="AV85" s="5">
        <f t="shared" si="261"/>
        <v>3.1274101273656702E-4</v>
      </c>
      <c r="AW85" s="5">
        <f t="shared" si="262"/>
        <v>5.6223292457433151E-6</v>
      </c>
      <c r="AX85" s="5">
        <f t="shared" si="263"/>
        <v>1.934314935510712E-3</v>
      </c>
      <c r="AY85" s="5">
        <f t="shared" si="264"/>
        <v>2.1876648192431444E-3</v>
      </c>
      <c r="AZ85" s="5">
        <f t="shared" si="265"/>
        <v>1.237098797484738E-3</v>
      </c>
      <c r="BA85" s="5">
        <f t="shared" si="266"/>
        <v>4.6637657386279556E-4</v>
      </c>
      <c r="BB85" s="5">
        <f t="shared" si="267"/>
        <v>1.3186524133535282E-4</v>
      </c>
      <c r="BC85" s="5">
        <f t="shared" si="268"/>
        <v>2.9827298962998733E-5</v>
      </c>
      <c r="BD85" s="5">
        <f t="shared" si="269"/>
        <v>1.7282148780697456E-4</v>
      </c>
      <c r="BE85" s="5">
        <f t="shared" si="270"/>
        <v>2.9232968022411241E-4</v>
      </c>
      <c r="BF85" s="5">
        <f t="shared" si="271"/>
        <v>2.4723963155374204E-4</v>
      </c>
      <c r="BG85" s="5">
        <f t="shared" si="272"/>
        <v>1.3940296303809502E-4</v>
      </c>
      <c r="BH85" s="5">
        <f t="shared" si="273"/>
        <v>5.895045825079317E-5</v>
      </c>
      <c r="BI85" s="5">
        <f t="shared" si="274"/>
        <v>1.9943085582930359E-5</v>
      </c>
      <c r="BJ85" s="8">
        <f t="shared" si="275"/>
        <v>0.50291045627109288</v>
      </c>
      <c r="BK85" s="8">
        <f t="shared" si="276"/>
        <v>0.24284469056479749</v>
      </c>
      <c r="BL85" s="8">
        <f t="shared" si="277"/>
        <v>0.24009187797169479</v>
      </c>
      <c r="BM85" s="8">
        <f t="shared" si="278"/>
        <v>0.53389047422103497</v>
      </c>
      <c r="BN85" s="8">
        <f t="shared" si="279"/>
        <v>0.46411018461964326</v>
      </c>
    </row>
    <row r="86" spans="1:66" x14ac:dyDescent="0.25">
      <c r="A86" t="s">
        <v>72</v>
      </c>
      <c r="B86" t="s">
        <v>75</v>
      </c>
      <c r="C86" t="s">
        <v>90</v>
      </c>
      <c r="D86" s="11">
        <v>44385</v>
      </c>
      <c r="E86">
        <f>VLOOKUP(A86,home!$A$2:$E$405,3,FALSE)</f>
        <v>1.37037037037037</v>
      </c>
      <c r="F86">
        <f>VLOOKUP(B86,home!$B$2:$E$405,3,FALSE)</f>
        <v>1.75</v>
      </c>
      <c r="G86">
        <f>VLOOKUP(C86,away!$B$2:$E$405,4,FALSE)</f>
        <v>1.46</v>
      </c>
      <c r="H86">
        <f>VLOOKUP(A86,away!$A$2:$E$405,3,FALSE)</f>
        <v>1.17592592592593</v>
      </c>
      <c r="I86">
        <f>VLOOKUP(C86,away!$B$2:$E$405,3,FALSE)</f>
        <v>1.0900000000000001</v>
      </c>
      <c r="J86">
        <f>VLOOKUP(B86,home!$B$2:$E$405,4,FALSE)</f>
        <v>1.02</v>
      </c>
      <c r="K86" s="3">
        <f t="shared" si="224"/>
        <v>3.501296296296295</v>
      </c>
      <c r="L86" s="3">
        <f t="shared" si="225"/>
        <v>1.3073944444444492</v>
      </c>
      <c r="M86" s="5">
        <f t="shared" si="226"/>
        <v>8.1585343448477756E-3</v>
      </c>
      <c r="N86" s="5">
        <f t="shared" si="227"/>
        <v>2.8565446084821634E-2</v>
      </c>
      <c r="O86" s="5">
        <f t="shared" si="228"/>
        <v>1.0666422477263215E-2</v>
      </c>
      <c r="P86" s="5">
        <f t="shared" si="229"/>
        <v>3.7346305514373242E-2</v>
      </c>
      <c r="Q86" s="5">
        <f t="shared" si="230"/>
        <v>5.0008045289418768E-2</v>
      </c>
      <c r="R86" s="5">
        <f t="shared" si="231"/>
        <v>6.9726107444356648E-3</v>
      </c>
      <c r="S86" s="5">
        <f t="shared" si="232"/>
        <v>4.273888166119285E-2</v>
      </c>
      <c r="T86" s="5">
        <f t="shared" si="233"/>
        <v>6.5380240588912494E-2</v>
      </c>
      <c r="U86" s="5">
        <f t="shared" si="234"/>
        <v>2.4413176175008343E-2</v>
      </c>
      <c r="V86" s="5">
        <f t="shared" si="235"/>
        <v>2.173782779541546E-2</v>
      </c>
      <c r="W86" s="5">
        <f t="shared" si="236"/>
        <v>5.8364327918953095E-2</v>
      </c>
      <c r="X86" s="5">
        <f t="shared" si="237"/>
        <v>7.6305198074973324E-2</v>
      </c>
      <c r="Y86" s="5">
        <f t="shared" si="238"/>
        <v>4.9880496022726713E-2</v>
      </c>
      <c r="Z86" s="5">
        <f t="shared" si="239"/>
        <v>3.0386508501829557E-3</v>
      </c>
      <c r="AA86" s="5">
        <f t="shared" si="240"/>
        <v>1.063921696748317E-2</v>
      </c>
      <c r="AB86" s="5">
        <f t="shared" si="241"/>
        <v>1.8625525481870769E-2</v>
      </c>
      <c r="AC86" s="5">
        <f t="shared" si="242"/>
        <v>6.219159009999602E-3</v>
      </c>
      <c r="AD86" s="5">
        <f t="shared" si="243"/>
        <v>5.1087701294613229E-2</v>
      </c>
      <c r="AE86" s="5">
        <f t="shared" si="244"/>
        <v>6.6791776852014817E-2</v>
      </c>
      <c r="AF86" s="5">
        <f t="shared" si="245"/>
        <v>4.3661598995448782E-2</v>
      </c>
      <c r="AG86" s="5">
        <f t="shared" si="246"/>
        <v>1.9027643987403701E-2</v>
      </c>
      <c r="AH86" s="5">
        <f t="shared" si="247"/>
        <v>9.9317881003389884E-4</v>
      </c>
      <c r="AI86" s="5">
        <f t="shared" si="248"/>
        <v>3.4774132891316513E-3</v>
      </c>
      <c r="AJ86" s="5">
        <f t="shared" si="249"/>
        <v>6.087727134964087E-3</v>
      </c>
      <c r="AK86" s="5">
        <f t="shared" si="250"/>
        <v>7.1049788235040693E-3</v>
      </c>
      <c r="AL86" s="5">
        <f t="shared" si="251"/>
        <v>1.1387467533385527E-3</v>
      </c>
      <c r="AM86" s="5">
        <f t="shared" si="252"/>
        <v>3.5774635865824134E-2</v>
      </c>
      <c r="AN86" s="5">
        <f t="shared" si="253"/>
        <v>4.6771560183001604E-2</v>
      </c>
      <c r="AO86" s="5">
        <f t="shared" si="254"/>
        <v>3.0574438970627758E-2</v>
      </c>
      <c r="AP86" s="5">
        <f t="shared" si="255"/>
        <v>1.3324283884068205E-2</v>
      </c>
      <c r="AQ86" s="5">
        <f t="shared" si="256"/>
        <v>4.3550236815578661E-3</v>
      </c>
      <c r="AR86" s="5">
        <f t="shared" si="257"/>
        <v>2.5969529171565359E-4</v>
      </c>
      <c r="AS86" s="5">
        <f t="shared" si="258"/>
        <v>9.0927016304960377E-4</v>
      </c>
      <c r="AT86" s="5">
        <f t="shared" si="259"/>
        <v>1.5918121271091537E-3</v>
      </c>
      <c r="AU86" s="5">
        <f t="shared" si="260"/>
        <v>1.8578019683489352E-3</v>
      </c>
      <c r="AV86" s="5">
        <f t="shared" si="261"/>
        <v>1.6261787877580234E-3</v>
      </c>
      <c r="AW86" s="5">
        <f t="shared" si="262"/>
        <v>1.4479719557764284E-4</v>
      </c>
      <c r="AX86" s="5">
        <f t="shared" si="263"/>
        <v>2.0876266676393106E-2</v>
      </c>
      <c r="AY86" s="5">
        <f t="shared" si="264"/>
        <v>2.7293515073457127E-2</v>
      </c>
      <c r="AZ86" s="5">
        <f t="shared" si="265"/>
        <v>1.7841694988199343E-2</v>
      </c>
      <c r="BA86" s="5">
        <f t="shared" si="266"/>
        <v>7.7753776356814025E-3</v>
      </c>
      <c r="BB86" s="5">
        <f t="shared" si="267"/>
        <v>2.5413713810868684E-3</v>
      </c>
      <c r="BC86" s="5">
        <f t="shared" si="268"/>
        <v>6.645149649806176E-4</v>
      </c>
      <c r="BD86" s="5">
        <f t="shared" si="269"/>
        <v>5.6587363606237681E-5</v>
      </c>
      <c r="BE86" s="5">
        <f t="shared" si="270"/>
        <v>1.9812912661169174E-4</v>
      </c>
      <c r="BF86" s="5">
        <f t="shared" si="271"/>
        <v>3.4685438859696814E-4</v>
      </c>
      <c r="BG86" s="5">
        <f t="shared" si="272"/>
        <v>4.0481332871622673E-4</v>
      </c>
      <c r="BH86" s="5">
        <f t="shared" si="273"/>
        <v>3.543428521313748E-4</v>
      </c>
      <c r="BI86" s="5">
        <f t="shared" si="274"/>
        <v>2.4813186315732959E-4</v>
      </c>
      <c r="BJ86" s="8">
        <f t="shared" si="275"/>
        <v>0.71686515841416465</v>
      </c>
      <c r="BK86" s="8">
        <f t="shared" si="276"/>
        <v>0.14463297015262461</v>
      </c>
      <c r="BL86" s="8">
        <f t="shared" si="277"/>
        <v>9.683386716449606E-2</v>
      </c>
      <c r="BM86" s="8">
        <f t="shared" si="278"/>
        <v>0.79250456424842863</v>
      </c>
      <c r="BN86" s="8">
        <f t="shared" si="279"/>
        <v>0.14171736445516031</v>
      </c>
    </row>
    <row r="87" spans="1:66" x14ac:dyDescent="0.25">
      <c r="A87" t="s">
        <v>72</v>
      </c>
      <c r="B87" t="s">
        <v>79</v>
      </c>
      <c r="C87" t="s">
        <v>103</v>
      </c>
      <c r="D87" s="11">
        <v>44385</v>
      </c>
      <c r="E87">
        <f>VLOOKUP(A87,home!$A$2:$E$405,3,FALSE)</f>
        <v>1.37037037037037</v>
      </c>
      <c r="F87">
        <f>VLOOKUP(B87,home!$B$2:$E$405,3,FALSE)</f>
        <v>0.44</v>
      </c>
      <c r="G87">
        <f>VLOOKUP(C87,away!$B$2:$E$405,4,FALSE)</f>
        <v>1.0900000000000001</v>
      </c>
      <c r="H87">
        <f>VLOOKUP(A87,away!$A$2:$E$405,3,FALSE)</f>
        <v>1.17592592592593</v>
      </c>
      <c r="I87">
        <f>VLOOKUP(C87,away!$B$2:$E$405,3,FALSE)</f>
        <v>1.0900000000000001</v>
      </c>
      <c r="J87">
        <f>VLOOKUP(B87,home!$B$2:$E$405,4,FALSE)</f>
        <v>0.68</v>
      </c>
      <c r="K87" s="3">
        <f t="shared" si="224"/>
        <v>0.6572296296296295</v>
      </c>
      <c r="L87" s="3">
        <f t="shared" si="225"/>
        <v>0.87159629629629953</v>
      </c>
      <c r="M87" s="5">
        <f t="shared" si="226"/>
        <v>0.21679004552932643</v>
      </c>
      <c r="N87" s="5">
        <f t="shared" si="227"/>
        <v>0.14248084133062974</v>
      </c>
      <c r="O87" s="5">
        <f t="shared" si="228"/>
        <v>0.18895340075726705</v>
      </c>
      <c r="P87" s="5">
        <f t="shared" si="229"/>
        <v>0.12418577359695761</v>
      </c>
      <c r="Q87" s="5">
        <f t="shared" si="230"/>
        <v>4.6821315288523881E-2</v>
      </c>
      <c r="R87" s="5">
        <f t="shared" si="231"/>
        <v>8.2345542136312178E-2</v>
      </c>
      <c r="S87" s="5">
        <f t="shared" si="232"/>
        <v>1.7784610827286079E-2</v>
      </c>
      <c r="T87" s="5">
        <f t="shared" si="233"/>
        <v>4.0809284993198726E-2</v>
      </c>
      <c r="U87" s="5">
        <f t="shared" si="234"/>
        <v>5.4119930159899507E-2</v>
      </c>
      <c r="V87" s="5">
        <f t="shared" si="235"/>
        <v>1.1319685665428668E-3</v>
      </c>
      <c r="W87" s="5">
        <f t="shared" si="236"/>
        <v>1.0257451901949556E-2</v>
      </c>
      <c r="X87" s="5">
        <f t="shared" si="237"/>
        <v>8.9403570871766664E-3</v>
      </c>
      <c r="Y87" s="5">
        <f t="shared" si="238"/>
        <v>3.896191062374777E-3</v>
      </c>
      <c r="Z87" s="5">
        <f t="shared" si="239"/>
        <v>2.3924023180840189E-2</v>
      </c>
      <c r="AA87" s="5">
        <f t="shared" si="240"/>
        <v>1.572357689439427E-2</v>
      </c>
      <c r="AB87" s="5">
        <f t="shared" si="241"/>
        <v>5.167000309377872E-3</v>
      </c>
      <c r="AC87" s="5">
        <f t="shared" si="242"/>
        <v>4.052722755913761E-5</v>
      </c>
      <c r="AD87" s="5">
        <f t="shared" si="243"/>
        <v>1.6853753286155109E-3</v>
      </c>
      <c r="AE87" s="5">
        <f t="shared" si="244"/>
        <v>1.4689668942904381E-3</v>
      </c>
      <c r="AF87" s="5">
        <f t="shared" si="245"/>
        <v>6.4017305222271179E-4</v>
      </c>
      <c r="AG87" s="5">
        <f t="shared" si="246"/>
        <v>1.8599082043533772E-4</v>
      </c>
      <c r="AH87" s="5">
        <f t="shared" si="247"/>
        <v>5.2130224992317812E-3</v>
      </c>
      <c r="AI87" s="5">
        <f t="shared" si="248"/>
        <v>3.4261528464210296E-3</v>
      </c>
      <c r="AJ87" s="5">
        <f t="shared" si="249"/>
        <v>1.1258845831538967E-3</v>
      </c>
      <c r="AK87" s="5">
        <f t="shared" si="250"/>
        <v>2.4665490253064848E-4</v>
      </c>
      <c r="AL87" s="5">
        <f t="shared" si="251"/>
        <v>9.2862291603525076E-7</v>
      </c>
      <c r="AM87" s="5">
        <f t="shared" si="252"/>
        <v>2.2153572060257758E-4</v>
      </c>
      <c r="AN87" s="5">
        <f t="shared" si="253"/>
        <v>1.9308971357453845E-4</v>
      </c>
      <c r="AO87" s="5">
        <f t="shared" si="254"/>
        <v>8.4148139602240502E-5</v>
      </c>
      <c r="AP87" s="5">
        <f t="shared" si="255"/>
        <v>2.4447735605845596E-5</v>
      </c>
      <c r="AQ87" s="5">
        <f t="shared" si="256"/>
        <v>5.3271389517215473E-6</v>
      </c>
      <c r="AR87" s="5">
        <f t="shared" si="257"/>
        <v>9.0873022056794017E-4</v>
      </c>
      <c r="AS87" s="5">
        <f t="shared" si="258"/>
        <v>5.9724442629711895E-4</v>
      </c>
      <c r="AT87" s="5">
        <f t="shared" si="259"/>
        <v>1.9626336654680795E-4</v>
      </c>
      <c r="AU87" s="5">
        <f t="shared" si="260"/>
        <v>4.2996699901807612E-5</v>
      </c>
      <c r="AV87" s="5">
        <f t="shared" si="261"/>
        <v>7.0646762879403348E-6</v>
      </c>
      <c r="AW87" s="5">
        <f t="shared" si="262"/>
        <v>1.4776426109793128E-8</v>
      </c>
      <c r="AX87" s="5">
        <f t="shared" si="263"/>
        <v>2.4266639933560841E-5</v>
      </c>
      <c r="AY87" s="5">
        <f t="shared" si="264"/>
        <v>2.115071348964751E-5</v>
      </c>
      <c r="AZ87" s="5">
        <f t="shared" si="265"/>
        <v>9.2174417708004747E-6</v>
      </c>
      <c r="BA87" s="5">
        <f t="shared" si="266"/>
        <v>2.677962702918833E-6</v>
      </c>
      <c r="BB87" s="5">
        <f t="shared" si="267"/>
        <v>5.8352559337092058E-7</v>
      </c>
      <c r="BC87" s="5">
        <f t="shared" si="268"/>
        <v>1.0171974919523901E-7</v>
      </c>
      <c r="BD87" s="5">
        <f t="shared" si="269"/>
        <v>1.3200764909658926E-4</v>
      </c>
      <c r="BE87" s="5">
        <f t="shared" si="270"/>
        <v>8.6759338324029478E-5</v>
      </c>
      <c r="BF87" s="5">
        <f t="shared" si="271"/>
        <v>2.8510403896806798E-5</v>
      </c>
      <c r="BG87" s="5">
        <f t="shared" si="272"/>
        <v>6.2459607312298271E-6</v>
      </c>
      <c r="BH87" s="5">
        <f t="shared" si="273"/>
        <v>1.026257614516847E-6</v>
      </c>
      <c r="BI87" s="5">
        <f t="shared" si="274"/>
        <v>1.3489738237869896E-7</v>
      </c>
      <c r="BJ87" s="8">
        <f t="shared" si="275"/>
        <v>0.25777249421099363</v>
      </c>
      <c r="BK87" s="8">
        <f t="shared" si="276"/>
        <v>0.35995500508407779</v>
      </c>
      <c r="BL87" s="8">
        <f t="shared" si="277"/>
        <v>0.35832814898523535</v>
      </c>
      <c r="BM87" s="8">
        <f t="shared" si="278"/>
        <v>0.19838161688506678</v>
      </c>
      <c r="BN87" s="8">
        <f t="shared" si="279"/>
        <v>0.80157691863901681</v>
      </c>
    </row>
    <row r="88" spans="1:66" x14ac:dyDescent="0.25">
      <c r="A88" t="s">
        <v>72</v>
      </c>
      <c r="B88" t="s">
        <v>81</v>
      </c>
      <c r="C88" t="s">
        <v>89</v>
      </c>
      <c r="D88" s="11">
        <v>44385</v>
      </c>
      <c r="E88">
        <f>VLOOKUP(A88,home!$A$2:$E$405,3,FALSE)</f>
        <v>1.37037037037037</v>
      </c>
      <c r="F88">
        <f>VLOOKUP(B88,home!$B$2:$E$405,3,FALSE)</f>
        <v>0.91</v>
      </c>
      <c r="G88">
        <f>VLOOKUP(C88,away!$B$2:$E$405,4,FALSE)</f>
        <v>1.17</v>
      </c>
      <c r="H88">
        <f>VLOOKUP(A88,away!$A$2:$E$405,3,FALSE)</f>
        <v>1.17592592592593</v>
      </c>
      <c r="I88">
        <f>VLOOKUP(C88,away!$B$2:$E$405,3,FALSE)</f>
        <v>0.57999999999999996</v>
      </c>
      <c r="J88">
        <f>VLOOKUP(B88,home!$B$2:$E$405,4,FALSE)</f>
        <v>1.06</v>
      </c>
      <c r="K88" s="3">
        <f t="shared" si="224"/>
        <v>1.459033333333333</v>
      </c>
      <c r="L88" s="3">
        <f t="shared" si="225"/>
        <v>0.72295925925926174</v>
      </c>
      <c r="M88" s="5">
        <f t="shared" si="226"/>
        <v>0.11281650918633403</v>
      </c>
      <c r="N88" s="5">
        <f t="shared" si="227"/>
        <v>0.16460304745316753</v>
      </c>
      <c r="O88" s="5">
        <f t="shared" si="228"/>
        <v>8.1561739913567743E-2</v>
      </c>
      <c r="P88" s="5">
        <f t="shared" si="229"/>
        <v>0.1190012972585591</v>
      </c>
      <c r="Q88" s="5">
        <f t="shared" si="230"/>
        <v>0.12008066650120992</v>
      </c>
      <c r="R88" s="5">
        <f t="shared" si="231"/>
        <v>2.9482907535904743E-2</v>
      </c>
      <c r="S88" s="5">
        <f t="shared" si="232"/>
        <v>3.138128641666784E-2</v>
      </c>
      <c r="T88" s="5">
        <f t="shared" si="233"/>
        <v>8.6813429705073164E-2</v>
      </c>
      <c r="U88" s="5">
        <f t="shared" si="234"/>
        <v>4.3016544858469542E-2</v>
      </c>
      <c r="V88" s="5">
        <f t="shared" si="235"/>
        <v>3.6779622850114618E-3</v>
      </c>
      <c r="W88" s="5">
        <f t="shared" si="236"/>
        <v>5.8400565038049509E-2</v>
      </c>
      <c r="X88" s="5">
        <f t="shared" si="237"/>
        <v>4.2221229240230612E-2</v>
      </c>
      <c r="Y88" s="5">
        <f t="shared" si="238"/>
        <v>1.52621143082663E-2</v>
      </c>
      <c r="Z88" s="5">
        <f t="shared" si="239"/>
        <v>7.1049803309890004E-3</v>
      </c>
      <c r="AA88" s="5">
        <f t="shared" si="240"/>
        <v>1.036640313559065E-2</v>
      </c>
      <c r="AB88" s="5">
        <f t="shared" si="241"/>
        <v>7.5624638607989722E-3</v>
      </c>
      <c r="AC88" s="5">
        <f t="shared" si="242"/>
        <v>2.42474642198376E-4</v>
      </c>
      <c r="AD88" s="5">
        <f t="shared" si="243"/>
        <v>2.130209276900388E-2</v>
      </c>
      <c r="AE88" s="5">
        <f t="shared" si="244"/>
        <v>1.540054520895112E-2</v>
      </c>
      <c r="AF88" s="5">
        <f t="shared" si="245"/>
        <v>5.5669833782260366E-3</v>
      </c>
      <c r="AG88" s="5">
        <f t="shared" si="246"/>
        <v>1.3415673931436393E-3</v>
      </c>
      <c r="AH88" s="5">
        <f t="shared" si="247"/>
        <v>1.2841528292858579E-3</v>
      </c>
      <c r="AI88" s="5">
        <f t="shared" si="248"/>
        <v>1.8736217830223757E-3</v>
      </c>
      <c r="AJ88" s="5">
        <f t="shared" si="249"/>
        <v>1.3668383177445401E-3</v>
      </c>
      <c r="AK88" s="5">
        <f t="shared" si="250"/>
        <v>6.6475422228884687E-4</v>
      </c>
      <c r="AL88" s="5">
        <f t="shared" si="251"/>
        <v>1.0230700163308027E-5</v>
      </c>
      <c r="AM88" s="5">
        <f t="shared" si="252"/>
        <v>6.2160926839471258E-3</v>
      </c>
      <c r="AN88" s="5">
        <f t="shared" si="253"/>
        <v>4.4939817622733306E-3</v>
      </c>
      <c r="AO88" s="5">
        <f t="shared" si="254"/>
        <v>1.6244828629888789E-3</v>
      </c>
      <c r="AP88" s="5">
        <f t="shared" si="255"/>
        <v>3.9147830910193497E-4</v>
      </c>
      <c r="AQ88" s="5">
        <f t="shared" si="256"/>
        <v>7.0755717091100783E-5</v>
      </c>
      <c r="AR88" s="5">
        <f t="shared" si="257"/>
        <v>1.8567803564723787E-4</v>
      </c>
      <c r="AS88" s="5">
        <f t="shared" si="258"/>
        <v>2.7091044327717491E-4</v>
      </c>
      <c r="AT88" s="5">
        <f t="shared" si="259"/>
        <v>1.9763368354475371E-4</v>
      </c>
      <c r="AU88" s="5">
        <f t="shared" si="260"/>
        <v>9.6118044027082317E-5</v>
      </c>
      <c r="AV88" s="5">
        <f t="shared" si="261"/>
        <v>3.505985754257851E-5</v>
      </c>
      <c r="AW88" s="5">
        <f t="shared" si="262"/>
        <v>2.9976566965975021E-7</v>
      </c>
      <c r="AX88" s="5">
        <f t="shared" si="263"/>
        <v>1.5115810714947167E-3</v>
      </c>
      <c r="AY88" s="5">
        <f t="shared" si="264"/>
        <v>1.0928115317581416E-3</v>
      </c>
      <c r="AZ88" s="5">
        <f t="shared" si="265"/>
        <v>3.9502910775492253E-4</v>
      </c>
      <c r="BA88" s="5">
        <f t="shared" si="266"/>
        <v>9.519665037611531E-5</v>
      </c>
      <c r="BB88" s="5">
        <f t="shared" si="267"/>
        <v>1.7205824959969805E-5</v>
      </c>
      <c r="BC88" s="5">
        <f t="shared" si="268"/>
        <v>2.4878220936008586E-6</v>
      </c>
      <c r="BD88" s="5">
        <f t="shared" si="269"/>
        <v>2.2372942518706963E-5</v>
      </c>
      <c r="BE88" s="5">
        <f t="shared" si="270"/>
        <v>3.2642868899544075E-5</v>
      </c>
      <c r="BF88" s="5">
        <f t="shared" si="271"/>
        <v>2.3813516910032397E-5</v>
      </c>
      <c r="BG88" s="5">
        <f t="shared" si="272"/>
        <v>1.1581571651878081E-5</v>
      </c>
      <c r="BH88" s="5">
        <f t="shared" si="273"/>
        <v>4.2244747731196297E-6</v>
      </c>
      <c r="BI88" s="5">
        <f t="shared" si="274"/>
        <v>1.2327299019614622E-6</v>
      </c>
      <c r="BJ88" s="8">
        <f t="shared" si="275"/>
        <v>0.54690334433916143</v>
      </c>
      <c r="BK88" s="8">
        <f t="shared" si="276"/>
        <v>0.26822257202069227</v>
      </c>
      <c r="BL88" s="8">
        <f t="shared" si="277"/>
        <v>0.17806069462536728</v>
      </c>
      <c r="BM88" s="8">
        <f t="shared" si="278"/>
        <v>0.37165291170137854</v>
      </c>
      <c r="BN88" s="8">
        <f t="shared" si="279"/>
        <v>0.62754616784874317</v>
      </c>
    </row>
    <row r="89" spans="1:66" x14ac:dyDescent="0.25">
      <c r="A89" t="s">
        <v>72</v>
      </c>
      <c r="B89" t="s">
        <v>83</v>
      </c>
      <c r="C89" t="s">
        <v>88</v>
      </c>
      <c r="D89" s="11">
        <v>44385</v>
      </c>
      <c r="E89">
        <f>VLOOKUP(A89,home!$A$2:$E$405,3,FALSE)</f>
        <v>1.37037037037037</v>
      </c>
      <c r="F89">
        <f>VLOOKUP(B89,home!$B$2:$E$405,3,FALSE)</f>
        <v>0.73</v>
      </c>
      <c r="G89">
        <f>VLOOKUP(C89,away!$B$2:$E$405,4,FALSE)</f>
        <v>0.73</v>
      </c>
      <c r="H89">
        <f>VLOOKUP(A89,away!$A$2:$E$405,3,FALSE)</f>
        <v>1.17592592592593</v>
      </c>
      <c r="I89">
        <f>VLOOKUP(C89,away!$B$2:$E$405,3,FALSE)</f>
        <v>1.02</v>
      </c>
      <c r="J89">
        <f>VLOOKUP(B89,home!$B$2:$E$405,4,FALSE)</f>
        <v>0.64</v>
      </c>
      <c r="K89" s="3">
        <f t="shared" si="224"/>
        <v>0.73027037037037013</v>
      </c>
      <c r="L89" s="3">
        <f t="shared" si="225"/>
        <v>0.76764444444444724</v>
      </c>
      <c r="M89" s="5">
        <f t="shared" si="226"/>
        <v>0.22359591327474046</v>
      </c>
      <c r="N89" s="5">
        <f t="shared" si="227"/>
        <v>0.16328547040044589</v>
      </c>
      <c r="O89" s="5">
        <f t="shared" si="228"/>
        <v>0.17164216062583693</v>
      </c>
      <c r="P89" s="5">
        <f t="shared" si="229"/>
        <v>0.12534518421140051</v>
      </c>
      <c r="Q89" s="5">
        <f t="shared" si="230"/>
        <v>5.9621270472716849E-2</v>
      </c>
      <c r="R89" s="5">
        <f t="shared" si="231"/>
        <v>6.5880075518432571E-2</v>
      </c>
      <c r="S89" s="5">
        <f t="shared" si="232"/>
        <v>1.7566751304712726E-2</v>
      </c>
      <c r="T89" s="5">
        <f t="shared" si="233"/>
        <v>4.576793704910085E-2</v>
      </c>
      <c r="U89" s="5">
        <f t="shared" si="234"/>
        <v>4.8110267148873717E-2</v>
      </c>
      <c r="V89" s="5">
        <f t="shared" si="235"/>
        <v>1.0941899836859885E-3</v>
      </c>
      <c r="W89" s="5">
        <f t="shared" si="236"/>
        <v>1.4513215756687651E-2</v>
      </c>
      <c r="X89" s="5">
        <f t="shared" si="237"/>
        <v>1.114098944664489E-2</v>
      </c>
      <c r="Y89" s="5">
        <f t="shared" si="238"/>
        <v>4.2761593271655827E-3</v>
      </c>
      <c r="Z89" s="5">
        <f t="shared" si="239"/>
        <v>1.6857491323768469E-2</v>
      </c>
      <c r="AA89" s="5">
        <f t="shared" si="240"/>
        <v>1.2310526432523703E-2</v>
      </c>
      <c r="AB89" s="5">
        <f t="shared" si="241"/>
        <v>4.4950063486666574E-3</v>
      </c>
      <c r="AC89" s="5">
        <f t="shared" si="242"/>
        <v>3.833686041559784E-5</v>
      </c>
      <c r="AD89" s="5">
        <f t="shared" si="243"/>
        <v>2.6496428614753453E-3</v>
      </c>
      <c r="AE89" s="5">
        <f t="shared" si="244"/>
        <v>2.0339836223734367E-3</v>
      </c>
      <c r="AF89" s="5">
        <f t="shared" si="245"/>
        <v>7.8068811390298056E-4</v>
      </c>
      <c r="AG89" s="5">
        <f t="shared" si="246"/>
        <v>1.9976363116047899E-4</v>
      </c>
      <c r="AH89" s="5">
        <f t="shared" si="247"/>
        <v>3.235139890490334E-3</v>
      </c>
      <c r="AI89" s="5">
        <f t="shared" si="248"/>
        <v>2.362526806028335E-3</v>
      </c>
      <c r="AJ89" s="5">
        <f t="shared" si="249"/>
        <v>8.6264166282411974E-4</v>
      </c>
      <c r="AK89" s="5">
        <f t="shared" si="250"/>
        <v>2.0998721553582735E-4</v>
      </c>
      <c r="AL89" s="5">
        <f t="shared" si="251"/>
        <v>8.5964734515972384E-7</v>
      </c>
      <c r="AM89" s="5">
        <f t="shared" si="252"/>
        <v>3.8699113475976172E-4</v>
      </c>
      <c r="AN89" s="5">
        <f t="shared" si="253"/>
        <v>2.970715946475835E-4</v>
      </c>
      <c r="AO89" s="5">
        <f t="shared" si="254"/>
        <v>1.1402267961673511E-4</v>
      </c>
      <c r="AP89" s="5">
        <f t="shared" si="255"/>
        <v>2.9176292182818613E-5</v>
      </c>
      <c r="AQ89" s="5">
        <f t="shared" si="256"/>
        <v>5.599254650907165E-6</v>
      </c>
      <c r="AR89" s="5">
        <f t="shared" si="257"/>
        <v>4.9668743278710454E-4</v>
      </c>
      <c r="AS89" s="5">
        <f t="shared" si="258"/>
        <v>3.6271611549974721E-4</v>
      </c>
      <c r="AT89" s="5">
        <f t="shared" si="259"/>
        <v>1.3244041600265114E-4</v>
      </c>
      <c r="AU89" s="5">
        <f t="shared" si="260"/>
        <v>3.223910388208732E-5</v>
      </c>
      <c r="AV89" s="5">
        <f t="shared" si="261"/>
        <v>5.8858155830951853E-6</v>
      </c>
      <c r="AW89" s="5">
        <f t="shared" si="262"/>
        <v>1.3386332769504109E-8</v>
      </c>
      <c r="AX89" s="5">
        <f t="shared" si="263"/>
        <v>4.7101359885176803E-5</v>
      </c>
      <c r="AY89" s="5">
        <f t="shared" si="264"/>
        <v>3.6157097241634524E-5</v>
      </c>
      <c r="AZ89" s="5">
        <f t="shared" si="265"/>
        <v>1.3877897412389191E-5</v>
      </c>
      <c r="BA89" s="5">
        <f t="shared" si="266"/>
        <v>3.551096949730178E-6</v>
      </c>
      <c r="BB89" s="5">
        <f t="shared" si="267"/>
        <v>6.8149496128599844E-7</v>
      </c>
      <c r="BC89" s="5">
        <f t="shared" si="268"/>
        <v>1.0462916418961608E-7</v>
      </c>
      <c r="BD89" s="5">
        <f t="shared" si="269"/>
        <v>6.3546558067399236E-5</v>
      </c>
      <c r="BE89" s="5">
        <f t="shared" si="270"/>
        <v>4.640616849564188E-5</v>
      </c>
      <c r="BF89" s="5">
        <f t="shared" si="271"/>
        <v>1.6944524927391094E-5</v>
      </c>
      <c r="BG89" s="5">
        <f t="shared" si="272"/>
        <v>4.1246948314919551E-6</v>
      </c>
      <c r="BH89" s="5">
        <f t="shared" si="273"/>
        <v>7.5303560556459533E-7</v>
      </c>
      <c r="BI89" s="5">
        <f t="shared" si="274"/>
        <v>1.0998391811554664E-7</v>
      </c>
      <c r="BJ89" s="8">
        <f t="shared" si="275"/>
        <v>0.30520345521314607</v>
      </c>
      <c r="BK89" s="8">
        <f t="shared" si="276"/>
        <v>0.36767739237954211</v>
      </c>
      <c r="BL89" s="8">
        <f t="shared" si="277"/>
        <v>0.31027018549881252</v>
      </c>
      <c r="BM89" s="8">
        <f t="shared" si="278"/>
        <v>0.19060230620078711</v>
      </c>
      <c r="BN89" s="8">
        <f t="shared" si="279"/>
        <v>0.80937007450357312</v>
      </c>
    </row>
    <row r="90" spans="1:66" x14ac:dyDescent="0.25">
      <c r="A90" t="s">
        <v>72</v>
      </c>
      <c r="B90" t="s">
        <v>78</v>
      </c>
      <c r="C90" t="s">
        <v>106</v>
      </c>
      <c r="D90" s="11">
        <v>44385</v>
      </c>
      <c r="E90">
        <f>VLOOKUP(A90,home!$A$2:$E$405,3,FALSE)</f>
        <v>1.37037037037037</v>
      </c>
      <c r="F90">
        <f>VLOOKUP(B90,home!$B$2:$E$405,3,FALSE)</f>
        <v>1.0900000000000001</v>
      </c>
      <c r="G90">
        <f>VLOOKUP(C90,away!$B$2:$E$405,4,FALSE)</f>
        <v>2.34</v>
      </c>
      <c r="H90">
        <f>VLOOKUP(A90,away!$A$2:$E$405,3,FALSE)</f>
        <v>1.17592592592593</v>
      </c>
      <c r="I90">
        <f>VLOOKUP(C90,away!$B$2:$E$405,3,FALSE)</f>
        <v>0.44</v>
      </c>
      <c r="J90">
        <f>VLOOKUP(B90,home!$B$2:$E$405,4,FALSE)</f>
        <v>1.7</v>
      </c>
      <c r="K90" s="3">
        <f t="shared" si="224"/>
        <v>3.4952666666666659</v>
      </c>
      <c r="L90" s="3">
        <f t="shared" si="225"/>
        <v>0.87959259259259559</v>
      </c>
      <c r="M90" s="5">
        <f t="shared" si="226"/>
        <v>1.2589914031576254E-2</v>
      </c>
      <c r="N90" s="5">
        <f t="shared" si="227"/>
        <v>4.4005106850767417E-2</v>
      </c>
      <c r="O90" s="5">
        <f t="shared" si="228"/>
        <v>1.1073995123552054E-2</v>
      </c>
      <c r="P90" s="5">
        <f t="shared" si="229"/>
        <v>3.87065660221807E-2</v>
      </c>
      <c r="Q90" s="5">
        <f t="shared" si="230"/>
        <v>7.6904791569296152E-2</v>
      </c>
      <c r="R90" s="5">
        <f t="shared" si="231"/>
        <v>4.8703020405414564E-3</v>
      </c>
      <c r="S90" s="5">
        <f t="shared" si="232"/>
        <v>2.9749969886050519E-2</v>
      </c>
      <c r="T90" s="5">
        <f t="shared" si="233"/>
        <v>6.7644884999230381E-2</v>
      </c>
      <c r="U90" s="5">
        <f t="shared" si="234"/>
        <v>1.7023004378903195E-2</v>
      </c>
      <c r="V90" s="5">
        <f t="shared" si="235"/>
        <v>1.0162624980460316E-2</v>
      </c>
      <c r="W90" s="5">
        <f t="shared" si="236"/>
        <v>8.9600918159702822E-2</v>
      </c>
      <c r="X90" s="5">
        <f t="shared" si="237"/>
        <v>7.881230390276997E-2</v>
      </c>
      <c r="Y90" s="5">
        <f t="shared" si="238"/>
        <v>3.4661359359016493E-2</v>
      </c>
      <c r="Z90" s="5">
        <f t="shared" si="239"/>
        <v>1.4279605328496228E-3</v>
      </c>
      <c r="AA90" s="5">
        <f t="shared" si="240"/>
        <v>4.9911028517848561E-3</v>
      </c>
      <c r="AB90" s="5">
        <f t="shared" si="241"/>
        <v>8.7226177138742741E-3</v>
      </c>
      <c r="AC90" s="5">
        <f t="shared" si="242"/>
        <v>1.9527551666470824E-3</v>
      </c>
      <c r="AD90" s="5">
        <f t="shared" si="243"/>
        <v>7.829477563658431E-2</v>
      </c>
      <c r="AE90" s="5">
        <f t="shared" si="244"/>
        <v>6.8867504688638781E-2</v>
      </c>
      <c r="AF90" s="5">
        <f t="shared" si="245"/>
        <v>3.0287673497231257E-2</v>
      </c>
      <c r="AG90" s="5">
        <f t="shared" si="246"/>
        <v>8.8802710850092309E-3</v>
      </c>
      <c r="AH90" s="5">
        <f t="shared" si="247"/>
        <v>3.1400587680227593E-4</v>
      </c>
      <c r="AI90" s="5">
        <f t="shared" si="248"/>
        <v>1.0975342743244347E-3</v>
      </c>
      <c r="AJ90" s="5">
        <f t="shared" si="249"/>
        <v>1.9180874822851926E-3</v>
      </c>
      <c r="AK90" s="5">
        <f t="shared" si="250"/>
        <v>2.2347424135273409E-3</v>
      </c>
      <c r="AL90" s="5">
        <f t="shared" si="251"/>
        <v>2.401428527419949E-4</v>
      </c>
      <c r="AM90" s="5">
        <f t="shared" si="252"/>
        <v>5.47322238913397E-2</v>
      </c>
      <c r="AN90" s="5">
        <f t="shared" si="253"/>
        <v>4.8142058710941883E-2</v>
      </c>
      <c r="AO90" s="5">
        <f t="shared" si="254"/>
        <v>2.1172699117151163E-2</v>
      </c>
      <c r="AP90" s="5">
        <f t="shared" si="255"/>
        <v>6.2077831028793167E-3</v>
      </c>
      <c r="AQ90" s="5">
        <f t="shared" si="256"/>
        <v>1.3650800084285314E-3</v>
      </c>
      <c r="AR90" s="5">
        <f t="shared" si="257"/>
        <v>5.5239448653165025E-5</v>
      </c>
      <c r="AS90" s="5">
        <f t="shared" si="258"/>
        <v>1.9307660356245255E-4</v>
      </c>
      <c r="AT90" s="5">
        <f t="shared" si="259"/>
        <v>3.3742710827252745E-4</v>
      </c>
      <c r="AU90" s="5">
        <f t="shared" si="260"/>
        <v>3.9313257465822972E-4</v>
      </c>
      <c r="AV90" s="5">
        <f t="shared" si="261"/>
        <v>3.4352579594593873E-4</v>
      </c>
      <c r="AW90" s="5">
        <f t="shared" si="262"/>
        <v>2.0508270794074976E-5</v>
      </c>
      <c r="AX90" s="5">
        <f t="shared" si="263"/>
        <v>3.1883952959989428E-2</v>
      </c>
      <c r="AY90" s="5">
        <f t="shared" si="264"/>
        <v>2.8044888846177465E-2</v>
      </c>
      <c r="AZ90" s="5">
        <f t="shared" si="265"/>
        <v>1.2334038244590201E-2</v>
      </c>
      <c r="BA90" s="5">
        <f t="shared" si="266"/>
        <v>3.6163095588984408E-3</v>
      </c>
      <c r="BB90" s="5">
        <f t="shared" si="267"/>
        <v>7.9521977513221623E-4</v>
      </c>
      <c r="BC90" s="5">
        <f t="shared" si="268"/>
        <v>1.3989388473788943E-4</v>
      </c>
      <c r="BD90" s="5">
        <f t="shared" si="269"/>
        <v>8.098034975703829E-6</v>
      </c>
      <c r="BE90" s="5">
        <f t="shared" si="270"/>
        <v>2.8304791716078393E-5</v>
      </c>
      <c r="BF90" s="5">
        <f t="shared" si="271"/>
        <v>4.9466397496075799E-5</v>
      </c>
      <c r="BG90" s="5">
        <f t="shared" si="272"/>
        <v>5.7632750096039053E-5</v>
      </c>
      <c r="BH90" s="5">
        <f t="shared" si="273"/>
        <v>5.0360457579753858E-5</v>
      </c>
      <c r="BI90" s="5">
        <f t="shared" si="274"/>
        <v>3.5204645739318852E-5</v>
      </c>
      <c r="BJ90" s="8">
        <f t="shared" si="275"/>
        <v>0.78639373784851319</v>
      </c>
      <c r="BK90" s="8">
        <f t="shared" si="276"/>
        <v>0.12144686178583435</v>
      </c>
      <c r="BL90" s="8">
        <f t="shared" si="277"/>
        <v>5.3796860764290348E-2</v>
      </c>
      <c r="BM90" s="8">
        <f t="shared" si="278"/>
        <v>0.74689036471819015</v>
      </c>
      <c r="BN90" s="8">
        <f t="shared" si="279"/>
        <v>0.18815067563791404</v>
      </c>
    </row>
    <row r="91" spans="1:66" x14ac:dyDescent="0.25">
      <c r="A91" t="s">
        <v>72</v>
      </c>
      <c r="B91" t="s">
        <v>80</v>
      </c>
      <c r="C91" t="s">
        <v>102</v>
      </c>
      <c r="D91" s="11">
        <v>44385</v>
      </c>
      <c r="E91">
        <f>VLOOKUP(A91,home!$A$2:$E$405,3,FALSE)</f>
        <v>1.37037037037037</v>
      </c>
      <c r="F91">
        <f>VLOOKUP(B91,home!$B$2:$E$405,3,FALSE)</f>
        <v>1.0900000000000001</v>
      </c>
      <c r="G91">
        <f>VLOOKUP(C91,away!$B$2:$E$405,4,FALSE)</f>
        <v>1.02</v>
      </c>
      <c r="H91">
        <f>VLOOKUP(A91,away!$A$2:$E$405,3,FALSE)</f>
        <v>1.17592592592593</v>
      </c>
      <c r="I91">
        <f>VLOOKUP(C91,away!$B$2:$E$405,3,FALSE)</f>
        <v>0.57999999999999996</v>
      </c>
      <c r="J91">
        <f>VLOOKUP(B91,home!$B$2:$E$405,4,FALSE)</f>
        <v>1.28</v>
      </c>
      <c r="K91" s="3">
        <f t="shared" si="224"/>
        <v>1.5235777777777777</v>
      </c>
      <c r="L91" s="3">
        <f t="shared" si="225"/>
        <v>0.87300740740741034</v>
      </c>
      <c r="M91" s="5">
        <f t="shared" si="226"/>
        <v>9.1028267832076307E-2</v>
      </c>
      <c r="N91" s="5">
        <f t="shared" si="227"/>
        <v>0.13868864601855516</v>
      </c>
      <c r="O91" s="5">
        <f t="shared" si="228"/>
        <v>7.9468352100868306E-2</v>
      </c>
      <c r="P91" s="5">
        <f t="shared" si="229"/>
        <v>0.12107621529750291</v>
      </c>
      <c r="Q91" s="5">
        <f t="shared" si="230"/>
        <v>0.10565146955197958</v>
      </c>
      <c r="R91" s="5">
        <f t="shared" si="231"/>
        <v>3.4688230019259129E-2</v>
      </c>
      <c r="S91" s="5">
        <f t="shared" si="232"/>
        <v>4.026070763482556E-2</v>
      </c>
      <c r="T91" s="5">
        <f t="shared" si="233"/>
        <v>9.2234515522356661E-2</v>
      </c>
      <c r="U91" s="5">
        <f t="shared" si="234"/>
        <v>5.2850216407787226E-2</v>
      </c>
      <c r="V91" s="5">
        <f t="shared" si="235"/>
        <v>5.9500614744524161E-3</v>
      </c>
      <c r="W91" s="5">
        <f t="shared" si="236"/>
        <v>5.3656077066320543E-2</v>
      </c>
      <c r="X91" s="5">
        <f t="shared" si="237"/>
        <v>4.684215273132071E-2</v>
      </c>
      <c r="Y91" s="5">
        <f t="shared" si="238"/>
        <v>2.0446773156676114E-2</v>
      </c>
      <c r="Z91" s="5">
        <f t="shared" si="239"/>
        <v>1.0094360585555108E-2</v>
      </c>
      <c r="AA91" s="5">
        <f t="shared" si="240"/>
        <v>1.5379543469027635E-2</v>
      </c>
      <c r="AB91" s="5">
        <f t="shared" si="241"/>
        <v>1.1715965330888933E-2</v>
      </c>
      <c r="AC91" s="5">
        <f t="shared" si="242"/>
        <v>4.9463407169514568E-4</v>
      </c>
      <c r="AD91" s="5">
        <f t="shared" si="243"/>
        <v>2.0437301665244465E-2</v>
      </c>
      <c r="AE91" s="5">
        <f t="shared" si="244"/>
        <v>1.7841915741178219E-2</v>
      </c>
      <c r="AF91" s="5">
        <f t="shared" si="245"/>
        <v>7.7880623021937302E-3</v>
      </c>
      <c r="AG91" s="5">
        <f t="shared" si="246"/>
        <v>2.2663453597218455E-3</v>
      </c>
      <c r="AH91" s="5">
        <f t="shared" si="247"/>
        <v>2.2031128910577529E-3</v>
      </c>
      <c r="AI91" s="5">
        <f t="shared" si="248"/>
        <v>3.3566138427513457E-3</v>
      </c>
      <c r="AJ91" s="5">
        <f t="shared" si="249"/>
        <v>2.5570311296986116E-3</v>
      </c>
      <c r="AK91" s="5">
        <f t="shared" si="250"/>
        <v>1.298611935431604E-3</v>
      </c>
      <c r="AL91" s="5">
        <f t="shared" si="251"/>
        <v>2.6316406006327893E-5</v>
      </c>
      <c r="AM91" s="5">
        <f t="shared" si="252"/>
        <v>6.2275637309814414E-3</v>
      </c>
      <c r="AN91" s="5">
        <f t="shared" si="253"/>
        <v>5.4367092672485276E-3</v>
      </c>
      <c r="AO91" s="5">
        <f t="shared" si="254"/>
        <v>2.3731437311142393E-3</v>
      </c>
      <c r="AP91" s="5">
        <f t="shared" si="255"/>
        <v>6.9059068536839684E-4</v>
      </c>
      <c r="AQ91" s="5">
        <f t="shared" si="256"/>
        <v>1.5072269595329266E-4</v>
      </c>
      <c r="AR91" s="5">
        <f t="shared" si="257"/>
        <v>3.8466677464963478E-4</v>
      </c>
      <c r="AS91" s="5">
        <f t="shared" si="258"/>
        <v>5.8606974970563572E-4</v>
      </c>
      <c r="AT91" s="5">
        <f t="shared" si="259"/>
        <v>4.4646142343964554E-4</v>
      </c>
      <c r="AU91" s="5">
        <f t="shared" si="260"/>
        <v>2.267395677958929E-4</v>
      </c>
      <c r="AV91" s="5">
        <f t="shared" si="261"/>
        <v>8.6363841709190099E-5</v>
      </c>
      <c r="AW91" s="5">
        <f t="shared" si="262"/>
        <v>9.7231421603761175E-7</v>
      </c>
      <c r="AX91" s="5">
        <f t="shared" si="263"/>
        <v>1.5813629517030317E-3</v>
      </c>
      <c r="AY91" s="5">
        <f t="shared" si="264"/>
        <v>1.3805415706363935E-3</v>
      </c>
      <c r="AZ91" s="5">
        <f t="shared" si="265"/>
        <v>6.02611508699716E-4</v>
      </c>
      <c r="BA91" s="5">
        <f t="shared" si="266"/>
        <v>1.7536143696126908E-4</v>
      </c>
      <c r="BB91" s="5">
        <f t="shared" si="267"/>
        <v>3.827295836019888E-5</v>
      </c>
      <c r="BC91" s="5">
        <f t="shared" si="268"/>
        <v>6.6825152303698023E-6</v>
      </c>
      <c r="BD91" s="5">
        <f t="shared" si="269"/>
        <v>5.5969490608774674E-5</v>
      </c>
      <c r="BE91" s="5">
        <f t="shared" si="270"/>
        <v>8.5273872125071117E-5</v>
      </c>
      <c r="BF91" s="5">
        <f t="shared" si="271"/>
        <v>6.4960688297411134E-5</v>
      </c>
      <c r="BG91" s="5">
        <f t="shared" si="272"/>
        <v>3.2990887039694851E-5</v>
      </c>
      <c r="BH91" s="5">
        <f t="shared" si="273"/>
        <v>1.2566045590713995E-5</v>
      </c>
      <c r="BI91" s="5">
        <f t="shared" si="274"/>
        <v>3.8290695633108502E-6</v>
      </c>
      <c r="BJ91" s="8">
        <f t="shared" si="275"/>
        <v>0.52451682216780382</v>
      </c>
      <c r="BK91" s="8">
        <f t="shared" si="276"/>
        <v>0.26021674428719505</v>
      </c>
      <c r="BL91" s="8">
        <f t="shared" si="277"/>
        <v>0.20550356853729551</v>
      </c>
      <c r="BM91" s="8">
        <f t="shared" si="278"/>
        <v>0.4283507455011879</v>
      </c>
      <c r="BN91" s="8">
        <f t="shared" si="279"/>
        <v>0.57060118082024136</v>
      </c>
    </row>
    <row r="92" spans="1:66" x14ac:dyDescent="0.25">
      <c r="A92" t="s">
        <v>72</v>
      </c>
      <c r="B92" t="s">
        <v>365</v>
      </c>
      <c r="C92" t="s">
        <v>86</v>
      </c>
      <c r="D92" s="11">
        <v>44385</v>
      </c>
      <c r="E92">
        <f>VLOOKUP(A92,home!$A$2:$E$405,3,FALSE)</f>
        <v>1.37037037037037</v>
      </c>
      <c r="F92">
        <f>VLOOKUP(B92,home!$B$2:$E$405,3,FALSE)</f>
        <v>1.0900000000000001</v>
      </c>
      <c r="G92">
        <f>VLOOKUP(C92,away!$B$2:$E$405,4,FALSE)</f>
        <v>0.88</v>
      </c>
      <c r="H92">
        <f>VLOOKUP(A92,away!$A$2:$E$405,3,FALSE)</f>
        <v>1.17592592592593</v>
      </c>
      <c r="I92">
        <f>VLOOKUP(C92,away!$B$2:$E$405,3,FALSE)</f>
        <v>0.57999999999999996</v>
      </c>
      <c r="J92">
        <f>VLOOKUP(B92,home!$B$2:$E$405,4,FALSE)</f>
        <v>1.06</v>
      </c>
      <c r="K92" s="3">
        <f t="shared" si="224"/>
        <v>1.3144592592592592</v>
      </c>
      <c r="L92" s="3">
        <f t="shared" si="225"/>
        <v>0.72295925925926174</v>
      </c>
      <c r="M92" s="5">
        <f t="shared" si="226"/>
        <v>0.13036481121937318</v>
      </c>
      <c r="N92" s="5">
        <f t="shared" si="227"/>
        <v>0.17135923318889046</v>
      </c>
      <c r="O92" s="5">
        <f t="shared" si="228"/>
        <v>9.4248447352631534E-2</v>
      </c>
      <c r="P92" s="5">
        <f t="shared" si="229"/>
        <v>0.12388574429347535</v>
      </c>
      <c r="Q92" s="5">
        <f t="shared" si="230"/>
        <v>0.11262236536235185</v>
      </c>
      <c r="R92" s="5">
        <f t="shared" si="231"/>
        <v>3.4068893842197003E-2</v>
      </c>
      <c r="S92" s="5">
        <f t="shared" si="232"/>
        <v>2.9432170950874626E-2</v>
      </c>
      <c r="T92" s="5">
        <f t="shared" si="233"/>
        <v>8.1421381838391829E-2</v>
      </c>
      <c r="U92" s="5">
        <f t="shared" si="234"/>
        <v>4.4782172963596614E-2</v>
      </c>
      <c r="V92" s="5">
        <f t="shared" si="235"/>
        <v>3.1077118385592632E-3</v>
      </c>
      <c r="W92" s="5">
        <f t="shared" si="236"/>
        <v>4.9345836983407526E-2</v>
      </c>
      <c r="X92" s="5">
        <f t="shared" si="237"/>
        <v>3.5675029753052589E-2</v>
      </c>
      <c r="Y92" s="5">
        <f t="shared" si="238"/>
        <v>1.2895796542159509E-2</v>
      </c>
      <c r="Z92" s="5">
        <f t="shared" si="239"/>
        <v>8.2101407519790583E-3</v>
      </c>
      <c r="AA92" s="5">
        <f t="shared" si="240"/>
        <v>1.0791895531260651E-2</v>
      </c>
      <c r="AB92" s="5">
        <f t="shared" si="241"/>
        <v>7.092753503012094E-3</v>
      </c>
      <c r="AC92" s="5">
        <f t="shared" si="242"/>
        <v>1.8457875565136835E-4</v>
      </c>
      <c r="AD92" s="5">
        <f t="shared" si="243"/>
        <v>1.6215773082184519E-2</v>
      </c>
      <c r="AE92" s="5">
        <f t="shared" si="244"/>
        <v>1.1723343295812394E-2</v>
      </c>
      <c r="AF92" s="5">
        <f t="shared" si="245"/>
        <v>4.2377497925912798E-3</v>
      </c>
      <c r="AG92" s="5">
        <f t="shared" si="246"/>
        <v>1.0212401503259607E-3</v>
      </c>
      <c r="AH92" s="5">
        <f t="shared" si="247"/>
        <v>1.4838993191162641E-3</v>
      </c>
      <c r="AI92" s="5">
        <f t="shared" si="248"/>
        <v>1.9505251998208838E-3</v>
      </c>
      <c r="AJ92" s="5">
        <f t="shared" si="249"/>
        <v>1.2819429546615392E-3</v>
      </c>
      <c r="AK92" s="5">
        <f t="shared" si="250"/>
        <v>5.6168726219901072E-4</v>
      </c>
      <c r="AL92" s="5">
        <f t="shared" si="251"/>
        <v>7.0162112952870525E-6</v>
      </c>
      <c r="AM92" s="5">
        <f t="shared" si="252"/>
        <v>4.2629946147848922E-3</v>
      </c>
      <c r="AN92" s="5">
        <f t="shared" si="253"/>
        <v>3.0819714289311074E-3</v>
      </c>
      <c r="AO92" s="5">
        <f t="shared" si="254"/>
        <v>1.1140698906591208E-3</v>
      </c>
      <c r="AP92" s="5">
        <f t="shared" si="255"/>
        <v>2.6847571430465493E-4</v>
      </c>
      <c r="AQ92" s="5">
        <f t="shared" si="256"/>
        <v>4.8524250885698614E-5</v>
      </c>
      <c r="AR92" s="5">
        <f t="shared" si="257"/>
        <v>2.1455975051272352E-4</v>
      </c>
      <c r="AS92" s="5">
        <f t="shared" si="258"/>
        <v>2.8203005072580605E-4</v>
      </c>
      <c r="AT92" s="5">
        <f t="shared" si="259"/>
        <v>1.8535850578294723E-4</v>
      </c>
      <c r="AU92" s="5">
        <f t="shared" si="260"/>
        <v>8.1215401402951934E-5</v>
      </c>
      <c r="AV92" s="5">
        <f t="shared" si="261"/>
        <v>2.6688584092141921E-5</v>
      </c>
      <c r="AW92" s="5">
        <f t="shared" si="262"/>
        <v>1.852085846860446E-7</v>
      </c>
      <c r="AX92" s="5">
        <f t="shared" si="263"/>
        <v>9.3392212392939486E-4</v>
      </c>
      <c r="AY92" s="5">
        <f t="shared" si="264"/>
        <v>6.7518764692183169E-4</v>
      </c>
      <c r="AZ92" s="5">
        <f t="shared" si="265"/>
        <v>2.4406658053980569E-4</v>
      </c>
      <c r="BA92" s="5">
        <f t="shared" si="266"/>
        <v>5.8816731425666291E-5</v>
      </c>
      <c r="BB92" s="5">
        <f t="shared" si="267"/>
        <v>1.0630525145887659E-5</v>
      </c>
      <c r="BC92" s="5">
        <f t="shared" si="268"/>
        <v>1.5370873170015801E-6</v>
      </c>
      <c r="BD92" s="5">
        <f t="shared" si="269"/>
        <v>2.5852993049588414E-5</v>
      </c>
      <c r="BE92" s="5">
        <f t="shared" si="270"/>
        <v>3.3982706093596767E-5</v>
      </c>
      <c r="BF92" s="5">
        <f t="shared" si="271"/>
        <v>2.2334441339707168E-5</v>
      </c>
      <c r="BG92" s="5">
        <f t="shared" si="272"/>
        <v>9.7859044064536148E-6</v>
      </c>
      <c r="BH92" s="5">
        <f t="shared" si="273"/>
        <v>3.2157931643222376E-6</v>
      </c>
      <c r="BI92" s="5">
        <f t="shared" si="274"/>
        <v>8.4540582014119809E-7</v>
      </c>
      <c r="BJ92" s="8">
        <f t="shared" si="275"/>
        <v>0.50721794658401298</v>
      </c>
      <c r="BK92" s="8">
        <f t="shared" si="276"/>
        <v>0.28765722091615092</v>
      </c>
      <c r="BL92" s="8">
        <f t="shared" si="277"/>
        <v>0.19714808746488596</v>
      </c>
      <c r="BM92" s="8">
        <f t="shared" si="278"/>
        <v>0.33300889801977229</v>
      </c>
      <c r="BN92" s="8">
        <f t="shared" si="279"/>
        <v>0.66654949525891938</v>
      </c>
    </row>
    <row r="93" spans="1:66" x14ac:dyDescent="0.25">
      <c r="A93" t="s">
        <v>72</v>
      </c>
      <c r="B93" t="s">
        <v>76</v>
      </c>
      <c r="C93" t="s">
        <v>367</v>
      </c>
      <c r="D93" s="11">
        <v>44385</v>
      </c>
      <c r="E93">
        <f>VLOOKUP(A93,home!$A$2:$E$405,3,FALSE)</f>
        <v>1.37037037037037</v>
      </c>
      <c r="F93">
        <f>VLOOKUP(B93,home!$B$2:$E$405,3,FALSE)</f>
        <v>1.31</v>
      </c>
      <c r="G93">
        <f>VLOOKUP(C93,away!$B$2:$E$405,4,FALSE)</f>
        <v>1.82</v>
      </c>
      <c r="H93">
        <f>VLOOKUP(A93,away!$A$2:$E$405,3,FALSE)</f>
        <v>1.17592592592593</v>
      </c>
      <c r="I93">
        <f>VLOOKUP(C93,away!$B$2:$E$405,3,FALSE)</f>
        <v>0.91</v>
      </c>
      <c r="J93">
        <f>VLOOKUP(B93,home!$B$2:$E$405,4,FALSE)</f>
        <v>0.68</v>
      </c>
      <c r="K93" s="3">
        <f t="shared" si="224"/>
        <v>3.2672370370370363</v>
      </c>
      <c r="L93" s="3">
        <f t="shared" si="225"/>
        <v>0.72766296296296562</v>
      </c>
      <c r="M93" s="5">
        <f t="shared" si="226"/>
        <v>1.8409287247398556E-2</v>
      </c>
      <c r="N93" s="5">
        <f t="shared" si="227"/>
        <v>6.0147505120154147E-2</v>
      </c>
      <c r="O93" s="5">
        <f t="shared" si="228"/>
        <v>1.3395756504478371E-2</v>
      </c>
      <c r="P93" s="5">
        <f t="shared" si="229"/>
        <v>4.3767111790561516E-2</v>
      </c>
      <c r="Q93" s="5">
        <f t="shared" si="230"/>
        <v>9.8258078206971203E-2</v>
      </c>
      <c r="R93" s="5">
        <f t="shared" si="231"/>
        <v>4.8737979345895742E-3</v>
      </c>
      <c r="S93" s="5">
        <f t="shared" si="232"/>
        <v>2.6013501347780302E-2</v>
      </c>
      <c r="T93" s="5">
        <f t="shared" si="233"/>
        <v>7.1498764323131458E-2</v>
      </c>
      <c r="U93" s="5">
        <f t="shared" si="234"/>
        <v>1.5923853122925664E-2</v>
      </c>
      <c r="V93" s="5">
        <f t="shared" si="235"/>
        <v>6.8717478559820813E-3</v>
      </c>
      <c r="W93" s="5">
        <f t="shared" si="236"/>
        <v>0.10701081076863268</v>
      </c>
      <c r="X93" s="5">
        <f t="shared" si="237"/>
        <v>7.7867803632972493E-2</v>
      </c>
      <c r="Y93" s="5">
        <f t="shared" si="238"/>
        <v>2.8330758355493563E-2</v>
      </c>
      <c r="Z93" s="5">
        <f t="shared" si="239"/>
        <v>1.1821607486554107E-3</v>
      </c>
      <c r="AA93" s="5">
        <f t="shared" si="240"/>
        <v>3.8623993817383882E-3</v>
      </c>
      <c r="AB93" s="5">
        <f t="shared" si="241"/>
        <v>6.3096871559223059E-3</v>
      </c>
      <c r="AC93" s="5">
        <f t="shared" si="242"/>
        <v>1.0210761848337565E-3</v>
      </c>
      <c r="AD93" s="5">
        <f t="shared" si="243"/>
        <v>8.7407421076659594E-2</v>
      </c>
      <c r="AE93" s="5">
        <f t="shared" si="244"/>
        <v>6.3603143005593693E-2</v>
      </c>
      <c r="AF93" s="5">
        <f t="shared" si="245"/>
        <v>2.3140825746603758E-2</v>
      </c>
      <c r="AG93" s="5">
        <f t="shared" si="246"/>
        <v>5.6129072760611248E-3</v>
      </c>
      <c r="AH93" s="5">
        <f t="shared" si="247"/>
        <v>2.1505364826627843E-4</v>
      </c>
      <c r="AI93" s="5">
        <f t="shared" si="248"/>
        <v>7.026312445655204E-4</v>
      </c>
      <c r="AJ93" s="5">
        <f t="shared" si="249"/>
        <v>1.147831412811948E-3</v>
      </c>
      <c r="AK93" s="5">
        <f t="shared" si="250"/>
        <v>1.2500791014045816E-3</v>
      </c>
      <c r="AL93" s="5">
        <f t="shared" si="251"/>
        <v>9.7102196142035264E-5</v>
      </c>
      <c r="AM93" s="5">
        <f t="shared" si="252"/>
        <v>5.7116152690710763E-2</v>
      </c>
      <c r="AN93" s="5">
        <f t="shared" si="253"/>
        <v>4.1561308899967758E-2</v>
      </c>
      <c r="AO93" s="5">
        <f t="shared" si="254"/>
        <v>1.5121312589384801E-2</v>
      </c>
      <c r="AP93" s="5">
        <f t="shared" si="255"/>
        <v>3.6677397075603134E-3</v>
      </c>
      <c r="AQ93" s="5">
        <f t="shared" si="256"/>
        <v>6.6721958574506458E-4</v>
      </c>
      <c r="AR93" s="5">
        <f t="shared" si="257"/>
        <v>3.1297314978687123E-5</v>
      </c>
      <c r="AS93" s="5">
        <f t="shared" si="258"/>
        <v>1.0225574665818057E-4</v>
      </c>
      <c r="AT93" s="5">
        <f t="shared" si="259"/>
        <v>1.6704688136574185E-4</v>
      </c>
      <c r="AU93" s="5">
        <f t="shared" si="260"/>
        <v>1.8192725257322795E-4</v>
      </c>
      <c r="AV93" s="5">
        <f t="shared" si="261"/>
        <v>1.4859986441341044E-4</v>
      </c>
      <c r="AW93" s="5">
        <f t="shared" si="262"/>
        <v>6.4126489474581872E-6</v>
      </c>
      <c r="AX93" s="5">
        <f t="shared" si="263"/>
        <v>3.1102001580692144E-2</v>
      </c>
      <c r="AY93" s="5">
        <f t="shared" si="264"/>
        <v>2.2631774624285284E-2</v>
      </c>
      <c r="AZ93" s="5">
        <f t="shared" si="265"/>
        <v>8.2341520901087414E-3</v>
      </c>
      <c r="BA93" s="5">
        <f t="shared" si="266"/>
        <v>1.9972291691254082E-3</v>
      </c>
      <c r="BB93" s="5">
        <f t="shared" si="267"/>
        <v>3.6332742373046406E-4</v>
      </c>
      <c r="BC93" s="5">
        <f t="shared" si="268"/>
        <v>5.2875981935482094E-5</v>
      </c>
      <c r="BD93" s="5">
        <f t="shared" si="269"/>
        <v>3.7956494916961109E-6</v>
      </c>
      <c r="BE93" s="5">
        <f t="shared" si="270"/>
        <v>1.2401286598880333E-5</v>
      </c>
      <c r="BF93" s="5">
        <f t="shared" si="271"/>
        <v>2.0258971441386444E-5</v>
      </c>
      <c r="BG93" s="5">
        <f t="shared" si="272"/>
        <v>2.2063620608524463E-5</v>
      </c>
      <c r="BH93" s="5">
        <f t="shared" si="273"/>
        <v>1.802176960582619E-5</v>
      </c>
      <c r="BI93" s="5">
        <f t="shared" si="274"/>
        <v>1.1776278625820731E-5</v>
      </c>
      <c r="BJ93" s="8">
        <f t="shared" si="275"/>
        <v>0.80539311185551987</v>
      </c>
      <c r="BK93" s="8">
        <f t="shared" si="276"/>
        <v>0.11881160124698352</v>
      </c>
      <c r="BL93" s="8">
        <f t="shared" si="277"/>
        <v>4.8400534143064014E-2</v>
      </c>
      <c r="BM93" s="8">
        <f t="shared" si="278"/>
        <v>0.7123105092147316</v>
      </c>
      <c r="BN93" s="8">
        <f t="shared" si="279"/>
        <v>0.23885153680415339</v>
      </c>
    </row>
    <row r="94" spans="1:66" x14ac:dyDescent="0.25">
      <c r="A94" t="s">
        <v>72</v>
      </c>
      <c r="B94" t="s">
        <v>237</v>
      </c>
      <c r="C94" t="s">
        <v>74</v>
      </c>
      <c r="D94" s="11">
        <v>44385</v>
      </c>
      <c r="E94">
        <f>VLOOKUP(A94,home!$A$2:$E$405,3,FALSE)</f>
        <v>1.37037037037037</v>
      </c>
      <c r="F94">
        <f>VLOOKUP(B94,home!$B$2:$E$405,3,FALSE)</f>
        <v>1.46</v>
      </c>
      <c r="G94">
        <f>VLOOKUP(C94,away!$B$2:$E$405,4,FALSE)</f>
        <v>0.73</v>
      </c>
      <c r="H94">
        <f>VLOOKUP(A94,away!$A$2:$E$405,3,FALSE)</f>
        <v>1.17592592592593</v>
      </c>
      <c r="I94">
        <f>VLOOKUP(C94,away!$B$2:$E$405,3,FALSE)</f>
        <v>1.28</v>
      </c>
      <c r="J94">
        <f>VLOOKUP(B94,home!$B$2:$E$405,4,FALSE)</f>
        <v>1.19</v>
      </c>
      <c r="K94" s="3">
        <f t="shared" si="224"/>
        <v>1.4605407407407403</v>
      </c>
      <c r="L94" s="3">
        <f t="shared" si="225"/>
        <v>1.7911703703703765</v>
      </c>
      <c r="M94" s="5">
        <f t="shared" si="226"/>
        <v>3.8707917585039504E-2</v>
      </c>
      <c r="N94" s="5">
        <f t="shared" si="227"/>
        <v>5.6534490622185116E-2</v>
      </c>
      <c r="O94" s="5">
        <f t="shared" si="228"/>
        <v>6.9332475077061223E-2</v>
      </c>
      <c r="P94" s="5">
        <f t="shared" si="229"/>
        <v>0.1012629045064399</v>
      </c>
      <c r="Q94" s="5">
        <f t="shared" si="230"/>
        <v>4.1285463405363355E-2</v>
      </c>
      <c r="R94" s="5">
        <f t="shared" si="231"/>
        <v>6.2093137531237325E-2</v>
      </c>
      <c r="S94" s="5">
        <f t="shared" si="232"/>
        <v>6.622789644103444E-2</v>
      </c>
      <c r="T94" s="5">
        <f t="shared" si="233"/>
        <v>7.3949298778697312E-2</v>
      </c>
      <c r="U94" s="5">
        <f t="shared" si="234"/>
        <v>9.0689557084790012E-2</v>
      </c>
      <c r="V94" s="5">
        <f t="shared" si="235"/>
        <v>1.9250810719472589E-2</v>
      </c>
      <c r="W94" s="5">
        <f t="shared" si="236"/>
        <v>2.0099700434631371E-2</v>
      </c>
      <c r="X94" s="5">
        <f t="shared" si="237"/>
        <v>3.6001987871832286E-2</v>
      </c>
      <c r="Y94" s="5">
        <f t="shared" si="238"/>
        <v>3.2242846975229819E-2</v>
      </c>
      <c r="Z94" s="5">
        <f t="shared" si="239"/>
        <v>3.7073129383095024E-2</v>
      </c>
      <c r="AA94" s="5">
        <f t="shared" si="240"/>
        <v>5.4146815850762905E-2</v>
      </c>
      <c r="AB94" s="5">
        <f t="shared" si="241"/>
        <v>3.9541815265712862E-2</v>
      </c>
      <c r="AC94" s="5">
        <f t="shared" si="242"/>
        <v>3.1476005575519182E-3</v>
      </c>
      <c r="AD94" s="5">
        <f t="shared" si="243"/>
        <v>7.3391078403658707E-3</v>
      </c>
      <c r="AE94" s="5">
        <f t="shared" si="244"/>
        <v>1.3145592508616272E-2</v>
      </c>
      <c r="AF94" s="5">
        <f t="shared" si="245"/>
        <v>1.1772997901198127E-2</v>
      </c>
      <c r="AG94" s="5">
        <f t="shared" si="246"/>
        <v>7.0291483370195709E-3</v>
      </c>
      <c r="AH94" s="5">
        <f t="shared" si="247"/>
        <v>1.6601072721976817E-2</v>
      </c>
      <c r="AI94" s="5">
        <f t="shared" si="248"/>
        <v>2.4246543050446913E-2</v>
      </c>
      <c r="AJ94" s="5">
        <f t="shared" si="249"/>
        <v>1.7706531973650994E-2</v>
      </c>
      <c r="AK94" s="5">
        <f t="shared" si="250"/>
        <v>8.6203704415819416E-3</v>
      </c>
      <c r="AL94" s="5">
        <f t="shared" si="251"/>
        <v>3.293746546644366E-4</v>
      </c>
      <c r="AM94" s="5">
        <f t="shared" si="252"/>
        <v>2.143813200308829E-3</v>
      </c>
      <c r="AN94" s="5">
        <f t="shared" si="253"/>
        <v>3.8399346840020674E-3</v>
      </c>
      <c r="AO94" s="5">
        <f t="shared" si="254"/>
        <v>3.4389886150710185E-3</v>
      </c>
      <c r="AP94" s="5">
        <f t="shared" si="255"/>
        <v>2.0532715037854215E-3</v>
      </c>
      <c r="AQ94" s="5">
        <f t="shared" si="256"/>
        <v>9.1943976997656913E-4</v>
      </c>
      <c r="AR94" s="5">
        <f t="shared" si="257"/>
        <v>5.9470699151937464E-3</v>
      </c>
      <c r="AS94" s="5">
        <f t="shared" si="258"/>
        <v>8.6859378991740437E-3</v>
      </c>
      <c r="AT94" s="5">
        <f t="shared" si="259"/>
        <v>6.3430830866438659E-3</v>
      </c>
      <c r="AU94" s="5">
        <f t="shared" si="260"/>
        <v>3.0881104233156306E-3</v>
      </c>
      <c r="AV94" s="5">
        <f t="shared" si="261"/>
        <v>1.1275777712896531E-3</v>
      </c>
      <c r="AW94" s="5">
        <f t="shared" si="262"/>
        <v>2.3935265475259926E-5</v>
      </c>
      <c r="AX94" s="5">
        <f t="shared" si="263"/>
        <v>5.2185441993147239E-4</v>
      </c>
      <c r="AY94" s="5">
        <f t="shared" si="264"/>
        <v>9.3473017462807355E-4</v>
      </c>
      <c r="AZ94" s="5">
        <f t="shared" si="265"/>
        <v>8.3713049654246649E-4</v>
      </c>
      <c r="BA94" s="5">
        <f t="shared" si="266"/>
        <v>4.9981444718010231E-4</v>
      </c>
      <c r="BB94" s="5">
        <f t="shared" si="267"/>
        <v>2.2381320711801242E-4</v>
      </c>
      <c r="BC94" s="5">
        <f t="shared" si="268"/>
        <v>8.0177517017470315E-5</v>
      </c>
      <c r="BD94" s="5">
        <f t="shared" si="269"/>
        <v>1.7753692371026853E-3</v>
      </c>
      <c r="BE94" s="5">
        <f t="shared" si="270"/>
        <v>2.5929991006462785E-3</v>
      </c>
      <c r="BF94" s="5">
        <f t="shared" si="271"/>
        <v>1.893590413598995E-3</v>
      </c>
      <c r="BG94" s="5">
        <f t="shared" si="272"/>
        <v>9.2188864844581348E-4</v>
      </c>
      <c r="BH94" s="5">
        <f t="shared" si="273"/>
        <v>3.3661398237038213E-4</v>
      </c>
      <c r="BI94" s="5">
        <f t="shared" si="274"/>
        <v>9.8327687030985687E-5</v>
      </c>
      <c r="BJ94" s="8">
        <f t="shared" si="275"/>
        <v>0.31489360271070055</v>
      </c>
      <c r="BK94" s="8">
        <f t="shared" si="276"/>
        <v>0.22986123463883087</v>
      </c>
      <c r="BL94" s="8">
        <f t="shared" si="277"/>
        <v>0.41578888716203311</v>
      </c>
      <c r="BM94" s="8">
        <f t="shared" si="278"/>
        <v>0.62748967025818059</v>
      </c>
      <c r="BN94" s="8">
        <f t="shared" si="279"/>
        <v>0.36921638872732643</v>
      </c>
    </row>
    <row r="95" spans="1:66" x14ac:dyDescent="0.25">
      <c r="A95" t="s">
        <v>91</v>
      </c>
      <c r="B95" t="s">
        <v>117</v>
      </c>
      <c r="C95" t="s">
        <v>107</v>
      </c>
      <c r="D95" s="11">
        <v>44385</v>
      </c>
      <c r="E95">
        <f>VLOOKUP(A95,home!$A$2:$E$405,3,FALSE)</f>
        <v>1.375</v>
      </c>
      <c r="F95">
        <f>VLOOKUP(B95,home!$B$2:$E$405,3,FALSE)</f>
        <v>0.91</v>
      </c>
      <c r="G95">
        <f>VLOOKUP(C95,away!$B$2:$E$405,4,FALSE)</f>
        <v>1.27</v>
      </c>
      <c r="H95">
        <f>VLOOKUP(A95,away!$A$2:$E$405,3,FALSE)</f>
        <v>1.1442307692307701</v>
      </c>
      <c r="I95">
        <f>VLOOKUP(C95,away!$B$2:$E$405,3,FALSE)</f>
        <v>1.82</v>
      </c>
      <c r="J95">
        <f>VLOOKUP(B95,home!$B$2:$E$405,4,FALSE)</f>
        <v>1.31</v>
      </c>
      <c r="K95" s="3">
        <f t="shared" si="224"/>
        <v>1.5890875</v>
      </c>
      <c r="L95" s="3">
        <f t="shared" si="225"/>
        <v>2.7280750000000018</v>
      </c>
      <c r="M95" s="5">
        <f t="shared" si="226"/>
        <v>1.3337675554055342E-2</v>
      </c>
      <c r="N95" s="5">
        <f t="shared" si="227"/>
        <v>2.1194733502004914E-2</v>
      </c>
      <c r="O95" s="5">
        <f t="shared" si="228"/>
        <v>3.638617923712955E-2</v>
      </c>
      <c r="P95" s="5">
        <f t="shared" si="229"/>
        <v>5.7820822598482098E-2</v>
      </c>
      <c r="Q95" s="5">
        <f t="shared" si="230"/>
        <v>1.6840143036933618E-2</v>
      </c>
      <c r="R95" s="5">
        <f t="shared" si="231"/>
        <v>4.9632112961166132E-2</v>
      </c>
      <c r="S95" s="5">
        <f t="shared" si="232"/>
        <v>6.266548305991404E-2</v>
      </c>
      <c r="T95" s="5">
        <f t="shared" si="233"/>
        <v>4.5941173215482717E-2</v>
      </c>
      <c r="U95" s="5">
        <f t="shared" si="234"/>
        <v>7.8869770305177084E-2</v>
      </c>
      <c r="V95" s="5">
        <f t="shared" si="235"/>
        <v>3.0184917940582603E-2</v>
      </c>
      <c r="W95" s="5">
        <f t="shared" si="236"/>
        <v>8.9201535994010844E-3</v>
      </c>
      <c r="X95" s="5">
        <f t="shared" si="237"/>
        <v>2.433484803068613E-2</v>
      </c>
      <c r="Y95" s="5">
        <f t="shared" si="238"/>
        <v>3.3193645270657053E-2</v>
      </c>
      <c r="Z95" s="5">
        <f t="shared" si="239"/>
        <v>4.5133375522177797E-2</v>
      </c>
      <c r="AA95" s="5">
        <f t="shared" si="240"/>
        <v>7.1720882875098702E-2</v>
      </c>
      <c r="AB95" s="5">
        <f t="shared" si="241"/>
        <v>5.6985379232891709E-2</v>
      </c>
      <c r="AC95" s="5">
        <f t="shared" si="242"/>
        <v>8.1785089646931649E-3</v>
      </c>
      <c r="AD95" s="5">
        <f t="shared" si="243"/>
        <v>3.5437261457220695E-3</v>
      </c>
      <c r="AE95" s="5">
        <f t="shared" si="244"/>
        <v>9.6675507049907398E-3</v>
      </c>
      <c r="AF95" s="5">
        <f t="shared" si="245"/>
        <v>1.3186901694758817E-2</v>
      </c>
      <c r="AG95" s="5">
        <f t="shared" si="246"/>
        <v>1.1991618946976394E-2</v>
      </c>
      <c r="AH95" s="5">
        <f t="shared" si="247"/>
        <v>3.0781808356916327E-2</v>
      </c>
      <c r="AI95" s="5">
        <f t="shared" si="248"/>
        <v>4.8914986887371267E-2</v>
      </c>
      <c r="AJ95" s="5">
        <f t="shared" si="249"/>
        <v>3.8865097112692801E-2</v>
      </c>
      <c r="AK95" s="5">
        <f t="shared" si="250"/>
        <v>2.0586680002688741E-2</v>
      </c>
      <c r="AL95" s="5">
        <f t="shared" si="251"/>
        <v>1.4182024867858975E-3</v>
      </c>
      <c r="AM95" s="5">
        <f t="shared" si="252"/>
        <v>1.1262581843180239E-3</v>
      </c>
      <c r="AN95" s="5">
        <f t="shared" si="253"/>
        <v>3.0725167961833952E-3</v>
      </c>
      <c r="AO95" s="5">
        <f t="shared" si="254"/>
        <v>4.1910281293740109E-3</v>
      </c>
      <c r="AP95" s="5">
        <f t="shared" si="255"/>
        <v>3.8111463546806707E-3</v>
      </c>
      <c r="AQ95" s="5">
        <f t="shared" si="256"/>
        <v>2.5992732728863702E-3</v>
      </c>
      <c r="AR95" s="5">
        <f t="shared" si="257"/>
        <v>1.6795016366658908E-2</v>
      </c>
      <c r="AS95" s="5">
        <f t="shared" si="258"/>
        <v>2.6688750570553085E-2</v>
      </c>
      <c r="AT95" s="5">
        <f t="shared" si="259"/>
        <v>2.1205379961141892E-2</v>
      </c>
      <c r="AU95" s="5">
        <f t="shared" si="260"/>
        <v>1.1232401409667022E-2</v>
      </c>
      <c r="AV95" s="5">
        <f t="shared" si="261"/>
        <v>4.4623171687710626E-3</v>
      </c>
      <c r="AW95" s="5">
        <f t="shared" si="262"/>
        <v>1.7078112062837575E-4</v>
      </c>
      <c r="AX95" s="5">
        <f t="shared" si="263"/>
        <v>2.9828713374541123E-4</v>
      </c>
      <c r="AY95" s="5">
        <f t="shared" si="264"/>
        <v>8.137496723925132E-4</v>
      </c>
      <c r="AZ95" s="5">
        <f t="shared" si="265"/>
        <v>1.1099850687561036E-3</v>
      </c>
      <c r="BA95" s="5">
        <f t="shared" si="266"/>
        <v>1.0093741721489365E-3</v>
      </c>
      <c r="BB95" s="5">
        <f t="shared" si="267"/>
        <v>6.8841211117130307E-4</v>
      </c>
      <c r="BC95" s="5">
        <f t="shared" si="268"/>
        <v>3.7560797403673069E-4</v>
      </c>
      <c r="BD95" s="5">
        <f t="shared" si="269"/>
        <v>7.6363440457455035E-3</v>
      </c>
      <c r="BE95" s="5">
        <f t="shared" si="270"/>
        <v>1.2134818868793607E-2</v>
      </c>
      <c r="BF95" s="5">
        <f t="shared" si="271"/>
        <v>9.6416444895820307E-3</v>
      </c>
      <c r="BG95" s="5">
        <f t="shared" si="272"/>
        <v>5.1071389126128956E-3</v>
      </c>
      <c r="BH95" s="5">
        <f t="shared" si="273"/>
        <v>2.0289226516991871E-3</v>
      </c>
      <c r="BI95" s="5">
        <f t="shared" si="274"/>
        <v>6.4482712485640652E-4</v>
      </c>
      <c r="BJ95" s="8">
        <f t="shared" si="275"/>
        <v>0.20791013301730696</v>
      </c>
      <c r="BK95" s="8">
        <f t="shared" si="276"/>
        <v>0.17441936027690563</v>
      </c>
      <c r="BL95" s="8">
        <f t="shared" si="277"/>
        <v>0.55032045854121414</v>
      </c>
      <c r="BM95" s="8">
        <f t="shared" si="278"/>
        <v>0.78192869191606873</v>
      </c>
      <c r="BN95" s="8">
        <f t="shared" si="279"/>
        <v>0.19521166688977165</v>
      </c>
    </row>
    <row r="96" spans="1:66" x14ac:dyDescent="0.25">
      <c r="A96" t="s">
        <v>91</v>
      </c>
      <c r="B96" t="s">
        <v>122</v>
      </c>
      <c r="C96" t="s">
        <v>105</v>
      </c>
      <c r="D96" s="11">
        <v>44385</v>
      </c>
      <c r="E96">
        <f>VLOOKUP(A96,home!$A$2:$E$405,3,FALSE)</f>
        <v>1.375</v>
      </c>
      <c r="F96">
        <f>VLOOKUP(B96,home!$B$2:$E$405,3,FALSE)</f>
        <v>1.1599999999999999</v>
      </c>
      <c r="G96">
        <f>VLOOKUP(C96,away!$B$2:$E$405,4,FALSE)</f>
        <v>1.27</v>
      </c>
      <c r="H96">
        <f>VLOOKUP(A96,away!$A$2:$E$405,3,FALSE)</f>
        <v>1.1442307692307701</v>
      </c>
      <c r="I96">
        <f>VLOOKUP(C96,away!$B$2:$E$405,3,FALSE)</f>
        <v>0.55000000000000004</v>
      </c>
      <c r="J96">
        <f>VLOOKUP(B96,home!$B$2:$E$405,4,FALSE)</f>
        <v>1.4</v>
      </c>
      <c r="K96" s="3">
        <f t="shared" si="224"/>
        <v>2.0256500000000002</v>
      </c>
      <c r="L96" s="3">
        <f t="shared" si="225"/>
        <v>0.88105769230769304</v>
      </c>
      <c r="M96" s="5">
        <f t="shared" si="226"/>
        <v>5.4655376297070485E-2</v>
      </c>
      <c r="N96" s="5">
        <f t="shared" si="227"/>
        <v>0.11071266299616085</v>
      </c>
      <c r="O96" s="5">
        <f t="shared" si="228"/>
        <v>4.8154539712505502E-2</v>
      </c>
      <c r="P96" s="5">
        <f t="shared" si="229"/>
        <v>9.754424336863679E-2</v>
      </c>
      <c r="Q96" s="5">
        <f t="shared" si="230"/>
        <v>0.11213255289908663</v>
      </c>
      <c r="R96" s="5">
        <f t="shared" si="231"/>
        <v>2.1213463816619628E-2</v>
      </c>
      <c r="S96" s="5">
        <f t="shared" si="232"/>
        <v>4.3522156734605806E-2</v>
      </c>
      <c r="T96" s="5">
        <f t="shared" si="233"/>
        <v>9.8795248289839585E-2</v>
      </c>
      <c r="U96" s="5">
        <f t="shared" si="234"/>
        <v>4.2971052980135559E-2</v>
      </c>
      <c r="V96" s="5">
        <f t="shared" si="235"/>
        <v>8.6305138692496786E-3</v>
      </c>
      <c r="W96" s="5">
        <f t="shared" si="236"/>
        <v>7.5713768593344943E-2</v>
      </c>
      <c r="X96" s="5">
        <f t="shared" si="237"/>
        <v>6.6708198232771174E-2</v>
      </c>
      <c r="Y96" s="5">
        <f t="shared" si="238"/>
        <v>2.9386885596484748E-2</v>
      </c>
      <c r="Z96" s="5">
        <f t="shared" si="239"/>
        <v>6.230095158707879E-3</v>
      </c>
      <c r="AA96" s="5">
        <f t="shared" si="240"/>
        <v>1.2619992258236618E-2</v>
      </c>
      <c r="AB96" s="5">
        <f t="shared" si="241"/>
        <v>1.2781843658948504E-2</v>
      </c>
      <c r="AC96" s="5">
        <f t="shared" si="242"/>
        <v>9.6268771058622435E-4</v>
      </c>
      <c r="AD96" s="5">
        <f t="shared" si="243"/>
        <v>3.8342398837777313E-2</v>
      </c>
      <c r="AE96" s="5">
        <f t="shared" si="244"/>
        <v>3.3781865437553252E-2</v>
      </c>
      <c r="AF96" s="5">
        <f t="shared" si="245"/>
        <v>1.4881886202129841E-2</v>
      </c>
      <c r="AG96" s="5">
        <f t="shared" si="246"/>
        <v>4.3706001048114057E-3</v>
      </c>
      <c r="AH96" s="5">
        <f t="shared" si="247"/>
        <v>1.3722683158471235E-3</v>
      </c>
      <c r="AI96" s="5">
        <f t="shared" si="248"/>
        <v>2.7797353139957259E-3</v>
      </c>
      <c r="AJ96" s="5">
        <f t="shared" si="249"/>
        <v>2.815385419397722E-3</v>
      </c>
      <c r="AK96" s="5">
        <f t="shared" si="250"/>
        <v>1.9009951582676648E-3</v>
      </c>
      <c r="AL96" s="5">
        <f t="shared" si="251"/>
        <v>6.8724909197598341E-5</v>
      </c>
      <c r="AM96" s="5">
        <f t="shared" si="252"/>
        <v>1.5533656041148718E-2</v>
      </c>
      <c r="AN96" s="5">
        <f t="shared" si="253"/>
        <v>1.3686047144715944E-2</v>
      </c>
      <c r="AO96" s="5">
        <f t="shared" si="254"/>
        <v>6.0290985570688599E-3</v>
      </c>
      <c r="AP96" s="5">
        <f t="shared" si="255"/>
        <v>1.7706612204622439E-3</v>
      </c>
      <c r="AQ96" s="5">
        <f t="shared" si="256"/>
        <v>3.9001367218979691E-4</v>
      </c>
      <c r="AR96" s="5">
        <f t="shared" si="257"/>
        <v>2.4180951111744627E-4</v>
      </c>
      <c r="AS96" s="5">
        <f t="shared" si="258"/>
        <v>4.8982143619505521E-4</v>
      </c>
      <c r="AT96" s="5">
        <f t="shared" si="259"/>
        <v>4.9610339611425686E-4</v>
      </c>
      <c r="AU96" s="5">
        <f t="shared" si="260"/>
        <v>3.349772814462814E-4</v>
      </c>
      <c r="AV96" s="5">
        <f t="shared" si="261"/>
        <v>1.6963668254041508E-4</v>
      </c>
      <c r="AW96" s="5">
        <f t="shared" si="262"/>
        <v>3.4070650818711635E-6</v>
      </c>
      <c r="AX96" s="5">
        <f t="shared" si="263"/>
        <v>5.2442917266254854E-3</v>
      </c>
      <c r="AY96" s="5">
        <f t="shared" si="264"/>
        <v>4.6205235664489768E-3</v>
      </c>
      <c r="AZ96" s="5">
        <f t="shared" si="265"/>
        <v>2.0354739153544237E-3</v>
      </c>
      <c r="BA96" s="5">
        <f t="shared" si="266"/>
        <v>5.9778998353822433E-4</v>
      </c>
      <c r="BB96" s="5">
        <f t="shared" si="267"/>
        <v>1.3167186584521042E-4</v>
      </c>
      <c r="BC96" s="5">
        <f t="shared" si="268"/>
        <v>2.3202102052685854E-5</v>
      </c>
      <c r="BD96" s="5">
        <f t="shared" si="269"/>
        <v>3.5508021640531434E-5</v>
      </c>
      <c r="BE96" s="5">
        <f t="shared" si="270"/>
        <v>7.1926824036142519E-5</v>
      </c>
      <c r="BF96" s="5">
        <f t="shared" si="271"/>
        <v>7.2849285554406055E-5</v>
      </c>
      <c r="BG96" s="5">
        <f t="shared" si="272"/>
        <v>4.9189051761094203E-5</v>
      </c>
      <c r="BH96" s="5">
        <f t="shared" si="273"/>
        <v>2.4909950674965133E-5</v>
      </c>
      <c r="BI96" s="5">
        <f t="shared" si="274"/>
        <v>1.0091768316948621E-5</v>
      </c>
      <c r="BJ96" s="8">
        <f t="shared" si="275"/>
        <v>0.63488849698541017</v>
      </c>
      <c r="BK96" s="8">
        <f t="shared" si="276"/>
        <v>0.21000422645579556</v>
      </c>
      <c r="BL96" s="8">
        <f t="shared" si="277"/>
        <v>0.14860609984335157</v>
      </c>
      <c r="BM96" s="8">
        <f t="shared" si="278"/>
        <v>0.55069896285181807</v>
      </c>
      <c r="BN96" s="8">
        <f t="shared" si="279"/>
        <v>0.44441283909007995</v>
      </c>
    </row>
    <row r="97" spans="1:66" x14ac:dyDescent="0.25">
      <c r="A97" t="s">
        <v>91</v>
      </c>
      <c r="B97" t="s">
        <v>109</v>
      </c>
      <c r="C97" t="s">
        <v>118</v>
      </c>
      <c r="D97" s="11">
        <v>44385</v>
      </c>
      <c r="E97">
        <f>VLOOKUP(A97,home!$A$2:$E$405,3,FALSE)</f>
        <v>1.375</v>
      </c>
      <c r="F97">
        <f>VLOOKUP(B97,home!$B$2:$E$405,3,FALSE)</f>
        <v>0.73</v>
      </c>
      <c r="G97">
        <f>VLOOKUP(C97,away!$B$2:$E$405,4,FALSE)</f>
        <v>1.1599999999999999</v>
      </c>
      <c r="H97">
        <f>VLOOKUP(A97,away!$A$2:$E$405,3,FALSE)</f>
        <v>1.1442307692307701</v>
      </c>
      <c r="I97">
        <f>VLOOKUP(C97,away!$B$2:$E$405,3,FALSE)</f>
        <v>0.87</v>
      </c>
      <c r="J97">
        <f>VLOOKUP(B97,home!$B$2:$E$405,4,FALSE)</f>
        <v>1.0900000000000001</v>
      </c>
      <c r="K97" s="3">
        <f t="shared" si="224"/>
        <v>1.1643499999999998</v>
      </c>
      <c r="L97" s="3">
        <f t="shared" si="225"/>
        <v>1.0850740384615392</v>
      </c>
      <c r="M97" s="5">
        <f t="shared" si="226"/>
        <v>0.10545994794688407</v>
      </c>
      <c r="N97" s="5">
        <f t="shared" si="227"/>
        <v>0.12279229039195443</v>
      </c>
      <c r="O97" s="5">
        <f t="shared" si="228"/>
        <v>0.11443185161466921</v>
      </c>
      <c r="P97" s="5">
        <f t="shared" si="229"/>
        <v>0.13323872642754003</v>
      </c>
      <c r="Q97" s="5">
        <f t="shared" si="230"/>
        <v>7.1486601658936069E-2</v>
      </c>
      <c r="R97" s="5">
        <f t="shared" si="231"/>
        <v>6.2083515680080352E-2</v>
      </c>
      <c r="S97" s="5">
        <f t="shared" si="232"/>
        <v>4.2083650157342459E-2</v>
      </c>
      <c r="T97" s="5">
        <f t="shared" si="233"/>
        <v>7.7568255557953117E-2</v>
      </c>
      <c r="U97" s="5">
        <f t="shared" si="234"/>
        <v>7.2286941482101533E-2</v>
      </c>
      <c r="V97" s="5">
        <f t="shared" si="235"/>
        <v>5.9076371430818904E-3</v>
      </c>
      <c r="W97" s="5">
        <f t="shared" si="236"/>
        <v>2.7745141547194062E-2</v>
      </c>
      <c r="X97" s="5">
        <f t="shared" si="237"/>
        <v>3.0105532786300897E-2</v>
      </c>
      <c r="Y97" s="5">
        <f t="shared" si="238"/>
        <v>1.6333366020233893E-2</v>
      </c>
      <c r="Z97" s="5">
        <f t="shared" si="239"/>
        <v>2.2455070360291693E-2</v>
      </c>
      <c r="AA97" s="5">
        <f t="shared" si="240"/>
        <v>2.6145561174005627E-2</v>
      </c>
      <c r="AB97" s="5">
        <f t="shared" si="241"/>
        <v>1.5221292076476725E-2</v>
      </c>
      <c r="AC97" s="5">
        <f t="shared" si="242"/>
        <v>4.664839972805991E-4</v>
      </c>
      <c r="AD97" s="5">
        <f t="shared" si="243"/>
        <v>8.0762638901188521E-3</v>
      </c>
      <c r="AE97" s="5">
        <f t="shared" si="244"/>
        <v>8.7633442749323626E-3</v>
      </c>
      <c r="AF97" s="5">
        <f t="shared" si="245"/>
        <v>4.754438681414834E-3</v>
      </c>
      <c r="AG97" s="5">
        <f t="shared" si="246"/>
        <v>1.7196393268868496E-3</v>
      </c>
      <c r="AH97" s="5">
        <f t="shared" si="247"/>
        <v>6.0913534699449283E-3</v>
      </c>
      <c r="AI97" s="5">
        <f t="shared" si="248"/>
        <v>7.0924674127303749E-3</v>
      </c>
      <c r="AJ97" s="5">
        <f t="shared" si="249"/>
        <v>4.1290572160063059E-3</v>
      </c>
      <c r="AK97" s="5">
        <f t="shared" si="250"/>
        <v>1.6025559231523136E-3</v>
      </c>
      <c r="AL97" s="5">
        <f t="shared" si="251"/>
        <v>2.357434643445845E-5</v>
      </c>
      <c r="AM97" s="5">
        <f t="shared" si="252"/>
        <v>1.8807195720919739E-3</v>
      </c>
      <c r="AN97" s="5">
        <f t="shared" si="253"/>
        <v>2.0407199813034958E-3</v>
      </c>
      <c r="AO97" s="5">
        <f t="shared" si="254"/>
        <v>1.1071661357410704E-3</v>
      </c>
      <c r="AP97" s="5">
        <f t="shared" si="255"/>
        <v>4.0045241005214001E-4</v>
      </c>
      <c r="AQ97" s="5">
        <f t="shared" si="256"/>
        <v>1.0863012844673293E-4</v>
      </c>
      <c r="AR97" s="5">
        <f t="shared" si="257"/>
        <v>1.3219139018659709E-3</v>
      </c>
      <c r="AS97" s="5">
        <f t="shared" si="258"/>
        <v>1.5391704516376427E-3</v>
      </c>
      <c r="AT97" s="5">
        <f t="shared" si="259"/>
        <v>8.9606655768214455E-4</v>
      </c>
      <c r="AU97" s="5">
        <f t="shared" si="260"/>
        <v>3.4777836547906826E-4</v>
      </c>
      <c r="AV97" s="5">
        <f t="shared" si="261"/>
        <v>1.0123393496138828E-4</v>
      </c>
      <c r="AW97" s="5">
        <f t="shared" si="262"/>
        <v>8.2733249194989495E-7</v>
      </c>
      <c r="AX97" s="5">
        <f t="shared" si="263"/>
        <v>3.6496930562754837E-4</v>
      </c>
      <c r="AY97" s="5">
        <f t="shared" si="264"/>
        <v>3.9601871837178766E-4</v>
      </c>
      <c r="AZ97" s="5">
        <f t="shared" si="265"/>
        <v>2.1485481502501929E-4</v>
      </c>
      <c r="BA97" s="5">
        <f t="shared" si="266"/>
        <v>7.7711127274034887E-5</v>
      </c>
      <c r="BB97" s="5">
        <f t="shared" si="267"/>
        <v>2.1080581676158921E-5</v>
      </c>
      <c r="BC97" s="5">
        <f t="shared" si="268"/>
        <v>4.5747983784936174E-6</v>
      </c>
      <c r="BD97" s="5">
        <f t="shared" si="269"/>
        <v>2.3906240933269327E-4</v>
      </c>
      <c r="BE97" s="5">
        <f t="shared" si="270"/>
        <v>2.7835231630652133E-4</v>
      </c>
      <c r="BF97" s="5">
        <f t="shared" si="271"/>
        <v>1.6204975974574903E-4</v>
      </c>
      <c r="BG97" s="5">
        <f t="shared" si="272"/>
        <v>6.2894212586654278E-5</v>
      </c>
      <c r="BH97" s="5">
        <f t="shared" si="273"/>
        <v>1.8307719106317729E-5</v>
      </c>
      <c r="BI97" s="5">
        <f t="shared" si="274"/>
        <v>4.2633185482882024E-6</v>
      </c>
      <c r="BJ97" s="8">
        <f t="shared" si="275"/>
        <v>0.37596177170991391</v>
      </c>
      <c r="BK97" s="8">
        <f t="shared" si="276"/>
        <v>0.28757603873693532</v>
      </c>
      <c r="BL97" s="8">
        <f t="shared" si="277"/>
        <v>0.31405568899641989</v>
      </c>
      <c r="BM97" s="8">
        <f t="shared" si="278"/>
        <v>0.39016044469761685</v>
      </c>
      <c r="BN97" s="8">
        <f t="shared" si="279"/>
        <v>0.60949293372006419</v>
      </c>
    </row>
    <row r="98" spans="1:66" x14ac:dyDescent="0.25">
      <c r="A98" t="s">
        <v>91</v>
      </c>
      <c r="B98" t="s">
        <v>113</v>
      </c>
      <c r="C98" t="s">
        <v>92</v>
      </c>
      <c r="D98" s="11">
        <v>44385</v>
      </c>
      <c r="E98">
        <f>VLOOKUP(A98,home!$A$2:$E$405,3,FALSE)</f>
        <v>1.375</v>
      </c>
      <c r="F98">
        <f>VLOOKUP(B98,home!$B$2:$E$405,3,FALSE)</f>
        <v>0.48</v>
      </c>
      <c r="G98">
        <f>VLOOKUP(C98,away!$B$2:$E$405,4,FALSE)</f>
        <v>1.31</v>
      </c>
      <c r="H98">
        <f>VLOOKUP(A98,away!$A$2:$E$405,3,FALSE)</f>
        <v>1.1442307692307701</v>
      </c>
      <c r="I98">
        <f>VLOOKUP(C98,away!$B$2:$E$405,3,FALSE)</f>
        <v>1.31</v>
      </c>
      <c r="J98">
        <f>VLOOKUP(B98,home!$B$2:$E$405,4,FALSE)</f>
        <v>0.57999999999999996</v>
      </c>
      <c r="K98" s="3">
        <f t="shared" si="224"/>
        <v>0.86459999999999992</v>
      </c>
      <c r="L98" s="3">
        <f t="shared" si="225"/>
        <v>0.86938653846153902</v>
      </c>
      <c r="M98" s="5">
        <f t="shared" si="226"/>
        <v>0.17657906572601942</v>
      </c>
      <c r="N98" s="5">
        <f t="shared" si="227"/>
        <v>0.15267026022671637</v>
      </c>
      <c r="O98" s="5">
        <f t="shared" si="228"/>
        <v>0.15351546271631661</v>
      </c>
      <c r="P98" s="5">
        <f t="shared" si="229"/>
        <v>0.13272946906452732</v>
      </c>
      <c r="Q98" s="5">
        <f t="shared" si="230"/>
        <v>6.599935349600948E-2</v>
      </c>
      <c r="R98" s="5">
        <f t="shared" si="231"/>
        <v>6.6732138365629967E-2</v>
      </c>
      <c r="S98" s="5">
        <f t="shared" si="232"/>
        <v>2.4942243133008295E-2</v>
      </c>
      <c r="T98" s="5">
        <f t="shared" si="233"/>
        <v>5.7378949476595151E-2</v>
      </c>
      <c r="U98" s="5">
        <f t="shared" si="234"/>
        <v>5.7696606830923661E-2</v>
      </c>
      <c r="V98" s="5">
        <f t="shared" si="235"/>
        <v>2.0831528702396538E-3</v>
      </c>
      <c r="W98" s="5">
        <f t="shared" si="236"/>
        <v>1.9021013677549933E-2</v>
      </c>
      <c r="X98" s="5">
        <f t="shared" si="237"/>
        <v>1.6536613239154726E-2</v>
      </c>
      <c r="Y98" s="5">
        <f t="shared" si="238"/>
        <v>7.1883544709329915E-3</v>
      </c>
      <c r="Z98" s="5">
        <f t="shared" si="239"/>
        <v>1.9338674259277169E-2</v>
      </c>
      <c r="AA98" s="5">
        <f t="shared" si="240"/>
        <v>1.6720217764571037E-2</v>
      </c>
      <c r="AB98" s="5">
        <f t="shared" si="241"/>
        <v>7.2281501396240589E-3</v>
      </c>
      <c r="AC98" s="5">
        <f t="shared" si="242"/>
        <v>9.7865428338829425E-5</v>
      </c>
      <c r="AD98" s="5">
        <f t="shared" si="243"/>
        <v>4.1113921064024157E-3</v>
      </c>
      <c r="AE98" s="5">
        <f t="shared" si="244"/>
        <v>3.5743889516432915E-3</v>
      </c>
      <c r="AF98" s="5">
        <f t="shared" si="245"/>
        <v>1.5537628188921652E-3</v>
      </c>
      <c r="AG98" s="5">
        <f t="shared" si="246"/>
        <v>4.502734929023009E-4</v>
      </c>
      <c r="AH98" s="5">
        <f t="shared" si="247"/>
        <v>4.2031957681770609E-3</v>
      </c>
      <c r="AI98" s="5">
        <f t="shared" si="248"/>
        <v>3.6340830611658863E-3</v>
      </c>
      <c r="AJ98" s="5">
        <f t="shared" si="249"/>
        <v>1.5710141073420124E-3</v>
      </c>
      <c r="AK98" s="5">
        <f t="shared" si="250"/>
        <v>4.5276626573596802E-4</v>
      </c>
      <c r="AL98" s="5">
        <f t="shared" si="251"/>
        <v>2.9425065286822005E-6</v>
      </c>
      <c r="AM98" s="5">
        <f t="shared" si="252"/>
        <v>7.1094192303910607E-4</v>
      </c>
      <c r="AN98" s="5">
        <f t="shared" si="253"/>
        <v>6.1808333751815834E-4</v>
      </c>
      <c r="AO98" s="5">
        <f t="shared" si="254"/>
        <v>2.6867666664283336E-4</v>
      </c>
      <c r="AP98" s="5">
        <f t="shared" si="255"/>
        <v>7.7861292392665912E-5</v>
      </c>
      <c r="AQ98" s="5">
        <f t="shared" si="256"/>
        <v>1.6922889868350392E-5</v>
      </c>
      <c r="AR98" s="5">
        <f t="shared" si="257"/>
        <v>7.3084036387432907E-4</v>
      </c>
      <c r="AS98" s="5">
        <f t="shared" si="258"/>
        <v>6.3188457860574479E-4</v>
      </c>
      <c r="AT98" s="5">
        <f t="shared" si="259"/>
        <v>2.7316370333126344E-4</v>
      </c>
      <c r="AU98" s="5">
        <f t="shared" si="260"/>
        <v>7.8725779300070129E-5</v>
      </c>
      <c r="AV98" s="5">
        <f t="shared" si="261"/>
        <v>1.7016577195710147E-5</v>
      </c>
      <c r="AW98" s="5">
        <f t="shared" si="262"/>
        <v>6.1438849828338738E-8</v>
      </c>
      <c r="AX98" s="5">
        <f t="shared" si="263"/>
        <v>1.0244673110993513E-4</v>
      </c>
      <c r="AY98" s="5">
        <f t="shared" si="264"/>
        <v>8.9065808936366557E-5</v>
      </c>
      <c r="AZ98" s="5">
        <f t="shared" si="265"/>
        <v>3.8716307663232266E-5</v>
      </c>
      <c r="BA98" s="5">
        <f t="shared" si="266"/>
        <v>1.1219812233783152E-5</v>
      </c>
      <c r="BB98" s="5">
        <f t="shared" si="267"/>
        <v>2.4385884300292904E-6</v>
      </c>
      <c r="BC98" s="5">
        <f t="shared" si="268"/>
        <v>4.2401519078310486E-7</v>
      </c>
      <c r="BD98" s="5">
        <f t="shared" si="269"/>
        <v>1.0589712901944571E-4</v>
      </c>
      <c r="BE98" s="5">
        <f t="shared" si="270"/>
        <v>9.1558657750212742E-5</v>
      </c>
      <c r="BF98" s="5">
        <f t="shared" si="271"/>
        <v>3.9580807745416964E-5</v>
      </c>
      <c r="BG98" s="5">
        <f t="shared" si="272"/>
        <v>1.1407188792229171E-5</v>
      </c>
      <c r="BH98" s="5">
        <f t="shared" si="273"/>
        <v>2.4656638574403335E-6</v>
      </c>
      <c r="BI98" s="5">
        <f t="shared" si="274"/>
        <v>4.2636259422858275E-7</v>
      </c>
      <c r="BJ98" s="8">
        <f t="shared" si="275"/>
        <v>0.33042115932982413</v>
      </c>
      <c r="BK98" s="8">
        <f t="shared" si="276"/>
        <v>0.33652380453759856</v>
      </c>
      <c r="BL98" s="8">
        <f t="shared" si="277"/>
        <v>0.31373660183155233</v>
      </c>
      <c r="BM98" s="8">
        <f t="shared" si="278"/>
        <v>0.2517054859929464</v>
      </c>
      <c r="BN98" s="8">
        <f t="shared" si="279"/>
        <v>0.74822574959521926</v>
      </c>
    </row>
    <row r="99" spans="1:66" x14ac:dyDescent="0.25">
      <c r="A99" t="s">
        <v>91</v>
      </c>
      <c r="B99" t="s">
        <v>100</v>
      </c>
      <c r="C99" t="s">
        <v>101</v>
      </c>
      <c r="D99" s="11">
        <v>44385</v>
      </c>
      <c r="E99">
        <f>VLOOKUP(A99,home!$A$2:$E$405,3,FALSE)</f>
        <v>1.375</v>
      </c>
      <c r="F99">
        <f>VLOOKUP(B99,home!$B$2:$E$405,3,FALSE)</f>
        <v>1.21</v>
      </c>
      <c r="G99">
        <f>VLOOKUP(C99,away!$B$2:$E$405,4,FALSE)</f>
        <v>0.57999999999999996</v>
      </c>
      <c r="H99">
        <f>VLOOKUP(A99,away!$A$2:$E$405,3,FALSE)</f>
        <v>1.1442307692307701</v>
      </c>
      <c r="I99">
        <f>VLOOKUP(C99,away!$B$2:$E$405,3,FALSE)</f>
        <v>0.44</v>
      </c>
      <c r="J99">
        <f>VLOOKUP(B99,home!$B$2:$E$405,4,FALSE)</f>
        <v>1.46</v>
      </c>
      <c r="K99" s="3">
        <f t="shared" si="224"/>
        <v>0.96497499999999981</v>
      </c>
      <c r="L99" s="3">
        <f t="shared" si="225"/>
        <v>0.73505384615384672</v>
      </c>
      <c r="M99" s="5">
        <f t="shared" si="226"/>
        <v>0.18267825441169941</v>
      </c>
      <c r="N99" s="5">
        <f t="shared" si="227"/>
        <v>0.1762799485509296</v>
      </c>
      <c r="O99" s="5">
        <f t="shared" si="228"/>
        <v>0.13427835351399056</v>
      </c>
      <c r="P99" s="5">
        <f t="shared" si="229"/>
        <v>0.12957525418216298</v>
      </c>
      <c r="Q99" s="5">
        <f t="shared" si="230"/>
        <v>8.5052871676466607E-2</v>
      </c>
      <c r="R99" s="5">
        <f t="shared" si="231"/>
        <v>4.9350910102832324E-2</v>
      </c>
      <c r="S99" s="5">
        <f t="shared" si="232"/>
        <v>2.2977210054970928E-2</v>
      </c>
      <c r="T99" s="5">
        <f t="shared" si="233"/>
        <v>6.2518440452216342E-2</v>
      </c>
      <c r="U99" s="5">
        <f t="shared" si="234"/>
        <v>4.762239447648061E-2</v>
      </c>
      <c r="V99" s="5">
        <f t="shared" si="235"/>
        <v>1.8108813728619901E-3</v>
      </c>
      <c r="W99" s="5">
        <f t="shared" si="236"/>
        <v>2.7357964948666123E-2</v>
      </c>
      <c r="X99" s="5">
        <f t="shared" si="237"/>
        <v>2.0109577358459155E-2</v>
      </c>
      <c r="Y99" s="5">
        <f t="shared" si="238"/>
        <v>7.3908110909318573E-3</v>
      </c>
      <c r="Z99" s="5">
        <f t="shared" si="239"/>
        <v>1.2091858760759879E-2</v>
      </c>
      <c r="AA99" s="5">
        <f t="shared" si="240"/>
        <v>1.166834140766426E-2</v>
      </c>
      <c r="AB99" s="5">
        <f t="shared" si="241"/>
        <v>5.6298288749304076E-3</v>
      </c>
      <c r="AC99" s="5">
        <f t="shared" si="242"/>
        <v>8.0279606533490149E-5</v>
      </c>
      <c r="AD99" s="5">
        <f t="shared" si="243"/>
        <v>6.5999380565847704E-3</v>
      </c>
      <c r="AE99" s="5">
        <f t="shared" si="244"/>
        <v>4.851309852869779E-3</v>
      </c>
      <c r="AF99" s="5">
        <f t="shared" si="245"/>
        <v>1.7829869831179918E-3</v>
      </c>
      <c r="AG99" s="5">
        <f t="shared" si="246"/>
        <v>4.3686381319437459E-4</v>
      </c>
      <c r="AH99" s="5">
        <f t="shared" si="247"/>
        <v>2.2220418223114088E-3</v>
      </c>
      <c r="AI99" s="5">
        <f t="shared" si="248"/>
        <v>2.1442148074849511E-3</v>
      </c>
      <c r="AJ99" s="5">
        <f t="shared" si="249"/>
        <v>1.034556841926395E-3</v>
      </c>
      <c r="AK99" s="5">
        <f t="shared" si="250"/>
        <v>3.32773829512641E-4</v>
      </c>
      <c r="AL99" s="5">
        <f t="shared" si="251"/>
        <v>2.2777205652026037E-6</v>
      </c>
      <c r="AM99" s="5">
        <f t="shared" si="252"/>
        <v>1.2737550452305779E-3</v>
      </c>
      <c r="AN99" s="5">
        <f t="shared" si="253"/>
        <v>9.3627854505460304E-4</v>
      </c>
      <c r="AO99" s="5">
        <f t="shared" si="254"/>
        <v>3.4410757280685681E-4</v>
      </c>
      <c r="AP99" s="5">
        <f t="shared" si="255"/>
        <v>8.4312531627448324E-5</v>
      </c>
      <c r="AQ99" s="5">
        <f t="shared" si="256"/>
        <v>1.5493562662930932E-5</v>
      </c>
      <c r="AR99" s="5">
        <f t="shared" si="257"/>
        <v>3.2666407756094074E-4</v>
      </c>
      <c r="AS99" s="5">
        <f t="shared" si="258"/>
        <v>3.1522266824436868E-4</v>
      </c>
      <c r="AT99" s="5">
        <f t="shared" si="259"/>
        <v>1.5209099714455477E-4</v>
      </c>
      <c r="AU99" s="5">
        <f t="shared" si="260"/>
        <v>4.8921336656522248E-5</v>
      </c>
      <c r="AV99" s="5">
        <f t="shared" si="261"/>
        <v>1.1801966710031885E-5</v>
      </c>
      <c r="AW99" s="5">
        <f t="shared" si="262"/>
        <v>4.4877965321313391E-8</v>
      </c>
      <c r="AX99" s="5">
        <f t="shared" si="263"/>
        <v>2.0485696246189602E-4</v>
      </c>
      <c r="AY99" s="5">
        <f t="shared" si="264"/>
        <v>1.5058089816901083E-4</v>
      </c>
      <c r="AZ99" s="5">
        <f t="shared" si="265"/>
        <v>5.5342534178216078E-5</v>
      </c>
      <c r="BA99" s="5">
        <f t="shared" si="266"/>
        <v>1.3559914201199482E-5</v>
      </c>
      <c r="BB99" s="5">
        <f t="shared" si="267"/>
        <v>2.4918167717769613E-6</v>
      </c>
      <c r="BC99" s="5">
        <f t="shared" si="268"/>
        <v>3.6632390040106356E-7</v>
      </c>
      <c r="BD99" s="5">
        <f t="shared" si="269"/>
        <v>4.0019281101911317E-5</v>
      </c>
      <c r="BE99" s="5">
        <f t="shared" si="270"/>
        <v>3.861760578131686E-5</v>
      </c>
      <c r="BF99" s="5">
        <f t="shared" si="271"/>
        <v>1.8632512069413114E-5</v>
      </c>
      <c r="BG99" s="5">
        <f t="shared" si="272"/>
        <v>5.9933027780606395E-6</v>
      </c>
      <c r="BH99" s="5">
        <f t="shared" si="273"/>
        <v>1.445846837064766E-6</v>
      </c>
      <c r="BI99" s="5">
        <f t="shared" si="274"/>
        <v>2.7904121031931452E-7</v>
      </c>
      <c r="BJ99" s="8">
        <f t="shared" si="275"/>
        <v>0.39546185849050153</v>
      </c>
      <c r="BK99" s="8">
        <f t="shared" si="276"/>
        <v>0.33727473824696302</v>
      </c>
      <c r="BL99" s="8">
        <f t="shared" si="277"/>
        <v>0.255243104313228</v>
      </c>
      <c r="BM99" s="8">
        <f t="shared" si="278"/>
        <v>0.24270543135316733</v>
      </c>
      <c r="BN99" s="8">
        <f t="shared" si="279"/>
        <v>0.75721559243808145</v>
      </c>
    </row>
    <row r="100" spans="1:66" s="15" customFormat="1" x14ac:dyDescent="0.25">
      <c r="A100" t="s">
        <v>91</v>
      </c>
      <c r="B100" t="s">
        <v>95</v>
      </c>
      <c r="C100" t="s">
        <v>351</v>
      </c>
      <c r="D100" s="11">
        <v>44385</v>
      </c>
      <c r="E100">
        <f>VLOOKUP(A100,home!$A$2:$E$405,3,FALSE)</f>
        <v>1.375</v>
      </c>
      <c r="F100">
        <f>VLOOKUP(B100,home!$B$2:$E$405,3,FALSE)</f>
        <v>0.91</v>
      </c>
      <c r="G100">
        <f>VLOOKUP(C100,away!$B$2:$E$405,4,FALSE)</f>
        <v>1.02</v>
      </c>
      <c r="H100">
        <f>VLOOKUP(A100,away!$A$2:$E$405,3,FALSE)</f>
        <v>1.1442307692307701</v>
      </c>
      <c r="I100">
        <f>VLOOKUP(C100,away!$B$2:$E$405,3,FALSE)</f>
        <v>1.31</v>
      </c>
      <c r="J100">
        <f>VLOOKUP(B100,home!$B$2:$E$405,4,FALSE)</f>
        <v>1.53</v>
      </c>
      <c r="K100" s="3">
        <f t="shared" si="224"/>
        <v>1.276275</v>
      </c>
      <c r="L100" s="3">
        <f t="shared" si="225"/>
        <v>2.2933817307692324</v>
      </c>
      <c r="M100" s="5">
        <f t="shared" si="226"/>
        <v>2.8165520377579491E-2</v>
      </c>
      <c r="N100" s="5">
        <f t="shared" si="227"/>
        <v>3.5946949519895272E-2</v>
      </c>
      <c r="O100" s="5">
        <f t="shared" si="228"/>
        <v>6.4594289871549332E-2</v>
      </c>
      <c r="P100" s="5">
        <f t="shared" si="229"/>
        <v>8.244007730581164E-2</v>
      </c>
      <c r="Q100" s="5">
        <f t="shared" si="230"/>
        <v>2.293909649925217E-2</v>
      </c>
      <c r="R100" s="5">
        <f t="shared" si="231"/>
        <v>7.4069682151711683E-2</v>
      </c>
      <c r="S100" s="5">
        <f t="shared" si="232"/>
        <v>6.0325233255749566E-2</v>
      </c>
      <c r="T100" s="5">
        <f t="shared" si="233"/>
        <v>5.2608104831737383E-2</v>
      </c>
      <c r="U100" s="5">
        <f t="shared" si="234"/>
        <v>9.4533283588175837E-2</v>
      </c>
      <c r="V100" s="5">
        <f t="shared" si="235"/>
        <v>1.9619011024139075E-2</v>
      </c>
      <c r="W100" s="5">
        <f t="shared" si="236"/>
        <v>9.7588651281943547E-3</v>
      </c>
      <c r="X100" s="5">
        <f t="shared" si="237"/>
        <v>2.2380802998041877E-2</v>
      </c>
      <c r="Y100" s="5">
        <f t="shared" si="238"/>
        <v>2.566386235782726E-2</v>
      </c>
      <c r="Z100" s="5">
        <f t="shared" si="239"/>
        <v>5.6623351950206471E-2</v>
      </c>
      <c r="AA100" s="5">
        <f t="shared" si="240"/>
        <v>7.2266968510249774E-2</v>
      </c>
      <c r="AB100" s="5">
        <f t="shared" si="241"/>
        <v>4.6116262617709521E-2</v>
      </c>
      <c r="AC100" s="5">
        <f t="shared" si="242"/>
        <v>3.5890353786545951E-3</v>
      </c>
      <c r="AD100" s="5">
        <f t="shared" si="243"/>
        <v>3.1137488978715613E-3</v>
      </c>
      <c r="AE100" s="5">
        <f t="shared" si="244"/>
        <v>7.141014836581471E-3</v>
      </c>
      <c r="AF100" s="5">
        <f t="shared" si="245"/>
        <v>8.1885364826839932E-3</v>
      </c>
      <c r="AG100" s="5">
        <f t="shared" si="246"/>
        <v>6.2598133237082715E-3</v>
      </c>
      <c r="AH100" s="5">
        <f t="shared" si="247"/>
        <v>3.2464740224379986E-2</v>
      </c>
      <c r="AI100" s="5">
        <f t="shared" si="248"/>
        <v>4.1433936329870566E-2</v>
      </c>
      <c r="AJ100" s="5">
        <f t="shared" si="249"/>
        <v>2.6440548544702784E-2</v>
      </c>
      <c r="AK100" s="5">
        <f t="shared" si="250"/>
        <v>1.1248470364630182E-2</v>
      </c>
      <c r="AL100" s="5">
        <f t="shared" si="251"/>
        <v>4.2020221902962766E-4</v>
      </c>
      <c r="AM100" s="5">
        <f t="shared" si="252"/>
        <v>7.9479997492620509E-4</v>
      </c>
      <c r="AN100" s="5">
        <f t="shared" si="253"/>
        <v>1.8227797421116027E-3</v>
      </c>
      <c r="AO100" s="5">
        <f t="shared" si="254"/>
        <v>2.0901648798875017E-3</v>
      </c>
      <c r="AP100" s="5">
        <f t="shared" si="255"/>
        <v>1.5978486499431542E-3</v>
      </c>
      <c r="AQ100" s="5">
        <f t="shared" si="256"/>
        <v>9.1611922557847828E-4</v>
      </c>
      <c r="AR100" s="5">
        <f t="shared" si="257"/>
        <v>1.4890808424952409E-2</v>
      </c>
      <c r="AS100" s="5">
        <f t="shared" si="258"/>
        <v>1.9004766522556137E-2</v>
      </c>
      <c r="AT100" s="5">
        <f t="shared" si="259"/>
        <v>1.2127654196787669E-2</v>
      </c>
      <c r="AU100" s="5">
        <f t="shared" si="260"/>
        <v>5.1594072866683943E-3</v>
      </c>
      <c r="AV100" s="5">
        <f t="shared" si="261"/>
        <v>1.6462056336981755E-3</v>
      </c>
      <c r="AW100" s="5">
        <f t="shared" si="262"/>
        <v>3.4164608749043904E-5</v>
      </c>
      <c r="AX100" s="5">
        <f t="shared" si="263"/>
        <v>1.6906388966649071E-4</v>
      </c>
      <c r="AY100" s="5">
        <f t="shared" si="264"/>
        <v>3.8772803589391495E-4</v>
      </c>
      <c r="AZ100" s="5">
        <f t="shared" si="265"/>
        <v>4.4460419701307103E-4</v>
      </c>
      <c r="BA100" s="5">
        <f t="shared" si="266"/>
        <v>3.398823809510338E-4</v>
      </c>
      <c r="BB100" s="5">
        <f t="shared" si="267"/>
        <v>1.948700107708624E-4</v>
      </c>
      <c r="BC100" s="5">
        <f t="shared" si="268"/>
        <v>8.9382264515339827E-5</v>
      </c>
      <c r="BD100" s="5">
        <f t="shared" si="269"/>
        <v>5.6917179996950713E-3</v>
      </c>
      <c r="BE100" s="5">
        <f t="shared" si="270"/>
        <v>7.2641973900608274E-3</v>
      </c>
      <c r="BF100" s="5">
        <f t="shared" si="271"/>
        <v>4.6355567619999422E-3</v>
      </c>
      <c r="BG100" s="5">
        <f t="shared" si="272"/>
        <v>1.9720817354738256E-3</v>
      </c>
      <c r="BH100" s="5">
        <f t="shared" si="273"/>
        <v>6.292296542354639E-4</v>
      </c>
      <c r="BI100" s="5">
        <f t="shared" si="274"/>
        <v>1.6061401539187327E-4</v>
      </c>
      <c r="BJ100" s="8">
        <f t="shared" si="275"/>
        <v>0.20284803812705124</v>
      </c>
      <c r="BK100" s="8">
        <f t="shared" si="276"/>
        <v>0.1949468075968579</v>
      </c>
      <c r="BL100" s="8">
        <f t="shared" si="277"/>
        <v>0.53635042182449943</v>
      </c>
      <c r="BM100" s="8">
        <f t="shared" si="278"/>
        <v>0.68225944034567065</v>
      </c>
      <c r="BN100" s="8">
        <f t="shared" si="279"/>
        <v>0.30815561572579958</v>
      </c>
    </row>
    <row r="101" spans="1:66" x14ac:dyDescent="0.25">
      <c r="A101" t="s">
        <v>91</v>
      </c>
      <c r="B101" t="s">
        <v>99</v>
      </c>
      <c r="C101" t="s">
        <v>129</v>
      </c>
      <c r="D101" s="11">
        <v>44385</v>
      </c>
      <c r="E101">
        <f>VLOOKUP(A101,home!$A$2:$E$405,3,FALSE)</f>
        <v>1.375</v>
      </c>
      <c r="F101">
        <f>VLOOKUP(B101,home!$B$2:$E$405,3,FALSE)</f>
        <v>1.31</v>
      </c>
      <c r="G101">
        <f>VLOOKUP(C101,away!$B$2:$E$405,4,FALSE)</f>
        <v>1.0900000000000001</v>
      </c>
      <c r="H101">
        <f>VLOOKUP(A101,away!$A$2:$E$405,3,FALSE)</f>
        <v>1.1442307692307701</v>
      </c>
      <c r="I101">
        <f>VLOOKUP(C101,away!$B$2:$E$405,3,FALSE)</f>
        <v>1.0900000000000001</v>
      </c>
      <c r="J101">
        <f>VLOOKUP(B101,home!$B$2:$E$405,4,FALSE)</f>
        <v>2.1</v>
      </c>
      <c r="K101" s="3">
        <f t="shared" si="224"/>
        <v>1.9633625000000001</v>
      </c>
      <c r="L101" s="3">
        <f t="shared" si="225"/>
        <v>2.619144230769233</v>
      </c>
      <c r="M101" s="5">
        <f t="shared" si="226"/>
        <v>1.0229222224759225E-2</v>
      </c>
      <c r="N101" s="5">
        <f t="shared" si="227"/>
        <v>2.0083671320258831E-2</v>
      </c>
      <c r="O101" s="5">
        <f t="shared" si="228"/>
        <v>2.6791808375234542E-2</v>
      </c>
      <c r="P101" s="5">
        <f t="shared" si="229"/>
        <v>5.2602031871121419E-2</v>
      </c>
      <c r="Q101" s="5">
        <f t="shared" si="230"/>
        <v>1.9715763566260848E-2</v>
      </c>
      <c r="R101" s="5">
        <f t="shared" si="231"/>
        <v>3.508580516893519E-2</v>
      </c>
      <c r="S101" s="5">
        <f t="shared" si="232"/>
        <v>6.762424591464003E-2</v>
      </c>
      <c r="T101" s="5">
        <f t="shared" si="233"/>
        <v>5.1638428399782339E-2</v>
      </c>
      <c r="U101" s="5">
        <f t="shared" si="234"/>
        <v>6.88861541509935E-2</v>
      </c>
      <c r="V101" s="5">
        <f t="shared" si="235"/>
        <v>3.8638462118117105E-2</v>
      </c>
      <c r="W101" s="5">
        <f t="shared" si="236"/>
        <v>1.2903063614954276E-2</v>
      </c>
      <c r="X101" s="5">
        <f t="shared" si="237"/>
        <v>3.3794984626355891E-2</v>
      </c>
      <c r="Y101" s="5">
        <f t="shared" si="238"/>
        <v>4.4256969506527487E-2</v>
      </c>
      <c r="Z101" s="5">
        <f t="shared" si="239"/>
        <v>3.063159473003664E-2</v>
      </c>
      <c r="AA101" s="5">
        <f t="shared" si="240"/>
        <v>6.0140924408151553E-2</v>
      </c>
      <c r="AB101" s="5">
        <f t="shared" si="241"/>
        <v>5.9039217849149755E-2</v>
      </c>
      <c r="AC101" s="5">
        <f t="shared" si="242"/>
        <v>1.2418231630485438E-2</v>
      </c>
      <c r="AD101" s="5">
        <f t="shared" si="243"/>
        <v>6.3333478091789153E-3</v>
      </c>
      <c r="AE101" s="5">
        <f t="shared" si="244"/>
        <v>1.6587951375865915E-2</v>
      </c>
      <c r="AF101" s="5">
        <f t="shared" si="245"/>
        <v>2.1723118573189891E-2</v>
      </c>
      <c r="AG101" s="5">
        <f t="shared" si="246"/>
        <v>1.8965326895095422E-2</v>
      </c>
      <c r="AH101" s="5">
        <f t="shared" si="247"/>
        <v>2.0057141154109177E-2</v>
      </c>
      <c r="AI101" s="5">
        <f t="shared" si="248"/>
        <v>3.9379438799184679E-2</v>
      </c>
      <c r="AJ101" s="5">
        <f t="shared" si="249"/>
        <v>3.8658056704682128E-2</v>
      </c>
      <c r="AK101" s="5">
        <f t="shared" si="250"/>
        <v>2.5299926285615497E-2</v>
      </c>
      <c r="AL101" s="5">
        <f t="shared" si="251"/>
        <v>2.554345586231071E-3</v>
      </c>
      <c r="AM101" s="5">
        <f t="shared" si="252"/>
        <v>2.4869315175998067E-3</v>
      </c>
      <c r="AN101" s="5">
        <f t="shared" si="253"/>
        <v>6.5136323366397067E-3</v>
      </c>
      <c r="AO101" s="5">
        <f t="shared" si="254"/>
        <v>8.5300712779309042E-3</v>
      </c>
      <c r="AP101" s="5">
        <f t="shared" si="255"/>
        <v>7.4471623252143539E-3</v>
      </c>
      <c r="AQ101" s="5">
        <f t="shared" si="256"/>
        <v>4.8762980599217909E-3</v>
      </c>
      <c r="AR101" s="5">
        <f t="shared" si="257"/>
        <v>1.0506509107901836E-2</v>
      </c>
      <c r="AS101" s="5">
        <f t="shared" si="258"/>
        <v>2.0628085988362917E-2</v>
      </c>
      <c r="AT101" s="5">
        <f t="shared" si="259"/>
        <v>2.0250205238163604E-2</v>
      </c>
      <c r="AU101" s="5">
        <f t="shared" si="260"/>
        <v>1.3252831193971332E-2</v>
      </c>
      <c r="AV101" s="5">
        <f t="shared" si="261"/>
        <v>6.505027946268384E-3</v>
      </c>
      <c r="AW101" s="5">
        <f t="shared" si="262"/>
        <v>3.6486907852085256E-4</v>
      </c>
      <c r="AX101" s="5">
        <f t="shared" si="263"/>
        <v>8.1379134695392567E-4</v>
      </c>
      <c r="AY101" s="5">
        <f t="shared" si="264"/>
        <v>2.1314369114242976E-3</v>
      </c>
      <c r="AZ101" s="5">
        <f t="shared" si="265"/>
        <v>2.791270344902771E-3</v>
      </c>
      <c r="BA101" s="5">
        <f t="shared" si="266"/>
        <v>2.4369132067897795E-3</v>
      </c>
      <c r="BB101" s="5">
        <f t="shared" si="267"/>
        <v>1.5956567916122007E-3</v>
      </c>
      <c r="BC101" s="5">
        <f t="shared" si="268"/>
        <v>8.3585105600776752E-4</v>
      </c>
      <c r="BD101" s="5">
        <f t="shared" si="269"/>
        <v>4.5863437859142491E-3</v>
      </c>
      <c r="BE101" s="5">
        <f t="shared" si="270"/>
        <v>9.0046554013720644E-3</v>
      </c>
      <c r="BF101" s="5">
        <f t="shared" si="271"/>
        <v>8.839701370238184E-3</v>
      </c>
      <c r="BG101" s="5">
        <f t="shared" si="272"/>
        <v>5.7851793938414236E-3</v>
      </c>
      <c r="BH101" s="5">
        <f t="shared" si="273"/>
        <v>2.8396010694102451E-3</v>
      </c>
      <c r="BI101" s="5">
        <f t="shared" si="274"/>
        <v>1.115033250927994E-3</v>
      </c>
      <c r="BJ101" s="8">
        <f t="shared" si="275"/>
        <v>0.28646164086246717</v>
      </c>
      <c r="BK101" s="8">
        <f t="shared" si="276"/>
        <v>0.18619797625677859</v>
      </c>
      <c r="BL101" s="8">
        <f t="shared" si="277"/>
        <v>0.47665164664242837</v>
      </c>
      <c r="BM101" s="8">
        <f t="shared" si="278"/>
        <v>0.81366798813223729</v>
      </c>
      <c r="BN101" s="8">
        <f t="shared" si="279"/>
        <v>0.16450830252657006</v>
      </c>
    </row>
    <row r="102" spans="1:66" x14ac:dyDescent="0.25">
      <c r="A102" t="s">
        <v>91</v>
      </c>
      <c r="B102" t="s">
        <v>84</v>
      </c>
      <c r="C102" t="s">
        <v>108</v>
      </c>
      <c r="D102" s="11">
        <v>44385</v>
      </c>
      <c r="E102">
        <f>VLOOKUP(A102,home!$A$2:$E$405,3,FALSE)</f>
        <v>1.375</v>
      </c>
      <c r="F102">
        <f>VLOOKUP(B102,home!$B$2:$E$405,3,FALSE)</f>
        <v>1.02</v>
      </c>
      <c r="G102">
        <f>VLOOKUP(C102,away!$B$2:$E$405,4,FALSE)</f>
        <v>0.73</v>
      </c>
      <c r="H102">
        <f>VLOOKUP(A102,away!$A$2:$E$405,3,FALSE)</f>
        <v>1.1442307692307701</v>
      </c>
      <c r="I102">
        <f>VLOOKUP(C102,away!$B$2:$E$405,3,FALSE)</f>
        <v>1.0900000000000001</v>
      </c>
      <c r="J102">
        <f>VLOOKUP(B102,home!$B$2:$E$405,4,FALSE)</f>
        <v>1.22</v>
      </c>
      <c r="K102" s="3">
        <f t="shared" si="224"/>
        <v>1.023825</v>
      </c>
      <c r="L102" s="3">
        <f t="shared" si="225"/>
        <v>1.5215980769230781</v>
      </c>
      <c r="M102" s="5">
        <f t="shared" si="226"/>
        <v>7.843985886545983E-2</v>
      </c>
      <c r="N102" s="5">
        <f t="shared" si="227"/>
        <v>8.0308688502929396E-2</v>
      </c>
      <c r="O102" s="5">
        <f t="shared" si="228"/>
        <v>0.11935393840380132</v>
      </c>
      <c r="P102" s="5">
        <f t="shared" si="229"/>
        <v>0.12219754598627187</v>
      </c>
      <c r="Q102" s="5">
        <f t="shared" si="230"/>
        <v>4.1111021503255837E-2</v>
      </c>
      <c r="R102" s="5">
        <f t="shared" si="231"/>
        <v>9.0804361574209833E-2</v>
      </c>
      <c r="S102" s="5">
        <f t="shared" si="232"/>
        <v>4.7591366369867001E-2</v>
      </c>
      <c r="T102" s="5">
        <f t="shared" si="233"/>
        <v>6.25544512596974E-2</v>
      </c>
      <c r="U102" s="5">
        <f t="shared" si="234"/>
        <v>9.2967775488715362E-2</v>
      </c>
      <c r="V102" s="5">
        <f t="shared" si="235"/>
        <v>8.2378019211808221E-3</v>
      </c>
      <c r="W102" s="5">
        <f t="shared" si="236"/>
        <v>1.403016386352364E-2</v>
      </c>
      <c r="X102" s="5">
        <f t="shared" si="237"/>
        <v>2.1348270353653231E-2</v>
      </c>
      <c r="Y102" s="5">
        <f t="shared" si="238"/>
        <v>1.6241743557876363E-2</v>
      </c>
      <c r="Z102" s="5">
        <f t="shared" si="239"/>
        <v>4.6055913982515177E-2</v>
      </c>
      <c r="AA102" s="5">
        <f t="shared" si="240"/>
        <v>4.7153196133148598E-2</v>
      </c>
      <c r="AB102" s="5">
        <f t="shared" si="241"/>
        <v>2.4138310515510429E-2</v>
      </c>
      <c r="AC102" s="5">
        <f t="shared" si="242"/>
        <v>8.0207881048068421E-4</v>
      </c>
      <c r="AD102" s="5">
        <f t="shared" si="243"/>
        <v>3.5911081293930219E-3</v>
      </c>
      <c r="AE102" s="5">
        <f t="shared" si="244"/>
        <v>5.4642232237072539E-3</v>
      </c>
      <c r="AF102" s="5">
        <f t="shared" si="245"/>
        <v>4.1571757745356916E-3</v>
      </c>
      <c r="AG102" s="5">
        <f t="shared" si="246"/>
        <v>2.1085168879882384E-3</v>
      </c>
      <c r="AH102" s="5">
        <f t="shared" si="247"/>
        <v>1.7519647536682448E-2</v>
      </c>
      <c r="AI102" s="5">
        <f t="shared" si="248"/>
        <v>1.7937053139243903E-2</v>
      </c>
      <c r="AJ102" s="5">
        <f t="shared" si="249"/>
        <v>9.1822017151431939E-3</v>
      </c>
      <c r="AK102" s="5">
        <f t="shared" si="250"/>
        <v>3.1336558903354941E-3</v>
      </c>
      <c r="AL102" s="5">
        <f t="shared" si="251"/>
        <v>4.9980743844242866E-5</v>
      </c>
      <c r="AM102" s="5">
        <f t="shared" si="252"/>
        <v>7.353332561151623E-4</v>
      </c>
      <c r="AN102" s="5">
        <f t="shared" si="253"/>
        <v>1.1188816684024163E-3</v>
      </c>
      <c r="AO102" s="5">
        <f t="shared" si="254"/>
        <v>8.5124409747280112E-4</v>
      </c>
      <c r="AP102" s="5">
        <f t="shared" si="255"/>
        <v>4.3175046056891179E-4</v>
      </c>
      <c r="AQ102" s="5">
        <f t="shared" si="256"/>
        <v>1.6423766762807735E-4</v>
      </c>
      <c r="AR102" s="5">
        <f t="shared" si="257"/>
        <v>5.3315724000372339E-3</v>
      </c>
      <c r="AS102" s="5">
        <f t="shared" si="258"/>
        <v>5.4585971124681207E-3</v>
      </c>
      <c r="AT102" s="5">
        <f t="shared" si="259"/>
        <v>2.7943240943363364E-3</v>
      </c>
      <c r="AU102" s="5">
        <f t="shared" si="260"/>
        <v>9.5363295529463338E-4</v>
      </c>
      <c r="AV102" s="5">
        <f t="shared" si="261"/>
        <v>2.4408831511363196E-4</v>
      </c>
      <c r="AW102" s="5">
        <f t="shared" si="262"/>
        <v>2.1628474819481238E-6</v>
      </c>
      <c r="AX102" s="5">
        <f t="shared" si="263"/>
        <v>1.2547542849035095E-4</v>
      </c>
      <c r="AY102" s="5">
        <f t="shared" si="264"/>
        <v>1.909231706920172E-4</v>
      </c>
      <c r="AZ102" s="5">
        <f t="shared" si="265"/>
        <v>1.4525416468251501E-4</v>
      </c>
      <c r="BA102" s="5">
        <f t="shared" si="266"/>
        <v>7.367281921532765E-5</v>
      </c>
      <c r="BB102" s="5">
        <f t="shared" si="267"/>
        <v>2.8025105009886034E-5</v>
      </c>
      <c r="BC102" s="5">
        <f t="shared" si="268"/>
        <v>8.528589177721988E-6</v>
      </c>
      <c r="BD102" s="5">
        <f t="shared" si="269"/>
        <v>1.3520850518121349E-3</v>
      </c>
      <c r="BE102" s="5">
        <f t="shared" si="270"/>
        <v>1.3842984781715589E-3</v>
      </c>
      <c r="BF102" s="5">
        <f t="shared" si="271"/>
        <v>7.0863969470699804E-4</v>
      </c>
      <c r="BG102" s="5">
        <f t="shared" si="272"/>
        <v>2.4184101181113081E-4</v>
      </c>
      <c r="BH102" s="5">
        <f t="shared" si="273"/>
        <v>6.1900718479382733E-5</v>
      </c>
      <c r="BI102" s="5">
        <f t="shared" si="274"/>
        <v>1.267510061943081E-5</v>
      </c>
      <c r="BJ102" s="8">
        <f t="shared" si="275"/>
        <v>0.25478868948401523</v>
      </c>
      <c r="BK102" s="8">
        <f t="shared" si="276"/>
        <v>0.2575095558677965</v>
      </c>
      <c r="BL102" s="8">
        <f t="shared" si="277"/>
        <v>0.44073379532964113</v>
      </c>
      <c r="BM102" s="8">
        <f t="shared" si="278"/>
        <v>0.46668377950482992</v>
      </c>
      <c r="BN102" s="8">
        <f t="shared" si="279"/>
        <v>0.53221541483592805</v>
      </c>
    </row>
    <row r="103" spans="1:66" x14ac:dyDescent="0.25">
      <c r="A103" t="s">
        <v>91</v>
      </c>
      <c r="B103" t="s">
        <v>371</v>
      </c>
      <c r="C103" t="s">
        <v>98</v>
      </c>
      <c r="D103" s="11">
        <v>44385</v>
      </c>
      <c r="E103">
        <f>VLOOKUP(A103,home!$A$2:$E$405,3,FALSE)</f>
        <v>1.375</v>
      </c>
      <c r="F103">
        <f>VLOOKUP(B103,home!$B$2:$E$405,3,FALSE)</f>
        <v>0.73</v>
      </c>
      <c r="G103">
        <f>VLOOKUP(C103,away!$B$2:$E$405,4,FALSE)</f>
        <v>0.91</v>
      </c>
      <c r="H103">
        <f>VLOOKUP(A103,away!$A$2:$E$405,3,FALSE)</f>
        <v>1.1442307692307701</v>
      </c>
      <c r="I103">
        <f>VLOOKUP(C103,away!$B$2:$E$405,3,FALSE)</f>
        <v>0.18</v>
      </c>
      <c r="J103">
        <f>VLOOKUP(B103,home!$B$2:$E$405,4,FALSE)</f>
        <v>1.22</v>
      </c>
      <c r="K103" s="3">
        <f t="shared" si="224"/>
        <v>0.91341249999999996</v>
      </c>
      <c r="L103" s="3">
        <f t="shared" si="225"/>
        <v>0.2512730769230771</v>
      </c>
      <c r="M103" s="5">
        <f t="shared" si="226"/>
        <v>0.31202075313605021</v>
      </c>
      <c r="N103" s="5">
        <f t="shared" si="227"/>
        <v>0.2850036561738824</v>
      </c>
      <c r="O103" s="5">
        <f t="shared" si="228"/>
        <v>7.8402414704351192E-2</v>
      </c>
      <c r="P103" s="5">
        <f t="shared" si="229"/>
        <v>7.1613745621138175E-2</v>
      </c>
      <c r="Q103" s="5">
        <f t="shared" si="230"/>
        <v>0.1301629510474632</v>
      </c>
      <c r="R103" s="5">
        <f t="shared" si="231"/>
        <v>9.8502079904807145E-3</v>
      </c>
      <c r="S103" s="5">
        <f t="shared" si="232"/>
        <v>4.1091245617025504E-3</v>
      </c>
      <c r="T103" s="5">
        <f t="shared" si="233"/>
        <v>3.2706445211083936E-2</v>
      </c>
      <c r="U103" s="5">
        <f t="shared" si="234"/>
        <v>8.9973031061049633E-3</v>
      </c>
      <c r="V103" s="5">
        <f t="shared" si="235"/>
        <v>1.0478996745130931E-4</v>
      </c>
      <c r="W103" s="5">
        <f t="shared" si="236"/>
        <v>3.9630822174546991E-2</v>
      </c>
      <c r="X103" s="5">
        <f t="shared" si="237"/>
        <v>9.9581586287897355E-3</v>
      </c>
      <c r="Y103" s="5">
        <f t="shared" si="238"/>
        <v>1.2511085795720435E-3</v>
      </c>
      <c r="Z103" s="5">
        <f t="shared" si="239"/>
        <v>8.2503069003345662E-4</v>
      </c>
      <c r="AA103" s="5">
        <f t="shared" si="240"/>
        <v>7.535933451601845E-4</v>
      </c>
      <c r="AB103" s="5">
        <f t="shared" si="241"/>
        <v>3.4417079069306357E-4</v>
      </c>
      <c r="AC103" s="5">
        <f t="shared" si="242"/>
        <v>1.5031856850226223E-6</v>
      </c>
      <c r="AD103" s="5">
        <f t="shared" si="243"/>
        <v>9.0498220898770996E-3</v>
      </c>
      <c r="AE103" s="5">
        <f t="shared" si="244"/>
        <v>2.2739766421298506E-3</v>
      </c>
      <c r="AF103" s="5">
        <f t="shared" si="245"/>
        <v>2.8569455385958723E-4</v>
      </c>
      <c r="AG103" s="5">
        <f t="shared" si="246"/>
        <v>2.3929116536154761E-5</v>
      </c>
      <c r="AH103" s="5">
        <f t="shared" si="247"/>
        <v>5.1827000010169007E-5</v>
      </c>
      <c r="AI103" s="5">
        <f t="shared" si="248"/>
        <v>4.7339429646788486E-5</v>
      </c>
      <c r="AJ103" s="5">
        <f t="shared" si="249"/>
        <v>2.1620213391123598E-5</v>
      </c>
      <c r="AK103" s="5">
        <f t="shared" si="250"/>
        <v>6.582724388039894E-6</v>
      </c>
      <c r="AL103" s="5">
        <f t="shared" si="251"/>
        <v>1.3800204785943636E-8</v>
      </c>
      <c r="AM103" s="5">
        <f t="shared" si="252"/>
        <v>1.6532441239339737E-3</v>
      </c>
      <c r="AN103" s="5">
        <f t="shared" si="253"/>
        <v>4.1541573792588655E-4</v>
      </c>
      <c r="AO103" s="5">
        <f t="shared" si="254"/>
        <v>5.2191395335454066E-5</v>
      </c>
      <c r="AP103" s="5">
        <f t="shared" si="255"/>
        <v>4.3714308316160936E-6</v>
      </c>
      <c r="AQ103" s="5">
        <f t="shared" si="256"/>
        <v>2.7460571890414528E-7</v>
      </c>
      <c r="AR103" s="5">
        <f t="shared" si="257"/>
        <v>2.6045459520495032E-6</v>
      </c>
      <c r="AS103" s="5">
        <f t="shared" si="258"/>
        <v>2.3790248294264161E-6</v>
      </c>
      <c r="AT103" s="5">
        <f t="shared" si="259"/>
        <v>1.0865155085042284E-6</v>
      </c>
      <c r="AU103" s="5">
        <f t="shared" si="260"/>
        <v>3.3081228230387281E-7</v>
      </c>
      <c r="AV103" s="5">
        <f t="shared" si="261"/>
        <v>7.5542018452471542E-8</v>
      </c>
      <c r="AW103" s="5">
        <f t="shared" si="262"/>
        <v>8.7982427194982473E-11</v>
      </c>
      <c r="AX103" s="5">
        <f t="shared" si="263"/>
        <v>2.5168230805880663E-4</v>
      </c>
      <c r="AY103" s="5">
        <f t="shared" si="264"/>
        <v>6.3240987953038115E-5</v>
      </c>
      <c r="AZ103" s="5">
        <f t="shared" si="265"/>
        <v>7.9453788153075671E-6</v>
      </c>
      <c r="BA103" s="5">
        <f t="shared" si="266"/>
        <v>6.6548659408058882E-7</v>
      </c>
      <c r="BB103" s="5">
        <f t="shared" si="267"/>
        <v>4.1804716036422071E-8</v>
      </c>
      <c r="BC103" s="5">
        <f t="shared" si="268"/>
        <v>2.1008799256734556E-9</v>
      </c>
      <c r="BD103" s="5">
        <f t="shared" si="269"/>
        <v>1.09075379226504E-7</v>
      </c>
      <c r="BE103" s="5">
        <f t="shared" si="270"/>
        <v>9.9630814827729054E-8</v>
      </c>
      <c r="BF103" s="5">
        <f t="shared" si="271"/>
        <v>4.550201582441654E-8</v>
      </c>
      <c r="BG103" s="5">
        <f t="shared" si="272"/>
        <v>1.3854036676406623E-8</v>
      </c>
      <c r="BH103" s="5">
        <f t="shared" si="273"/>
        <v>3.1636125689220659E-9</v>
      </c>
      <c r="BI103" s="5">
        <f t="shared" si="274"/>
        <v>5.7793665312210537E-10</v>
      </c>
      <c r="BJ103" s="8">
        <f t="shared" si="275"/>
        <v>0.51279563957850416</v>
      </c>
      <c r="BK103" s="8">
        <f t="shared" si="276"/>
        <v>0.3879131712601851</v>
      </c>
      <c r="BL103" s="8">
        <f t="shared" si="277"/>
        <v>9.8481807548612743E-2</v>
      </c>
      <c r="BM103" s="8">
        <f t="shared" si="278"/>
        <v>0.11289867950399882</v>
      </c>
      <c r="BN103" s="8">
        <f t="shared" si="279"/>
        <v>0.88705372867336596</v>
      </c>
    </row>
    <row r="104" spans="1:66" s="10" customFormat="1" x14ac:dyDescent="0.25">
      <c r="A104" t="s">
        <v>91</v>
      </c>
      <c r="B104" t="s">
        <v>93</v>
      </c>
      <c r="C104" t="s">
        <v>111</v>
      </c>
      <c r="D104" s="11">
        <v>44385</v>
      </c>
      <c r="E104">
        <f>VLOOKUP(A104,home!$A$2:$E$405,3,FALSE)</f>
        <v>1.375</v>
      </c>
      <c r="F104">
        <f>VLOOKUP(B104,home!$B$2:$E$405,3,FALSE)</f>
        <v>1.31</v>
      </c>
      <c r="G104">
        <f>VLOOKUP(C104,away!$B$2:$E$405,4,FALSE)</f>
        <v>0.73</v>
      </c>
      <c r="H104">
        <f>VLOOKUP(A104,away!$A$2:$E$405,3,FALSE)</f>
        <v>1.1442307692307701</v>
      </c>
      <c r="I104">
        <f>VLOOKUP(C104,away!$B$2:$E$405,3,FALSE)</f>
        <v>1.7</v>
      </c>
      <c r="J104">
        <f>VLOOKUP(B104,home!$B$2:$E$405,4,FALSE)</f>
        <v>0.52</v>
      </c>
      <c r="K104" s="3">
        <f t="shared" si="224"/>
        <v>1.3149124999999999</v>
      </c>
      <c r="L104" s="3">
        <f t="shared" si="225"/>
        <v>1.0115000000000007</v>
      </c>
      <c r="M104" s="5">
        <f t="shared" si="226"/>
        <v>9.7645422437340243E-2</v>
      </c>
      <c r="N104" s="5">
        <f t="shared" si="227"/>
        <v>0.12839518653063914</v>
      </c>
      <c r="O104" s="5">
        <f t="shared" si="228"/>
        <v>9.8768344795369722E-2</v>
      </c>
      <c r="P104" s="5">
        <f t="shared" si="229"/>
        <v>0.12987173117574158</v>
      </c>
      <c r="Q104" s="5">
        <f t="shared" si="230"/>
        <v>8.4414217854484538E-2</v>
      </c>
      <c r="R104" s="5">
        <f t="shared" si="231"/>
        <v>4.9952090380258274E-2</v>
      </c>
      <c r="S104" s="5">
        <f t="shared" si="232"/>
        <v>4.3183454322724531E-2</v>
      </c>
      <c r="T104" s="5">
        <f t="shared" si="233"/>
        <v>8.5384981359811166E-2</v>
      </c>
      <c r="U104" s="5">
        <f t="shared" si="234"/>
        <v>6.5682628042131361E-2</v>
      </c>
      <c r="V104" s="5">
        <f t="shared" si="235"/>
        <v>6.3817180240860038E-3</v>
      </c>
      <c r="W104" s="5">
        <f t="shared" si="236"/>
        <v>3.6999103411528296E-2</v>
      </c>
      <c r="X104" s="5">
        <f t="shared" si="237"/>
        <v>3.7424593100760892E-2</v>
      </c>
      <c r="Y104" s="5">
        <f t="shared" si="238"/>
        <v>1.8927487960709834E-2</v>
      </c>
      <c r="Z104" s="5">
        <f t="shared" si="239"/>
        <v>1.6842179806543761E-2</v>
      </c>
      <c r="AA104" s="5">
        <f t="shared" si="240"/>
        <v>2.214599275487197E-2</v>
      </c>
      <c r="AB104" s="5">
        <f t="shared" si="241"/>
        <v>1.4560021349145297E-2</v>
      </c>
      <c r="AC104" s="5">
        <f t="shared" si="242"/>
        <v>5.3049386941009225E-4</v>
      </c>
      <c r="AD104" s="5">
        <f t="shared" si="243"/>
        <v>1.2162645891152804E-2</v>
      </c>
      <c r="AE104" s="5">
        <f t="shared" si="244"/>
        <v>1.230251631890107E-2</v>
      </c>
      <c r="AF104" s="5">
        <f t="shared" si="245"/>
        <v>6.2219976282842206E-3</v>
      </c>
      <c r="AG104" s="5">
        <f t="shared" si="246"/>
        <v>2.0978502003364979E-3</v>
      </c>
      <c r="AH104" s="5">
        <f t="shared" si="247"/>
        <v>4.2589662185797562E-3</v>
      </c>
      <c r="AI104" s="5">
        <f t="shared" si="248"/>
        <v>5.6001679178882529E-3</v>
      </c>
      <c r="AJ104" s="5">
        <f t="shared" si="249"/>
        <v>3.6818653986651195E-3</v>
      </c>
      <c r="AK104" s="5">
        <f t="shared" si="250"/>
        <v>1.6137769453407494E-3</v>
      </c>
      <c r="AL104" s="5">
        <f t="shared" si="251"/>
        <v>2.8222995191655838E-5</v>
      </c>
      <c r="AM104" s="5">
        <f t="shared" si="252"/>
        <v>3.1985630230700886E-3</v>
      </c>
      <c r="AN104" s="5">
        <f t="shared" si="253"/>
        <v>3.2353464978353971E-3</v>
      </c>
      <c r="AO104" s="5">
        <f t="shared" si="254"/>
        <v>1.6362764912802531E-3</v>
      </c>
      <c r="AP104" s="5">
        <f t="shared" si="255"/>
        <v>5.5169789030999237E-4</v>
      </c>
      <c r="AQ104" s="5">
        <f t="shared" si="256"/>
        <v>1.3951060401213943E-4</v>
      </c>
      <c r="AR104" s="5">
        <f t="shared" si="257"/>
        <v>8.6158886601868574E-4</v>
      </c>
      <c r="AS104" s="5">
        <f t="shared" si="258"/>
        <v>1.132913969788795E-3</v>
      </c>
      <c r="AT104" s="5">
        <f t="shared" si="259"/>
        <v>7.4484137014995452E-4</v>
      </c>
      <c r="AU104" s="5">
        <f t="shared" si="260"/>
        <v>3.26467076042434E-4</v>
      </c>
      <c r="AV104" s="5">
        <f t="shared" si="261"/>
        <v>1.0731890978166178E-4</v>
      </c>
      <c r="AW104" s="5">
        <f t="shared" si="262"/>
        <v>1.0427095280651417E-6</v>
      </c>
      <c r="AX104" s="5">
        <f t="shared" si="263"/>
        <v>7.0097175017877532E-4</v>
      </c>
      <c r="AY104" s="5">
        <f t="shared" si="264"/>
        <v>7.090329253058317E-4</v>
      </c>
      <c r="AZ104" s="5">
        <f t="shared" si="265"/>
        <v>3.5859340197342464E-4</v>
      </c>
      <c r="BA104" s="5">
        <f t="shared" si="266"/>
        <v>1.2090574203203976E-4</v>
      </c>
      <c r="BB104" s="5">
        <f t="shared" si="267"/>
        <v>3.0574039516352073E-5</v>
      </c>
      <c r="BC104" s="5">
        <f t="shared" si="268"/>
        <v>6.1851281941580316E-6</v>
      </c>
      <c r="BD104" s="5">
        <f t="shared" si="269"/>
        <v>1.4524952299631679E-4</v>
      </c>
      <c r="BE104" s="5">
        <f t="shared" si="270"/>
        <v>1.909904134068944E-4</v>
      </c>
      <c r="BF104" s="5">
        <f t="shared" si="271"/>
        <v>1.2556784098444654E-4</v>
      </c>
      <c r="BG104" s="5">
        <f t="shared" si="272"/>
        <v>5.503690790282034E-5</v>
      </c>
      <c r="BH104" s="5">
        <f t="shared" si="273"/>
        <v>1.8092179540691818E-5</v>
      </c>
      <c r="BI104" s="5">
        <f t="shared" si="274"/>
        <v>4.7579266060599809E-6</v>
      </c>
      <c r="BJ104" s="8">
        <f t="shared" si="275"/>
        <v>0.43501823775031689</v>
      </c>
      <c r="BK104" s="8">
        <f t="shared" si="276"/>
        <v>0.27835007574979992</v>
      </c>
      <c r="BL104" s="8">
        <f t="shared" si="277"/>
        <v>0.26997667878546927</v>
      </c>
      <c r="BM104" s="8">
        <f t="shared" si="278"/>
        <v>0.41043218870251857</v>
      </c>
      <c r="BN104" s="8">
        <f t="shared" si="279"/>
        <v>0.58904699317383347</v>
      </c>
    </row>
    <row r="105" spans="1:66" x14ac:dyDescent="0.25">
      <c r="A105" t="s">
        <v>91</v>
      </c>
      <c r="B105" t="s">
        <v>389</v>
      </c>
      <c r="C105" t="s">
        <v>94</v>
      </c>
      <c r="D105" s="11">
        <v>44385</v>
      </c>
      <c r="E105">
        <f>VLOOKUP(A105,home!$A$2:$E$405,3,FALSE)</f>
        <v>1.375</v>
      </c>
      <c r="F105">
        <f>VLOOKUP(B105,home!$B$2:$E$405,3,FALSE)</f>
        <v>1.21</v>
      </c>
      <c r="G105">
        <f>VLOOKUP(C105,away!$B$2:$E$405,4,FALSE)</f>
        <v>1.31</v>
      </c>
      <c r="H105">
        <f>VLOOKUP(A105,away!$A$2:$E$405,3,FALSE)</f>
        <v>1.1442307692307701</v>
      </c>
      <c r="I105">
        <f>VLOOKUP(C105,away!$B$2:$E$405,3,FALSE)</f>
        <v>0.87</v>
      </c>
      <c r="J105">
        <f>VLOOKUP(B105,home!$B$2:$E$405,4,FALSE)</f>
        <v>0.57999999999999996</v>
      </c>
      <c r="K105" s="3">
        <f t="shared" si="224"/>
        <v>2.1795125</v>
      </c>
      <c r="L105" s="3">
        <f t="shared" si="225"/>
        <v>0.57737884615384649</v>
      </c>
      <c r="M105" s="5">
        <f t="shared" si="226"/>
        <v>6.3488826693161832E-2</v>
      </c>
      <c r="N105" s="5">
        <f t="shared" si="227"/>
        <v>0.13837469138807984</v>
      </c>
      <c r="O105" s="5">
        <f t="shared" si="228"/>
        <v>3.6657105499759306E-2</v>
      </c>
      <c r="P105" s="5">
        <f t="shared" si="229"/>
        <v>7.9894619650544146E-2</v>
      </c>
      <c r="Q105" s="5">
        <f t="shared" si="230"/>
        <v>0.15079468478198121</v>
      </c>
      <c r="R105" s="5">
        <f t="shared" si="231"/>
        <v>1.0582518638395424E-2</v>
      </c>
      <c r="S105" s="5">
        <f t="shared" si="232"/>
        <v>2.5134935474373104E-2</v>
      </c>
      <c r="T105" s="5">
        <f t="shared" si="233"/>
        <v>8.7065661105553319E-2</v>
      </c>
      <c r="U105" s="5">
        <f t="shared" si="234"/>
        <v>2.3064731653865803E-2</v>
      </c>
      <c r="V105" s="5">
        <f t="shared" si="235"/>
        <v>3.5144348563379219E-3</v>
      </c>
      <c r="W105" s="5">
        <f t="shared" si="236"/>
        <v>0.10955296680529594</v>
      </c>
      <c r="X105" s="5">
        <f t="shared" si="237"/>
        <v>6.3253565566772418E-2</v>
      </c>
      <c r="Y105" s="5">
        <f t="shared" si="238"/>
        <v>1.8260635351029869E-2</v>
      </c>
      <c r="Z105" s="5">
        <f t="shared" si="239"/>
        <v>2.0367074669461085E-3</v>
      </c>
      <c r="AA105" s="5">
        <f t="shared" si="240"/>
        <v>4.4390293830523795E-3</v>
      </c>
      <c r="AB105" s="5">
        <f t="shared" si="241"/>
        <v>4.8374600141149757E-3</v>
      </c>
      <c r="AC105" s="5">
        <f t="shared" si="242"/>
        <v>2.7641127065037517E-4</v>
      </c>
      <c r="AD105" s="5">
        <f t="shared" si="243"/>
        <v>5.9693015141056911E-2</v>
      </c>
      <c r="AE105" s="5">
        <f t="shared" si="244"/>
        <v>3.4465484205587531E-2</v>
      </c>
      <c r="AF105" s="5">
        <f t="shared" si="245"/>
        <v>9.9498207513778747E-3</v>
      </c>
      <c r="AG105" s="5">
        <f t="shared" si="246"/>
        <v>1.9149386749560517E-3</v>
      </c>
      <c r="AH105" s="5">
        <f t="shared" si="247"/>
        <v>2.9398795180456686E-4</v>
      </c>
      <c r="AI105" s="5">
        <f t="shared" si="248"/>
        <v>6.4075041580745091E-4</v>
      </c>
      <c r="AJ105" s="5">
        <f t="shared" si="249"/>
        <v>6.9826177031626861E-4</v>
      </c>
      <c r="AK105" s="5">
        <f t="shared" si="250"/>
        <v>5.0729008555881207E-4</v>
      </c>
      <c r="AL105" s="5">
        <f t="shared" si="251"/>
        <v>1.3913486505249224E-5</v>
      </c>
      <c r="AM105" s="5">
        <f t="shared" si="252"/>
        <v>2.6020334532524551E-2</v>
      </c>
      <c r="AN105" s="5">
        <f t="shared" si="253"/>
        <v>1.5023590728926114E-2</v>
      </c>
      <c r="AO105" s="5">
        <f t="shared" si="254"/>
        <v>4.3371517400774924E-3</v>
      </c>
      <c r="AP105" s="5">
        <f t="shared" si="255"/>
        <v>8.3472655576003005E-4</v>
      </c>
      <c r="AQ105" s="5">
        <f t="shared" si="256"/>
        <v>1.2048836390467513E-4</v>
      </c>
      <c r="AR105" s="5">
        <f t="shared" si="257"/>
        <v>3.3948484879210697E-5</v>
      </c>
      <c r="AS105" s="5">
        <f t="shared" si="258"/>
        <v>7.399114715030071E-5</v>
      </c>
      <c r="AT105" s="5">
        <f t="shared" si="259"/>
        <v>8.0632315051709896E-5</v>
      </c>
      <c r="AU105" s="5">
        <f t="shared" si="260"/>
        <v>5.8579712853046621E-5</v>
      </c>
      <c r="AV105" s="5">
        <f t="shared" si="261"/>
        <v>3.1918804102406454E-5</v>
      </c>
      <c r="AW105" s="5">
        <f t="shared" si="262"/>
        <v>4.8635535584615135E-7</v>
      </c>
      <c r="AX105" s="5">
        <f t="shared" si="263"/>
        <v>9.4519407279698171E-3</v>
      </c>
      <c r="AY105" s="5">
        <f t="shared" si="264"/>
        <v>5.4573506314297615E-3</v>
      </c>
      <c r="AZ105" s="5">
        <f t="shared" si="265"/>
        <v>1.5754794053159406E-3</v>
      </c>
      <c r="BA105" s="5">
        <f t="shared" si="266"/>
        <v>3.0321616039348867E-4</v>
      </c>
      <c r="BB105" s="5">
        <f t="shared" si="267"/>
        <v>4.376764920579803E-5</v>
      </c>
      <c r="BC105" s="5">
        <f t="shared" si="268"/>
        <v>5.0541029594619987E-6</v>
      </c>
      <c r="BD105" s="5">
        <f t="shared" si="269"/>
        <v>3.2668561713716619E-6</v>
      </c>
      <c r="BE105" s="5">
        <f t="shared" si="270"/>
        <v>7.120153861206678E-6</v>
      </c>
      <c r="BF105" s="5">
        <f t="shared" si="271"/>
        <v>7.7592321712116126E-6</v>
      </c>
      <c r="BG105" s="5">
        <f t="shared" si="272"/>
        <v>5.6371145025192821E-6</v>
      </c>
      <c r="BH105" s="5">
        <f t="shared" si="273"/>
        <v>3.0715403805430151E-6</v>
      </c>
      <c r="BI105" s="5">
        <f t="shared" si="274"/>
        <v>1.3388921307296514E-6</v>
      </c>
      <c r="BJ105" s="8">
        <f t="shared" si="275"/>
        <v>0.73649856437015804</v>
      </c>
      <c r="BK105" s="8">
        <f t="shared" si="276"/>
        <v>0.17778049206300239</v>
      </c>
      <c r="BL105" s="8">
        <f t="shared" si="277"/>
        <v>8.202839966592923E-2</v>
      </c>
      <c r="BM105" s="8">
        <f t="shared" si="278"/>
        <v>0.51309485263804033</v>
      </c>
      <c r="BN105" s="8">
        <f t="shared" si="279"/>
        <v>0.47979244665192178</v>
      </c>
    </row>
    <row r="106" spans="1:66" x14ac:dyDescent="0.25">
      <c r="A106" t="s">
        <v>91</v>
      </c>
      <c r="B106" t="s">
        <v>97</v>
      </c>
      <c r="C106" t="s">
        <v>370</v>
      </c>
      <c r="D106" s="11">
        <v>44385</v>
      </c>
      <c r="E106">
        <f>VLOOKUP(A106,home!$A$2:$E$405,3,FALSE)</f>
        <v>1.375</v>
      </c>
      <c r="F106">
        <f>VLOOKUP(B106,home!$B$2:$E$405,3,FALSE)</f>
        <v>0.73</v>
      </c>
      <c r="G106">
        <f>VLOOKUP(C106,away!$B$2:$E$405,4,FALSE)</f>
        <v>0.73</v>
      </c>
      <c r="H106">
        <f>VLOOKUP(A106,away!$A$2:$E$405,3,FALSE)</f>
        <v>1.1442307692307701</v>
      </c>
      <c r="I106">
        <f>VLOOKUP(C106,away!$B$2:$E$405,3,FALSE)</f>
        <v>0.44</v>
      </c>
      <c r="J106">
        <f>VLOOKUP(B106,home!$B$2:$E$405,4,FALSE)</f>
        <v>1.05</v>
      </c>
      <c r="K106" s="3">
        <f t="shared" si="224"/>
        <v>0.73273749999999993</v>
      </c>
      <c r="L106" s="3">
        <f t="shared" si="225"/>
        <v>0.52863461538461587</v>
      </c>
      <c r="M106" s="5">
        <f t="shared" si="226"/>
        <v>0.28326508734182426</v>
      </c>
      <c r="N106" s="5">
        <f t="shared" si="227"/>
        <v>0.20755895193612997</v>
      </c>
      <c r="O106" s="5">
        <f t="shared" si="228"/>
        <v>0.14974373049883491</v>
      </c>
      <c r="P106" s="5">
        <f t="shared" si="229"/>
        <v>0.10972284672639003</v>
      </c>
      <c r="Q106" s="5">
        <f t="shared" si="230"/>
        <v>7.6043113772150006E-2</v>
      </c>
      <c r="R106" s="5">
        <f t="shared" si="231"/>
        <v>3.9579859689254572E-2</v>
      </c>
      <c r="S106" s="5">
        <f t="shared" si="232"/>
        <v>1.0625297320187344E-2</v>
      </c>
      <c r="T106" s="5">
        <f t="shared" si="233"/>
        <v>4.0199022201589101E-2</v>
      </c>
      <c r="U106" s="5">
        <f t="shared" si="234"/>
        <v>2.9001647439055173E-2</v>
      </c>
      <c r="V106" s="5">
        <f t="shared" si="235"/>
        <v>4.5730147067286279E-4</v>
      </c>
      <c r="W106" s="5">
        <f t="shared" si="236"/>
        <v>1.8573213692540249E-2</v>
      </c>
      <c r="X106" s="5">
        <f t="shared" si="237"/>
        <v>9.8184436768122968E-3</v>
      </c>
      <c r="Y106" s="5">
        <f t="shared" si="238"/>
        <v>2.5951845983835905E-3</v>
      </c>
      <c r="Z106" s="5">
        <f t="shared" si="239"/>
        <v>6.9744279679353855E-3</v>
      </c>
      <c r="AA106" s="5">
        <f t="shared" si="240"/>
        <v>5.1104249131550539E-3</v>
      </c>
      <c r="AB106" s="5">
        <f t="shared" si="241"/>
        <v>1.8722999874014755E-3</v>
      </c>
      <c r="AC106" s="5">
        <f t="shared" si="242"/>
        <v>1.1070994409611511E-5</v>
      </c>
      <c r="AD106" s="5">
        <f t="shared" si="243"/>
        <v>3.4023225420094275E-3</v>
      </c>
      <c r="AE106" s="5">
        <f t="shared" si="244"/>
        <v>1.7985854684095621E-3</v>
      </c>
      <c r="AF106" s="5">
        <f t="shared" si="245"/>
        <v>4.7539726866452397E-4</v>
      </c>
      <c r="AG106" s="5">
        <f t="shared" si="246"/>
        <v>8.3770484091789189E-5</v>
      </c>
      <c r="AH106" s="5">
        <f t="shared" si="247"/>
        <v>9.2173101158930738E-4</v>
      </c>
      <c r="AI106" s="5">
        <f t="shared" si="248"/>
        <v>6.7538687710442006E-4</v>
      </c>
      <c r="AJ106" s="5">
        <f t="shared" si="249"/>
        <v>2.4744064593114996E-4</v>
      </c>
      <c r="AK106" s="5">
        <f t="shared" si="250"/>
        <v>6.0436346765991981E-5</v>
      </c>
      <c r="AL106" s="5">
        <f t="shared" si="251"/>
        <v>1.7153416739263201E-7</v>
      </c>
      <c r="AM106" s="5">
        <f t="shared" si="252"/>
        <v>4.9860186272512668E-4</v>
      </c>
      <c r="AN106" s="5">
        <f t="shared" si="253"/>
        <v>2.6357820393175038E-4</v>
      </c>
      <c r="AO106" s="5">
        <f t="shared" si="254"/>
        <v>6.9668281229614342E-5</v>
      </c>
      <c r="AP106" s="5">
        <f t="shared" si="255"/>
        <v>1.2276355017441477E-5</v>
      </c>
      <c r="AQ106" s="5">
        <f t="shared" si="256"/>
        <v>1.6224265532425432E-6</v>
      </c>
      <c r="AR106" s="5">
        <f t="shared" si="257"/>
        <v>9.7451783759917304E-5</v>
      </c>
      <c r="AS106" s="5">
        <f t="shared" si="258"/>
        <v>7.1406576402782397E-5</v>
      </c>
      <c r="AT106" s="5">
        <f t="shared" si="259"/>
        <v>2.6161138138466881E-5</v>
      </c>
      <c r="AU106" s="5">
        <f t="shared" si="260"/>
        <v>6.3897489855782907E-6</v>
      </c>
      <c r="AV106" s="5">
        <f t="shared" si="261"/>
        <v>1.1705021743300431E-6</v>
      </c>
      <c r="AW106" s="5">
        <f t="shared" si="262"/>
        <v>1.8456619296257137E-9</v>
      </c>
      <c r="AX106" s="5">
        <f t="shared" si="263"/>
        <v>6.089071373142539E-5</v>
      </c>
      <c r="AY106" s="5">
        <f t="shared" si="264"/>
        <v>3.218893903390681E-5</v>
      </c>
      <c r="AZ106" s="5">
        <f t="shared" si="265"/>
        <v>8.5080937029140859E-6</v>
      </c>
      <c r="BA106" s="5">
        <f t="shared" si="266"/>
        <v>1.49922428076542E-6</v>
      </c>
      <c r="BB106" s="5">
        <f t="shared" si="267"/>
        <v>1.9813546275942624E-7</v>
      </c>
      <c r="BC106" s="5">
        <f t="shared" si="268"/>
        <v>2.0948252829976441E-8</v>
      </c>
      <c r="BD106" s="5">
        <f t="shared" si="269"/>
        <v>8.5860643710781027E-6</v>
      </c>
      <c r="BE106" s="5">
        <f t="shared" si="270"/>
        <v>6.2913313421028414E-6</v>
      </c>
      <c r="BF106" s="5">
        <f t="shared" si="271"/>
        <v>2.3049471996420399E-6</v>
      </c>
      <c r="BG106" s="5">
        <f t="shared" si="272"/>
        <v>5.6297374956590294E-7</v>
      </c>
      <c r="BH106" s="5">
        <f t="shared" si="273"/>
        <v>1.0312799445563644E-7</v>
      </c>
      <c r="BI106" s="5">
        <f t="shared" si="274"/>
        <v>1.5113149767487384E-8</v>
      </c>
      <c r="BJ106" s="8">
        <f t="shared" si="275"/>
        <v>0.36149705882470223</v>
      </c>
      <c r="BK106" s="8">
        <f t="shared" si="276"/>
        <v>0.40411396432668539</v>
      </c>
      <c r="BL106" s="8">
        <f t="shared" si="277"/>
        <v>0.22743340071635973</v>
      </c>
      <c r="BM106" s="8">
        <f t="shared" si="278"/>
        <v>0.13407307477772709</v>
      </c>
      <c r="BN106" s="8">
        <f t="shared" si="279"/>
        <v>0.86591358996458379</v>
      </c>
    </row>
    <row r="107" spans="1:66" x14ac:dyDescent="0.25">
      <c r="A107" t="s">
        <v>114</v>
      </c>
      <c r="B107" t="s">
        <v>320</v>
      </c>
      <c r="C107" t="s">
        <v>121</v>
      </c>
      <c r="D107" s="11">
        <v>44385</v>
      </c>
      <c r="E107">
        <f>VLOOKUP(A107,home!$A$2:$E$405,3,FALSE)</f>
        <v>1.23364485981308</v>
      </c>
      <c r="F107">
        <f>VLOOKUP(B107,home!$B$2:$E$405,3,FALSE)</f>
        <v>1.01</v>
      </c>
      <c r="G107">
        <f>VLOOKUP(C107,away!$B$2:$E$405,4,FALSE)</f>
        <v>0.65</v>
      </c>
      <c r="H107">
        <f>VLOOKUP(A107,away!$A$2:$E$405,3,FALSE)</f>
        <v>1.0186915887850501</v>
      </c>
      <c r="I107">
        <f>VLOOKUP(C107,away!$B$2:$E$405,3,FALSE)</f>
        <v>0.97</v>
      </c>
      <c r="J107">
        <f>VLOOKUP(B107,home!$B$2:$E$405,4,FALSE)</f>
        <v>0.98</v>
      </c>
      <c r="K107" s="3">
        <f t="shared" si="224"/>
        <v>0.80988785046728706</v>
      </c>
      <c r="L107" s="3">
        <f t="shared" si="225"/>
        <v>0.96836822429906855</v>
      </c>
      <c r="M107" s="5">
        <f t="shared" si="226"/>
        <v>0.16893249617561581</v>
      </c>
      <c r="N107" s="5">
        <f t="shared" si="227"/>
        <v>0.1368163762017427</v>
      </c>
      <c r="O107" s="5">
        <f t="shared" si="228"/>
        <v>0.16358886134799028</v>
      </c>
      <c r="P107" s="5">
        <f t="shared" si="229"/>
        <v>0.1324886312775149</v>
      </c>
      <c r="Q107" s="5">
        <f t="shared" si="230"/>
        <v>5.5402960415376533E-2</v>
      </c>
      <c r="R107" s="5">
        <f t="shared" si="231"/>
        <v>7.920712758932992E-2</v>
      </c>
      <c r="S107" s="5">
        <f t="shared" si="232"/>
        <v>2.5976703439493393E-2</v>
      </c>
      <c r="T107" s="5">
        <f t="shared" si="233"/>
        <v>5.3650466398349757E-2</v>
      </c>
      <c r="U107" s="5">
        <f t="shared" si="234"/>
        <v>6.4148890305010559E-2</v>
      </c>
      <c r="V107" s="5">
        <f t="shared" si="235"/>
        <v>2.2636378183354504E-3</v>
      </c>
      <c r="W107" s="5">
        <f t="shared" si="236"/>
        <v>1.4956728173444501E-2</v>
      </c>
      <c r="X107" s="5">
        <f t="shared" si="237"/>
        <v>1.4483620302642301E-2</v>
      </c>
      <c r="Y107" s="5">
        <f t="shared" si="238"/>
        <v>7.0127388369458305E-3</v>
      </c>
      <c r="Z107" s="5">
        <f t="shared" si="239"/>
        <v>2.5567221831836399E-2</v>
      </c>
      <c r="AA107" s="5">
        <f t="shared" si="240"/>
        <v>2.0706582331806275E-2</v>
      </c>
      <c r="AB107" s="5">
        <f t="shared" si="241"/>
        <v>8.3850047276152438E-3</v>
      </c>
      <c r="AC107" s="5">
        <f t="shared" si="242"/>
        <v>1.1095640383315902E-4</v>
      </c>
      <c r="AD107" s="5">
        <f t="shared" si="243"/>
        <v>3.0283181076036191E-3</v>
      </c>
      <c r="AE107" s="5">
        <f t="shared" si="244"/>
        <v>2.9325270284728316E-3</v>
      </c>
      <c r="AF107" s="5">
        <f t="shared" si="245"/>
        <v>1.4198829956356298E-3</v>
      </c>
      <c r="AG107" s="5">
        <f t="shared" si="246"/>
        <v>4.5832319173203911E-4</v>
      </c>
      <c r="AH107" s="5">
        <f t="shared" si="247"/>
        <v>6.1896213013889461E-3</v>
      </c>
      <c r="AI107" s="5">
        <f t="shared" si="248"/>
        <v>5.0128990909884255E-3</v>
      </c>
      <c r="AJ107" s="5">
        <f t="shared" si="249"/>
        <v>2.0299430347050164E-3</v>
      </c>
      <c r="AK107" s="5">
        <f t="shared" si="250"/>
        <v>5.4800873364942919E-4</v>
      </c>
      <c r="AL107" s="5">
        <f t="shared" si="251"/>
        <v>3.4807896427572861E-6</v>
      </c>
      <c r="AM107" s="5">
        <f t="shared" si="252"/>
        <v>4.9051960853965175E-4</v>
      </c>
      <c r="AN107" s="5">
        <f t="shared" si="253"/>
        <v>4.7500360230541674E-4</v>
      </c>
      <c r="AO107" s="5">
        <f t="shared" si="254"/>
        <v>2.2998919745007864E-4</v>
      </c>
      <c r="AP107" s="5">
        <f t="shared" si="255"/>
        <v>7.423807691423353E-5</v>
      </c>
      <c r="AQ107" s="5">
        <f t="shared" si="256"/>
        <v>1.7972448679203491E-5</v>
      </c>
      <c r="AR107" s="5">
        <f t="shared" si="257"/>
        <v>1.1987665177419411E-3</v>
      </c>
      <c r="AS107" s="5">
        <f t="shared" si="258"/>
        <v>9.7086643826617555E-4</v>
      </c>
      <c r="AT107" s="5">
        <f t="shared" si="259"/>
        <v>3.9314646638911199E-4</v>
      </c>
      <c r="AU107" s="5">
        <f t="shared" si="260"/>
        <v>1.0613484886089582E-4</v>
      </c>
      <c r="AV107" s="5">
        <f t="shared" si="261"/>
        <v>2.1489331150905319E-5</v>
      </c>
      <c r="AW107" s="5">
        <f t="shared" si="262"/>
        <v>7.5829936344391927E-8</v>
      </c>
      <c r="AX107" s="5">
        <f t="shared" si="263"/>
        <v>6.62109785620389E-5</v>
      </c>
      <c r="AY107" s="5">
        <f t="shared" si="264"/>
        <v>6.4116607739225299E-5</v>
      </c>
      <c r="AZ107" s="5">
        <f t="shared" si="265"/>
        <v>3.1044242792256755E-5</v>
      </c>
      <c r="BA107" s="5">
        <f t="shared" si="266"/>
        <v>1.0020752755815613E-5</v>
      </c>
      <c r="BB107" s="5">
        <f t="shared" si="267"/>
        <v>2.4259446380722899E-6</v>
      </c>
      <c r="BC107" s="5">
        <f t="shared" si="268"/>
        <v>4.6984154028358214E-7</v>
      </c>
      <c r="BD107" s="5">
        <f t="shared" si="269"/>
        <v>1.9347456735582349E-4</v>
      </c>
      <c r="BE107" s="5">
        <f t="shared" si="270"/>
        <v>1.5669270147589622E-4</v>
      </c>
      <c r="BF107" s="5">
        <f t="shared" si="271"/>
        <v>6.3451757591112944E-5</v>
      </c>
      <c r="BG107" s="5">
        <f t="shared" si="272"/>
        <v>1.712960252127928E-5</v>
      </c>
      <c r="BH107" s="5">
        <f t="shared" si="273"/>
        <v>3.4682642413294726E-6</v>
      </c>
      <c r="BI107" s="5">
        <f t="shared" si="274"/>
        <v>5.6178101425257688E-7</v>
      </c>
      <c r="BJ107" s="8">
        <f t="shared" si="275"/>
        <v>0.29162395295386195</v>
      </c>
      <c r="BK107" s="8">
        <f t="shared" si="276"/>
        <v>0.3298400225121747</v>
      </c>
      <c r="BL107" s="8">
        <f t="shared" si="277"/>
        <v>0.35294212073909259</v>
      </c>
      <c r="BM107" s="8">
        <f t="shared" si="278"/>
        <v>0.26347282425159269</v>
      </c>
      <c r="BN107" s="8">
        <f t="shared" si="279"/>
        <v>0.7364364530075701</v>
      </c>
    </row>
    <row r="108" spans="1:66" x14ac:dyDescent="0.25">
      <c r="A108" t="s">
        <v>114</v>
      </c>
      <c r="B108" t="s">
        <v>127</v>
      </c>
      <c r="C108" t="s">
        <v>119</v>
      </c>
      <c r="D108" s="11">
        <v>44385</v>
      </c>
      <c r="E108">
        <f>VLOOKUP(A108,home!$A$2:$E$405,3,FALSE)</f>
        <v>1.23364485981308</v>
      </c>
      <c r="F108">
        <f>VLOOKUP(B108,home!$B$2:$E$405,3,FALSE)</f>
        <v>1.22</v>
      </c>
      <c r="G108">
        <f>VLOOKUP(C108,away!$B$2:$E$405,4,FALSE)</f>
        <v>1.1299999999999999</v>
      </c>
      <c r="H108">
        <f>VLOOKUP(A108,away!$A$2:$E$405,3,FALSE)</f>
        <v>1.0186915887850501</v>
      </c>
      <c r="I108">
        <f>VLOOKUP(C108,away!$B$2:$E$405,3,FALSE)</f>
        <v>0.65</v>
      </c>
      <c r="J108">
        <f>VLOOKUP(B108,home!$B$2:$E$405,4,FALSE)</f>
        <v>0.25</v>
      </c>
      <c r="K108" s="3">
        <f t="shared" si="224"/>
        <v>1.7007028037383118</v>
      </c>
      <c r="L108" s="3">
        <f t="shared" si="225"/>
        <v>0.16553738317757064</v>
      </c>
      <c r="M108" s="5">
        <f t="shared" si="226"/>
        <v>0.15470422870296957</v>
      </c>
      <c r="N108" s="5">
        <f t="shared" si="227"/>
        <v>0.26310591550531331</v>
      </c>
      <c r="O108" s="5">
        <f t="shared" si="228"/>
        <v>2.5609333185993996E-2</v>
      </c>
      <c r="P108" s="5">
        <f t="shared" si="229"/>
        <v>4.3553864751288571E-2</v>
      </c>
      <c r="Q108" s="5">
        <f t="shared" si="230"/>
        <v>0.22373248409001095</v>
      </c>
      <c r="R108" s="5">
        <f t="shared" si="231"/>
        <v>2.1196510002659814E-3</v>
      </c>
      <c r="S108" s="5">
        <f t="shared" si="232"/>
        <v>3.0654287065669684E-3</v>
      </c>
      <c r="T108" s="5">
        <f t="shared" si="233"/>
        <v>3.7036089948077867E-2</v>
      </c>
      <c r="U108" s="5">
        <f t="shared" si="234"/>
        <v>3.6048963990990713E-3</v>
      </c>
      <c r="V108" s="5">
        <f t="shared" si="235"/>
        <v>9.5889979083804946E-5</v>
      </c>
      <c r="W108" s="5">
        <f t="shared" si="236"/>
        <v>0.12683415432640632</v>
      </c>
      <c r="X108" s="5">
        <f t="shared" si="237"/>
        <v>2.0995794004733451E-2</v>
      </c>
      <c r="Y108" s="5">
        <f t="shared" si="238"/>
        <v>1.7377943986394504E-3</v>
      </c>
      <c r="Z108" s="5">
        <f t="shared" si="239"/>
        <v>1.1696049327791697E-4</v>
      </c>
      <c r="AA108" s="5">
        <f t="shared" si="240"/>
        <v>1.9891503884436932E-4</v>
      </c>
      <c r="AB108" s="5">
        <f t="shared" si="241"/>
        <v>1.6914768213416713E-4</v>
      </c>
      <c r="AC108" s="5">
        <f t="shared" si="242"/>
        <v>1.6872434641228075E-6</v>
      </c>
      <c r="AD108" s="5">
        <f t="shared" si="243"/>
        <v>5.3926800468174226E-2</v>
      </c>
      <c r="AE108" s="5">
        <f t="shared" si="244"/>
        <v>8.9269014326405528E-3</v>
      </c>
      <c r="AF108" s="5">
        <f t="shared" si="245"/>
        <v>7.3886795152171161E-4</v>
      </c>
      <c r="AG108" s="5">
        <f t="shared" si="246"/>
        <v>4.077008906955878E-5</v>
      </c>
      <c r="AH108" s="5">
        <f t="shared" si="247"/>
        <v>4.8403334980960495E-6</v>
      </c>
      <c r="AI108" s="5">
        <f t="shared" si="248"/>
        <v>8.2319687512404201E-6</v>
      </c>
      <c r="AJ108" s="5">
        <f t="shared" si="249"/>
        <v>7.0000661677603788E-6</v>
      </c>
      <c r="AK108" s="5">
        <f t="shared" si="250"/>
        <v>3.9683440526212596E-6</v>
      </c>
      <c r="AL108" s="5">
        <f t="shared" si="251"/>
        <v>1.9000378788608968E-8</v>
      </c>
      <c r="AM108" s="5">
        <f t="shared" si="252"/>
        <v>1.8342692150572076E-2</v>
      </c>
      <c r="AN108" s="5">
        <f t="shared" si="253"/>
        <v>3.036401259037467E-3</v>
      </c>
      <c r="AO108" s="5">
        <f t="shared" si="254"/>
        <v>2.5131895934907148E-4</v>
      </c>
      <c r="AP108" s="5">
        <f t="shared" si="255"/>
        <v>1.3867560957851858E-5</v>
      </c>
      <c r="AQ108" s="5">
        <f t="shared" si="256"/>
        <v>5.7389993800455991E-7</v>
      </c>
      <c r="AR108" s="5">
        <f t="shared" si="257"/>
        <v>1.602512281963113E-7</v>
      </c>
      <c r="AS108" s="5">
        <f t="shared" si="258"/>
        <v>2.725397130959746E-7</v>
      </c>
      <c r="AT108" s="5">
        <f t="shared" si="259"/>
        <v>2.3175452709617964E-7</v>
      </c>
      <c r="AU108" s="5">
        <f t="shared" si="260"/>
        <v>1.3138185800383978E-7</v>
      </c>
      <c r="AV108" s="5">
        <f t="shared" si="261"/>
        <v>5.5860373566869761E-8</v>
      </c>
      <c r="AW108" s="5">
        <f t="shared" si="262"/>
        <v>1.4858818284706725E-10</v>
      </c>
      <c r="AX108" s="5">
        <f t="shared" si="263"/>
        <v>5.1992446614311126E-3</v>
      </c>
      <c r="AY108" s="5">
        <f t="shared" si="264"/>
        <v>8.606693557532605E-4</v>
      </c>
      <c r="AZ108" s="5">
        <f t="shared" si="265"/>
        <v>7.1236476466260157E-5</v>
      </c>
      <c r="BA108" s="5">
        <f t="shared" si="266"/>
        <v>3.9307666336717701E-6</v>
      </c>
      <c r="BB108" s="5">
        <f t="shared" si="267"/>
        <v>1.6267220560493313E-7</v>
      </c>
      <c r="BC108" s="5">
        <f t="shared" si="268"/>
        <v>5.3856662463128736E-9</v>
      </c>
      <c r="BD108" s="5">
        <f t="shared" si="269"/>
        <v>4.4212614944348531E-9</v>
      </c>
      <c r="BE108" s="5">
        <f t="shared" si="270"/>
        <v>7.5192518196455911E-9</v>
      </c>
      <c r="BF108" s="5">
        <f t="shared" si="271"/>
        <v>6.3940063258428333E-9</v>
      </c>
      <c r="BG108" s="5">
        <f t="shared" si="272"/>
        <v>3.6247681618271371E-9</v>
      </c>
      <c r="BH108" s="5">
        <f t="shared" si="273"/>
        <v>1.5411633439301943E-9</v>
      </c>
      <c r="BI108" s="5">
        <f t="shared" si="274"/>
        <v>5.2421216400815856E-10</v>
      </c>
      <c r="BJ108" s="8">
        <f t="shared" si="275"/>
        <v>0.7648556753625978</v>
      </c>
      <c r="BK108" s="8">
        <f t="shared" si="276"/>
        <v>0.20228178773950511</v>
      </c>
      <c r="BL108" s="8">
        <f t="shared" si="277"/>
        <v>3.1726859831170573E-2</v>
      </c>
      <c r="BM108" s="8">
        <f t="shared" si="278"/>
        <v>0.28529513698354397</v>
      </c>
      <c r="BN108" s="8">
        <f t="shared" si="279"/>
        <v>0.71282547723584244</v>
      </c>
    </row>
    <row r="109" spans="1:66" x14ac:dyDescent="0.25">
      <c r="A109" t="s">
        <v>114</v>
      </c>
      <c r="B109" t="s">
        <v>123</v>
      </c>
      <c r="C109" t="s">
        <v>379</v>
      </c>
      <c r="D109" s="11">
        <v>44385</v>
      </c>
      <c r="E109">
        <f>VLOOKUP(A109,home!$A$2:$E$405,3,FALSE)</f>
        <v>1.23364485981308</v>
      </c>
      <c r="F109">
        <f>VLOOKUP(B109,home!$B$2:$E$405,3,FALSE)</f>
        <v>1.46</v>
      </c>
      <c r="G109">
        <f>VLOOKUP(C109,away!$B$2:$E$405,4,FALSE)</f>
        <v>1.01</v>
      </c>
      <c r="H109">
        <f>VLOOKUP(A109,away!$A$2:$E$405,3,FALSE)</f>
        <v>1.0186915887850501</v>
      </c>
      <c r="I109">
        <f>VLOOKUP(C109,away!$B$2:$E$405,3,FALSE)</f>
        <v>0.41</v>
      </c>
      <c r="J109">
        <f>VLOOKUP(B109,home!$B$2:$E$405,4,FALSE)</f>
        <v>1.18</v>
      </c>
      <c r="K109" s="3">
        <f t="shared" si="224"/>
        <v>1.8191327102803678</v>
      </c>
      <c r="L109" s="3">
        <f t="shared" si="225"/>
        <v>0.49284299065420717</v>
      </c>
      <c r="M109" s="5">
        <f t="shared" si="226"/>
        <v>9.9065334612548336E-2</v>
      </c>
      <c r="N109" s="5">
        <f t="shared" si="227"/>
        <v>0.18021299064855659</v>
      </c>
      <c r="O109" s="5">
        <f t="shared" si="228"/>
        <v>4.8823655780608065E-2</v>
      </c>
      <c r="P109" s="5">
        <f t="shared" si="229"/>
        <v>8.8816709265973307E-2</v>
      </c>
      <c r="Q109" s="5">
        <f t="shared" si="230"/>
        <v>0.16391567305311971</v>
      </c>
      <c r="R109" s="5">
        <f t="shared" si="231"/>
        <v>1.2031198264793227E-2</v>
      </c>
      <c r="S109" s="5">
        <f t="shared" si="232"/>
        <v>1.9907084238115588E-2</v>
      </c>
      <c r="T109" s="5">
        <f t="shared" si="233"/>
        <v>8.0784690522596764E-2</v>
      </c>
      <c r="U109" s="5">
        <f t="shared" si="234"/>
        <v>2.1886346307353761E-2</v>
      </c>
      <c r="V109" s="5">
        <f t="shared" si="235"/>
        <v>1.9830703085718872E-3</v>
      </c>
      <c r="W109" s="5">
        <f t="shared" si="236"/>
        <v>9.9394787526184067E-2</v>
      </c>
      <c r="X109" s="5">
        <f t="shared" si="237"/>
        <v>4.8986024339844045E-2</v>
      </c>
      <c r="Y109" s="5">
        <f t="shared" si="238"/>
        <v>1.2071209367954264E-2</v>
      </c>
      <c r="Z109" s="5">
        <f t="shared" si="239"/>
        <v>1.9764972446581338E-3</v>
      </c>
      <c r="AA109" s="5">
        <f t="shared" si="240"/>
        <v>3.5955107895366306E-3</v>
      </c>
      <c r="AB109" s="5">
        <f t="shared" si="241"/>
        <v>3.270355643706039E-3</v>
      </c>
      <c r="AC109" s="5">
        <f t="shared" si="242"/>
        <v>1.1111970936861362E-4</v>
      </c>
      <c r="AD109" s="5">
        <f t="shared" si="243"/>
        <v>4.5203077305062143E-2</v>
      </c>
      <c r="AE109" s="5">
        <f t="shared" si="244"/>
        <v>2.2278019805800148E-2</v>
      </c>
      <c r="AF109" s="5">
        <f t="shared" si="245"/>
        <v>5.4897829534721028E-3</v>
      </c>
      <c r="AG109" s="5">
        <f t="shared" si="246"/>
        <v>9.0186701627722587E-4</v>
      </c>
      <c r="AH109" s="5">
        <f t="shared" si="247"/>
        <v>2.4352570326927869E-4</v>
      </c>
      <c r="AI109" s="5">
        <f t="shared" si="248"/>
        <v>4.430055726111756E-4</v>
      </c>
      <c r="AJ109" s="5">
        <f t="shared" si="249"/>
        <v>4.0294296398673716E-4</v>
      </c>
      <c r="AK109" s="5">
        <f t="shared" si="250"/>
        <v>2.4433557538853254E-4</v>
      </c>
      <c r="AL109" s="5">
        <f t="shared" si="251"/>
        <v>3.984960817751677E-6</v>
      </c>
      <c r="AM109" s="5">
        <f t="shared" si="252"/>
        <v>1.6446079306194131E-2</v>
      </c>
      <c r="AN109" s="5">
        <f t="shared" si="253"/>
        <v>8.1053349098009833E-3</v>
      </c>
      <c r="AO109" s="5">
        <f t="shared" si="254"/>
        <v>1.9973287486001329E-3</v>
      </c>
      <c r="AP109" s="5">
        <f t="shared" si="255"/>
        <v>3.2812315792657155E-4</v>
      </c>
      <c r="AQ109" s="5">
        <f t="shared" si="256"/>
        <v>4.0428299613858558E-5</v>
      </c>
      <c r="AR109" s="5">
        <f t="shared" si="257"/>
        <v>2.4003987180080079E-5</v>
      </c>
      <c r="AS109" s="5">
        <f t="shared" si="258"/>
        <v>4.3666438256434275E-5</v>
      </c>
      <c r="AT109" s="5">
        <f t="shared" si="259"/>
        <v>3.9717523086858821E-5</v>
      </c>
      <c r="AU109" s="5">
        <f t="shared" si="260"/>
        <v>2.4083815139540183E-5</v>
      </c>
      <c r="AV109" s="5">
        <f t="shared" si="261"/>
        <v>1.0952913977170775E-5</v>
      </c>
      <c r="AW109" s="5">
        <f t="shared" si="262"/>
        <v>9.924177473684305E-8</v>
      </c>
      <c r="AX109" s="5">
        <f t="shared" si="263"/>
        <v>4.9862668036271375E-3</v>
      </c>
      <c r="AY109" s="5">
        <f t="shared" si="264"/>
        <v>2.4574466436993931E-3</v>
      </c>
      <c r="AZ109" s="5">
        <f t="shared" si="265"/>
        <v>6.0556767662697645E-4</v>
      </c>
      <c r="BA109" s="5">
        <f t="shared" si="266"/>
        <v>9.9483261597452965E-5</v>
      </c>
      <c r="BB109" s="5">
        <f t="shared" si="267"/>
        <v>1.2257407041430888E-5</v>
      </c>
      <c r="BC109" s="5">
        <f t="shared" si="268"/>
        <v>1.2081954287929476E-6</v>
      </c>
      <c r="BD109" s="5">
        <f t="shared" si="269"/>
        <v>1.9716994715759849E-6</v>
      </c>
      <c r="BE109" s="5">
        <f t="shared" si="270"/>
        <v>3.5867830035863903E-6</v>
      </c>
      <c r="BF109" s="5">
        <f t="shared" si="271"/>
        <v>3.2624171432508352E-6</v>
      </c>
      <c r="BG109" s="5">
        <f t="shared" si="272"/>
        <v>1.978256579955675E-6</v>
      </c>
      <c r="BH109" s="5">
        <f t="shared" si="273"/>
        <v>8.9967781348118483E-7</v>
      </c>
      <c r="BI109" s="5">
        <f t="shared" si="274"/>
        <v>3.2732666784342849E-7</v>
      </c>
      <c r="BJ109" s="8">
        <f t="shared" si="275"/>
        <v>0.69431764694902387</v>
      </c>
      <c r="BK109" s="8">
        <f t="shared" si="276"/>
        <v>0.2123447497390949</v>
      </c>
      <c r="BL109" s="8">
        <f t="shared" si="277"/>
        <v>9.1095327439573229E-2</v>
      </c>
      <c r="BM109" s="8">
        <f t="shared" si="278"/>
        <v>0.40441131234482625</v>
      </c>
      <c r="BN109" s="8">
        <f t="shared" si="279"/>
        <v>0.59286556162559922</v>
      </c>
    </row>
    <row r="110" spans="1:66" x14ac:dyDescent="0.25">
      <c r="A110" t="s">
        <v>114</v>
      </c>
      <c r="B110" t="s">
        <v>126</v>
      </c>
      <c r="C110" t="s">
        <v>110</v>
      </c>
      <c r="D110" s="11">
        <v>44385</v>
      </c>
      <c r="E110">
        <f>VLOOKUP(A110,home!$A$2:$E$405,3,FALSE)</f>
        <v>1.23364485981308</v>
      </c>
      <c r="F110">
        <f>VLOOKUP(B110,home!$B$2:$E$405,3,FALSE)</f>
        <v>1.3</v>
      </c>
      <c r="G110">
        <f>VLOOKUP(C110,away!$B$2:$E$405,4,FALSE)</f>
        <v>1.42</v>
      </c>
      <c r="H110">
        <f>VLOOKUP(A110,away!$A$2:$E$405,3,FALSE)</f>
        <v>1.0186915887850501</v>
      </c>
      <c r="I110">
        <f>VLOOKUP(C110,away!$B$2:$E$405,3,FALSE)</f>
        <v>1.82</v>
      </c>
      <c r="J110">
        <f>VLOOKUP(B110,home!$B$2:$E$405,4,FALSE)</f>
        <v>1.18</v>
      </c>
      <c r="K110" s="3">
        <f t="shared" si="224"/>
        <v>2.2773084112149458</v>
      </c>
      <c r="L110" s="3">
        <f t="shared" si="225"/>
        <v>2.1877420560747733</v>
      </c>
      <c r="M110" s="5">
        <f t="shared" si="226"/>
        <v>1.1504115163827152E-2</v>
      </c>
      <c r="N110" s="5">
        <f t="shared" si="227"/>
        <v>2.6198418226168977E-2</v>
      </c>
      <c r="O110" s="5">
        <f t="shared" si="228"/>
        <v>2.516803656183219E-2</v>
      </c>
      <c r="P110" s="5">
        <f t="shared" si="229"/>
        <v>5.7315381356025735E-2</v>
      </c>
      <c r="Q110" s="5">
        <f t="shared" si="230"/>
        <v>2.9830939093490778E-2</v>
      </c>
      <c r="R110" s="5">
        <f t="shared" si="231"/>
        <v>2.7530586027573922E-2</v>
      </c>
      <c r="S110" s="5">
        <f t="shared" si="232"/>
        <v>7.1388648609759797E-2</v>
      </c>
      <c r="T110" s="5">
        <f t="shared" si="233"/>
        <v>6.5262400027034845E-2</v>
      </c>
      <c r="U110" s="5">
        <f t="shared" si="234"/>
        <v>6.2695635126270757E-2</v>
      </c>
      <c r="V110" s="5">
        <f t="shared" si="235"/>
        <v>3.9518879030013852E-2</v>
      </c>
      <c r="W110" s="5">
        <f t="shared" si="236"/>
        <v>2.2644749504015765E-2</v>
      </c>
      <c r="X110" s="5">
        <f t="shared" si="237"/>
        <v>4.9540870839213651E-2</v>
      </c>
      <c r="Y110" s="5">
        <f t="shared" si="238"/>
        <v>5.4191323314758046E-2</v>
      </c>
      <c r="Z110" s="5">
        <f t="shared" si="239"/>
        <v>2.0076606960302664E-2</v>
      </c>
      <c r="AA110" s="5">
        <f t="shared" si="240"/>
        <v>4.5720625899353787E-2</v>
      </c>
      <c r="AB110" s="5">
        <f t="shared" si="241"/>
        <v>5.2059982963305135E-2</v>
      </c>
      <c r="AC110" s="5">
        <f t="shared" si="242"/>
        <v>1.2305594509617013E-2</v>
      </c>
      <c r="AD110" s="5">
        <f t="shared" si="243"/>
        <v>1.2892269628837643E-2</v>
      </c>
      <c r="AE110" s="5">
        <f t="shared" si="244"/>
        <v>2.820496046526362E-2</v>
      </c>
      <c r="AF110" s="5">
        <f t="shared" si="245"/>
        <v>3.0852589099891772E-2</v>
      </c>
      <c r="AG110" s="5">
        <f t="shared" si="246"/>
        <v>2.2499168904209121E-2</v>
      </c>
      <c r="AH110" s="5">
        <f t="shared" si="247"/>
        <v>1.098060934758441E-2</v>
      </c>
      <c r="AI110" s="5">
        <f t="shared" si="248"/>
        <v>2.5006234027519437E-2</v>
      </c>
      <c r="AJ110" s="5">
        <f t="shared" si="249"/>
        <v>2.8473453541839704E-2</v>
      </c>
      <c r="AK110" s="5">
        <f t="shared" si="250"/>
        <v>2.1614278415723182E-2</v>
      </c>
      <c r="AL110" s="5">
        <f t="shared" si="251"/>
        <v>2.4523392962859675E-3</v>
      </c>
      <c r="AM110" s="5">
        <f t="shared" si="252"/>
        <v>5.8719348130805921E-3</v>
      </c>
      <c r="AN110" s="5">
        <f t="shared" si="253"/>
        <v>1.2846278741105973E-2</v>
      </c>
      <c r="AO110" s="5">
        <f t="shared" si="254"/>
        <v>1.4052172132988421E-2</v>
      </c>
      <c r="AP110" s="5">
        <f t="shared" si="255"/>
        <v>1.0247509318180239E-2</v>
      </c>
      <c r="AQ110" s="5">
        <f t="shared" si="256"/>
        <v>5.6047267763502566E-3</v>
      </c>
      <c r="AR110" s="5">
        <f t="shared" si="257"/>
        <v>4.8045481742076349E-3</v>
      </c>
      <c r="AS110" s="5">
        <f t="shared" si="258"/>
        <v>1.0941437969210458E-2</v>
      </c>
      <c r="AT110" s="5">
        <f t="shared" si="259"/>
        <v>1.2458514359034776E-2</v>
      </c>
      <c r="AU110" s="5">
        <f t="shared" si="260"/>
        <v>9.4572931803573578E-3</v>
      </c>
      <c r="AV110" s="5">
        <f t="shared" si="261"/>
        <v>5.384293326738389E-3</v>
      </c>
      <c r="AW110" s="5">
        <f t="shared" si="262"/>
        <v>3.3938764032446291E-4</v>
      </c>
      <c r="AX110" s="5">
        <f t="shared" si="263"/>
        <v>2.2287010899890479E-3</v>
      </c>
      <c r="AY110" s="5">
        <f t="shared" si="264"/>
        <v>4.8758231049887283E-3</v>
      </c>
      <c r="AZ110" s="5">
        <f t="shared" si="265"/>
        <v>5.333521632382464E-3</v>
      </c>
      <c r="BA110" s="5">
        <f t="shared" si="266"/>
        <v>3.8894565273825646E-3</v>
      </c>
      <c r="BB110" s="5">
        <f t="shared" si="267"/>
        <v>2.1272819050573441E-3</v>
      </c>
      <c r="BC110" s="5">
        <f t="shared" si="268"/>
        <v>9.3078881776416226E-4</v>
      </c>
      <c r="BD110" s="5">
        <f t="shared" si="269"/>
        <v>1.7518520168585529E-3</v>
      </c>
      <c r="BE110" s="5">
        <f t="shared" si="270"/>
        <v>3.9895073331958492E-3</v>
      </c>
      <c r="BF110" s="5">
        <f t="shared" si="271"/>
        <v>4.5426693032453083E-3</v>
      </c>
      <c r="BG110" s="5">
        <f t="shared" si="272"/>
        <v>3.4483530045494922E-3</v>
      </c>
      <c r="BH110" s="5">
        <f t="shared" si="273"/>
        <v>1.9632408255247221E-3</v>
      </c>
      <c r="BI110" s="5">
        <f t="shared" si="274"/>
        <v>8.9418096904160494E-4</v>
      </c>
      <c r="BJ110" s="8">
        <f t="shared" si="275"/>
        <v>0.41012588396215399</v>
      </c>
      <c r="BK110" s="8">
        <f t="shared" si="276"/>
        <v>0.19936078107051827</v>
      </c>
      <c r="BL110" s="8">
        <f t="shared" si="277"/>
        <v>0.35888533237296666</v>
      </c>
      <c r="BM110" s="8">
        <f t="shared" si="278"/>
        <v>0.80636469247235842</v>
      </c>
      <c r="BN110" s="8">
        <f t="shared" si="279"/>
        <v>0.17754747642891874</v>
      </c>
    </row>
    <row r="111" spans="1:66" x14ac:dyDescent="0.25">
      <c r="A111" t="s">
        <v>114</v>
      </c>
      <c r="B111" t="s">
        <v>345</v>
      </c>
      <c r="C111" t="s">
        <v>120</v>
      </c>
      <c r="D111" s="11">
        <v>44385</v>
      </c>
      <c r="E111">
        <f>VLOOKUP(A111,home!$A$2:$E$405,3,FALSE)</f>
        <v>1.23364485981308</v>
      </c>
      <c r="F111">
        <f>VLOOKUP(B111,home!$B$2:$E$405,3,FALSE)</f>
        <v>1.1299999999999999</v>
      </c>
      <c r="G111">
        <f>VLOOKUP(C111,away!$B$2:$E$405,4,FALSE)</f>
        <v>1.62</v>
      </c>
      <c r="H111">
        <f>VLOOKUP(A111,away!$A$2:$E$405,3,FALSE)</f>
        <v>1.0186915887850501</v>
      </c>
      <c r="I111">
        <f>VLOOKUP(C111,away!$B$2:$E$405,3,FALSE)</f>
        <v>0.81</v>
      </c>
      <c r="J111">
        <f>VLOOKUP(B111,home!$B$2:$E$405,4,FALSE)</f>
        <v>0.39</v>
      </c>
      <c r="K111" s="3">
        <f t="shared" si="224"/>
        <v>2.258310280373824</v>
      </c>
      <c r="L111" s="3">
        <f t="shared" si="225"/>
        <v>0.32180467289719739</v>
      </c>
      <c r="M111" s="5">
        <f t="shared" si="226"/>
        <v>7.5765294053853974E-2</v>
      </c>
      <c r="N111" s="5">
        <f t="shared" si="227"/>
        <v>0.17110154245736417</v>
      </c>
      <c r="O111" s="5">
        <f t="shared" si="228"/>
        <v>2.4381625669960452E-2</v>
      </c>
      <c r="P111" s="5">
        <f t="shared" si="229"/>
        <v>5.5061275902698006E-2</v>
      </c>
      <c r="Q111" s="5">
        <f t="shared" si="230"/>
        <v>0.19320018615964199</v>
      </c>
      <c r="R111" s="5">
        <f t="shared" si="231"/>
        <v>3.923060536711767E-3</v>
      </c>
      <c r="S111" s="5">
        <f t="shared" si="232"/>
        <v>1.0003736347535553E-2</v>
      </c>
      <c r="T111" s="5">
        <f t="shared" si="233"/>
        <v>6.2172722710781225E-2</v>
      </c>
      <c r="U111" s="5">
        <f t="shared" si="234"/>
        <v>8.8594879405850344E-3</v>
      </c>
      <c r="V111" s="5">
        <f t="shared" si="235"/>
        <v>8.0778481606041865E-4</v>
      </c>
      <c r="W111" s="5">
        <f t="shared" si="236"/>
        <v>0.14543532219148536</v>
      </c>
      <c r="X111" s="5">
        <f t="shared" si="237"/>
        <v>4.6801766285529456E-2</v>
      </c>
      <c r="Y111" s="5">
        <f t="shared" si="238"/>
        <v>7.5305135452629424E-3</v>
      </c>
      <c r="Z111" s="5">
        <f t="shared" si="239"/>
        <v>4.208197375908113E-4</v>
      </c>
      <c r="AA111" s="5">
        <f t="shared" si="240"/>
        <v>9.5034153958554405E-4</v>
      </c>
      <c r="AB111" s="5">
        <f t="shared" si="241"/>
        <v>1.073083034356161E-3</v>
      </c>
      <c r="AC111" s="5">
        <f t="shared" si="242"/>
        <v>3.6690333600746463E-5</v>
      </c>
      <c r="AD111" s="5">
        <f t="shared" si="243"/>
        <v>8.2109520808627684E-2</v>
      </c>
      <c r="AE111" s="5">
        <f t="shared" si="244"/>
        <v>2.642322748556605E-2</v>
      </c>
      <c r="AF111" s="5">
        <f t="shared" si="245"/>
        <v>4.2515590389404093E-3</v>
      </c>
      <c r="AG111" s="5">
        <f t="shared" si="246"/>
        <v>4.5605718860978046E-4</v>
      </c>
      <c r="AH111" s="5">
        <f t="shared" si="247"/>
        <v>3.3855439501023865E-5</v>
      </c>
      <c r="AI111" s="5">
        <f t="shared" si="248"/>
        <v>7.6456087071736229E-5</v>
      </c>
      <c r="AJ111" s="5">
        <f t="shared" si="249"/>
        <v>8.6330783715629105E-5</v>
      </c>
      <c r="AK111" s="5">
        <f t="shared" si="250"/>
        <v>6.4987232125911435E-5</v>
      </c>
      <c r="AL111" s="5">
        <f t="shared" si="251"/>
        <v>1.0665656916301352E-6</v>
      </c>
      <c r="AM111" s="5">
        <f t="shared" si="252"/>
        <v>3.708575499173844E-2</v>
      </c>
      <c r="AN111" s="5">
        <f t="shared" si="253"/>
        <v>1.1934369254261994E-2</v>
      </c>
      <c r="AO111" s="5">
        <f t="shared" si="254"/>
        <v>1.9202678970510749E-3</v>
      </c>
      <c r="AP111" s="5">
        <f t="shared" si="255"/>
        <v>2.0598372749517011E-4</v>
      </c>
      <c r="AQ111" s="5">
        <f t="shared" si="256"/>
        <v>1.6571631512182165E-5</v>
      </c>
      <c r="AR111" s="5">
        <f t="shared" si="257"/>
        <v>2.1789677268835704E-6</v>
      </c>
      <c r="AS111" s="5">
        <f t="shared" si="258"/>
        <v>4.9207852182239487E-6</v>
      </c>
      <c r="AT111" s="5">
        <f t="shared" si="259"/>
        <v>5.5563299229133492E-6</v>
      </c>
      <c r="AU111" s="5">
        <f t="shared" si="260"/>
        <v>4.182638995354638E-6</v>
      </c>
      <c r="AV111" s="5">
        <f t="shared" si="261"/>
        <v>2.3614241605754555E-6</v>
      </c>
      <c r="AW111" s="5">
        <f t="shared" si="262"/>
        <v>2.1530844603927589E-8</v>
      </c>
      <c r="AX111" s="5">
        <f t="shared" si="263"/>
        <v>1.3958523625544627E-2</v>
      </c>
      <c r="AY111" s="5">
        <f t="shared" si="264"/>
        <v>4.49191812944619E-3</v>
      </c>
      <c r="AZ111" s="5">
        <f t="shared" si="265"/>
        <v>7.2276012216371092E-4</v>
      </c>
      <c r="BA111" s="5">
        <f t="shared" si="266"/>
        <v>7.7529194898677149E-5</v>
      </c>
      <c r="BB111" s="5">
        <f t="shared" si="267"/>
        <v>6.2373143010879657E-6</v>
      </c>
      <c r="BC111" s="5">
        <f t="shared" si="268"/>
        <v>4.0143937768372525E-7</v>
      </c>
      <c r="BD111" s="5">
        <f t="shared" si="269"/>
        <v>1.1686699943388604E-7</v>
      </c>
      <c r="BE111" s="5">
        <f t="shared" si="270"/>
        <v>2.6392194625798666E-7</v>
      </c>
      <c r="BF111" s="5">
        <f t="shared" si="271"/>
        <v>2.9800882222533969E-7</v>
      </c>
      <c r="BG111" s="5">
        <f t="shared" si="272"/>
        <v>2.2433212895785997E-7</v>
      </c>
      <c r="BH111" s="5">
        <f t="shared" si="273"/>
        <v>1.2665288826092041E-7</v>
      </c>
      <c r="BI111" s="5">
        <f t="shared" si="274"/>
        <v>5.7204303919734719E-8</v>
      </c>
      <c r="BJ111" s="8">
        <f t="shared" si="275"/>
        <v>0.80990273519959943</v>
      </c>
      <c r="BK111" s="8">
        <f t="shared" si="276"/>
        <v>0.14616776614888649</v>
      </c>
      <c r="BL111" s="8">
        <f t="shared" si="277"/>
        <v>3.9469515396726253E-2</v>
      </c>
      <c r="BM111" s="8">
        <f t="shared" si="278"/>
        <v>0.46803595510397178</v>
      </c>
      <c r="BN111" s="8">
        <f t="shared" si="279"/>
        <v>0.52343298478023037</v>
      </c>
    </row>
    <row r="112" spans="1:66" x14ac:dyDescent="0.25">
      <c r="A112" t="s">
        <v>114</v>
      </c>
      <c r="B112" t="s">
        <v>356</v>
      </c>
      <c r="C112" t="s">
        <v>96</v>
      </c>
      <c r="D112" s="11">
        <v>44385</v>
      </c>
      <c r="E112">
        <f>VLOOKUP(A112,home!$A$2:$E$405,3,FALSE)</f>
        <v>1.23364485981308</v>
      </c>
      <c r="F112">
        <f>VLOOKUP(B112,home!$B$2:$E$405,3,FALSE)</f>
        <v>1.3</v>
      </c>
      <c r="G112">
        <f>VLOOKUP(C112,away!$B$2:$E$405,4,FALSE)</f>
        <v>1.46</v>
      </c>
      <c r="H112">
        <f>VLOOKUP(A112,away!$A$2:$E$405,3,FALSE)</f>
        <v>1.0186915887850501</v>
      </c>
      <c r="I112">
        <f>VLOOKUP(C112,away!$B$2:$E$405,3,FALSE)</f>
        <v>0.81</v>
      </c>
      <c r="J112">
        <f>VLOOKUP(B112,home!$B$2:$E$405,4,FALSE)</f>
        <v>1.77</v>
      </c>
      <c r="K112" s="3">
        <f t="shared" si="224"/>
        <v>2.3414579439252261</v>
      </c>
      <c r="L112" s="3">
        <f t="shared" si="225"/>
        <v>1.4604981308411265</v>
      </c>
      <c r="M112" s="5">
        <f t="shared" si="226"/>
        <v>2.2327055723784628E-2</v>
      </c>
      <c r="N112" s="5">
        <f t="shared" si="227"/>
        <v>5.2277861988916707E-2</v>
      </c>
      <c r="O112" s="5">
        <f t="shared" si="228"/>
        <v>3.2608623151773125E-2</v>
      </c>
      <c r="P112" s="5">
        <f t="shared" si="229"/>
        <v>7.6351719719183211E-2</v>
      </c>
      <c r="Q112" s="5">
        <f t="shared" si="230"/>
        <v>6.1203207622687834E-2</v>
      </c>
      <c r="R112" s="5">
        <f t="shared" si="231"/>
        <v>2.3812416581233672E-2</v>
      </c>
      <c r="S112" s="5">
        <f t="shared" si="232"/>
        <v>6.5274897597296697E-2</v>
      </c>
      <c r="T112" s="5">
        <f t="shared" si="233"/>
        <v>8.9387170334416968E-2</v>
      </c>
      <c r="U112" s="5">
        <f t="shared" si="234"/>
        <v>5.5755771968186346E-2</v>
      </c>
      <c r="V112" s="5">
        <f t="shared" si="235"/>
        <v>2.480224863454179E-2</v>
      </c>
      <c r="W112" s="5">
        <f t="shared" si="236"/>
        <v>4.7768245560615791E-2</v>
      </c>
      <c r="X112" s="5">
        <f t="shared" si="237"/>
        <v>6.9765433354839299E-2</v>
      </c>
      <c r="Y112" s="5">
        <f t="shared" si="238"/>
        <v>5.0946142506032001E-2</v>
      </c>
      <c r="Z112" s="5">
        <f t="shared" si="239"/>
        <v>1.1592663302567337E-2</v>
      </c>
      <c r="AA112" s="5">
        <f t="shared" si="240"/>
        <v>2.7143733581046735E-2</v>
      </c>
      <c r="AB112" s="5">
        <f t="shared" si="241"/>
        <v>3.177795531056591E-2</v>
      </c>
      <c r="AC112" s="5">
        <f t="shared" si="242"/>
        <v>5.3010077761079079E-3</v>
      </c>
      <c r="AD112" s="5">
        <f t="shared" si="243"/>
        <v>2.7961834508818704E-2</v>
      </c>
      <c r="AE112" s="5">
        <f t="shared" si="244"/>
        <v>4.0838207035018621E-2</v>
      </c>
      <c r="AF112" s="5">
        <f t="shared" si="245"/>
        <v>2.9822062520773827E-2</v>
      </c>
      <c r="AG112" s="5">
        <f t="shared" si="246"/>
        <v>1.4518355523139124E-2</v>
      </c>
      <c r="AH112" s="5">
        <f t="shared" si="247"/>
        <v>4.2327657712175285E-3</v>
      </c>
      <c r="AI112" s="5">
        <f t="shared" si="248"/>
        <v>9.910843039792068E-3</v>
      </c>
      <c r="AJ112" s="5">
        <f t="shared" si="249"/>
        <v>1.1602911083258588E-2</v>
      </c>
      <c r="AK112" s="5">
        <f t="shared" si="250"/>
        <v>9.0559094428512912E-3</v>
      </c>
      <c r="AL112" s="5">
        <f t="shared" si="251"/>
        <v>7.2511318099043054E-4</v>
      </c>
      <c r="AM112" s="5">
        <f t="shared" si="252"/>
        <v>1.3094291907479214E-2</v>
      </c>
      <c r="AN112" s="5">
        <f t="shared" si="253"/>
        <v>1.912418885556148E-2</v>
      </c>
      <c r="AO112" s="5">
        <f t="shared" si="254"/>
        <v>1.3965421038700123E-2</v>
      </c>
      <c r="AP112" s="5">
        <f t="shared" si="255"/>
        <v>6.7988237744769555E-3</v>
      </c>
      <c r="AQ112" s="5">
        <f t="shared" si="256"/>
        <v>2.4824173536354514E-3</v>
      </c>
      <c r="AR112" s="5">
        <f t="shared" si="257"/>
        <v>1.2363892994303001E-3</v>
      </c>
      <c r="AS112" s="5">
        <f t="shared" si="258"/>
        <v>2.8949535469352207E-3</v>
      </c>
      <c r="AT112" s="5">
        <f t="shared" si="259"/>
        <v>3.3892059898829922E-3</v>
      </c>
      <c r="AU112" s="5">
        <f t="shared" si="260"/>
        <v>2.6452277628701637E-3</v>
      </c>
      <c r="AV112" s="5">
        <f t="shared" si="261"/>
        <v>1.5484223897159755E-3</v>
      </c>
      <c r="AW112" s="5">
        <f t="shared" si="262"/>
        <v>6.8879607877979129E-5</v>
      </c>
      <c r="AX112" s="5">
        <f t="shared" si="263"/>
        <v>5.1099556344738322E-3</v>
      </c>
      <c r="AY112" s="5">
        <f t="shared" si="264"/>
        <v>7.4630806528301142E-3</v>
      </c>
      <c r="AZ112" s="5">
        <f t="shared" si="265"/>
        <v>5.4499076718874792E-3</v>
      </c>
      <c r="BA112" s="5">
        <f t="shared" si="266"/>
        <v>2.6531933226827918E-3</v>
      </c>
      <c r="BB112" s="5">
        <f t="shared" si="267"/>
        <v>9.6874597213459366E-4</v>
      </c>
      <c r="BC112" s="5">
        <f t="shared" si="268"/>
        <v>2.8297033631248888E-4</v>
      </c>
      <c r="BD112" s="5">
        <f t="shared" si="269"/>
        <v>3.0095737680165376E-4</v>
      </c>
      <c r="BE112" s="5">
        <f t="shared" si="270"/>
        <v>7.0467904069512961E-4</v>
      </c>
      <c r="BF112" s="5">
        <f t="shared" si="271"/>
        <v>8.2498816887660977E-4</v>
      </c>
      <c r="BG112" s="5">
        <f t="shared" si="272"/>
        <v>6.4389170055348789E-4</v>
      </c>
      <c r="BH112" s="5">
        <f t="shared" si="273"/>
        <v>3.7691133432212197E-4</v>
      </c>
      <c r="BI112" s="5">
        <f t="shared" si="274"/>
        <v>1.7650440758079782E-4</v>
      </c>
      <c r="BJ112" s="8">
        <f t="shared" si="275"/>
        <v>0.56188151747543336</v>
      </c>
      <c r="BK112" s="8">
        <f t="shared" si="276"/>
        <v>0.20224512328473476</v>
      </c>
      <c r="BL112" s="8">
        <f t="shared" si="277"/>
        <v>0.2206430609475897</v>
      </c>
      <c r="BM112" s="8">
        <f t="shared" si="278"/>
        <v>0.72038727917779388</v>
      </c>
      <c r="BN112" s="8">
        <f t="shared" si="279"/>
        <v>0.26858088478757919</v>
      </c>
    </row>
    <row r="113" spans="1:66" x14ac:dyDescent="0.25">
      <c r="A113" t="s">
        <v>114</v>
      </c>
      <c r="B113" t="s">
        <v>104</v>
      </c>
      <c r="C113" t="s">
        <v>124</v>
      </c>
      <c r="D113" s="11">
        <v>44385</v>
      </c>
      <c r="E113">
        <f>VLOOKUP(A113,home!$A$2:$E$405,3,FALSE)</f>
        <v>1.23364485981308</v>
      </c>
      <c r="F113">
        <f>VLOOKUP(B113,home!$B$2:$E$405,3,FALSE)</f>
        <v>1.01</v>
      </c>
      <c r="G113">
        <f>VLOOKUP(C113,away!$B$2:$E$405,4,FALSE)</f>
        <v>0.49</v>
      </c>
      <c r="H113">
        <f>VLOOKUP(A113,away!$A$2:$E$405,3,FALSE)</f>
        <v>1.0186915887850501</v>
      </c>
      <c r="I113">
        <f>VLOOKUP(C113,away!$B$2:$E$405,3,FALSE)</f>
        <v>0.97</v>
      </c>
      <c r="J113">
        <f>VLOOKUP(B113,home!$B$2:$E$405,4,FALSE)</f>
        <v>0.98</v>
      </c>
      <c r="K113" s="3">
        <f t="shared" si="224"/>
        <v>0.61053084112149325</v>
      </c>
      <c r="L113" s="3">
        <f t="shared" si="225"/>
        <v>0.96836822429906855</v>
      </c>
      <c r="M113" s="5">
        <f t="shared" si="226"/>
        <v>0.20620198818559618</v>
      </c>
      <c r="N113" s="5">
        <f t="shared" si="227"/>
        <v>0.12589267328787626</v>
      </c>
      <c r="O113" s="5">
        <f t="shared" si="228"/>
        <v>0.19967945314622326</v>
      </c>
      <c r="P113" s="5">
        <f t="shared" si="229"/>
        <v>0.12191046448404351</v>
      </c>
      <c r="Q113" s="5">
        <f t="shared" si="230"/>
        <v>3.8430679856740216E-2</v>
      </c>
      <c r="R113" s="5">
        <f t="shared" si="231"/>
        <v>9.6681618736108629E-2</v>
      </c>
      <c r="S113" s="5">
        <f t="shared" si="232"/>
        <v>1.8018935561060458E-2</v>
      </c>
      <c r="T113" s="5">
        <f t="shared" si="233"/>
        <v>3.7215049211477502E-2</v>
      </c>
      <c r="U113" s="5">
        <f t="shared" si="234"/>
        <v>5.9027110007943931E-2</v>
      </c>
      <c r="V113" s="5">
        <f t="shared" si="235"/>
        <v>1.1836812282332223E-3</v>
      </c>
      <c r="W113" s="5">
        <f t="shared" si="236"/>
        <v>7.821038432602144E-3</v>
      </c>
      <c r="X113" s="5">
        <f t="shared" si="237"/>
        <v>7.5736450991537073E-3</v>
      </c>
      <c r="Y113" s="5">
        <f t="shared" si="238"/>
        <v>3.6670386280694086E-3</v>
      </c>
      <c r="Z113" s="5">
        <f t="shared" si="239"/>
        <v>3.1207802485948365E-2</v>
      </c>
      <c r="AA113" s="5">
        <f t="shared" si="240"/>
        <v>1.9053325901299486E-2</v>
      </c>
      <c r="AB113" s="5">
        <f t="shared" si="241"/>
        <v>5.816321544341153E-3</v>
      </c>
      <c r="AC113" s="5">
        <f t="shared" si="242"/>
        <v>4.3738402332071684E-5</v>
      </c>
      <c r="AD113" s="5">
        <f t="shared" si="243"/>
        <v>1.1937462931750277E-3</v>
      </c>
      <c r="AE113" s="5">
        <f t="shared" si="244"/>
        <v>1.1559859781854968E-3</v>
      </c>
      <c r="AF113" s="5">
        <f t="shared" si="245"/>
        <v>5.5971004450505561E-4</v>
      </c>
      <c r="AG113" s="5">
        <f t="shared" si="246"/>
        <v>1.8066847397323781E-4</v>
      </c>
      <c r="AH113" s="5">
        <f t="shared" si="247"/>
        <v>7.5551610693984656E-3</v>
      </c>
      <c r="AI113" s="5">
        <f t="shared" si="248"/>
        <v>4.6126588425082068E-3</v>
      </c>
      <c r="AJ113" s="5">
        <f t="shared" si="249"/>
        <v>1.4080852414615143E-3</v>
      </c>
      <c r="AK113" s="5">
        <f t="shared" si="250"/>
        <v>2.8655982228008639E-4</v>
      </c>
      <c r="AL113" s="5">
        <f t="shared" si="251"/>
        <v>1.0343583960584337E-6</v>
      </c>
      <c r="AM113" s="5">
        <f t="shared" si="252"/>
        <v>1.4576378569156292E-4</v>
      </c>
      <c r="AN113" s="5">
        <f t="shared" si="253"/>
        <v>1.4115301831724874E-4</v>
      </c>
      <c r="AO113" s="5">
        <f t="shared" si="254"/>
        <v>6.8344048851164021E-5</v>
      </c>
      <c r="AP113" s="5">
        <f t="shared" si="255"/>
        <v>2.2060735075803505E-5</v>
      </c>
      <c r="AQ113" s="5">
        <f t="shared" si="256"/>
        <v>5.3407287130220032E-6</v>
      </c>
      <c r="AR113" s="5">
        <f t="shared" si="257"/>
        <v>1.4632355818133692E-3</v>
      </c>
      <c r="AS113" s="5">
        <f t="shared" si="258"/>
        <v>8.9335045052341404E-4</v>
      </c>
      <c r="AT113" s="5">
        <f t="shared" si="259"/>
        <v>2.7270900098716244E-4</v>
      </c>
      <c r="AU113" s="5">
        <f t="shared" si="260"/>
        <v>5.5499085251364797E-5</v>
      </c>
      <c r="AV113" s="5">
        <f t="shared" si="261"/>
        <v>8.4709757999973015E-6</v>
      </c>
      <c r="AW113" s="5">
        <f t="shared" si="262"/>
        <v>1.6986999766590756E-8</v>
      </c>
      <c r="AX113" s="5">
        <f t="shared" si="263"/>
        <v>1.4832214447220494E-5</v>
      </c>
      <c r="AY113" s="5">
        <f t="shared" si="264"/>
        <v>1.4363045166677899E-5</v>
      </c>
      <c r="AZ113" s="5">
        <f t="shared" si="265"/>
        <v>6.954358271791597E-6</v>
      </c>
      <c r="BA113" s="5">
        <f t="shared" si="266"/>
        <v>2.2447931902647899E-6</v>
      </c>
      <c r="BB113" s="5">
        <f t="shared" si="267"/>
        <v>5.4344659889383872E-7</v>
      </c>
      <c r="BC113" s="5">
        <f t="shared" si="268"/>
        <v>1.0525128359443899E-7</v>
      </c>
      <c r="BD113" s="5">
        <f t="shared" si="269"/>
        <v>2.3615847368197105E-4</v>
      </c>
      <c r="BE113" s="5">
        <f t="shared" si="270"/>
        <v>1.4418203157502184E-4</v>
      </c>
      <c r="BF113" s="5">
        <f t="shared" si="271"/>
        <v>4.4013788506051882E-5</v>
      </c>
      <c r="BG113" s="5">
        <f t="shared" si="272"/>
        <v>8.9572584391811231E-6</v>
      </c>
      <c r="BH113" s="5">
        <f t="shared" si="273"/>
        <v>1.367170632253961E-6</v>
      </c>
      <c r="BI113" s="5">
        <f t="shared" si="274"/>
        <v>1.6693996721332294E-7</v>
      </c>
      <c r="BJ113" s="8">
        <f t="shared" si="275"/>
        <v>0.22411194073136537</v>
      </c>
      <c r="BK113" s="8">
        <f t="shared" si="276"/>
        <v>0.3473742052648281</v>
      </c>
      <c r="BL113" s="8">
        <f t="shared" si="277"/>
        <v>0.39724840506874176</v>
      </c>
      <c r="BM113" s="8">
        <f t="shared" si="278"/>
        <v>0.21113112979612869</v>
      </c>
      <c r="BN113" s="8">
        <f t="shared" si="279"/>
        <v>0.78879687769658802</v>
      </c>
    </row>
    <row r="114" spans="1:66" x14ac:dyDescent="0.25">
      <c r="A114" t="s">
        <v>114</v>
      </c>
      <c r="B114" t="s">
        <v>135</v>
      </c>
      <c r="C114" t="s">
        <v>130</v>
      </c>
      <c r="D114" s="11">
        <v>44385</v>
      </c>
      <c r="E114">
        <f>VLOOKUP(A114,home!$A$2:$E$405,3,FALSE)</f>
        <v>1.23364485981308</v>
      </c>
      <c r="F114">
        <f>VLOOKUP(B114,home!$B$2:$E$405,3,FALSE)</f>
        <v>0.2</v>
      </c>
      <c r="G114">
        <f>VLOOKUP(C114,away!$B$2:$E$405,4,FALSE)</f>
        <v>1.22</v>
      </c>
      <c r="H114">
        <f>VLOOKUP(A114,away!$A$2:$E$405,3,FALSE)</f>
        <v>1.0186915887850501</v>
      </c>
      <c r="I114">
        <f>VLOOKUP(C114,away!$B$2:$E$405,3,FALSE)</f>
        <v>0.81</v>
      </c>
      <c r="J114">
        <f>VLOOKUP(B114,home!$B$2:$E$405,4,FALSE)</f>
        <v>1.47</v>
      </c>
      <c r="K114" s="3">
        <f t="shared" si="224"/>
        <v>0.30100934579439154</v>
      </c>
      <c r="L114" s="3">
        <f t="shared" si="225"/>
        <v>1.2129560747663592</v>
      </c>
      <c r="M114" s="5">
        <f t="shared" si="226"/>
        <v>0.22003571155331508</v>
      </c>
      <c r="N114" s="5">
        <f t="shared" si="227"/>
        <v>6.6232805586066812E-2</v>
      </c>
      <c r="O114" s="5">
        <f t="shared" si="228"/>
        <v>0.26689365299413192</v>
      </c>
      <c r="P114" s="5">
        <f t="shared" si="229"/>
        <v>8.0337483884438995E-2</v>
      </c>
      <c r="Q114" s="5">
        <f t="shared" si="230"/>
        <v>9.9683467397945428E-3</v>
      </c>
      <c r="R114" s="5">
        <f t="shared" si="231"/>
        <v>0.16186513885790849</v>
      </c>
      <c r="S114" s="5">
        <f t="shared" si="232"/>
        <v>7.3330270701520298E-3</v>
      </c>
      <c r="T114" s="5">
        <f t="shared" si="233"/>
        <v>1.2091166733411225E-2</v>
      </c>
      <c r="U114" s="5">
        <f t="shared" si="234"/>
        <v>4.8722919554537378E-2</v>
      </c>
      <c r="V114" s="5">
        <f t="shared" si="235"/>
        <v>2.9748552072837774E-4</v>
      </c>
      <c r="W114" s="5">
        <f t="shared" si="236"/>
        <v>1.0001885102657372E-3</v>
      </c>
      <c r="X114" s="5">
        <f t="shared" si="237"/>
        <v>1.2131847294383411E-3</v>
      </c>
      <c r="Y114" s="5">
        <f t="shared" si="238"/>
        <v>7.3576989369300875E-4</v>
      </c>
      <c r="Z114" s="5">
        <f t="shared" si="239"/>
        <v>6.5445101156866775E-2</v>
      </c>
      <c r="AA114" s="5">
        <f t="shared" si="240"/>
        <v>1.9699587084676243E-2</v>
      </c>
      <c r="AB114" s="5">
        <f t="shared" si="241"/>
        <v>2.9648799103890199E-3</v>
      </c>
      <c r="AC114" s="5">
        <f t="shared" si="242"/>
        <v>6.7884543770918636E-6</v>
      </c>
      <c r="AD114" s="5">
        <f t="shared" si="243"/>
        <v>7.5266522286539139E-5</v>
      </c>
      <c r="AE114" s="5">
        <f t="shared" si="244"/>
        <v>9.1294985433995211E-5</v>
      </c>
      <c r="AF114" s="5">
        <f t="shared" si="245"/>
        <v>5.5368403588935386E-5</v>
      </c>
      <c r="AG114" s="5">
        <f t="shared" si="246"/>
        <v>2.2386480494438216E-5</v>
      </c>
      <c r="AH114" s="5">
        <f t="shared" si="247"/>
        <v>1.9845508252980117E-2</v>
      </c>
      <c r="AI114" s="5">
        <f t="shared" si="248"/>
        <v>5.9736834561867434E-3</v>
      </c>
      <c r="AJ114" s="5">
        <f t="shared" si="249"/>
        <v>8.9906727456477546E-4</v>
      </c>
      <c r="AK114" s="5">
        <f t="shared" si="250"/>
        <v>9.0209217380629898E-5</v>
      </c>
      <c r="AL114" s="5">
        <f t="shared" si="251"/>
        <v>9.91416057457061E-8</v>
      </c>
      <c r="AM114" s="5">
        <f t="shared" si="252"/>
        <v>4.5311853267380302E-6</v>
      </c>
      <c r="AN114" s="5">
        <f t="shared" si="253"/>
        <v>5.4961287679590849E-6</v>
      </c>
      <c r="AO114" s="5">
        <f t="shared" si="254"/>
        <v>3.3332813883970583E-6</v>
      </c>
      <c r="AP114" s="5">
        <f t="shared" si="255"/>
        <v>1.3477079696539518E-6</v>
      </c>
      <c r="AQ114" s="5">
        <f t="shared" si="256"/>
        <v>4.0867764220069943E-7</v>
      </c>
      <c r="AR114" s="5">
        <f t="shared" si="257"/>
        <v>4.8143459584556259E-3</v>
      </c>
      <c r="AS114" s="5">
        <f t="shared" si="258"/>
        <v>1.4491631273826008E-3</v>
      </c>
      <c r="AT114" s="5">
        <f t="shared" si="259"/>
        <v>2.1810582246139555E-4</v>
      </c>
      <c r="AU114" s="5">
        <f t="shared" si="260"/>
        <v>2.1883963644350795E-5</v>
      </c>
      <c r="AV114" s="5">
        <f t="shared" si="261"/>
        <v>1.64681939499357E-6</v>
      </c>
      <c r="AW114" s="5">
        <f t="shared" si="262"/>
        <v>1.0054917269825866E-9</v>
      </c>
      <c r="AX114" s="5">
        <f t="shared" si="263"/>
        <v>2.2732152181242658E-7</v>
      </c>
      <c r="AY114" s="5">
        <f t="shared" si="264"/>
        <v>2.7573102080751626E-7</v>
      </c>
      <c r="AZ114" s="5">
        <f t="shared" si="265"/>
        <v>1.6722480834500312E-7</v>
      </c>
      <c r="BA114" s="5">
        <f t="shared" si="266"/>
        <v>6.7612115711237211E-8</v>
      </c>
      <c r="BB114" s="5">
        <f t="shared" si="267"/>
        <v>2.0502631619937806E-8</v>
      </c>
      <c r="BC114" s="5">
        <f t="shared" si="268"/>
        <v>4.9737583144200753E-9</v>
      </c>
      <c r="BD114" s="5">
        <f t="shared" si="269"/>
        <v>9.732650293892706E-4</v>
      </c>
      <c r="BE114" s="5">
        <f t="shared" si="270"/>
        <v>2.9296186978102357E-4</v>
      </c>
      <c r="BF114" s="5">
        <f t="shared" si="271"/>
        <v>4.4092130382743804E-5</v>
      </c>
      <c r="BG114" s="5">
        <f t="shared" si="272"/>
        <v>4.4240477737302431E-6</v>
      </c>
      <c r="BH114" s="5">
        <f t="shared" si="273"/>
        <v>3.3291993153341864E-7</v>
      </c>
      <c r="BI114" s="5">
        <f t="shared" si="274"/>
        <v>2.0042402158557607E-8</v>
      </c>
      <c r="BJ114" s="8">
        <f t="shared" si="275"/>
        <v>9.1501658931425117E-2</v>
      </c>
      <c r="BK114" s="8">
        <f t="shared" si="276"/>
        <v>0.30801087135563815</v>
      </c>
      <c r="BL114" s="8">
        <f t="shared" si="277"/>
        <v>0.53477488833375486</v>
      </c>
      <c r="BM114" s="8">
        <f t="shared" si="278"/>
        <v>0.19439910543649985</v>
      </c>
      <c r="BN114" s="8">
        <f t="shared" si="279"/>
        <v>0.80533313961565578</v>
      </c>
    </row>
    <row r="115" spans="1:66" x14ac:dyDescent="0.25">
      <c r="A115" t="s">
        <v>114</v>
      </c>
      <c r="B115" t="s">
        <v>131</v>
      </c>
      <c r="C115" t="s">
        <v>128</v>
      </c>
      <c r="D115" s="11">
        <v>44385</v>
      </c>
      <c r="E115">
        <f>VLOOKUP(A115,home!$A$2:$E$405,3,FALSE)</f>
        <v>1.23364485981308</v>
      </c>
      <c r="F115">
        <f>VLOOKUP(B115,home!$B$2:$E$405,3,FALSE)</f>
        <v>0.95</v>
      </c>
      <c r="G115">
        <f>VLOOKUP(C115,away!$B$2:$E$405,4,FALSE)</f>
        <v>1.01</v>
      </c>
      <c r="H115">
        <f>VLOOKUP(A115,away!$A$2:$E$405,3,FALSE)</f>
        <v>1.0186915887850501</v>
      </c>
      <c r="I115">
        <f>VLOOKUP(C115,away!$B$2:$E$405,3,FALSE)</f>
        <v>1.42</v>
      </c>
      <c r="J115">
        <f>VLOOKUP(B115,home!$B$2:$E$405,4,FALSE)</f>
        <v>0.65</v>
      </c>
      <c r="K115" s="3">
        <f t="shared" si="224"/>
        <v>1.1836822429906502</v>
      </c>
      <c r="L115" s="3">
        <f t="shared" si="225"/>
        <v>0.94025233644860118</v>
      </c>
      <c r="M115" s="5">
        <f t="shared" si="226"/>
        <v>0.11956028241625544</v>
      </c>
      <c r="N115" s="5">
        <f t="shared" si="227"/>
        <v>0.14152138326306882</v>
      </c>
      <c r="O115" s="5">
        <f t="shared" si="228"/>
        <v>0.11241683488833877</v>
      </c>
      <c r="P115" s="5">
        <f t="shared" si="229"/>
        <v>0.1330658112705384</v>
      </c>
      <c r="Q115" s="5">
        <f t="shared" si="230"/>
        <v>8.3758174185984399E-2</v>
      </c>
      <c r="R115" s="5">
        <f t="shared" si="231"/>
        <v>5.2850095829958574E-2</v>
      </c>
      <c r="S115" s="5">
        <f t="shared" si="232"/>
        <v>3.7024231147766117E-2</v>
      </c>
      <c r="T115" s="5">
        <f t="shared" si="233"/>
        <v>7.8753818975040746E-2</v>
      </c>
      <c r="U115" s="5">
        <f t="shared" si="234"/>
        <v>6.2557719974276171E-2</v>
      </c>
      <c r="V115" s="5">
        <f t="shared" si="235"/>
        <v>4.5784986775244127E-3</v>
      </c>
      <c r="W115" s="5">
        <f t="shared" si="236"/>
        <v>3.3047687829755867E-2</v>
      </c>
      <c r="X115" s="5">
        <f t="shared" si="237"/>
        <v>3.1073165696151955E-2</v>
      </c>
      <c r="Y115" s="5">
        <f t="shared" si="238"/>
        <v>1.4608308323330701E-2</v>
      </c>
      <c r="Z115" s="5">
        <f t="shared" si="239"/>
        <v>1.6564142028550343E-2</v>
      </c>
      <c r="AA115" s="5">
        <f t="shared" si="240"/>
        <v>1.9606680789570168E-2</v>
      </c>
      <c r="AB115" s="5">
        <f t="shared" si="241"/>
        <v>1.1604039947300056E-2</v>
      </c>
      <c r="AC115" s="5">
        <f t="shared" si="242"/>
        <v>3.1848036645897081E-4</v>
      </c>
      <c r="AD115" s="5">
        <f t="shared" si="243"/>
        <v>9.7794903139950609E-3</v>
      </c>
      <c r="AE115" s="5">
        <f t="shared" si="244"/>
        <v>9.1951886170103195E-3</v>
      </c>
      <c r="AF115" s="5">
        <f t="shared" si="245"/>
        <v>4.3228987906147667E-3</v>
      </c>
      <c r="AG115" s="5">
        <f t="shared" si="246"/>
        <v>1.3548718960354558E-3</v>
      </c>
      <c r="AH115" s="5">
        <f t="shared" si="247"/>
        <v>3.8936183109027317E-3</v>
      </c>
      <c r="AI115" s="5">
        <f t="shared" si="248"/>
        <v>4.6088068555988123E-3</v>
      </c>
      <c r="AJ115" s="5">
        <f t="shared" si="249"/>
        <v>2.7276814181729447E-3</v>
      </c>
      <c r="AK115" s="5">
        <f t="shared" si="250"/>
        <v>1.0762360197422898E-3</v>
      </c>
      <c r="AL115" s="5">
        <f t="shared" si="251"/>
        <v>1.4178236277180122E-5</v>
      </c>
      <c r="AM115" s="5">
        <f t="shared" si="252"/>
        <v>2.3151618060350018E-3</v>
      </c>
      <c r="AN115" s="5">
        <f t="shared" si="253"/>
        <v>2.1768362973809733E-3</v>
      </c>
      <c r="AO115" s="5">
        <f t="shared" si="254"/>
        <v>1.023387707339291E-3</v>
      </c>
      <c r="AP115" s="5">
        <f t="shared" si="255"/>
        <v>3.207475609728486E-4</v>
      </c>
      <c r="AQ115" s="5">
        <f t="shared" si="256"/>
        <v>7.5395910903727737E-5</v>
      </c>
      <c r="AR115" s="5">
        <f t="shared" si="257"/>
        <v>7.3219674281307034E-4</v>
      </c>
      <c r="AS115" s="5">
        <f t="shared" si="258"/>
        <v>8.6668828284342328E-4</v>
      </c>
      <c r="AT115" s="5">
        <f t="shared" si="259"/>
        <v>5.1294176530490923E-4</v>
      </c>
      <c r="AU115" s="5">
        <f t="shared" si="260"/>
        <v>2.0238668642656626E-4</v>
      </c>
      <c r="AV115" s="5">
        <f t="shared" si="261"/>
        <v>5.9890381735210829E-5</v>
      </c>
      <c r="AW115" s="5">
        <f t="shared" si="262"/>
        <v>4.3832804917418587E-7</v>
      </c>
      <c r="AX115" s="5">
        <f t="shared" si="263"/>
        <v>4.567359865756326E-4</v>
      </c>
      <c r="AY115" s="5">
        <f t="shared" si="264"/>
        <v>4.2944707851789543E-4</v>
      </c>
      <c r="AZ115" s="5">
        <f t="shared" si="265"/>
        <v>2.0189430947873852E-4</v>
      </c>
      <c r="BA115" s="5">
        <f t="shared" si="266"/>
        <v>6.3277198734353624E-5</v>
      </c>
      <c r="BB115" s="5">
        <f t="shared" si="267"/>
        <v>1.4874133488474613E-5</v>
      </c>
      <c r="BC115" s="5">
        <f t="shared" si="268"/>
        <v>2.797087753037329E-6</v>
      </c>
      <c r="BD115" s="5">
        <f t="shared" si="269"/>
        <v>1.1474161636167409E-4</v>
      </c>
      <c r="BE115" s="5">
        <f t="shared" si="270"/>
        <v>1.3581761381935907E-4</v>
      </c>
      <c r="BF115" s="5">
        <f t="shared" si="271"/>
        <v>8.0382448881668452E-5</v>
      </c>
      <c r="BG115" s="5">
        <f t="shared" si="272"/>
        <v>3.1715759129778207E-5</v>
      </c>
      <c r="BH115" s="5">
        <f t="shared" si="273"/>
        <v>9.3853452262217643E-6</v>
      </c>
      <c r="BI115" s="5">
        <f t="shared" si="274"/>
        <v>2.2218532977231533E-6</v>
      </c>
      <c r="BJ115" s="8">
        <f t="shared" si="275"/>
        <v>0.41449554296816804</v>
      </c>
      <c r="BK115" s="8">
        <f t="shared" si="276"/>
        <v>0.29499092919333841</v>
      </c>
      <c r="BL115" s="8">
        <f t="shared" si="277"/>
        <v>0.27409008252970013</v>
      </c>
      <c r="BM115" s="8">
        <f t="shared" si="278"/>
        <v>0.35653910611514383</v>
      </c>
      <c r="BN115" s="8">
        <f t="shared" si="279"/>
        <v>0.64317258185414439</v>
      </c>
    </row>
    <row r="116" spans="1:66" x14ac:dyDescent="0.25">
      <c r="A116" t="s">
        <v>114</v>
      </c>
      <c r="B116" t="s">
        <v>116</v>
      </c>
      <c r="C116" t="s">
        <v>112</v>
      </c>
      <c r="D116" s="11">
        <v>44385</v>
      </c>
      <c r="E116">
        <f>VLOOKUP(A116,home!$A$2:$E$405,3,FALSE)</f>
        <v>1.23364485981308</v>
      </c>
      <c r="F116">
        <f>VLOOKUP(B116,home!$B$2:$E$405,3,FALSE)</f>
        <v>0.49</v>
      </c>
      <c r="G116">
        <f>VLOOKUP(C116,away!$B$2:$E$405,4,FALSE)</f>
        <v>0.61</v>
      </c>
      <c r="H116">
        <f>VLOOKUP(A116,away!$A$2:$E$405,3,FALSE)</f>
        <v>1.0186915887850501</v>
      </c>
      <c r="I116">
        <f>VLOOKUP(C116,away!$B$2:$E$405,3,FALSE)</f>
        <v>1.22</v>
      </c>
      <c r="J116">
        <f>VLOOKUP(B116,home!$B$2:$E$405,4,FALSE)</f>
        <v>1.77</v>
      </c>
      <c r="K116" s="3">
        <f t="shared" si="224"/>
        <v>0.36873644859812965</v>
      </c>
      <c r="L116" s="3">
        <f t="shared" si="225"/>
        <v>2.1997626168224369</v>
      </c>
      <c r="M116" s="5">
        <f t="shared" si="226"/>
        <v>7.6650506523556844E-2</v>
      </c>
      <c r="N116" s="5">
        <f t="shared" si="227"/>
        <v>2.8263835558744118E-2</v>
      </c>
      <c r="O116" s="5">
        <f t="shared" si="228"/>
        <v>0.16861291881102469</v>
      </c>
      <c r="P116" s="5">
        <f t="shared" si="229"/>
        <v>6.2173728870142005E-2</v>
      </c>
      <c r="Q116" s="5">
        <f t="shared" si="230"/>
        <v>5.210953173846419E-3</v>
      </c>
      <c r="R116" s="5">
        <f t="shared" si="231"/>
        <v>0.18545419775690442</v>
      </c>
      <c r="S116" s="5">
        <f t="shared" si="232"/>
        <v>1.2607785443759368E-2</v>
      </c>
      <c r="T116" s="5">
        <f t="shared" si="233"/>
        <v>1.1462859989839582E-2</v>
      </c>
      <c r="U116" s="5">
        <f t="shared" si="234"/>
        <v>6.8383722258496149E-2</v>
      </c>
      <c r="V116" s="5">
        <f t="shared" si="235"/>
        <v>1.1362873868612871E-3</v>
      </c>
      <c r="W116" s="5">
        <f t="shared" si="236"/>
        <v>6.4048945571176027E-4</v>
      </c>
      <c r="X116" s="5">
        <f t="shared" si="237"/>
        <v>1.4089247611436802E-3</v>
      </c>
      <c r="Y116" s="5">
        <f t="shared" si="238"/>
        <v>1.5496500097396746E-3</v>
      </c>
      <c r="Z116" s="5">
        <f t="shared" si="239"/>
        <v>0.13598507045281125</v>
      </c>
      <c r="AA116" s="5">
        <f t="shared" si="240"/>
        <v>5.0142651941136068E-2</v>
      </c>
      <c r="AB116" s="5">
        <f t="shared" si="241"/>
        <v>9.2447117000333118E-3</v>
      </c>
      <c r="AC116" s="5">
        <f t="shared" si="242"/>
        <v>5.7604987815347931E-5</v>
      </c>
      <c r="AD116" s="5">
        <f t="shared" si="243"/>
        <v>5.9042951815925882E-5</v>
      </c>
      <c r="AE116" s="5">
        <f t="shared" si="244"/>
        <v>1.2988047819152218E-4</v>
      </c>
      <c r="AF116" s="5">
        <f t="shared" si="245"/>
        <v>1.4285311029036616E-4</v>
      </c>
      <c r="AG116" s="5">
        <f t="shared" si="246"/>
        <v>1.0474764390452001E-4</v>
      </c>
      <c r="AH116" s="5">
        <f t="shared" si="247"/>
        <v>7.4783718607014882E-2</v>
      </c>
      <c r="AI116" s="5">
        <f t="shared" si="248"/>
        <v>2.7575482812112532E-2</v>
      </c>
      <c r="AJ116" s="5">
        <f t="shared" si="249"/>
        <v>5.084042800258569E-3</v>
      </c>
      <c r="AK116" s="5">
        <f t="shared" si="250"/>
        <v>6.2489062889607846E-4</v>
      </c>
      <c r="AL116" s="5">
        <f t="shared" si="251"/>
        <v>1.8690114685144733E-6</v>
      </c>
      <c r="AM116" s="5">
        <f t="shared" si="252"/>
        <v>4.354257673471002E-6</v>
      </c>
      <c r="AN116" s="5">
        <f t="shared" si="253"/>
        <v>9.578333254113748E-6</v>
      </c>
      <c r="AO116" s="5">
        <f t="shared" si="254"/>
        <v>1.0535029711933316E-5</v>
      </c>
      <c r="AP116" s="5">
        <f t="shared" si="255"/>
        <v>7.7248548424748499E-6</v>
      </c>
      <c r="AQ116" s="5">
        <f t="shared" si="256"/>
        <v>4.2482117257139881E-6</v>
      </c>
      <c r="AR116" s="5">
        <f t="shared" si="257"/>
        <v>3.2901285707735976E-2</v>
      </c>
      <c r="AS116" s="5">
        <f t="shared" si="258"/>
        <v>1.2131903246182964E-2</v>
      </c>
      <c r="AT116" s="5">
        <f t="shared" si="259"/>
        <v>2.236737458866813E-3</v>
      </c>
      <c r="AU116" s="5">
        <f t="shared" si="260"/>
        <v>2.7492220900965131E-4</v>
      </c>
      <c r="AV116" s="5">
        <f t="shared" si="261"/>
        <v>2.5343459747742885E-5</v>
      </c>
      <c r="AW116" s="5">
        <f t="shared" si="262"/>
        <v>4.2111562078955262E-8</v>
      </c>
      <c r="AX116" s="5">
        <f t="shared" si="263"/>
        <v>2.6759558513280837E-7</v>
      </c>
      <c r="AY116" s="5">
        <f t="shared" si="264"/>
        <v>5.8864676460187777E-7</v>
      </c>
      <c r="AZ116" s="5">
        <f t="shared" si="265"/>
        <v>6.4744157364234402E-7</v>
      </c>
      <c r="BA116" s="5">
        <f t="shared" si="266"/>
        <v>4.7473925675837298E-7</v>
      </c>
      <c r="BB116" s="5">
        <f t="shared" si="267"/>
        <v>2.6107841743878433E-7</v>
      </c>
      <c r="BC116" s="5">
        <f t="shared" si="268"/>
        <v>1.1486210854820021E-7</v>
      </c>
      <c r="BD116" s="5">
        <f t="shared" si="269"/>
        <v>1.2062503057545318E-2</v>
      </c>
      <c r="BE116" s="5">
        <f t="shared" si="270"/>
        <v>4.4478845386433409E-3</v>
      </c>
      <c r="BF116" s="5">
        <f t="shared" si="271"/>
        <v>8.2004857427693772E-4</v>
      </c>
      <c r="BG116" s="5">
        <f t="shared" si="272"/>
        <v>1.0079393298561254E-4</v>
      </c>
      <c r="BH116" s="5">
        <f t="shared" si="273"/>
        <v>9.2915992223381593E-6</v>
      </c>
      <c r="BI116" s="5">
        <f t="shared" si="274"/>
        <v>6.8523025980842359E-7</v>
      </c>
      <c r="BJ116" s="8">
        <f t="shared" si="275"/>
        <v>4.9012032184141407E-2</v>
      </c>
      <c r="BK116" s="8">
        <f t="shared" si="276"/>
        <v>0.15262837087036796</v>
      </c>
      <c r="BL116" s="8">
        <f t="shared" si="277"/>
        <v>0.65491773633035288</v>
      </c>
      <c r="BM116" s="8">
        <f t="shared" si="278"/>
        <v>0.46617652260825287</v>
      </c>
      <c r="BN116" s="8">
        <f t="shared" si="279"/>
        <v>0.5263661406942185</v>
      </c>
    </row>
    <row r="117" spans="1:66" x14ac:dyDescent="0.25">
      <c r="A117" t="s">
        <v>114</v>
      </c>
      <c r="B117" t="s">
        <v>132</v>
      </c>
      <c r="C117" t="s">
        <v>115</v>
      </c>
      <c r="D117" s="11">
        <v>44385</v>
      </c>
      <c r="E117">
        <f>VLOOKUP(A117,home!$A$2:$E$405,3,FALSE)</f>
        <v>1.23364485981308</v>
      </c>
      <c r="F117">
        <f>VLOOKUP(B117,home!$B$2:$E$405,3,FALSE)</f>
        <v>0.61</v>
      </c>
      <c r="G117">
        <f>VLOOKUP(C117,away!$B$2:$E$405,4,FALSE)</f>
        <v>0.81</v>
      </c>
      <c r="H117">
        <f>VLOOKUP(A117,away!$A$2:$E$405,3,FALSE)</f>
        <v>1.0186915887850501</v>
      </c>
      <c r="I117">
        <f>VLOOKUP(C117,away!$B$2:$E$405,3,FALSE)</f>
        <v>1.01</v>
      </c>
      <c r="J117">
        <f>VLOOKUP(B117,home!$B$2:$E$405,4,FALSE)</f>
        <v>1.47</v>
      </c>
      <c r="K117" s="3">
        <f t="shared" si="224"/>
        <v>0.60954392523364287</v>
      </c>
      <c r="L117" s="3">
        <f t="shared" si="225"/>
        <v>1.5124514018691637</v>
      </c>
      <c r="M117" s="5">
        <f t="shared" si="226"/>
        <v>0.11979236493382667</v>
      </c>
      <c r="N117" s="5">
        <f t="shared" si="227"/>
        <v>7.3018708334785701E-2</v>
      </c>
      <c r="O117" s="5">
        <f t="shared" si="228"/>
        <v>0.18118013027738861</v>
      </c>
      <c r="P117" s="5">
        <f t="shared" si="229"/>
        <v>0.11043724778362222</v>
      </c>
      <c r="Q117" s="5">
        <f t="shared" si="230"/>
        <v>2.2254055046937893E-2</v>
      </c>
      <c r="R117" s="5">
        <f t="shared" si="231"/>
        <v>0.13701307101443705</v>
      </c>
      <c r="S117" s="5">
        <f t="shared" si="232"/>
        <v>2.5453178307228635E-2</v>
      </c>
      <c r="T117" s="5">
        <f t="shared" si="233"/>
        <v>3.3658176753014753E-2</v>
      </c>
      <c r="U117" s="5">
        <f t="shared" si="234"/>
        <v>8.351548511445582E-2</v>
      </c>
      <c r="V117" s="5">
        <f t="shared" si="235"/>
        <v>2.6072696342810541E-3</v>
      </c>
      <c r="W117" s="5">
        <f t="shared" si="236"/>
        <v>4.521608021892028E-3</v>
      </c>
      <c r="X117" s="5">
        <f t="shared" si="237"/>
        <v>6.8387123914134549E-3</v>
      </c>
      <c r="Y117" s="5">
        <f t="shared" si="238"/>
        <v>5.1716100716866506E-3</v>
      </c>
      <c r="Z117" s="5">
        <f t="shared" si="239"/>
        <v>6.9075203776728211E-2</v>
      </c>
      <c r="AA117" s="5">
        <f t="shared" si="240"/>
        <v>4.2104370846380662E-2</v>
      </c>
      <c r="AB117" s="5">
        <f t="shared" si="241"/>
        <v>1.2832231737597913E-2</v>
      </c>
      <c r="AC117" s="5">
        <f t="shared" si="242"/>
        <v>1.5022852395417098E-4</v>
      </c>
      <c r="AD117" s="5">
        <f t="shared" si="243"/>
        <v>6.8902967550799846E-4</v>
      </c>
      <c r="AE117" s="5">
        <f t="shared" si="244"/>
        <v>1.0421238986515272E-3</v>
      </c>
      <c r="AF117" s="5">
        <f t="shared" si="245"/>
        <v>7.8808087571843042E-4</v>
      </c>
      <c r="AG117" s="5">
        <f t="shared" si="246"/>
        <v>3.9731134175553941E-4</v>
      </c>
      <c r="AH117" s="5">
        <f t="shared" si="247"/>
        <v>2.6118222196627679E-2</v>
      </c>
      <c r="AI117" s="5">
        <f t="shared" si="248"/>
        <v>1.5920203677856893E-2</v>
      </c>
      <c r="AJ117" s="5">
        <f t="shared" si="249"/>
        <v>4.8520317201599834E-3</v>
      </c>
      <c r="AK117" s="5">
        <f t="shared" si="250"/>
        <v>9.8584215335482039E-4</v>
      </c>
      <c r="AL117" s="5">
        <f t="shared" si="251"/>
        <v>5.5398604855190497E-6</v>
      </c>
      <c r="AM117" s="5">
        <f t="shared" si="252"/>
        <v>8.3998770602321731E-5</v>
      </c>
      <c r="AN117" s="5">
        <f t="shared" si="253"/>
        <v>1.2704405835276781E-4</v>
      </c>
      <c r="AO117" s="5">
        <f t="shared" si="254"/>
        <v>9.6073982077395765E-5</v>
      </c>
      <c r="AP117" s="5">
        <f t="shared" si="255"/>
        <v>4.8435742958703382E-5</v>
      </c>
      <c r="AQ117" s="5">
        <f t="shared" si="256"/>
        <v>1.8314176834616348E-5</v>
      </c>
      <c r="AR117" s="5">
        <f t="shared" si="257"/>
        <v>7.9005083551239655E-3</v>
      </c>
      <c r="AS117" s="5">
        <f t="shared" si="258"/>
        <v>4.8157068741234528E-3</v>
      </c>
      <c r="AT117" s="5">
        <f t="shared" si="259"/>
        <v>1.4676924354139228E-3</v>
      </c>
      <c r="AU117" s="5">
        <f t="shared" si="260"/>
        <v>2.9820766937264253E-4</v>
      </c>
      <c r="AV117" s="5">
        <f t="shared" si="261"/>
        <v>4.544266833104421E-5</v>
      </c>
      <c r="AW117" s="5">
        <f t="shared" si="262"/>
        <v>1.4186745018347361E-7</v>
      </c>
      <c r="AX117" s="5">
        <f t="shared" si="263"/>
        <v>8.533490057956586E-6</v>
      </c>
      <c r="AY117" s="5">
        <f t="shared" si="264"/>
        <v>1.290648900099301E-5</v>
      </c>
      <c r="AZ117" s="5">
        <f t="shared" si="265"/>
        <v>9.7602186913804104E-6</v>
      </c>
      <c r="BA117" s="5">
        <f t="shared" si="266"/>
        <v>4.920618814109306E-6</v>
      </c>
      <c r="BB117" s="5">
        <f t="shared" si="267"/>
        <v>1.8605492058658501E-6</v>
      </c>
      <c r="BC117" s="5">
        <f t="shared" si="268"/>
        <v>5.6279805093167267E-7</v>
      </c>
      <c r="BD117" s="5">
        <f t="shared" si="269"/>
        <v>1.991522489531048E-3</v>
      </c>
      <c r="BE117" s="5">
        <f t="shared" si="270"/>
        <v>1.2139204354598312E-3</v>
      </c>
      <c r="BF117" s="5">
        <f t="shared" si="271"/>
        <v>3.6996891357575929E-4</v>
      </c>
      <c r="BG117" s="5">
        <f t="shared" si="272"/>
        <v>7.5170767931798243E-5</v>
      </c>
      <c r="BH117" s="5">
        <f t="shared" si="273"/>
        <v>1.1454971236993883E-5</v>
      </c>
      <c r="BI117" s="5">
        <f t="shared" si="274"/>
        <v>1.396461626247146E-6</v>
      </c>
      <c r="BJ117" s="8">
        <f t="shared" si="275"/>
        <v>0.14879182730601101</v>
      </c>
      <c r="BK117" s="8">
        <f t="shared" si="276"/>
        <v>0.25845873553239929</v>
      </c>
      <c r="BL117" s="8">
        <f t="shared" si="277"/>
        <v>0.52271258077998628</v>
      </c>
      <c r="BM117" s="8">
        <f t="shared" si="278"/>
        <v>0.35533000538257575</v>
      </c>
      <c r="BN117" s="8">
        <f t="shared" si="279"/>
        <v>0.64369557739099814</v>
      </c>
    </row>
    <row r="118" spans="1:66" x14ac:dyDescent="0.25">
      <c r="A118" t="s">
        <v>114</v>
      </c>
      <c r="B118" t="s">
        <v>133</v>
      </c>
      <c r="C118" t="s">
        <v>134</v>
      </c>
      <c r="D118" s="11">
        <v>44385</v>
      </c>
      <c r="E118">
        <f>VLOOKUP(A118,home!$A$2:$E$405,3,FALSE)</f>
        <v>1.23364485981308</v>
      </c>
      <c r="F118">
        <f>VLOOKUP(B118,home!$B$2:$E$405,3,FALSE)</f>
        <v>0.81</v>
      </c>
      <c r="G118">
        <f>VLOOKUP(C118,away!$B$2:$E$405,4,FALSE)</f>
        <v>1.22</v>
      </c>
      <c r="H118">
        <f>VLOOKUP(A118,away!$A$2:$E$405,3,FALSE)</f>
        <v>1.0186915887850501</v>
      </c>
      <c r="I118">
        <f>VLOOKUP(C118,away!$B$2:$E$405,3,FALSE)</f>
        <v>0.41</v>
      </c>
      <c r="J118">
        <f>VLOOKUP(B118,home!$B$2:$E$405,4,FALSE)</f>
        <v>0.25</v>
      </c>
      <c r="K118" s="3">
        <f t="shared" si="224"/>
        <v>1.2190878504672857</v>
      </c>
      <c r="L118" s="3">
        <f t="shared" si="225"/>
        <v>0.10441588785046763</v>
      </c>
      <c r="M118" s="5">
        <f t="shared" si="226"/>
        <v>0.26620096755979611</v>
      </c>
      <c r="N118" s="5">
        <f t="shared" si="227"/>
        <v>0.32452236533478351</v>
      </c>
      <c r="O118" s="5">
        <f t="shared" si="228"/>
        <v>2.7795610374409637E-2</v>
      </c>
      <c r="P118" s="5">
        <f t="shared" si="229"/>
        <v>3.3885290903765235E-2</v>
      </c>
      <c r="Q118" s="5">
        <f t="shared" si="230"/>
        <v>0.19781063639227026</v>
      </c>
      <c r="R118" s="5">
        <f t="shared" si="231"/>
        <v>1.4511516677948256E-3</v>
      </c>
      <c r="S118" s="5">
        <f t="shared" si="232"/>
        <v>1.0783328007390458E-3</v>
      </c>
      <c r="T118" s="5">
        <f t="shared" si="233"/>
        <v>2.065457322516492E-2</v>
      </c>
      <c r="U118" s="5">
        <f t="shared" si="234"/>
        <v>1.7690813673940109E-3</v>
      </c>
      <c r="V118" s="5">
        <f t="shared" si="235"/>
        <v>1.5251476681556671E-5</v>
      </c>
      <c r="W118" s="5">
        <f t="shared" si="236"/>
        <v>8.0382847839672852E-2</v>
      </c>
      <c r="X118" s="5">
        <f t="shared" si="237"/>
        <v>8.3932464251284828E-3</v>
      </c>
      <c r="Y118" s="5">
        <f t="shared" si="238"/>
        <v>4.3819413871377705E-4</v>
      </c>
      <c r="Z118" s="5">
        <f t="shared" si="239"/>
        <v>5.0507763266161208E-5</v>
      </c>
      <c r="AA118" s="5">
        <f t="shared" si="240"/>
        <v>6.1573400552055E-5</v>
      </c>
      <c r="AB118" s="5">
        <f t="shared" si="241"/>
        <v>3.7531692262482971E-5</v>
      </c>
      <c r="AC118" s="5">
        <f t="shared" si="242"/>
        <v>1.2133706932114453E-7</v>
      </c>
      <c r="AD118" s="5">
        <f t="shared" si="243"/>
        <v>2.4498438296826422E-2</v>
      </c>
      <c r="AE118" s="5">
        <f t="shared" si="244"/>
        <v>2.5580261857130284E-3</v>
      </c>
      <c r="AF118" s="5">
        <f t="shared" si="245"/>
        <v>1.3354928766298553E-4</v>
      </c>
      <c r="AG118" s="5">
        <f t="shared" si="246"/>
        <v>4.6482224810427137E-6</v>
      </c>
      <c r="AH118" s="5">
        <f t="shared" si="247"/>
        <v>1.3184532361943637E-6</v>
      </c>
      <c r="AI118" s="5">
        <f t="shared" si="248"/>
        <v>1.6073103216538234E-6</v>
      </c>
      <c r="AJ118" s="5">
        <f t="shared" si="249"/>
        <v>9.7972624252942082E-7</v>
      </c>
      <c r="AK118" s="5">
        <f t="shared" si="250"/>
        <v>3.9812411968386066E-7</v>
      </c>
      <c r="AL118" s="5">
        <f t="shared" si="251"/>
        <v>6.1781020993978773E-10</v>
      </c>
      <c r="AM118" s="5">
        <f t="shared" si="252"/>
        <v>5.9731496966167015E-3</v>
      </c>
      <c r="AN118" s="5">
        <f t="shared" si="253"/>
        <v>6.2369172883598419E-4</v>
      </c>
      <c r="AO118" s="5">
        <f t="shared" si="254"/>
        <v>3.2561662805701195E-5</v>
      </c>
      <c r="AP118" s="5">
        <f t="shared" si="255"/>
        <v>1.1333183105816134E-6</v>
      </c>
      <c r="AQ118" s="5">
        <f t="shared" si="256"/>
        <v>2.9584109404142779E-8</v>
      </c>
      <c r="AR118" s="5">
        <f t="shared" si="257"/>
        <v>2.753349304931137E-8</v>
      </c>
      <c r="AS118" s="5">
        <f t="shared" si="258"/>
        <v>3.356574685734095E-8</v>
      </c>
      <c r="AT118" s="5">
        <f t="shared" si="259"/>
        <v>2.0459797092822421E-8</v>
      </c>
      <c r="AU118" s="5">
        <f t="shared" si="260"/>
        <v>8.3140966862952338E-9</v>
      </c>
      <c r="AV118" s="5">
        <f t="shared" si="261"/>
        <v>2.5339035644682103E-9</v>
      </c>
      <c r="AW118" s="5">
        <f t="shared" si="262"/>
        <v>2.1845106640701491E-12</v>
      </c>
      <c r="AX118" s="5">
        <f t="shared" si="263"/>
        <v>1.2136323706946302E-3</v>
      </c>
      <c r="AY118" s="5">
        <f t="shared" si="264"/>
        <v>1.2672250151014766E-4</v>
      </c>
      <c r="AZ118" s="5">
        <f t="shared" si="265"/>
        <v>6.6159212529071461E-6</v>
      </c>
      <c r="BA118" s="5">
        <f t="shared" si="266"/>
        <v>2.3026909719035934E-7</v>
      </c>
      <c r="BB118" s="5">
        <f t="shared" si="267"/>
        <v>6.0109380569142449E-9</v>
      </c>
      <c r="BC118" s="5">
        <f t="shared" si="268"/>
        <v>1.2552748680537317E-10</v>
      </c>
      <c r="BD118" s="5">
        <f t="shared" si="269"/>
        <v>4.7915568706142077E-10</v>
      </c>
      <c r="BE118" s="5">
        <f t="shared" si="270"/>
        <v>5.8413287657888287E-10</v>
      </c>
      <c r="BF118" s="5">
        <f t="shared" si="271"/>
        <v>3.5605464644791141E-10</v>
      </c>
      <c r="BG118" s="5">
        <f t="shared" si="272"/>
        <v>1.4468729786235787E-10</v>
      </c>
      <c r="BH118" s="5">
        <f t="shared" si="273"/>
        <v>4.4096631735235444E-11</v>
      </c>
      <c r="BI118" s="5">
        <f t="shared" si="274"/>
        <v>1.0751533598991118E-11</v>
      </c>
      <c r="BJ118" s="8">
        <f t="shared" si="275"/>
        <v>0.66737429853811614</v>
      </c>
      <c r="BK118" s="8">
        <f t="shared" si="276"/>
        <v>0.30130668719737164</v>
      </c>
      <c r="BL118" s="8">
        <f t="shared" si="277"/>
        <v>3.1119346142249003E-2</v>
      </c>
      <c r="BM118" s="8">
        <f t="shared" si="278"/>
        <v>0.14805809490885757</v>
      </c>
      <c r="BN118" s="8">
        <f t="shared" si="279"/>
        <v>0.85166602223281951</v>
      </c>
    </row>
    <row r="119" spans="1:66" x14ac:dyDescent="0.25">
      <c r="A119" t="s">
        <v>19</v>
      </c>
      <c r="B119" t="s">
        <v>253</v>
      </c>
      <c r="C119" t="s">
        <v>243</v>
      </c>
      <c r="D119" s="11">
        <v>44385</v>
      </c>
      <c r="E119">
        <f>VLOOKUP(A119,home!$A$2:$E$405,3,FALSE)</f>
        <v>1.58227848101266</v>
      </c>
      <c r="F119">
        <f>VLOOKUP(B119,home!$B$2:$E$405,3,FALSE)</f>
        <v>1.39</v>
      </c>
      <c r="G119">
        <f>VLOOKUP(C119,away!$B$2:$E$405,4,FALSE)</f>
        <v>1.26</v>
      </c>
      <c r="H119">
        <f>VLOOKUP(A119,away!$A$2:$E$405,3,FALSE)</f>
        <v>1.36708860759494</v>
      </c>
      <c r="I119">
        <f>VLOOKUP(C119,away!$B$2:$E$405,3,FALSE)</f>
        <v>0.63</v>
      </c>
      <c r="J119">
        <f>VLOOKUP(B119,home!$B$2:$E$405,4,FALSE)</f>
        <v>1.02</v>
      </c>
      <c r="K119" s="3">
        <f t="shared" si="224"/>
        <v>2.7712025316455726</v>
      </c>
      <c r="L119" s="3">
        <f t="shared" si="225"/>
        <v>0.87849113924050848</v>
      </c>
      <c r="M119" s="5">
        <f t="shared" si="226"/>
        <v>2.5999091837800033E-2</v>
      </c>
      <c r="N119" s="5">
        <f t="shared" si="227"/>
        <v>7.2048749121397193E-2</v>
      </c>
      <c r="O119" s="5">
        <f t="shared" si="228"/>
        <v>2.2839971807807554E-2</v>
      </c>
      <c r="P119" s="5">
        <f t="shared" si="229"/>
        <v>6.329418769650981E-2</v>
      </c>
      <c r="Q119" s="5">
        <f t="shared" si="230"/>
        <v>9.9830837983556339E-2</v>
      </c>
      <c r="R119" s="5">
        <f t="shared" si="231"/>
        <v>1.0032356426830976E-2</v>
      </c>
      <c r="S119" s="5">
        <f t="shared" si="232"/>
        <v>3.8522058973772241E-2</v>
      </c>
      <c r="T119" s="5">
        <f t="shared" si="233"/>
        <v>8.7700506591509034E-2</v>
      </c>
      <c r="U119" s="5">
        <f t="shared" si="234"/>
        <v>2.7801691528404737E-2</v>
      </c>
      <c r="V119" s="5">
        <f t="shared" si="235"/>
        <v>1.0420117946825243E-2</v>
      </c>
      <c r="W119" s="5">
        <f t="shared" si="236"/>
        <v>9.221715698544343E-2</v>
      </c>
      <c r="X119" s="5">
        <f t="shared" si="237"/>
        <v>8.1011955297663016E-2</v>
      </c>
      <c r="Y119" s="5">
        <f t="shared" si="238"/>
        <v>3.5584142450772564E-2</v>
      </c>
      <c r="Z119" s="5">
        <f t="shared" si="239"/>
        <v>2.9377787422245273E-3</v>
      </c>
      <c r="AA119" s="5">
        <f t="shared" si="240"/>
        <v>8.1411798878671567E-3</v>
      </c>
      <c r="AB119" s="5">
        <f t="shared" si="241"/>
        <v>1.1280429157919745E-2</v>
      </c>
      <c r="AC119" s="5">
        <f t="shared" si="242"/>
        <v>1.585471007171954E-3</v>
      </c>
      <c r="AD119" s="5">
        <f t="shared" si="243"/>
        <v>6.3888104724804509E-2</v>
      </c>
      <c r="AE119" s="5">
        <f t="shared" si="244"/>
        <v>5.6125133903610423E-2</v>
      </c>
      <c r="AF119" s="5">
        <f t="shared" si="245"/>
        <v>2.4652716411504402E-2</v>
      </c>
      <c r="AG119" s="5">
        <f t="shared" si="246"/>
        <v>7.2190643085718945E-3</v>
      </c>
      <c r="AH119" s="5">
        <f t="shared" si="247"/>
        <v>6.4520314852334316E-4</v>
      </c>
      <c r="AI119" s="5">
        <f t="shared" si="248"/>
        <v>1.7879885986135831E-3</v>
      </c>
      <c r="AJ119" s="5">
        <f t="shared" si="249"/>
        <v>2.4774392655156907E-3</v>
      </c>
      <c r="AK119" s="5">
        <f t="shared" si="250"/>
        <v>2.2884953215317433E-3</v>
      </c>
      <c r="AL119" s="5">
        <f t="shared" si="251"/>
        <v>1.5439169974301302E-4</v>
      </c>
      <c r="AM119" s="5">
        <f t="shared" si="252"/>
        <v>3.5409375511083134E-2</v>
      </c>
      <c r="AN119" s="5">
        <f t="shared" si="253"/>
        <v>3.1106822632526385E-2</v>
      </c>
      <c r="AO119" s="5">
        <f t="shared" si="254"/>
        <v>1.3663534026300267E-2</v>
      </c>
      <c r="AP119" s="5">
        <f t="shared" si="255"/>
        <v>4.0010978576053248E-3</v>
      </c>
      <c r="AQ119" s="5">
        <f t="shared" si="256"/>
        <v>8.7873225378511468E-4</v>
      </c>
      <c r="AR119" s="5">
        <f t="shared" si="257"/>
        <v>1.1336104979756696E-4</v>
      </c>
      <c r="AS119" s="5">
        <f t="shared" si="258"/>
        <v>3.1414642818901746E-4</v>
      </c>
      <c r="AT119" s="5">
        <f t="shared" si="259"/>
        <v>4.3528168855240968E-4</v>
      </c>
      <c r="AU119" s="5">
        <f t="shared" si="260"/>
        <v>4.020845724317991E-4</v>
      </c>
      <c r="AV119" s="5">
        <f t="shared" si="261"/>
        <v>2.7856444626465731E-4</v>
      </c>
      <c r="AW119" s="5">
        <f t="shared" si="262"/>
        <v>1.0440639494557924E-5</v>
      </c>
      <c r="AX119" s="5">
        <f t="shared" si="263"/>
        <v>1.6354425176717053E-2</v>
      </c>
      <c r="AY119" s="5">
        <f t="shared" si="264"/>
        <v>1.436721760511782E-2</v>
      </c>
      <c r="AZ119" s="5">
        <f t="shared" si="265"/>
        <v>6.3107366808181206E-3</v>
      </c>
      <c r="BA119" s="5">
        <f t="shared" si="266"/>
        <v>1.8479754187262589E-3</v>
      </c>
      <c r="BB119" s="5">
        <f t="shared" si="267"/>
        <v>4.0585750772132161E-4</v>
      </c>
      <c r="BC119" s="5">
        <f t="shared" si="268"/>
        <v>7.130844486548347E-5</v>
      </c>
      <c r="BD119" s="5">
        <f t="shared" si="269"/>
        <v>1.6597779630360765E-5</v>
      </c>
      <c r="BE119" s="5">
        <f t="shared" si="270"/>
        <v>4.5995808931351072E-5</v>
      </c>
      <c r="BF119" s="5">
        <f t="shared" si="271"/>
        <v>6.3731851077823075E-5</v>
      </c>
      <c r="BG119" s="5">
        <f t="shared" si="272"/>
        <v>5.8871289017773973E-5</v>
      </c>
      <c r="BH119" s="5">
        <f t="shared" si="273"/>
        <v>4.0786066291823355E-5</v>
      </c>
      <c r="BI119" s="5">
        <f t="shared" si="274"/>
        <v>2.2605290032753E-5</v>
      </c>
      <c r="BJ119" s="8">
        <f t="shared" si="275"/>
        <v>0.74469545089409905</v>
      </c>
      <c r="BK119" s="8">
        <f t="shared" si="276"/>
        <v>0.15434253676694012</v>
      </c>
      <c r="BL119" s="8">
        <f t="shared" si="277"/>
        <v>8.9086781413231828E-2</v>
      </c>
      <c r="BM119" s="8">
        <f t="shared" si="278"/>
        <v>0.6826605759769705</v>
      </c>
      <c r="BN119" s="8">
        <f t="shared" si="279"/>
        <v>0.29404519487390191</v>
      </c>
    </row>
    <row r="120" spans="1:66" x14ac:dyDescent="0.25">
      <c r="A120" t="s">
        <v>19</v>
      </c>
      <c r="B120" t="s">
        <v>146</v>
      </c>
      <c r="C120" t="s">
        <v>142</v>
      </c>
      <c r="D120" s="11">
        <v>44385</v>
      </c>
      <c r="E120">
        <f>VLOOKUP(A120,home!$A$2:$E$405,3,FALSE)</f>
        <v>1.58227848101266</v>
      </c>
      <c r="F120">
        <f>VLOOKUP(B120,home!$B$2:$E$405,3,FALSE)</f>
        <v>0.63</v>
      </c>
      <c r="G120">
        <f>VLOOKUP(C120,away!$B$2:$E$405,4,FALSE)</f>
        <v>0.63</v>
      </c>
      <c r="H120">
        <f>VLOOKUP(A120,away!$A$2:$E$405,3,FALSE)</f>
        <v>1.36708860759494</v>
      </c>
      <c r="I120">
        <f>VLOOKUP(C120,away!$B$2:$E$405,3,FALSE)</f>
        <v>1.58</v>
      </c>
      <c r="J120">
        <f>VLOOKUP(B120,home!$B$2:$E$405,4,FALSE)</f>
        <v>1.1000000000000001</v>
      </c>
      <c r="K120" s="3">
        <f t="shared" si="224"/>
        <v>0.62800632911392473</v>
      </c>
      <c r="L120" s="3">
        <f t="shared" si="225"/>
        <v>2.3760000000000061</v>
      </c>
      <c r="M120" s="5">
        <f t="shared" si="226"/>
        <v>4.9588004011287823E-2</v>
      </c>
      <c r="N120" s="5">
        <f t="shared" si="227"/>
        <v>3.1141580367215441E-2</v>
      </c>
      <c r="O120" s="5">
        <f t="shared" si="228"/>
        <v>0.11782109753082015</v>
      </c>
      <c r="P120" s="5">
        <f t="shared" si="229"/>
        <v>7.3992394952504065E-2</v>
      </c>
      <c r="Q120" s="5">
        <f t="shared" si="230"/>
        <v>9.7785547846106179E-3</v>
      </c>
      <c r="R120" s="5">
        <f t="shared" si="231"/>
        <v>0.13997146386661474</v>
      </c>
      <c r="S120" s="5">
        <f t="shared" si="232"/>
        <v>2.7601809247863124E-2</v>
      </c>
      <c r="T120" s="5">
        <f t="shared" si="233"/>
        <v>2.3233846168234883E-2</v>
      </c>
      <c r="U120" s="5">
        <f t="shared" si="234"/>
        <v>8.7902965203575087E-2</v>
      </c>
      <c r="V120" s="5">
        <f t="shared" si="235"/>
        <v>4.5762052783004832E-3</v>
      </c>
      <c r="W120" s="5">
        <f t="shared" si="236"/>
        <v>2.0469980981075732E-3</v>
      </c>
      <c r="X120" s="5">
        <f t="shared" si="237"/>
        <v>4.8636674811036061E-3</v>
      </c>
      <c r="Y120" s="5">
        <f t="shared" si="238"/>
        <v>5.7780369675511003E-3</v>
      </c>
      <c r="Z120" s="5">
        <f t="shared" si="239"/>
        <v>0.11085739938235915</v>
      </c>
      <c r="AA120" s="5">
        <f t="shared" si="240"/>
        <v>6.961914844123164E-2</v>
      </c>
      <c r="AB120" s="5">
        <f t="shared" si="241"/>
        <v>2.1860632924307649E-2</v>
      </c>
      <c r="AC120" s="5">
        <f t="shared" si="242"/>
        <v>4.2677205289744306E-4</v>
      </c>
      <c r="AD120" s="5">
        <f t="shared" si="243"/>
        <v>3.2138194032393057E-4</v>
      </c>
      <c r="AE120" s="5">
        <f t="shared" si="244"/>
        <v>7.6360349020966091E-4</v>
      </c>
      <c r="AF120" s="5">
        <f t="shared" si="245"/>
        <v>9.0716094636907984E-4</v>
      </c>
      <c r="AG120" s="5">
        <f t="shared" si="246"/>
        <v>7.1847146952431302E-4</v>
      </c>
      <c r="AH120" s="5">
        <f t="shared" si="247"/>
        <v>6.584929523312151E-2</v>
      </c>
      <c r="AI120" s="5">
        <f t="shared" si="248"/>
        <v>4.1353774174091709E-2</v>
      </c>
      <c r="AJ120" s="5">
        <f t="shared" si="249"/>
        <v>1.2985215957038778E-2</v>
      </c>
      <c r="AK120" s="5">
        <f t="shared" si="250"/>
        <v>2.7182659353104941E-3</v>
      </c>
      <c r="AL120" s="5">
        <f t="shared" si="251"/>
        <v>2.5472197901323407E-5</v>
      </c>
      <c r="AM120" s="5">
        <f t="shared" si="252"/>
        <v>4.0365978517268424E-5</v>
      </c>
      <c r="AN120" s="5">
        <f t="shared" si="253"/>
        <v>9.5909564957030017E-5</v>
      </c>
      <c r="AO120" s="5">
        <f t="shared" si="254"/>
        <v>1.1394056316895199E-4</v>
      </c>
      <c r="AP120" s="5">
        <f t="shared" si="255"/>
        <v>9.0240926029810196E-5</v>
      </c>
      <c r="AQ120" s="5">
        <f t="shared" si="256"/>
        <v>5.3603110061707403E-5</v>
      </c>
      <c r="AR120" s="5">
        <f t="shared" si="257"/>
        <v>3.1291585094779403E-2</v>
      </c>
      <c r="AS120" s="5">
        <f t="shared" si="258"/>
        <v>1.9651313487528417E-2</v>
      </c>
      <c r="AT120" s="5">
        <f t="shared" si="259"/>
        <v>6.1705746227848392E-3</v>
      </c>
      <c r="AU120" s="5">
        <f t="shared" si="260"/>
        <v>1.2917199724595493E-3</v>
      </c>
      <c r="AV120" s="5">
        <f t="shared" si="261"/>
        <v>2.0280207953686535E-4</v>
      </c>
      <c r="AW120" s="5">
        <f t="shared" si="262"/>
        <v>1.0557822988992551E-6</v>
      </c>
      <c r="AX120" s="5">
        <f t="shared" si="263"/>
        <v>4.2250149982868797E-6</v>
      </c>
      <c r="AY120" s="5">
        <f t="shared" si="264"/>
        <v>1.0038635635929651E-5</v>
      </c>
      <c r="AZ120" s="5">
        <f t="shared" si="265"/>
        <v>1.1925899135484461E-5</v>
      </c>
      <c r="BA120" s="5">
        <f t="shared" si="266"/>
        <v>9.4453121153037155E-6</v>
      </c>
      <c r="BB120" s="5">
        <f t="shared" si="267"/>
        <v>5.6105153964904222E-6</v>
      </c>
      <c r="BC120" s="5">
        <f t="shared" si="268"/>
        <v>2.666116916412254E-6</v>
      </c>
      <c r="BD120" s="5">
        <f t="shared" si="269"/>
        <v>1.2391467697532675E-2</v>
      </c>
      <c r="BE120" s="5">
        <f t="shared" si="270"/>
        <v>7.7819201410612724E-3</v>
      </c>
      <c r="BF120" s="5">
        <f t="shared" si="271"/>
        <v>2.4435475506228025E-3</v>
      </c>
      <c r="BG120" s="5">
        <f t="shared" si="272"/>
        <v>5.1152110909398279E-4</v>
      </c>
      <c r="BH120" s="5">
        <f t="shared" si="273"/>
        <v>8.030962349659888E-5</v>
      </c>
      <c r="BI120" s="5">
        <f t="shared" si="274"/>
        <v>1.0086990368924095E-5</v>
      </c>
      <c r="BJ120" s="8">
        <f t="shared" si="275"/>
        <v>7.999127335018287E-2</v>
      </c>
      <c r="BK120" s="8">
        <f t="shared" si="276"/>
        <v>0.15622069637639022</v>
      </c>
      <c r="BL120" s="8">
        <f t="shared" si="277"/>
        <v>0.64190870763537722</v>
      </c>
      <c r="BM120" s="8">
        <f t="shared" si="278"/>
        <v>0.56667599837791949</v>
      </c>
      <c r="BN120" s="8">
        <f t="shared" si="279"/>
        <v>0.42229309551305277</v>
      </c>
    </row>
    <row r="121" spans="1:66" x14ac:dyDescent="0.25">
      <c r="A121" t="s">
        <v>143</v>
      </c>
      <c r="B121" t="s">
        <v>149</v>
      </c>
      <c r="C121" t="s">
        <v>147</v>
      </c>
      <c r="D121" s="11">
        <v>44385</v>
      </c>
      <c r="E121">
        <f>VLOOKUP(A121,home!$A$2:$E$405,3,FALSE)</f>
        <v>1.12121212121212</v>
      </c>
      <c r="F121">
        <f>VLOOKUP(B121,home!$B$2:$E$405,3,FALSE)</f>
        <v>1.25</v>
      </c>
      <c r="G121">
        <f>VLOOKUP(C121,away!$B$2:$E$405,4,FALSE)</f>
        <v>0.71</v>
      </c>
      <c r="H121">
        <f>VLOOKUP(A121,away!$A$2:$E$405,3,FALSE)</f>
        <v>1.0505050505050499</v>
      </c>
      <c r="I121">
        <f>VLOOKUP(C121,away!$B$2:$E$405,3,FALSE)</f>
        <v>1.25</v>
      </c>
      <c r="J121">
        <f>VLOOKUP(B121,home!$B$2:$E$405,4,FALSE)</f>
        <v>0.95</v>
      </c>
      <c r="K121" s="3">
        <f t="shared" si="224"/>
        <v>0.9950757575757565</v>
      </c>
      <c r="L121" s="3">
        <f t="shared" si="225"/>
        <v>1.2474747474747467</v>
      </c>
      <c r="M121" s="5">
        <f t="shared" si="226"/>
        <v>0.10618732739230415</v>
      </c>
      <c r="N121" s="5">
        <f t="shared" si="227"/>
        <v>0.10566443524984193</v>
      </c>
      <c r="O121" s="5">
        <f t="shared" si="228"/>
        <v>0.13246600942373288</v>
      </c>
      <c r="P121" s="5">
        <f t="shared" si="229"/>
        <v>0.1318137146803583</v>
      </c>
      <c r="Q121" s="5">
        <f t="shared" si="230"/>
        <v>5.2572058977525454E-2</v>
      </c>
      <c r="R121" s="5">
        <f t="shared" si="231"/>
        <v>8.2624000827429309E-2</v>
      </c>
      <c r="S121" s="5">
        <f t="shared" si="232"/>
        <v>4.0906141543718078E-2</v>
      </c>
      <c r="T121" s="5">
        <f t="shared" si="233"/>
        <v>6.5582315997216062E-2</v>
      </c>
      <c r="U121" s="5">
        <f t="shared" si="234"/>
        <v>8.2217140217294135E-2</v>
      </c>
      <c r="V121" s="5">
        <f t="shared" si="235"/>
        <v>5.6420108401631563E-3</v>
      </c>
      <c r="W121" s="5">
        <f t="shared" si="236"/>
        <v>1.7437727138126163E-2</v>
      </c>
      <c r="X121" s="5">
        <f t="shared" si="237"/>
        <v>2.1753124258167476E-2</v>
      </c>
      <c r="Y121" s="5">
        <f t="shared" si="238"/>
        <v>1.3568236595372131E-2</v>
      </c>
      <c r="Z121" s="5">
        <f t="shared" si="239"/>
        <v>3.435711818918355E-2</v>
      </c>
      <c r="AA121" s="5">
        <f t="shared" si="240"/>
        <v>3.4187935410221616E-2</v>
      </c>
      <c r="AB121" s="5">
        <f t="shared" si="241"/>
        <v>1.7009792864138652E-2</v>
      </c>
      <c r="AC121" s="5">
        <f t="shared" si="242"/>
        <v>4.3772549498845254E-4</v>
      </c>
      <c r="AD121" s="5">
        <f t="shared" si="243"/>
        <v>4.3379648855925547E-3</v>
      </c>
      <c r="AE121" s="5">
        <f t="shared" si="244"/>
        <v>5.4115016502088911E-3</v>
      </c>
      <c r="AF121" s="5">
        <f t="shared" si="245"/>
        <v>3.3753558272767562E-3</v>
      </c>
      <c r="AG121" s="5">
        <f t="shared" si="246"/>
        <v>1.4035570527564955E-3</v>
      </c>
      <c r="AH121" s="5">
        <f t="shared" si="247"/>
        <v>1.071490933425295E-2</v>
      </c>
      <c r="AI121" s="5">
        <f t="shared" si="248"/>
        <v>1.0662146523137298E-2</v>
      </c>
      <c r="AJ121" s="5">
        <f t="shared" si="249"/>
        <v>5.3048217644472819E-3</v>
      </c>
      <c r="AK121" s="5">
        <f t="shared" si="250"/>
        <v>1.7595665120205802E-3</v>
      </c>
      <c r="AL121" s="5">
        <f t="shared" si="251"/>
        <v>2.1734504454213474E-5</v>
      </c>
      <c r="AM121" s="5">
        <f t="shared" si="252"/>
        <v>8.6332073897360864E-4</v>
      </c>
      <c r="AN121" s="5">
        <f t="shared" si="253"/>
        <v>1.0769708208408142E-3</v>
      </c>
      <c r="AO121" s="5">
        <f t="shared" si="254"/>
        <v>6.7174695138303277E-4</v>
      </c>
      <c r="AP121" s="5">
        <f t="shared" si="255"/>
        <v>2.7932911951449328E-4</v>
      </c>
      <c r="AQ121" s="5">
        <f t="shared" si="256"/>
        <v>8.7114005707171518E-5</v>
      </c>
      <c r="AR121" s="5">
        <f t="shared" si="257"/>
        <v>2.6733157631923994E-3</v>
      </c>
      <c r="AS121" s="5">
        <f t="shared" si="258"/>
        <v>2.6601517082978886E-3</v>
      </c>
      <c r="AT121" s="5">
        <f t="shared" si="259"/>
        <v>1.3235262382004819E-3</v>
      </c>
      <c r="AU121" s="5">
        <f t="shared" si="260"/>
        <v>4.390029580495786E-4</v>
      </c>
      <c r="AV121" s="5">
        <f t="shared" si="261"/>
        <v>1.0921030026479562E-4</v>
      </c>
      <c r="AW121" s="5">
        <f t="shared" si="262"/>
        <v>7.4943703505493682E-7</v>
      </c>
      <c r="AX121" s="5">
        <f t="shared" si="263"/>
        <v>1.4317825639417086E-4</v>
      </c>
      <c r="AY121" s="5">
        <f t="shared" si="264"/>
        <v>1.7861125923919284E-4</v>
      </c>
      <c r="AZ121" s="5">
        <f t="shared" si="265"/>
        <v>1.1140651775777931E-4</v>
      </c>
      <c r="BA121" s="5">
        <f t="shared" si="266"/>
        <v>4.6325605868975549E-5</v>
      </c>
      <c r="BB121" s="5">
        <f t="shared" si="267"/>
        <v>1.4447505870753738E-5</v>
      </c>
      <c r="BC121" s="5">
        <f t="shared" si="268"/>
        <v>3.6045797475516862E-6</v>
      </c>
      <c r="BD121" s="5">
        <f t="shared" si="269"/>
        <v>5.558156511014491E-4</v>
      </c>
      <c r="BE121" s="5">
        <f t="shared" si="270"/>
        <v>5.5307868009223679E-4</v>
      </c>
      <c r="BF121" s="5">
        <f t="shared" si="271"/>
        <v>2.7517759329589097E-4</v>
      </c>
      <c r="BG121" s="5">
        <f t="shared" si="272"/>
        <v>9.1274184038927389E-5</v>
      </c>
      <c r="BH121" s="5">
        <f t="shared" si="273"/>
        <v>2.270618195741117E-5</v>
      </c>
      <c r="BI121" s="5">
        <f t="shared" si="274"/>
        <v>4.5188742425847801E-6</v>
      </c>
      <c r="BJ121" s="8">
        <f t="shared" si="275"/>
        <v>0.29458233299338149</v>
      </c>
      <c r="BK121" s="8">
        <f t="shared" si="276"/>
        <v>0.28518726571522546</v>
      </c>
      <c r="BL121" s="8">
        <f t="shared" si="277"/>
        <v>0.38565410100940845</v>
      </c>
      <c r="BM121" s="8">
        <f t="shared" si="278"/>
        <v>0.3882754095338028</v>
      </c>
      <c r="BN121" s="8">
        <f t="shared" si="279"/>
        <v>0.61132754655119192</v>
      </c>
    </row>
    <row r="122" spans="1:66" x14ac:dyDescent="0.25">
      <c r="A122" t="s">
        <v>143</v>
      </c>
      <c r="B122" t="s">
        <v>150</v>
      </c>
      <c r="C122" t="s">
        <v>452</v>
      </c>
      <c r="D122" s="11">
        <v>44385</v>
      </c>
      <c r="E122">
        <f>VLOOKUP(A122,home!$A$2:$E$405,3,FALSE)</f>
        <v>1.12121212121212</v>
      </c>
      <c r="F122">
        <f>VLOOKUP(B122,home!$B$2:$E$405,3,FALSE)</f>
        <v>0.71</v>
      </c>
      <c r="G122">
        <f>VLOOKUP(C122,away!$B$2:$E$405,4,FALSE)</f>
        <v>1.07</v>
      </c>
      <c r="H122">
        <f>VLOOKUP(A122,away!$A$2:$E$405,3,FALSE)</f>
        <v>1.0505050505050499</v>
      </c>
      <c r="I122">
        <f>VLOOKUP(C122,away!$B$2:$E$405,3,FALSE)</f>
        <v>1.07</v>
      </c>
      <c r="J122">
        <f>VLOOKUP(B122,home!$B$2:$E$405,4,FALSE)</f>
        <v>1.52</v>
      </c>
      <c r="K122" s="3">
        <f t="shared" si="224"/>
        <v>0.85178484848484759</v>
      </c>
      <c r="L122" s="3">
        <f t="shared" si="225"/>
        <v>1.7085414141414133</v>
      </c>
      <c r="M122" s="5">
        <f t="shared" si="226"/>
        <v>7.727952290965337E-2</v>
      </c>
      <c r="N122" s="5">
        <f t="shared" si="227"/>
        <v>6.5825526712580407E-2</v>
      </c>
      <c r="O122" s="5">
        <f t="shared" si="228"/>
        <v>0.13203526535623292</v>
      </c>
      <c r="P122" s="5">
        <f t="shared" si="229"/>
        <v>0.1124656384961155</v>
      </c>
      <c r="Q122" s="5">
        <f t="shared" si="230"/>
        <v>2.8034593148655286E-2</v>
      </c>
      <c r="R122" s="5">
        <f t="shared" si="231"/>
        <v>0.11279385949413748</v>
      </c>
      <c r="S122" s="5">
        <f t="shared" si="232"/>
        <v>4.0918083361895813E-2</v>
      </c>
      <c r="T122" s="5">
        <f t="shared" si="233"/>
        <v>4.7898263423082683E-2</v>
      </c>
      <c r="U122" s="5">
        <f t="shared" si="234"/>
        <v>9.6076100519235083E-2</v>
      </c>
      <c r="V122" s="5">
        <f t="shared" si="235"/>
        <v>6.616498132820601E-3</v>
      </c>
      <c r="W122" s="5">
        <f t="shared" si="236"/>
        <v>7.959813892487233E-3</v>
      </c>
      <c r="X122" s="5">
        <f t="shared" si="237"/>
        <v>1.3599671684172605E-2</v>
      </c>
      <c r="Y122" s="5">
        <f t="shared" si="238"/>
        <v>1.16178011455676E-2</v>
      </c>
      <c r="Z122" s="5">
        <f t="shared" si="239"/>
        <v>6.4237660068860516E-2</v>
      </c>
      <c r="AA122" s="5">
        <f t="shared" si="240"/>
        <v>5.4716665548775502E-2</v>
      </c>
      <c r="AB122" s="5">
        <f t="shared" si="241"/>
        <v>2.3303413337029906E-2</v>
      </c>
      <c r="AC122" s="5">
        <f t="shared" si="242"/>
        <v>6.0181586523410063E-4</v>
      </c>
      <c r="AD122" s="5">
        <f t="shared" si="243"/>
        <v>1.6950122175949552E-3</v>
      </c>
      <c r="AE122" s="5">
        <f t="shared" si="244"/>
        <v>2.8959985712366577E-3</v>
      </c>
      <c r="AF122" s="5">
        <f t="shared" si="245"/>
        <v>2.473966747126096E-3</v>
      </c>
      <c r="AG122" s="5">
        <f t="shared" si="246"/>
        <v>1.4089582148912178E-3</v>
      </c>
      <c r="AH122" s="5">
        <f t="shared" si="247"/>
        <v>2.7438175643796591E-2</v>
      </c>
      <c r="AI122" s="5">
        <f t="shared" si="248"/>
        <v>2.3371422283451914E-2</v>
      </c>
      <c r="AJ122" s="5">
        <f t="shared" si="249"/>
        <v>9.9537116942927384E-3</v>
      </c>
      <c r="AK122" s="5">
        <f t="shared" si="250"/>
        <v>2.8261402691283329E-3</v>
      </c>
      <c r="AL122" s="5">
        <f t="shared" si="251"/>
        <v>3.5033138400594677E-5</v>
      </c>
      <c r="AM122" s="5">
        <f t="shared" si="252"/>
        <v>2.8875714498881696E-4</v>
      </c>
      <c r="AN122" s="5">
        <f t="shared" si="253"/>
        <v>4.9335354084263053E-4</v>
      </c>
      <c r="AO122" s="5">
        <f t="shared" si="254"/>
        <v>4.2145747817147076E-4</v>
      </c>
      <c r="AP122" s="5">
        <f t="shared" si="255"/>
        <v>2.4002585191851953E-4</v>
      </c>
      <c r="AQ122" s="5">
        <f t="shared" si="256"/>
        <v>1.0252352711684122E-4</v>
      </c>
      <c r="AR122" s="5">
        <f t="shared" si="257"/>
        <v>9.3758518831825403E-3</v>
      </c>
      <c r="AS122" s="5">
        <f t="shared" si="258"/>
        <v>7.9862085757330132E-3</v>
      </c>
      <c r="AT122" s="5">
        <f t="shared" si="259"/>
        <v>3.4012657308245668E-3</v>
      </c>
      <c r="AU122" s="5">
        <f t="shared" si="260"/>
        <v>9.6571553839570293E-4</v>
      </c>
      <c r="AV122" s="5">
        <f t="shared" si="261"/>
        <v>2.0564546588796166E-4</v>
      </c>
      <c r="AW122" s="5">
        <f t="shared" si="262"/>
        <v>1.4162240491830838E-6</v>
      </c>
      <c r="AX122" s="5">
        <f t="shared" si="263"/>
        <v>4.0993160165536092E-5</v>
      </c>
      <c r="AY122" s="5">
        <f t="shared" si="264"/>
        <v>7.0038511839350494E-5</v>
      </c>
      <c r="AZ122" s="5">
        <f t="shared" si="265"/>
        <v>5.9831849031182006E-5</v>
      </c>
      <c r="BA122" s="5">
        <f t="shared" si="266"/>
        <v>3.4075063984810426E-5</v>
      </c>
      <c r="BB122" s="5">
        <f t="shared" si="267"/>
        <v>1.4554664501891788E-5</v>
      </c>
      <c r="BC122" s="5">
        <f t="shared" si="268"/>
        <v>4.9734494140832036E-6</v>
      </c>
      <c r="BD122" s="5">
        <f t="shared" si="269"/>
        <v>2.6698385392121891E-3</v>
      </c>
      <c r="BE122" s="5">
        <f t="shared" si="270"/>
        <v>2.2741280156018612E-3</v>
      </c>
      <c r="BF122" s="5">
        <f t="shared" si="271"/>
        <v>9.6853389360228911E-4</v>
      </c>
      <c r="BG122" s="5">
        <f t="shared" si="272"/>
        <v>2.7499416527148853E-4</v>
      </c>
      <c r="BH122" s="5">
        <f t="shared" si="273"/>
        <v>5.855896584999798E-5</v>
      </c>
      <c r="BI122" s="5">
        <f t="shared" si="274"/>
        <v>9.9759279707939825E-6</v>
      </c>
      <c r="BJ122" s="8">
        <f t="shared" si="275"/>
        <v>0.18518018999936986</v>
      </c>
      <c r="BK122" s="8">
        <f t="shared" si="276"/>
        <v>0.23798663041595933</v>
      </c>
      <c r="BL122" s="8">
        <f t="shared" si="277"/>
        <v>0.51070547084761297</v>
      </c>
      <c r="BM122" s="8">
        <f t="shared" si="278"/>
        <v>0.46960692292663736</v>
      </c>
      <c r="BN122" s="8">
        <f t="shared" si="279"/>
        <v>0.52843440611737502</v>
      </c>
    </row>
    <row r="123" spans="1:66" x14ac:dyDescent="0.25">
      <c r="A123" t="s">
        <v>143</v>
      </c>
      <c r="B123" t="s">
        <v>152</v>
      </c>
      <c r="C123" t="s">
        <v>148</v>
      </c>
      <c r="D123" s="11">
        <v>44385</v>
      </c>
      <c r="E123">
        <f>VLOOKUP(A123,home!$A$2:$E$405,3,FALSE)</f>
        <v>1.12121212121212</v>
      </c>
      <c r="F123">
        <f>VLOOKUP(B123,home!$B$2:$E$405,3,FALSE)</f>
        <v>1.61</v>
      </c>
      <c r="G123">
        <f>VLOOKUP(C123,away!$B$2:$E$405,4,FALSE)</f>
        <v>0.89</v>
      </c>
      <c r="H123">
        <f>VLOOKUP(A123,away!$A$2:$E$405,3,FALSE)</f>
        <v>1.0505050505050499</v>
      </c>
      <c r="I123">
        <f>VLOOKUP(C123,away!$B$2:$E$405,3,FALSE)</f>
        <v>0.89</v>
      </c>
      <c r="J123">
        <f>VLOOKUP(B123,home!$B$2:$E$405,4,FALSE)</f>
        <v>0.38</v>
      </c>
      <c r="K123" s="3">
        <f t="shared" si="224"/>
        <v>1.6065848484848468</v>
      </c>
      <c r="L123" s="3">
        <f t="shared" si="225"/>
        <v>0.35528080808080786</v>
      </c>
      <c r="M123" s="5">
        <f t="shared" si="226"/>
        <v>0.14059587247199856</v>
      </c>
      <c r="N123" s="5">
        <f t="shared" si="227"/>
        <v>0.22587919847302068</v>
      </c>
      <c r="O123" s="5">
        <f t="shared" si="228"/>
        <v>4.9951015184677865E-2</v>
      </c>
      <c r="P123" s="5">
        <f t="shared" si="229"/>
        <v>8.0250544162139975E-2</v>
      </c>
      <c r="Q123" s="5">
        <f t="shared" si="230"/>
        <v>0.18144704892732832</v>
      </c>
      <c r="R123" s="5">
        <f t="shared" si="231"/>
        <v>8.8733185196345279E-3</v>
      </c>
      <c r="S123" s="5">
        <f t="shared" si="232"/>
        <v>1.1451527212511548E-2</v>
      </c>
      <c r="T123" s="5">
        <f t="shared" si="233"/>
        <v>6.4464654166779087E-2</v>
      </c>
      <c r="U123" s="5">
        <f t="shared" si="234"/>
        <v>1.4255739089424825E-2</v>
      </c>
      <c r="V123" s="5">
        <f t="shared" si="235"/>
        <v>7.2626700606783781E-4</v>
      </c>
      <c r="W123" s="5">
        <f t="shared" si="236"/>
        <v>9.717002653631146E-2</v>
      </c>
      <c r="X123" s="5">
        <f t="shared" si="237"/>
        <v>3.4522645549054279E-2</v>
      </c>
      <c r="Y123" s="5">
        <f t="shared" si="238"/>
        <v>6.1326167038776545E-3</v>
      </c>
      <c r="Z123" s="5">
        <f t="shared" si="239"/>
        <v>1.0508399246713842E-3</v>
      </c>
      <c r="AA123" s="5">
        <f t="shared" si="240"/>
        <v>1.6882635011600036E-3</v>
      </c>
      <c r="AB123" s="5">
        <f t="shared" si="241"/>
        <v>1.3561692806068212E-3</v>
      </c>
      <c r="AC123" s="5">
        <f t="shared" si="242"/>
        <v>2.590906538506317E-5</v>
      </c>
      <c r="AD123" s="5">
        <f t="shared" si="243"/>
        <v>3.9027973090027139E-2</v>
      </c>
      <c r="AE123" s="5">
        <f t="shared" si="244"/>
        <v>1.3865889817180864E-2</v>
      </c>
      <c r="AF123" s="5">
        <f t="shared" si="245"/>
        <v>2.4631422695037316E-3</v>
      </c>
      <c r="AG123" s="5">
        <f t="shared" si="246"/>
        <v>2.9170239197576025E-4</v>
      </c>
      <c r="AH123" s="5">
        <f t="shared" si="247"/>
        <v>9.3335814400206181E-5</v>
      </c>
      <c r="AI123" s="5">
        <f t="shared" si="248"/>
        <v>1.4995190523636504E-4</v>
      </c>
      <c r="AJ123" s="5">
        <f t="shared" si="249"/>
        <v>1.2045522947708983E-4</v>
      </c>
      <c r="AK123" s="5">
        <f t="shared" si="250"/>
        <v>6.4507182199552616E-5</v>
      </c>
      <c r="AL123" s="5">
        <f t="shared" si="251"/>
        <v>5.9154413549313388E-7</v>
      </c>
      <c r="AM123" s="5">
        <f t="shared" si="252"/>
        <v>1.2540350046702372E-2</v>
      </c>
      <c r="AN123" s="5">
        <f t="shared" si="253"/>
        <v>4.4553456982086154E-3</v>
      </c>
      <c r="AO123" s="5">
        <f t="shared" si="254"/>
        <v>7.9144940996945406E-4</v>
      </c>
      <c r="AP123" s="5">
        <f t="shared" si="255"/>
        <v>9.3728928643008731E-5</v>
      </c>
      <c r="AQ123" s="5">
        <f t="shared" si="256"/>
        <v>8.3250223772091308E-6</v>
      </c>
      <c r="AR123" s="5">
        <f t="shared" si="257"/>
        <v>6.6320847125971142E-6</v>
      </c>
      <c r="AS123" s="5">
        <f t="shared" si="258"/>
        <v>1.0655006813126503E-5</v>
      </c>
      <c r="AT123" s="5">
        <f t="shared" si="259"/>
        <v>8.5590862532359283E-6</v>
      </c>
      <c r="AU123" s="5">
        <f t="shared" si="260"/>
        <v>4.583632763774593E-6</v>
      </c>
      <c r="AV123" s="5">
        <f t="shared" si="261"/>
        <v>1.8409987373247469E-6</v>
      </c>
      <c r="AW123" s="5">
        <f t="shared" si="262"/>
        <v>9.3790762635615727E-9</v>
      </c>
      <c r="AX123" s="5">
        <f t="shared" si="263"/>
        <v>3.3578560632880495E-3</v>
      </c>
      <c r="AY123" s="5">
        <f t="shared" si="264"/>
        <v>1.1929818155840186E-3</v>
      </c>
      <c r="AZ123" s="5">
        <f t="shared" si="265"/>
        <v>2.1192177173319973E-4</v>
      </c>
      <c r="BA123" s="5">
        <f t="shared" si="266"/>
        <v>2.5097246103762566E-5</v>
      </c>
      <c r="BB123" s="5">
        <f t="shared" si="267"/>
        <v>2.229142469086918E-6</v>
      </c>
      <c r="BC123" s="5">
        <f t="shared" si="268"/>
        <v>1.5839430754888959E-7</v>
      </c>
      <c r="BD123" s="5">
        <f t="shared" si="269"/>
        <v>3.9270873599197875E-7</v>
      </c>
      <c r="BE123" s="5">
        <f t="shared" si="270"/>
        <v>6.3091990511234893E-7</v>
      </c>
      <c r="BF123" s="5">
        <f t="shared" si="271"/>
        <v>5.0681318008049864E-7</v>
      </c>
      <c r="BG123" s="5">
        <f t="shared" si="272"/>
        <v>2.7141279204325044E-7</v>
      </c>
      <c r="BH123" s="5">
        <f t="shared" si="273"/>
        <v>1.0901191984541372E-7</v>
      </c>
      <c r="BI123" s="5">
        <f t="shared" si="274"/>
        <v>3.5027379745577218E-8</v>
      </c>
      <c r="BJ123" s="8">
        <f t="shared" si="275"/>
        <v>0.68794434146444539</v>
      </c>
      <c r="BK123" s="8">
        <f t="shared" si="276"/>
        <v>0.23424369327782252</v>
      </c>
      <c r="BL123" s="8">
        <f t="shared" si="277"/>
        <v>7.6586972410010112E-2</v>
      </c>
      <c r="BM123" s="8">
        <f t="shared" si="278"/>
        <v>0.31163587690164157</v>
      </c>
      <c r="BN123" s="8">
        <f t="shared" si="279"/>
        <v>0.68699699773879996</v>
      </c>
    </row>
    <row r="124" spans="1:66" x14ac:dyDescent="0.25">
      <c r="A124" t="s">
        <v>143</v>
      </c>
      <c r="B124" t="s">
        <v>329</v>
      </c>
      <c r="C124" t="s">
        <v>158</v>
      </c>
      <c r="D124" s="11">
        <v>44385</v>
      </c>
      <c r="E124">
        <f>VLOOKUP(A124,home!$A$2:$E$405,3,FALSE)</f>
        <v>1.12121212121212</v>
      </c>
      <c r="F124">
        <f>VLOOKUP(B124,home!$B$2:$E$405,3,FALSE)</f>
        <v>1.19</v>
      </c>
      <c r="G124">
        <f>VLOOKUP(C124,away!$B$2:$E$405,4,FALSE)</f>
        <v>1.25</v>
      </c>
      <c r="H124">
        <f>VLOOKUP(A124,away!$A$2:$E$405,3,FALSE)</f>
        <v>1.0505050505050499</v>
      </c>
      <c r="I124">
        <f>VLOOKUP(C124,away!$B$2:$E$405,3,FALSE)</f>
        <v>1.07</v>
      </c>
      <c r="J124">
        <f>VLOOKUP(B124,home!$B$2:$E$405,4,FALSE)</f>
        <v>1.59</v>
      </c>
      <c r="K124" s="3">
        <f t="shared" si="224"/>
        <v>1.6678030303030282</v>
      </c>
      <c r="L124" s="3">
        <f t="shared" si="225"/>
        <v>1.7872242424242417</v>
      </c>
      <c r="M124" s="5">
        <f t="shared" si="226"/>
        <v>3.158644289590113E-2</v>
      </c>
      <c r="N124" s="5">
        <f t="shared" si="227"/>
        <v>5.2679965178277464E-2</v>
      </c>
      <c r="O124" s="5">
        <f t="shared" si="228"/>
        <v>5.6452056475503463E-2</v>
      </c>
      <c r="P124" s="5">
        <f t="shared" si="229"/>
        <v>9.4150910856682368E-2</v>
      </c>
      <c r="Q124" s="5">
        <f t="shared" si="230"/>
        <v>4.3929902780294593E-2</v>
      </c>
      <c r="R124" s="5">
        <f t="shared" si="231"/>
        <v>5.0446241933861109E-2</v>
      </c>
      <c r="S124" s="5">
        <f t="shared" si="232"/>
        <v>7.015979960419394E-2</v>
      </c>
      <c r="T124" s="5">
        <f t="shared" si="233"/>
        <v>7.8512587216282584E-2</v>
      </c>
      <c r="U124" s="5">
        <f t="shared" si="234"/>
        <v>8.4134395164693246E-2</v>
      </c>
      <c r="V124" s="5">
        <f t="shared" si="235"/>
        <v>2.3236442363112519E-2</v>
      </c>
      <c r="W124" s="5">
        <f t="shared" si="236"/>
        <v>2.4422141659297576E-2</v>
      </c>
      <c r="X124" s="5">
        <f t="shared" si="237"/>
        <v>4.3647843625415621E-2</v>
      </c>
      <c r="Y124" s="5">
        <f t="shared" si="238"/>
        <v>3.9004242128442605E-2</v>
      </c>
      <c r="Z124" s="5">
        <f t="shared" si="239"/>
        <v>3.005291550779832E-2</v>
      </c>
      <c r="AA124" s="5">
        <f t="shared" si="240"/>
        <v>5.012234355334691E-2</v>
      </c>
      <c r="AB124" s="5">
        <f t="shared" si="241"/>
        <v>4.1797098232080727E-2</v>
      </c>
      <c r="AC124" s="5">
        <f t="shared" si="242"/>
        <v>4.3288591817024023E-3</v>
      </c>
      <c r="AD124" s="5">
        <f t="shared" si="243"/>
        <v>1.0182830466466581E-2</v>
      </c>
      <c r="AE124" s="5">
        <f t="shared" si="244"/>
        <v>1.819900146616522E-2</v>
      </c>
      <c r="AF124" s="5">
        <f t="shared" si="245"/>
        <v>1.6262848304122404E-2</v>
      </c>
      <c r="AG124" s="5">
        <f t="shared" si="246"/>
        <v>9.6884522466651798E-3</v>
      </c>
      <c r="AH124" s="5">
        <f t="shared" si="247"/>
        <v>1.3427824787766142E-2</v>
      </c>
      <c r="AI124" s="5">
        <f t="shared" si="248"/>
        <v>2.2394966871414488E-2</v>
      </c>
      <c r="AJ124" s="5">
        <f t="shared" si="249"/>
        <v>1.867519680584051E-2</v>
      </c>
      <c r="AK124" s="5">
        <f t="shared" si="250"/>
        <v>1.0382183274762076E-2</v>
      </c>
      <c r="AL124" s="5">
        <f t="shared" si="251"/>
        <v>5.1612780365399439E-4</v>
      </c>
      <c r="AM124" s="5">
        <f t="shared" si="252"/>
        <v>3.396591101806993E-3</v>
      </c>
      <c r="AN124" s="5">
        <f t="shared" si="253"/>
        <v>6.0704699587519227E-3</v>
      </c>
      <c r="AO124" s="5">
        <f t="shared" si="254"/>
        <v>5.4246455365947622E-3</v>
      </c>
      <c r="AP124" s="5">
        <f t="shared" si="255"/>
        <v>3.231686003186874E-3</v>
      </c>
      <c r="AQ124" s="5">
        <f t="shared" si="256"/>
        <v>1.4439368921996707E-3</v>
      </c>
      <c r="AR124" s="5">
        <f t="shared" si="257"/>
        <v>4.7997067967441619E-3</v>
      </c>
      <c r="AS124" s="5">
        <f t="shared" si="258"/>
        <v>8.0049655401759536E-3</v>
      </c>
      <c r="AT124" s="5">
        <f t="shared" si="259"/>
        <v>6.6753528926883883E-3</v>
      </c>
      <c r="AU124" s="5">
        <f t="shared" si="260"/>
        <v>3.7110579275892587E-3</v>
      </c>
      <c r="AV124" s="5">
        <f t="shared" si="261"/>
        <v>1.5473284143158604E-3</v>
      </c>
      <c r="AW124" s="5">
        <f t="shared" si="262"/>
        <v>4.2734493361099114E-5</v>
      </c>
      <c r="AX124" s="5">
        <f t="shared" si="263"/>
        <v>9.4414082204899983E-4</v>
      </c>
      <c r="AY124" s="5">
        <f t="shared" si="264"/>
        <v>1.6873913654283244E-3</v>
      </c>
      <c r="AZ124" s="5">
        <f t="shared" si="265"/>
        <v>1.5078733773754222E-3</v>
      </c>
      <c r="BA124" s="5">
        <f t="shared" si="266"/>
        <v>8.9830261818382425E-4</v>
      </c>
      <c r="BB124" s="5">
        <f t="shared" si="267"/>
        <v>4.0136705406282433E-4</v>
      </c>
      <c r="BC124" s="5">
        <f t="shared" si="268"/>
        <v>1.4346658582629622E-4</v>
      </c>
      <c r="BD124" s="5">
        <f t="shared" si="269"/>
        <v>1.4296920572782611E-3</v>
      </c>
      <c r="BE124" s="5">
        <f t="shared" si="270"/>
        <v>2.3844447455288547E-3</v>
      </c>
      <c r="BF124" s="5">
        <f t="shared" si="271"/>
        <v>1.988392086091579E-3</v>
      </c>
      <c r="BG124" s="5">
        <f t="shared" si="272"/>
        <v>1.1054154488713648E-3</v>
      </c>
      <c r="BH124" s="5">
        <f t="shared" si="273"/>
        <v>4.6090380884286104E-4</v>
      </c>
      <c r="BI124" s="5">
        <f t="shared" si="274"/>
        <v>1.5373935381326627E-4</v>
      </c>
      <c r="BJ124" s="8">
        <f t="shared" si="275"/>
        <v>0.36167968638689579</v>
      </c>
      <c r="BK124" s="8">
        <f t="shared" si="276"/>
        <v>0.22566597407067465</v>
      </c>
      <c r="BL124" s="8">
        <f t="shared" si="277"/>
        <v>0.38009330617120857</v>
      </c>
      <c r="BM124" s="8">
        <f t="shared" si="278"/>
        <v>0.66660170514398964</v>
      </c>
      <c r="BN124" s="8">
        <f t="shared" si="279"/>
        <v>0.32924552012052011</v>
      </c>
    </row>
    <row r="125" spans="1:66" x14ac:dyDescent="0.25">
      <c r="A125" t="s">
        <v>143</v>
      </c>
      <c r="B125" t="s">
        <v>155</v>
      </c>
      <c r="C125" t="s">
        <v>153</v>
      </c>
      <c r="D125" s="11">
        <v>44385</v>
      </c>
      <c r="E125">
        <f>VLOOKUP(A125,home!$A$2:$E$405,3,FALSE)</f>
        <v>1.12121212121212</v>
      </c>
      <c r="F125">
        <f>VLOOKUP(B125,home!$B$2:$E$405,3,FALSE)</f>
        <v>0.36</v>
      </c>
      <c r="G125">
        <f>VLOOKUP(C125,away!$B$2:$E$405,4,FALSE)</f>
        <v>1.25</v>
      </c>
      <c r="H125">
        <f>VLOOKUP(A125,away!$A$2:$E$405,3,FALSE)</f>
        <v>1.0505050505050499</v>
      </c>
      <c r="I125">
        <f>VLOOKUP(C125,away!$B$2:$E$405,3,FALSE)</f>
        <v>0.54</v>
      </c>
      <c r="J125">
        <f>VLOOKUP(B125,home!$B$2:$E$405,4,FALSE)</f>
        <v>1.33</v>
      </c>
      <c r="K125" s="3">
        <f t="shared" si="224"/>
        <v>0.50454545454545396</v>
      </c>
      <c r="L125" s="3">
        <f t="shared" si="225"/>
        <v>0.75447272727272696</v>
      </c>
      <c r="M125" s="5">
        <f t="shared" si="226"/>
        <v>0.28393265994164091</v>
      </c>
      <c r="N125" s="5">
        <f t="shared" si="227"/>
        <v>0.14325693297055503</v>
      </c>
      <c r="O125" s="5">
        <f t="shared" si="228"/>
        <v>0.21421944830796955</v>
      </c>
      <c r="P125" s="5">
        <f t="shared" si="229"/>
        <v>0.10808344891902089</v>
      </c>
      <c r="Q125" s="5">
        <f t="shared" si="230"/>
        <v>3.6139817181208157E-2</v>
      </c>
      <c r="R125" s="5">
        <f t="shared" si="231"/>
        <v>8.0811365699886353E-2</v>
      </c>
      <c r="S125" s="5">
        <f t="shared" si="232"/>
        <v>1.0285917735416298E-2</v>
      </c>
      <c r="T125" s="5">
        <f t="shared" si="233"/>
        <v>2.7266506431843873E-2</v>
      </c>
      <c r="U125" s="5">
        <f t="shared" si="234"/>
        <v>4.0773007239488075E-2</v>
      </c>
      <c r="V125" s="5">
        <f t="shared" si="235"/>
        <v>4.3505521671919728E-4</v>
      </c>
      <c r="W125" s="5">
        <f t="shared" si="236"/>
        <v>6.0780601622940937E-3</v>
      </c>
      <c r="X125" s="5">
        <f t="shared" si="237"/>
        <v>4.585730627173738E-3</v>
      </c>
      <c r="Y125" s="5">
        <f t="shared" si="238"/>
        <v>1.729904346410921E-3</v>
      </c>
      <c r="Z125" s="5">
        <f t="shared" si="239"/>
        <v>2.032332382474232E-2</v>
      </c>
      <c r="AA125" s="5">
        <f t="shared" si="240"/>
        <v>1.0254040657029069E-2</v>
      </c>
      <c r="AB125" s="5">
        <f t="shared" si="241"/>
        <v>2.5868148021141483E-3</v>
      </c>
      <c r="AC125" s="5">
        <f t="shared" si="242"/>
        <v>1.0350664727793159E-5</v>
      </c>
      <c r="AD125" s="5">
        <f t="shared" si="243"/>
        <v>7.6666440683482225E-4</v>
      </c>
      <c r="AE125" s="5">
        <f t="shared" si="244"/>
        <v>5.7842738592759572E-4</v>
      </c>
      <c r="AF125" s="5">
        <f t="shared" si="245"/>
        <v>2.1820384369501363E-4</v>
      </c>
      <c r="AG125" s="5">
        <f t="shared" si="246"/>
        <v>5.4876283017989593E-5</v>
      </c>
      <c r="AH125" s="5">
        <f t="shared" si="247"/>
        <v>3.8333483883250317E-3</v>
      </c>
      <c r="AI125" s="5">
        <f t="shared" si="248"/>
        <v>1.9340985050185367E-3</v>
      </c>
      <c r="AJ125" s="5">
        <f t="shared" si="249"/>
        <v>4.8792030467513026E-4</v>
      </c>
      <c r="AK125" s="5">
        <f t="shared" si="250"/>
        <v>8.2059323968090007E-5</v>
      </c>
      <c r="AL125" s="5">
        <f t="shared" si="251"/>
        <v>1.5760575660641326E-7</v>
      </c>
      <c r="AM125" s="5">
        <f t="shared" si="252"/>
        <v>7.7363408326059269E-5</v>
      </c>
      <c r="AN125" s="5">
        <f t="shared" si="253"/>
        <v>5.8368581670875529E-5</v>
      </c>
      <c r="AO125" s="5">
        <f t="shared" si="254"/>
        <v>2.2018751500133178E-5</v>
      </c>
      <c r="AP125" s="5">
        <f t="shared" si="255"/>
        <v>5.5375158318153093E-6</v>
      </c>
      <c r="AQ125" s="5">
        <f t="shared" si="256"/>
        <v>1.0444761679863999E-6</v>
      </c>
      <c r="AR125" s="5">
        <f t="shared" si="257"/>
        <v>5.7843136262522002E-4</v>
      </c>
      <c r="AS125" s="5">
        <f t="shared" si="258"/>
        <v>2.9184491477908796E-4</v>
      </c>
      <c r="AT125" s="5">
        <f t="shared" si="259"/>
        <v>7.3624512591997099E-5</v>
      </c>
      <c r="AU125" s="5">
        <f t="shared" si="260"/>
        <v>1.2382304390472229E-5</v>
      </c>
      <c r="AV125" s="5">
        <f t="shared" si="261"/>
        <v>1.561858849252745E-6</v>
      </c>
      <c r="AW125" s="5">
        <f t="shared" si="262"/>
        <v>1.6665310855176939E-9</v>
      </c>
      <c r="AX125" s="5">
        <f t="shared" si="263"/>
        <v>6.505559336509519E-6</v>
      </c>
      <c r="AY125" s="5">
        <f t="shared" si="264"/>
        <v>4.9082670950508887E-6</v>
      </c>
      <c r="AZ125" s="5">
        <f t="shared" si="265"/>
        <v>1.8515768306930142E-6</v>
      </c>
      <c r="BA125" s="5">
        <f t="shared" si="266"/>
        <v>4.6565474040265027E-7</v>
      </c>
      <c r="BB125" s="5">
        <f t="shared" si="267"/>
        <v>8.7830950489765294E-8</v>
      </c>
      <c r="BC125" s="5">
        <f t="shared" si="268"/>
        <v>1.3253211350993819E-8</v>
      </c>
      <c r="BD125" s="5">
        <f t="shared" si="269"/>
        <v>7.2735114616654859E-5</v>
      </c>
      <c r="BE125" s="5">
        <f t="shared" si="270"/>
        <v>3.6698171465675819E-5</v>
      </c>
      <c r="BF125" s="5">
        <f t="shared" si="271"/>
        <v>9.2579478015682083E-6</v>
      </c>
      <c r="BG125" s="5">
        <f t="shared" si="272"/>
        <v>1.5570184939001063E-6</v>
      </c>
      <c r="BH125" s="5">
        <f t="shared" si="273"/>
        <v>1.9639665093512679E-7</v>
      </c>
      <c r="BI125" s="5">
        <f t="shared" si="274"/>
        <v>1.9818207503453688E-8</v>
      </c>
      <c r="BJ125" s="8">
        <f t="shared" si="275"/>
        <v>0.22085328851462258</v>
      </c>
      <c r="BK125" s="8">
        <f t="shared" si="276"/>
        <v>0.4027524983503768</v>
      </c>
      <c r="BL125" s="8">
        <f t="shared" si="277"/>
        <v>0.35606041264894628</v>
      </c>
      <c r="BM125" s="8">
        <f t="shared" si="278"/>
        <v>0.13354094371784306</v>
      </c>
      <c r="BN125" s="8">
        <f t="shared" si="279"/>
        <v>0.86644367302028091</v>
      </c>
    </row>
    <row r="126" spans="1:66" x14ac:dyDescent="0.25">
      <c r="A126" t="s">
        <v>143</v>
      </c>
      <c r="B126" t="s">
        <v>145</v>
      </c>
      <c r="C126" t="s">
        <v>156</v>
      </c>
      <c r="D126" s="11">
        <v>44385</v>
      </c>
      <c r="E126">
        <f>VLOOKUP(A126,home!$A$2:$E$405,3,FALSE)</f>
        <v>1.12121212121212</v>
      </c>
      <c r="F126">
        <f>VLOOKUP(B126,home!$B$2:$E$405,3,FALSE)</f>
        <v>1.43</v>
      </c>
      <c r="G126">
        <f>VLOOKUP(C126,away!$B$2:$E$405,4,FALSE)</f>
        <v>0.74</v>
      </c>
      <c r="H126">
        <f>VLOOKUP(A126,away!$A$2:$E$405,3,FALSE)</f>
        <v>1.0505050505050499</v>
      </c>
      <c r="I126">
        <f>VLOOKUP(C126,away!$B$2:$E$405,3,FALSE)</f>
        <v>0.74</v>
      </c>
      <c r="J126">
        <f>VLOOKUP(B126,home!$B$2:$E$405,4,FALSE)</f>
        <v>1.1399999999999999</v>
      </c>
      <c r="K126" s="3">
        <f t="shared" si="224"/>
        <v>1.1864666666666652</v>
      </c>
      <c r="L126" s="3">
        <f t="shared" si="225"/>
        <v>0.88620606060606</v>
      </c>
      <c r="M126" s="5">
        <f t="shared" si="226"/>
        <v>0.12584897182581978</v>
      </c>
      <c r="N126" s="5">
        <f t="shared" si="227"/>
        <v>0.14931561010560745</v>
      </c>
      <c r="O126" s="5">
        <f t="shared" si="228"/>
        <v>0.11152812155308277</v>
      </c>
      <c r="P126" s="5">
        <f t="shared" si="229"/>
        <v>0.13232439861868076</v>
      </c>
      <c r="Q126" s="5">
        <f t="shared" si="230"/>
        <v>8.8578997101649778E-2</v>
      </c>
      <c r="R126" s="5">
        <f t="shared" si="231"/>
        <v>4.9418448624175645E-2</v>
      </c>
      <c r="S126" s="5">
        <f t="shared" si="232"/>
        <v>3.4783252925637227E-2</v>
      </c>
      <c r="T126" s="5">
        <f t="shared" si="233"/>
        <v>7.8499244073888641E-2</v>
      </c>
      <c r="U126" s="5">
        <f t="shared" si="234"/>
        <v>5.863334201096352E-2</v>
      </c>
      <c r="V126" s="5">
        <f t="shared" si="235"/>
        <v>4.0636654119004956E-3</v>
      </c>
      <c r="W126" s="5">
        <f t="shared" si="236"/>
        <v>3.503200914262352E-2</v>
      </c>
      <c r="X126" s="5">
        <f t="shared" si="237"/>
        <v>3.1045578817399867E-2</v>
      </c>
      <c r="Y126" s="5">
        <f t="shared" si="238"/>
        <v>1.3756390051501439E-2</v>
      </c>
      <c r="Z126" s="5">
        <f t="shared" si="239"/>
        <v>1.4598309558831225E-2</v>
      </c>
      <c r="AA126" s="5">
        <f t="shared" si="240"/>
        <v>1.7320407681234599E-2</v>
      </c>
      <c r="AB126" s="5">
        <f t="shared" si="241"/>
        <v>1.0275043183431061E-2</v>
      </c>
      <c r="AC126" s="5">
        <f t="shared" si="242"/>
        <v>2.6704731573090281E-4</v>
      </c>
      <c r="AD126" s="5">
        <f t="shared" si="243"/>
        <v>1.0391077778521173E-2</v>
      </c>
      <c r="AE126" s="5">
        <f t="shared" si="244"/>
        <v>9.2086361035544177E-3</v>
      </c>
      <c r="AF126" s="5">
        <f t="shared" si="245"/>
        <v>4.0803745624428487E-3</v>
      </c>
      <c r="AG126" s="5">
        <f t="shared" si="246"/>
        <v>1.2053508889265513E-3</v>
      </c>
      <c r="AH126" s="5">
        <f t="shared" si="247"/>
        <v>3.2342776014099017E-3</v>
      </c>
      <c r="AI126" s="5">
        <f t="shared" si="248"/>
        <v>3.8373625648194629E-3</v>
      </c>
      <c r="AJ126" s="5">
        <f t="shared" si="249"/>
        <v>2.2764513855363972E-3</v>
      </c>
      <c r="AK126" s="5">
        <f t="shared" si="250"/>
        <v>9.0031122907535991E-4</v>
      </c>
      <c r="AL126" s="5">
        <f t="shared" si="251"/>
        <v>1.123151820603903E-5</v>
      </c>
      <c r="AM126" s="5">
        <f t="shared" si="252"/>
        <v>2.4657334829912146E-3</v>
      </c>
      <c r="AN126" s="5">
        <f t="shared" si="253"/>
        <v>2.1851479564661035E-3</v>
      </c>
      <c r="AO126" s="5">
        <f t="shared" si="254"/>
        <v>9.6824568117060382E-4</v>
      </c>
      <c r="AP126" s="5">
        <f t="shared" si="255"/>
        <v>2.8602173026967738E-4</v>
      </c>
      <c r="AQ126" s="5">
        <f t="shared" si="256"/>
        <v>6.3368547707504954E-5</v>
      </c>
      <c r="AR126" s="5">
        <f t="shared" si="257"/>
        <v>5.7324728241037724E-4</v>
      </c>
      <c r="AS126" s="5">
        <f t="shared" si="258"/>
        <v>6.8013879233716468E-4</v>
      </c>
      <c r="AT126" s="5">
        <f t="shared" si="259"/>
        <v>4.0348100290748363E-4</v>
      </c>
      <c r="AU126" s="5">
        <f t="shared" si="260"/>
        <v>1.59572253527655E-4</v>
      </c>
      <c r="AV126" s="5">
        <f t="shared" si="261"/>
        <v>4.7331789933861234E-5</v>
      </c>
      <c r="AW126" s="5">
        <f t="shared" si="262"/>
        <v>3.2803956083828041E-7</v>
      </c>
      <c r="AX126" s="5">
        <f t="shared" si="263"/>
        <v>4.8758509774216171E-4</v>
      </c>
      <c r="AY126" s="5">
        <f t="shared" si="264"/>
        <v>4.3210086868030183E-4</v>
      </c>
      <c r="AZ126" s="5">
        <f t="shared" si="265"/>
        <v>1.9146520430881334E-4</v>
      </c>
      <c r="BA126" s="5">
        <f t="shared" si="266"/>
        <v>5.6559208151215982E-5</v>
      </c>
      <c r="BB126" s="5">
        <f t="shared" si="267"/>
        <v>1.2530778261671815E-5</v>
      </c>
      <c r="BC126" s="5">
        <f t="shared" si="268"/>
        <v>2.2209703279208468E-6</v>
      </c>
      <c r="BD126" s="5">
        <f t="shared" si="269"/>
        <v>8.4669202649671646E-5</v>
      </c>
      <c r="BE126" s="5">
        <f t="shared" si="270"/>
        <v>1.0045718663708029E-4</v>
      </c>
      <c r="BF126" s="5">
        <f t="shared" si="271"/>
        <v>5.9594551686003872E-5</v>
      </c>
      <c r="BG126" s="5">
        <f t="shared" si="272"/>
        <v>2.3568983030129095E-5</v>
      </c>
      <c r="BH126" s="5">
        <f t="shared" si="273"/>
        <v>6.99095318312012E-6</v>
      </c>
      <c r="BI126" s="5">
        <f t="shared" si="274"/>
        <v>1.658906583999848E-6</v>
      </c>
      <c r="BJ126" s="8">
        <f t="shared" si="275"/>
        <v>0.42826424815219294</v>
      </c>
      <c r="BK126" s="8">
        <f t="shared" si="276"/>
        <v>0.29773066848465546</v>
      </c>
      <c r="BL126" s="8">
        <f t="shared" si="277"/>
        <v>0.25956447673861527</v>
      </c>
      <c r="BM126" s="8">
        <f t="shared" si="278"/>
        <v>0.34271138227615938</v>
      </c>
      <c r="BN126" s="8">
        <f t="shared" si="279"/>
        <v>0.65701454782901614</v>
      </c>
    </row>
    <row r="127" spans="1:66" x14ac:dyDescent="0.25">
      <c r="A127" t="s">
        <v>143</v>
      </c>
      <c r="B127" t="s">
        <v>151</v>
      </c>
      <c r="C127" t="s">
        <v>161</v>
      </c>
      <c r="D127" s="11">
        <v>44385</v>
      </c>
      <c r="E127">
        <f>VLOOKUP(A127,home!$A$2:$E$405,3,FALSE)</f>
        <v>1.12121212121212</v>
      </c>
      <c r="F127">
        <f>VLOOKUP(B127,home!$B$2:$E$405,3,FALSE)</f>
        <v>0.89</v>
      </c>
      <c r="G127">
        <f>VLOOKUP(C127,away!$B$2:$E$405,4,FALSE)</f>
        <v>1.19</v>
      </c>
      <c r="H127">
        <f>VLOOKUP(A127,away!$A$2:$E$405,3,FALSE)</f>
        <v>1.0505050505050499</v>
      </c>
      <c r="I127">
        <f>VLOOKUP(C127,away!$B$2:$E$405,3,FALSE)</f>
        <v>1.19</v>
      </c>
      <c r="J127">
        <f>VLOOKUP(B127,home!$B$2:$E$405,4,FALSE)</f>
        <v>0.76</v>
      </c>
      <c r="K127" s="3">
        <f t="shared" si="224"/>
        <v>1.1874757575757562</v>
      </c>
      <c r="L127" s="3">
        <f t="shared" si="225"/>
        <v>0.95007676767676708</v>
      </c>
      <c r="M127" s="5">
        <f t="shared" si="226"/>
        <v>0.11794315295071071</v>
      </c>
      <c r="N127" s="5">
        <f t="shared" si="227"/>
        <v>0.14005463490101849</v>
      </c>
      <c r="O127" s="5">
        <f t="shared" si="228"/>
        <v>0.1120550495250178</v>
      </c>
      <c r="P127" s="5">
        <f t="shared" si="229"/>
        <v>0.13306265482490939</v>
      </c>
      <c r="Q127" s="5">
        <f t="shared" si="230"/>
        <v>8.3155741840541447E-2</v>
      </c>
      <c r="R127" s="5">
        <f t="shared" si="231"/>
        <v>5.3230449627294472E-2</v>
      </c>
      <c r="S127" s="5">
        <f t="shared" si="232"/>
        <v>3.7530093240029601E-2</v>
      </c>
      <c r="T127" s="5">
        <f t="shared" si="233"/>
        <v>7.9004338421625325E-2</v>
      </c>
      <c r="U127" s="5">
        <f t="shared" si="234"/>
        <v>6.3209868497269645E-2</v>
      </c>
      <c r="V127" s="5">
        <f t="shared" si="235"/>
        <v>4.7045770378997655E-3</v>
      </c>
      <c r="W127" s="5">
        <f t="shared" si="236"/>
        <v>3.2915142512956977E-2</v>
      </c>
      <c r="X127" s="5">
        <f t="shared" si="237"/>
        <v>3.1271912206330313E-2</v>
      </c>
      <c r="Y127" s="5">
        <f t="shared" si="238"/>
        <v>1.4855358634030967E-2</v>
      </c>
      <c r="Z127" s="5">
        <f t="shared" si="239"/>
        <v>1.685767117462697E-2</v>
      </c>
      <c r="AA127" s="5">
        <f t="shared" si="240"/>
        <v>2.001807584905315E-2</v>
      </c>
      <c r="AB127" s="5">
        <f t="shared" si="241"/>
        <v>1.1885489892031672E-2</v>
      </c>
      <c r="AC127" s="5">
        <f t="shared" si="242"/>
        <v>3.3172946819603783E-4</v>
      </c>
      <c r="AD127" s="5">
        <f t="shared" si="243"/>
        <v>9.7714834478219003E-3</v>
      </c>
      <c r="AE127" s="5">
        <f t="shared" si="244"/>
        <v>9.2836594095136622E-3</v>
      </c>
      <c r="AF127" s="5">
        <f t="shared" si="245"/>
        <v>4.4100945620013723E-3</v>
      </c>
      <c r="AG127" s="5">
        <f t="shared" si="246"/>
        <v>1.3966427955383839E-3</v>
      </c>
      <c r="AH127" s="5">
        <f t="shared" si="247"/>
        <v>4.0040204350368491E-3</v>
      </c>
      <c r="AI127" s="5">
        <f t="shared" si="248"/>
        <v>4.7546771994441918E-3</v>
      </c>
      <c r="AJ127" s="5">
        <f t="shared" si="249"/>
        <v>2.8230319547190835E-3</v>
      </c>
      <c r="AK127" s="5">
        <f t="shared" si="250"/>
        <v>1.1174273363635369E-3</v>
      </c>
      <c r="AL127" s="5">
        <f t="shared" si="251"/>
        <v>1.4970196274222673E-5</v>
      </c>
      <c r="AM127" s="5">
        <f t="shared" si="252"/>
        <v>2.3206799419682525E-3</v>
      </c>
      <c r="AN127" s="5">
        <f t="shared" si="253"/>
        <v>2.2048240980775046E-3</v>
      </c>
      <c r="AO127" s="5">
        <f t="shared" si="254"/>
        <v>1.0473760761986594E-3</v>
      </c>
      <c r="AP127" s="5">
        <f t="shared" si="255"/>
        <v>3.3169589233893258E-4</v>
      </c>
      <c r="AQ127" s="5">
        <f t="shared" si="256"/>
        <v>7.8784140311258472E-5</v>
      </c>
      <c r="AR127" s="5">
        <f t="shared" si="257"/>
        <v>7.6082535852630675E-4</v>
      </c>
      <c r="AS127" s="5">
        <f t="shared" si="258"/>
        <v>9.0346166899887251E-4</v>
      </c>
      <c r="AT127" s="5">
        <f t="shared" si="259"/>
        <v>5.3641941491754672E-4</v>
      </c>
      <c r="AU127" s="5">
        <f t="shared" si="260"/>
        <v>2.123283503691858E-4</v>
      </c>
      <c r="AV127" s="5">
        <f t="shared" si="261"/>
        <v>6.3033692177364922E-5</v>
      </c>
      <c r="AW127" s="5">
        <f t="shared" si="262"/>
        <v>4.6914646064242707E-7</v>
      </c>
      <c r="AX127" s="5">
        <f t="shared" si="263"/>
        <v>4.5929186202993579E-4</v>
      </c>
      <c r="AY127" s="5">
        <f t="shared" si="264"/>
        <v>4.3636252769764511E-4</v>
      </c>
      <c r="AZ127" s="5">
        <f t="shared" si="265"/>
        <v>2.0728894992512117E-4</v>
      </c>
      <c r="BA127" s="5">
        <f t="shared" si="266"/>
        <v>6.5646805173323456E-5</v>
      </c>
      <c r="BB127" s="5">
        <f t="shared" si="267"/>
        <v>1.5592376116844401E-5</v>
      </c>
      <c r="BC127" s="5">
        <f t="shared" si="268"/>
        <v>2.9627908602983912E-6</v>
      </c>
      <c r="BD127" s="5">
        <f t="shared" si="269"/>
        <v>1.2047374956586512E-4</v>
      </c>
      <c r="BE127" s="5">
        <f t="shared" si="270"/>
        <v>1.4305965703371762E-4</v>
      </c>
      <c r="BF127" s="5">
        <f t="shared" si="271"/>
        <v>8.4939937307320851E-5</v>
      </c>
      <c r="BG127" s="5">
        <f t="shared" si="272"/>
        <v>3.3621372134149344E-5</v>
      </c>
      <c r="BH127" s="5">
        <f t="shared" si="273"/>
        <v>9.9811410864338615E-6</v>
      </c>
      <c r="BI127" s="5">
        <f t="shared" si="274"/>
        <v>2.370472614616709E-6</v>
      </c>
      <c r="BJ127" s="8">
        <f t="shared" si="275"/>
        <v>0.4132895141920766</v>
      </c>
      <c r="BK127" s="8">
        <f t="shared" si="276"/>
        <v>0.29402354024571736</v>
      </c>
      <c r="BL127" s="8">
        <f t="shared" si="277"/>
        <v>0.27596860513096166</v>
      </c>
      <c r="BM127" s="8">
        <f t="shared" si="278"/>
        <v>0.36020175369265323</v>
      </c>
      <c r="BN127" s="8">
        <f t="shared" si="279"/>
        <v>0.63950168366949234</v>
      </c>
    </row>
    <row r="128" spans="1:66" x14ac:dyDescent="0.25">
      <c r="A128" t="s">
        <v>143</v>
      </c>
      <c r="B128" t="s">
        <v>159</v>
      </c>
      <c r="C128" t="s">
        <v>144</v>
      </c>
      <c r="D128" s="11">
        <v>44385</v>
      </c>
      <c r="E128">
        <f>VLOOKUP(A128,home!$A$2:$E$405,3,FALSE)</f>
        <v>1.12121212121212</v>
      </c>
      <c r="F128">
        <f>VLOOKUP(B128,home!$B$2:$E$405,3,FALSE)</f>
        <v>1.19</v>
      </c>
      <c r="G128">
        <f>VLOOKUP(C128,away!$B$2:$E$405,4,FALSE)</f>
        <v>0.54</v>
      </c>
      <c r="H128">
        <f>VLOOKUP(A128,away!$A$2:$E$405,3,FALSE)</f>
        <v>1.0505050505050499</v>
      </c>
      <c r="I128">
        <f>VLOOKUP(C128,away!$B$2:$E$405,3,FALSE)</f>
        <v>2.14</v>
      </c>
      <c r="J128">
        <f>VLOOKUP(B128,home!$B$2:$E$405,4,FALSE)</f>
        <v>0.79</v>
      </c>
      <c r="K128" s="3">
        <f t="shared" si="224"/>
        <v>0.72049090909090829</v>
      </c>
      <c r="L128" s="3">
        <f t="shared" si="225"/>
        <v>1.7759838383838376</v>
      </c>
      <c r="M128" s="5">
        <f t="shared" si="226"/>
        <v>8.2374879624241767E-2</v>
      </c>
      <c r="N128" s="5">
        <f t="shared" si="227"/>
        <v>5.935035190672408E-2</v>
      </c>
      <c r="O128" s="5">
        <f t="shared" si="228"/>
        <v>0.14629645490146745</v>
      </c>
      <c r="P128" s="5">
        <f t="shared" si="229"/>
        <v>0.10540526578873534</v>
      </c>
      <c r="Q128" s="5">
        <f t="shared" si="230"/>
        <v>2.1380694500070477E-2</v>
      </c>
      <c r="R128" s="5">
        <f t="shared" si="231"/>
        <v>0.1299100697589281</v>
      </c>
      <c r="S128" s="5">
        <f t="shared" si="232"/>
        <v>3.3718623039797287E-2</v>
      </c>
      <c r="T128" s="5">
        <f t="shared" si="233"/>
        <v>3.7971767885547368E-2</v>
      </c>
      <c r="U128" s="5">
        <f t="shared" si="234"/>
        <v>9.3599024260673416E-2</v>
      </c>
      <c r="V128" s="5">
        <f t="shared" si="235"/>
        <v>4.793964750948284E-3</v>
      </c>
      <c r="W128" s="5">
        <f t="shared" si="236"/>
        <v>5.1348653391169201E-3</v>
      </c>
      <c r="X128" s="5">
        <f t="shared" si="237"/>
        <v>9.1194378545489934E-3</v>
      </c>
      <c r="Y128" s="5">
        <f t="shared" si="238"/>
        <v>8.0979871224123971E-3</v>
      </c>
      <c r="Z128" s="5">
        <f t="shared" si="239"/>
        <v>7.6906061445057725E-2</v>
      </c>
      <c r="AA128" s="5">
        <f t="shared" si="240"/>
        <v>5.5410118125150891E-2</v>
      </c>
      <c r="AB128" s="5">
        <f t="shared" si="241"/>
        <v>1.996124319041229E-2</v>
      </c>
      <c r="AC128" s="5">
        <f t="shared" si="242"/>
        <v>3.8339140149622371E-4</v>
      </c>
      <c r="AD128" s="5">
        <f t="shared" si="243"/>
        <v>9.2490594905993617E-4</v>
      </c>
      <c r="AE128" s="5">
        <f t="shared" si="244"/>
        <v>1.6426180175555113E-3</v>
      </c>
      <c r="AF128" s="5">
        <f t="shared" si="245"/>
        <v>1.4586315259083439E-3</v>
      </c>
      <c r="AG128" s="5">
        <f t="shared" si="246"/>
        <v>8.6350200539012469E-4</v>
      </c>
      <c r="AH128" s="5">
        <f t="shared" si="247"/>
        <v>3.4145980550044218E-2</v>
      </c>
      <c r="AI128" s="5">
        <f t="shared" si="248"/>
        <v>2.4601868568301832E-2</v>
      </c>
      <c r="AJ128" s="5">
        <f t="shared" si="249"/>
        <v>8.8627113250554137E-3</v>
      </c>
      <c r="AK128" s="5">
        <f t="shared" si="250"/>
        <v>2.128500979866488E-3</v>
      </c>
      <c r="AL128" s="5">
        <f t="shared" si="251"/>
        <v>1.9623202005351497E-5</v>
      </c>
      <c r="AM128" s="5">
        <f t="shared" si="252"/>
        <v>1.332772656123566E-4</v>
      </c>
      <c r="AN128" s="5">
        <f t="shared" si="253"/>
        <v>2.3669826975153529E-4</v>
      </c>
      <c r="AO128" s="5">
        <f t="shared" si="254"/>
        <v>2.1018615082607237E-4</v>
      </c>
      <c r="AP128" s="5">
        <f t="shared" si="255"/>
        <v>1.2442906897307073E-4</v>
      </c>
      <c r="AQ128" s="5">
        <f t="shared" si="256"/>
        <v>5.5246003880330349E-5</v>
      </c>
      <c r="AR128" s="5">
        <f t="shared" si="257"/>
        <v>1.212854192052948E-2</v>
      </c>
      <c r="AS128" s="5">
        <f t="shared" si="258"/>
        <v>8.7385041942694766E-3</v>
      </c>
      <c r="AT128" s="5">
        <f t="shared" si="259"/>
        <v>3.1480064155119647E-3</v>
      </c>
      <c r="AU128" s="5">
        <f t="shared" si="260"/>
        <v>7.56036668045409E-4</v>
      </c>
      <c r="AV128" s="5">
        <f t="shared" si="261"/>
        <v>1.361793865665245E-4</v>
      </c>
      <c r="AW128" s="5">
        <f t="shared" si="262"/>
        <v>6.9748502632625866E-7</v>
      </c>
      <c r="AX128" s="5">
        <f t="shared" si="263"/>
        <v>1.600417637703287E-5</v>
      </c>
      <c r="AY128" s="5">
        <f t="shared" si="264"/>
        <v>2.8423158592254769E-5</v>
      </c>
      <c r="AZ128" s="5">
        <f t="shared" si="265"/>
        <v>2.5239535147832596E-5</v>
      </c>
      <c r="BA128" s="5">
        <f t="shared" si="266"/>
        <v>1.4941668836957169E-5</v>
      </c>
      <c r="BB128" s="5">
        <f t="shared" si="267"/>
        <v>6.6340405932298404E-6</v>
      </c>
      <c r="BC128" s="5">
        <f t="shared" si="268"/>
        <v>2.3563897753517049E-6</v>
      </c>
      <c r="BD128" s="5">
        <f t="shared" si="269"/>
        <v>3.59001573900354E-3</v>
      </c>
      <c r="BE128" s="5">
        <f t="shared" si="270"/>
        <v>2.5865737034453293E-3</v>
      </c>
      <c r="BF128" s="5">
        <f t="shared" si="271"/>
        <v>9.3180141951298132E-4</v>
      </c>
      <c r="BG128" s="5">
        <f t="shared" si="272"/>
        <v>2.2378481727903558E-4</v>
      </c>
      <c r="BH128" s="5">
        <f t="shared" si="273"/>
        <v>4.0308731610528786E-5</v>
      </c>
      <c r="BI128" s="5">
        <f t="shared" si="274"/>
        <v>5.8084149364742657E-6</v>
      </c>
      <c r="BJ128" s="8">
        <f t="shared" si="275"/>
        <v>0.14679819783470013</v>
      </c>
      <c r="BK128" s="8">
        <f t="shared" si="276"/>
        <v>0.22672417096581651</v>
      </c>
      <c r="BL128" s="8">
        <f t="shared" si="277"/>
        <v>0.5472015330706107</v>
      </c>
      <c r="BM128" s="8">
        <f t="shared" si="278"/>
        <v>0.45288452116245215</v>
      </c>
      <c r="BN128" s="8">
        <f t="shared" si="279"/>
        <v>0.5447177164801672</v>
      </c>
    </row>
    <row r="129" spans="1:66" x14ac:dyDescent="0.25">
      <c r="A129" t="s">
        <v>143</v>
      </c>
      <c r="B129" t="s">
        <v>160</v>
      </c>
      <c r="C129" t="s">
        <v>140</v>
      </c>
      <c r="D129" s="11">
        <v>44385</v>
      </c>
      <c r="E129">
        <f>VLOOKUP(A129,home!$A$2:$E$405,3,FALSE)</f>
        <v>1.12121212121212</v>
      </c>
      <c r="F129">
        <f>VLOOKUP(B129,home!$B$2:$E$405,3,FALSE)</f>
        <v>0.71</v>
      </c>
      <c r="G129">
        <f>VLOOKUP(C129,away!$B$2:$E$405,4,FALSE)</f>
        <v>0.89</v>
      </c>
      <c r="H129">
        <f>VLOOKUP(A129,away!$A$2:$E$405,3,FALSE)</f>
        <v>1.0505050505050499</v>
      </c>
      <c r="I129">
        <f>VLOOKUP(C129,away!$B$2:$E$405,3,FALSE)</f>
        <v>1.25</v>
      </c>
      <c r="J129">
        <f>VLOOKUP(B129,home!$B$2:$E$405,4,FALSE)</f>
        <v>1.9</v>
      </c>
      <c r="K129" s="3">
        <f t="shared" si="224"/>
        <v>0.70849393939393857</v>
      </c>
      <c r="L129" s="3">
        <f t="shared" si="225"/>
        <v>2.4949494949494935</v>
      </c>
      <c r="M129" s="5">
        <f t="shared" si="226"/>
        <v>4.0622083391746812E-2</v>
      </c>
      <c r="N129" s="5">
        <f t="shared" si="227"/>
        <v>2.8780499888607786E-2</v>
      </c>
      <c r="O129" s="5">
        <f t="shared" si="228"/>
        <v>0.10135004644203491</v>
      </c>
      <c r="P129" s="5">
        <f t="shared" si="229"/>
        <v>7.1805893661475939E-2</v>
      </c>
      <c r="Q129" s="5">
        <f t="shared" si="230"/>
        <v>1.0195404871903268E-2</v>
      </c>
      <c r="R129" s="5">
        <f t="shared" si="231"/>
        <v>0.12643162359183138</v>
      </c>
      <c r="S129" s="5">
        <f t="shared" si="232"/>
        <v>3.1732040395365056E-2</v>
      </c>
      <c r="T129" s="5">
        <f t="shared" si="233"/>
        <v>2.5437020235960662E-2</v>
      </c>
      <c r="U129" s="5">
        <f t="shared" si="234"/>
        <v>8.9576039062548227E-2</v>
      </c>
      <c r="V129" s="5">
        <f t="shared" si="235"/>
        <v>6.2323722797595774E-3</v>
      </c>
      <c r="W129" s="5">
        <f t="shared" si="236"/>
        <v>2.4077941871369669E-3</v>
      </c>
      <c r="X129" s="5">
        <f t="shared" si="237"/>
        <v>6.0073248911397007E-3</v>
      </c>
      <c r="Y129" s="5">
        <f t="shared" si="238"/>
        <v>7.4939861015732604E-3</v>
      </c>
      <c r="Z129" s="5">
        <f t="shared" si="239"/>
        <v>0.1051468384753614</v>
      </c>
      <c r="AA129" s="5">
        <f t="shared" si="240"/>
        <v>7.4495897806226938E-2</v>
      </c>
      <c r="AB129" s="5">
        <f t="shared" si="241"/>
        <v>2.6389946052710993E-2</v>
      </c>
      <c r="AC129" s="5">
        <f t="shared" si="242"/>
        <v>6.8854337316877595E-4</v>
      </c>
      <c r="AD129" s="5">
        <f t="shared" si="243"/>
        <v>4.2647689722362392E-4</v>
      </c>
      <c r="AE129" s="5">
        <f t="shared" si="244"/>
        <v>1.0640383193357074E-3</v>
      </c>
      <c r="AF129" s="5">
        <f t="shared" si="245"/>
        <v>1.3273609337167657E-3</v>
      </c>
      <c r="AG129" s="5">
        <f t="shared" si="246"/>
        <v>1.103899497064111E-3</v>
      </c>
      <c r="AH129" s="5">
        <f t="shared" si="247"/>
        <v>6.5584012887409726E-2</v>
      </c>
      <c r="AI129" s="5">
        <f t="shared" si="248"/>
        <v>4.6465875651863754E-2</v>
      </c>
      <c r="AJ129" s="5">
        <f t="shared" si="249"/>
        <v>1.646039564398892E-2</v>
      </c>
      <c r="AK129" s="5">
        <f t="shared" si="250"/>
        <v>3.8873635179308458E-3</v>
      </c>
      <c r="AL129" s="5">
        <f t="shared" si="251"/>
        <v>4.8684329415872452E-5</v>
      </c>
      <c r="AM129" s="5">
        <f t="shared" si="252"/>
        <v>6.0431259394893848E-5</v>
      </c>
      <c r="AN129" s="5">
        <f t="shared" si="253"/>
        <v>1.5077294010645221E-4</v>
      </c>
      <c r="AO129" s="5">
        <f t="shared" si="254"/>
        <v>1.8808543538532163E-4</v>
      </c>
      <c r="AP129" s="5">
        <f t="shared" si="255"/>
        <v>1.5642122067398794E-4</v>
      </c>
      <c r="AQ129" s="5">
        <f t="shared" si="256"/>
        <v>9.7565761379987383E-5</v>
      </c>
      <c r="AR129" s="5">
        <f t="shared" si="257"/>
        <v>3.2725759966040789E-2</v>
      </c>
      <c r="AS129" s="5">
        <f t="shared" si="258"/>
        <v>2.3186002598000681E-2</v>
      </c>
      <c r="AT129" s="5">
        <f t="shared" si="259"/>
        <v>8.2135711597277981E-3</v>
      </c>
      <c r="AU129" s="5">
        <f t="shared" si="260"/>
        <v>1.9397551291493295E-3</v>
      </c>
      <c r="AV129" s="5">
        <f t="shared" si="261"/>
        <v>3.4357618822765157E-4</v>
      </c>
      <c r="AW129" s="5">
        <f t="shared" si="262"/>
        <v>2.3904771118538434E-6</v>
      </c>
      <c r="AX129" s="5">
        <f t="shared" si="263"/>
        <v>7.1358635052042135E-6</v>
      </c>
      <c r="AY129" s="5">
        <f t="shared" si="264"/>
        <v>1.7803619048337774E-5</v>
      </c>
      <c r="AZ129" s="5">
        <f t="shared" si="265"/>
        <v>2.220956517646176E-5</v>
      </c>
      <c r="BA129" s="5">
        <f t="shared" si="266"/>
        <v>1.8470581140020378E-5</v>
      </c>
      <c r="BB129" s="5">
        <f t="shared" si="267"/>
        <v>1.152079177167937E-5</v>
      </c>
      <c r="BC129" s="5">
        <f t="shared" si="268"/>
        <v>5.7487587224339442E-6</v>
      </c>
      <c r="BD129" s="5">
        <f t="shared" si="269"/>
        <v>1.3608186383185301E-2</v>
      </c>
      <c r="BE129" s="5">
        <f t="shared" si="270"/>
        <v>9.6413175786299061E-3</v>
      </c>
      <c r="BF129" s="5">
        <f t="shared" si="271"/>
        <v>3.4154075361157651E-3</v>
      </c>
      <c r="BG129" s="5">
        <f t="shared" si="272"/>
        <v>8.0659851329946798E-4</v>
      </c>
      <c r="BH129" s="5">
        <f t="shared" si="273"/>
        <v>1.4286753954920853E-4</v>
      </c>
      <c r="BI129" s="5">
        <f t="shared" si="274"/>
        <v>2.024415718134762E-5</v>
      </c>
      <c r="BJ129" s="8">
        <f t="shared" si="275"/>
        <v>8.4979971619966621E-2</v>
      </c>
      <c r="BK129" s="8">
        <f t="shared" si="276"/>
        <v>0.15114742104998041</v>
      </c>
      <c r="BL129" s="8">
        <f t="shared" si="277"/>
        <v>0.64468448740565298</v>
      </c>
      <c r="BM129" s="8">
        <f t="shared" si="278"/>
        <v>0.6067577535614247</v>
      </c>
      <c r="BN129" s="8">
        <f t="shared" si="279"/>
        <v>0.37918555184760006</v>
      </c>
    </row>
    <row r="130" spans="1:66" x14ac:dyDescent="0.25">
      <c r="A130" t="s">
        <v>28</v>
      </c>
      <c r="B130" t="s">
        <v>463</v>
      </c>
      <c r="C130" t="s">
        <v>464</v>
      </c>
      <c r="D130" s="11">
        <v>44385</v>
      </c>
      <c r="E130">
        <f>VLOOKUP(A130,home!$A$2:$E$405,3,FALSE)</f>
        <v>1.4098360655737701</v>
      </c>
      <c r="F130">
        <f>VLOOKUP(B130,home!$B$2:$E$405,3,FALSE)</f>
        <v>0.95</v>
      </c>
      <c r="G130">
        <f>VLOOKUP(C130,away!$B$2:$E$405,4,FALSE)</f>
        <v>0.47</v>
      </c>
      <c r="H130">
        <f>VLOOKUP(A130,away!$A$2:$E$405,3,FALSE)</f>
        <v>1.1147540983606601</v>
      </c>
      <c r="I130">
        <f>VLOOKUP(C130,away!$B$2:$E$405,3,FALSE)</f>
        <v>1.66</v>
      </c>
      <c r="J130">
        <f>VLOOKUP(B130,home!$B$2:$E$405,4,FALSE)</f>
        <v>1.5</v>
      </c>
      <c r="K130" s="3">
        <f t="shared" si="224"/>
        <v>0.62949180327868826</v>
      </c>
      <c r="L130" s="3">
        <f t="shared" si="225"/>
        <v>2.7757377049180434</v>
      </c>
      <c r="M130" s="5">
        <f t="shared" si="226"/>
        <v>3.3199199719095837E-2</v>
      </c>
      <c r="N130" s="5">
        <f t="shared" si="227"/>
        <v>2.0898624098582959E-2</v>
      </c>
      <c r="O130" s="5">
        <f t="shared" si="228"/>
        <v>9.2152270433398839E-2</v>
      </c>
      <c r="P130" s="5">
        <f t="shared" si="229"/>
        <v>5.8009098891345583E-2</v>
      </c>
      <c r="Q130" s="5">
        <f t="shared" si="230"/>
        <v>6.5777562849302171E-3</v>
      </c>
      <c r="R130" s="5">
        <f t="shared" si="231"/>
        <v>0.12789526581789468</v>
      </c>
      <c r="S130" s="5">
        <f t="shared" si="232"/>
        <v>2.5339884565427982E-2</v>
      </c>
      <c r="T130" s="5">
        <f t="shared" si="233"/>
        <v>1.825812613384244E-2</v>
      </c>
      <c r="U130" s="5">
        <f t="shared" si="234"/>
        <v>8.0509021510513701E-2</v>
      </c>
      <c r="V130" s="5">
        <f t="shared" si="235"/>
        <v>4.9196094487171122E-3</v>
      </c>
      <c r="W130" s="5">
        <f t="shared" si="236"/>
        <v>1.380214555109483E-3</v>
      </c>
      <c r="X130" s="5">
        <f t="shared" si="237"/>
        <v>3.8311135814940744E-3</v>
      </c>
      <c r="Y130" s="5">
        <f t="shared" si="238"/>
        <v>5.3170832099883542E-3</v>
      </c>
      <c r="Z130" s="5">
        <f t="shared" si="239"/>
        <v>0.11833457053708202</v>
      </c>
      <c r="AA130" s="5">
        <f t="shared" si="240"/>
        <v>7.4490642197596893E-2</v>
      </c>
      <c r="AB130" s="5">
        <f t="shared" si="241"/>
        <v>2.3445624342176404E-2</v>
      </c>
      <c r="AC130" s="5">
        <f t="shared" si="242"/>
        <v>5.3725337024705493E-4</v>
      </c>
      <c r="AD130" s="5">
        <f t="shared" si="243"/>
        <v>2.1720843730184018E-4</v>
      </c>
      <c r="AE130" s="5">
        <f t="shared" si="244"/>
        <v>6.0291364924504461E-4</v>
      </c>
      <c r="AF130" s="5">
        <f t="shared" si="245"/>
        <v>8.3676507450960124E-4</v>
      </c>
      <c r="AG130" s="5">
        <f t="shared" si="246"/>
        <v>7.7421345582495205E-4</v>
      </c>
      <c r="AH130" s="5">
        <f t="shared" si="247"/>
        <v>8.21164323087656E-2</v>
      </c>
      <c r="AI130" s="5">
        <f t="shared" si="248"/>
        <v>5.1691621052857191E-2</v>
      </c>
      <c r="AJ130" s="5">
        <f t="shared" si="249"/>
        <v>1.6269725875480836E-2</v>
      </c>
      <c r="AK130" s="5">
        <f t="shared" si="250"/>
        <v>3.41388636006879E-3</v>
      </c>
      <c r="AL130" s="5">
        <f t="shared" si="251"/>
        <v>3.7549801378427778E-5</v>
      </c>
      <c r="AM130" s="5">
        <f t="shared" si="252"/>
        <v>2.7346186176896259E-5</v>
      </c>
      <c r="AN130" s="5">
        <f t="shared" si="253"/>
        <v>7.5905840056919547E-5</v>
      </c>
      <c r="AO130" s="5">
        <f t="shared" si="254"/>
        <v>1.0534735113473498E-4</v>
      </c>
      <c r="AP130" s="5">
        <f t="shared" si="255"/>
        <v>9.7472204885974836E-5</v>
      </c>
      <c r="AQ130" s="5">
        <f t="shared" si="256"/>
        <v>6.7639318570874278E-5</v>
      </c>
      <c r="AR130" s="5">
        <f t="shared" si="257"/>
        <v>4.5586735470558158E-2</v>
      </c>
      <c r="AS130" s="5">
        <f t="shared" si="258"/>
        <v>2.8696476316950197E-2</v>
      </c>
      <c r="AT130" s="5">
        <f t="shared" si="259"/>
        <v>9.0320983122505732E-3</v>
      </c>
      <c r="AU130" s="5">
        <f t="shared" si="260"/>
        <v>1.8952106179896703E-3</v>
      </c>
      <c r="AV130" s="5">
        <f t="shared" si="261"/>
        <v>2.9825488737780868E-4</v>
      </c>
      <c r="AW130" s="5">
        <f t="shared" si="262"/>
        <v>1.8225256431396481E-6</v>
      </c>
      <c r="AX130" s="5">
        <f t="shared" si="263"/>
        <v>2.8690333415481935E-6</v>
      </c>
      <c r="AY130" s="5">
        <f t="shared" si="264"/>
        <v>7.9636840228023278E-6</v>
      </c>
      <c r="AZ130" s="5">
        <f t="shared" si="265"/>
        <v>1.1052549006072913E-5</v>
      </c>
      <c r="BA130" s="5">
        <f t="shared" si="266"/>
        <v>1.022632567053701E-5</v>
      </c>
      <c r="BB130" s="5">
        <f t="shared" si="267"/>
        <v>7.0963994366202183E-6</v>
      </c>
      <c r="BC130" s="5">
        <f t="shared" si="268"/>
        <v>3.9395486970771783E-6</v>
      </c>
      <c r="BD130" s="5">
        <f t="shared" si="269"/>
        <v>2.1089470081625535E-2</v>
      </c>
      <c r="BE130" s="5">
        <f t="shared" si="270"/>
        <v>1.3275648551874403E-2</v>
      </c>
      <c r="BF130" s="5">
        <f t="shared" si="271"/>
        <v>4.1784559733067618E-3</v>
      </c>
      <c r="BG130" s="5">
        <f t="shared" si="272"/>
        <v>8.7676792851916008E-4</v>
      </c>
      <c r="BH130" s="5">
        <f t="shared" si="273"/>
        <v>1.3797955609511152E-4</v>
      </c>
      <c r="BI130" s="5">
        <f t="shared" si="274"/>
        <v>1.7371399916380936E-5</v>
      </c>
      <c r="BJ130" s="8">
        <f t="shared" si="275"/>
        <v>5.9110876921829016E-2</v>
      </c>
      <c r="BK130" s="8">
        <f t="shared" si="276"/>
        <v>0.1220505594802348</v>
      </c>
      <c r="BL130" s="8">
        <f t="shared" si="277"/>
        <v>0.67706895899521669</v>
      </c>
      <c r="BM130" s="8">
        <f t="shared" si="278"/>
        <v>0.63782660953073467</v>
      </c>
      <c r="BN130" s="8">
        <f t="shared" si="279"/>
        <v>0.3387322152452481</v>
      </c>
    </row>
    <row r="131" spans="1:66" x14ac:dyDescent="0.25">
      <c r="A131" t="s">
        <v>28</v>
      </c>
      <c r="B131" t="s">
        <v>275</v>
      </c>
      <c r="C131" t="s">
        <v>31</v>
      </c>
      <c r="D131" s="11">
        <v>44385</v>
      </c>
      <c r="E131">
        <f>VLOOKUP(A131,home!$A$2:$E$405,3,FALSE)</f>
        <v>1.4098360655737701</v>
      </c>
      <c r="F131">
        <f>VLOOKUP(B131,home!$B$2:$E$405,3,FALSE)</f>
        <v>1.24</v>
      </c>
      <c r="G131">
        <f>VLOOKUP(C131,away!$B$2:$E$405,4,FALSE)</f>
        <v>0.35</v>
      </c>
      <c r="H131">
        <f>VLOOKUP(A131,away!$A$2:$E$405,3,FALSE)</f>
        <v>1.1147540983606601</v>
      </c>
      <c r="I131">
        <f>VLOOKUP(C131,away!$B$2:$E$405,3,FALSE)</f>
        <v>2.13</v>
      </c>
      <c r="J131">
        <f>VLOOKUP(B131,home!$B$2:$E$405,4,FALSE)</f>
        <v>1.79</v>
      </c>
      <c r="K131" s="3">
        <f t="shared" si="224"/>
        <v>0.61186885245901612</v>
      </c>
      <c r="L131" s="3">
        <f t="shared" si="225"/>
        <v>4.2502229508196887</v>
      </c>
      <c r="M131" s="5">
        <f t="shared" si="226"/>
        <v>7.7342883483718832E-3</v>
      </c>
      <c r="N131" s="5">
        <f t="shared" si="227"/>
        <v>4.7323701363054431E-3</v>
      </c>
      <c r="O131" s="5">
        <f t="shared" si="228"/>
        <v>3.2872449846507487E-2</v>
      </c>
      <c r="P131" s="5">
        <f t="shared" si="229"/>
        <v>2.0113628165099096E-2</v>
      </c>
      <c r="Q131" s="5">
        <f t="shared" si="230"/>
        <v>1.4477949423562645E-3</v>
      </c>
      <c r="R131" s="5">
        <f t="shared" si="231"/>
        <v>6.9857620393647638E-2</v>
      </c>
      <c r="S131" s="5">
        <f t="shared" si="232"/>
        <v>1.307676995418168E-2</v>
      </c>
      <c r="T131" s="5">
        <f t="shared" si="233"/>
        <v>6.1534512920832646E-3</v>
      </c>
      <c r="U131" s="5">
        <f t="shared" si="234"/>
        <v>4.2743702025778742E-2</v>
      </c>
      <c r="V131" s="5">
        <f t="shared" si="235"/>
        <v>3.7785748720762387E-3</v>
      </c>
      <c r="W131" s="5">
        <f t="shared" si="236"/>
        <v>2.9528687665849836E-4</v>
      </c>
      <c r="X131" s="5">
        <f t="shared" si="237"/>
        <v>1.2550350602498123E-3</v>
      </c>
      <c r="Y131" s="5">
        <f t="shared" si="238"/>
        <v>2.6670894085785621E-3</v>
      </c>
      <c r="Z131" s="5">
        <f t="shared" si="239"/>
        <v>9.8970153828910251E-2</v>
      </c>
      <c r="AA131" s="5">
        <f t="shared" si="240"/>
        <v>6.055675445098762E-2</v>
      </c>
      <c r="AB131" s="5">
        <f t="shared" si="241"/>
        <v>1.8526395927284105E-2</v>
      </c>
      <c r="AC131" s="5">
        <f t="shared" si="242"/>
        <v>6.1415516324561865E-4</v>
      </c>
      <c r="AD131" s="5">
        <f t="shared" si="243"/>
        <v>4.5169210591810599E-5</v>
      </c>
      <c r="AE131" s="5">
        <f t="shared" si="244"/>
        <v>1.9197921552772119E-4</v>
      </c>
      <c r="AF131" s="5">
        <f t="shared" si="245"/>
        <v>4.0797723395814009E-4</v>
      </c>
      <c r="AG131" s="5">
        <f t="shared" si="246"/>
        <v>5.779980677269403E-4</v>
      </c>
      <c r="AH131" s="5">
        <f t="shared" si="247"/>
        <v>0.10516130481244736</v>
      </c>
      <c r="AI131" s="5">
        <f t="shared" si="248"/>
        <v>6.434492689868497E-2</v>
      </c>
      <c r="AJ131" s="5">
        <f t="shared" si="249"/>
        <v>1.9685328291528827E-2</v>
      </c>
      <c r="AK131" s="5">
        <f t="shared" si="250"/>
        <v>4.014946410672249E-3</v>
      </c>
      <c r="AL131" s="5">
        <f t="shared" si="251"/>
        <v>6.3886361784266653E-5</v>
      </c>
      <c r="AM131" s="5">
        <f t="shared" si="252"/>
        <v>5.5275266102581593E-6</v>
      </c>
      <c r="AN131" s="5">
        <f t="shared" si="253"/>
        <v>2.3493220460185786E-5</v>
      </c>
      <c r="AO131" s="5">
        <f t="shared" si="254"/>
        <v>4.9925712394274167E-5</v>
      </c>
      <c r="AP131" s="5">
        <f t="shared" si="255"/>
        <v>7.0731802884722354E-5</v>
      </c>
      <c r="AQ131" s="5">
        <f t="shared" si="256"/>
        <v>7.5156482993375299E-5</v>
      </c>
      <c r="AR131" s="5">
        <f t="shared" si="257"/>
        <v>8.9391798250401736E-2</v>
      </c>
      <c r="AS131" s="5">
        <f t="shared" si="258"/>
        <v>5.4696057014721189E-2</v>
      </c>
      <c r="AT131" s="5">
        <f t="shared" si="259"/>
        <v>1.6733406819815187E-2</v>
      </c>
      <c r="AU131" s="5">
        <f t="shared" si="260"/>
        <v>3.4128834761900642E-3</v>
      </c>
      <c r="AV131" s="5">
        <f t="shared" si="261"/>
        <v>5.2205927403818804E-4</v>
      </c>
      <c r="AW131" s="5">
        <f t="shared" si="262"/>
        <v>4.6150425937027177E-6</v>
      </c>
      <c r="AX131" s="5">
        <f t="shared" si="263"/>
        <v>5.6368689399255564E-7</v>
      </c>
      <c r="AY131" s="5">
        <f t="shared" si="264"/>
        <v>2.395794973923425E-6</v>
      </c>
      <c r="AZ131" s="5">
        <f t="shared" si="265"/>
        <v>5.0913313918138995E-6</v>
      </c>
      <c r="BA131" s="5">
        <f t="shared" si="266"/>
        <v>7.2130978439053956E-6</v>
      </c>
      <c r="BB131" s="5">
        <f t="shared" si="267"/>
        <v>7.6643185006686811E-6</v>
      </c>
      <c r="BC131" s="5">
        <f t="shared" si="268"/>
        <v>6.5150124787867929E-6</v>
      </c>
      <c r="BD131" s="5">
        <f t="shared" si="269"/>
        <v>6.3322512089816804E-2</v>
      </c>
      <c r="BE131" s="5">
        <f t="shared" si="270"/>
        <v>3.8745072807218381E-2</v>
      </c>
      <c r="BF131" s="5">
        <f t="shared" si="271"/>
        <v>1.1853451618496871E-2</v>
      </c>
      <c r="BG131" s="5">
        <f t="shared" si="272"/>
        <v>2.4175859464960494E-3</v>
      </c>
      <c r="BH131" s="5">
        <f t="shared" si="273"/>
        <v>3.6981138470089543E-4</v>
      </c>
      <c r="BI131" s="5">
        <f t="shared" si="274"/>
        <v>4.5255213516643344E-5</v>
      </c>
      <c r="BJ131" s="8">
        <f t="shared" si="275"/>
        <v>1.8028429431462361E-2</v>
      </c>
      <c r="BK131" s="8">
        <f t="shared" si="276"/>
        <v>4.5383698659732699E-2</v>
      </c>
      <c r="BL131" s="8">
        <f t="shared" si="277"/>
        <v>0.69927332295295097</v>
      </c>
      <c r="BM131" s="8">
        <f t="shared" si="278"/>
        <v>0.72489967228838825</v>
      </c>
      <c r="BN131" s="8">
        <f t="shared" si="279"/>
        <v>0.13675815183228782</v>
      </c>
    </row>
    <row r="132" spans="1:66" x14ac:dyDescent="0.25">
      <c r="A132" t="s">
        <v>28</v>
      </c>
      <c r="B132" t="s">
        <v>279</v>
      </c>
      <c r="C132" t="s">
        <v>188</v>
      </c>
      <c r="D132" s="11">
        <v>44385</v>
      </c>
      <c r="E132">
        <f>VLOOKUP(A132,home!$A$2:$E$405,3,FALSE)</f>
        <v>1.4098360655737701</v>
      </c>
      <c r="F132">
        <f>VLOOKUP(B132,home!$B$2:$E$405,3,FALSE)</f>
        <v>0.71</v>
      </c>
      <c r="G132">
        <f>VLOOKUP(C132,away!$B$2:$E$405,4,FALSE)</f>
        <v>0.53</v>
      </c>
      <c r="H132">
        <f>VLOOKUP(A132,away!$A$2:$E$405,3,FALSE)</f>
        <v>1.1147540983606601</v>
      </c>
      <c r="I132">
        <f>VLOOKUP(C132,away!$B$2:$E$405,3,FALSE)</f>
        <v>1.06</v>
      </c>
      <c r="J132">
        <f>VLOOKUP(B132,home!$B$2:$E$405,4,FALSE)</f>
        <v>1.5</v>
      </c>
      <c r="K132" s="3">
        <f t="shared" si="224"/>
        <v>0.53052131147540971</v>
      </c>
      <c r="L132" s="3">
        <f t="shared" si="225"/>
        <v>1.7724590163934495</v>
      </c>
      <c r="M132" s="5">
        <f t="shared" si="226"/>
        <v>9.9960484322020052E-2</v>
      </c>
      <c r="N132" s="5">
        <f t="shared" si="227"/>
        <v>5.3031167238235213E-2</v>
      </c>
      <c r="O132" s="5">
        <f t="shared" si="228"/>
        <v>0.17717586171962046</v>
      </c>
      <c r="P132" s="5">
        <f t="shared" si="229"/>
        <v>9.3995570521278896E-2</v>
      </c>
      <c r="Q132" s="5">
        <f t="shared" si="230"/>
        <v>1.4067082196150164E-2</v>
      </c>
      <c r="R132" s="5">
        <f t="shared" si="231"/>
        <v>0.15701847679611022</v>
      </c>
      <c r="S132" s="5">
        <f t="shared" si="232"/>
        <v>2.209664983504497E-2</v>
      </c>
      <c r="T132" s="5">
        <f t="shared" si="233"/>
        <v>2.4933326672914122E-2</v>
      </c>
      <c r="U132" s="5">
        <f t="shared" si="234"/>
        <v>8.3301648235743583E-2</v>
      </c>
      <c r="V132" s="5">
        <f t="shared" si="235"/>
        <v>2.3086758531979464E-3</v>
      </c>
      <c r="W132" s="5">
        <f t="shared" si="236"/>
        <v>2.4876289651113242E-3</v>
      </c>
      <c r="X132" s="5">
        <f t="shared" si="237"/>
        <v>4.4092203886530726E-3</v>
      </c>
      <c r="Y132" s="5">
        <f t="shared" si="238"/>
        <v>3.9075812165669851E-3</v>
      </c>
      <c r="Z132" s="5">
        <f t="shared" si="239"/>
        <v>9.2769604979210427E-2</v>
      </c>
      <c r="AA132" s="5">
        <f t="shared" si="240"/>
        <v>4.921625249862642E-2</v>
      </c>
      <c r="AB132" s="5">
        <f t="shared" si="241"/>
        <v>1.30551354107381E-2</v>
      </c>
      <c r="AC132" s="5">
        <f t="shared" si="242"/>
        <v>1.3568193061605494E-4</v>
      </c>
      <c r="AD132" s="5">
        <f t="shared" si="243"/>
        <v>3.2993504525876891E-4</v>
      </c>
      <c r="AE132" s="5">
        <f t="shared" si="244"/>
        <v>5.8479634579308574E-4</v>
      </c>
      <c r="AF132" s="5">
        <f t="shared" si="245"/>
        <v>5.182637779274483E-4</v>
      </c>
      <c r="AG132" s="5">
        <f t="shared" si="246"/>
        <v>3.0620043535254618E-4</v>
      </c>
      <c r="AH132" s="5">
        <f t="shared" si="247"/>
        <v>4.1107580698165024E-2</v>
      </c>
      <c r="AI132" s="5">
        <f t="shared" si="248"/>
        <v>2.1808447623571748E-2</v>
      </c>
      <c r="AJ132" s="5">
        <f t="shared" si="249"/>
        <v>5.7849231172500334E-3</v>
      </c>
      <c r="AK132" s="5">
        <f t="shared" si="250"/>
        <v>1.0230083329826345E-3</v>
      </c>
      <c r="AL132" s="5">
        <f t="shared" si="251"/>
        <v>5.1034168408386662E-6</v>
      </c>
      <c r="AM132" s="5">
        <f t="shared" si="252"/>
        <v>3.5007514582476163E-5</v>
      </c>
      <c r="AN132" s="5">
        <f t="shared" si="253"/>
        <v>6.2049384863235033E-5</v>
      </c>
      <c r="AO132" s="5">
        <f t="shared" si="254"/>
        <v>5.4989995831254099E-5</v>
      </c>
      <c r="AP132" s="5">
        <f t="shared" si="255"/>
        <v>3.2489171307514852E-5</v>
      </c>
      <c r="AQ132" s="5">
        <f t="shared" si="256"/>
        <v>1.4396431154789008E-5</v>
      </c>
      <c r="AR132" s="5">
        <f t="shared" si="257"/>
        <v>1.4572300410116781E-2</v>
      </c>
      <c r="AS132" s="5">
        <f t="shared" si="258"/>
        <v>7.730915924788806E-3</v>
      </c>
      <c r="AT132" s="5">
        <f t="shared" si="259"/>
        <v>2.0507078276625437E-3</v>
      </c>
      <c r="AU132" s="5">
        <f t="shared" si="260"/>
        <v>3.6264806872814045E-4</v>
      </c>
      <c r="AV132" s="5">
        <f t="shared" si="261"/>
        <v>4.8098132256419384E-5</v>
      </c>
      <c r="AW132" s="5">
        <f t="shared" si="262"/>
        <v>1.3330228017825676E-7</v>
      </c>
      <c r="AX132" s="5">
        <f t="shared" si="263"/>
        <v>3.0953720912982968E-6</v>
      </c>
      <c r="AY132" s="5">
        <f t="shared" si="264"/>
        <v>5.486420172314314E-6</v>
      </c>
      <c r="AZ132" s="5">
        <f t="shared" si="265"/>
        <v>4.8622274510707056E-6</v>
      </c>
      <c r="BA132" s="5">
        <f t="shared" si="266"/>
        <v>2.8726996284686718E-6</v>
      </c>
      <c r="BB132" s="5">
        <f t="shared" si="267"/>
        <v>1.2729355894673519E-6</v>
      </c>
      <c r="BC132" s="5">
        <f t="shared" si="268"/>
        <v>4.5124523256790349E-7</v>
      </c>
      <c r="BD132" s="5">
        <f t="shared" si="269"/>
        <v>4.3048008752509135E-3</v>
      </c>
      <c r="BE132" s="5">
        <f t="shared" si="270"/>
        <v>2.2837886059786064E-3</v>
      </c>
      <c r="BF132" s="5">
        <f t="shared" si="271"/>
        <v>6.0579926318818399E-4</v>
      </c>
      <c r="BG132" s="5">
        <f t="shared" si="272"/>
        <v>1.0712980653247744E-4</v>
      </c>
      <c r="BH132" s="5">
        <f t="shared" si="273"/>
        <v>1.4208661364929209E-5</v>
      </c>
      <c r="BI132" s="5">
        <f t="shared" si="274"/>
        <v>1.5075995323264463E-6</v>
      </c>
      <c r="BJ132" s="8">
        <f t="shared" si="275"/>
        <v>0.10479217567986719</v>
      </c>
      <c r="BK132" s="8">
        <f t="shared" si="276"/>
        <v>0.21850765229917107</v>
      </c>
      <c r="BL132" s="8">
        <f t="shared" si="277"/>
        <v>0.58157323960820817</v>
      </c>
      <c r="BM132" s="8">
        <f t="shared" si="278"/>
        <v>0.40238867665514993</v>
      </c>
      <c r="BN132" s="8">
        <f t="shared" si="279"/>
        <v>0.59524864279341494</v>
      </c>
    </row>
    <row r="133" spans="1:66" x14ac:dyDescent="0.25">
      <c r="A133" t="s">
        <v>192</v>
      </c>
      <c r="B133" t="s">
        <v>196</v>
      </c>
      <c r="C133" t="s">
        <v>281</v>
      </c>
      <c r="D133" s="11">
        <v>44385</v>
      </c>
      <c r="E133">
        <f>VLOOKUP(A133,home!$A$2:$E$405,3,FALSE)</f>
        <v>1.52380952380952</v>
      </c>
      <c r="F133">
        <f>VLOOKUP(B133,home!$B$2:$E$405,3,FALSE)</f>
        <v>0.44</v>
      </c>
      <c r="G133">
        <f>VLOOKUP(C133,away!$B$2:$E$405,4,FALSE)</f>
        <v>0.66</v>
      </c>
      <c r="H133">
        <f>VLOOKUP(A133,away!$A$2:$E$405,3,FALSE)</f>
        <v>0.88095238095238104</v>
      </c>
      <c r="I133">
        <f>VLOOKUP(C133,away!$B$2:$E$405,3,FALSE)</f>
        <v>1.1499999999999999</v>
      </c>
      <c r="J133">
        <f>VLOOKUP(B133,home!$B$2:$E$405,4,FALSE)</f>
        <v>0.76</v>
      </c>
      <c r="K133" s="3">
        <f t="shared" si="224"/>
        <v>0.44251428571428464</v>
      </c>
      <c r="L133" s="3">
        <f t="shared" si="225"/>
        <v>0.76995238095238094</v>
      </c>
      <c r="M133" s="5">
        <f t="shared" si="226"/>
        <v>0.29746263257757161</v>
      </c>
      <c r="N133" s="5">
        <f t="shared" si="227"/>
        <v>0.13163146438175483</v>
      </c>
      <c r="O133" s="5">
        <f t="shared" si="228"/>
        <v>0.22903206219746453</v>
      </c>
      <c r="P133" s="5">
        <f t="shared" si="229"/>
        <v>0.10134995940898064</v>
      </c>
      <c r="Q133" s="5">
        <f t="shared" si="230"/>
        <v>2.912440171920876E-2</v>
      </c>
      <c r="R133" s="5">
        <f t="shared" si="231"/>
        <v>8.817189080168579E-2</v>
      </c>
      <c r="S133" s="5">
        <f t="shared" si="232"/>
        <v>8.6328610279505936E-3</v>
      </c>
      <c r="T133" s="5">
        <f t="shared" si="233"/>
        <v>2.2424402447518397E-2</v>
      </c>
      <c r="U133" s="5">
        <f t="shared" si="234"/>
        <v>3.9017321278185899E-2</v>
      </c>
      <c r="V133" s="5">
        <f t="shared" si="235"/>
        <v>3.26816069181395E-4</v>
      </c>
      <c r="W133" s="5">
        <f t="shared" si="236"/>
        <v>4.295987941210516E-3</v>
      </c>
      <c r="X133" s="5">
        <f t="shared" si="237"/>
        <v>3.3077061438777536E-3</v>
      </c>
      <c r="Y133" s="5">
        <f t="shared" si="238"/>
        <v>1.2733881104847473E-3</v>
      </c>
      <c r="Z133" s="5">
        <f t="shared" si="239"/>
        <v>2.2629385751943776E-2</v>
      </c>
      <c r="AA133" s="5">
        <f t="shared" si="240"/>
        <v>1.0013826472174412E-2</v>
      </c>
      <c r="AB133" s="5">
        <f t="shared" si="241"/>
        <v>2.2156306343005267E-3</v>
      </c>
      <c r="AC133" s="5">
        <f t="shared" si="242"/>
        <v>6.9594445903006196E-6</v>
      </c>
      <c r="AD133" s="5">
        <f t="shared" si="243"/>
        <v>4.7525900881048789E-4</v>
      </c>
      <c r="AE133" s="5">
        <f t="shared" si="244"/>
        <v>3.6592680540270371E-4</v>
      </c>
      <c r="AF133" s="5">
        <f t="shared" si="245"/>
        <v>1.4087310753705513E-4</v>
      </c>
      <c r="AG133" s="5">
        <f t="shared" si="246"/>
        <v>3.6155194853438813E-5</v>
      </c>
      <c r="AH133" s="5">
        <f t="shared" si="247"/>
        <v>4.3558873597997483E-3</v>
      </c>
      <c r="AI133" s="5">
        <f t="shared" si="248"/>
        <v>1.927542383673667E-3</v>
      </c>
      <c r="AJ133" s="5">
        <f t="shared" si="249"/>
        <v>4.2648252054768108E-4</v>
      </c>
      <c r="AK133" s="5">
        <f t="shared" si="250"/>
        <v>6.2908202649928279E-5</v>
      </c>
      <c r="AL133" s="5">
        <f t="shared" si="251"/>
        <v>9.4847466469870827E-8</v>
      </c>
      <c r="AM133" s="5">
        <f t="shared" si="252"/>
        <v>4.206178016261042E-5</v>
      </c>
      <c r="AN133" s="5">
        <f t="shared" si="253"/>
        <v>3.2385567783297513E-5</v>
      </c>
      <c r="AO133" s="5">
        <f t="shared" si="254"/>
        <v>1.2467672511622319E-5</v>
      </c>
      <c r="AP133" s="5">
        <f t="shared" si="255"/>
        <v>3.1998380450860531E-6</v>
      </c>
      <c r="AQ133" s="5">
        <f t="shared" si="256"/>
        <v>6.1593073036900459E-7</v>
      </c>
      <c r="AR133" s="5">
        <f t="shared" si="257"/>
        <v>6.7076516876763944E-4</v>
      </c>
      <c r="AS133" s="5">
        <f t="shared" si="258"/>
        <v>2.968231695392336E-4</v>
      </c>
      <c r="AT133" s="5">
        <f t="shared" si="259"/>
        <v>6.5674246426051963E-5</v>
      </c>
      <c r="AU133" s="5">
        <f t="shared" si="260"/>
        <v>9.6872640823494336E-6</v>
      </c>
      <c r="AV133" s="5">
        <f t="shared" si="261"/>
        <v>1.0716881864816261E-6</v>
      </c>
      <c r="AW133" s="5">
        <f t="shared" si="262"/>
        <v>8.9766521385946688E-10</v>
      </c>
      <c r="AX133" s="5">
        <f t="shared" si="263"/>
        <v>3.1021564340881341E-6</v>
      </c>
      <c r="AY133" s="5">
        <f t="shared" si="264"/>
        <v>2.3885127325129065E-6</v>
      </c>
      <c r="AZ133" s="5">
        <f t="shared" si="265"/>
        <v>9.1952053266669465E-7</v>
      </c>
      <c r="BA133" s="5">
        <f t="shared" si="266"/>
        <v>2.3599567448710779E-7</v>
      </c>
      <c r="BB133" s="5">
        <f t="shared" si="267"/>
        <v>4.5426357866452915E-8</v>
      </c>
      <c r="BC133" s="5">
        <f t="shared" si="268"/>
        <v>6.9952264794540696E-9</v>
      </c>
      <c r="BD133" s="5">
        <f t="shared" si="269"/>
        <v>8.607620645876158E-5</v>
      </c>
      <c r="BE133" s="5">
        <f t="shared" si="270"/>
        <v>3.8089951018094178E-5</v>
      </c>
      <c r="BF133" s="5">
        <f t="shared" si="271"/>
        <v>8.4276737338320152E-6</v>
      </c>
      <c r="BG133" s="5">
        <f t="shared" si="272"/>
        <v>1.2431220075199043E-6</v>
      </c>
      <c r="BH133" s="5">
        <f t="shared" si="273"/>
        <v>1.3752481180334448E-7</v>
      </c>
      <c r="BI133" s="5">
        <f t="shared" si="274"/>
        <v>1.2171338772629689E-8</v>
      </c>
      <c r="BJ133" s="8">
        <f t="shared" si="275"/>
        <v>0.19317299425684978</v>
      </c>
      <c r="BK133" s="8">
        <f t="shared" si="276"/>
        <v>0.40778171188847351</v>
      </c>
      <c r="BL133" s="8">
        <f t="shared" si="277"/>
        <v>0.37640156003685271</v>
      </c>
      <c r="BM133" s="8">
        <f t="shared" si="278"/>
        <v>0.12321085323238629</v>
      </c>
      <c r="BN133" s="8">
        <f t="shared" si="279"/>
        <v>0.87677241108666604</v>
      </c>
    </row>
    <row r="134" spans="1:66" x14ac:dyDescent="0.25">
      <c r="A134" t="s">
        <v>192</v>
      </c>
      <c r="B134" t="s">
        <v>202</v>
      </c>
      <c r="C134" t="s">
        <v>204</v>
      </c>
      <c r="D134" s="11">
        <v>44385</v>
      </c>
      <c r="E134">
        <f>VLOOKUP(A134,home!$A$2:$E$405,3,FALSE)</f>
        <v>1.52380952380952</v>
      </c>
      <c r="F134">
        <f>VLOOKUP(B134,home!$B$2:$E$405,3,FALSE)</f>
        <v>0.66</v>
      </c>
      <c r="G134">
        <f>VLOOKUP(C134,away!$B$2:$E$405,4,FALSE)</f>
        <v>0.66</v>
      </c>
      <c r="H134">
        <f>VLOOKUP(A134,away!$A$2:$E$405,3,FALSE)</f>
        <v>0.88095238095238104</v>
      </c>
      <c r="I134">
        <f>VLOOKUP(C134,away!$B$2:$E$405,3,FALSE)</f>
        <v>1.31</v>
      </c>
      <c r="J134">
        <f>VLOOKUP(B134,home!$B$2:$E$405,4,FALSE)</f>
        <v>1.1399999999999999</v>
      </c>
      <c r="K134" s="3">
        <f t="shared" si="224"/>
        <v>0.6637714285714269</v>
      </c>
      <c r="L134" s="3">
        <f t="shared" si="225"/>
        <v>1.3156142857142858</v>
      </c>
      <c r="M134" s="5">
        <f t="shared" si="226"/>
        <v>0.13815407732629228</v>
      </c>
      <c r="N134" s="5">
        <f t="shared" si="227"/>
        <v>9.1702729269840424E-2</v>
      </c>
      <c r="O134" s="5">
        <f t="shared" si="228"/>
        <v>0.18175747776014625</v>
      </c>
      <c r="P134" s="5">
        <f t="shared" si="229"/>
        <v>0.12064542066639164</v>
      </c>
      <c r="Q134" s="5">
        <f t="shared" si="230"/>
        <v>3.043482580567039E-2</v>
      </c>
      <c r="R134" s="5">
        <f t="shared" si="231"/>
        <v>0.11956136713832252</v>
      </c>
      <c r="S134" s="5">
        <f t="shared" si="232"/>
        <v>2.6338921386651969E-2</v>
      </c>
      <c r="T134" s="5">
        <f t="shared" si="233"/>
        <v>4.0040491613165766E-2</v>
      </c>
      <c r="U134" s="5">
        <f t="shared" si="234"/>
        <v>7.9361419467357211E-2</v>
      </c>
      <c r="V134" s="5">
        <f t="shared" si="235"/>
        <v>2.5556572713671668E-3</v>
      </c>
      <c r="W134" s="5">
        <f t="shared" si="236"/>
        <v>6.7339226011174551E-3</v>
      </c>
      <c r="X134" s="5">
        <f t="shared" si="237"/>
        <v>8.8592447729244263E-3</v>
      </c>
      <c r="Y134" s="5">
        <f t="shared" si="238"/>
        <v>5.8276744919494965E-3</v>
      </c>
      <c r="Z134" s="5">
        <f t="shared" si="239"/>
        <v>5.243221420890256E-2</v>
      </c>
      <c r="AA134" s="5">
        <f t="shared" si="240"/>
        <v>3.4803005728606326E-2</v>
      </c>
      <c r="AB134" s="5">
        <f t="shared" si="241"/>
        <v>1.1550620415528286E-2</v>
      </c>
      <c r="AC134" s="5">
        <f t="shared" si="242"/>
        <v>1.3948572517290082E-4</v>
      </c>
      <c r="AD134" s="5">
        <f t="shared" si="243"/>
        <v>1.1174463562082877E-3</v>
      </c>
      <c r="AE134" s="5">
        <f t="shared" si="244"/>
        <v>1.4701283897469979E-3</v>
      </c>
      <c r="AF134" s="5">
        <f t="shared" si="245"/>
        <v>9.6706095569264509E-4</v>
      </c>
      <c r="AG134" s="5">
        <f t="shared" si="246"/>
        <v>4.2409306948858465E-4</v>
      </c>
      <c r="AH134" s="5">
        <f t="shared" si="247"/>
        <v>1.7245142511215943E-2</v>
      </c>
      <c r="AI134" s="5">
        <f t="shared" si="248"/>
        <v>1.1446832880587652E-2</v>
      </c>
      <c r="AJ134" s="5">
        <f t="shared" si="249"/>
        <v>3.7990403068830234E-3</v>
      </c>
      <c r="AK134" s="5">
        <f t="shared" si="250"/>
        <v>8.4056480390005896E-4</v>
      </c>
      <c r="AL134" s="5">
        <f t="shared" si="251"/>
        <v>4.8723322007199812E-6</v>
      </c>
      <c r="AM134" s="5">
        <f t="shared" si="252"/>
        <v>1.4834579284246221E-4</v>
      </c>
      <c r="AN134" s="5">
        <f t="shared" si="253"/>
        <v>1.9516584428915532E-4</v>
      </c>
      <c r="AO134" s="5">
        <f t="shared" si="254"/>
        <v>1.2838148641515132E-4</v>
      </c>
      <c r="AP134" s="5">
        <f t="shared" si="255"/>
        <v>5.6300172516335872E-5</v>
      </c>
      <c r="AQ134" s="5">
        <f t="shared" si="256"/>
        <v>1.8517327812667571E-5</v>
      </c>
      <c r="AR134" s="5">
        <f t="shared" si="257"/>
        <v>4.5375911693868827E-3</v>
      </c>
      <c r="AS134" s="5">
        <f t="shared" si="258"/>
        <v>3.0119233727770229E-3</v>
      </c>
      <c r="AT134" s="5">
        <f t="shared" si="259"/>
        <v>9.9961433994793744E-4</v>
      </c>
      <c r="AU134" s="5">
        <f t="shared" si="260"/>
        <v>2.211718128159088E-4</v>
      </c>
      <c r="AV134" s="5">
        <f t="shared" si="261"/>
        <v>3.6701882538136992E-5</v>
      </c>
      <c r="AW134" s="5">
        <f t="shared" si="262"/>
        <v>1.1819021586431434E-7</v>
      </c>
      <c r="AX134" s="5">
        <f t="shared" si="263"/>
        <v>1.641128313960034E-5</v>
      </c>
      <c r="AY134" s="5">
        <f t="shared" si="264"/>
        <v>2.1590918545360208E-5</v>
      </c>
      <c r="AZ134" s="5">
        <f t="shared" si="265"/>
        <v>1.4202660439984701E-5</v>
      </c>
      <c r="BA134" s="5">
        <f t="shared" si="266"/>
        <v>6.2284076566643391E-6</v>
      </c>
      <c r="BB134" s="5">
        <f t="shared" si="267"/>
        <v>2.0485455225899607E-6</v>
      </c>
      <c r="BC134" s="5">
        <f t="shared" si="268"/>
        <v>5.3901915089107755E-7</v>
      </c>
      <c r="BD134" s="5">
        <f t="shared" si="269"/>
        <v>9.9495329419606272E-4</v>
      </c>
      <c r="BE134" s="5">
        <f t="shared" si="270"/>
        <v>6.6042156945036773E-4</v>
      </c>
      <c r="BF134" s="5">
        <f t="shared" si="271"/>
        <v>2.1918448430672719E-4</v>
      </c>
      <c r="BG134" s="5">
        <f t="shared" si="272"/>
        <v>4.8496132756322609E-5</v>
      </c>
      <c r="BH134" s="5">
        <f t="shared" si="273"/>
        <v>8.0475868299634553E-6</v>
      </c>
      <c r="BI134" s="5">
        <f t="shared" si="274"/>
        <v>1.068351641335489E-6</v>
      </c>
      <c r="BJ134" s="8">
        <f t="shared" si="275"/>
        <v>0.18818534878413534</v>
      </c>
      <c r="BK134" s="8">
        <f t="shared" si="276"/>
        <v>0.287860025626622</v>
      </c>
      <c r="BL134" s="8">
        <f t="shared" si="277"/>
        <v>0.47110464500919397</v>
      </c>
      <c r="BM134" s="8">
        <f t="shared" si="278"/>
        <v>0.31730486293386095</v>
      </c>
      <c r="BN134" s="8">
        <f t="shared" si="279"/>
        <v>0.68225589796666353</v>
      </c>
    </row>
    <row r="135" spans="1:66" x14ac:dyDescent="0.25">
      <c r="A135" t="s">
        <v>32</v>
      </c>
      <c r="B135" t="s">
        <v>206</v>
      </c>
      <c r="C135" t="s">
        <v>208</v>
      </c>
      <c r="D135" s="11">
        <v>44385</v>
      </c>
      <c r="E135">
        <f>VLOOKUP(A135,home!$A$2:$E$405,3,FALSE)</f>
        <v>1.1764705882352899</v>
      </c>
      <c r="F135">
        <f>VLOOKUP(B135,home!$B$2:$E$405,3,FALSE)</f>
        <v>1.06</v>
      </c>
      <c r="G135">
        <f>VLOOKUP(C135,away!$B$2:$E$405,4,FALSE)</f>
        <v>0.56999999999999995</v>
      </c>
      <c r="H135">
        <f>VLOOKUP(A135,away!$A$2:$E$405,3,FALSE)</f>
        <v>1.26470588235294</v>
      </c>
      <c r="I135">
        <f>VLOOKUP(C135,away!$B$2:$E$405,3,FALSE)</f>
        <v>1.98</v>
      </c>
      <c r="J135">
        <f>VLOOKUP(B135,home!$B$2:$E$405,4,FALSE)</f>
        <v>0.99</v>
      </c>
      <c r="K135" s="3">
        <f t="shared" si="224"/>
        <v>0.71082352941176208</v>
      </c>
      <c r="L135" s="3">
        <f t="shared" si="225"/>
        <v>2.4790764705882329</v>
      </c>
      <c r="M135" s="5">
        <f t="shared" si="226"/>
        <v>4.1175988332028068E-2</v>
      </c>
      <c r="N135" s="5">
        <f t="shared" si="227"/>
        <v>2.9268861353189721E-2</v>
      </c>
      <c r="O135" s="5">
        <f t="shared" si="228"/>
        <v>0.10207842382714639</v>
      </c>
      <c r="P135" s="5">
        <f t="shared" si="229"/>
        <v>7.2559745501601908E-2</v>
      </c>
      <c r="Q135" s="5">
        <f t="shared" si="230"/>
        <v>1.0402497664468921E-2</v>
      </c>
      <c r="R135" s="5">
        <f t="shared" si="231"/>
        <v>0.12653010933230596</v>
      </c>
      <c r="S135" s="5">
        <f t="shared" si="232"/>
        <v>3.1965939862832693E-2</v>
      </c>
      <c r="T135" s="5">
        <f t="shared" si="233"/>
        <v>2.5788587195333945E-2</v>
      </c>
      <c r="U135" s="5">
        <f t="shared" si="234"/>
        <v>8.9940578892445847E-2</v>
      </c>
      <c r="V135" s="5">
        <f t="shared" si="235"/>
        <v>6.2588808972396858E-3</v>
      </c>
      <c r="W135" s="5">
        <f t="shared" si="236"/>
        <v>2.4647800348518035E-3</v>
      </c>
      <c r="X135" s="5">
        <f t="shared" si="237"/>
        <v>6.1103781895767506E-3</v>
      </c>
      <c r="Y135" s="5">
        <f t="shared" si="238"/>
        <v>7.574047398087624E-3</v>
      </c>
      <c r="Z135" s="5">
        <f t="shared" si="239"/>
        <v>0.1045592722888921</v>
      </c>
      <c r="AA135" s="5">
        <f t="shared" si="240"/>
        <v>7.4323190961115726E-2</v>
      </c>
      <c r="AB135" s="5">
        <f t="shared" si="241"/>
        <v>2.6415336458062329E-2</v>
      </c>
      <c r="AC135" s="5">
        <f t="shared" si="242"/>
        <v>6.8933197390204143E-4</v>
      </c>
      <c r="AD135" s="5">
        <f t="shared" si="243"/>
        <v>4.3800591089925115E-4</v>
      </c>
      <c r="AE135" s="5">
        <f t="shared" si="244"/>
        <v>1.0858501476888995E-3</v>
      </c>
      <c r="AF135" s="5">
        <f t="shared" si="245"/>
        <v>1.3459527758601544E-3</v>
      </c>
      <c r="AG135" s="5">
        <f t="shared" si="246"/>
        <v>1.1122399523859421E-3</v>
      </c>
      <c r="AH135" s="5">
        <f t="shared" si="247"/>
        <v>6.4802607928305153E-2</v>
      </c>
      <c r="AI135" s="5">
        <f t="shared" si="248"/>
        <v>4.60632184826845E-2</v>
      </c>
      <c r="AJ135" s="5">
        <f t="shared" si="249"/>
        <v>1.6371409768963455E-2</v>
      </c>
      <c r="AK135" s="5">
        <f t="shared" si="250"/>
        <v>3.8790610911402681E-3</v>
      </c>
      <c r="AL135" s="5">
        <f t="shared" si="251"/>
        <v>4.8589243021077456E-5</v>
      </c>
      <c r="AM135" s="5">
        <f t="shared" si="252"/>
        <v>6.2268981497723923E-5</v>
      </c>
      <c r="AN135" s="5">
        <f t="shared" si="253"/>
        <v>1.5436956687850137E-4</v>
      </c>
      <c r="AO135" s="5">
        <f t="shared" si="254"/>
        <v>1.9134698051169474E-4</v>
      </c>
      <c r="AP135" s="5">
        <f t="shared" si="255"/>
        <v>1.581212657015492E-4</v>
      </c>
      <c r="AQ135" s="5">
        <f t="shared" si="256"/>
        <v>9.7998677325085185E-5</v>
      </c>
      <c r="AR135" s="5">
        <f t="shared" si="257"/>
        <v>3.2130124109563153E-2</v>
      </c>
      <c r="AS135" s="5">
        <f t="shared" si="258"/>
        <v>2.283884821999763E-2</v>
      </c>
      <c r="AT135" s="5">
        <f t="shared" si="259"/>
        <v>8.1171953497191276E-3</v>
      </c>
      <c r="AU135" s="5">
        <f t="shared" si="260"/>
        <v>1.9232978158040309E-3</v>
      </c>
      <c r="AV135" s="5">
        <f t="shared" si="261"/>
        <v>3.4178133538493856E-4</v>
      </c>
      <c r="AW135" s="5">
        <f t="shared" si="262"/>
        <v>2.3784243968809189E-6</v>
      </c>
      <c r="AX135" s="5">
        <f t="shared" si="263"/>
        <v>7.3770428668479673E-6</v>
      </c>
      <c r="AY135" s="5">
        <f t="shared" si="264"/>
        <v>1.8288253393723557E-5</v>
      </c>
      <c r="AZ135" s="5">
        <f t="shared" si="265"/>
        <v>2.266898933826774E-5</v>
      </c>
      <c r="BA135" s="5">
        <f t="shared" si="266"/>
        <v>1.873271936017169E-5</v>
      </c>
      <c r="BB135" s="5">
        <f t="shared" si="267"/>
        <v>1.1609960948983574E-5</v>
      </c>
      <c r="BC135" s="5">
        <f t="shared" si="268"/>
        <v>5.7563962026146817E-6</v>
      </c>
      <c r="BD135" s="5">
        <f t="shared" si="269"/>
        <v>1.327550577951629E-2</v>
      </c>
      <c r="BE135" s="5">
        <f t="shared" si="270"/>
        <v>9.4365418729220139E-3</v>
      </c>
      <c r="BF135" s="5">
        <f t="shared" si="271"/>
        <v>3.3538579997761529E-3</v>
      </c>
      <c r="BG135" s="5">
        <f t="shared" si="272"/>
        <v>7.9466706018225261E-4</v>
      </c>
      <c r="BH135" s="5">
        <f t="shared" si="273"/>
        <v>1.4121701110650446E-4</v>
      </c>
      <c r="BI135" s="5">
        <f t="shared" si="274"/>
        <v>2.0076074849541108E-5</v>
      </c>
      <c r="BJ135" s="8">
        <f t="shared" si="275"/>
        <v>8.6339739456368192E-2</v>
      </c>
      <c r="BK135" s="8">
        <f t="shared" si="276"/>
        <v>0.15271676406401921</v>
      </c>
      <c r="BL135" s="8">
        <f t="shared" si="277"/>
        <v>0.64277704937099123</v>
      </c>
      <c r="BM135" s="8">
        <f t="shared" si="278"/>
        <v>0.60436128934053279</v>
      </c>
      <c r="BN135" s="8">
        <f t="shared" si="279"/>
        <v>0.38201562601074096</v>
      </c>
    </row>
    <row r="136" spans="1:66" x14ac:dyDescent="0.25">
      <c r="A136" t="s">
        <v>32</v>
      </c>
      <c r="B136" t="s">
        <v>34</v>
      </c>
      <c r="C136" t="s">
        <v>362</v>
      </c>
      <c r="D136" s="11">
        <v>44385</v>
      </c>
      <c r="E136">
        <f>VLOOKUP(A136,home!$A$2:$E$405,3,FALSE)</f>
        <v>1.1764705882352899</v>
      </c>
      <c r="F136">
        <f>VLOOKUP(B136,home!$B$2:$E$405,3,FALSE)</f>
        <v>0</v>
      </c>
      <c r="G136">
        <f>VLOOKUP(C136,away!$B$2:$E$405,4,FALSE)</f>
        <v>1.91</v>
      </c>
      <c r="H136">
        <f>VLOOKUP(A136,away!$A$2:$E$405,3,FALSE)</f>
        <v>1.26470588235294</v>
      </c>
      <c r="I136">
        <f>VLOOKUP(C136,away!$B$2:$E$405,3,FALSE)</f>
        <v>1.49</v>
      </c>
      <c r="J136">
        <f>VLOOKUP(B136,home!$B$2:$E$405,4,FALSE)</f>
        <v>1.19</v>
      </c>
      <c r="K136" s="3">
        <f t="shared" si="224"/>
        <v>0</v>
      </c>
      <c r="L136" s="3">
        <f t="shared" si="225"/>
        <v>2.2424499999999981</v>
      </c>
      <c r="M136" s="5">
        <f t="shared" si="226"/>
        <v>0.10619800029133786</v>
      </c>
      <c r="N136" s="5">
        <f t="shared" si="227"/>
        <v>0</v>
      </c>
      <c r="O136" s="5">
        <f t="shared" si="228"/>
        <v>0.23814370575331037</v>
      </c>
      <c r="P136" s="5">
        <f t="shared" si="229"/>
        <v>0</v>
      </c>
      <c r="Q136" s="5">
        <f t="shared" si="230"/>
        <v>0</v>
      </c>
      <c r="R136" s="5">
        <f t="shared" si="231"/>
        <v>0.26701267648325522</v>
      </c>
      <c r="S136" s="5">
        <f t="shared" si="232"/>
        <v>0</v>
      </c>
      <c r="T136" s="5">
        <f t="shared" si="233"/>
        <v>0</v>
      </c>
      <c r="U136" s="5">
        <f t="shared" si="234"/>
        <v>0</v>
      </c>
      <c r="V136" s="5">
        <f t="shared" si="235"/>
        <v>0</v>
      </c>
      <c r="W136" s="5">
        <f t="shared" si="236"/>
        <v>0</v>
      </c>
      <c r="X136" s="5">
        <f t="shared" si="237"/>
        <v>0</v>
      </c>
      <c r="Y136" s="5">
        <f t="shared" si="238"/>
        <v>0</v>
      </c>
      <c r="Z136" s="5">
        <f t="shared" si="239"/>
        <v>0.19958752545995842</v>
      </c>
      <c r="AA136" s="5">
        <f t="shared" si="240"/>
        <v>0</v>
      </c>
      <c r="AB136" s="5">
        <f t="shared" si="241"/>
        <v>0</v>
      </c>
      <c r="AC136" s="5">
        <f t="shared" si="242"/>
        <v>0</v>
      </c>
      <c r="AD136" s="5">
        <f t="shared" si="243"/>
        <v>0</v>
      </c>
      <c r="AE136" s="5">
        <f t="shared" si="244"/>
        <v>0</v>
      </c>
      <c r="AF136" s="5">
        <f t="shared" si="245"/>
        <v>0</v>
      </c>
      <c r="AG136" s="5">
        <f t="shared" si="246"/>
        <v>0</v>
      </c>
      <c r="AH136" s="5">
        <f t="shared" si="247"/>
        <v>0.11189126161692085</v>
      </c>
      <c r="AI136" s="5">
        <f t="shared" si="248"/>
        <v>0</v>
      </c>
      <c r="AJ136" s="5">
        <f t="shared" si="249"/>
        <v>0</v>
      </c>
      <c r="AK136" s="5">
        <f t="shared" si="250"/>
        <v>0</v>
      </c>
      <c r="AL136" s="5">
        <f t="shared" si="251"/>
        <v>0</v>
      </c>
      <c r="AM136" s="5">
        <f t="shared" si="252"/>
        <v>0</v>
      </c>
      <c r="AN136" s="5">
        <f t="shared" si="253"/>
        <v>0</v>
      </c>
      <c r="AO136" s="5">
        <f t="shared" si="254"/>
        <v>0</v>
      </c>
      <c r="AP136" s="5">
        <f t="shared" si="255"/>
        <v>0</v>
      </c>
      <c r="AQ136" s="5">
        <f t="shared" si="256"/>
        <v>0</v>
      </c>
      <c r="AR136" s="5">
        <f t="shared" si="257"/>
        <v>5.0182111922572784E-2</v>
      </c>
      <c r="AS136" s="5">
        <f t="shared" si="258"/>
        <v>0</v>
      </c>
      <c r="AT136" s="5">
        <f t="shared" si="259"/>
        <v>0</v>
      </c>
      <c r="AU136" s="5">
        <f t="shared" si="260"/>
        <v>0</v>
      </c>
      <c r="AV136" s="5">
        <f t="shared" si="261"/>
        <v>0</v>
      </c>
      <c r="AW136" s="5">
        <f t="shared" si="262"/>
        <v>0</v>
      </c>
      <c r="AX136" s="5">
        <f t="shared" si="263"/>
        <v>0</v>
      </c>
      <c r="AY136" s="5">
        <f t="shared" si="264"/>
        <v>0</v>
      </c>
      <c r="AZ136" s="5">
        <f t="shared" si="265"/>
        <v>0</v>
      </c>
      <c r="BA136" s="5">
        <f t="shared" si="266"/>
        <v>0</v>
      </c>
      <c r="BB136" s="5">
        <f t="shared" si="267"/>
        <v>0</v>
      </c>
      <c r="BC136" s="5">
        <f t="shared" si="268"/>
        <v>0</v>
      </c>
      <c r="BD136" s="5">
        <f t="shared" si="269"/>
        <v>1.8755146146795534E-2</v>
      </c>
      <c r="BE136" s="5">
        <f t="shared" si="270"/>
        <v>0</v>
      </c>
      <c r="BF136" s="5">
        <f t="shared" si="271"/>
        <v>0</v>
      </c>
      <c r="BG136" s="5">
        <f t="shared" si="272"/>
        <v>0</v>
      </c>
      <c r="BH136" s="5">
        <f t="shared" si="273"/>
        <v>0</v>
      </c>
      <c r="BI136" s="5">
        <f t="shared" si="274"/>
        <v>0</v>
      </c>
      <c r="BJ136" s="8">
        <f t="shared" si="275"/>
        <v>0</v>
      </c>
      <c r="BK136" s="8">
        <f t="shared" si="276"/>
        <v>0.10619800029133786</v>
      </c>
      <c r="BL136" s="8">
        <f t="shared" si="277"/>
        <v>0.68598490192285477</v>
      </c>
      <c r="BM136" s="8">
        <f t="shared" si="278"/>
        <v>0.38041604514624755</v>
      </c>
      <c r="BN136" s="8">
        <f t="shared" si="279"/>
        <v>0.61135438252790342</v>
      </c>
    </row>
    <row r="137" spans="1:66" x14ac:dyDescent="0.25">
      <c r="A137" t="s">
        <v>32</v>
      </c>
      <c r="B137" t="s">
        <v>195</v>
      </c>
      <c r="C137" t="s">
        <v>33</v>
      </c>
      <c r="D137" s="11">
        <v>44385</v>
      </c>
      <c r="E137">
        <f>VLOOKUP(A137,home!$A$2:$E$405,3,FALSE)</f>
        <v>1.1764705882352899</v>
      </c>
      <c r="F137">
        <f>VLOOKUP(B137,home!$B$2:$E$405,3,FALSE)</f>
        <v>0</v>
      </c>
      <c r="G137">
        <f>VLOOKUP(C137,away!$B$2:$E$405,4,FALSE)</f>
        <v>0.85</v>
      </c>
      <c r="H137">
        <f>VLOOKUP(A137,away!$A$2:$E$405,3,FALSE)</f>
        <v>1.26470588235294</v>
      </c>
      <c r="I137">
        <f>VLOOKUP(C137,away!$B$2:$E$405,3,FALSE)</f>
        <v>0.21</v>
      </c>
      <c r="J137">
        <f>VLOOKUP(B137,home!$B$2:$E$405,4,FALSE)</f>
        <v>1.32</v>
      </c>
      <c r="K137" s="3">
        <f t="shared" si="224"/>
        <v>0</v>
      </c>
      <c r="L137" s="3">
        <f t="shared" si="225"/>
        <v>0.35057647058823499</v>
      </c>
      <c r="M137" s="5">
        <f t="shared" si="226"/>
        <v>0.70428197482900234</v>
      </c>
      <c r="N137" s="5">
        <f t="shared" si="227"/>
        <v>0</v>
      </c>
      <c r="O137" s="5">
        <f t="shared" si="228"/>
        <v>0.2469046890344638</v>
      </c>
      <c r="P137" s="5">
        <f t="shared" si="229"/>
        <v>0</v>
      </c>
      <c r="Q137" s="5">
        <f t="shared" si="230"/>
        <v>0</v>
      </c>
      <c r="R137" s="5">
        <f t="shared" si="231"/>
        <v>4.3279487226694002E-2</v>
      </c>
      <c r="S137" s="5">
        <f t="shared" si="232"/>
        <v>0</v>
      </c>
      <c r="T137" s="5">
        <f t="shared" si="233"/>
        <v>0</v>
      </c>
      <c r="U137" s="5">
        <f t="shared" si="234"/>
        <v>0</v>
      </c>
      <c r="V137" s="5">
        <f t="shared" si="235"/>
        <v>0</v>
      </c>
      <c r="W137" s="5">
        <f t="shared" si="236"/>
        <v>0</v>
      </c>
      <c r="X137" s="5">
        <f t="shared" si="237"/>
        <v>0</v>
      </c>
      <c r="Y137" s="5">
        <f t="shared" si="238"/>
        <v>0</v>
      </c>
      <c r="Z137" s="5">
        <f t="shared" si="239"/>
        <v>5.05758996026766E-3</v>
      </c>
      <c r="AA137" s="5">
        <f t="shared" si="240"/>
        <v>0</v>
      </c>
      <c r="AB137" s="5">
        <f t="shared" si="241"/>
        <v>0</v>
      </c>
      <c r="AC137" s="5">
        <f t="shared" si="242"/>
        <v>0</v>
      </c>
      <c r="AD137" s="5">
        <f t="shared" si="243"/>
        <v>0</v>
      </c>
      <c r="AE137" s="5">
        <f t="shared" si="244"/>
        <v>0</v>
      </c>
      <c r="AF137" s="5">
        <f t="shared" si="245"/>
        <v>0</v>
      </c>
      <c r="AG137" s="5">
        <f t="shared" si="246"/>
        <v>0</v>
      </c>
      <c r="AH137" s="5">
        <f t="shared" si="247"/>
        <v>4.4326800948828193E-4</v>
      </c>
      <c r="AI137" s="5">
        <f t="shared" si="248"/>
        <v>0</v>
      </c>
      <c r="AJ137" s="5">
        <f t="shared" si="249"/>
        <v>0</v>
      </c>
      <c r="AK137" s="5">
        <f t="shared" si="250"/>
        <v>0</v>
      </c>
      <c r="AL137" s="5">
        <f t="shared" si="251"/>
        <v>0</v>
      </c>
      <c r="AM137" s="5">
        <f t="shared" si="252"/>
        <v>0</v>
      </c>
      <c r="AN137" s="5">
        <f t="shared" si="253"/>
        <v>0</v>
      </c>
      <c r="AO137" s="5">
        <f t="shared" si="254"/>
        <v>0</v>
      </c>
      <c r="AP137" s="5">
        <f t="shared" si="255"/>
        <v>0</v>
      </c>
      <c r="AQ137" s="5">
        <f t="shared" si="256"/>
        <v>0</v>
      </c>
      <c r="AR137" s="5">
        <f t="shared" si="257"/>
        <v>3.107986685821482E-5</v>
      </c>
      <c r="AS137" s="5">
        <f t="shared" si="258"/>
        <v>0</v>
      </c>
      <c r="AT137" s="5">
        <f t="shared" si="259"/>
        <v>0</v>
      </c>
      <c r="AU137" s="5">
        <f t="shared" si="260"/>
        <v>0</v>
      </c>
      <c r="AV137" s="5">
        <f t="shared" si="261"/>
        <v>0</v>
      </c>
      <c r="AW137" s="5">
        <f t="shared" si="262"/>
        <v>0</v>
      </c>
      <c r="AX137" s="5">
        <f t="shared" si="263"/>
        <v>0</v>
      </c>
      <c r="AY137" s="5">
        <f t="shared" si="264"/>
        <v>0</v>
      </c>
      <c r="AZ137" s="5">
        <f t="shared" si="265"/>
        <v>0</v>
      </c>
      <c r="BA137" s="5">
        <f t="shared" si="266"/>
        <v>0</v>
      </c>
      <c r="BB137" s="5">
        <f t="shared" si="267"/>
        <v>0</v>
      </c>
      <c r="BC137" s="5">
        <f t="shared" si="268"/>
        <v>0</v>
      </c>
      <c r="BD137" s="5">
        <f t="shared" si="269"/>
        <v>1.8159783382508679E-6</v>
      </c>
      <c r="BE137" s="5">
        <f t="shared" si="270"/>
        <v>0</v>
      </c>
      <c r="BF137" s="5">
        <f t="shared" si="271"/>
        <v>0</v>
      </c>
      <c r="BG137" s="5">
        <f t="shared" si="272"/>
        <v>0</v>
      </c>
      <c r="BH137" s="5">
        <f t="shared" si="273"/>
        <v>0</v>
      </c>
      <c r="BI137" s="5">
        <f t="shared" si="274"/>
        <v>0</v>
      </c>
      <c r="BJ137" s="8">
        <f t="shared" si="275"/>
        <v>0</v>
      </c>
      <c r="BK137" s="8">
        <f t="shared" si="276"/>
        <v>0.70428197482900234</v>
      </c>
      <c r="BL137" s="8">
        <f t="shared" si="277"/>
        <v>0.29066034011584257</v>
      </c>
      <c r="BM137" s="8">
        <f t="shared" si="278"/>
        <v>5.5337538149524083E-3</v>
      </c>
      <c r="BN137" s="8">
        <f t="shared" si="279"/>
        <v>0.99446615109016023</v>
      </c>
    </row>
    <row r="138" spans="1:66" x14ac:dyDescent="0.25">
      <c r="A138" t="s">
        <v>32</v>
      </c>
      <c r="B138" t="s">
        <v>210</v>
      </c>
      <c r="C138" t="s">
        <v>209</v>
      </c>
      <c r="D138" s="11">
        <v>44385</v>
      </c>
      <c r="E138">
        <f>VLOOKUP(A138,home!$A$2:$E$405,3,FALSE)</f>
        <v>1.1764705882352899</v>
      </c>
      <c r="F138">
        <f>VLOOKUP(B138,home!$B$2:$E$405,3,FALSE)</f>
        <v>1.49</v>
      </c>
      <c r="G138">
        <f>VLOOKUP(C138,away!$B$2:$E$405,4,FALSE)</f>
        <v>0.28000000000000003</v>
      </c>
      <c r="H138">
        <f>VLOOKUP(A138,away!$A$2:$E$405,3,FALSE)</f>
        <v>1.26470588235294</v>
      </c>
      <c r="I138">
        <f>VLOOKUP(C138,away!$B$2:$E$405,3,FALSE)</f>
        <v>0.85</v>
      </c>
      <c r="J138">
        <f>VLOOKUP(B138,home!$B$2:$E$405,4,FALSE)</f>
        <v>0.4</v>
      </c>
      <c r="K138" s="3">
        <f t="shared" si="224"/>
        <v>0.49082352941176299</v>
      </c>
      <c r="L138" s="3">
        <f t="shared" si="225"/>
        <v>0.42999999999999966</v>
      </c>
      <c r="M138" s="5">
        <f t="shared" si="226"/>
        <v>0.39819098403388925</v>
      </c>
      <c r="N138" s="5">
        <f t="shared" si="227"/>
        <v>0.19544150416345649</v>
      </c>
      <c r="O138" s="5">
        <f t="shared" si="228"/>
        <v>0.17122212313457227</v>
      </c>
      <c r="P138" s="5">
        <f t="shared" si="229"/>
        <v>8.4039846790286227E-2</v>
      </c>
      <c r="Q138" s="5">
        <f t="shared" si="230"/>
        <v>4.7963644433525736E-2</v>
      </c>
      <c r="R138" s="5">
        <f t="shared" si="231"/>
        <v>3.6812756473932999E-2</v>
      </c>
      <c r="S138" s="5">
        <f t="shared" si="232"/>
        <v>4.434238927879447E-3</v>
      </c>
      <c r="T138" s="5">
        <f t="shared" si="233"/>
        <v>2.0624367106416051E-2</v>
      </c>
      <c r="U138" s="5">
        <f t="shared" si="234"/>
        <v>1.8068567059911521E-2</v>
      </c>
      <c r="V138" s="5">
        <f t="shared" si="235"/>
        <v>1.03984931595537E-4</v>
      </c>
      <c r="W138" s="5">
        <f t="shared" si="236"/>
        <v>7.847228414771321E-3</v>
      </c>
      <c r="X138" s="5">
        <f t="shared" si="237"/>
        <v>3.3743082183516656E-3</v>
      </c>
      <c r="Y138" s="5">
        <f t="shared" si="238"/>
        <v>7.254762669456074E-4</v>
      </c>
      <c r="Z138" s="5">
        <f t="shared" si="239"/>
        <v>5.2764950945970602E-3</v>
      </c>
      <c r="AA138" s="5">
        <f t="shared" si="240"/>
        <v>2.589827945253983E-3</v>
      </c>
      <c r="AB138" s="5">
        <f t="shared" si="241"/>
        <v>6.3557424632938698E-4</v>
      </c>
      <c r="AC138" s="5">
        <f t="shared" si="242"/>
        <v>1.3716529991553579E-6</v>
      </c>
      <c r="AD138" s="5">
        <f t="shared" si="243"/>
        <v>9.6290108665958332E-4</v>
      </c>
      <c r="AE138" s="5">
        <f t="shared" si="244"/>
        <v>4.1404746726362055E-4</v>
      </c>
      <c r="AF138" s="5">
        <f t="shared" si="245"/>
        <v>8.9020205461678322E-5</v>
      </c>
      <c r="AG138" s="5">
        <f t="shared" si="246"/>
        <v>1.2759562782840552E-5</v>
      </c>
      <c r="AH138" s="5">
        <f t="shared" si="247"/>
        <v>5.6722322266918338E-4</v>
      </c>
      <c r="AI138" s="5">
        <f t="shared" si="248"/>
        <v>2.7840650411480288E-4</v>
      </c>
      <c r="AJ138" s="5">
        <f t="shared" si="249"/>
        <v>6.8324231480409024E-5</v>
      </c>
      <c r="AK138" s="5">
        <f t="shared" si="250"/>
        <v>1.1178380146520215E-5</v>
      </c>
      <c r="AL138" s="5">
        <f t="shared" si="251"/>
        <v>1.1579720538187002E-8</v>
      </c>
      <c r="AM138" s="5">
        <f t="shared" si="252"/>
        <v>9.4522901965735743E-5</v>
      </c>
      <c r="AN138" s="5">
        <f t="shared" si="253"/>
        <v>4.0644847845266344E-5</v>
      </c>
      <c r="AO138" s="5">
        <f t="shared" si="254"/>
        <v>8.7386422867322548E-6</v>
      </c>
      <c r="AP138" s="5">
        <f t="shared" si="255"/>
        <v>1.2525387277649557E-6</v>
      </c>
      <c r="AQ138" s="5">
        <f t="shared" si="256"/>
        <v>1.3464791323473261E-7</v>
      </c>
      <c r="AR138" s="5">
        <f t="shared" si="257"/>
        <v>4.8781197149549757E-5</v>
      </c>
      <c r="AS138" s="5">
        <f t="shared" si="258"/>
        <v>2.3942959353873044E-5</v>
      </c>
      <c r="AT138" s="5">
        <f t="shared" si="259"/>
        <v>5.8758839073151751E-6</v>
      </c>
      <c r="AU138" s="5">
        <f t="shared" si="260"/>
        <v>9.6134069260073824E-7</v>
      </c>
      <c r="AV138" s="5">
        <f t="shared" si="261"/>
        <v>1.1796215792736076E-7</v>
      </c>
      <c r="AW138" s="5">
        <f t="shared" si="262"/>
        <v>6.7887436132960266E-11</v>
      </c>
      <c r="AX138" s="5">
        <f t="shared" si="263"/>
        <v>7.732344058844076E-6</v>
      </c>
      <c r="AY138" s="5">
        <f t="shared" si="264"/>
        <v>3.3249079453029507E-6</v>
      </c>
      <c r="AZ138" s="5">
        <f t="shared" si="265"/>
        <v>7.148552082401337E-7</v>
      </c>
      <c r="BA138" s="5">
        <f t="shared" si="266"/>
        <v>1.0246257984775243E-7</v>
      </c>
      <c r="BB138" s="5">
        <f t="shared" si="267"/>
        <v>1.1014727333633374E-8</v>
      </c>
      <c r="BC138" s="5">
        <f t="shared" si="268"/>
        <v>9.4726655069247002E-10</v>
      </c>
      <c r="BD138" s="5">
        <f t="shared" si="269"/>
        <v>3.4959857957177286E-6</v>
      </c>
      <c r="BE138" s="5">
        <f t="shared" si="270"/>
        <v>1.7159120870275661E-6</v>
      </c>
      <c r="BF138" s="5">
        <f t="shared" si="271"/>
        <v>4.2110501335758703E-7</v>
      </c>
      <c r="BG138" s="5">
        <f t="shared" si="272"/>
        <v>6.8896082969719492E-8</v>
      </c>
      <c r="BH138" s="5">
        <f t="shared" si="273"/>
        <v>8.4539546514608444E-9</v>
      </c>
      <c r="BI138" s="5">
        <f t="shared" si="274"/>
        <v>8.298799719034007E-10</v>
      </c>
      <c r="BJ138" s="8">
        <f t="shared" si="275"/>
        <v>0.27761243703615951</v>
      </c>
      <c r="BK138" s="8">
        <f t="shared" si="276"/>
        <v>0.48677376282431545</v>
      </c>
      <c r="BL138" s="8">
        <f t="shared" si="277"/>
        <v>0.23033937172448607</v>
      </c>
      <c r="BM138" s="8">
        <f t="shared" si="278"/>
        <v>6.6327882809837174E-2</v>
      </c>
      <c r="BN138" s="8">
        <f t="shared" si="279"/>
        <v>0.93367085902966296</v>
      </c>
    </row>
    <row r="139" spans="1:66" x14ac:dyDescent="0.25">
      <c r="A139" t="s">
        <v>32</v>
      </c>
      <c r="B139" t="s">
        <v>207</v>
      </c>
      <c r="C139" t="s">
        <v>198</v>
      </c>
      <c r="D139" s="11">
        <v>44385</v>
      </c>
      <c r="E139">
        <f>VLOOKUP(A139,home!$A$2:$E$405,3,FALSE)</f>
        <v>1.1764705882352899</v>
      </c>
      <c r="F139">
        <f>VLOOKUP(B139,home!$B$2:$E$405,3,FALSE)</f>
        <v>0.28000000000000003</v>
      </c>
      <c r="G139">
        <f>VLOOKUP(C139,away!$B$2:$E$405,4,FALSE)</f>
        <v>0</v>
      </c>
      <c r="H139">
        <f>VLOOKUP(A139,away!$A$2:$E$405,3,FALSE)</f>
        <v>1.26470588235294</v>
      </c>
      <c r="I139">
        <f>VLOOKUP(C139,away!$B$2:$E$405,3,FALSE)</f>
        <v>1.06</v>
      </c>
      <c r="J139">
        <f>VLOOKUP(B139,home!$B$2:$E$405,4,FALSE)</f>
        <v>1.32</v>
      </c>
      <c r="K139" s="3">
        <f t="shared" si="224"/>
        <v>0</v>
      </c>
      <c r="L139" s="3">
        <f t="shared" si="225"/>
        <v>1.769576470588234</v>
      </c>
      <c r="M139" s="5">
        <f t="shared" si="226"/>
        <v>0.17040514513505209</v>
      </c>
      <c r="N139" s="5">
        <f t="shared" si="227"/>
        <v>0</v>
      </c>
      <c r="O139" s="5">
        <f t="shared" si="228"/>
        <v>0.30154493529816129</v>
      </c>
      <c r="P139" s="5">
        <f t="shared" si="229"/>
        <v>0</v>
      </c>
      <c r="Q139" s="5">
        <f t="shared" si="230"/>
        <v>0</v>
      </c>
      <c r="R139" s="5">
        <f t="shared" si="231"/>
        <v>0.26680341116433881</v>
      </c>
      <c r="S139" s="5">
        <f t="shared" si="232"/>
        <v>0</v>
      </c>
      <c r="T139" s="5">
        <f t="shared" si="233"/>
        <v>0</v>
      </c>
      <c r="U139" s="5">
        <f t="shared" si="234"/>
        <v>0</v>
      </c>
      <c r="V139" s="5">
        <f t="shared" si="235"/>
        <v>0</v>
      </c>
      <c r="W139" s="5">
        <f t="shared" si="236"/>
        <v>0</v>
      </c>
      <c r="X139" s="5">
        <f t="shared" si="237"/>
        <v>0</v>
      </c>
      <c r="Y139" s="5">
        <f t="shared" si="238"/>
        <v>0</v>
      </c>
      <c r="Z139" s="5">
        <f t="shared" si="239"/>
        <v>0.15737634622303068</v>
      </c>
      <c r="AA139" s="5">
        <f t="shared" si="240"/>
        <v>0</v>
      </c>
      <c r="AB139" s="5">
        <f t="shared" si="241"/>
        <v>0</v>
      </c>
      <c r="AC139" s="5">
        <f t="shared" si="242"/>
        <v>0</v>
      </c>
      <c r="AD139" s="5">
        <f t="shared" si="243"/>
        <v>0</v>
      </c>
      <c r="AE139" s="5">
        <f t="shared" si="244"/>
        <v>0</v>
      </c>
      <c r="AF139" s="5">
        <f t="shared" si="245"/>
        <v>0</v>
      </c>
      <c r="AG139" s="5">
        <f t="shared" si="246"/>
        <v>0</v>
      </c>
      <c r="AH139" s="5">
        <f t="shared" si="247"/>
        <v>6.9622369825855693E-2</v>
      </c>
      <c r="AI139" s="5">
        <f t="shared" si="248"/>
        <v>0</v>
      </c>
      <c r="AJ139" s="5">
        <f t="shared" si="249"/>
        <v>0</v>
      </c>
      <c r="AK139" s="5">
        <f t="shared" si="250"/>
        <v>0</v>
      </c>
      <c r="AL139" s="5">
        <f t="shared" si="251"/>
        <v>0</v>
      </c>
      <c r="AM139" s="5">
        <f t="shared" si="252"/>
        <v>0</v>
      </c>
      <c r="AN139" s="5">
        <f t="shared" si="253"/>
        <v>0</v>
      </c>
      <c r="AO139" s="5">
        <f t="shared" si="254"/>
        <v>0</v>
      </c>
      <c r="AP139" s="5">
        <f t="shared" si="255"/>
        <v>0</v>
      </c>
      <c r="AQ139" s="5">
        <f t="shared" si="256"/>
        <v>0</v>
      </c>
      <c r="AR139" s="5">
        <f t="shared" si="257"/>
        <v>2.4640421494085261E-2</v>
      </c>
      <c r="AS139" s="5">
        <f t="shared" si="258"/>
        <v>0</v>
      </c>
      <c r="AT139" s="5">
        <f t="shared" si="259"/>
        <v>0</v>
      </c>
      <c r="AU139" s="5">
        <f t="shared" si="260"/>
        <v>0</v>
      </c>
      <c r="AV139" s="5">
        <f t="shared" si="261"/>
        <v>0</v>
      </c>
      <c r="AW139" s="5">
        <f t="shared" si="262"/>
        <v>0</v>
      </c>
      <c r="AX139" s="5">
        <f t="shared" si="263"/>
        <v>0</v>
      </c>
      <c r="AY139" s="5">
        <f t="shared" si="264"/>
        <v>0</v>
      </c>
      <c r="AZ139" s="5">
        <f t="shared" si="265"/>
        <v>0</v>
      </c>
      <c r="BA139" s="5">
        <f t="shared" si="266"/>
        <v>0</v>
      </c>
      <c r="BB139" s="5">
        <f t="shared" si="267"/>
        <v>0</v>
      </c>
      <c r="BC139" s="5">
        <f t="shared" si="268"/>
        <v>0</v>
      </c>
      <c r="BD139" s="5">
        <f t="shared" si="269"/>
        <v>7.2671850168849724E-3</v>
      </c>
      <c r="BE139" s="5">
        <f t="shared" si="270"/>
        <v>0</v>
      </c>
      <c r="BF139" s="5">
        <f t="shared" si="271"/>
        <v>0</v>
      </c>
      <c r="BG139" s="5">
        <f t="shared" si="272"/>
        <v>0</v>
      </c>
      <c r="BH139" s="5">
        <f t="shared" si="273"/>
        <v>0</v>
      </c>
      <c r="BI139" s="5">
        <f t="shared" si="274"/>
        <v>0</v>
      </c>
      <c r="BJ139" s="8">
        <f t="shared" si="275"/>
        <v>0</v>
      </c>
      <c r="BK139" s="8">
        <f t="shared" si="276"/>
        <v>0.17040514513505209</v>
      </c>
      <c r="BL139" s="8">
        <f t="shared" si="277"/>
        <v>0.66987832279932602</v>
      </c>
      <c r="BM139" s="8">
        <f t="shared" si="278"/>
        <v>0.25890632255985657</v>
      </c>
      <c r="BN139" s="8">
        <f t="shared" si="279"/>
        <v>0.73875349159755221</v>
      </c>
    </row>
    <row r="140" spans="1:66" x14ac:dyDescent="0.25">
      <c r="A140" t="s">
        <v>298</v>
      </c>
      <c r="B140" t="s">
        <v>203</v>
      </c>
      <c r="C140" t="s">
        <v>331</v>
      </c>
      <c r="D140" s="11">
        <v>44385</v>
      </c>
      <c r="E140">
        <f>VLOOKUP(A140,home!$A$2:$E$405,3,FALSE)</f>
        <v>1.65</v>
      </c>
      <c r="F140">
        <f>VLOOKUP(B140,home!$B$2:$E$405,3,FALSE)</f>
        <v>1.21</v>
      </c>
      <c r="G140">
        <f>VLOOKUP(C140,away!$B$2:$E$405,4,FALSE)</f>
        <v>2.42</v>
      </c>
      <c r="H140">
        <f>VLOOKUP(A140,away!$A$2:$E$405,3,FALSE)</f>
        <v>1.25</v>
      </c>
      <c r="I140">
        <f>VLOOKUP(C140,away!$B$2:$E$405,3,FALSE)</f>
        <v>0.45</v>
      </c>
      <c r="J140">
        <f>VLOOKUP(B140,home!$B$2:$E$405,4,FALSE)</f>
        <v>0.53</v>
      </c>
      <c r="K140" s="3">
        <f t="shared" si="224"/>
        <v>4.8315299999999999</v>
      </c>
      <c r="L140" s="3">
        <f t="shared" si="225"/>
        <v>0.29812500000000003</v>
      </c>
      <c r="M140" s="5">
        <f t="shared" si="226"/>
        <v>5.9186020391950788E-3</v>
      </c>
      <c r="N140" s="5">
        <f t="shared" si="227"/>
        <v>2.85959033104322E-2</v>
      </c>
      <c r="O140" s="5">
        <f t="shared" si="228"/>
        <v>1.7644832329350333E-3</v>
      </c>
      <c r="P140" s="5">
        <f t="shared" si="229"/>
        <v>8.5251536744226017E-3</v>
      </c>
      <c r="Q140" s="5">
        <f t="shared" si="230"/>
        <v>6.908098236072624E-2</v>
      </c>
      <c r="R140" s="5">
        <f t="shared" si="231"/>
        <v>2.6301828190937839E-4</v>
      </c>
      <c r="S140" s="5">
        <f t="shared" si="232"/>
        <v>3.0699075850690793E-3</v>
      </c>
      <c r="T140" s="5">
        <f t="shared" si="233"/>
        <v>2.0594767866291518E-2</v>
      </c>
      <c r="U140" s="5">
        <f t="shared" si="234"/>
        <v>1.2707807195936191E-3</v>
      </c>
      <c r="V140" s="5">
        <f t="shared" si="235"/>
        <v>4.9132161344244199E-4</v>
      </c>
      <c r="W140" s="5">
        <f t="shared" si="236"/>
        <v>0.11125561290177324</v>
      </c>
      <c r="X140" s="5">
        <f t="shared" si="237"/>
        <v>3.316807959634116E-2</v>
      </c>
      <c r="Y140" s="5">
        <f t="shared" si="238"/>
        <v>4.9441168648296039E-3</v>
      </c>
      <c r="Z140" s="5">
        <f t="shared" si="239"/>
        <v>2.6137441764744483E-5</v>
      </c>
      <c r="AA140" s="5">
        <f t="shared" si="240"/>
        <v>1.2628383400961591E-4</v>
      </c>
      <c r="AB140" s="5">
        <f t="shared" si="241"/>
        <v>3.0507206626623982E-4</v>
      </c>
      <c r="AC140" s="5">
        <f t="shared" si="242"/>
        <v>4.4231224603628248E-5</v>
      </c>
      <c r="AD140" s="5">
        <f t="shared" si="243"/>
        <v>0.1343837078508261</v>
      </c>
      <c r="AE140" s="5">
        <f t="shared" si="244"/>
        <v>4.0063142903027545E-2</v>
      </c>
      <c r="AF140" s="5">
        <f t="shared" si="245"/>
        <v>5.9719122389825432E-3</v>
      </c>
      <c r="AG140" s="5">
        <f t="shared" si="246"/>
        <v>5.9345877874889029E-4</v>
      </c>
      <c r="AH140" s="5">
        <f t="shared" si="247"/>
        <v>1.9480562065286131E-6</v>
      </c>
      <c r="AI140" s="5">
        <f t="shared" si="248"/>
        <v>9.4120920035291889E-6</v>
      </c>
      <c r="AJ140" s="5">
        <f t="shared" si="249"/>
        <v>2.2737402438905692E-5</v>
      </c>
      <c r="AK140" s="5">
        <f t="shared" si="250"/>
        <v>3.6618814001882013E-5</v>
      </c>
      <c r="AL140" s="5">
        <f t="shared" si="251"/>
        <v>2.548426026664329E-6</v>
      </c>
      <c r="AM140" s="5">
        <f t="shared" si="252"/>
        <v>0.12985578319850033</v>
      </c>
      <c r="AN140" s="5">
        <f t="shared" si="253"/>
        <v>3.8713255366052926E-2</v>
      </c>
      <c r="AO140" s="5">
        <f t="shared" si="254"/>
        <v>5.7706946280022637E-3</v>
      </c>
      <c r="AP140" s="5">
        <f t="shared" si="255"/>
        <v>5.7346277865772506E-4</v>
      </c>
      <c r="AQ140" s="5">
        <f t="shared" si="256"/>
        <v>4.2740897721833584E-5</v>
      </c>
      <c r="AR140" s="5">
        <f t="shared" si="257"/>
        <v>1.1615285131426862E-7</v>
      </c>
      <c r="AS140" s="5">
        <f t="shared" si="258"/>
        <v>5.611959857104282E-7</v>
      </c>
      <c r="AT140" s="5">
        <f t="shared" si="259"/>
        <v>1.3557176204197526E-6</v>
      </c>
      <c r="AU140" s="5">
        <f t="shared" si="260"/>
        <v>2.1833967848622163E-6</v>
      </c>
      <c r="AV140" s="5">
        <f t="shared" si="261"/>
        <v>2.6372867669913358E-6</v>
      </c>
      <c r="AW140" s="5">
        <f t="shared" si="262"/>
        <v>1.0196534850504737E-7</v>
      </c>
      <c r="AX140" s="5">
        <f t="shared" si="263"/>
        <v>0.10456701869950838</v>
      </c>
      <c r="AY140" s="5">
        <f t="shared" si="264"/>
        <v>3.1174042449790943E-2</v>
      </c>
      <c r="AZ140" s="5">
        <f t="shared" si="265"/>
        <v>4.6468807026719622E-3</v>
      </c>
      <c r="BA140" s="5">
        <f t="shared" si="266"/>
        <v>4.6178376982802637E-4</v>
      </c>
      <c r="BB140" s="5">
        <f t="shared" si="267"/>
        <v>3.44173215949951E-5</v>
      </c>
      <c r="BC140" s="5">
        <f t="shared" si="268"/>
        <v>2.052132800101584E-6</v>
      </c>
      <c r="BD140" s="5">
        <f t="shared" si="269"/>
        <v>5.7713447996777171E-9</v>
      </c>
      <c r="BE140" s="5">
        <f t="shared" si="270"/>
        <v>2.7884425539986879E-8</v>
      </c>
      <c r="BF140" s="5">
        <f t="shared" si="271"/>
        <v>6.7362219264606401E-8</v>
      </c>
      <c r="BG140" s="5">
        <f t="shared" si="272"/>
        <v>1.0848752774784128E-7</v>
      </c>
      <c r="BH140" s="5">
        <f t="shared" si="273"/>
        <v>1.3104018623488187E-7</v>
      </c>
      <c r="BI140" s="5">
        <f t="shared" si="274"/>
        <v>1.2662491819988374E-7</v>
      </c>
      <c r="BJ140" s="8">
        <f t="shared" si="275"/>
        <v>0.76449381661710858</v>
      </c>
      <c r="BK140" s="8">
        <f t="shared" si="276"/>
        <v>4.9225807012550443E-2</v>
      </c>
      <c r="BL140" s="8">
        <f t="shared" si="277"/>
        <v>3.8076754199958159E-3</v>
      </c>
      <c r="BM140" s="8">
        <f t="shared" si="278"/>
        <v>0.67223135310735649</v>
      </c>
      <c r="BN140" s="8">
        <f t="shared" si="279"/>
        <v>0.11414814289962054</v>
      </c>
    </row>
    <row r="141" spans="1:66" x14ac:dyDescent="0.25">
      <c r="A141" t="s">
        <v>298</v>
      </c>
      <c r="B141" t="s">
        <v>330</v>
      </c>
      <c r="C141" t="s">
        <v>299</v>
      </c>
      <c r="D141" s="11">
        <v>44385</v>
      </c>
      <c r="E141">
        <f>VLOOKUP(A141,home!$A$2:$E$405,3,FALSE)</f>
        <v>1.65</v>
      </c>
      <c r="F141">
        <f>VLOOKUP(B141,home!$B$2:$E$405,3,FALSE)</f>
        <v>1.36</v>
      </c>
      <c r="G141">
        <f>VLOOKUP(C141,away!$B$2:$E$405,4,FALSE)</f>
        <v>0.76</v>
      </c>
      <c r="H141">
        <f>VLOOKUP(A141,away!$A$2:$E$405,3,FALSE)</f>
        <v>1.25</v>
      </c>
      <c r="I141">
        <f>VLOOKUP(C141,away!$B$2:$E$405,3,FALSE)</f>
        <v>0.76</v>
      </c>
      <c r="J141">
        <f>VLOOKUP(B141,home!$B$2:$E$405,4,FALSE)</f>
        <v>1.2</v>
      </c>
      <c r="K141" s="3">
        <f t="shared" si="224"/>
        <v>1.7054400000000003</v>
      </c>
      <c r="L141" s="3">
        <f t="shared" si="225"/>
        <v>1.1399999999999999</v>
      </c>
      <c r="M141" s="5">
        <f t="shared" si="226"/>
        <v>5.8108693289027707E-2</v>
      </c>
      <c r="N141" s="5">
        <f t="shared" si="227"/>
        <v>9.910088988283941E-2</v>
      </c>
      <c r="O141" s="5">
        <f t="shared" si="228"/>
        <v>6.6243910349491564E-2</v>
      </c>
      <c r="P141" s="5">
        <f t="shared" si="229"/>
        <v>0.1129750144664369</v>
      </c>
      <c r="Q141" s="5">
        <f t="shared" si="230"/>
        <v>8.4505310820894866E-2</v>
      </c>
      <c r="R141" s="5">
        <f t="shared" si="231"/>
        <v>3.7759028899210199E-2</v>
      </c>
      <c r="S141" s="5">
        <f t="shared" si="232"/>
        <v>5.4911550971417478E-2</v>
      </c>
      <c r="T141" s="5">
        <f t="shared" si="233"/>
        <v>9.6336054335820126E-2</v>
      </c>
      <c r="U141" s="5">
        <f t="shared" si="234"/>
        <v>6.4395758245869045E-2</v>
      </c>
      <c r="V141" s="5">
        <f t="shared" si="235"/>
        <v>1.1862125028567934E-2</v>
      </c>
      <c r="W141" s="5">
        <f t="shared" si="236"/>
        <v>4.8039579095462324E-2</v>
      </c>
      <c r="X141" s="5">
        <f t="shared" si="237"/>
        <v>5.4765120168827036E-2</v>
      </c>
      <c r="Y141" s="5">
        <f t="shared" si="238"/>
        <v>3.1216118496231415E-2</v>
      </c>
      <c r="Z141" s="5">
        <f t="shared" si="239"/>
        <v>1.4348430981699871E-2</v>
      </c>
      <c r="AA141" s="5">
        <f t="shared" si="240"/>
        <v>2.4470388133430228E-2</v>
      </c>
      <c r="AB141" s="5">
        <f t="shared" si="241"/>
        <v>2.0866389369138635E-2</v>
      </c>
      <c r="AC141" s="5">
        <f t="shared" si="242"/>
        <v>1.4413976537463653E-3</v>
      </c>
      <c r="AD141" s="5">
        <f t="shared" si="243"/>
        <v>2.0482154943141317E-2</v>
      </c>
      <c r="AE141" s="5">
        <f t="shared" si="244"/>
        <v>2.3349656635181095E-2</v>
      </c>
      <c r="AF141" s="5">
        <f t="shared" si="245"/>
        <v>1.3309304282053225E-2</v>
      </c>
      <c r="AG141" s="5">
        <f t="shared" si="246"/>
        <v>5.0575356271802246E-3</v>
      </c>
      <c r="AH141" s="5">
        <f t="shared" si="247"/>
        <v>4.0893028297844672E-3</v>
      </c>
      <c r="AI141" s="5">
        <f t="shared" si="248"/>
        <v>6.9740606180276219E-3</v>
      </c>
      <c r="AJ141" s="5">
        <f t="shared" si="249"/>
        <v>5.9469209702045162E-3</v>
      </c>
      <c r="AK141" s="5">
        <f t="shared" si="250"/>
        <v>3.3807056331418644E-3</v>
      </c>
      <c r="AL141" s="5">
        <f t="shared" si="251"/>
        <v>1.1209470498599703E-4</v>
      </c>
      <c r="AM141" s="5">
        <f t="shared" si="252"/>
        <v>6.9862172652461864E-3</v>
      </c>
      <c r="AN141" s="5">
        <f t="shared" si="253"/>
        <v>7.9642876823806507E-3</v>
      </c>
      <c r="AO141" s="5">
        <f t="shared" si="254"/>
        <v>4.5396439789569714E-3</v>
      </c>
      <c r="AP141" s="5">
        <f t="shared" si="255"/>
        <v>1.7250647120036484E-3</v>
      </c>
      <c r="AQ141" s="5">
        <f t="shared" si="256"/>
        <v>4.9164344292104028E-4</v>
      </c>
      <c r="AR141" s="5">
        <f t="shared" si="257"/>
        <v>9.3236104519085717E-4</v>
      </c>
      <c r="AS141" s="5">
        <f t="shared" si="258"/>
        <v>1.5900858209102954E-3</v>
      </c>
      <c r="AT141" s="5">
        <f t="shared" si="259"/>
        <v>1.3558979812066277E-3</v>
      </c>
      <c r="AU141" s="5">
        <f t="shared" si="260"/>
        <v>7.7080088435634399E-4</v>
      </c>
      <c r="AV141" s="5">
        <f t="shared" si="261"/>
        <v>3.2863866505417083E-4</v>
      </c>
      <c r="AW141" s="5">
        <f t="shared" si="262"/>
        <v>6.0537417995917625E-6</v>
      </c>
      <c r="AX141" s="5">
        <f t="shared" si="263"/>
        <v>1.9857623954735756E-3</v>
      </c>
      <c r="AY141" s="5">
        <f t="shared" si="264"/>
        <v>2.2637691308398759E-3</v>
      </c>
      <c r="AZ141" s="5">
        <f t="shared" si="265"/>
        <v>1.2903484045787294E-3</v>
      </c>
      <c r="BA141" s="5">
        <f t="shared" si="266"/>
        <v>4.9033239373991698E-4</v>
      </c>
      <c r="BB141" s="5">
        <f t="shared" si="267"/>
        <v>1.3974473221587647E-4</v>
      </c>
      <c r="BC141" s="5">
        <f t="shared" si="268"/>
        <v>3.1861798945219788E-5</v>
      </c>
      <c r="BD141" s="5">
        <f t="shared" si="269"/>
        <v>1.7714859858626293E-4</v>
      </c>
      <c r="BE141" s="5">
        <f t="shared" si="270"/>
        <v>3.0211630597295629E-4</v>
      </c>
      <c r="BF141" s="5">
        <f t="shared" si="271"/>
        <v>2.5762061642925938E-4</v>
      </c>
      <c r="BG141" s="5">
        <f t="shared" si="272"/>
        <v>1.4645216802770542E-4</v>
      </c>
      <c r="BH141" s="5">
        <f t="shared" si="273"/>
        <v>6.2441346360292478E-5</v>
      </c>
      <c r="BI141" s="5">
        <f t="shared" si="274"/>
        <v>2.1297993947339445E-5</v>
      </c>
      <c r="BJ141" s="8">
        <f t="shared" si="275"/>
        <v>0.50407040022493277</v>
      </c>
      <c r="BK141" s="8">
        <f t="shared" si="276"/>
        <v>0.24167464524502225</v>
      </c>
      <c r="BL141" s="8">
        <f t="shared" si="277"/>
        <v>0.24007132647434029</v>
      </c>
      <c r="BM141" s="8">
        <f t="shared" si="278"/>
        <v>0.53921423982905425</v>
      </c>
      <c r="BN141" s="8">
        <f t="shared" si="279"/>
        <v>0.45869284770790059</v>
      </c>
    </row>
    <row r="142" spans="1:66" x14ac:dyDescent="0.25">
      <c r="A142" t="s">
        <v>298</v>
      </c>
      <c r="B142" t="s">
        <v>338</v>
      </c>
      <c r="C142" t="s">
        <v>363</v>
      </c>
      <c r="D142" s="11">
        <v>44385</v>
      </c>
      <c r="E142">
        <f>VLOOKUP(A142,home!$A$2:$E$405,3,FALSE)</f>
        <v>1.65</v>
      </c>
      <c r="F142">
        <f>VLOOKUP(B142,home!$B$2:$E$405,3,FALSE)</f>
        <v>0.91</v>
      </c>
      <c r="G142">
        <f>VLOOKUP(C142,away!$B$2:$E$405,4,FALSE)</f>
        <v>1.36</v>
      </c>
      <c r="H142">
        <f>VLOOKUP(A142,away!$A$2:$E$405,3,FALSE)</f>
        <v>1.25</v>
      </c>
      <c r="I142">
        <f>VLOOKUP(C142,away!$B$2:$E$405,3,FALSE)</f>
        <v>0.45</v>
      </c>
      <c r="J142">
        <f>VLOOKUP(B142,home!$B$2:$E$405,4,FALSE)</f>
        <v>0.8</v>
      </c>
      <c r="K142" s="3">
        <f t="shared" ref="K142:K171" si="280">E142*F142*G142</f>
        <v>2.0420400000000001</v>
      </c>
      <c r="L142" s="3">
        <f t="shared" ref="L142:L171" si="281">H142*I142*J142</f>
        <v>0.45</v>
      </c>
      <c r="M142" s="5">
        <f t="shared" ref="M142:M171" si="282">_xlfn.POISSON.DIST(0,K142,FALSE) * _xlfn.POISSON.DIST(0,L142,FALSE)</f>
        <v>8.2741002645164638E-2</v>
      </c>
      <c r="N142" s="5">
        <f t="shared" ref="N142:N171" si="283">_xlfn.POISSON.DIST(1,K142,FALSE) * _xlfn.POISSON.DIST(0,L142,FALSE)</f>
        <v>0.16896043704153196</v>
      </c>
      <c r="O142" s="5">
        <f t="shared" ref="O142:O171" si="284">_xlfn.POISSON.DIST(0,K142,FALSE) * _xlfn.POISSON.DIST(1,L142,FALSE)</f>
        <v>3.7233451190324077E-2</v>
      </c>
      <c r="P142" s="5">
        <f t="shared" ref="P142:P171" si="285">_xlfn.POISSON.DIST(1,K142,FALSE) * _xlfn.POISSON.DIST(1,L142,FALSE)</f>
        <v>7.6032196668689364E-2</v>
      </c>
      <c r="Q142" s="5">
        <f t="shared" ref="Q142:Q171" si="286">_xlfn.POISSON.DIST(2,K142,FALSE) * _xlfn.POISSON.DIST(0,L142,FALSE)</f>
        <v>0.17251198542814503</v>
      </c>
      <c r="R142" s="5">
        <f t="shared" ref="R142:R171" si="287">_xlfn.POISSON.DIST(0,K142,FALSE) * _xlfn.POISSON.DIST(2,L142,FALSE)</f>
        <v>8.3775265178229179E-3</v>
      </c>
      <c r="S142" s="5">
        <f t="shared" ref="S142:S171" si="288">_xlfn.POISSON.DIST(2,K142,FALSE) * _xlfn.POISSON.DIST(2,L142,FALSE)</f>
        <v>1.7466838524599682E-2</v>
      </c>
      <c r="T142" s="5">
        <f t="shared" ref="T142:T171" si="289">_xlfn.POISSON.DIST(2,K142,FALSE) * _xlfn.POISSON.DIST(1,L142,FALSE)</f>
        <v>7.7630393442665244E-2</v>
      </c>
      <c r="U142" s="5">
        <f t="shared" ref="U142:U171" si="290">_xlfn.POISSON.DIST(1,K142,FALSE) * _xlfn.POISSON.DIST(2,L142,FALSE)</f>
        <v>1.7107244250455109E-2</v>
      </c>
      <c r="V142" s="5">
        <f t="shared" ref="V142:V171" si="291">_xlfn.POISSON.DIST(3,K142,FALSE) * _xlfn.POISSON.DIST(3,L142,FALSE)</f>
        <v>1.7833991470386766E-3</v>
      </c>
      <c r="W142" s="5">
        <f t="shared" ref="W142:W171" si="292">_xlfn.POISSON.DIST(3,K142,FALSE) * _xlfn.POISSON.DIST(0,L142,FALSE)</f>
        <v>0.11742545824122974</v>
      </c>
      <c r="X142" s="5">
        <f t="shared" ref="X142:X171" si="293">_xlfn.POISSON.DIST(3,K142,FALSE) * _xlfn.POISSON.DIST(1,L142,FALSE)</f>
        <v>5.2841456208553378E-2</v>
      </c>
      <c r="Y142" s="5">
        <f t="shared" ref="Y142:Y171" si="294">_xlfn.POISSON.DIST(3,K142,FALSE) * _xlfn.POISSON.DIST(2,L142,FALSE)</f>
        <v>1.188932764692451E-2</v>
      </c>
      <c r="Z142" s="5">
        <f t="shared" ref="Z142:Z171" si="295">_xlfn.POISSON.DIST(0,K142,FALSE) * _xlfn.POISSON.DIST(3,L142,FALSE)</f>
        <v>1.2566289776734377E-3</v>
      </c>
      <c r="AA142" s="5">
        <f t="shared" ref="AA142:AA171" si="296">_xlfn.POISSON.DIST(1,K142,FALSE) * _xlfn.POISSON.DIST(3,L142,FALSE)</f>
        <v>2.5660866375682664E-3</v>
      </c>
      <c r="AB142" s="5">
        <f t="shared" ref="AB142:AB171" si="297">_xlfn.POISSON.DIST(2,K142,FALSE) * _xlfn.POISSON.DIST(3,L142,FALSE)</f>
        <v>2.6200257786899521E-3</v>
      </c>
      <c r="AC142" s="5">
        <f t="shared" ref="AC142:AC171" si="298">_xlfn.POISSON.DIST(4,K142,FALSE) * _xlfn.POISSON.DIST(4,L142,FALSE)</f>
        <v>1.0242484858740542E-4</v>
      </c>
      <c r="AD142" s="5">
        <f t="shared" ref="AD142:AD171" si="299">_xlfn.POISSON.DIST(4,K142,FALSE) * _xlfn.POISSON.DIST(0,L142,FALSE)</f>
        <v>5.9946870686730207E-2</v>
      </c>
      <c r="AE142" s="5">
        <f t="shared" ref="AE142:AE171" si="300">_xlfn.POISSON.DIST(4,K142,FALSE) * _xlfn.POISSON.DIST(1,L142,FALSE)</f>
        <v>2.6976091809028588E-2</v>
      </c>
      <c r="AF142" s="5">
        <f t="shared" ref="AF142:AF171" si="301">_xlfn.POISSON.DIST(4,K142,FALSE) * _xlfn.POISSON.DIST(2,L142,FALSE)</f>
        <v>6.0696206570314323E-3</v>
      </c>
      <c r="AG142" s="5">
        <f t="shared" ref="AG142:AG171" si="302">_xlfn.POISSON.DIST(4,K142,FALSE) * _xlfn.POISSON.DIST(3,L142,FALSE)</f>
        <v>9.1044309855471488E-4</v>
      </c>
      <c r="AH142" s="5">
        <f t="shared" ref="AH142:AH171" si="303">_xlfn.POISSON.DIST(0,K142,FALSE) * _xlfn.POISSON.DIST(4,L142,FALSE)</f>
        <v>1.4137075998826173E-4</v>
      </c>
      <c r="AI142" s="5">
        <f t="shared" ref="AI142:AI171" si="304">_xlfn.POISSON.DIST(1,K142,FALSE) * _xlfn.POISSON.DIST(4,L142,FALSE)</f>
        <v>2.8868474672642992E-4</v>
      </c>
      <c r="AJ142" s="5">
        <f t="shared" ref="AJ142:AJ171" si="305">_xlfn.POISSON.DIST(2,K142,FALSE) * _xlfn.POISSON.DIST(4,L142,FALSE)</f>
        <v>2.9475290010261962E-4</v>
      </c>
      <c r="AK142" s="5">
        <f t="shared" ref="AK142:AK171" si="306">_xlfn.POISSON.DIST(3,K142,FALSE) * _xlfn.POISSON.DIST(4,L142,FALSE)</f>
        <v>2.006324040418511E-4</v>
      </c>
      <c r="AL142" s="5">
        <f t="shared" ref="AL142:AL171" si="307">_xlfn.POISSON.DIST(5,K142,FALSE) * _xlfn.POISSON.DIST(5,L142,FALSE)</f>
        <v>3.7648014805696578E-6</v>
      </c>
      <c r="AM142" s="5">
        <f t="shared" ref="AM142:AM171" si="308">_xlfn.POISSON.DIST(5,K142,FALSE) * _xlfn.POISSON.DIST(0,L142,FALSE)</f>
        <v>2.4482781563426113E-2</v>
      </c>
      <c r="AN142" s="5">
        <f t="shared" ref="AN142:AN171" si="309">_xlfn.POISSON.DIST(5,K142,FALSE) * _xlfn.POISSON.DIST(1,L142,FALSE)</f>
        <v>1.101725170354175E-2</v>
      </c>
      <c r="AO142" s="5">
        <f t="shared" ref="AO142:AO171" si="310">_xlfn.POISSON.DIST(5,K142,FALSE) * _xlfn.POISSON.DIST(2,L142,FALSE)</f>
        <v>2.4788816332968937E-3</v>
      </c>
      <c r="AP142" s="5">
        <f t="shared" ref="AP142:AP171" si="311">_xlfn.POISSON.DIST(5,K142,FALSE) * _xlfn.POISSON.DIST(3,L142,FALSE)</f>
        <v>3.7183224499453405E-4</v>
      </c>
      <c r="AQ142" s="5">
        <f t="shared" ref="AQ142:AQ171" si="312">_xlfn.POISSON.DIST(5,K142,FALSE) * _xlfn.POISSON.DIST(4,L142,FALSE)</f>
        <v>4.1831127561885073E-5</v>
      </c>
      <c r="AR142" s="5">
        <f t="shared" ref="AR142:AR171" si="313">_xlfn.POISSON.DIST(0,K142,FALSE) * _xlfn.POISSON.DIST(5,L142,FALSE)</f>
        <v>1.2723368398943558E-5</v>
      </c>
      <c r="AS142" s="5">
        <f t="shared" ref="AS142:AS171" si="314">_xlfn.POISSON.DIST(1,K142,FALSE) * _xlfn.POISSON.DIST(5,L142,FALSE)</f>
        <v>2.5981627205378699E-5</v>
      </c>
      <c r="AT142" s="5">
        <f t="shared" ref="AT142:AT171" si="315">_xlfn.POISSON.DIST(2,K142,FALSE) * _xlfn.POISSON.DIST(5,L142,FALSE)</f>
        <v>2.652776100923577E-5</v>
      </c>
      <c r="AU142" s="5">
        <f t="shared" ref="AU142:AU171" si="316">_xlfn.POISSON.DIST(3,K142,FALSE) * _xlfn.POISSON.DIST(5,L142,FALSE)</f>
        <v>1.8056916363766604E-5</v>
      </c>
      <c r="AV142" s="5">
        <f t="shared" ref="AV142:AV171" si="317">_xlfn.POISSON.DIST(4,K142,FALSE) * _xlfn.POISSON.DIST(5,L142,FALSE)</f>
        <v>9.2182363728664896E-6</v>
      </c>
      <c r="AW142" s="5">
        <f t="shared" ref="AW142:AW171" si="318">_xlfn.POISSON.DIST(6,K142,FALSE) * _xlfn.POISSON.DIST(6,L142,FALSE)</f>
        <v>9.6098440192280819E-8</v>
      </c>
      <c r="AX142" s="5">
        <f t="shared" ref="AX142:AX171" si="319">_xlfn.POISSON.DIST(6,K142,FALSE) * _xlfn.POISSON.DIST(0,L142,FALSE)</f>
        <v>8.3324698772964459E-3</v>
      </c>
      <c r="AY142" s="5">
        <f t="shared" ref="AY142:AY171" si="320">_xlfn.POISSON.DIST(6,K142,FALSE) * _xlfn.POISSON.DIST(1,L142,FALSE)</f>
        <v>3.7496114447834001E-3</v>
      </c>
      <c r="AZ142" s="5">
        <f t="shared" ref="AZ142:AZ171" si="321">_xlfn.POISSON.DIST(6,K142,FALSE) * _xlfn.POISSON.DIST(2,L142,FALSE)</f>
        <v>8.4366257507626505E-4</v>
      </c>
      <c r="BA142" s="5">
        <f t="shared" ref="BA142:BA171" si="322">_xlfn.POISSON.DIST(6,K142,FALSE) * _xlfn.POISSON.DIST(3,L142,FALSE)</f>
        <v>1.2654938626143974E-4</v>
      </c>
      <c r="BB142" s="5">
        <f t="shared" ref="BB142:BB171" si="323">_xlfn.POISSON.DIST(6,K142,FALSE) * _xlfn.POISSON.DIST(4,L142,FALSE)</f>
        <v>1.4236805954411971E-5</v>
      </c>
      <c r="BC142" s="5">
        <f t="shared" ref="BC142:BC171" si="324">_xlfn.POISSON.DIST(6,K142,FALSE) * _xlfn.POISSON.DIST(5,L142,FALSE)</f>
        <v>1.2813125358970777E-6</v>
      </c>
      <c r="BD142" s="5">
        <f t="shared" ref="BD142:BD171" si="325">_xlfn.POISSON.DIST(0,K142,FALSE) * _xlfn.POISSON.DIST(6,L142,FALSE)</f>
        <v>9.5425262992076687E-7</v>
      </c>
      <c r="BE142" s="5">
        <f t="shared" ref="BE142:BE171" si="326">_xlfn.POISSON.DIST(1,K142,FALSE) * _xlfn.POISSON.DIST(6,L142,FALSE)</f>
        <v>1.9486220404034022E-6</v>
      </c>
      <c r="BF142" s="5">
        <f t="shared" ref="BF142:BF171" si="327">_xlfn.POISSON.DIST(2,K142,FALSE) * _xlfn.POISSON.DIST(6,L142,FALSE)</f>
        <v>1.9895820756926826E-6</v>
      </c>
      <c r="BG142" s="5">
        <f t="shared" ref="BG142:BG171" si="328">_xlfn.POISSON.DIST(3,K142,FALSE) * _xlfn.POISSON.DIST(6,L142,FALSE)</f>
        <v>1.3542687272824951E-6</v>
      </c>
      <c r="BH142" s="5">
        <f t="shared" ref="BH142:BH171" si="329">_xlfn.POISSON.DIST(4,K142,FALSE) * _xlfn.POISSON.DIST(6,L142,FALSE)</f>
        <v>6.9136772796498662E-7</v>
      </c>
      <c r="BI142" s="5">
        <f t="shared" ref="BI142:BI171" si="330">_xlfn.POISSON.DIST(5,K142,FALSE) * _xlfn.POISSON.DIST(6,L142,FALSE)</f>
        <v>2.8236011104272432E-7</v>
      </c>
      <c r="BJ142" s="8">
        <f t="shared" ref="BJ142:BJ171" si="331">SUM(N142,Q142,T142,W142,X142,Y142,AD142,AE142,AF142,AG142,AM142,AN142,AO142,AP142,AQ142,AX142,AY142,AZ142,BA142,BB142,BC142)</f>
        <v>0.7466224739351236</v>
      </c>
      <c r="BK142" s="8">
        <f t="shared" ref="BK142:BK171" si="332">SUM(M142,P142,S142,V142,AC142,AL142,AY142)</f>
        <v>0.18187923808034373</v>
      </c>
      <c r="BL142" s="8">
        <f t="shared" ref="BL142:BL171" si="333">SUM(O142,R142,U142,AA142,AB142,AH142,AI142,AJ142,AK142,AR142,AS142,AT142,AU142,AV142,BD142,BE142,BF142,BG142,BH142,BI142)</f>
        <v>6.8929503548381996E-2</v>
      </c>
      <c r="BM142" s="8">
        <f t="shared" ref="BM142:BM171" si="334">SUM(S142:BI142)</f>
        <v>0.44908172970350185</v>
      </c>
      <c r="BN142" s="8">
        <f t="shared" ref="BN142:BN171" si="335">SUM(M142:R142)</f>
        <v>0.54585659949167797</v>
      </c>
    </row>
    <row r="143" spans="1:66" x14ac:dyDescent="0.25">
      <c r="A143" t="s">
        <v>298</v>
      </c>
      <c r="B143" t="s">
        <v>358</v>
      </c>
      <c r="C143" t="s">
        <v>324</v>
      </c>
      <c r="D143" s="11">
        <v>44385</v>
      </c>
      <c r="E143">
        <f>VLOOKUP(A143,home!$A$2:$E$405,3,FALSE)</f>
        <v>1.65</v>
      </c>
      <c r="F143">
        <f>VLOOKUP(B143,home!$B$2:$E$405,3,FALSE)</f>
        <v>0.73</v>
      </c>
      <c r="G143">
        <f>VLOOKUP(C143,away!$B$2:$E$405,4,FALSE)</f>
        <v>1.21</v>
      </c>
      <c r="H143">
        <f>VLOOKUP(A143,away!$A$2:$E$405,3,FALSE)</f>
        <v>1.25</v>
      </c>
      <c r="I143">
        <f>VLOOKUP(C143,away!$B$2:$E$405,3,FALSE)</f>
        <v>0.91</v>
      </c>
      <c r="J143">
        <f>VLOOKUP(B143,home!$B$2:$E$405,4,FALSE)</f>
        <v>1.28</v>
      </c>
      <c r="K143" s="3">
        <f t="shared" si="280"/>
        <v>1.4574449999999999</v>
      </c>
      <c r="L143" s="3">
        <f t="shared" si="281"/>
        <v>1.456</v>
      </c>
      <c r="M143" s="5">
        <f t="shared" si="282"/>
        <v>5.4288383868562141E-2</v>
      </c>
      <c r="N143" s="5">
        <f t="shared" si="283"/>
        <v>7.9122333627316535E-2</v>
      </c>
      <c r="O143" s="5">
        <f t="shared" si="284"/>
        <v>7.9043886912626468E-2</v>
      </c>
      <c r="P143" s="5">
        <f t="shared" si="285"/>
        <v>0.11520211776137286</v>
      </c>
      <c r="Q143" s="5">
        <f t="shared" si="286"/>
        <v>5.7658224766732186E-2</v>
      </c>
      <c r="R143" s="5">
        <f t="shared" si="287"/>
        <v>5.7543949672392083E-2</v>
      </c>
      <c r="S143" s="5">
        <f t="shared" si="288"/>
        <v>6.111587318954359E-2</v>
      </c>
      <c r="T143" s="5">
        <f t="shared" si="289"/>
        <v>8.3950375260362059E-2</v>
      </c>
      <c r="U143" s="5">
        <f t="shared" si="290"/>
        <v>8.3867141730279468E-2</v>
      </c>
      <c r="V143" s="5">
        <f t="shared" si="291"/>
        <v>1.4410035850429907E-2</v>
      </c>
      <c r="W143" s="5">
        <f t="shared" si="292"/>
        <v>2.8011230465049997E-2</v>
      </c>
      <c r="X143" s="5">
        <f t="shared" si="293"/>
        <v>4.078435155711279E-2</v>
      </c>
      <c r="Y143" s="5">
        <f t="shared" si="294"/>
        <v>2.9691007933578116E-2</v>
      </c>
      <c r="Z143" s="5">
        <f t="shared" si="295"/>
        <v>2.7927996907667611E-2</v>
      </c>
      <c r="AA143" s="5">
        <f t="shared" si="296"/>
        <v>4.070351945309561E-2</v>
      </c>
      <c r="AB143" s="5">
        <f t="shared" si="297"/>
        <v>2.9661570454658476E-2</v>
      </c>
      <c r="AC143" s="5">
        <f t="shared" si="298"/>
        <v>1.9111669577027127E-3</v>
      </c>
      <c r="AD143" s="5">
        <f t="shared" si="299"/>
        <v>1.0206206946283693E-2</v>
      </c>
      <c r="AE143" s="5">
        <f t="shared" si="300"/>
        <v>1.4860237313789056E-2</v>
      </c>
      <c r="AF143" s="5">
        <f t="shared" si="301"/>
        <v>1.0818252764438435E-2</v>
      </c>
      <c r="AG143" s="5">
        <f t="shared" si="302"/>
        <v>5.2504586750074514E-3</v>
      </c>
      <c r="AH143" s="5">
        <f t="shared" si="303"/>
        <v>1.0165790874391012E-2</v>
      </c>
      <c r="AI143" s="5">
        <f t="shared" si="304"/>
        <v>1.4816081080926807E-2</v>
      </c>
      <c r="AJ143" s="5">
        <f t="shared" si="305"/>
        <v>1.0796811645495688E-2</v>
      </c>
      <c r="AK143" s="5">
        <f t="shared" si="306"/>
        <v>5.2452530495564875E-3</v>
      </c>
      <c r="AL143" s="5">
        <f t="shared" si="307"/>
        <v>1.6222290312120432E-4</v>
      </c>
      <c r="AM143" s="5">
        <f t="shared" si="308"/>
        <v>2.9749970565652877E-3</v>
      </c>
      <c r="AN143" s="5">
        <f t="shared" si="309"/>
        <v>4.3315957143590586E-3</v>
      </c>
      <c r="AO143" s="5">
        <f t="shared" si="310"/>
        <v>3.1534016800533952E-3</v>
      </c>
      <c r="AP143" s="5">
        <f t="shared" si="311"/>
        <v>1.5304509487192471E-3</v>
      </c>
      <c r="AQ143" s="5">
        <f t="shared" si="312"/>
        <v>5.5708414533380609E-4</v>
      </c>
      <c r="AR143" s="5">
        <f t="shared" si="313"/>
        <v>2.9602783026226628E-3</v>
      </c>
      <c r="AS143" s="5">
        <f t="shared" si="314"/>
        <v>4.3144428107658858E-3</v>
      </c>
      <c r="AT143" s="5">
        <f t="shared" si="315"/>
        <v>3.1440315511683443E-3</v>
      </c>
      <c r="AU143" s="5">
        <f t="shared" si="316"/>
        <v>1.5274176880308492E-3</v>
      </c>
      <c r="AV143" s="5">
        <f t="shared" si="317"/>
        <v>5.5653181808303E-4</v>
      </c>
      <c r="AW143" s="5">
        <f t="shared" si="318"/>
        <v>9.5623187878191109E-6</v>
      </c>
      <c r="AX143" s="5">
        <f t="shared" si="319"/>
        <v>7.2264909751763211E-4</v>
      </c>
      <c r="AY143" s="5">
        <f t="shared" si="320"/>
        <v>1.0521770859856722E-3</v>
      </c>
      <c r="AZ143" s="5">
        <f t="shared" si="321"/>
        <v>7.6598491859756958E-4</v>
      </c>
      <c r="BA143" s="5">
        <f t="shared" si="322"/>
        <v>3.7175801382602027E-4</v>
      </c>
      <c r="BB143" s="5">
        <f t="shared" si="323"/>
        <v>1.3531991703267141E-4</v>
      </c>
      <c r="BC143" s="5">
        <f t="shared" si="324"/>
        <v>3.9405159839913914E-5</v>
      </c>
      <c r="BD143" s="5">
        <f t="shared" si="325"/>
        <v>7.1836086810309952E-4</v>
      </c>
      <c r="BE143" s="5">
        <f t="shared" si="326"/>
        <v>1.0469714554125218E-3</v>
      </c>
      <c r="BF143" s="5">
        <f t="shared" si="327"/>
        <v>7.6295165641685153E-4</v>
      </c>
      <c r="BG143" s="5">
        <f t="shared" si="328"/>
        <v>3.7065335896215273E-4</v>
      </c>
      <c r="BH143" s="5">
        <f t="shared" si="329"/>
        <v>1.3505172118814861E-4</v>
      </c>
      <c r="BI143" s="5">
        <f t="shared" si="330"/>
        <v>3.9366091157412248E-5</v>
      </c>
      <c r="BJ143" s="8">
        <f t="shared" si="331"/>
        <v>0.3759875030475005</v>
      </c>
      <c r="BK143" s="8">
        <f t="shared" si="332"/>
        <v>0.24814197761671811</v>
      </c>
      <c r="BL143" s="8">
        <f t="shared" si="333"/>
        <v>0.347420062195333</v>
      </c>
      <c r="BM143" s="8">
        <f t="shared" si="334"/>
        <v>0.55557602839101927</v>
      </c>
      <c r="BN143" s="8">
        <f t="shared" si="335"/>
        <v>0.44285889660900224</v>
      </c>
    </row>
    <row r="144" spans="1:66" x14ac:dyDescent="0.25">
      <c r="A144" t="s">
        <v>298</v>
      </c>
      <c r="B144" t="s">
        <v>366</v>
      </c>
      <c r="C144" t="s">
        <v>325</v>
      </c>
      <c r="D144" s="11">
        <v>44385</v>
      </c>
      <c r="E144">
        <f>VLOOKUP(A144,home!$A$2:$E$405,3,FALSE)</f>
        <v>1.65</v>
      </c>
      <c r="F144">
        <f>VLOOKUP(B144,home!$B$2:$E$405,3,FALSE)</f>
        <v>1.21</v>
      </c>
      <c r="G144">
        <f>VLOOKUP(C144,away!$B$2:$E$405,4,FALSE)</f>
        <v>0.76</v>
      </c>
      <c r="H144">
        <f>VLOOKUP(A144,away!$A$2:$E$405,3,FALSE)</f>
        <v>1.25</v>
      </c>
      <c r="I144">
        <f>VLOOKUP(C144,away!$B$2:$E$405,3,FALSE)</f>
        <v>0.76</v>
      </c>
      <c r="J144">
        <f>VLOOKUP(B144,home!$B$2:$E$405,4,FALSE)</f>
        <v>0.4</v>
      </c>
      <c r="K144" s="3">
        <f t="shared" si="280"/>
        <v>1.5173399999999999</v>
      </c>
      <c r="L144" s="3">
        <f t="shared" si="281"/>
        <v>0.38</v>
      </c>
      <c r="M144" s="5">
        <f t="shared" si="282"/>
        <v>0.14996700136311475</v>
      </c>
      <c r="N144" s="5">
        <f t="shared" si="283"/>
        <v>0.22755092984830852</v>
      </c>
      <c r="O144" s="5">
        <f t="shared" si="284"/>
        <v>5.6987460517983604E-2</v>
      </c>
      <c r="P144" s="5">
        <f t="shared" si="285"/>
        <v>8.6469353342357252E-2</v>
      </c>
      <c r="Q144" s="5">
        <f t="shared" si="286"/>
        <v>0.17263606394801623</v>
      </c>
      <c r="R144" s="5">
        <f t="shared" si="287"/>
        <v>1.0827617498416882E-2</v>
      </c>
      <c r="S144" s="5">
        <f t="shared" si="288"/>
        <v>1.246432381704677E-2</v>
      </c>
      <c r="T144" s="5">
        <f t="shared" si="289"/>
        <v>6.5601704300246172E-2</v>
      </c>
      <c r="U144" s="5">
        <f t="shared" si="290"/>
        <v>1.6429177135047872E-2</v>
      </c>
      <c r="V144" s="5">
        <f t="shared" si="291"/>
        <v>7.9853272202354947E-4</v>
      </c>
      <c r="W144" s="5">
        <f t="shared" si="292"/>
        <v>8.7315868423627638E-2</v>
      </c>
      <c r="X144" s="5">
        <f t="shared" si="293"/>
        <v>3.3180030000978508E-2</v>
      </c>
      <c r="Y144" s="5">
        <f t="shared" si="294"/>
        <v>6.3042057001859147E-3</v>
      </c>
      <c r="Z144" s="5">
        <f t="shared" si="295"/>
        <v>1.3714982164661389E-3</v>
      </c>
      <c r="AA144" s="5">
        <f t="shared" si="296"/>
        <v>2.0810291037727312E-3</v>
      </c>
      <c r="AB144" s="5">
        <f t="shared" si="297"/>
        <v>1.5788143501592581E-3</v>
      </c>
      <c r="AC144" s="5">
        <f t="shared" si="298"/>
        <v>2.8776583960336281E-5</v>
      </c>
      <c r="AD144" s="5">
        <f t="shared" si="299"/>
        <v>3.312196494847678E-2</v>
      </c>
      <c r="AE144" s="5">
        <f t="shared" si="300"/>
        <v>1.2586346680421178E-2</v>
      </c>
      <c r="AF144" s="5">
        <f t="shared" si="301"/>
        <v>2.3914058692800231E-3</v>
      </c>
      <c r="AG144" s="5">
        <f t="shared" si="302"/>
        <v>3.0291141010880304E-4</v>
      </c>
      <c r="AH144" s="5">
        <f t="shared" si="303"/>
        <v>1.3029233056428315E-4</v>
      </c>
      <c r="AI144" s="5">
        <f t="shared" si="304"/>
        <v>1.976977648584094E-4</v>
      </c>
      <c r="AJ144" s="5">
        <f t="shared" si="305"/>
        <v>1.4998736326512948E-4</v>
      </c>
      <c r="AK144" s="5">
        <f t="shared" si="306"/>
        <v>7.5860608592237175E-5</v>
      </c>
      <c r="AL144" s="5">
        <f t="shared" si="307"/>
        <v>6.6369070097692517E-7</v>
      </c>
      <c r="AM144" s="5">
        <f t="shared" si="308"/>
        <v>1.0051456458984351E-2</v>
      </c>
      <c r="AN144" s="5">
        <f t="shared" si="309"/>
        <v>3.8195534544140535E-3</v>
      </c>
      <c r="AO144" s="5">
        <f t="shared" si="310"/>
        <v>7.2571515633866992E-4</v>
      </c>
      <c r="AP144" s="5">
        <f t="shared" si="311"/>
        <v>9.1923919802898229E-5</v>
      </c>
      <c r="AQ144" s="5">
        <f t="shared" si="312"/>
        <v>8.732772381275329E-6</v>
      </c>
      <c r="AR144" s="5">
        <f t="shared" si="313"/>
        <v>9.902217122885522E-6</v>
      </c>
      <c r="AS144" s="5">
        <f t="shared" si="314"/>
        <v>1.502503012923912E-5</v>
      </c>
      <c r="AT144" s="5">
        <f t="shared" si="315"/>
        <v>1.1399039608149843E-5</v>
      </c>
      <c r="AU144" s="5">
        <f t="shared" si="316"/>
        <v>5.7654062530100268E-6</v>
      </c>
      <c r="AV144" s="5">
        <f t="shared" si="317"/>
        <v>2.1870203809855578E-6</v>
      </c>
      <c r="AW144" s="5">
        <f t="shared" si="318"/>
        <v>1.0629913620103462E-8</v>
      </c>
      <c r="AX144" s="5">
        <f t="shared" si="319"/>
        <v>2.5419128239125535E-3</v>
      </c>
      <c r="AY144" s="5">
        <f t="shared" si="320"/>
        <v>9.659268730867704E-4</v>
      </c>
      <c r="AZ144" s="5">
        <f t="shared" si="321"/>
        <v>1.8352610588648634E-4</v>
      </c>
      <c r="BA144" s="5">
        <f t="shared" si="322"/>
        <v>2.3246640078954944E-5</v>
      </c>
      <c r="BB144" s="5">
        <f t="shared" si="323"/>
        <v>2.2084308075007188E-6</v>
      </c>
      <c r="BC144" s="5">
        <f t="shared" si="324"/>
        <v>1.6784074137005468E-7</v>
      </c>
      <c r="BD144" s="5">
        <f t="shared" si="325"/>
        <v>6.2714041778274968E-7</v>
      </c>
      <c r="BE144" s="5">
        <f t="shared" si="326"/>
        <v>9.515852415184775E-7</v>
      </c>
      <c r="BF144" s="5">
        <f t="shared" si="327"/>
        <v>7.2193917518282332E-7</v>
      </c>
      <c r="BG144" s="5">
        <f t="shared" si="328"/>
        <v>3.6514239602396834E-7</v>
      </c>
      <c r="BH144" s="5">
        <f t="shared" si="329"/>
        <v>1.3851129079575199E-7</v>
      </c>
      <c r="BI144" s="5">
        <f t="shared" si="330"/>
        <v>4.203374439520526E-8</v>
      </c>
      <c r="BJ144" s="8">
        <f t="shared" si="331"/>
        <v>0.65940580160608431</v>
      </c>
      <c r="BK144" s="8">
        <f t="shared" si="332"/>
        <v>0.25069457839229037</v>
      </c>
      <c r="BL144" s="8">
        <f t="shared" si="333"/>
        <v>8.850506173842039E-2</v>
      </c>
      <c r="BM144" s="8">
        <f t="shared" si="334"/>
        <v>0.29457259719189105</v>
      </c>
      <c r="BN144" s="8">
        <f t="shared" si="335"/>
        <v>0.70443842651819721</v>
      </c>
    </row>
    <row r="145" spans="1:66" x14ac:dyDescent="0.25">
      <c r="A145" t="s">
        <v>304</v>
      </c>
      <c r="B145" t="s">
        <v>305</v>
      </c>
      <c r="C145" t="s">
        <v>375</v>
      </c>
      <c r="D145" s="11">
        <v>44385</v>
      </c>
      <c r="E145">
        <f>VLOOKUP(A145,home!$A$2:$E$405,3,FALSE)</f>
        <v>1.325</v>
      </c>
      <c r="F145">
        <f>VLOOKUP(B145,home!$B$2:$E$405,3,FALSE)</f>
        <v>0.91</v>
      </c>
      <c r="G145">
        <f>VLOOKUP(C145,away!$B$2:$E$405,4,FALSE)</f>
        <v>1.1299999999999999</v>
      </c>
      <c r="H145">
        <f>VLOOKUP(A145,away!$A$2:$E$405,3,FALSE)</f>
        <v>1.3</v>
      </c>
      <c r="I145">
        <f>VLOOKUP(C145,away!$B$2:$E$405,3,FALSE)</f>
        <v>0.75</v>
      </c>
      <c r="J145">
        <f>VLOOKUP(B145,home!$B$2:$E$405,4,FALSE)</f>
        <v>1.08</v>
      </c>
      <c r="K145" s="3">
        <f t="shared" si="280"/>
        <v>1.3624974999999999</v>
      </c>
      <c r="L145" s="3">
        <f t="shared" si="281"/>
        <v>1.0530000000000002</v>
      </c>
      <c r="M145" s="5">
        <f t="shared" si="282"/>
        <v>8.9322889728293275E-2</v>
      </c>
      <c r="N145" s="5">
        <f t="shared" si="283"/>
        <v>0.12170221394757526</v>
      </c>
      <c r="O145" s="5">
        <f t="shared" si="284"/>
        <v>9.4057002883892821E-2</v>
      </c>
      <c r="P145" s="5">
        <f t="shared" si="285"/>
        <v>0.12815243128679676</v>
      </c>
      <c r="Q145" s="5">
        <f t="shared" si="286"/>
        <v>8.2909481124018219E-2</v>
      </c>
      <c r="R145" s="5">
        <f t="shared" si="287"/>
        <v>4.9521012018369573E-2</v>
      </c>
      <c r="S145" s="5">
        <f t="shared" si="288"/>
        <v>4.5965389427820767E-2</v>
      </c>
      <c r="T145" s="5">
        <f t="shared" si="289"/>
        <v>8.7303683623591199E-2</v>
      </c>
      <c r="U145" s="5">
        <f t="shared" si="290"/>
        <v>6.7472255072498502E-2</v>
      </c>
      <c r="V145" s="5">
        <f t="shared" si="291"/>
        <v>7.3274441972860736E-3</v>
      </c>
      <c r="W145" s="5">
        <f t="shared" si="292"/>
        <v>3.7654653585924007E-2</v>
      </c>
      <c r="X145" s="5">
        <f t="shared" si="293"/>
        <v>3.965035022597798E-2</v>
      </c>
      <c r="Y145" s="5">
        <f t="shared" si="294"/>
        <v>2.0875909393977408E-2</v>
      </c>
      <c r="Z145" s="5">
        <f t="shared" si="295"/>
        <v>1.7381875218447727E-2</v>
      </c>
      <c r="AA145" s="5">
        <f t="shared" si="296"/>
        <v>2.3682761530446982E-2</v>
      </c>
      <c r="AB145" s="5">
        <f t="shared" si="297"/>
        <v>1.6133851689165094E-2</v>
      </c>
      <c r="AC145" s="5">
        <f t="shared" si="298"/>
        <v>6.5704728083762173E-4</v>
      </c>
      <c r="AD145" s="5">
        <f t="shared" si="299"/>
        <v>1.2826092843546875E-2</v>
      </c>
      <c r="AE145" s="5">
        <f t="shared" si="300"/>
        <v>1.3505875764254861E-2</v>
      </c>
      <c r="AF145" s="5">
        <f t="shared" si="301"/>
        <v>7.110843589880185E-3</v>
      </c>
      <c r="AG145" s="5">
        <f t="shared" si="302"/>
        <v>2.4959061000479456E-3</v>
      </c>
      <c r="AH145" s="5">
        <f t="shared" si="303"/>
        <v>4.5757786512563639E-3</v>
      </c>
      <c r="AI145" s="5">
        <f t="shared" si="304"/>
        <v>6.2344869728901678E-3</v>
      </c>
      <c r="AJ145" s="5">
        <f t="shared" si="305"/>
        <v>4.2472364571727109E-3</v>
      </c>
      <c r="AK145" s="5">
        <f t="shared" si="306"/>
        <v>1.9289496849355587E-3</v>
      </c>
      <c r="AL145" s="5">
        <f t="shared" si="307"/>
        <v>3.7706888689271194E-5</v>
      </c>
      <c r="AM145" s="5">
        <f t="shared" si="308"/>
        <v>3.4951038868201011E-3</v>
      </c>
      <c r="AN145" s="5">
        <f t="shared" si="309"/>
        <v>3.6803443928215668E-3</v>
      </c>
      <c r="AO145" s="5">
        <f t="shared" si="310"/>
        <v>1.9377013228205552E-3</v>
      </c>
      <c r="AP145" s="5">
        <f t="shared" si="311"/>
        <v>6.8013316431001511E-4</v>
      </c>
      <c r="AQ145" s="5">
        <f t="shared" si="312"/>
        <v>1.7904505550461148E-4</v>
      </c>
      <c r="AR145" s="5">
        <f t="shared" si="313"/>
        <v>9.6365898395459071E-4</v>
      </c>
      <c r="AS145" s="5">
        <f t="shared" si="314"/>
        <v>1.31298295649067E-3</v>
      </c>
      <c r="AT145" s="5">
        <f t="shared" si="315"/>
        <v>8.9446799788057334E-4</v>
      </c>
      <c r="AU145" s="5">
        <f t="shared" si="316"/>
        <v>4.0623680364742886E-4</v>
      </c>
      <c r="AV145" s="5">
        <f t="shared" si="317"/>
        <v>1.3837415734440319E-4</v>
      </c>
      <c r="AW145" s="5">
        <f t="shared" si="318"/>
        <v>1.5027345909783749E-6</v>
      </c>
      <c r="AX145" s="5">
        <f t="shared" si="319"/>
        <v>7.9367838467211168E-4</v>
      </c>
      <c r="AY145" s="5">
        <f t="shared" si="320"/>
        <v>8.3574333905973364E-4</v>
      </c>
      <c r="AZ145" s="5">
        <f t="shared" si="321"/>
        <v>4.4001886801494982E-4</v>
      </c>
      <c r="BA145" s="5">
        <f t="shared" si="322"/>
        <v>1.5444662267324744E-4</v>
      </c>
      <c r="BB145" s="5">
        <f t="shared" si="323"/>
        <v>4.0658073418732387E-5</v>
      </c>
      <c r="BC145" s="5">
        <f t="shared" si="324"/>
        <v>8.5625902619850452E-6</v>
      </c>
      <c r="BD145" s="5">
        <f t="shared" si="325"/>
        <v>1.6912215168403064E-4</v>
      </c>
      <c r="BE145" s="5">
        <f t="shared" si="326"/>
        <v>2.3042850886411252E-4</v>
      </c>
      <c r="BF145" s="5">
        <f t="shared" si="327"/>
        <v>1.5697913362804059E-4</v>
      </c>
      <c r="BG145" s="5">
        <f t="shared" si="328"/>
        <v>7.1294559040123749E-5</v>
      </c>
      <c r="BH145" s="5">
        <f t="shared" si="329"/>
        <v>2.4284664613942754E-5</v>
      </c>
      <c r="BI145" s="5">
        <f t="shared" si="330"/>
        <v>6.6175589649670929E-6</v>
      </c>
      <c r="BJ145" s="8">
        <f t="shared" si="331"/>
        <v>0.43828044589917153</v>
      </c>
      <c r="BK145" s="8">
        <f t="shared" si="332"/>
        <v>0.27229865214878346</v>
      </c>
      <c r="BL145" s="8">
        <f t="shared" si="333"/>
        <v>0.27222778243674078</v>
      </c>
      <c r="BM145" s="8">
        <f t="shared" si="334"/>
        <v>0.43368948410972885</v>
      </c>
      <c r="BN145" s="8">
        <f t="shared" si="335"/>
        <v>0.56566503098894583</v>
      </c>
    </row>
    <row r="146" spans="1:66" x14ac:dyDescent="0.25">
      <c r="A146" t="s">
        <v>304</v>
      </c>
      <c r="B146" t="s">
        <v>327</v>
      </c>
      <c r="C146" t="s">
        <v>335</v>
      </c>
      <c r="D146" s="11">
        <v>44385</v>
      </c>
      <c r="E146">
        <f>VLOOKUP(A146,home!$A$2:$E$405,3,FALSE)</f>
        <v>1.325</v>
      </c>
      <c r="F146">
        <f>VLOOKUP(B146,home!$B$2:$E$405,3,FALSE)</f>
        <v>1.1299999999999999</v>
      </c>
      <c r="G146">
        <f>VLOOKUP(C146,away!$B$2:$E$405,4,FALSE)</f>
        <v>1.32</v>
      </c>
      <c r="H146">
        <f>VLOOKUP(A146,away!$A$2:$E$405,3,FALSE)</f>
        <v>1.3</v>
      </c>
      <c r="I146">
        <f>VLOOKUP(C146,away!$B$2:$E$405,3,FALSE)</f>
        <v>0.75</v>
      </c>
      <c r="J146">
        <f>VLOOKUP(B146,home!$B$2:$E$405,4,FALSE)</f>
        <v>1.35</v>
      </c>
      <c r="K146" s="3">
        <f t="shared" si="280"/>
        <v>1.9763699999999997</v>
      </c>
      <c r="L146" s="3">
        <f t="shared" si="281"/>
        <v>1.3162500000000001</v>
      </c>
      <c r="M146" s="5">
        <f t="shared" si="282"/>
        <v>3.7156372061866005E-2</v>
      </c>
      <c r="N146" s="5">
        <f t="shared" si="283"/>
        <v>7.3434739051910086E-2</v>
      </c>
      <c r="O146" s="5">
        <f t="shared" si="284"/>
        <v>4.8907074726431139E-2</v>
      </c>
      <c r="P146" s="5">
        <f t="shared" si="285"/>
        <v>9.6658475277076689E-2</v>
      </c>
      <c r="Q146" s="5">
        <f t="shared" si="286"/>
        <v>7.2567107610011783E-2</v>
      </c>
      <c r="R146" s="5">
        <f t="shared" si="287"/>
        <v>3.21869685543325E-2</v>
      </c>
      <c r="S146" s="5">
        <f t="shared" si="288"/>
        <v>6.2861767204648117E-2</v>
      </c>
      <c r="T146" s="5">
        <f t="shared" si="289"/>
        <v>9.5516455391678037E-2</v>
      </c>
      <c r="U146" s="5">
        <f t="shared" si="290"/>
        <v>6.3613359041726103E-2</v>
      </c>
      <c r="V146" s="5">
        <f t="shared" si="291"/>
        <v>1.8169823711849116E-2</v>
      </c>
      <c r="W146" s="5">
        <f t="shared" si="292"/>
        <v>4.7806484822399652E-2</v>
      </c>
      <c r="X146" s="5">
        <f t="shared" si="293"/>
        <v>6.292528564748355E-2</v>
      </c>
      <c r="Y146" s="5">
        <f t="shared" si="294"/>
        <v>4.1412703616750118E-2</v>
      </c>
      <c r="Z146" s="5">
        <f t="shared" si="295"/>
        <v>1.4122032453213385E-2</v>
      </c>
      <c r="AA146" s="5">
        <f t="shared" si="296"/>
        <v>2.791036127955733E-2</v>
      </c>
      <c r="AB146" s="5">
        <f t="shared" si="297"/>
        <v>2.7580600361039362E-2</v>
      </c>
      <c r="AC146" s="5">
        <f t="shared" si="298"/>
        <v>2.9541828201034978E-3</v>
      </c>
      <c r="AD146" s="5">
        <f t="shared" si="299"/>
        <v>2.3620825602111494E-2</v>
      </c>
      <c r="AE146" s="5">
        <f t="shared" si="300"/>
        <v>3.1090911698779262E-2</v>
      </c>
      <c r="AF146" s="5">
        <f t="shared" si="301"/>
        <v>2.0461706261759104E-2</v>
      </c>
      <c r="AG146" s="5">
        <f t="shared" si="302"/>
        <v>8.9775736223468086E-3</v>
      </c>
      <c r="AH146" s="5">
        <f t="shared" si="303"/>
        <v>4.6470313041355312E-3</v>
      </c>
      <c r="AI146" s="5">
        <f t="shared" si="304"/>
        <v>9.1842532585543375E-3</v>
      </c>
      <c r="AJ146" s="5">
        <f t="shared" si="305"/>
        <v>9.07574130630452E-3</v>
      </c>
      <c r="AK146" s="5">
        <f t="shared" si="306"/>
        <v>5.9790076151803526E-3</v>
      </c>
      <c r="AL146" s="5">
        <f t="shared" si="307"/>
        <v>3.0740009450384251E-4</v>
      </c>
      <c r="AM146" s="5">
        <f t="shared" si="308"/>
        <v>9.3366982190490177E-3</v>
      </c>
      <c r="AN146" s="5">
        <f t="shared" si="309"/>
        <v>1.2289429030823274E-2</v>
      </c>
      <c r="AO146" s="5">
        <f t="shared" si="310"/>
        <v>8.0879804809105681E-3</v>
      </c>
      <c r="AP146" s="5">
        <f t="shared" si="311"/>
        <v>3.5486014359995123E-3</v>
      </c>
      <c r="AQ146" s="5">
        <f t="shared" si="312"/>
        <v>1.1677116600335899E-3</v>
      </c>
      <c r="AR146" s="5">
        <f t="shared" si="313"/>
        <v>1.2233309908136784E-3</v>
      </c>
      <c r="AS146" s="5">
        <f t="shared" si="314"/>
        <v>2.4177546703144288E-3</v>
      </c>
      <c r="AT146" s="5">
        <f t="shared" si="315"/>
        <v>2.3891888988846642E-3</v>
      </c>
      <c r="AU146" s="5">
        <f t="shared" si="316"/>
        <v>1.5739737546962276E-3</v>
      </c>
      <c r="AV146" s="5">
        <f t="shared" si="317"/>
        <v>7.7768862739224559E-4</v>
      </c>
      <c r="AW146" s="5">
        <f t="shared" si="318"/>
        <v>2.2213046874569793E-5</v>
      </c>
      <c r="AX146" s="5">
        <f t="shared" si="319"/>
        <v>3.0754617098636508E-3</v>
      </c>
      <c r="AY146" s="5">
        <f t="shared" si="320"/>
        <v>4.0480764756080315E-3</v>
      </c>
      <c r="AZ146" s="5">
        <f t="shared" si="321"/>
        <v>2.6641403305095361E-3</v>
      </c>
      <c r="BA146" s="5">
        <f t="shared" si="322"/>
        <v>1.168891570011059E-3</v>
      </c>
      <c r="BB146" s="5">
        <f t="shared" si="323"/>
        <v>3.846383822567643E-4</v>
      </c>
      <c r="BC146" s="5">
        <f t="shared" si="324"/>
        <v>1.0125605412909318E-4</v>
      </c>
      <c r="BD146" s="5">
        <f t="shared" si="325"/>
        <v>2.6836823610975046E-4</v>
      </c>
      <c r="BE146" s="5">
        <f t="shared" si="326"/>
        <v>5.3039493080022726E-4</v>
      </c>
      <c r="BF146" s="5">
        <f t="shared" si="327"/>
        <v>5.241283146928227E-4</v>
      </c>
      <c r="BG146" s="5">
        <f t="shared" si="328"/>
        <v>3.4529049243648454E-4</v>
      </c>
      <c r="BH146" s="5">
        <f t="shared" si="329"/>
        <v>1.7060544263417372E-4</v>
      </c>
      <c r="BI146" s="5">
        <f t="shared" si="330"/>
        <v>6.7435895731780382E-5</v>
      </c>
      <c r="BJ146" s="8">
        <f t="shared" si="331"/>
        <v>0.52368667867442409</v>
      </c>
      <c r="BK146" s="8">
        <f t="shared" si="332"/>
        <v>0.22215609764565528</v>
      </c>
      <c r="BL146" s="8">
        <f t="shared" si="333"/>
        <v>0.23937255770176766</v>
      </c>
      <c r="BM146" s="8">
        <f t="shared" si="334"/>
        <v>0.63440076576469884</v>
      </c>
      <c r="BN146" s="8">
        <f t="shared" si="335"/>
        <v>0.3609107372816282</v>
      </c>
    </row>
    <row r="147" spans="1:66" x14ac:dyDescent="0.25">
      <c r="A147" t="s">
        <v>304</v>
      </c>
      <c r="B147" t="s">
        <v>339</v>
      </c>
      <c r="C147" t="s">
        <v>332</v>
      </c>
      <c r="D147" s="11">
        <v>44385</v>
      </c>
      <c r="E147">
        <f>VLOOKUP(A147,home!$A$2:$E$405,3,FALSE)</f>
        <v>1.325</v>
      </c>
      <c r="F147">
        <f>VLOOKUP(B147,home!$B$2:$E$405,3,FALSE)</f>
        <v>1.51</v>
      </c>
      <c r="G147">
        <f>VLOOKUP(C147,away!$B$2:$E$405,4,FALSE)</f>
        <v>0.91</v>
      </c>
      <c r="H147">
        <f>VLOOKUP(A147,away!$A$2:$E$405,3,FALSE)</f>
        <v>1.3</v>
      </c>
      <c r="I147">
        <f>VLOOKUP(C147,away!$B$2:$E$405,3,FALSE)</f>
        <v>0.6</v>
      </c>
      <c r="J147">
        <f>VLOOKUP(B147,home!$B$2:$E$405,4,FALSE)</f>
        <v>0.77</v>
      </c>
      <c r="K147" s="3">
        <f t="shared" si="280"/>
        <v>1.8206825</v>
      </c>
      <c r="L147" s="3">
        <f t="shared" si="281"/>
        <v>0.60060000000000002</v>
      </c>
      <c r="M147" s="5">
        <f t="shared" si="282"/>
        <v>8.8807648583157942E-2</v>
      </c>
      <c r="N147" s="5">
        <f t="shared" si="283"/>
        <v>0.16169053164150546</v>
      </c>
      <c r="O147" s="5">
        <f t="shared" si="284"/>
        <v>5.3337873739044667E-2</v>
      </c>
      <c r="P147" s="5">
        <f t="shared" si="285"/>
        <v>9.7111333303888173E-2</v>
      </c>
      <c r="Q147" s="5">
        <f t="shared" si="286"/>
        <v>0.14719356068769265</v>
      </c>
      <c r="R147" s="5">
        <f t="shared" si="287"/>
        <v>1.6017363483835111E-2</v>
      </c>
      <c r="S147" s="5">
        <f t="shared" si="288"/>
        <v>2.6547857100473169E-2</v>
      </c>
      <c r="T147" s="5">
        <f t="shared" si="289"/>
        <v>8.8404452549028206E-2</v>
      </c>
      <c r="U147" s="5">
        <f t="shared" si="290"/>
        <v>2.9162533391157618E-2</v>
      </c>
      <c r="V147" s="5">
        <f t="shared" si="291"/>
        <v>3.2255702702778397E-3</v>
      </c>
      <c r="W147" s="5">
        <f t="shared" si="292"/>
        <v>8.933091335225668E-2</v>
      </c>
      <c r="X147" s="5">
        <f t="shared" si="293"/>
        <v>5.3652146559365364E-2</v>
      </c>
      <c r="Y147" s="5">
        <f t="shared" si="294"/>
        <v>1.611173961177742E-2</v>
      </c>
      <c r="Z147" s="5">
        <f t="shared" si="295"/>
        <v>3.2066761694637897E-3</v>
      </c>
      <c r="AA147" s="5">
        <f t="shared" si="296"/>
        <v>5.8383391849097556E-3</v>
      </c>
      <c r="AB147" s="5">
        <f t="shared" si="297"/>
        <v>5.314880991514729E-3</v>
      </c>
      <c r="AC147" s="5">
        <f t="shared" si="298"/>
        <v>2.2044795311095295E-4</v>
      </c>
      <c r="AD147" s="5">
        <f t="shared" si="299"/>
        <v>4.0660807662367508E-2</v>
      </c>
      <c r="AE147" s="5">
        <f t="shared" si="300"/>
        <v>2.4420881082017929E-2</v>
      </c>
      <c r="AF147" s="5">
        <f t="shared" si="301"/>
        <v>7.333590588929983E-3</v>
      </c>
      <c r="AG147" s="5">
        <f t="shared" si="302"/>
        <v>1.4681848359037828E-3</v>
      </c>
      <c r="AH147" s="5">
        <f t="shared" si="303"/>
        <v>4.8148242684498794E-4</v>
      </c>
      <c r="AI147" s="5">
        <f t="shared" si="304"/>
        <v>8.7662662861419968E-4</v>
      </c>
      <c r="AJ147" s="5">
        <f t="shared" si="305"/>
        <v>7.9802938087593649E-4</v>
      </c>
      <c r="AK147" s="5">
        <f t="shared" si="306"/>
        <v>4.8431937608221754E-4</v>
      </c>
      <c r="AL147" s="5">
        <f t="shared" si="307"/>
        <v>9.6424103068877398E-6</v>
      </c>
      <c r="AM147" s="5">
        <f t="shared" si="308"/>
        <v>1.4806084189347675E-2</v>
      </c>
      <c r="AN147" s="5">
        <f t="shared" si="309"/>
        <v>8.8925341641222146E-3</v>
      </c>
      <c r="AO147" s="5">
        <f t="shared" si="310"/>
        <v>2.6704280094859006E-3</v>
      </c>
      <c r="AP147" s="5">
        <f t="shared" si="311"/>
        <v>5.3461968749907737E-4</v>
      </c>
      <c r="AQ147" s="5">
        <f t="shared" si="312"/>
        <v>8.0273146077986454E-5</v>
      </c>
      <c r="AR147" s="5">
        <f t="shared" si="313"/>
        <v>5.7835669112619984E-5</v>
      </c>
      <c r="AS147" s="5">
        <f t="shared" si="314"/>
        <v>1.0530039062913773E-4</v>
      </c>
      <c r="AT147" s="5">
        <f t="shared" si="315"/>
        <v>9.5859289230817537E-5</v>
      </c>
      <c r="AU147" s="5">
        <f t="shared" si="316"/>
        <v>5.8176443454996004E-5</v>
      </c>
      <c r="AV147" s="5">
        <f t="shared" si="317"/>
        <v>2.6480208127687685E-5</v>
      </c>
      <c r="AW147" s="5">
        <f t="shared" si="318"/>
        <v>2.9288872452122845E-7</v>
      </c>
      <c r="AX147" s="5">
        <f t="shared" si="319"/>
        <v>4.4928630628453363E-3</v>
      </c>
      <c r="AY147" s="5">
        <f t="shared" si="320"/>
        <v>2.6984135555449093E-3</v>
      </c>
      <c r="AZ147" s="5">
        <f t="shared" si="321"/>
        <v>8.1033359073013624E-4</v>
      </c>
      <c r="BA147" s="5">
        <f t="shared" si="322"/>
        <v>1.6222878486417329E-4</v>
      </c>
      <c r="BB147" s="5">
        <f t="shared" si="323"/>
        <v>2.4358652047355613E-5</v>
      </c>
      <c r="BC147" s="5">
        <f t="shared" si="324"/>
        <v>2.9259612839283581E-6</v>
      </c>
      <c r="BD147" s="5">
        <f t="shared" si="325"/>
        <v>5.7893504781732565E-6</v>
      </c>
      <c r="BE147" s="5">
        <f t="shared" si="326"/>
        <v>1.0540569101976679E-5</v>
      </c>
      <c r="BF147" s="5">
        <f t="shared" si="327"/>
        <v>9.5955148520048289E-6</v>
      </c>
      <c r="BG147" s="5">
        <f t="shared" si="328"/>
        <v>5.8234619898450961E-6</v>
      </c>
      <c r="BH147" s="5">
        <f t="shared" si="329"/>
        <v>2.6506688335815353E-6</v>
      </c>
      <c r="BI147" s="5">
        <f t="shared" si="330"/>
        <v>9.65205271719462E-7</v>
      </c>
      <c r="BJ147" s="8">
        <f t="shared" si="331"/>
        <v>0.66544187137469357</v>
      </c>
      <c r="BK147" s="8">
        <f t="shared" si="332"/>
        <v>0.21862091317675986</v>
      </c>
      <c r="BL147" s="8">
        <f t="shared" si="333"/>
        <v>0.1126904653739618</v>
      </c>
      <c r="BM147" s="8">
        <f t="shared" si="334"/>
        <v>0.43310349398893477</v>
      </c>
      <c r="BN147" s="8">
        <f t="shared" si="335"/>
        <v>0.56415831143912398</v>
      </c>
    </row>
    <row r="148" spans="1:66" x14ac:dyDescent="0.25">
      <c r="A148" t="s">
        <v>304</v>
      </c>
      <c r="B148" t="s">
        <v>376</v>
      </c>
      <c r="C148" t="s">
        <v>459</v>
      </c>
      <c r="D148" s="11">
        <v>44385</v>
      </c>
      <c r="E148">
        <f>VLOOKUP(A148,home!$A$2:$E$405,3,FALSE)</f>
        <v>1.325</v>
      </c>
      <c r="F148">
        <f>VLOOKUP(B148,home!$B$2:$E$405,3,FALSE)</f>
        <v>1.51</v>
      </c>
      <c r="G148">
        <f>VLOOKUP(C148,away!$B$2:$E$405,4,FALSE)</f>
        <v>0.75</v>
      </c>
      <c r="H148">
        <f>VLOOKUP(A148,away!$A$2:$E$405,3,FALSE)</f>
        <v>1.3</v>
      </c>
      <c r="I148">
        <f>VLOOKUP(C148,away!$B$2:$E$405,3,FALSE)</f>
        <v>2.2599999999999998</v>
      </c>
      <c r="J148">
        <f>VLOOKUP(B148,home!$B$2:$E$405,4,FALSE)</f>
        <v>0.77</v>
      </c>
      <c r="K148" s="3">
        <f t="shared" si="280"/>
        <v>1.5005625</v>
      </c>
      <c r="L148" s="3">
        <f t="shared" si="281"/>
        <v>2.2622599999999999</v>
      </c>
      <c r="M148" s="5">
        <f t="shared" si="282"/>
        <v>2.3218114675524388E-2</v>
      </c>
      <c r="N148" s="5">
        <f t="shared" si="283"/>
        <v>3.4840232202791567E-2</v>
      </c>
      <c r="O148" s="5">
        <f t="shared" si="284"/>
        <v>5.25254121058518E-2</v>
      </c>
      <c r="P148" s="5">
        <f t="shared" si="285"/>
        <v>7.8817663703087251E-2</v>
      </c>
      <c r="Q148" s="5">
        <f t="shared" si="286"/>
        <v>2.6139972967400716E-2</v>
      </c>
      <c r="R148" s="5">
        <f t="shared" si="287"/>
        <v>5.9413069395292159E-2</v>
      </c>
      <c r="S148" s="5">
        <f t="shared" si="288"/>
        <v>6.6889842246339218E-2</v>
      </c>
      <c r="T148" s="5">
        <f t="shared" si="289"/>
        <v>5.9135415245231943E-2</v>
      </c>
      <c r="U148" s="5">
        <f t="shared" si="290"/>
        <v>8.9153023944473095E-2</v>
      </c>
      <c r="V148" s="5">
        <f t="shared" si="291"/>
        <v>2.5229826725108075E-2</v>
      </c>
      <c r="W148" s="5">
        <f t="shared" si="292"/>
        <v>1.3074887728631747E-2</v>
      </c>
      <c r="X148" s="5">
        <f t="shared" si="293"/>
        <v>2.9578795512974453E-2</v>
      </c>
      <c r="Y148" s="5">
        <f t="shared" si="294"/>
        <v>3.3457462968590798E-2</v>
      </c>
      <c r="Z148" s="5">
        <f t="shared" si="295"/>
        <v>4.4802603456731212E-2</v>
      </c>
      <c r="AA148" s="5">
        <f t="shared" si="296"/>
        <v>6.7229106649541237E-2</v>
      </c>
      <c r="AB148" s="5">
        <f t="shared" si="297"/>
        <v>5.0440738173401119E-2</v>
      </c>
      <c r="AC148" s="5">
        <f t="shared" si="298"/>
        <v>5.3529217000847515E-3</v>
      </c>
      <c r="AD148" s="5">
        <f t="shared" si="299"/>
        <v>4.9049215543237453E-3</v>
      </c>
      <c r="AE148" s="5">
        <f t="shared" si="300"/>
        <v>1.1096207835484435E-2</v>
      </c>
      <c r="AF148" s="5">
        <f t="shared" si="301"/>
        <v>1.2551253568951513E-2</v>
      </c>
      <c r="AG148" s="5">
        <f t="shared" si="302"/>
        <v>9.4647329662987494E-3</v>
      </c>
      <c r="AH148" s="5">
        <f t="shared" si="303"/>
        <v>2.5338784424006184E-2</v>
      </c>
      <c r="AI148" s="5">
        <f t="shared" si="304"/>
        <v>3.8022429702247784E-2</v>
      </c>
      <c r="AJ148" s="5">
        <f t="shared" si="305"/>
        <v>2.85275160850396E-2</v>
      </c>
      <c r="AK148" s="5">
        <f t="shared" si="306"/>
        <v>1.4269106951785746E-2</v>
      </c>
      <c r="AL148" s="5">
        <f t="shared" si="307"/>
        <v>7.2685450697854061E-4</v>
      </c>
      <c r="AM148" s="5">
        <f t="shared" si="308"/>
        <v>1.4720282699719831E-3</v>
      </c>
      <c r="AN148" s="5">
        <f t="shared" si="309"/>
        <v>3.3301106740268181E-3</v>
      </c>
      <c r="AO148" s="5">
        <f t="shared" si="310"/>
        <v>3.7667880867119558E-3</v>
      </c>
      <c r="AP148" s="5">
        <f t="shared" si="311"/>
        <v>2.8404846723483292E-3</v>
      </c>
      <c r="AQ148" s="5">
        <f t="shared" si="312"/>
        <v>1.6064787137166827E-3</v>
      </c>
      <c r="AR148" s="5">
        <f t="shared" si="313"/>
        <v>1.1464583690210448E-2</v>
      </c>
      <c r="AS148" s="5">
        <f t="shared" si="314"/>
        <v>1.7203324363641418E-2</v>
      </c>
      <c r="AT148" s="5">
        <f t="shared" si="315"/>
        <v>1.2907331707708339E-2</v>
      </c>
      <c r="AU148" s="5">
        <f t="shared" si="316"/>
        <v>6.4560859785493651E-3</v>
      </c>
      <c r="AV148" s="5">
        <f t="shared" si="317"/>
        <v>2.4219401290467464E-3</v>
      </c>
      <c r="AW148" s="5">
        <f t="shared" si="318"/>
        <v>6.8539604256713854E-5</v>
      </c>
      <c r="AX148" s="5">
        <f t="shared" si="319"/>
        <v>3.6814507014330599E-4</v>
      </c>
      <c r="AY148" s="5">
        <f t="shared" si="320"/>
        <v>8.3283986638239534E-4</v>
      </c>
      <c r="AZ148" s="5">
        <f t="shared" si="321"/>
        <v>9.4205015806111904E-4</v>
      </c>
      <c r="BA148" s="5">
        <f t="shared" si="322"/>
        <v>7.1038746352511568E-4</v>
      </c>
      <c r="BB148" s="5">
        <f t="shared" si="323"/>
        <v>4.0177028580858201E-4</v>
      </c>
      <c r="BC148" s="5">
        <f t="shared" si="324"/>
        <v>1.8178176935466458E-4</v>
      </c>
      <c r="BD148" s="5">
        <f t="shared" si="325"/>
        <v>4.3226448498359113E-3</v>
      </c>
      <c r="BE148" s="5">
        <f t="shared" si="326"/>
        <v>6.4863987624818997E-3</v>
      </c>
      <c r="BF148" s="5">
        <f t="shared" si="327"/>
        <v>4.8666233715133735E-3</v>
      </c>
      <c r="BG148" s="5">
        <f t="shared" si="328"/>
        <v>2.4342241776388459E-3</v>
      </c>
      <c r="BH148" s="5">
        <f t="shared" si="329"/>
        <v>9.1317637938954791E-4</v>
      </c>
      <c r="BI148" s="5">
        <f t="shared" si="330"/>
        <v>2.7405564615954535E-4</v>
      </c>
      <c r="BJ148" s="8">
        <f t="shared" si="331"/>
        <v>0.25069674758073057</v>
      </c>
      <c r="BK148" s="8">
        <f t="shared" si="332"/>
        <v>0.20106806342350461</v>
      </c>
      <c r="BL148" s="8">
        <f t="shared" si="333"/>
        <v>0.49466957648781418</v>
      </c>
      <c r="BM148" s="8">
        <f t="shared" si="334"/>
        <v>0.71551822563670697</v>
      </c>
      <c r="BN148" s="8">
        <f t="shared" si="335"/>
        <v>0.27495446504994792</v>
      </c>
    </row>
    <row r="149" spans="1:66" x14ac:dyDescent="0.25">
      <c r="A149" t="s">
        <v>304</v>
      </c>
      <c r="B149" t="s">
        <v>378</v>
      </c>
      <c r="C149" t="s">
        <v>310</v>
      </c>
      <c r="D149" s="11">
        <v>44385</v>
      </c>
      <c r="E149">
        <f>VLOOKUP(A149,home!$A$2:$E$405,3,FALSE)</f>
        <v>1.325</v>
      </c>
      <c r="F149">
        <f>VLOOKUP(B149,home!$B$2:$E$405,3,FALSE)</f>
        <v>0.38</v>
      </c>
      <c r="G149">
        <f>VLOOKUP(C149,away!$B$2:$E$405,4,FALSE)</f>
        <v>0.19</v>
      </c>
      <c r="H149">
        <f>VLOOKUP(A149,away!$A$2:$E$405,3,FALSE)</f>
        <v>1.3</v>
      </c>
      <c r="I149">
        <f>VLOOKUP(C149,away!$B$2:$E$405,3,FALSE)</f>
        <v>1.7</v>
      </c>
      <c r="J149">
        <f>VLOOKUP(B149,home!$B$2:$E$405,4,FALSE)</f>
        <v>1.35</v>
      </c>
      <c r="K149" s="3">
        <f t="shared" si="280"/>
        <v>9.5664999999999986E-2</v>
      </c>
      <c r="L149" s="3">
        <f t="shared" si="281"/>
        <v>2.9835000000000003</v>
      </c>
      <c r="M149" s="5">
        <f t="shared" si="282"/>
        <v>4.5997648654777887E-2</v>
      </c>
      <c r="N149" s="5">
        <f t="shared" si="283"/>
        <v>4.4003650585593256E-3</v>
      </c>
      <c r="O149" s="5">
        <f t="shared" si="284"/>
        <v>0.13723398476152984</v>
      </c>
      <c r="P149" s="5">
        <f t="shared" si="285"/>
        <v>1.312848915221175E-2</v>
      </c>
      <c r="Q149" s="5">
        <f t="shared" si="286"/>
        <v>2.1048046166353894E-4</v>
      </c>
      <c r="R149" s="5">
        <f t="shared" si="287"/>
        <v>0.20471879676801222</v>
      </c>
      <c r="S149" s="5">
        <f t="shared" si="288"/>
        <v>9.3677194628642442E-4</v>
      </c>
      <c r="T149" s="5">
        <f t="shared" si="289"/>
        <v>6.2796845737316854E-4</v>
      </c>
      <c r="U149" s="5">
        <f t="shared" si="290"/>
        <v>1.9584423692811884E-2</v>
      </c>
      <c r="V149" s="5">
        <f t="shared" si="291"/>
        <v>2.9707799552054202E-5</v>
      </c>
      <c r="W149" s="5">
        <f t="shared" si="292"/>
        <v>6.7118711216808186E-6</v>
      </c>
      <c r="X149" s="5">
        <f t="shared" si="293"/>
        <v>2.0024867491534725E-5</v>
      </c>
      <c r="Y149" s="5">
        <f t="shared" si="294"/>
        <v>2.9872096080496936E-5</v>
      </c>
      <c r="Z149" s="5">
        <f t="shared" si="295"/>
        <v>0.20359284338578815</v>
      </c>
      <c r="AA149" s="5">
        <f t="shared" si="296"/>
        <v>1.947670936250142E-2</v>
      </c>
      <c r="AB149" s="5">
        <f t="shared" si="297"/>
        <v>9.3161970058184911E-4</v>
      </c>
      <c r="AC149" s="5">
        <f t="shared" si="298"/>
        <v>5.2994356173833516E-7</v>
      </c>
      <c r="AD149" s="5">
        <f t="shared" si="299"/>
        <v>1.6052278771389881E-7</v>
      </c>
      <c r="AE149" s="5">
        <f t="shared" si="300"/>
        <v>4.7891973714441721E-7</v>
      </c>
      <c r="AF149" s="5">
        <f t="shared" si="301"/>
        <v>7.1442851788518457E-7</v>
      </c>
      <c r="AG149" s="5">
        <f t="shared" si="302"/>
        <v>7.1049916103681601E-7</v>
      </c>
      <c r="AH149" s="5">
        <f t="shared" si="303"/>
        <v>0.15185481206037477</v>
      </c>
      <c r="AI149" s="5">
        <f t="shared" si="304"/>
        <v>1.4527190595755747E-2</v>
      </c>
      <c r="AJ149" s="5">
        <f t="shared" si="305"/>
        <v>6.9487184417148674E-4</v>
      </c>
      <c r="AK149" s="5">
        <f t="shared" si="306"/>
        <v>2.2158304990888431E-5</v>
      </c>
      <c r="AL149" s="5">
        <f t="shared" si="307"/>
        <v>6.0501860464935021E-9</v>
      </c>
      <c r="AM149" s="5">
        <f t="shared" si="308"/>
        <v>3.0712824973300266E-9</v>
      </c>
      <c r="AN149" s="5">
        <f t="shared" si="309"/>
        <v>9.163171330784136E-9</v>
      </c>
      <c r="AO149" s="5">
        <f t="shared" si="310"/>
        <v>1.3669160832697238E-8</v>
      </c>
      <c r="AP149" s="5">
        <f t="shared" si="311"/>
        <v>1.3593980448117405E-8</v>
      </c>
      <c r="AQ149" s="5">
        <f t="shared" si="312"/>
        <v>1.013941016673957E-8</v>
      </c>
      <c r="AR149" s="5">
        <f t="shared" si="313"/>
        <v>9.0611766356425635E-2</v>
      </c>
      <c r="AS149" s="5">
        <f t="shared" si="314"/>
        <v>8.668374628487456E-3</v>
      </c>
      <c r="AT149" s="5">
        <f t="shared" si="315"/>
        <v>4.1463002941712621E-4</v>
      </c>
      <c r="AU149" s="5">
        <f t="shared" si="316"/>
        <v>1.3221860588063129E-5</v>
      </c>
      <c r="AV149" s="5">
        <f t="shared" si="317"/>
        <v>3.1621732328926465E-7</v>
      </c>
      <c r="AW149" s="5">
        <f t="shared" si="318"/>
        <v>4.7967308114420211E-11</v>
      </c>
      <c r="AX149" s="5">
        <f t="shared" si="319"/>
        <v>4.8969040017846152E-11</v>
      </c>
      <c r="AY149" s="5">
        <f t="shared" si="320"/>
        <v>1.4609913089324401E-10</v>
      </c>
      <c r="AZ149" s="5">
        <f t="shared" si="321"/>
        <v>2.1794337850999681E-10</v>
      </c>
      <c r="BA149" s="5">
        <f t="shared" si="322"/>
        <v>2.1674468992819183E-10</v>
      </c>
      <c r="BB149" s="5">
        <f t="shared" si="323"/>
        <v>1.6166444560019009E-10</v>
      </c>
      <c r="BC149" s="5">
        <f t="shared" si="324"/>
        <v>9.646517468963345E-11</v>
      </c>
      <c r="BD149" s="5">
        <f t="shared" si="325"/>
        <v>4.5056700820732626E-2</v>
      </c>
      <c r="BE149" s="5">
        <f t="shared" si="326"/>
        <v>4.3103492840153856E-3</v>
      </c>
      <c r="BF149" s="5">
        <f t="shared" si="327"/>
        <v>2.0617478212766593E-4</v>
      </c>
      <c r="BG149" s="5">
        <f t="shared" si="328"/>
        <v>6.5745701774143883E-6</v>
      </c>
      <c r="BH149" s="5">
        <f t="shared" si="329"/>
        <v>1.5723906400558678E-7</v>
      </c>
      <c r="BI149" s="5">
        <f t="shared" si="330"/>
        <v>3.0084550116188926E-9</v>
      </c>
      <c r="BJ149" s="8">
        <f t="shared" si="331"/>
        <v>5.2975377073846601E-3</v>
      </c>
      <c r="BK149" s="8">
        <f t="shared" si="332"/>
        <v>6.0093153692675039E-2</v>
      </c>
      <c r="BL149" s="8">
        <f t="shared" si="333"/>
        <v>0.69833283588754391</v>
      </c>
      <c r="BM149" s="8">
        <f t="shared" si="334"/>
        <v>0.56162660571850531</v>
      </c>
      <c r="BN149" s="8">
        <f t="shared" si="335"/>
        <v>0.40568976485675456</v>
      </c>
    </row>
    <row r="150" spans="1:66" x14ac:dyDescent="0.25">
      <c r="A150" t="s">
        <v>10</v>
      </c>
      <c r="B150" t="s">
        <v>222</v>
      </c>
      <c r="C150" t="s">
        <v>220</v>
      </c>
      <c r="D150" s="11">
        <v>44416</v>
      </c>
      <c r="E150">
        <f>VLOOKUP(A150,home!$A$2:$E$405,3,FALSE)</f>
        <v>1.5432098765432101</v>
      </c>
      <c r="F150">
        <f>VLOOKUP(B150,home!$B$2:$E$405,3,FALSE)</f>
        <v>0.65</v>
      </c>
      <c r="G150">
        <f>VLOOKUP(C150,away!$B$2:$E$405,4,FALSE)</f>
        <v>0.91</v>
      </c>
      <c r="H150">
        <f>VLOOKUP(A150,away!$A$2:$E$405,3,FALSE)</f>
        <v>1.49382716049383</v>
      </c>
      <c r="I150">
        <f>VLOOKUP(C150,away!$B$2:$E$405,3,FALSE)</f>
        <v>1.43</v>
      </c>
      <c r="J150">
        <f>VLOOKUP(B150,home!$B$2:$E$405,4,FALSE)</f>
        <v>1.2</v>
      </c>
      <c r="K150" s="3">
        <f t="shared" si="280"/>
        <v>0.91280864197530887</v>
      </c>
      <c r="L150" s="3">
        <f t="shared" si="281"/>
        <v>2.563407407407412</v>
      </c>
      <c r="M150" s="5">
        <f t="shared" si="282"/>
        <v>3.0924205587801477E-2</v>
      </c>
      <c r="N150" s="5">
        <f t="shared" si="283"/>
        <v>2.8227882106766324E-2</v>
      </c>
      <c r="O150" s="5">
        <f t="shared" si="284"/>
        <v>7.9271337671959999E-2</v>
      </c>
      <c r="P150" s="5">
        <f t="shared" si="285"/>
        <v>7.2359562087907947E-2</v>
      </c>
      <c r="Q150" s="5">
        <f t="shared" si="286"/>
        <v>1.2883327365858245E-2</v>
      </c>
      <c r="R150" s="5">
        <f t="shared" si="287"/>
        <v>0.10160236709169826</v>
      </c>
      <c r="S150" s="5">
        <f t="shared" si="288"/>
        <v>4.2328542690351183E-2</v>
      </c>
      <c r="T150" s="5">
        <f t="shared" si="289"/>
        <v>3.302521680169565E-2</v>
      </c>
      <c r="U150" s="5">
        <f t="shared" si="290"/>
        <v>9.2743518726449897E-2</v>
      </c>
      <c r="V150" s="5">
        <f t="shared" si="291"/>
        <v>1.1004952825337451E-2</v>
      </c>
      <c r="W150" s="5">
        <f t="shared" si="292"/>
        <v>3.9200041856507998E-3</v>
      </c>
      <c r="X150" s="5">
        <f t="shared" si="293"/>
        <v>1.0048567766565319E-2</v>
      </c>
      <c r="Y150" s="5">
        <f t="shared" si="294"/>
        <v>1.287928652332445E-2</v>
      </c>
      <c r="Z150" s="5">
        <f t="shared" si="295"/>
        <v>8.6816086804328813E-2</v>
      </c>
      <c r="AA150" s="5">
        <f t="shared" si="296"/>
        <v>7.9246474297469907E-2</v>
      </c>
      <c r="AB150" s="5">
        <f t="shared" si="297"/>
        <v>3.6168433292402366E-2</v>
      </c>
      <c r="AC150" s="5">
        <f t="shared" si="298"/>
        <v>1.6094058685246005E-3</v>
      </c>
      <c r="AD150" s="5">
        <f t="shared" si="299"/>
        <v>8.9455342431035809E-4</v>
      </c>
      <c r="AE150" s="5">
        <f t="shared" si="300"/>
        <v>2.2931048741988377E-3</v>
      </c>
      <c r="AF150" s="5">
        <f t="shared" si="301"/>
        <v>2.9390810102416717E-3</v>
      </c>
      <c r="AG150" s="5">
        <f t="shared" si="302"/>
        <v>2.511354010874654E-3</v>
      </c>
      <c r="AH150" s="5">
        <f t="shared" si="303"/>
        <v>5.5636249999085327E-2</v>
      </c>
      <c r="AI150" s="5">
        <f t="shared" si="304"/>
        <v>5.0785249806263859E-2</v>
      </c>
      <c r="AJ150" s="5">
        <f t="shared" si="305"/>
        <v>2.3178607454016262E-2</v>
      </c>
      <c r="AK150" s="5">
        <f t="shared" si="306"/>
        <v>7.0525443976597862E-3</v>
      </c>
      <c r="AL150" s="5">
        <f t="shared" si="307"/>
        <v>1.5063397963449972E-4</v>
      </c>
      <c r="AM150" s="5">
        <f t="shared" si="308"/>
        <v>1.6331121928382007E-4</v>
      </c>
      <c r="AN150" s="5">
        <f t="shared" si="309"/>
        <v>4.1863318922488057E-4</v>
      </c>
      <c r="AO150" s="5">
        <f t="shared" si="310"/>
        <v>5.3656370912282393E-4</v>
      </c>
      <c r="AP150" s="5">
        <f t="shared" si="311"/>
        <v>4.5847712883714765E-4</v>
      </c>
      <c r="AQ150" s="5">
        <f t="shared" si="312"/>
        <v>2.9381591704700664E-4</v>
      </c>
      <c r="AR150" s="5">
        <f t="shared" si="313"/>
        <v>2.852367507360519E-2</v>
      </c>
      <c r="AS150" s="5">
        <f t="shared" si="314"/>
        <v>2.6036657108082523E-2</v>
      </c>
      <c r="AT150" s="5">
        <f t="shared" si="315"/>
        <v>1.188324280820279E-2</v>
      </c>
      <c r="AU150" s="5">
        <f t="shared" si="316"/>
        <v>3.6157089100061486E-3</v>
      </c>
      <c r="AV150" s="5">
        <f t="shared" si="317"/>
        <v>8.2511258498018411E-4</v>
      </c>
      <c r="AW150" s="5">
        <f t="shared" si="318"/>
        <v>9.7907920661085576E-6</v>
      </c>
      <c r="AX150" s="5">
        <f t="shared" si="319"/>
        <v>2.484531538229927E-5</v>
      </c>
      <c r="AY150" s="5">
        <f t="shared" si="320"/>
        <v>6.3688665490359276E-5</v>
      </c>
      <c r="AZ150" s="5">
        <f t="shared" si="321"/>
        <v>8.1629998442939899E-5</v>
      </c>
      <c r="BA150" s="5">
        <f t="shared" si="322"/>
        <v>6.9750314225095882E-5</v>
      </c>
      <c r="BB150" s="5">
        <f t="shared" si="323"/>
        <v>4.469961803840134E-5</v>
      </c>
      <c r="BC150" s="5">
        <f t="shared" si="324"/>
        <v>2.2916666397583995E-5</v>
      </c>
      <c r="BD150" s="5">
        <f t="shared" si="325"/>
        <v>1.2186299995026951E-2</v>
      </c>
      <c r="BE150" s="5">
        <f t="shared" si="326"/>
        <v>1.1123759949164265E-2</v>
      </c>
      <c r="BF150" s="5">
        <f t="shared" si="327"/>
        <v>5.0769321064279812E-3</v>
      </c>
      <c r="BG150" s="5">
        <f t="shared" si="328"/>
        <v>1.5447558338231235E-3</v>
      </c>
      <c r="BH150" s="5">
        <f t="shared" si="329"/>
        <v>3.525166187138803E-4</v>
      </c>
      <c r="BI150" s="5">
        <f t="shared" si="330"/>
        <v>6.4356043200388964E-5</v>
      </c>
      <c r="BJ150" s="8">
        <f t="shared" si="331"/>
        <v>0.11180070981097871</v>
      </c>
      <c r="BK150" s="8">
        <f t="shared" si="332"/>
        <v>0.15844099170504752</v>
      </c>
      <c r="BL150" s="8">
        <f t="shared" si="333"/>
        <v>0.62691779976823914</v>
      </c>
      <c r="BM150" s="8">
        <f t="shared" si="334"/>
        <v>0.65865300830317752</v>
      </c>
      <c r="BN150" s="8">
        <f t="shared" si="335"/>
        <v>0.32526868191199221</v>
      </c>
    </row>
    <row r="151" spans="1:66" x14ac:dyDescent="0.25">
      <c r="A151" t="s">
        <v>10</v>
      </c>
      <c r="B151" t="s">
        <v>226</v>
      </c>
      <c r="C151" t="s">
        <v>41</v>
      </c>
      <c r="D151" s="11">
        <v>44416</v>
      </c>
      <c r="E151">
        <f>VLOOKUP(A151,home!$A$2:$E$405,3,FALSE)</f>
        <v>1.5432098765432101</v>
      </c>
      <c r="F151">
        <f>VLOOKUP(B151,home!$B$2:$E$405,3,FALSE)</f>
        <v>0.81</v>
      </c>
      <c r="G151">
        <f>VLOOKUP(C151,away!$B$2:$E$405,4,FALSE)</f>
        <v>0.81</v>
      </c>
      <c r="H151">
        <f>VLOOKUP(A151,away!$A$2:$E$405,3,FALSE)</f>
        <v>1.49382716049383</v>
      </c>
      <c r="I151">
        <f>VLOOKUP(C151,away!$B$2:$E$405,3,FALSE)</f>
        <v>1.46</v>
      </c>
      <c r="J151">
        <f>VLOOKUP(B151,home!$B$2:$E$405,4,FALSE)</f>
        <v>1.17</v>
      </c>
      <c r="K151" s="3">
        <f t="shared" si="280"/>
        <v>1.0125000000000002</v>
      </c>
      <c r="L151" s="3">
        <f t="shared" si="281"/>
        <v>2.5517555555555602</v>
      </c>
      <c r="M151" s="5">
        <f t="shared" si="282"/>
        <v>2.8318058860830796E-2</v>
      </c>
      <c r="N151" s="5">
        <f t="shared" si="283"/>
        <v>2.8672034596591182E-2</v>
      </c>
      <c r="O151" s="5">
        <f t="shared" si="284"/>
        <v>7.2260764020674328E-2</v>
      </c>
      <c r="P151" s="5">
        <f t="shared" si="285"/>
        <v>7.3164023570932754E-2</v>
      </c>
      <c r="Q151" s="5">
        <f t="shared" si="286"/>
        <v>1.4515217514524286E-2</v>
      </c>
      <c r="R151" s="5">
        <f t="shared" si="287"/>
        <v>9.2195903019222564E-2</v>
      </c>
      <c r="S151" s="5">
        <f t="shared" si="288"/>
        <v>4.7257603102274941E-2</v>
      </c>
      <c r="T151" s="5">
        <f t="shared" si="289"/>
        <v>3.7039286932784708E-2</v>
      </c>
      <c r="U151" s="5">
        <f t="shared" si="290"/>
        <v>9.334835180696284E-2</v>
      </c>
      <c r="V151" s="5">
        <f t="shared" si="291"/>
        <v>1.3566358266577854E-2</v>
      </c>
      <c r="W151" s="5">
        <f t="shared" si="292"/>
        <v>4.8988859111519494E-3</v>
      </c>
      <c r="X151" s="5">
        <f t="shared" si="293"/>
        <v>1.2500759339814847E-2</v>
      </c>
      <c r="Y151" s="5">
        <f t="shared" si="294"/>
        <v>1.5949441047017801E-2</v>
      </c>
      <c r="Z151" s="5">
        <f t="shared" si="295"/>
        <v>7.8420469242920926E-2</v>
      </c>
      <c r="AA151" s="5">
        <f t="shared" si="296"/>
        <v>7.9400725108457443E-2</v>
      </c>
      <c r="AB151" s="5">
        <f t="shared" si="297"/>
        <v>4.0196617086156586E-2</v>
      </c>
      <c r="AC151" s="5">
        <f t="shared" si="298"/>
        <v>2.1906722157087255E-3</v>
      </c>
      <c r="AD151" s="5">
        <f t="shared" si="299"/>
        <v>1.2400304962603371E-3</v>
      </c>
      <c r="AE151" s="5">
        <f t="shared" si="300"/>
        <v>3.1642547078906329E-3</v>
      </c>
      <c r="AF151" s="5">
        <f t="shared" si="301"/>
        <v>4.0372022650263803E-3</v>
      </c>
      <c r="AG151" s="5">
        <f t="shared" si="302"/>
        <v>3.4339844362275191E-3</v>
      </c>
      <c r="AH151" s="5">
        <f t="shared" si="303"/>
        <v>5.0027467014974361E-2</v>
      </c>
      <c r="AI151" s="5">
        <f t="shared" si="304"/>
        <v>5.0652810352661538E-2</v>
      </c>
      <c r="AJ151" s="5">
        <f t="shared" si="305"/>
        <v>2.5642985241034904E-2</v>
      </c>
      <c r="AK151" s="5">
        <f t="shared" si="306"/>
        <v>8.6545075188492852E-3</v>
      </c>
      <c r="AL151" s="5">
        <f t="shared" si="307"/>
        <v>2.26397429871856E-4</v>
      </c>
      <c r="AM151" s="5">
        <f t="shared" si="308"/>
        <v>2.5110617549271841E-4</v>
      </c>
      <c r="AN151" s="5">
        <f t="shared" si="309"/>
        <v>6.4076157834785355E-4</v>
      </c>
      <c r="AO151" s="5">
        <f t="shared" si="310"/>
        <v>8.1753345866784248E-4</v>
      </c>
      <c r="AP151" s="5">
        <f t="shared" si="311"/>
        <v>6.9538184833607295E-4</v>
      </c>
      <c r="AQ151" s="5">
        <f t="shared" si="312"/>
        <v>4.4361112368101709E-4</v>
      </c>
      <c r="AR151" s="5">
        <f t="shared" si="313"/>
        <v>2.5531573377166668E-2</v>
      </c>
      <c r="AS151" s="5">
        <f t="shared" si="314"/>
        <v>2.5850718044381254E-2</v>
      </c>
      <c r="AT151" s="5">
        <f t="shared" si="315"/>
        <v>1.308692600996801E-2</v>
      </c>
      <c r="AU151" s="5">
        <f t="shared" si="316"/>
        <v>4.4168375283642055E-3</v>
      </c>
      <c r="AV151" s="5">
        <f t="shared" si="317"/>
        <v>1.1180119993671896E-3</v>
      </c>
      <c r="AW151" s="5">
        <f t="shared" si="318"/>
        <v>1.624811904672212E-5</v>
      </c>
      <c r="AX151" s="5">
        <f t="shared" si="319"/>
        <v>4.2374167114396219E-5</v>
      </c>
      <c r="AY151" s="5">
        <f t="shared" si="320"/>
        <v>1.0812851634620026E-4</v>
      </c>
      <c r="AZ151" s="5">
        <f t="shared" si="321"/>
        <v>1.3795877115019839E-4</v>
      </c>
      <c r="BA151" s="5">
        <f t="shared" si="322"/>
        <v>1.1734568690671229E-4</v>
      </c>
      <c r="BB151" s="5">
        <f t="shared" si="323"/>
        <v>7.4859377121171621E-5</v>
      </c>
      <c r="BC151" s="5">
        <f t="shared" si="324"/>
        <v>3.8204566290875692E-5</v>
      </c>
      <c r="BD151" s="5">
        <f t="shared" si="325"/>
        <v>1.0858389034543246E-2</v>
      </c>
      <c r="BE151" s="5">
        <f t="shared" si="326"/>
        <v>1.0994118897475038E-2</v>
      </c>
      <c r="BF151" s="5">
        <f t="shared" si="327"/>
        <v>5.565772691846738E-3</v>
      </c>
      <c r="BG151" s="5">
        <f t="shared" si="328"/>
        <v>1.878448283498275E-3</v>
      </c>
      <c r="BH151" s="5">
        <f t="shared" si="329"/>
        <v>4.7548222176050086E-4</v>
      </c>
      <c r="BI151" s="5">
        <f t="shared" si="330"/>
        <v>9.6285149906501482E-5</v>
      </c>
      <c r="BJ151" s="8">
        <f t="shared" si="331"/>
        <v>0.12881836251674469</v>
      </c>
      <c r="BK151" s="8">
        <f t="shared" si="332"/>
        <v>0.16483124196254312</v>
      </c>
      <c r="BL151" s="8">
        <f t="shared" si="333"/>
        <v>0.61225269440727159</v>
      </c>
      <c r="BM151" s="8">
        <f t="shared" si="334"/>
        <v>0.67510488614940478</v>
      </c>
      <c r="BN151" s="8">
        <f t="shared" si="335"/>
        <v>0.30912600158277592</v>
      </c>
    </row>
    <row r="152" spans="1:66" x14ac:dyDescent="0.25">
      <c r="A152" t="s">
        <v>10</v>
      </c>
      <c r="B152" t="s">
        <v>12</v>
      </c>
      <c r="C152" t="s">
        <v>447</v>
      </c>
      <c r="D152" s="11">
        <v>44416</v>
      </c>
      <c r="E152">
        <f>VLOOKUP(A152,home!$A$2:$E$405,3,FALSE)</f>
        <v>1.5432098765432101</v>
      </c>
      <c r="F152">
        <f>VLOOKUP(B152,home!$B$2:$E$405,3,FALSE)</f>
        <v>1.94</v>
      </c>
      <c r="G152">
        <f>VLOOKUP(C152,away!$B$2:$E$405,4,FALSE)</f>
        <v>1.43</v>
      </c>
      <c r="H152">
        <f>VLOOKUP(A152,away!$A$2:$E$405,3,FALSE)</f>
        <v>1.49382716049383</v>
      </c>
      <c r="I152">
        <f>VLOOKUP(C152,away!$B$2:$E$405,3,FALSE)</f>
        <v>0.39</v>
      </c>
      <c r="J152">
        <f>VLOOKUP(B152,home!$B$2:$E$405,4,FALSE)</f>
        <v>1</v>
      </c>
      <c r="K152" s="3">
        <f t="shared" si="280"/>
        <v>4.2811728395061737</v>
      </c>
      <c r="L152" s="3">
        <f t="shared" si="281"/>
        <v>0.58259259259259377</v>
      </c>
      <c r="M152" s="5">
        <f t="shared" si="282"/>
        <v>7.7213548464490868E-3</v>
      </c>
      <c r="N152" s="5">
        <f t="shared" si="283"/>
        <v>3.3056454652807196E-2</v>
      </c>
      <c r="O152" s="5">
        <f t="shared" si="284"/>
        <v>4.498404138320161E-3</v>
      </c>
      <c r="P152" s="5">
        <f t="shared" si="285"/>
        <v>1.9258445618098446E-2</v>
      </c>
      <c r="Q152" s="5">
        <f t="shared" si="286"/>
        <v>7.0760197914982836E-2</v>
      </c>
      <c r="R152" s="5">
        <f t="shared" si="287"/>
        <v>1.3103684647365976E-3</v>
      </c>
      <c r="S152" s="5">
        <f t="shared" si="288"/>
        <v>1.2008505469600977E-2</v>
      </c>
      <c r="T152" s="5">
        <f t="shared" si="289"/>
        <v>4.122436715565489E-2</v>
      </c>
      <c r="U152" s="5">
        <f t="shared" si="290"/>
        <v>5.6099138809757258E-3</v>
      </c>
      <c r="V152" s="5">
        <f t="shared" si="291"/>
        <v>3.3279299083876731E-3</v>
      </c>
      <c r="W152" s="5">
        <f t="shared" si="292"/>
        <v>0.10097887914390197</v>
      </c>
      <c r="X152" s="5">
        <f t="shared" si="293"/>
        <v>5.8829546997540026E-2</v>
      </c>
      <c r="Y152" s="5">
        <f t="shared" si="294"/>
        <v>1.7136829153172342E-2</v>
      </c>
      <c r="Z152" s="5">
        <f t="shared" si="295"/>
        <v>2.5447032037415708E-4</v>
      </c>
      <c r="AA152" s="5">
        <f t="shared" si="296"/>
        <v>1.0894314240462758E-3</v>
      </c>
      <c r="AB152" s="5">
        <f t="shared" si="297"/>
        <v>2.3320221115657254E-3</v>
      </c>
      <c r="AC152" s="5">
        <f t="shared" si="298"/>
        <v>5.1877842713543934E-4</v>
      </c>
      <c r="AD152" s="5">
        <f t="shared" si="299"/>
        <v>0.10807700868866237</v>
      </c>
      <c r="AE152" s="5">
        <f t="shared" si="300"/>
        <v>6.296486469158008E-2</v>
      </c>
      <c r="AF152" s="5">
        <f t="shared" si="301"/>
        <v>1.8341431881454751E-2</v>
      </c>
      <c r="AG152" s="5">
        <f t="shared" si="302"/>
        <v>3.5618607838923933E-3</v>
      </c>
      <c r="AH152" s="5">
        <f t="shared" si="303"/>
        <v>3.7063130921162021E-5</v>
      </c>
      <c r="AI152" s="5">
        <f t="shared" si="304"/>
        <v>1.5867366944674027E-4</v>
      </c>
      <c r="AJ152" s="5">
        <f t="shared" si="305"/>
        <v>3.3965470199008265E-4</v>
      </c>
      <c r="AK152" s="5">
        <f t="shared" si="306"/>
        <v>4.8470682832350175E-4</v>
      </c>
      <c r="AL152" s="5">
        <f t="shared" si="307"/>
        <v>5.1757062461260291E-5</v>
      </c>
      <c r="AM152" s="5">
        <f t="shared" si="308"/>
        <v>9.2539270834594775E-2</v>
      </c>
      <c r="AN152" s="5">
        <f t="shared" si="309"/>
        <v>5.3912693712154756E-2</v>
      </c>
      <c r="AO152" s="5">
        <f t="shared" si="310"/>
        <v>1.5704568001707334E-2</v>
      </c>
      <c r="AP152" s="5">
        <f t="shared" si="311"/>
        <v>3.049788329220455E-3</v>
      </c>
      <c r="AQ152" s="5">
        <f t="shared" si="312"/>
        <v>4.4419602239479489E-4</v>
      </c>
      <c r="AR152" s="5">
        <f t="shared" si="313"/>
        <v>4.3185411065917026E-6</v>
      </c>
      <c r="AS152" s="5">
        <f t="shared" si="314"/>
        <v>1.8488420891831336E-5</v>
      </c>
      <c r="AT152" s="5">
        <f t="shared" si="315"/>
        <v>3.9576062683733423E-5</v>
      </c>
      <c r="AU152" s="5">
        <f t="shared" si="316"/>
        <v>5.6477321552064443E-5</v>
      </c>
      <c r="AV152" s="5">
        <f t="shared" si="317"/>
        <v>6.0447293769188736E-5</v>
      </c>
      <c r="AW152" s="5">
        <f t="shared" si="318"/>
        <v>3.5858724587157218E-6</v>
      </c>
      <c r="AX152" s="5">
        <f t="shared" si="319"/>
        <v>6.6029435480795498E-2</v>
      </c>
      <c r="AY152" s="5">
        <f t="shared" si="320"/>
        <v>3.8468260004182041E-2</v>
      </c>
      <c r="AZ152" s="5">
        <f t="shared" si="321"/>
        <v>1.1205661664181198E-2</v>
      </c>
      <c r="BA152" s="5">
        <f t="shared" si="322"/>
        <v>2.1761118268835877E-3</v>
      </c>
      <c r="BB152" s="5">
        <f t="shared" si="323"/>
        <v>3.1694665774887866E-4</v>
      </c>
      <c r="BC152" s="5">
        <f t="shared" si="324"/>
        <v>3.6930155010295358E-5</v>
      </c>
      <c r="BD152" s="5">
        <f t="shared" si="325"/>
        <v>4.1932500991782472E-7</v>
      </c>
      <c r="BE152" s="5">
        <f t="shared" si="326"/>
        <v>1.7952028433858481E-6</v>
      </c>
      <c r="BF152" s="5">
        <f t="shared" si="327"/>
        <v>3.8427868272538749E-6</v>
      </c>
      <c r="BG152" s="5">
        <f t="shared" si="328"/>
        <v>5.483878197617131E-6</v>
      </c>
      <c r="BH152" s="5">
        <f t="shared" si="329"/>
        <v>5.8693575986996321E-6</v>
      </c>
      <c r="BI152" s="5">
        <f t="shared" si="330"/>
        <v>5.0255468673804062E-6</v>
      </c>
      <c r="BJ152" s="8">
        <f t="shared" si="331"/>
        <v>0.79881530375252252</v>
      </c>
      <c r="BK152" s="8">
        <f t="shared" si="332"/>
        <v>8.1355031336314915E-2</v>
      </c>
      <c r="BL152" s="8">
        <f t="shared" si="333"/>
        <v>1.6061982087673635E-2</v>
      </c>
      <c r="BM152" s="8">
        <f t="shared" si="334"/>
        <v>0.72141688772976786</v>
      </c>
      <c r="BN152" s="8">
        <f t="shared" si="335"/>
        <v>0.13660522563539432</v>
      </c>
    </row>
    <row r="153" spans="1:66" x14ac:dyDescent="0.25">
      <c r="A153" t="s">
        <v>10</v>
      </c>
      <c r="B153" t="s">
        <v>37</v>
      </c>
      <c r="C153" t="s">
        <v>219</v>
      </c>
      <c r="D153" s="11">
        <v>44416</v>
      </c>
      <c r="E153">
        <f>VLOOKUP(A153,home!$A$2:$E$405,3,FALSE)</f>
        <v>1.5432098765432101</v>
      </c>
      <c r="F153">
        <f>VLOOKUP(B153,home!$B$2:$E$405,3,FALSE)</f>
        <v>0.78</v>
      </c>
      <c r="G153">
        <f>VLOOKUP(C153,away!$B$2:$E$405,4,FALSE)</f>
        <v>0.81</v>
      </c>
      <c r="H153">
        <f>VLOOKUP(A153,away!$A$2:$E$405,3,FALSE)</f>
        <v>1.49382716049383</v>
      </c>
      <c r="I153">
        <f>VLOOKUP(C153,away!$B$2:$E$405,3,FALSE)</f>
        <v>0.32</v>
      </c>
      <c r="J153">
        <f>VLOOKUP(B153,home!$B$2:$E$405,4,FALSE)</f>
        <v>1.07</v>
      </c>
      <c r="K153" s="3">
        <f t="shared" si="280"/>
        <v>0.97500000000000031</v>
      </c>
      <c r="L153" s="3">
        <f t="shared" si="281"/>
        <v>0.5114864197530874</v>
      </c>
      <c r="M153" s="5">
        <f t="shared" si="282"/>
        <v>0.22616591322131721</v>
      </c>
      <c r="N153" s="5">
        <f t="shared" si="283"/>
        <v>0.22051176539078435</v>
      </c>
      <c r="O153" s="5">
        <f t="shared" si="284"/>
        <v>0.11568079322375899</v>
      </c>
      <c r="P153" s="5">
        <f t="shared" si="285"/>
        <v>0.11278877339316505</v>
      </c>
      <c r="Q153" s="5">
        <f t="shared" si="286"/>
        <v>0.10749948562800739</v>
      </c>
      <c r="R153" s="5">
        <f t="shared" si="287"/>
        <v>2.9584577380108844E-2</v>
      </c>
      <c r="S153" s="5">
        <f t="shared" si="288"/>
        <v>1.4061919435982994E-2</v>
      </c>
      <c r="T153" s="5">
        <f t="shared" si="289"/>
        <v>5.4984527029167972E-2</v>
      </c>
      <c r="U153" s="5">
        <f t="shared" si="290"/>
        <v>2.8844962945606133E-2</v>
      </c>
      <c r="V153" s="5">
        <f t="shared" si="291"/>
        <v>7.7918542294312426E-4</v>
      </c>
      <c r="W153" s="5">
        <f t="shared" si="292"/>
        <v>3.493733282910242E-2</v>
      </c>
      <c r="X153" s="5">
        <f t="shared" si="293"/>
        <v>1.7869971284479598E-2</v>
      </c>
      <c r="Y153" s="5">
        <f t="shared" si="294"/>
        <v>4.5701238166944748E-3</v>
      </c>
      <c r="Z153" s="5">
        <f t="shared" si="295"/>
        <v>5.0440365213533511E-3</v>
      </c>
      <c r="AA153" s="5">
        <f t="shared" si="296"/>
        <v>4.9179356083195189E-3</v>
      </c>
      <c r="AB153" s="5">
        <f t="shared" si="297"/>
        <v>2.397493609055766E-3</v>
      </c>
      <c r="AC153" s="5">
        <f t="shared" si="298"/>
        <v>2.428619957795934E-5</v>
      </c>
      <c r="AD153" s="5">
        <f t="shared" si="299"/>
        <v>8.5159748770937162E-3</v>
      </c>
      <c r="AE153" s="5">
        <f t="shared" si="300"/>
        <v>4.3558055005919038E-3</v>
      </c>
      <c r="AF153" s="5">
        <f t="shared" si="301"/>
        <v>1.1139676803192786E-3</v>
      </c>
      <c r="AG153" s="5">
        <f t="shared" si="302"/>
        <v>1.8992644684238659E-4</v>
      </c>
      <c r="AH153" s="5">
        <f t="shared" si="303"/>
        <v>6.4498904535271052E-4</v>
      </c>
      <c r="AI153" s="5">
        <f t="shared" si="304"/>
        <v>6.2886431921889299E-4</v>
      </c>
      <c r="AJ153" s="5">
        <f t="shared" si="305"/>
        <v>3.0657135561921041E-4</v>
      </c>
      <c r="AK153" s="5">
        <f t="shared" si="306"/>
        <v>9.9635690576243424E-5</v>
      </c>
      <c r="AL153" s="5">
        <f t="shared" si="307"/>
        <v>4.8446038959003549E-7</v>
      </c>
      <c r="AM153" s="5">
        <f t="shared" si="308"/>
        <v>1.6606151010332755E-3</v>
      </c>
      <c r="AN153" s="5">
        <f t="shared" si="309"/>
        <v>8.4938207261542169E-4</v>
      </c>
      <c r="AO153" s="5">
        <f t="shared" si="310"/>
        <v>2.1722369766225943E-4</v>
      </c>
      <c r="AP153" s="5">
        <f t="shared" si="311"/>
        <v>3.7035657134265406E-5</v>
      </c>
      <c r="AQ153" s="5">
        <f t="shared" si="312"/>
        <v>4.7358089177020739E-6</v>
      </c>
      <c r="AR153" s="5">
        <f t="shared" si="313"/>
        <v>6.5980627517483927E-5</v>
      </c>
      <c r="AS153" s="5">
        <f t="shared" si="314"/>
        <v>6.4331111829546862E-5</v>
      </c>
      <c r="AT153" s="5">
        <f t="shared" si="315"/>
        <v>3.1361417016904095E-5</v>
      </c>
      <c r="AU153" s="5">
        <f t="shared" si="316"/>
        <v>1.0192460530493836E-5</v>
      </c>
      <c r="AV153" s="5">
        <f t="shared" si="317"/>
        <v>2.4844122543078733E-6</v>
      </c>
      <c r="AW153" s="5">
        <f t="shared" si="318"/>
        <v>6.7111121508056506E-9</v>
      </c>
      <c r="AX153" s="5">
        <f t="shared" si="319"/>
        <v>2.698499539179073E-4</v>
      </c>
      <c r="AY153" s="5">
        <f t="shared" si="320"/>
        <v>1.3802458680000601E-4</v>
      </c>
      <c r="AZ153" s="5">
        <f t="shared" si="321"/>
        <v>3.5298850870117155E-5</v>
      </c>
      <c r="BA153" s="5">
        <f t="shared" si="322"/>
        <v>6.0182942843181283E-6</v>
      </c>
      <c r="BB153" s="5">
        <f t="shared" si="323"/>
        <v>7.6956894912658698E-7</v>
      </c>
      <c r="BC153" s="5">
        <f t="shared" si="324"/>
        <v>7.8724813308380776E-8</v>
      </c>
      <c r="BD153" s="5">
        <f t="shared" si="325"/>
        <v>5.6246991569966508E-6</v>
      </c>
      <c r="BE153" s="5">
        <f t="shared" si="326"/>
        <v>5.4840816780717365E-6</v>
      </c>
      <c r="BF153" s="5">
        <f t="shared" si="327"/>
        <v>2.6734898180599721E-6</v>
      </c>
      <c r="BG153" s="5">
        <f t="shared" si="328"/>
        <v>8.6888419086949127E-7</v>
      </c>
      <c r="BH153" s="5">
        <f t="shared" si="329"/>
        <v>2.1179052152443857E-7</v>
      </c>
      <c r="BI153" s="5">
        <f t="shared" si="330"/>
        <v>4.1299151697265541E-8</v>
      </c>
      <c r="BJ153" s="8">
        <f t="shared" si="331"/>
        <v>0.45776791280008122</v>
      </c>
      <c r="BK153" s="8">
        <f t="shared" si="332"/>
        <v>0.35395858672017594</v>
      </c>
      <c r="BL153" s="8">
        <f t="shared" si="333"/>
        <v>0.18329507745128226</v>
      </c>
      <c r="BM153" s="8">
        <f t="shared" si="334"/>
        <v>0.18769628738006297</v>
      </c>
      <c r="BN153" s="8">
        <f t="shared" si="335"/>
        <v>0.81223130823714185</v>
      </c>
    </row>
    <row r="154" spans="1:66" x14ac:dyDescent="0.25">
      <c r="A154" t="s">
        <v>72</v>
      </c>
      <c r="B154" t="s">
        <v>68</v>
      </c>
      <c r="C154" t="s">
        <v>73</v>
      </c>
      <c r="D154" s="11">
        <v>44416</v>
      </c>
      <c r="E154">
        <f>VLOOKUP(A154,home!$A$2:$E$405,3,FALSE)</f>
        <v>1.37037037037037</v>
      </c>
      <c r="F154">
        <f>VLOOKUP(B154,home!$B$2:$E$405,3,FALSE)</f>
        <v>1.28</v>
      </c>
      <c r="G154">
        <f>VLOOKUP(C154,away!$B$2:$E$405,4,FALSE)</f>
        <v>0.57999999999999996</v>
      </c>
      <c r="H154">
        <f>VLOOKUP(A154,away!$A$2:$E$405,3,FALSE)</f>
        <v>1.17592592592593</v>
      </c>
      <c r="I154">
        <f>VLOOKUP(C154,away!$B$2:$E$405,3,FALSE)</f>
        <v>0.44</v>
      </c>
      <c r="J154">
        <f>VLOOKUP(B154,home!$B$2:$E$405,4,FALSE)</f>
        <v>0.64</v>
      </c>
      <c r="K154" s="3">
        <f t="shared" si="280"/>
        <v>1.0173629629629626</v>
      </c>
      <c r="L154" s="3">
        <f t="shared" si="281"/>
        <v>0.3311407407407419</v>
      </c>
      <c r="M154" s="5">
        <f t="shared" si="282"/>
        <v>0.25962845123939354</v>
      </c>
      <c r="N154" s="5">
        <f t="shared" si="283"/>
        <v>0.26413637042239446</v>
      </c>
      <c r="O154" s="5">
        <f t="shared" si="284"/>
        <v>8.5973557660784364E-2</v>
      </c>
      <c r="P154" s="5">
        <f t="shared" si="285"/>
        <v>8.7466313358242689E-2</v>
      </c>
      <c r="Q154" s="5">
        <f t="shared" si="286"/>
        <v>0.13436128021960492</v>
      </c>
      <c r="R154" s="5">
        <f t="shared" si="287"/>
        <v>1.4234673783954507E-2</v>
      </c>
      <c r="S154" s="5">
        <f t="shared" si="288"/>
        <v>7.3666386869020361E-3</v>
      </c>
      <c r="T154" s="5">
        <f t="shared" si="289"/>
        <v>4.4492493858794363E-2</v>
      </c>
      <c r="U154" s="5">
        <f t="shared" si="290"/>
        <v>1.4481829897655162E-2</v>
      </c>
      <c r="V154" s="5">
        <f t="shared" si="291"/>
        <v>2.757499225055665E-4</v>
      </c>
      <c r="W154" s="5">
        <f t="shared" si="292"/>
        <v>4.5564730050571385E-2</v>
      </c>
      <c r="X154" s="5">
        <f t="shared" si="293"/>
        <v>1.508833846059815E-2</v>
      </c>
      <c r="Y154" s="5">
        <f t="shared" si="294"/>
        <v>2.4981817871947477E-3</v>
      </c>
      <c r="Z154" s="5">
        <f t="shared" si="295"/>
        <v>1.5712268070071722E-3</v>
      </c>
      <c r="AA154" s="5">
        <f t="shared" si="296"/>
        <v>1.5985079598636515E-3</v>
      </c>
      <c r="AB154" s="5">
        <f t="shared" si="297"/>
        <v>8.1313139718338246E-4</v>
      </c>
      <c r="AC154" s="5">
        <f t="shared" si="298"/>
        <v>5.8060925659453127E-6</v>
      </c>
      <c r="AD154" s="5">
        <f t="shared" si="299"/>
        <v>1.1588967192714213E-2</v>
      </c>
      <c r="AE154" s="5">
        <f t="shared" si="300"/>
        <v>3.8375791806155401E-3</v>
      </c>
      <c r="AF154" s="5">
        <f t="shared" si="301"/>
        <v>6.3538940626013945E-4</v>
      </c>
      <c r="AG154" s="5">
        <f t="shared" si="302"/>
        <v>7.0134439549267619E-5</v>
      </c>
      <c r="AH154" s="5">
        <f t="shared" si="303"/>
        <v>1.3007430218601635E-4</v>
      </c>
      <c r="AI154" s="5">
        <f t="shared" si="304"/>
        <v>1.3233277747730536E-4</v>
      </c>
      <c r="AJ154" s="5">
        <f t="shared" si="305"/>
        <v>6.7315233295714888E-5</v>
      </c>
      <c r="AK154" s="5">
        <f t="shared" si="306"/>
        <v>2.2828008399423856E-5</v>
      </c>
      <c r="AL154" s="5">
        <f t="shared" si="307"/>
        <v>7.8240656497492813E-8</v>
      </c>
      <c r="AM154" s="5">
        <f t="shared" si="308"/>
        <v>2.3580372001720602E-3</v>
      </c>
      <c r="AN154" s="5">
        <f t="shared" si="309"/>
        <v>7.8084218515920103E-4</v>
      </c>
      <c r="AO154" s="5">
        <f t="shared" si="310"/>
        <v>1.2928432979761865E-4</v>
      </c>
      <c r="AP154" s="5">
        <f t="shared" si="311"/>
        <v>1.4270436245117943E-5</v>
      </c>
      <c r="AQ154" s="5">
        <f t="shared" si="312"/>
        <v>1.1813807072254711E-6</v>
      </c>
      <c r="AR154" s="5">
        <f t="shared" si="313"/>
        <v>8.6145801554425135E-6</v>
      </c>
      <c r="AS154" s="5">
        <f t="shared" si="314"/>
        <v>8.7641547916229325E-6</v>
      </c>
      <c r="AT154" s="5">
        <f t="shared" si="315"/>
        <v>4.4581632433357763E-6</v>
      </c>
      <c r="AU154" s="5">
        <f t="shared" si="316"/>
        <v>1.5118567222042188E-6</v>
      </c>
      <c r="AV154" s="5">
        <f t="shared" si="317"/>
        <v>3.845267586192892E-7</v>
      </c>
      <c r="AW154" s="5">
        <f t="shared" si="318"/>
        <v>7.3218111688878561E-10</v>
      </c>
      <c r="AX154" s="5">
        <f t="shared" si="319"/>
        <v>3.9982995212398906E-4</v>
      </c>
      <c r="AY154" s="5">
        <f t="shared" si="320"/>
        <v>1.323999865166731E-4</v>
      </c>
      <c r="AZ154" s="5">
        <f t="shared" si="321"/>
        <v>2.1921514804597679E-5</v>
      </c>
      <c r="BA154" s="5">
        <f t="shared" si="322"/>
        <v>2.4197022168512062E-6</v>
      </c>
      <c r="BB154" s="5">
        <f t="shared" si="323"/>
        <v>2.0031549611503081E-7</v>
      </c>
      <c r="BC154" s="5">
        <f t="shared" si="324"/>
        <v>1.3266524353076103E-8</v>
      </c>
      <c r="BD154" s="5">
        <f t="shared" si="325"/>
        <v>4.7543974230728835E-7</v>
      </c>
      <c r="BE154" s="5">
        <f t="shared" si="326"/>
        <v>4.8369478494409027E-7</v>
      </c>
      <c r="BF154" s="5">
        <f t="shared" si="327"/>
        <v>2.460465797902263E-7</v>
      </c>
      <c r="BG154" s="5">
        <f t="shared" si="328"/>
        <v>8.3439559147429208E-8</v>
      </c>
      <c r="BH154" s="5">
        <f t="shared" si="329"/>
        <v>2.1222079280637988E-8</v>
      </c>
      <c r="BI154" s="5">
        <f t="shared" si="330"/>
        <v>4.3181114914369537E-9</v>
      </c>
      <c r="BJ154" s="8">
        <f t="shared" si="331"/>
        <v>0.52611386528806092</v>
      </c>
      <c r="BK154" s="8">
        <f t="shared" si="332"/>
        <v>0.35487543752678291</v>
      </c>
      <c r="BL154" s="8">
        <f t="shared" si="333"/>
        <v>0.11747929846332769</v>
      </c>
      <c r="BM154" s="8">
        <f t="shared" si="334"/>
        <v>0.15410678214646878</v>
      </c>
      <c r="BN154" s="8">
        <f t="shared" si="335"/>
        <v>0.8458006466843746</v>
      </c>
    </row>
    <row r="155" spans="1:66" s="10" customFormat="1" x14ac:dyDescent="0.25">
      <c r="A155" t="s">
        <v>72</v>
      </c>
      <c r="B155" t="s">
        <v>326</v>
      </c>
      <c r="C155" t="s">
        <v>85</v>
      </c>
      <c r="D155" s="11">
        <v>44416</v>
      </c>
      <c r="E155">
        <f>VLOOKUP(A155,home!$A$2:$E$405,3,FALSE)</f>
        <v>1.37037037037037</v>
      </c>
      <c r="F155">
        <f>VLOOKUP(B155,home!$B$2:$E$405,3,FALSE)</f>
        <v>1.46</v>
      </c>
      <c r="G155">
        <f>VLOOKUP(C155,away!$B$2:$E$405,4,FALSE)</f>
        <v>0.73</v>
      </c>
      <c r="H155">
        <f>VLOOKUP(A155,away!$A$2:$E$405,3,FALSE)</f>
        <v>1.17592592592593</v>
      </c>
      <c r="I155">
        <f>VLOOKUP(C155,away!$B$2:$E$405,3,FALSE)</f>
        <v>0.73</v>
      </c>
      <c r="J155">
        <f>VLOOKUP(B155,home!$B$2:$E$405,4,FALSE)</f>
        <v>0.34</v>
      </c>
      <c r="K155" s="3">
        <f t="shared" si="280"/>
        <v>1.4605407407407403</v>
      </c>
      <c r="L155" s="3">
        <f t="shared" si="281"/>
        <v>0.29186481481481585</v>
      </c>
      <c r="M155" s="5">
        <f t="shared" si="282"/>
        <v>0.17335642296107212</v>
      </c>
      <c r="N155" s="5">
        <f t="shared" si="283"/>
        <v>0.2531941184037293</v>
      </c>
      <c r="O155" s="5">
        <f t="shared" si="284"/>
        <v>5.0596640284492199E-2</v>
      </c>
      <c r="P155" s="5">
        <f t="shared" si="285"/>
        <v>7.3898454480105014E-2</v>
      </c>
      <c r="Q155" s="5">
        <f t="shared" si="286"/>
        <v>0.18490016262229078</v>
      </c>
      <c r="R155" s="5">
        <f t="shared" si="287"/>
        <v>7.3836895234425815E-3</v>
      </c>
      <c r="S155" s="5">
        <f t="shared" si="288"/>
        <v>7.8753666597262996E-3</v>
      </c>
      <c r="T155" s="5">
        <f t="shared" si="289"/>
        <v>5.3965851722984237E-2</v>
      </c>
      <c r="U155" s="5">
        <f t="shared" si="290"/>
        <v>1.078417936596847E-2</v>
      </c>
      <c r="V155" s="5">
        <f t="shared" si="291"/>
        <v>3.7301276287525086E-4</v>
      </c>
      <c r="W155" s="5">
        <f t="shared" si="292"/>
        <v>9.0018073493147957E-2</v>
      </c>
      <c r="X155" s="5">
        <f t="shared" si="293"/>
        <v>2.6273108350064113E-2</v>
      </c>
      <c r="Y155" s="5">
        <f t="shared" si="294"/>
        <v>3.8340979516005261E-3</v>
      </c>
      <c r="Z155" s="5">
        <f t="shared" si="295"/>
        <v>7.1834639180322194E-4</v>
      </c>
      <c r="AA155" s="5">
        <f t="shared" si="296"/>
        <v>1.0491741711927155E-3</v>
      </c>
      <c r="AB155" s="5">
        <f t="shared" si="297"/>
        <v>7.6618081057993075E-4</v>
      </c>
      <c r="AC155" s="5">
        <f t="shared" si="298"/>
        <v>9.9380030917663114E-6</v>
      </c>
      <c r="AD155" s="5">
        <f t="shared" si="299"/>
        <v>3.2868765934934187E-2</v>
      </c>
      <c r="AE155" s="5">
        <f t="shared" si="300"/>
        <v>9.5932362827910924E-3</v>
      </c>
      <c r="AF155" s="5">
        <f t="shared" si="301"/>
        <v>1.399964065575797E-3</v>
      </c>
      <c r="AG155" s="5">
        <f t="shared" si="302"/>
        <v>1.3620008424889226E-4</v>
      </c>
      <c r="AH155" s="5">
        <f t="shared" si="303"/>
        <v>5.2415009154134602E-5</v>
      </c>
      <c r="AI155" s="5">
        <f t="shared" si="304"/>
        <v>7.655425629591243E-5</v>
      </c>
      <c r="AJ155" s="5">
        <f t="shared" si="305"/>
        <v>5.5905305098644219E-5</v>
      </c>
      <c r="AK155" s="5">
        <f t="shared" si="306"/>
        <v>2.7217325240036967E-5</v>
      </c>
      <c r="AL155" s="5">
        <f t="shared" si="307"/>
        <v>1.6945505832568984E-7</v>
      </c>
      <c r="AM155" s="5">
        <f t="shared" si="308"/>
        <v>9.6012343491685571E-3</v>
      </c>
      <c r="AN155" s="5">
        <f t="shared" si="309"/>
        <v>2.80226248531373E-3</v>
      </c>
      <c r="AO155" s="5">
        <f t="shared" si="310"/>
        <v>4.0894091066929859E-4</v>
      </c>
      <c r="AP155" s="5">
        <f t="shared" si="311"/>
        <v>3.9785154387565672E-5</v>
      </c>
      <c r="AQ155" s="5">
        <f t="shared" si="312"/>
        <v>2.9029716794264272E-6</v>
      </c>
      <c r="AR155" s="5">
        <f t="shared" si="313"/>
        <v>3.0596193880576748E-6</v>
      </c>
      <c r="AS155" s="5">
        <f t="shared" si="314"/>
        <v>4.4686987674184863E-6</v>
      </c>
      <c r="AT155" s="5">
        <f t="shared" si="315"/>
        <v>3.2633583039563154E-6</v>
      </c>
      <c r="AU155" s="5">
        <f t="shared" si="316"/>
        <v>1.5887559181876008E-6</v>
      </c>
      <c r="AV155" s="5">
        <f t="shared" si="317"/>
        <v>5.801106864014884E-7</v>
      </c>
      <c r="AW155" s="5">
        <f t="shared" si="318"/>
        <v>2.0065383054637718E-9</v>
      </c>
      <c r="AX155" s="5">
        <f t="shared" si="319"/>
        <v>2.3371656547266813E-3</v>
      </c>
      <c r="AY155" s="5">
        <f t="shared" si="320"/>
        <v>6.8213642100835065E-4</v>
      </c>
      <c r="AZ155" s="5">
        <f t="shared" si="321"/>
        <v>9.9545810098021728E-5</v>
      </c>
      <c r="BA155" s="5">
        <f t="shared" si="322"/>
        <v>9.6846398099499825E-6</v>
      </c>
      <c r="BB155" s="5">
        <f t="shared" si="323"/>
        <v>7.0665140116981099E-7</v>
      </c>
      <c r="BC155" s="5">
        <f t="shared" si="324"/>
        <v>4.1249336068211407E-8</v>
      </c>
      <c r="BD155" s="5">
        <f t="shared" si="325"/>
        <v>1.4883254101654562E-7</v>
      </c>
      <c r="BE155" s="5">
        <f t="shared" si="326"/>
        <v>2.1737598970263213E-7</v>
      </c>
      <c r="BF155" s="5">
        <f t="shared" si="327"/>
        <v>1.5874324450976697E-7</v>
      </c>
      <c r="BG155" s="5">
        <f t="shared" si="328"/>
        <v>7.728365864129449E-8</v>
      </c>
      <c r="BH155" s="5">
        <f t="shared" si="329"/>
        <v>2.8218983009777696E-8</v>
      </c>
      <c r="BI155" s="5">
        <f t="shared" si="330"/>
        <v>8.2429948696102162E-9</v>
      </c>
      <c r="BJ155" s="8">
        <f t="shared" si="331"/>
        <v>0.67216798520896548</v>
      </c>
      <c r="BK155" s="8">
        <f t="shared" si="332"/>
        <v>0.25619550074293718</v>
      </c>
      <c r="BL155" s="8">
        <f t="shared" si="333"/>
        <v>7.0805555291940395E-2</v>
      </c>
      <c r="BM155" s="8">
        <f t="shared" si="334"/>
        <v>0.2558757649460443</v>
      </c>
      <c r="BN155" s="8">
        <f t="shared" si="335"/>
        <v>0.74332948827513201</v>
      </c>
    </row>
    <row r="156" spans="1:66" x14ac:dyDescent="0.25">
      <c r="A156" t="s">
        <v>19</v>
      </c>
      <c r="B156" t="s">
        <v>244</v>
      </c>
      <c r="C156" t="s">
        <v>246</v>
      </c>
      <c r="D156" s="11">
        <v>44416</v>
      </c>
      <c r="E156">
        <f>VLOOKUP(A156,home!$A$2:$E$405,3,FALSE)</f>
        <v>1.58227848101266</v>
      </c>
      <c r="F156">
        <f>VLOOKUP(B156,home!$B$2:$E$405,3,FALSE)</f>
        <v>1.26</v>
      </c>
      <c r="G156">
        <f>VLOOKUP(C156,away!$B$2:$E$405,4,FALSE)</f>
        <v>0.79</v>
      </c>
      <c r="H156">
        <f>VLOOKUP(A156,away!$A$2:$E$405,3,FALSE)</f>
        <v>1.36708860759494</v>
      </c>
      <c r="I156">
        <f>VLOOKUP(C156,away!$B$2:$E$405,3,FALSE)</f>
        <v>1.42</v>
      </c>
      <c r="J156">
        <f>VLOOKUP(B156,home!$B$2:$E$405,4,FALSE)</f>
        <v>0.55000000000000004</v>
      </c>
      <c r="K156" s="3">
        <f t="shared" si="280"/>
        <v>1.5750000000000017</v>
      </c>
      <c r="L156" s="3">
        <f t="shared" si="281"/>
        <v>1.0676962025316481</v>
      </c>
      <c r="M156" s="5">
        <f t="shared" si="282"/>
        <v>7.1169124268452399E-2</v>
      </c>
      <c r="N156" s="5">
        <f t="shared" si="283"/>
        <v>0.11209137072281265</v>
      </c>
      <c r="O156" s="5">
        <f t="shared" si="284"/>
        <v>7.598700371892958E-2</v>
      </c>
      <c r="P156" s="5">
        <f t="shared" si="285"/>
        <v>0.11967953085731423</v>
      </c>
      <c r="Q156" s="5">
        <f t="shared" si="286"/>
        <v>8.8271954444215081E-2</v>
      </c>
      <c r="R156" s="5">
        <f t="shared" si="287"/>
        <v>4.056551765622967E-2</v>
      </c>
      <c r="S156" s="5">
        <f t="shared" si="288"/>
        <v>5.0313918617992483E-2</v>
      </c>
      <c r="T156" s="5">
        <f t="shared" si="289"/>
        <v>9.4247630550135075E-2</v>
      </c>
      <c r="U156" s="5">
        <f t="shared" si="290"/>
        <v>6.3890690308561801E-2</v>
      </c>
      <c r="V156" s="5">
        <f t="shared" si="291"/>
        <v>9.4009964725104769E-3</v>
      </c>
      <c r="W156" s="5">
        <f t="shared" si="292"/>
        <v>4.6342776083212966E-2</v>
      </c>
      <c r="X156" s="5">
        <f t="shared" si="293"/>
        <v>4.9480006038820967E-2</v>
      </c>
      <c r="Y156" s="5">
        <f t="shared" si="294"/>
        <v>2.6414807274446082E-2</v>
      </c>
      <c r="Z156" s="5">
        <f t="shared" si="295"/>
        <v>1.4437216385095644E-2</v>
      </c>
      <c r="AA156" s="5">
        <f t="shared" si="296"/>
        <v>2.2738615806525666E-2</v>
      </c>
      <c r="AB156" s="5">
        <f t="shared" si="297"/>
        <v>1.7906659947638986E-2</v>
      </c>
      <c r="AC156" s="5">
        <f t="shared" si="298"/>
        <v>9.8805737300611002E-4</v>
      </c>
      <c r="AD156" s="5">
        <f t="shared" si="299"/>
        <v>1.824746808276512E-2</v>
      </c>
      <c r="AE156" s="5">
        <f t="shared" si="300"/>
        <v>1.9482752377785774E-2</v>
      </c>
      <c r="AF156" s="5">
        <f t="shared" si="301"/>
        <v>1.0400830364313154E-2</v>
      </c>
      <c r="AG156" s="5">
        <f t="shared" si="302"/>
        <v>3.7016423610510035E-3</v>
      </c>
      <c r="AH156" s="5">
        <f t="shared" si="303"/>
        <v>3.8536402773735766E-3</v>
      </c>
      <c r="AI156" s="5">
        <f t="shared" si="304"/>
        <v>6.0694834368633897E-3</v>
      </c>
      <c r="AJ156" s="5">
        <f t="shared" si="305"/>
        <v>4.7797182065299256E-3</v>
      </c>
      <c r="AK156" s="5">
        <f t="shared" si="306"/>
        <v>2.5093520584282135E-3</v>
      </c>
      <c r="AL156" s="5">
        <f t="shared" si="307"/>
        <v>6.6461541617647338E-5</v>
      </c>
      <c r="AM156" s="5">
        <f t="shared" si="308"/>
        <v>5.7479524460710193E-3</v>
      </c>
      <c r="AN156" s="5">
        <f t="shared" si="309"/>
        <v>6.1370669990025249E-3</v>
      </c>
      <c r="AO156" s="5">
        <f t="shared" si="310"/>
        <v>3.2762615647586469E-3</v>
      </c>
      <c r="AP156" s="5">
        <f t="shared" si="311"/>
        <v>1.1660173437310674E-3</v>
      </c>
      <c r="AQ156" s="5">
        <f t="shared" si="312"/>
        <v>3.11238072496925E-4</v>
      </c>
      <c r="AR156" s="5">
        <f t="shared" si="313"/>
        <v>8.2290341801495527E-4</v>
      </c>
      <c r="AS156" s="5">
        <f t="shared" si="314"/>
        <v>1.2960728833735558E-3</v>
      </c>
      <c r="AT156" s="5">
        <f t="shared" si="315"/>
        <v>1.0206573956566766E-3</v>
      </c>
      <c r="AU156" s="5">
        <f t="shared" si="316"/>
        <v>5.3584513271975583E-4</v>
      </c>
      <c r="AV156" s="5">
        <f t="shared" si="317"/>
        <v>2.1098902100840402E-4</v>
      </c>
      <c r="AW156" s="5">
        <f t="shared" si="318"/>
        <v>3.1045321824808044E-6</v>
      </c>
      <c r="AX156" s="5">
        <f t="shared" si="319"/>
        <v>1.5088375170936449E-3</v>
      </c>
      <c r="AY156" s="5">
        <f t="shared" si="320"/>
        <v>1.6109800872381652E-3</v>
      </c>
      <c r="AZ156" s="5">
        <f t="shared" si="321"/>
        <v>8.600186607491462E-4</v>
      </c>
      <c r="BA156" s="5">
        <f t="shared" si="322"/>
        <v>3.0607955272940566E-4</v>
      </c>
      <c r="BB156" s="5">
        <f t="shared" si="323"/>
        <v>8.1699994030442937E-5</v>
      </c>
      <c r="BC156" s="5">
        <f t="shared" si="324"/>
        <v>1.7446154674632455E-5</v>
      </c>
      <c r="BD156" s="5">
        <f t="shared" si="325"/>
        <v>1.4643514241081349E-4</v>
      </c>
      <c r="BE156" s="5">
        <f t="shared" si="326"/>
        <v>2.3063534929703149E-4</v>
      </c>
      <c r="BF156" s="5">
        <f t="shared" si="327"/>
        <v>1.8162533757141254E-4</v>
      </c>
      <c r="BG156" s="5">
        <f t="shared" si="328"/>
        <v>9.5353302224991689E-5</v>
      </c>
      <c r="BH156" s="5">
        <f t="shared" si="329"/>
        <v>3.7545362751090505E-5</v>
      </c>
      <c r="BI156" s="5">
        <f t="shared" si="330"/>
        <v>1.1826789266593523E-5</v>
      </c>
      <c r="BJ156" s="8">
        <f t="shared" si="331"/>
        <v>0.48970483669213349</v>
      </c>
      <c r="BK156" s="8">
        <f t="shared" si="332"/>
        <v>0.25322906921813149</v>
      </c>
      <c r="BL156" s="8">
        <f t="shared" si="333"/>
        <v>0.24289057055137611</v>
      </c>
      <c r="BM156" s="8">
        <f t="shared" si="334"/>
        <v>0.49088931562372745</v>
      </c>
      <c r="BN156" s="8">
        <f t="shared" si="335"/>
        <v>0.50776450166795362</v>
      </c>
    </row>
    <row r="157" spans="1:66" x14ac:dyDescent="0.25">
      <c r="A157" t="s">
        <v>19</v>
      </c>
      <c r="B157" t="s">
        <v>248</v>
      </c>
      <c r="C157" t="s">
        <v>154</v>
      </c>
      <c r="D157" s="11">
        <v>44416</v>
      </c>
      <c r="E157">
        <f>VLOOKUP(A157,home!$A$2:$E$405,3,FALSE)</f>
        <v>1.58227848101266</v>
      </c>
      <c r="F157">
        <f>VLOOKUP(B157,home!$B$2:$E$405,3,FALSE)</f>
        <v>0.63</v>
      </c>
      <c r="G157">
        <f>VLOOKUP(C157,away!$B$2:$E$405,4,FALSE)</f>
        <v>2.0499999999999998</v>
      </c>
      <c r="H157">
        <f>VLOOKUP(A157,away!$A$2:$E$405,3,FALSE)</f>
        <v>1.36708860759494</v>
      </c>
      <c r="I157">
        <f>VLOOKUP(C157,away!$B$2:$E$405,3,FALSE)</f>
        <v>0.79</v>
      </c>
      <c r="J157">
        <f>VLOOKUP(B157,home!$B$2:$E$405,4,FALSE)</f>
        <v>1.28</v>
      </c>
      <c r="K157" s="3">
        <f t="shared" si="280"/>
        <v>2.0435126582278502</v>
      </c>
      <c r="L157" s="3">
        <f t="shared" si="281"/>
        <v>1.3824000000000036</v>
      </c>
      <c r="M157" s="5">
        <f t="shared" si="282"/>
        <v>3.2519588171756063E-2</v>
      </c>
      <c r="N157" s="5">
        <f t="shared" si="283"/>
        <v>6.6454190069340197E-2</v>
      </c>
      <c r="O157" s="5">
        <f t="shared" si="284"/>
        <v>4.49550786886357E-2</v>
      </c>
      <c r="P157" s="5">
        <f t="shared" si="285"/>
        <v>9.1866272351856113E-2</v>
      </c>
      <c r="Q157" s="5">
        <f t="shared" si="286"/>
        <v>6.7899989299488109E-2</v>
      </c>
      <c r="R157" s="5">
        <f t="shared" si="287"/>
        <v>3.1072950389585085E-2</v>
      </c>
      <c r="S157" s="5">
        <f t="shared" si="288"/>
        <v>6.4879450127502014E-2</v>
      </c>
      <c r="T157" s="5">
        <f t="shared" si="289"/>
        <v>9.3864945207612599E-2</v>
      </c>
      <c r="U157" s="5">
        <f t="shared" si="290"/>
        <v>6.3497967449603135E-2</v>
      </c>
      <c r="V157" s="5">
        <f t="shared" si="291"/>
        <v>2.036459175850187E-2</v>
      </c>
      <c r="W157" s="5">
        <f t="shared" si="292"/>
        <v>4.6251495875679845E-2</v>
      </c>
      <c r="X157" s="5">
        <f t="shared" si="293"/>
        <v>6.393806789853998E-2</v>
      </c>
      <c r="Y157" s="5">
        <f t="shared" si="294"/>
        <v>4.4193992531470959E-2</v>
      </c>
      <c r="Z157" s="5">
        <f t="shared" si="295"/>
        <v>1.4318415539520844E-2</v>
      </c>
      <c r="AA157" s="5">
        <f t="shared" si="296"/>
        <v>2.92598634007772E-2</v>
      </c>
      <c r="AB157" s="5">
        <f t="shared" si="297"/>
        <v>2.9896450618753005E-2</v>
      </c>
      <c r="AC157" s="5">
        <f t="shared" si="298"/>
        <v>3.595562009695403E-3</v>
      </c>
      <c r="AD157" s="5">
        <f t="shared" si="299"/>
        <v>2.3628879320981233E-2</v>
      </c>
      <c r="AE157" s="5">
        <f t="shared" si="300"/>
        <v>3.2664562773324538E-2</v>
      </c>
      <c r="AF157" s="5">
        <f t="shared" si="301"/>
        <v>2.2577745788921987E-2</v>
      </c>
      <c r="AG157" s="5">
        <f t="shared" si="302"/>
        <v>1.0403825259535279E-2</v>
      </c>
      <c r="AH157" s="5">
        <f t="shared" si="303"/>
        <v>4.9484444104584187E-3</v>
      </c>
      <c r="AI157" s="5">
        <f t="shared" si="304"/>
        <v>1.0112208791308631E-2</v>
      </c>
      <c r="AJ157" s="5">
        <f t="shared" si="305"/>
        <v>1.0332213333841069E-2</v>
      </c>
      <c r="AK157" s="5">
        <f t="shared" si="306"/>
        <v>7.038002911738268E-3</v>
      </c>
      <c r="AL157" s="5">
        <f t="shared" si="307"/>
        <v>4.0629158905222142E-4</v>
      </c>
      <c r="AM157" s="5">
        <f t="shared" si="308"/>
        <v>9.6571827984326866E-3</v>
      </c>
      <c r="AN157" s="5">
        <f t="shared" si="309"/>
        <v>1.3350089500553379E-2</v>
      </c>
      <c r="AO157" s="5">
        <f t="shared" si="310"/>
        <v>9.2275818627825228E-3</v>
      </c>
      <c r="AP157" s="5">
        <f t="shared" si="311"/>
        <v>4.2520697223701973E-3</v>
      </c>
      <c r="AQ157" s="5">
        <f t="shared" si="312"/>
        <v>1.4695152960511446E-3</v>
      </c>
      <c r="AR157" s="5">
        <f t="shared" si="313"/>
        <v>1.3681459106035469E-3</v>
      </c>
      <c r="AS157" s="5">
        <f t="shared" si="314"/>
        <v>2.7958234866210167E-3</v>
      </c>
      <c r="AT157" s="5">
        <f t="shared" si="315"/>
        <v>2.8566503425403855E-3</v>
      </c>
      <c r="AU157" s="5">
        <f t="shared" si="316"/>
        <v>1.9458670450374009E-3</v>
      </c>
      <c r="AV157" s="5">
        <f t="shared" si="317"/>
        <v>9.9410098444058736E-4</v>
      </c>
      <c r="AW157" s="5">
        <f t="shared" si="318"/>
        <v>3.1882060998133442E-5</v>
      </c>
      <c r="AX157" s="5">
        <f t="shared" si="319"/>
        <v>3.2890958819029093E-3</v>
      </c>
      <c r="AY157" s="5">
        <f t="shared" si="320"/>
        <v>4.5468461471425935E-3</v>
      </c>
      <c r="AZ157" s="5">
        <f t="shared" si="321"/>
        <v>3.1427800569049699E-3</v>
      </c>
      <c r="BA157" s="5">
        <f t="shared" si="322"/>
        <v>1.4481930502218136E-3</v>
      </c>
      <c r="BB157" s="5">
        <f t="shared" si="323"/>
        <v>5.0049551815666037E-4</v>
      </c>
      <c r="BC157" s="5">
        <f t="shared" si="324"/>
        <v>1.3837700085995378E-4</v>
      </c>
      <c r="BD157" s="5">
        <f t="shared" si="325"/>
        <v>3.1522081780305808E-4</v>
      </c>
      <c r="BE157" s="5">
        <f t="shared" si="326"/>
        <v>6.4415773131748402E-4</v>
      </c>
      <c r="BF157" s="5">
        <f t="shared" si="327"/>
        <v>6.5817223892130673E-4</v>
      </c>
      <c r="BG157" s="5">
        <f t="shared" si="328"/>
        <v>4.4832776717661845E-4</v>
      </c>
      <c r="BH157" s="5">
        <f t="shared" si="329"/>
        <v>2.2904086681511197E-4</v>
      </c>
      <c r="BI157" s="5">
        <f t="shared" si="330"/>
        <v>9.3609582117632083E-5</v>
      </c>
      <c r="BJ157" s="8">
        <f t="shared" si="331"/>
        <v>0.52289992086027359</v>
      </c>
      <c r="BK157" s="8">
        <f t="shared" si="332"/>
        <v>0.21817860215550627</v>
      </c>
      <c r="BL157" s="8">
        <f t="shared" si="333"/>
        <v>0.24346229676809467</v>
      </c>
      <c r="BM157" s="8">
        <f t="shared" si="334"/>
        <v>0.65957620226658953</v>
      </c>
      <c r="BN157" s="8">
        <f t="shared" si="335"/>
        <v>0.33476806897066125</v>
      </c>
    </row>
    <row r="158" spans="1:66" x14ac:dyDescent="0.25">
      <c r="A158" t="s">
        <v>19</v>
      </c>
      <c r="B158" t="s">
        <v>247</v>
      </c>
      <c r="C158" t="s">
        <v>252</v>
      </c>
      <c r="D158" s="11">
        <v>44416</v>
      </c>
      <c r="E158">
        <f>VLOOKUP(A158,home!$A$2:$E$405,3,FALSE)</f>
        <v>1.58227848101266</v>
      </c>
      <c r="F158">
        <f>VLOOKUP(B158,home!$B$2:$E$405,3,FALSE)</f>
        <v>1.26</v>
      </c>
      <c r="G158">
        <f>VLOOKUP(C158,away!$B$2:$E$405,4,FALSE)</f>
        <v>0.47</v>
      </c>
      <c r="H158">
        <f>VLOOKUP(A158,away!$A$2:$E$405,3,FALSE)</f>
        <v>1.36708860759494</v>
      </c>
      <c r="I158">
        <f>VLOOKUP(C158,away!$B$2:$E$405,3,FALSE)</f>
        <v>0.63</v>
      </c>
      <c r="J158">
        <f>VLOOKUP(B158,home!$B$2:$E$405,4,FALSE)</f>
        <v>0.49</v>
      </c>
      <c r="K158" s="3">
        <f t="shared" si="280"/>
        <v>0.9370253164556972</v>
      </c>
      <c r="L158" s="3">
        <f t="shared" si="281"/>
        <v>0.42202025316455799</v>
      </c>
      <c r="M158" s="5">
        <f t="shared" si="282"/>
        <v>0.25690585873451338</v>
      </c>
      <c r="N158" s="5">
        <f t="shared" si="283"/>
        <v>0.24072729358003003</v>
      </c>
      <c r="O158" s="5">
        <f t="shared" si="284"/>
        <v>0.10841947554259751</v>
      </c>
      <c r="P158" s="5">
        <f t="shared" si="285"/>
        <v>0.10159179338026315</v>
      </c>
      <c r="Q158" s="5">
        <f t="shared" si="286"/>
        <v>0.11278378422317556</v>
      </c>
      <c r="R158" s="5">
        <f t="shared" si="287"/>
        <v>2.2877607258227798E-2</v>
      </c>
      <c r="S158" s="5">
        <f t="shared" si="288"/>
        <v>1.0043457682375873E-2</v>
      </c>
      <c r="T158" s="5">
        <f t="shared" si="289"/>
        <v>4.7597041170721437E-2</v>
      </c>
      <c r="U158" s="5">
        <f t="shared" si="290"/>
        <v>2.1436897180890056E-2</v>
      </c>
      <c r="V158" s="5">
        <f t="shared" si="291"/>
        <v>4.4129129752793969E-4</v>
      </c>
      <c r="W158" s="5">
        <f t="shared" si="292"/>
        <v>3.5227087034264054E-2</v>
      </c>
      <c r="X158" s="5">
        <f t="shared" si="293"/>
        <v>1.4866544188450036E-2</v>
      </c>
      <c r="Y158" s="5">
        <f t="shared" si="294"/>
        <v>3.1369913710458854E-3</v>
      </c>
      <c r="Z158" s="5">
        <f t="shared" si="295"/>
        <v>3.218271202305543E-3</v>
      </c>
      <c r="AA158" s="5">
        <f t="shared" si="296"/>
        <v>3.0156015917806082E-3</v>
      </c>
      <c r="AB158" s="5">
        <f t="shared" si="297"/>
        <v>1.4128475179212641E-3</v>
      </c>
      <c r="AC158" s="5">
        <f t="shared" si="298"/>
        <v>1.0906615398876428E-5</v>
      </c>
      <c r="AD158" s="5">
        <f t="shared" si="299"/>
        <v>8.2521680940234148E-3</v>
      </c>
      <c r="AE158" s="5">
        <f t="shared" si="300"/>
        <v>3.4825820681962496E-3</v>
      </c>
      <c r="AF158" s="5">
        <f t="shared" si="301"/>
        <v>7.3486008304326556E-4</v>
      </c>
      <c r="AG158" s="5">
        <f t="shared" si="302"/>
        <v>1.0337527942881572E-4</v>
      </c>
      <c r="AH158" s="5">
        <f t="shared" si="303"/>
        <v>3.3954390688729777E-4</v>
      </c>
      <c r="AI158" s="5">
        <f t="shared" si="304"/>
        <v>3.1816123680167394E-4</v>
      </c>
      <c r="AJ158" s="5">
        <f t="shared" si="305"/>
        <v>1.4906256679901226E-4</v>
      </c>
      <c r="AK158" s="5">
        <f t="shared" si="306"/>
        <v>4.6558466275514324E-5</v>
      </c>
      <c r="AL158" s="5">
        <f t="shared" si="307"/>
        <v>1.7251807701679269E-7</v>
      </c>
      <c r="AM158" s="5">
        <f t="shared" si="308"/>
        <v>1.54649808394958E-3</v>
      </c>
      <c r="AN158" s="5">
        <f t="shared" si="309"/>
        <v>6.5265351290690575E-4</v>
      </c>
      <c r="AO158" s="5">
        <f t="shared" si="310"/>
        <v>1.377165003728552E-4</v>
      </c>
      <c r="AP158" s="5">
        <f t="shared" si="311"/>
        <v>1.937305078409644E-5</v>
      </c>
      <c r="AQ158" s="5">
        <f t="shared" si="312"/>
        <v>2.0439549491185539E-6</v>
      </c>
      <c r="AR158" s="5">
        <f t="shared" si="313"/>
        <v>2.8658881109012106E-5</v>
      </c>
      <c r="AS158" s="5">
        <f t="shared" si="314"/>
        <v>2.6854097140438269E-5</v>
      </c>
      <c r="AT158" s="5">
        <f t="shared" si="315"/>
        <v>1.25814844355756E-5</v>
      </c>
      <c r="AU158" s="5">
        <f t="shared" si="316"/>
        <v>3.9297231449092186E-6</v>
      </c>
      <c r="AV158" s="5">
        <f t="shared" si="317"/>
        <v>9.2056251836045943E-7</v>
      </c>
      <c r="AW158" s="5">
        <f t="shared" si="318"/>
        <v>1.8950327780879342E-9</v>
      </c>
      <c r="AX158" s="5">
        <f t="shared" si="319"/>
        <v>2.4151797608516404E-4</v>
      </c>
      <c r="AY158" s="5">
        <f t="shared" si="320"/>
        <v>1.019254774112526E-4</v>
      </c>
      <c r="AZ158" s="5">
        <f t="shared" si="321"/>
        <v>2.1507307890507627E-5</v>
      </c>
      <c r="BA158" s="5">
        <f t="shared" si="322"/>
        <v>3.025506506946709E-6</v>
      </c>
      <c r="BB158" s="5">
        <f t="shared" si="323"/>
        <v>3.1920625550316677E-7</v>
      </c>
      <c r="BC158" s="5">
        <f t="shared" si="324"/>
        <v>2.6942300951831411E-8</v>
      </c>
      <c r="BD158" s="5">
        <f t="shared" si="325"/>
        <v>2.0157713768397097E-6</v>
      </c>
      <c r="BE158" s="5">
        <f t="shared" si="326"/>
        <v>1.8888288122855654E-6</v>
      </c>
      <c r="BF158" s="5">
        <f t="shared" si="327"/>
        <v>8.8494020778126014E-7</v>
      </c>
      <c r="BG158" s="5">
        <f t="shared" si="328"/>
        <v>2.7640379274686861E-7</v>
      </c>
      <c r="BH158" s="5">
        <f t="shared" si="329"/>
        <v>6.4749337842047362E-8</v>
      </c>
      <c r="BI158" s="5">
        <f t="shared" si="330"/>
        <v>1.2134353756348261E-8</v>
      </c>
      <c r="BJ158" s="8">
        <f t="shared" si="331"/>
        <v>0.46963833461179161</v>
      </c>
      <c r="BK158" s="8">
        <f t="shared" si="332"/>
        <v>0.36909540570556748</v>
      </c>
      <c r="BL158" s="8">
        <f t="shared" si="333"/>
        <v>0.15809384284441022</v>
      </c>
      <c r="BM158" s="8">
        <f t="shared" si="334"/>
        <v>0.15663811806288894</v>
      </c>
      <c r="BN158" s="8">
        <f t="shared" si="335"/>
        <v>0.84330581271880756</v>
      </c>
    </row>
    <row r="159" spans="1:66" x14ac:dyDescent="0.25">
      <c r="A159" t="s">
        <v>19</v>
      </c>
      <c r="B159" t="s">
        <v>250</v>
      </c>
      <c r="C159" t="s">
        <v>352</v>
      </c>
      <c r="D159" s="11">
        <v>44416</v>
      </c>
      <c r="E159">
        <f>VLOOKUP(A159,home!$A$2:$E$405,3,FALSE)</f>
        <v>1.58227848101266</v>
      </c>
      <c r="F159">
        <f>VLOOKUP(B159,home!$B$2:$E$405,3,FALSE)</f>
        <v>0.47</v>
      </c>
      <c r="G159">
        <f>VLOOKUP(C159,away!$B$2:$E$405,4,FALSE)</f>
        <v>0.88</v>
      </c>
      <c r="H159">
        <f>VLOOKUP(A159,away!$A$2:$E$405,3,FALSE)</f>
        <v>1.36708860759494</v>
      </c>
      <c r="I159">
        <f>VLOOKUP(C159,away!$B$2:$E$405,3,FALSE)</f>
        <v>0.63</v>
      </c>
      <c r="J159">
        <f>VLOOKUP(B159,home!$B$2:$E$405,4,FALSE)</f>
        <v>1.28</v>
      </c>
      <c r="K159" s="3">
        <f t="shared" si="280"/>
        <v>0.65443037974683615</v>
      </c>
      <c r="L159" s="3">
        <f t="shared" si="281"/>
        <v>1.1024202531645597</v>
      </c>
      <c r="M159" s="5">
        <f t="shared" si="282"/>
        <v>0.1725875503659535</v>
      </c>
      <c r="N159" s="5">
        <f t="shared" si="283"/>
        <v>0.11294653612556714</v>
      </c>
      <c r="O159" s="5">
        <f t="shared" si="284"/>
        <v>0.19026401096748566</v>
      </c>
      <c r="P159" s="5">
        <f t="shared" si="285"/>
        <v>0.12451454894960783</v>
      </c>
      <c r="Q159" s="5">
        <f t="shared" si="286"/>
        <v>3.6957822263872321E-2</v>
      </c>
      <c r="R159" s="5">
        <f t="shared" si="287"/>
        <v>0.10487544956944007</v>
      </c>
      <c r="S159" s="5">
        <f t="shared" si="288"/>
        <v>2.245798272709992E-2</v>
      </c>
      <c r="T159" s="5">
        <f t="shared" si="289"/>
        <v>4.0743051776548925E-2</v>
      </c>
      <c r="U159" s="5">
        <f t="shared" si="290"/>
        <v>6.8633680287848817E-2</v>
      </c>
      <c r="V159" s="5">
        <f t="shared" si="291"/>
        <v>1.8002750769125447E-3</v>
      </c>
      <c r="W159" s="5">
        <f t="shared" si="292"/>
        <v>8.0621072195873472E-3</v>
      </c>
      <c r="X159" s="5">
        <f t="shared" si="293"/>
        <v>8.8878302820573074E-3</v>
      </c>
      <c r="Y159" s="5">
        <f t="shared" si="294"/>
        <v>4.8990620548146294E-3</v>
      </c>
      <c r="Z159" s="5">
        <f t="shared" si="295"/>
        <v>3.8538939888363065E-2</v>
      </c>
      <c r="AA159" s="5">
        <f t="shared" si="296"/>
        <v>2.5221053066181928E-2</v>
      </c>
      <c r="AB159" s="5">
        <f t="shared" si="297"/>
        <v>8.2527116678582715E-3</v>
      </c>
      <c r="AC159" s="5">
        <f t="shared" si="298"/>
        <v>8.11763503188952E-5</v>
      </c>
      <c r="AD159" s="5">
        <f t="shared" si="299"/>
        <v>1.3190219723185639E-3</v>
      </c>
      <c r="AE159" s="5">
        <f t="shared" si="300"/>
        <v>1.4541165366530483E-3</v>
      </c>
      <c r="AF159" s="5">
        <f t="shared" si="301"/>
        <v>8.0152376023391321E-4</v>
      </c>
      <c r="AG159" s="5">
        <f t="shared" si="302"/>
        <v>2.9453867555816031E-4</v>
      </c>
      <c r="AH159" s="5">
        <f t="shared" si="303"/>
        <v>1.0621526967105726E-2</v>
      </c>
      <c r="AI159" s="5">
        <f t="shared" si="304"/>
        <v>6.95104992657426E-3</v>
      </c>
      <c r="AJ159" s="5">
        <f t="shared" si="305"/>
        <v>2.2744891215436048E-3</v>
      </c>
      <c r="AK159" s="5">
        <f t="shared" si="306"/>
        <v>4.9616492651394304E-4</v>
      </c>
      <c r="AL159" s="5">
        <f t="shared" si="307"/>
        <v>2.3426108369695111E-6</v>
      </c>
      <c r="AM159" s="5">
        <f t="shared" si="308"/>
        <v>1.7264161004777178E-4</v>
      </c>
      <c r="AN159" s="5">
        <f t="shared" si="309"/>
        <v>1.9032360745560177E-4</v>
      </c>
      <c r="AO159" s="5">
        <f t="shared" si="310"/>
        <v>1.0490829975719841E-4</v>
      </c>
      <c r="AP159" s="5">
        <f t="shared" si="311"/>
        <v>3.8551011459131418E-5</v>
      </c>
      <c r="AQ159" s="5">
        <f t="shared" si="312"/>
        <v>1.0624853953131361E-5</v>
      </c>
      <c r="AR159" s="5">
        <f t="shared" si="313"/>
        <v>2.3418772896141803E-3</v>
      </c>
      <c r="AS159" s="5">
        <f t="shared" si="314"/>
        <v>1.532595643962699E-3</v>
      </c>
      <c r="AT159" s="5">
        <f t="shared" si="315"/>
        <v>5.014885746384279E-4</v>
      </c>
      <c r="AU159" s="5">
        <f t="shared" si="316"/>
        <v>1.0939645277977534E-4</v>
      </c>
      <c r="AV159" s="5">
        <f t="shared" si="317"/>
        <v>1.78980905339063E-5</v>
      </c>
      <c r="AW159" s="5">
        <f t="shared" si="318"/>
        <v>4.694704724761857E-8</v>
      </c>
      <c r="AX159" s="5">
        <f t="shared" si="319"/>
        <v>1.8830319070611408E-5</v>
      </c>
      <c r="AY159" s="5">
        <f t="shared" si="320"/>
        <v>2.0758925116992869E-5</v>
      </c>
      <c r="AZ159" s="5">
        <f t="shared" si="321"/>
        <v>1.144252974144971E-5</v>
      </c>
      <c r="BA159" s="5">
        <f t="shared" si="322"/>
        <v>4.2048255114706664E-6</v>
      </c>
      <c r="BB159" s="5">
        <f t="shared" si="323"/>
        <v>1.1588712012170713E-6</v>
      </c>
      <c r="BC159" s="5">
        <f t="shared" si="324"/>
        <v>2.5551261660616839E-7</v>
      </c>
      <c r="BD159" s="5">
        <f t="shared" si="325"/>
        <v>4.302888257494665E-4</v>
      </c>
      <c r="BE159" s="5">
        <f t="shared" si="326"/>
        <v>2.8159407963604356E-4</v>
      </c>
      <c r="BF159" s="5">
        <f t="shared" si="327"/>
        <v>9.2141860235338377E-5</v>
      </c>
      <c r="BG159" s="5">
        <f t="shared" si="328"/>
        <v>2.0100144194797467E-5</v>
      </c>
      <c r="BH159" s="5">
        <f t="shared" si="329"/>
        <v>3.2885362495918673E-6</v>
      </c>
      <c r="BI159" s="5">
        <f t="shared" si="330"/>
        <v>4.3042360532632856E-7</v>
      </c>
      <c r="BJ159" s="8">
        <f t="shared" si="331"/>
        <v>0.21693931103314254</v>
      </c>
      <c r="BK159" s="8">
        <f t="shared" si="332"/>
        <v>0.32146463500584666</v>
      </c>
      <c r="BL159" s="8">
        <f t="shared" si="333"/>
        <v>0.42292123642175183</v>
      </c>
      <c r="BM159" s="8">
        <f t="shared" si="334"/>
        <v>0.25769749212910775</v>
      </c>
      <c r="BN159" s="8">
        <f t="shared" si="335"/>
        <v>0.74214591824192644</v>
      </c>
    </row>
    <row r="160" spans="1:66" x14ac:dyDescent="0.25">
      <c r="A160" t="s">
        <v>19</v>
      </c>
      <c r="B160" t="s">
        <v>249</v>
      </c>
      <c r="C160" t="s">
        <v>141</v>
      </c>
      <c r="D160" s="11">
        <v>44416</v>
      </c>
      <c r="E160">
        <f>VLOOKUP(A160,home!$A$2:$E$405,3,FALSE)</f>
        <v>1.58227848101266</v>
      </c>
      <c r="F160">
        <f>VLOOKUP(B160,home!$B$2:$E$405,3,FALSE)</f>
        <v>1.01</v>
      </c>
      <c r="G160">
        <f>VLOOKUP(C160,away!$B$2:$E$405,4,FALSE)</f>
        <v>0.47</v>
      </c>
      <c r="H160">
        <f>VLOOKUP(A160,away!$A$2:$E$405,3,FALSE)</f>
        <v>1.36708860759494</v>
      </c>
      <c r="I160">
        <f>VLOOKUP(C160,away!$B$2:$E$405,3,FALSE)</f>
        <v>0.79</v>
      </c>
      <c r="J160">
        <f>VLOOKUP(B160,home!$B$2:$E$405,4,FALSE)</f>
        <v>0.88</v>
      </c>
      <c r="K160" s="3">
        <f t="shared" si="280"/>
        <v>0.75110759493670964</v>
      </c>
      <c r="L160" s="3">
        <f t="shared" si="281"/>
        <v>0.95040000000000247</v>
      </c>
      <c r="M160" s="5">
        <f t="shared" si="282"/>
        <v>0.18240831879800118</v>
      </c>
      <c r="N160" s="5">
        <f t="shared" si="283"/>
        <v>0.13700827362881526</v>
      </c>
      <c r="O160" s="5">
        <f t="shared" si="284"/>
        <v>0.17336086618562074</v>
      </c>
      <c r="P160" s="5">
        <f t="shared" si="285"/>
        <v>0.13021266325682634</v>
      </c>
      <c r="Q160" s="5">
        <f t="shared" si="286"/>
        <v>5.1453977445885021E-2</v>
      </c>
      <c r="R160" s="5">
        <f t="shared" si="287"/>
        <v>8.2381083611407183E-2</v>
      </c>
      <c r="S160" s="5">
        <f t="shared" si="288"/>
        <v>2.3238163950203367E-2</v>
      </c>
      <c r="T160" s="5">
        <f t="shared" si="289"/>
        <v>4.8901860164569252E-2</v>
      </c>
      <c r="U160" s="5">
        <f t="shared" si="290"/>
        <v>6.1877057579644033E-2</v>
      </c>
      <c r="V160" s="5">
        <f t="shared" si="291"/>
        <v>1.8431805675763651E-3</v>
      </c>
      <c r="W160" s="5">
        <f t="shared" si="292"/>
        <v>1.2882491083102134E-2</v>
      </c>
      <c r="X160" s="5">
        <f t="shared" si="293"/>
        <v>1.22435195253803E-2</v>
      </c>
      <c r="Y160" s="5">
        <f t="shared" si="294"/>
        <v>5.8181204784607324E-3</v>
      </c>
      <c r="Z160" s="5">
        <f t="shared" si="295"/>
        <v>2.6098327288093869E-2</v>
      </c>
      <c r="AA160" s="5">
        <f t="shared" si="296"/>
        <v>1.9602651841231285E-2</v>
      </c>
      <c r="AB160" s="5">
        <f t="shared" si="297"/>
        <v>7.3618503394244465E-3</v>
      </c>
      <c r="AC160" s="5">
        <f t="shared" si="298"/>
        <v>8.2234959234894165E-5</v>
      </c>
      <c r="AD160" s="5">
        <f t="shared" si="299"/>
        <v>2.4190342235556129E-3</v>
      </c>
      <c r="AE160" s="5">
        <f t="shared" si="300"/>
        <v>2.2990501260672603E-3</v>
      </c>
      <c r="AF160" s="5">
        <f t="shared" si="301"/>
        <v>1.0925086199071647E-3</v>
      </c>
      <c r="AG160" s="5">
        <f t="shared" si="302"/>
        <v>3.461067307865908E-4</v>
      </c>
      <c r="AH160" s="5">
        <f t="shared" si="303"/>
        <v>6.2009625636511179E-3</v>
      </c>
      <c r="AI160" s="5">
        <f t="shared" si="304"/>
        <v>4.6575900774765639E-3</v>
      </c>
      <c r="AJ160" s="5">
        <f t="shared" si="305"/>
        <v>1.7491756406472526E-3</v>
      </c>
      <c r="AK160" s="5">
        <f t="shared" si="306"/>
        <v>4.3793970285614539E-4</v>
      </c>
      <c r="AL160" s="5">
        <f t="shared" si="307"/>
        <v>2.3481457699635266E-6</v>
      </c>
      <c r="AM160" s="5">
        <f t="shared" si="308"/>
        <v>3.6339099554488948E-4</v>
      </c>
      <c r="AN160" s="5">
        <f t="shared" si="309"/>
        <v>3.4536680216586384E-4</v>
      </c>
      <c r="AO160" s="5">
        <f t="shared" si="310"/>
        <v>1.641183043892189E-4</v>
      </c>
      <c r="AP160" s="5">
        <f t="shared" si="311"/>
        <v>5.1992678830504693E-5</v>
      </c>
      <c r="AQ160" s="5">
        <f t="shared" si="312"/>
        <v>1.2353460490127944E-5</v>
      </c>
      <c r="AR160" s="5">
        <f t="shared" si="313"/>
        <v>1.178678964098808E-3</v>
      </c>
      <c r="AS160" s="5">
        <f t="shared" si="314"/>
        <v>8.8531472192674788E-4</v>
      </c>
      <c r="AT160" s="5">
        <f t="shared" si="315"/>
        <v>3.3248330577423076E-4</v>
      </c>
      <c r="AU160" s="5">
        <f t="shared" si="316"/>
        <v>8.3243578718896361E-5</v>
      </c>
      <c r="AV160" s="5">
        <f t="shared" si="317"/>
        <v>1.5631221051368728E-5</v>
      </c>
      <c r="AW160" s="5">
        <f t="shared" si="318"/>
        <v>4.6561947216526255E-8</v>
      </c>
      <c r="AX160" s="5">
        <f t="shared" si="319"/>
        <v>4.5490956114229733E-5</v>
      </c>
      <c r="AY160" s="5">
        <f t="shared" si="320"/>
        <v>4.3234604690964049E-5</v>
      </c>
      <c r="AZ160" s="5">
        <f t="shared" si="321"/>
        <v>2.0545084149146168E-5</v>
      </c>
      <c r="BA160" s="5">
        <f t="shared" si="322"/>
        <v>6.5086826584495242E-6</v>
      </c>
      <c r="BB160" s="5">
        <f t="shared" si="323"/>
        <v>1.5464629996476105E-6</v>
      </c>
      <c r="BC160" s="5">
        <f t="shared" si="324"/>
        <v>2.9395168697301865E-7</v>
      </c>
      <c r="BD160" s="5">
        <f t="shared" si="325"/>
        <v>1.8670274791325156E-4</v>
      </c>
      <c r="BE160" s="5">
        <f t="shared" si="326"/>
        <v>1.4023385195319717E-4</v>
      </c>
      <c r="BF160" s="5">
        <f t="shared" si="327"/>
        <v>5.2665355634638259E-5</v>
      </c>
      <c r="BG160" s="5">
        <f t="shared" si="328"/>
        <v>1.3185782869073211E-5</v>
      </c>
      <c r="BH160" s="5">
        <f t="shared" si="329"/>
        <v>2.4759854145368117E-6</v>
      </c>
      <c r="BI160" s="5">
        <f t="shared" si="330"/>
        <v>3.7194628996222337E-7</v>
      </c>
      <c r="BJ160" s="8">
        <f t="shared" si="331"/>
        <v>0.27551978401024935</v>
      </c>
      <c r="BK160" s="8">
        <f t="shared" si="332"/>
        <v>0.33783014428230301</v>
      </c>
      <c r="BL160" s="8">
        <f t="shared" si="333"/>
        <v>0.36052016500360351</v>
      </c>
      <c r="BM160" s="8">
        <f t="shared" si="334"/>
        <v>0.24310004961495024</v>
      </c>
      <c r="BN160" s="8">
        <f t="shared" si="335"/>
        <v>0.75682518292655565</v>
      </c>
    </row>
    <row r="161" spans="1:66" x14ac:dyDescent="0.25">
      <c r="A161" t="s">
        <v>19</v>
      </c>
      <c r="B161" t="s">
        <v>254</v>
      </c>
      <c r="C161" t="s">
        <v>251</v>
      </c>
      <c r="D161" s="11">
        <v>44416</v>
      </c>
      <c r="E161">
        <f>VLOOKUP(A161,home!$A$2:$E$405,3,FALSE)</f>
        <v>1.58227848101266</v>
      </c>
      <c r="F161">
        <f>VLOOKUP(B161,home!$B$2:$E$405,3,FALSE)</f>
        <v>0.79</v>
      </c>
      <c r="G161">
        <f>VLOOKUP(C161,away!$B$2:$E$405,4,FALSE)</f>
        <v>1.01</v>
      </c>
      <c r="H161">
        <f>VLOOKUP(A161,away!$A$2:$E$405,3,FALSE)</f>
        <v>1.36708860759494</v>
      </c>
      <c r="I161">
        <f>VLOOKUP(C161,away!$B$2:$E$405,3,FALSE)</f>
        <v>0.88</v>
      </c>
      <c r="J161">
        <f>VLOOKUP(B161,home!$B$2:$E$405,4,FALSE)</f>
        <v>1.46</v>
      </c>
      <c r="K161" s="3">
        <f t="shared" si="280"/>
        <v>1.2625000000000015</v>
      </c>
      <c r="L161" s="3">
        <f t="shared" si="281"/>
        <v>1.7564354430379787</v>
      </c>
      <c r="M161" s="5">
        <f t="shared" si="282"/>
        <v>4.8853197701350146E-2</v>
      </c>
      <c r="N161" s="5">
        <f t="shared" si="283"/>
        <v>6.1677162097954617E-2</v>
      </c>
      <c r="O161" s="5">
        <f t="shared" si="284"/>
        <v>8.5807487948392908E-2</v>
      </c>
      <c r="P161" s="5">
        <f t="shared" si="285"/>
        <v>0.10833195353484615</v>
      </c>
      <c r="Q161" s="5">
        <f t="shared" si="286"/>
        <v>3.8933708574333911E-2</v>
      </c>
      <c r="R161" s="5">
        <f t="shared" si="287"/>
        <v>7.5357656555305769E-2</v>
      </c>
      <c r="S161" s="5">
        <f t="shared" si="288"/>
        <v>6.0056519884427825E-2</v>
      </c>
      <c r="T161" s="5">
        <f t="shared" si="289"/>
        <v>6.8384545668871741E-2</v>
      </c>
      <c r="U161" s="5">
        <f t="shared" si="290"/>
        <v>9.513904140107364E-2</v>
      </c>
      <c r="V161" s="5">
        <f t="shared" si="291"/>
        <v>1.4797257515504102E-2</v>
      </c>
      <c r="W161" s="5">
        <f t="shared" si="292"/>
        <v>1.6384602358365544E-2</v>
      </c>
      <c r="X161" s="5">
        <f t="shared" si="293"/>
        <v>2.8778496302316894E-2</v>
      </c>
      <c r="Y161" s="5">
        <f t="shared" si="294"/>
        <v>2.5273785451363408E-2</v>
      </c>
      <c r="Z161" s="5">
        <f t="shared" si="295"/>
        <v>4.4120286292674109E-2</v>
      </c>
      <c r="AA161" s="5">
        <f t="shared" si="296"/>
        <v>5.5701861444501122E-2</v>
      </c>
      <c r="AB161" s="5">
        <f t="shared" si="297"/>
        <v>3.5161800036841384E-2</v>
      </c>
      <c r="AC161" s="5">
        <f t="shared" si="298"/>
        <v>2.0508071746555821E-3</v>
      </c>
      <c r="AD161" s="5">
        <f t="shared" si="299"/>
        <v>5.171390119359129E-3</v>
      </c>
      <c r="AE161" s="5">
        <f t="shared" si="300"/>
        <v>9.0832128954187775E-3</v>
      </c>
      <c r="AF161" s="5">
        <f t="shared" si="301"/>
        <v>7.9770385330865824E-3</v>
      </c>
      <c r="AG161" s="5">
        <f t="shared" si="302"/>
        <v>4.6703844033309863E-3</v>
      </c>
      <c r="AH161" s="5">
        <f t="shared" si="303"/>
        <v>1.9373608650358878E-2</v>
      </c>
      <c r="AI161" s="5">
        <f t="shared" si="304"/>
        <v>2.445918092107811E-2</v>
      </c>
      <c r="AJ161" s="5">
        <f t="shared" si="305"/>
        <v>1.543985795643058E-2</v>
      </c>
      <c r="AK161" s="5">
        <f t="shared" si="306"/>
        <v>6.4976068899978779E-3</v>
      </c>
      <c r="AL161" s="5">
        <f t="shared" si="307"/>
        <v>1.8190657562428301E-4</v>
      </c>
      <c r="AM161" s="5">
        <f t="shared" si="308"/>
        <v>1.3057760051381816E-3</v>
      </c>
      <c r="AN161" s="5">
        <f t="shared" si="309"/>
        <v>2.2935112560932441E-3</v>
      </c>
      <c r="AO161" s="5">
        <f t="shared" si="310"/>
        <v>2.0142022296043647E-3</v>
      </c>
      <c r="AP161" s="5">
        <f t="shared" si="311"/>
        <v>1.1792720618410753E-3</v>
      </c>
      <c r="AQ161" s="5">
        <f t="shared" si="312"/>
        <v>5.1782881160053506E-4</v>
      </c>
      <c r="AR161" s="5">
        <f t="shared" si="313"/>
        <v>6.8056985786074976E-3</v>
      </c>
      <c r="AS161" s="5">
        <f t="shared" si="314"/>
        <v>8.5921944554919749E-3</v>
      </c>
      <c r="AT161" s="5">
        <f t="shared" si="315"/>
        <v>5.4238227500293173E-3</v>
      </c>
      <c r="AU161" s="5">
        <f t="shared" si="316"/>
        <v>2.2825254073040075E-3</v>
      </c>
      <c r="AV161" s="5">
        <f t="shared" si="317"/>
        <v>7.2042208168032794E-4</v>
      </c>
      <c r="AW161" s="5">
        <f t="shared" si="318"/>
        <v>1.1204938483181994E-5</v>
      </c>
      <c r="AX161" s="5">
        <f t="shared" si="319"/>
        <v>2.7475703441449262E-4</v>
      </c>
      <c r="AY161" s="5">
        <f t="shared" si="320"/>
        <v>4.8259299346962054E-4</v>
      </c>
      <c r="AZ161" s="5">
        <f t="shared" si="321"/>
        <v>4.2382171914591877E-4</v>
      </c>
      <c r="BA161" s="5">
        <f t="shared" si="322"/>
        <v>2.4813849634572652E-4</v>
      </c>
      <c r="BB161" s="5">
        <f t="shared" si="323"/>
        <v>1.0895981244094602E-4</v>
      </c>
      <c r="BC161" s="5">
        <f t="shared" si="324"/>
        <v>3.8276175287609586E-5</v>
      </c>
      <c r="BD161" s="5">
        <f t="shared" si="325"/>
        <v>1.9922950330165693E-3</v>
      </c>
      <c r="BE161" s="5">
        <f t="shared" si="326"/>
        <v>2.5152724791834215E-3</v>
      </c>
      <c r="BF161" s="5">
        <f t="shared" si="327"/>
        <v>1.5877657524845372E-3</v>
      </c>
      <c r="BG161" s="5">
        <f t="shared" si="328"/>
        <v>6.6818475417057695E-4</v>
      </c>
      <c r="BH161" s="5">
        <f t="shared" si="329"/>
        <v>2.1089581303508853E-4</v>
      </c>
      <c r="BI161" s="5">
        <f t="shared" si="330"/>
        <v>5.3251192791359919E-5</v>
      </c>
      <c r="BJ161" s="8">
        <f t="shared" si="331"/>
        <v>0.2752214629997834</v>
      </c>
      <c r="BK161" s="8">
        <f t="shared" si="332"/>
        <v>0.23475423537987772</v>
      </c>
      <c r="BL161" s="8">
        <f t="shared" si="333"/>
        <v>0.44379043010177505</v>
      </c>
      <c r="BM161" s="8">
        <f t="shared" si="334"/>
        <v>0.57845386030694002</v>
      </c>
      <c r="BN161" s="8">
        <f t="shared" si="335"/>
        <v>0.41896116641218351</v>
      </c>
    </row>
    <row r="162" spans="1:66" x14ac:dyDescent="0.25">
      <c r="A162" t="s">
        <v>19</v>
      </c>
      <c r="B162" t="s">
        <v>20</v>
      </c>
      <c r="C162" t="s">
        <v>139</v>
      </c>
      <c r="D162" s="11">
        <v>44416</v>
      </c>
      <c r="E162">
        <f>VLOOKUP(A162,home!$A$2:$E$405,3,FALSE)</f>
        <v>1.58227848101266</v>
      </c>
      <c r="F162">
        <f>VLOOKUP(B162,home!$B$2:$E$405,3,FALSE)</f>
        <v>1.58</v>
      </c>
      <c r="G162">
        <f>VLOOKUP(C162,away!$B$2:$E$405,4,FALSE)</f>
        <v>0.42</v>
      </c>
      <c r="H162">
        <f>VLOOKUP(A162,away!$A$2:$E$405,3,FALSE)</f>
        <v>1.36708860759494</v>
      </c>
      <c r="I162">
        <f>VLOOKUP(C162,away!$B$2:$E$405,3,FALSE)</f>
        <v>1.05</v>
      </c>
      <c r="J162">
        <f>VLOOKUP(B162,home!$B$2:$E$405,4,FALSE)</f>
        <v>1.28</v>
      </c>
      <c r="K162" s="3">
        <f t="shared" si="280"/>
        <v>1.0500000000000014</v>
      </c>
      <c r="L162" s="3">
        <f t="shared" si="281"/>
        <v>1.8373670886075995</v>
      </c>
      <c r="M162" s="5">
        <f t="shared" si="282"/>
        <v>5.5722732657320743E-2</v>
      </c>
      <c r="N162" s="5">
        <f t="shared" si="283"/>
        <v>5.8508869290186859E-2</v>
      </c>
      <c r="O162" s="5">
        <f t="shared" si="284"/>
        <v>0.102383115071841</v>
      </c>
      <c r="P162" s="5">
        <f t="shared" si="285"/>
        <v>0.10750227082543319</v>
      </c>
      <c r="Q162" s="5">
        <f t="shared" si="286"/>
        <v>3.0717156377348138E-2</v>
      </c>
      <c r="R162" s="5">
        <f t="shared" si="287"/>
        <v>9.4057683031062697E-2</v>
      </c>
      <c r="S162" s="5">
        <f t="shared" si="288"/>
        <v>5.1849297770873437E-2</v>
      </c>
      <c r="T162" s="5">
        <f t="shared" si="289"/>
        <v>5.6438692183352498E-2</v>
      </c>
      <c r="U162" s="5">
        <f t="shared" si="290"/>
        <v>9.8760567182615958E-2</v>
      </c>
      <c r="V162" s="5">
        <f t="shared" si="291"/>
        <v>1.1114389217355476E-2</v>
      </c>
      <c r="W162" s="5">
        <f t="shared" si="292"/>
        <v>1.0751004732071863E-2</v>
      </c>
      <c r="X162" s="5">
        <f t="shared" si="293"/>
        <v>1.9753542264173401E-2</v>
      </c>
      <c r="Y162" s="5">
        <f t="shared" si="294"/>
        <v>1.8147254219805727E-2</v>
      </c>
      <c r="Z162" s="5">
        <f t="shared" si="295"/>
        <v>5.7606163743986694E-2</v>
      </c>
      <c r="AA162" s="5">
        <f t="shared" si="296"/>
        <v>6.0486471931186107E-2</v>
      </c>
      <c r="AB162" s="5">
        <f t="shared" si="297"/>
        <v>3.1755397763872747E-2</v>
      </c>
      <c r="AC162" s="5">
        <f t="shared" si="298"/>
        <v>1.3401421003650853E-3</v>
      </c>
      <c r="AD162" s="5">
        <f t="shared" si="299"/>
        <v>2.8221387421688677E-3</v>
      </c>
      <c r="AE162" s="5">
        <f t="shared" si="300"/>
        <v>5.185304844345524E-3</v>
      </c>
      <c r="AF162" s="5">
        <f t="shared" si="301"/>
        <v>4.7636542326990102E-3</v>
      </c>
      <c r="AG162" s="5">
        <f t="shared" si="302"/>
        <v>2.9175271695558161E-3</v>
      </c>
      <c r="AH162" s="5">
        <f t="shared" si="303"/>
        <v>2.6460917341035374E-2</v>
      </c>
      <c r="AI162" s="5">
        <f t="shared" si="304"/>
        <v>2.7783963208087178E-2</v>
      </c>
      <c r="AJ162" s="5">
        <f t="shared" si="305"/>
        <v>1.4586580684245787E-2</v>
      </c>
      <c r="AK162" s="5">
        <f t="shared" si="306"/>
        <v>5.105303239486032E-3</v>
      </c>
      <c r="AL162" s="5">
        <f t="shared" si="307"/>
        <v>1.0341798554926743E-4</v>
      </c>
      <c r="AM162" s="5">
        <f t="shared" si="308"/>
        <v>5.9264913585546316E-4</v>
      </c>
      <c r="AN162" s="5">
        <f t="shared" si="309"/>
        <v>1.0889140173125618E-3</v>
      </c>
      <c r="AO162" s="5">
        <f t="shared" si="310"/>
        <v>1.0003673888667936E-3</v>
      </c>
      <c r="AP162" s="5">
        <f t="shared" si="311"/>
        <v>6.1268070560672235E-4</v>
      </c>
      <c r="AQ162" s="5">
        <f t="shared" si="312"/>
        <v>2.8142984107666836E-4</v>
      </c>
      <c r="AR162" s="5">
        <f t="shared" si="313"/>
        <v>9.7236837313568955E-3</v>
      </c>
      <c r="AS162" s="5">
        <f t="shared" si="314"/>
        <v>1.0209867917924753E-2</v>
      </c>
      <c r="AT162" s="5">
        <f t="shared" si="315"/>
        <v>5.3601806569105017E-3</v>
      </c>
      <c r="AU162" s="5">
        <f t="shared" si="316"/>
        <v>1.8760632299186781E-3</v>
      </c>
      <c r="AV162" s="5">
        <f t="shared" si="317"/>
        <v>4.9246659785365363E-4</v>
      </c>
      <c r="AW162" s="5">
        <f t="shared" si="318"/>
        <v>5.5421567547010109E-6</v>
      </c>
      <c r="AX162" s="5">
        <f t="shared" si="319"/>
        <v>1.0371359877470613E-4</v>
      </c>
      <c r="AY162" s="5">
        <f t="shared" si="320"/>
        <v>1.9055995302969848E-4</v>
      </c>
      <c r="AZ162" s="5">
        <f t="shared" si="321"/>
        <v>1.7506429305168904E-4</v>
      </c>
      <c r="BA162" s="5">
        <f t="shared" si="322"/>
        <v>1.072191234811765E-4</v>
      </c>
      <c r="BB162" s="5">
        <f t="shared" si="323"/>
        <v>4.9250222188417002E-5</v>
      </c>
      <c r="BC162" s="5">
        <f t="shared" si="324"/>
        <v>1.8098147471121816E-5</v>
      </c>
      <c r="BD162" s="5">
        <f t="shared" si="325"/>
        <v>2.9776627446707147E-3</v>
      </c>
      <c r="BE162" s="5">
        <f t="shared" si="326"/>
        <v>3.1265458819042546E-3</v>
      </c>
      <c r="BF162" s="5">
        <f t="shared" si="327"/>
        <v>1.6414365879997357E-3</v>
      </c>
      <c r="BG162" s="5">
        <f t="shared" si="328"/>
        <v>5.7450280579990831E-4</v>
      </c>
      <c r="BH162" s="5">
        <f t="shared" si="329"/>
        <v>1.5080698652247612E-4</v>
      </c>
      <c r="BI162" s="5">
        <f t="shared" si="330"/>
        <v>3.1669467169720034E-5</v>
      </c>
      <c r="BJ162" s="8">
        <f t="shared" si="331"/>
        <v>0.21422509048242269</v>
      </c>
      <c r="BK162" s="8">
        <f t="shared" si="332"/>
        <v>0.22782281050992689</v>
      </c>
      <c r="BL162" s="8">
        <f t="shared" si="333"/>
        <v>0.4975448860614643</v>
      </c>
      <c r="BM162" s="8">
        <f t="shared" si="334"/>
        <v>0.54812210574833287</v>
      </c>
      <c r="BN162" s="8">
        <f t="shared" si="335"/>
        <v>0.4488918272531926</v>
      </c>
    </row>
    <row r="163" spans="1:66" x14ac:dyDescent="0.25">
      <c r="A163" t="s">
        <v>28</v>
      </c>
      <c r="B163" t="s">
        <v>189</v>
      </c>
      <c r="C163" t="s">
        <v>293</v>
      </c>
      <c r="D163" s="11">
        <v>44416</v>
      </c>
      <c r="E163">
        <f>VLOOKUP(A163,home!$A$2:$E$405,3,FALSE)</f>
        <v>1.4098360655737701</v>
      </c>
      <c r="F163">
        <f>VLOOKUP(B163,home!$B$2:$E$405,3,FALSE)</f>
        <v>0.89</v>
      </c>
      <c r="G163">
        <f>VLOOKUP(C163,away!$B$2:$E$405,4,FALSE)</f>
        <v>0.24</v>
      </c>
      <c r="H163">
        <f>VLOOKUP(A163,away!$A$2:$E$405,3,FALSE)</f>
        <v>1.1147540983606601</v>
      </c>
      <c r="I163">
        <f>VLOOKUP(C163,away!$B$2:$E$405,3,FALSE)</f>
        <v>1.18</v>
      </c>
      <c r="J163">
        <f>VLOOKUP(B163,home!$B$2:$E$405,4,FALSE)</f>
        <v>0.9</v>
      </c>
      <c r="K163" s="3">
        <f t="shared" si="280"/>
        <v>0.30114098360655728</v>
      </c>
      <c r="L163" s="3">
        <f t="shared" si="281"/>
        <v>1.1838688524590211</v>
      </c>
      <c r="M163" s="5">
        <f t="shared" si="282"/>
        <v>0.22650011279554905</v>
      </c>
      <c r="N163" s="5">
        <f t="shared" si="283"/>
        <v>6.8208466754247812E-2</v>
      </c>
      <c r="O163" s="5">
        <f t="shared" si="284"/>
        <v>0.26814642861710541</v>
      </c>
      <c r="P163" s="5">
        <f t="shared" si="285"/>
        <v>8.0749879264340629E-2</v>
      </c>
      <c r="Q163" s="5">
        <f t="shared" si="286"/>
        <v>1.0270182384334673E-2</v>
      </c>
      <c r="R163" s="5">
        <f t="shared" si="287"/>
        <v>0.15872510236895876</v>
      </c>
      <c r="S163" s="5">
        <f t="shared" si="288"/>
        <v>7.1970637461573556E-3</v>
      </c>
      <c r="T163" s="5">
        <f t="shared" si="289"/>
        <v>1.2158549033887139E-2</v>
      </c>
      <c r="U163" s="5">
        <f t="shared" si="290"/>
        <v>4.7798633450439741E-2</v>
      </c>
      <c r="V163" s="5">
        <f t="shared" si="291"/>
        <v>2.8509283254606152E-4</v>
      </c>
      <c r="W163" s="5">
        <f t="shared" si="292"/>
        <v>1.0309242750124268E-3</v>
      </c>
      <c r="X163" s="5">
        <f t="shared" si="293"/>
        <v>1.2204791384311099E-3</v>
      </c>
      <c r="Y163" s="5">
        <f t="shared" si="294"/>
        <v>7.2244361853230656E-4</v>
      </c>
      <c r="Z163" s="5">
        <f t="shared" si="295"/>
        <v>6.2636568265993287E-2</v>
      </c>
      <c r="AA163" s="5">
        <f t="shared" si="296"/>
        <v>1.8862437777360491E-2</v>
      </c>
      <c r="AB163" s="5">
        <f t="shared" si="297"/>
        <v>2.8401265327459109E-3</v>
      </c>
      <c r="AC163" s="5">
        <f t="shared" si="298"/>
        <v>6.3524283506658527E-6</v>
      </c>
      <c r="AD163" s="5">
        <f t="shared" si="299"/>
        <v>7.7613387550279808E-5</v>
      </c>
      <c r="AE163" s="5">
        <f t="shared" si="300"/>
        <v>9.1884072054607008E-5</v>
      </c>
      <c r="AF163" s="5">
        <f t="shared" si="301"/>
        <v>5.4389345471274821E-5</v>
      </c>
      <c r="AG163" s="5">
        <f t="shared" si="302"/>
        <v>2.1463284003025125E-5</v>
      </c>
      <c r="AH163" s="5">
        <f t="shared" si="303"/>
        <v>1.8538370548758145E-2</v>
      </c>
      <c r="AI163" s="5">
        <f t="shared" si="304"/>
        <v>5.5826631415158614E-3</v>
      </c>
      <c r="AJ163" s="5">
        <f t="shared" si="305"/>
        <v>8.4058433479007968E-4</v>
      </c>
      <c r="AK163" s="5">
        <f t="shared" si="306"/>
        <v>8.4378131127649399E-5</v>
      </c>
      <c r="AL163" s="5">
        <f t="shared" si="307"/>
        <v>9.0588532786235769E-8</v>
      </c>
      <c r="AM163" s="5">
        <f t="shared" si="308"/>
        <v>4.6745143735856397E-6</v>
      </c>
      <c r="AN163" s="5">
        <f t="shared" si="309"/>
        <v>5.5340119672600304E-6</v>
      </c>
      <c r="AO163" s="5">
        <f t="shared" si="310"/>
        <v>3.2757721985873121E-6</v>
      </c>
      <c r="AP163" s="5">
        <f t="shared" si="311"/>
        <v>1.2926948912195752E-6</v>
      </c>
      <c r="AQ163" s="5">
        <f t="shared" si="312"/>
        <v>3.8259530436193925E-7</v>
      </c>
      <c r="AR163" s="5">
        <f t="shared" si="313"/>
        <v>4.3893998936036828E-3</v>
      </c>
      <c r="AS163" s="5">
        <f t="shared" si="314"/>
        <v>1.3218282014023309E-3</v>
      </c>
      <c r="AT163" s="5">
        <f t="shared" si="315"/>
        <v>1.9902832236459218E-4</v>
      </c>
      <c r="AU163" s="5">
        <f t="shared" si="316"/>
        <v>1.9978528254145414E-5</v>
      </c>
      <c r="AV163" s="5">
        <f t="shared" si="317"/>
        <v>1.5040884123661866E-6</v>
      </c>
      <c r="AW163" s="5">
        <f t="shared" si="318"/>
        <v>8.9710687299416855E-10</v>
      </c>
      <c r="AX163" s="5">
        <f t="shared" si="319"/>
        <v>2.346146427240947E-7</v>
      </c>
      <c r="AY163" s="5">
        <f t="shared" si="320"/>
        <v>2.7775296785185714E-7</v>
      </c>
      <c r="AZ163" s="5">
        <f t="shared" si="321"/>
        <v>1.644115436589328E-7</v>
      </c>
      <c r="BA163" s="5">
        <f t="shared" si="322"/>
        <v>6.4880568507505672E-8</v>
      </c>
      <c r="BB163" s="5">
        <f t="shared" si="323"/>
        <v>1.9202521046467403E-8</v>
      </c>
      <c r="BC163" s="5">
        <f t="shared" si="324"/>
        <v>4.5466533111203122E-9</v>
      </c>
      <c r="BD163" s="5">
        <f t="shared" si="325"/>
        <v>8.6607896917072322E-4</v>
      </c>
      <c r="BE163" s="5">
        <f t="shared" si="326"/>
        <v>2.6081187265702483E-4</v>
      </c>
      <c r="BF163" s="5">
        <f t="shared" si="327"/>
        <v>3.92705719341023E-5</v>
      </c>
      <c r="BG163" s="5">
        <f t="shared" si="328"/>
        <v>3.941992886342543E-6</v>
      </c>
      <c r="BH163" s="5">
        <f t="shared" si="329"/>
        <v>2.9677390379081129E-7</v>
      </c>
      <c r="BI163" s="5">
        <f t="shared" si="330"/>
        <v>1.7874157059264552E-8</v>
      </c>
      <c r="BJ163" s="8">
        <f t="shared" si="331"/>
        <v>9.3872320291156788E-2</v>
      </c>
      <c r="BK163" s="8">
        <f t="shared" si="332"/>
        <v>0.31473886940844442</v>
      </c>
      <c r="BL163" s="8">
        <f t="shared" si="333"/>
        <v>0.52852088199154823</v>
      </c>
      <c r="BM163" s="8">
        <f t="shared" si="334"/>
        <v>0.18716819091674533</v>
      </c>
      <c r="BN163" s="8">
        <f t="shared" si="335"/>
        <v>0.81260017218453628</v>
      </c>
    </row>
    <row r="164" spans="1:66" x14ac:dyDescent="0.25">
      <c r="A164" t="s">
        <v>28</v>
      </c>
      <c r="B164" t="s">
        <v>190</v>
      </c>
      <c r="C164" t="s">
        <v>276</v>
      </c>
      <c r="D164" s="11">
        <v>44416</v>
      </c>
      <c r="E164">
        <f>VLOOKUP(A164,home!$A$2:$E$405,3,FALSE)</f>
        <v>1.4098360655737701</v>
      </c>
      <c r="F164">
        <f>VLOOKUP(B164,home!$B$2:$E$405,3,FALSE)</f>
        <v>1.24</v>
      </c>
      <c r="G164">
        <f>VLOOKUP(C164,away!$B$2:$E$405,4,FALSE)</f>
        <v>1.66</v>
      </c>
      <c r="H164">
        <f>VLOOKUP(A164,away!$A$2:$E$405,3,FALSE)</f>
        <v>1.1147540983606601</v>
      </c>
      <c r="I164">
        <f>VLOOKUP(C164,away!$B$2:$E$405,3,FALSE)</f>
        <v>0.24</v>
      </c>
      <c r="J164">
        <f>VLOOKUP(B164,home!$B$2:$E$405,4,FALSE)</f>
        <v>1.57</v>
      </c>
      <c r="K164" s="3">
        <f t="shared" si="280"/>
        <v>2.9020065573770482</v>
      </c>
      <c r="L164" s="3">
        <f t="shared" si="281"/>
        <v>0.42003934426229672</v>
      </c>
      <c r="M164" s="5">
        <f t="shared" si="282"/>
        <v>3.6078942227419052E-2</v>
      </c>
      <c r="N164" s="5">
        <f t="shared" si="283"/>
        <v>0.10470132692719776</v>
      </c>
      <c r="O164" s="5">
        <f t="shared" si="284"/>
        <v>1.5154575234882384E-2</v>
      </c>
      <c r="P164" s="5">
        <f t="shared" si="285"/>
        <v>4.3978676705892498E-2</v>
      </c>
      <c r="Q164" s="5">
        <f t="shared" si="286"/>
        <v>0.15192196865440305</v>
      </c>
      <c r="R164" s="5">
        <f t="shared" si="287"/>
        <v>3.182758922116819E-3</v>
      </c>
      <c r="S164" s="5">
        <f t="shared" si="288"/>
        <v>1.3402028201172764E-2</v>
      </c>
      <c r="T164" s="5">
        <f t="shared" si="289"/>
        <v>6.381320409263265E-2</v>
      </c>
      <c r="U164" s="5">
        <f t="shared" si="290"/>
        <v>9.2363872625333149E-3</v>
      </c>
      <c r="V164" s="5">
        <f t="shared" si="291"/>
        <v>1.8151661300791187E-3</v>
      </c>
      <c r="W164" s="5">
        <f t="shared" si="292"/>
        <v>0.14695951641490265</v>
      </c>
      <c r="X164" s="5">
        <f t="shared" si="293"/>
        <v>6.1728778908019935E-2</v>
      </c>
      <c r="Y164" s="5">
        <f t="shared" si="294"/>
        <v>1.2964257907318495E-2</v>
      </c>
      <c r="Z164" s="5">
        <f t="shared" si="295"/>
        <v>4.4562799019697442E-4</v>
      </c>
      <c r="AA164" s="5">
        <f t="shared" si="296"/>
        <v>1.2932153497023746E-3</v>
      </c>
      <c r="AB164" s="5">
        <f t="shared" si="297"/>
        <v>1.8764597124684723E-3</v>
      </c>
      <c r="AC164" s="5">
        <f t="shared" si="298"/>
        <v>1.3828808349453204E-4</v>
      </c>
      <c r="AD164" s="5">
        <f t="shared" si="299"/>
        <v>0.10661937007625187</v>
      </c>
      <c r="AE164" s="5">
        <f t="shared" si="300"/>
        <v>4.4784330292487975E-2</v>
      </c>
      <c r="AF164" s="5">
        <f t="shared" si="301"/>
        <v>9.4055903646413797E-3</v>
      </c>
      <c r="AG164" s="5">
        <f t="shared" si="302"/>
        <v>1.3169060030545807E-3</v>
      </c>
      <c r="AH164" s="5">
        <f t="shared" si="303"/>
        <v>4.6795322196815569E-5</v>
      </c>
      <c r="AI164" s="5">
        <f t="shared" si="304"/>
        <v>1.3580033186973053E-4</v>
      </c>
      <c r="AJ164" s="5">
        <f t="shared" si="305"/>
        <v>1.9704672678996869E-4</v>
      </c>
      <c r="AK164" s="5">
        <f t="shared" si="306"/>
        <v>1.9061029775139092E-4</v>
      </c>
      <c r="AL164" s="5">
        <f t="shared" si="307"/>
        <v>6.742688716257919E-6</v>
      </c>
      <c r="AM164" s="5">
        <f t="shared" si="308"/>
        <v>6.1882022220938623E-2</v>
      </c>
      <c r="AN164" s="5">
        <f t="shared" si="309"/>
        <v>2.5992884035307931E-2</v>
      </c>
      <c r="AO164" s="5">
        <f t="shared" si="310"/>
        <v>5.459016982838333E-3</v>
      </c>
      <c r="AP164" s="5">
        <f t="shared" si="311"/>
        <v>7.6433397126271843E-4</v>
      </c>
      <c r="AQ164" s="5">
        <f t="shared" si="312"/>
        <v>8.0262585021647321E-5</v>
      </c>
      <c r="AR164" s="5">
        <f t="shared" si="313"/>
        <v>3.931175290018664E-6</v>
      </c>
      <c r="AS164" s="5">
        <f t="shared" si="314"/>
        <v>1.140829646983278E-5</v>
      </c>
      <c r="AT164" s="5">
        <f t="shared" si="315"/>
        <v>1.6553475581978084E-5</v>
      </c>
      <c r="AU164" s="5">
        <f t="shared" si="316"/>
        <v>1.6012764895427082E-5</v>
      </c>
      <c r="AV164" s="5">
        <f t="shared" si="317"/>
        <v>1.1617287182066599E-5</v>
      </c>
      <c r="AW164" s="5">
        <f t="shared" si="318"/>
        <v>2.283068651942364E-7</v>
      </c>
      <c r="AX164" s="5">
        <f t="shared" si="319"/>
        <v>2.9930339044819339E-2</v>
      </c>
      <c r="AY164" s="5">
        <f t="shared" si="320"/>
        <v>1.2571919985934132E-2</v>
      </c>
      <c r="AZ164" s="5">
        <f t="shared" si="321"/>
        <v>2.6403505135049175E-3</v>
      </c>
      <c r="BA164" s="5">
        <f t="shared" si="322"/>
        <v>3.6968369943840806E-4</v>
      </c>
      <c r="BB164" s="5">
        <f t="shared" si="323"/>
        <v>3.8820424674142224E-5</v>
      </c>
      <c r="BC164" s="5">
        <f t="shared" si="324"/>
        <v>3.2612211448221177E-6</v>
      </c>
      <c r="BD164" s="5">
        <f t="shared" si="325"/>
        <v>2.7520804849993049E-7</v>
      </c>
      <c r="BE164" s="5">
        <f t="shared" si="326"/>
        <v>7.9865556138973905E-7</v>
      </c>
      <c r="BF164" s="5">
        <f t="shared" si="327"/>
        <v>1.1588518381193353E-6</v>
      </c>
      <c r="BG164" s="5">
        <f t="shared" si="328"/>
        <v>1.1209985444169187E-6</v>
      </c>
      <c r="BH164" s="5">
        <f t="shared" si="329"/>
        <v>8.1328628167700623E-7</v>
      </c>
      <c r="BI164" s="5">
        <f t="shared" si="330"/>
        <v>4.7203242449029372E-7</v>
      </c>
      <c r="BJ164" s="8">
        <f t="shared" si="331"/>
        <v>0.84394814432579546</v>
      </c>
      <c r="BK164" s="8">
        <f t="shared" si="332"/>
        <v>0.10799176402270835</v>
      </c>
      <c r="BL164" s="8">
        <f t="shared" si="333"/>
        <v>3.1377811192429189E-2</v>
      </c>
      <c r="BM164" s="8">
        <f t="shared" si="334"/>
        <v>0.61617340718014935</v>
      </c>
      <c r="BN164" s="8">
        <f t="shared" si="335"/>
        <v>0.35501824867191156</v>
      </c>
    </row>
    <row r="165" spans="1:66" x14ac:dyDescent="0.25">
      <c r="A165" t="s">
        <v>28</v>
      </c>
      <c r="B165" t="s">
        <v>30</v>
      </c>
      <c r="C165" t="s">
        <v>294</v>
      </c>
      <c r="D165" s="11">
        <v>44416</v>
      </c>
      <c r="E165">
        <f>VLOOKUP(A165,home!$A$2:$E$405,3,FALSE)</f>
        <v>1.4098360655737701</v>
      </c>
      <c r="F165">
        <f>VLOOKUP(B165,home!$B$2:$E$405,3,FALSE)</f>
        <v>2.36</v>
      </c>
      <c r="G165">
        <f>VLOOKUP(C165,away!$B$2:$E$405,4,FALSE)</f>
        <v>0.95</v>
      </c>
      <c r="H165">
        <f>VLOOKUP(A165,away!$A$2:$E$405,3,FALSE)</f>
        <v>1.1147540983606601</v>
      </c>
      <c r="I165">
        <f>VLOOKUP(C165,away!$B$2:$E$405,3,FALSE)</f>
        <v>0</v>
      </c>
      <c r="J165">
        <f>VLOOKUP(B165,home!$B$2:$E$405,4,FALSE)</f>
        <v>0</v>
      </c>
      <c r="K165" s="3">
        <f t="shared" si="280"/>
        <v>3.1608524590163922</v>
      </c>
      <c r="L165" s="3">
        <f t="shared" si="281"/>
        <v>0</v>
      </c>
      <c r="M165" s="5">
        <f t="shared" si="282"/>
        <v>4.2389590285724858E-2</v>
      </c>
      <c r="N165" s="5">
        <f t="shared" si="283"/>
        <v>0.13398724069133081</v>
      </c>
      <c r="O165" s="5">
        <f t="shared" si="284"/>
        <v>0</v>
      </c>
      <c r="P165" s="5">
        <f t="shared" si="285"/>
        <v>0</v>
      </c>
      <c r="Q165" s="5">
        <f t="shared" si="286"/>
        <v>0.21175694960800712</v>
      </c>
      <c r="R165" s="5">
        <f t="shared" si="287"/>
        <v>0</v>
      </c>
      <c r="S165" s="5">
        <f t="shared" si="288"/>
        <v>0</v>
      </c>
      <c r="T165" s="5">
        <f t="shared" si="289"/>
        <v>0</v>
      </c>
      <c r="U165" s="5">
        <f t="shared" si="290"/>
        <v>0</v>
      </c>
      <c r="V165" s="5">
        <f t="shared" si="291"/>
        <v>0</v>
      </c>
      <c r="W165" s="5">
        <f t="shared" si="292"/>
        <v>0.22311082496075982</v>
      </c>
      <c r="X165" s="5">
        <f t="shared" si="293"/>
        <v>0</v>
      </c>
      <c r="Y165" s="5">
        <f t="shared" si="294"/>
        <v>0</v>
      </c>
      <c r="Z165" s="5">
        <f t="shared" si="295"/>
        <v>0</v>
      </c>
      <c r="AA165" s="5">
        <f t="shared" si="296"/>
        <v>0</v>
      </c>
      <c r="AB165" s="5">
        <f t="shared" si="297"/>
        <v>0</v>
      </c>
      <c r="AC165" s="5">
        <f t="shared" si="298"/>
        <v>0</v>
      </c>
      <c r="AD165" s="5">
        <f t="shared" si="299"/>
        <v>0.17630509992759841</v>
      </c>
      <c r="AE165" s="5">
        <f t="shared" si="300"/>
        <v>0</v>
      </c>
      <c r="AF165" s="5">
        <f t="shared" si="301"/>
        <v>0</v>
      </c>
      <c r="AG165" s="5">
        <f t="shared" si="302"/>
        <v>0</v>
      </c>
      <c r="AH165" s="5">
        <f t="shared" si="303"/>
        <v>0</v>
      </c>
      <c r="AI165" s="5">
        <f t="shared" si="304"/>
        <v>0</v>
      </c>
      <c r="AJ165" s="5">
        <f t="shared" si="305"/>
        <v>0</v>
      </c>
      <c r="AK165" s="5">
        <f t="shared" si="306"/>
        <v>0</v>
      </c>
      <c r="AL165" s="5">
        <f t="shared" si="307"/>
        <v>0</v>
      </c>
      <c r="AM165" s="5">
        <f t="shared" si="308"/>
        <v>0.11145488172865604</v>
      </c>
      <c r="AN165" s="5">
        <f t="shared" si="309"/>
        <v>0</v>
      </c>
      <c r="AO165" s="5">
        <f t="shared" si="310"/>
        <v>0</v>
      </c>
      <c r="AP165" s="5">
        <f t="shared" si="311"/>
        <v>0</v>
      </c>
      <c r="AQ165" s="5">
        <f t="shared" si="312"/>
        <v>0</v>
      </c>
      <c r="AR165" s="5">
        <f t="shared" si="313"/>
        <v>0</v>
      </c>
      <c r="AS165" s="5">
        <f t="shared" si="314"/>
        <v>0</v>
      </c>
      <c r="AT165" s="5">
        <f t="shared" si="315"/>
        <v>0</v>
      </c>
      <c r="AU165" s="5">
        <f t="shared" si="316"/>
        <v>0</v>
      </c>
      <c r="AV165" s="5">
        <f t="shared" si="317"/>
        <v>0</v>
      </c>
      <c r="AW165" s="5">
        <f t="shared" si="318"/>
        <v>0</v>
      </c>
      <c r="AX165" s="5">
        <f t="shared" si="319"/>
        <v>5.8715406163567255E-2</v>
      </c>
      <c r="AY165" s="5">
        <f t="shared" si="320"/>
        <v>0</v>
      </c>
      <c r="AZ165" s="5">
        <f t="shared" si="321"/>
        <v>0</v>
      </c>
      <c r="BA165" s="5">
        <f t="shared" si="322"/>
        <v>0</v>
      </c>
      <c r="BB165" s="5">
        <f t="shared" si="323"/>
        <v>0</v>
      </c>
      <c r="BC165" s="5">
        <f t="shared" si="324"/>
        <v>0</v>
      </c>
      <c r="BD165" s="5">
        <f t="shared" si="325"/>
        <v>0</v>
      </c>
      <c r="BE165" s="5">
        <f t="shared" si="326"/>
        <v>0</v>
      </c>
      <c r="BF165" s="5">
        <f t="shared" si="327"/>
        <v>0</v>
      </c>
      <c r="BG165" s="5">
        <f t="shared" si="328"/>
        <v>0</v>
      </c>
      <c r="BH165" s="5">
        <f t="shared" si="329"/>
        <v>0</v>
      </c>
      <c r="BI165" s="5">
        <f t="shared" si="330"/>
        <v>0</v>
      </c>
      <c r="BJ165" s="8">
        <f t="shared" si="331"/>
        <v>0.91533040307991942</v>
      </c>
      <c r="BK165" s="8">
        <f t="shared" si="332"/>
        <v>4.2389590285724858E-2</v>
      </c>
      <c r="BL165" s="8">
        <f t="shared" si="333"/>
        <v>0</v>
      </c>
      <c r="BM165" s="8">
        <f t="shared" si="334"/>
        <v>0.56958621278058152</v>
      </c>
      <c r="BN165" s="8">
        <f t="shared" si="335"/>
        <v>0.38813378058506276</v>
      </c>
    </row>
    <row r="166" spans="1:66" x14ac:dyDescent="0.25">
      <c r="A166" t="s">
        <v>28</v>
      </c>
      <c r="B166" t="s">
        <v>187</v>
      </c>
      <c r="C166" t="s">
        <v>277</v>
      </c>
      <c r="D166" s="11">
        <v>44416</v>
      </c>
      <c r="E166">
        <f>VLOOKUP(A166,home!$A$2:$E$405,3,FALSE)</f>
        <v>1.4098360655737701</v>
      </c>
      <c r="F166">
        <f>VLOOKUP(B166,home!$B$2:$E$405,3,FALSE)</f>
        <v>0.71</v>
      </c>
      <c r="G166">
        <f>VLOOKUP(C166,away!$B$2:$E$405,4,FALSE)</f>
        <v>1.6</v>
      </c>
      <c r="H166">
        <f>VLOOKUP(A166,away!$A$2:$E$405,3,FALSE)</f>
        <v>1.1147540983606601</v>
      </c>
      <c r="I166">
        <f>VLOOKUP(C166,away!$B$2:$E$405,3,FALSE)</f>
        <v>0.89</v>
      </c>
      <c r="J166">
        <f>VLOOKUP(B166,home!$B$2:$E$405,4,FALSE)</f>
        <v>0.9</v>
      </c>
      <c r="K166" s="3">
        <f t="shared" si="280"/>
        <v>1.6015737704918029</v>
      </c>
      <c r="L166" s="3">
        <f t="shared" si="281"/>
        <v>0.89291803278688875</v>
      </c>
      <c r="M166" s="5">
        <f t="shared" si="282"/>
        <v>8.2538386472594621E-2</v>
      </c>
      <c r="N166" s="5">
        <f t="shared" si="283"/>
        <v>0.13219131483322299</v>
      </c>
      <c r="O166" s="5">
        <f t="shared" si="284"/>
        <v>7.3700013678513129E-2</v>
      </c>
      <c r="P166" s="5">
        <f t="shared" si="285"/>
        <v>0.11803600879239373</v>
      </c>
      <c r="Q166" s="5">
        <f t="shared" si="286"/>
        <v>0.10585707126185699</v>
      </c>
      <c r="R166" s="5">
        <f t="shared" si="287"/>
        <v>3.2904035615092364E-2</v>
      </c>
      <c r="S166" s="5">
        <f t="shared" si="288"/>
        <v>4.2200059775411553E-2</v>
      </c>
      <c r="T166" s="5">
        <f t="shared" si="289"/>
        <v>9.4521687827718831E-2</v>
      </c>
      <c r="U166" s="5">
        <f t="shared" si="290"/>
        <v>5.2698240384460054E-2</v>
      </c>
      <c r="V166" s="5">
        <f t="shared" si="291"/>
        <v>6.7054680583129014E-3</v>
      </c>
      <c r="W166" s="5">
        <f t="shared" si="292"/>
        <v>5.6512636251357266E-2</v>
      </c>
      <c r="X166" s="5">
        <f t="shared" si="293"/>
        <v>5.0461151989162942E-2</v>
      </c>
      <c r="Y166" s="5">
        <f t="shared" si="294"/>
        <v>2.2528836283161786E-2</v>
      </c>
      <c r="Z166" s="5">
        <f t="shared" si="295"/>
        <v>9.7935355840593347E-3</v>
      </c>
      <c r="AA166" s="5">
        <f t="shared" si="296"/>
        <v>1.568506971180755E-2</v>
      </c>
      <c r="AB166" s="5">
        <f t="shared" si="297"/>
        <v>1.25603981193832E-2</v>
      </c>
      <c r="AC166" s="5">
        <f t="shared" si="298"/>
        <v>5.9933226262465754E-4</v>
      </c>
      <c r="AD166" s="5">
        <f t="shared" si="299"/>
        <v>2.2627288980379502E-2</v>
      </c>
      <c r="AE166" s="5">
        <f t="shared" si="300"/>
        <v>2.0204314363660911E-2</v>
      </c>
      <c r="AF166" s="5">
        <f t="shared" si="301"/>
        <v>9.0203983177039888E-3</v>
      </c>
      <c r="AG166" s="5">
        <f t="shared" si="302"/>
        <v>2.6848254402661361E-3</v>
      </c>
      <c r="AH166" s="5">
        <f t="shared" si="303"/>
        <v>2.1862061319366634E-3</v>
      </c>
      <c r="AI166" s="5">
        <f t="shared" si="304"/>
        <v>3.5013703977981019E-3</v>
      </c>
      <c r="AJ166" s="5">
        <f t="shared" si="305"/>
        <v>2.8038514949449457E-3</v>
      </c>
      <c r="AK166" s="5">
        <f t="shared" si="306"/>
        <v>1.4968583368860184E-3</v>
      </c>
      <c r="AL166" s="5">
        <f t="shared" si="307"/>
        <v>3.4283581855198094E-5</v>
      </c>
      <c r="AM166" s="5">
        <f t="shared" si="308"/>
        <v>7.2478545056628022E-3</v>
      </c>
      <c r="AN166" s="5">
        <f t="shared" si="309"/>
        <v>6.4717399871220167E-3</v>
      </c>
      <c r="AO166" s="5">
        <f t="shared" si="310"/>
        <v>2.8893666690046177E-3</v>
      </c>
      <c r="AP166" s="5">
        <f t="shared" si="311"/>
        <v>8.5998920069586978E-4</v>
      </c>
      <c r="AQ166" s="5">
        <f t="shared" si="312"/>
        <v>1.9197496632583118E-4</v>
      </c>
      <c r="AR166" s="5">
        <f t="shared" si="313"/>
        <v>3.9042057571910389E-4</v>
      </c>
      <c r="AS166" s="5">
        <f t="shared" si="314"/>
        <v>6.2528735353202568E-4</v>
      </c>
      <c r="AT166" s="5">
        <f t="shared" si="315"/>
        <v>5.0072191221856379E-4</v>
      </c>
      <c r="AU166" s="5">
        <f t="shared" si="316"/>
        <v>2.6731436030658361E-4</v>
      </c>
      <c r="AV166" s="5">
        <f t="shared" si="317"/>
        <v>1.0703091698570488E-4</v>
      </c>
      <c r="AW166" s="5">
        <f t="shared" si="318"/>
        <v>1.3618906245515172E-6</v>
      </c>
      <c r="AX166" s="5">
        <f t="shared" si="319"/>
        <v>1.9346622781017289E-3</v>
      </c>
      <c r="AY166" s="5">
        <f t="shared" si="320"/>
        <v>1.7274948354695965E-3</v>
      </c>
      <c r="AZ166" s="5">
        <f t="shared" si="321"/>
        <v>7.7125564506851096E-4</v>
      </c>
      <c r="BA166" s="5">
        <f t="shared" si="322"/>
        <v>2.2955602445678594E-4</v>
      </c>
      <c r="BB166" s="5">
        <f t="shared" si="323"/>
        <v>5.1243678443083042E-5</v>
      </c>
      <c r="BC166" s="5">
        <f t="shared" si="324"/>
        <v>9.1512809096323262E-6</v>
      </c>
      <c r="BD166" s="5">
        <f t="shared" si="325"/>
        <v>5.8102262071771111E-5</v>
      </c>
      <c r="BE166" s="5">
        <f t="shared" si="326"/>
        <v>9.3055058940389335E-5</v>
      </c>
      <c r="BF166" s="5">
        <f t="shared" si="327"/>
        <v>7.4517270805248172E-5</v>
      </c>
      <c r="BG166" s="5">
        <f t="shared" si="328"/>
        <v>3.9781635456773353E-5</v>
      </c>
      <c r="BH166" s="5">
        <f t="shared" si="329"/>
        <v>1.5928305973708729E-5</v>
      </c>
      <c r="BI166" s="5">
        <f t="shared" si="330"/>
        <v>5.1020714111719574E-6</v>
      </c>
      <c r="BJ166" s="8">
        <f t="shared" si="331"/>
        <v>0.53899381461975182</v>
      </c>
      <c r="BK166" s="8">
        <f t="shared" si="332"/>
        <v>0.25184103377866224</v>
      </c>
      <c r="BL166" s="8">
        <f t="shared" si="333"/>
        <v>0.19971330559424305</v>
      </c>
      <c r="BM166" s="8">
        <f t="shared" si="334"/>
        <v>0.45338872597819757</v>
      </c>
      <c r="BN166" s="8">
        <f t="shared" si="335"/>
        <v>0.54522683065367383</v>
      </c>
    </row>
    <row r="167" spans="1:66" x14ac:dyDescent="0.25">
      <c r="A167" t="s">
        <v>192</v>
      </c>
      <c r="B167" t="s">
        <v>193</v>
      </c>
      <c r="C167" t="s">
        <v>205</v>
      </c>
      <c r="D167" s="11">
        <v>44416</v>
      </c>
      <c r="E167">
        <f>VLOOKUP(A167,home!$A$2:$E$405,3,FALSE)</f>
        <v>1.52380952380952</v>
      </c>
      <c r="F167">
        <f>VLOOKUP(B167,home!$B$2:$E$405,3,FALSE)</f>
        <v>2.62</v>
      </c>
      <c r="G167">
        <f>VLOOKUP(C167,away!$B$2:$E$405,4,FALSE)</f>
        <v>1.75</v>
      </c>
      <c r="H167">
        <f>VLOOKUP(A167,away!$A$2:$E$405,3,FALSE)</f>
        <v>0.88095238095238104</v>
      </c>
      <c r="I167">
        <f>VLOOKUP(C167,away!$B$2:$E$405,3,FALSE)</f>
        <v>0</v>
      </c>
      <c r="J167">
        <f>VLOOKUP(B167,home!$B$2:$E$405,4,FALSE)</f>
        <v>0.28000000000000003</v>
      </c>
      <c r="K167" s="3">
        <f t="shared" si="280"/>
        <v>6.9866666666666495</v>
      </c>
      <c r="L167" s="3">
        <f t="shared" si="281"/>
        <v>0</v>
      </c>
      <c r="M167" s="5">
        <f t="shared" si="282"/>
        <v>9.2412180939034855E-4</v>
      </c>
      <c r="N167" s="5">
        <f t="shared" si="283"/>
        <v>6.4565310416072191E-3</v>
      </c>
      <c r="O167" s="5">
        <f t="shared" si="284"/>
        <v>0</v>
      </c>
      <c r="P167" s="5">
        <f t="shared" si="285"/>
        <v>0</v>
      </c>
      <c r="Q167" s="5">
        <f t="shared" si="286"/>
        <v>2.2554815105347837E-2</v>
      </c>
      <c r="R167" s="5">
        <f t="shared" si="287"/>
        <v>0</v>
      </c>
      <c r="S167" s="5">
        <f t="shared" si="288"/>
        <v>0</v>
      </c>
      <c r="T167" s="5">
        <f t="shared" si="289"/>
        <v>0</v>
      </c>
      <c r="U167" s="5">
        <f t="shared" si="290"/>
        <v>0</v>
      </c>
      <c r="V167" s="5">
        <f t="shared" si="291"/>
        <v>0</v>
      </c>
      <c r="W167" s="5">
        <f t="shared" si="292"/>
        <v>5.2527658289787699E-2</v>
      </c>
      <c r="X167" s="5">
        <f t="shared" si="293"/>
        <v>0</v>
      </c>
      <c r="Y167" s="5">
        <f t="shared" si="294"/>
        <v>0</v>
      </c>
      <c r="Z167" s="5">
        <f t="shared" si="295"/>
        <v>0</v>
      </c>
      <c r="AA167" s="5">
        <f t="shared" si="296"/>
        <v>0</v>
      </c>
      <c r="AB167" s="5">
        <f t="shared" si="297"/>
        <v>0</v>
      </c>
      <c r="AC167" s="5">
        <f t="shared" si="298"/>
        <v>0</v>
      </c>
      <c r="AD167" s="5">
        <f t="shared" si="299"/>
        <v>9.1748309812828985E-2</v>
      </c>
      <c r="AE167" s="5">
        <f t="shared" si="300"/>
        <v>0</v>
      </c>
      <c r="AF167" s="5">
        <f t="shared" si="301"/>
        <v>0</v>
      </c>
      <c r="AG167" s="5">
        <f t="shared" si="302"/>
        <v>0</v>
      </c>
      <c r="AH167" s="5">
        <f t="shared" si="303"/>
        <v>0</v>
      </c>
      <c r="AI167" s="5">
        <f t="shared" si="304"/>
        <v>0</v>
      </c>
      <c r="AJ167" s="5">
        <f t="shared" si="305"/>
        <v>0</v>
      </c>
      <c r="AK167" s="5">
        <f t="shared" si="306"/>
        <v>0</v>
      </c>
      <c r="AL167" s="5">
        <f t="shared" si="307"/>
        <v>0</v>
      </c>
      <c r="AM167" s="5">
        <f t="shared" si="308"/>
        <v>0.12820297157845939</v>
      </c>
      <c r="AN167" s="5">
        <f t="shared" si="309"/>
        <v>0</v>
      </c>
      <c r="AO167" s="5">
        <f t="shared" si="310"/>
        <v>0</v>
      </c>
      <c r="AP167" s="5">
        <f t="shared" si="311"/>
        <v>0</v>
      </c>
      <c r="AQ167" s="5">
        <f t="shared" si="312"/>
        <v>0</v>
      </c>
      <c r="AR167" s="5">
        <f t="shared" si="313"/>
        <v>0</v>
      </c>
      <c r="AS167" s="5">
        <f t="shared" si="314"/>
        <v>0</v>
      </c>
      <c r="AT167" s="5">
        <f t="shared" si="315"/>
        <v>0</v>
      </c>
      <c r="AU167" s="5">
        <f t="shared" si="316"/>
        <v>0</v>
      </c>
      <c r="AV167" s="5">
        <f t="shared" si="317"/>
        <v>0</v>
      </c>
      <c r="AW167" s="5">
        <f t="shared" si="318"/>
        <v>0</v>
      </c>
      <c r="AX167" s="5">
        <f t="shared" si="319"/>
        <v>0.14928523801580565</v>
      </c>
      <c r="AY167" s="5">
        <f t="shared" si="320"/>
        <v>0</v>
      </c>
      <c r="AZ167" s="5">
        <f t="shared" si="321"/>
        <v>0</v>
      </c>
      <c r="BA167" s="5">
        <f t="shared" si="322"/>
        <v>0</v>
      </c>
      <c r="BB167" s="5">
        <f t="shared" si="323"/>
        <v>0</v>
      </c>
      <c r="BC167" s="5">
        <f t="shared" si="324"/>
        <v>0</v>
      </c>
      <c r="BD167" s="5">
        <f t="shared" si="325"/>
        <v>0</v>
      </c>
      <c r="BE167" s="5">
        <f t="shared" si="326"/>
        <v>0</v>
      </c>
      <c r="BF167" s="5">
        <f t="shared" si="327"/>
        <v>0</v>
      </c>
      <c r="BG167" s="5">
        <f t="shared" si="328"/>
        <v>0</v>
      </c>
      <c r="BH167" s="5">
        <f t="shared" si="329"/>
        <v>0</v>
      </c>
      <c r="BI167" s="5">
        <f t="shared" si="330"/>
        <v>0</v>
      </c>
      <c r="BJ167" s="8">
        <f t="shared" si="331"/>
        <v>0.45077552384383679</v>
      </c>
      <c r="BK167" s="8">
        <f t="shared" si="332"/>
        <v>9.2412180939034855E-4</v>
      </c>
      <c r="BL167" s="8">
        <f t="shared" si="333"/>
        <v>0</v>
      </c>
      <c r="BM167" s="8">
        <f t="shared" si="334"/>
        <v>0.42176417769688168</v>
      </c>
      <c r="BN167" s="8">
        <f t="shared" si="335"/>
        <v>2.9935467956345406E-2</v>
      </c>
    </row>
    <row r="168" spans="1:66" x14ac:dyDescent="0.25">
      <c r="A168" t="s">
        <v>192</v>
      </c>
      <c r="B168" t="s">
        <v>197</v>
      </c>
      <c r="C168" t="s">
        <v>199</v>
      </c>
      <c r="D168" s="11">
        <v>44416</v>
      </c>
      <c r="E168">
        <f>VLOOKUP(A168,home!$A$2:$E$405,3,FALSE)</f>
        <v>1.52380952380952</v>
      </c>
      <c r="F168">
        <f>VLOOKUP(B168,home!$B$2:$E$405,3,FALSE)</f>
        <v>1.31</v>
      </c>
      <c r="G168">
        <f>VLOOKUP(C168,away!$B$2:$E$405,4,FALSE)</f>
        <v>1.48</v>
      </c>
      <c r="H168">
        <f>VLOOKUP(A168,away!$A$2:$E$405,3,FALSE)</f>
        <v>0.88095238095238104</v>
      </c>
      <c r="I168">
        <f>VLOOKUP(C168,away!$B$2:$E$405,3,FALSE)</f>
        <v>0.33</v>
      </c>
      <c r="J168">
        <f>VLOOKUP(B168,home!$B$2:$E$405,4,FALSE)</f>
        <v>0.56999999999999995</v>
      </c>
      <c r="K168" s="3">
        <f t="shared" si="280"/>
        <v>2.9543619047618974</v>
      </c>
      <c r="L168" s="3">
        <f t="shared" si="281"/>
        <v>0.16570714285714286</v>
      </c>
      <c r="M168" s="5">
        <f t="shared" si="282"/>
        <v>4.4154119577608779E-2</v>
      </c>
      <c r="N168" s="5">
        <f t="shared" si="283"/>
        <v>0.13044724881838887</v>
      </c>
      <c r="O168" s="5">
        <f t="shared" si="284"/>
        <v>7.3166530005781862E-3</v>
      </c>
      <c r="P168" s="5">
        <f t="shared" si="285"/>
        <v>2.1616040895270021E-2</v>
      </c>
      <c r="Q168" s="5">
        <f t="shared" si="286"/>
        <v>0.19269419124502232</v>
      </c>
      <c r="R168" s="5">
        <f t="shared" si="287"/>
        <v>6.0621083200147611E-4</v>
      </c>
      <c r="S168" s="5">
        <f t="shared" si="288"/>
        <v>2.645581139743398E-3</v>
      </c>
      <c r="T168" s="5">
        <f t="shared" si="289"/>
        <v>3.1930803876380517E-2</v>
      </c>
      <c r="U168" s="5">
        <f t="shared" si="290"/>
        <v>1.7909661883191755E-3</v>
      </c>
      <c r="V168" s="5">
        <f t="shared" si="291"/>
        <v>1.4390752375622245E-4</v>
      </c>
      <c r="W168" s="5">
        <f t="shared" si="292"/>
        <v>0.18976279262773246</v>
      </c>
      <c r="X168" s="5">
        <f t="shared" si="293"/>
        <v>3.1445050186934033E-2</v>
      </c>
      <c r="Y168" s="5">
        <f t="shared" si="294"/>
        <v>2.6053347117381519E-3</v>
      </c>
      <c r="Z168" s="5">
        <f t="shared" si="295"/>
        <v>3.3484488313338698E-5</v>
      </c>
      <c r="AA168" s="5">
        <f t="shared" si="296"/>
        <v>9.8925296673372804E-5</v>
      </c>
      <c r="AB168" s="5">
        <f t="shared" si="297"/>
        <v>1.4613056395454079E-4</v>
      </c>
      <c r="AC168" s="5">
        <f t="shared" si="298"/>
        <v>4.403200296497691E-6</v>
      </c>
      <c r="AD168" s="5">
        <f t="shared" si="299"/>
        <v>0.14015699137015117</v>
      </c>
      <c r="AE168" s="5">
        <f t="shared" si="300"/>
        <v>2.3225014591400975E-2</v>
      </c>
      <c r="AF168" s="5">
        <f t="shared" si="301"/>
        <v>1.924275405378254E-3</v>
      </c>
      <c r="AG168" s="5">
        <f t="shared" si="302"/>
        <v>1.0628872649850034E-4</v>
      </c>
      <c r="AH168" s="5">
        <f t="shared" si="303"/>
        <v>1.3871547221091852E-6</v>
      </c>
      <c r="AI168" s="5">
        <f t="shared" si="304"/>
        <v>4.0981570670099529E-6</v>
      </c>
      <c r="AJ168" s="5">
        <f t="shared" si="305"/>
        <v>6.0537195592524798E-6</v>
      </c>
      <c r="AK168" s="5">
        <f t="shared" si="306"/>
        <v>5.9616261493225024E-6</v>
      </c>
      <c r="AL168" s="5">
        <f t="shared" si="307"/>
        <v>8.6225030497427201E-8</v>
      </c>
      <c r="AM168" s="5">
        <f t="shared" si="308"/>
        <v>8.281489519800328E-2</v>
      </c>
      <c r="AN168" s="5">
        <f t="shared" si="309"/>
        <v>1.3723019669274842E-2</v>
      </c>
      <c r="AO168" s="5">
        <f t="shared" si="310"/>
        <v>1.1370011903839537E-3</v>
      </c>
      <c r="AP168" s="5">
        <f t="shared" si="311"/>
        <v>6.2803072894565142E-5</v>
      </c>
      <c r="AQ168" s="5">
        <f t="shared" si="312"/>
        <v>2.6017294430018128E-6</v>
      </c>
      <c r="AR168" s="5">
        <f t="shared" si="313"/>
        <v>4.5972289140301405E-8</v>
      </c>
      <c r="AS168" s="5">
        <f t="shared" si="314"/>
        <v>1.3581877971080554E-7</v>
      </c>
      <c r="AT168" s="5">
        <f t="shared" si="315"/>
        <v>2.0062891436442607E-7</v>
      </c>
      <c r="AU168" s="5">
        <f t="shared" si="316"/>
        <v>1.9757680719733243E-7</v>
      </c>
      <c r="AV168" s="5">
        <f t="shared" si="317"/>
        <v>1.459283481120713E-7</v>
      </c>
      <c r="AW168" s="5">
        <f t="shared" si="318"/>
        <v>1.1725619031564686E-9</v>
      </c>
      <c r="AX168" s="5">
        <f t="shared" si="319"/>
        <v>4.0777528586638301E-2</v>
      </c>
      <c r="AY168" s="5">
        <f t="shared" si="320"/>
        <v>6.7571277548672988E-3</v>
      </c>
      <c r="AZ168" s="5">
        <f t="shared" si="321"/>
        <v>5.5985216708988013E-4</v>
      </c>
      <c r="BA168" s="5">
        <f t="shared" si="322"/>
        <v>3.0923834343614612E-5</v>
      </c>
      <c r="BB168" s="5">
        <f t="shared" si="323"/>
        <v>1.2810750588169906E-6</v>
      </c>
      <c r="BC168" s="5">
        <f t="shared" si="324"/>
        <v>4.2456657556421939E-8</v>
      </c>
      <c r="BD168" s="5">
        <f t="shared" si="325"/>
        <v>1.2696561140069681E-9</v>
      </c>
      <c r="BE168" s="5">
        <f t="shared" si="326"/>
        <v>3.7510236553702154E-9</v>
      </c>
      <c r="BF168" s="5">
        <f t="shared" si="327"/>
        <v>5.5409406956432438E-9</v>
      </c>
      <c r="BG168" s="5">
        <f t="shared" si="328"/>
        <v>5.4566480359177612E-9</v>
      </c>
      <c r="BH168" s="5">
        <f t="shared" si="329"/>
        <v>4.0302282712523167E-9</v>
      </c>
      <c r="BI168" s="5">
        <f t="shared" si="330"/>
        <v>2.3813505744164473E-9</v>
      </c>
      <c r="BJ168" s="8">
        <f t="shared" si="331"/>
        <v>0.89016506829428022</v>
      </c>
      <c r="BK168" s="8">
        <f t="shared" si="332"/>
        <v>7.5321266316572696E-2</v>
      </c>
      <c r="BL168" s="8">
        <f t="shared" si="333"/>
        <v>9.9771348940103175E-3</v>
      </c>
      <c r="BM168" s="8">
        <f t="shared" si="334"/>
        <v>0.57190536304200146</v>
      </c>
      <c r="BN168" s="8">
        <f t="shared" si="335"/>
        <v>0.39683446436886965</v>
      </c>
    </row>
    <row r="169" spans="1:66" x14ac:dyDescent="0.25">
      <c r="A169" t="s">
        <v>192</v>
      </c>
      <c r="B169" t="s">
        <v>194</v>
      </c>
      <c r="C169" t="s">
        <v>200</v>
      </c>
      <c r="D169" s="11">
        <v>44416</v>
      </c>
      <c r="E169">
        <f>VLOOKUP(A169,home!$A$2:$E$405,3,FALSE)</f>
        <v>1.52380952380952</v>
      </c>
      <c r="F169">
        <f>VLOOKUP(B169,home!$B$2:$E$405,3,FALSE)</f>
        <v>0.66</v>
      </c>
      <c r="G169">
        <f>VLOOKUP(C169,away!$B$2:$E$405,4,FALSE)</f>
        <v>1.1499999999999999</v>
      </c>
      <c r="H169">
        <f>VLOOKUP(A169,away!$A$2:$E$405,3,FALSE)</f>
        <v>0.88095238095238104</v>
      </c>
      <c r="I169">
        <f>VLOOKUP(C169,away!$B$2:$E$405,3,FALSE)</f>
        <v>0.82</v>
      </c>
      <c r="J169">
        <f>VLOOKUP(B169,home!$B$2:$E$405,4,FALSE)</f>
        <v>1.51</v>
      </c>
      <c r="K169" s="3">
        <f t="shared" si="280"/>
        <v>1.1565714285714255</v>
      </c>
      <c r="L169" s="3">
        <f t="shared" si="281"/>
        <v>1.0907952380952382</v>
      </c>
      <c r="M169" s="5">
        <f t="shared" si="282"/>
        <v>0.10567714161673313</v>
      </c>
      <c r="N169" s="5">
        <f t="shared" si="283"/>
        <v>0.12222316264700987</v>
      </c>
      <c r="O169" s="5">
        <f t="shared" si="284"/>
        <v>0.11527212285104861</v>
      </c>
      <c r="P169" s="5">
        <f t="shared" si="285"/>
        <v>0.13332044380029814</v>
      </c>
      <c r="Q169" s="5">
        <f t="shared" si="286"/>
        <v>7.0679908913584971E-2</v>
      </c>
      <c r="R169" s="5">
        <f t="shared" si="287"/>
        <v>6.2869141345526541E-2</v>
      </c>
      <c r="S169" s="5">
        <f t="shared" si="288"/>
        <v>4.2048688257418844E-2</v>
      </c>
      <c r="T169" s="5">
        <f t="shared" si="289"/>
        <v>7.7097308071943649E-2</v>
      </c>
      <c r="U169" s="5">
        <f t="shared" si="290"/>
        <v>7.2712652619054505E-2</v>
      </c>
      <c r="V169" s="5">
        <f t="shared" si="291"/>
        <v>5.8942104160477002E-3</v>
      </c>
      <c r="W169" s="5">
        <f t="shared" si="292"/>
        <v>2.7248787741161063E-2</v>
      </c>
      <c r="X169" s="5">
        <f t="shared" si="293"/>
        <v>2.9722847911926385E-2</v>
      </c>
      <c r="Y169" s="5">
        <f t="shared" si="294"/>
        <v>1.6210770482479143E-2</v>
      </c>
      <c r="Z169" s="5">
        <f t="shared" si="295"/>
        <v>2.2859120000945608E-2</v>
      </c>
      <c r="AA169" s="5">
        <f t="shared" si="296"/>
        <v>2.6438205075379306E-2</v>
      </c>
      <c r="AB169" s="5">
        <f t="shared" si="297"/>
        <v>1.5288836306447881E-2</v>
      </c>
      <c r="AC169" s="5">
        <f t="shared" si="298"/>
        <v>4.6475208385757434E-4</v>
      </c>
      <c r="AD169" s="5">
        <f t="shared" si="299"/>
        <v>7.8787923411585501E-3</v>
      </c>
      <c r="AE169" s="5">
        <f t="shared" si="300"/>
        <v>8.5941491676769788E-3</v>
      </c>
      <c r="AF169" s="5">
        <f t="shared" si="301"/>
        <v>4.6872284937911008E-3</v>
      </c>
      <c r="AG169" s="5">
        <f t="shared" si="302"/>
        <v>1.7042688402972167E-3</v>
      </c>
      <c r="AH169" s="5">
        <f t="shared" si="303"/>
        <v>6.2336548110197704E-3</v>
      </c>
      <c r="AI169" s="5">
        <f t="shared" si="304"/>
        <v>7.2096670500022744E-3</v>
      </c>
      <c r="AJ169" s="5">
        <f t="shared" si="305"/>
        <v>4.1692474597727338E-3</v>
      </c>
      <c r="AK169" s="5">
        <f t="shared" si="306"/>
        <v>1.6073441635390457E-3</v>
      </c>
      <c r="AL169" s="5">
        <f t="shared" si="307"/>
        <v>2.3452925818801375E-5</v>
      </c>
      <c r="AM169" s="5">
        <f t="shared" si="308"/>
        <v>1.8224772226862708E-3</v>
      </c>
      <c r="AN169" s="5">
        <f t="shared" si="309"/>
        <v>1.9879494760432189E-3</v>
      </c>
      <c r="AO169" s="5">
        <f t="shared" si="310"/>
        <v>1.0842229110209333E-3</v>
      </c>
      <c r="AP169" s="5">
        <f t="shared" si="311"/>
        <v>3.9422172945846379E-4</v>
      </c>
      <c r="AQ169" s="5">
        <f t="shared" si="312"/>
        <v>1.0750379631174037E-4</v>
      </c>
      <c r="AR169" s="5">
        <f t="shared" si="313"/>
        <v>1.359928196757968E-3</v>
      </c>
      <c r="AS169" s="5">
        <f t="shared" si="314"/>
        <v>1.5728540972789254E-3</v>
      </c>
      <c r="AT169" s="5">
        <f t="shared" si="315"/>
        <v>9.0955905511215355E-4</v>
      </c>
      <c r="AU169" s="5">
        <f t="shared" si="316"/>
        <v>3.5065667191371312E-4</v>
      </c>
      <c r="AV169" s="5">
        <f t="shared" si="317"/>
        <v>1.0138987199333622E-4</v>
      </c>
      <c r="AW169" s="5">
        <f t="shared" si="318"/>
        <v>8.218834247676157E-7</v>
      </c>
      <c r="AX169" s="5">
        <f t="shared" si="319"/>
        <v>3.5130418083019038E-4</v>
      </c>
      <c r="AY169" s="5">
        <f t="shared" si="320"/>
        <v>3.8320092757252009E-4</v>
      </c>
      <c r="AZ169" s="5">
        <f t="shared" si="321"/>
        <v>2.0899687351489155E-4</v>
      </c>
      <c r="BA169" s="5">
        <f t="shared" si="322"/>
        <v>7.5990931468945523E-5</v>
      </c>
      <c r="BB169" s="5">
        <f t="shared" si="323"/>
        <v>2.0722636546186833E-5</v>
      </c>
      <c r="BC169" s="5">
        <f t="shared" si="324"/>
        <v>4.5208306530717921E-6</v>
      </c>
      <c r="BD169" s="5">
        <f t="shared" si="325"/>
        <v>2.4723386686250579E-4</v>
      </c>
      <c r="BE169" s="5">
        <f t="shared" si="326"/>
        <v>2.8594362658840593E-4</v>
      </c>
      <c r="BF169" s="5">
        <f t="shared" si="327"/>
        <v>1.6535711434712349E-4</v>
      </c>
      <c r="BG169" s="5">
        <f t="shared" si="328"/>
        <v>6.3749104654967054E-5</v>
      </c>
      <c r="BH169" s="5">
        <f t="shared" si="329"/>
        <v>1.8432598260236143E-5</v>
      </c>
      <c r="BI169" s="5">
        <f t="shared" si="330"/>
        <v>4.2637233004248986E-6</v>
      </c>
      <c r="BJ169" s="8">
        <f t="shared" si="331"/>
        <v>0.37248833612713533</v>
      </c>
      <c r="BK169" s="8">
        <f t="shared" si="332"/>
        <v>0.28781189002774676</v>
      </c>
      <c r="BL169" s="8">
        <f t="shared" si="333"/>
        <v>0.3168802396088603</v>
      </c>
      <c r="BM169" s="8">
        <f t="shared" si="334"/>
        <v>0.3896152855463389</v>
      </c>
      <c r="BN169" s="8">
        <f t="shared" si="335"/>
        <v>0.61004192117420131</v>
      </c>
    </row>
    <row r="170" spans="1:66" x14ac:dyDescent="0.25">
      <c r="A170" t="s">
        <v>192</v>
      </c>
      <c r="B170" t="s">
        <v>201</v>
      </c>
      <c r="C170" t="s">
        <v>280</v>
      </c>
      <c r="D170" s="11">
        <v>44416</v>
      </c>
      <c r="E170">
        <f>VLOOKUP(A170,home!$A$2:$E$405,3,FALSE)</f>
        <v>1.52380952380952</v>
      </c>
      <c r="F170">
        <f>VLOOKUP(B170,home!$B$2:$E$405,3,FALSE)</f>
        <v>0.44</v>
      </c>
      <c r="G170">
        <f>VLOOKUP(C170,away!$B$2:$E$405,4,FALSE)</f>
        <v>0.66</v>
      </c>
      <c r="H170">
        <f>VLOOKUP(A170,away!$A$2:$E$405,3,FALSE)</f>
        <v>0.88095238095238104</v>
      </c>
      <c r="I170">
        <f>VLOOKUP(C170,away!$B$2:$E$405,3,FALSE)</f>
        <v>0.88</v>
      </c>
      <c r="J170">
        <f>VLOOKUP(B170,home!$B$2:$E$405,4,FALSE)</f>
        <v>1.51</v>
      </c>
      <c r="K170" s="3">
        <f t="shared" si="280"/>
        <v>0.44251428571428464</v>
      </c>
      <c r="L170" s="3">
        <f t="shared" si="281"/>
        <v>1.170609523809524</v>
      </c>
      <c r="M170" s="5">
        <f t="shared" si="282"/>
        <v>0.199264177498131</v>
      </c>
      <c r="N170" s="5">
        <f t="shared" si="283"/>
        <v>8.8177245174029875E-2</v>
      </c>
      <c r="O170" s="5">
        <f t="shared" si="284"/>
        <v>0.23326054393338358</v>
      </c>
      <c r="P170" s="5">
        <f t="shared" si="285"/>
        <v>0.10322112298400676</v>
      </c>
      <c r="Q170" s="5">
        <f t="shared" si="286"/>
        <v>1.9509845332219587E-2</v>
      </c>
      <c r="R170" s="5">
        <f t="shared" si="287"/>
        <v>0.13652850712870435</v>
      </c>
      <c r="S170" s="5">
        <f t="shared" si="288"/>
        <v>1.3367430568622125E-2</v>
      </c>
      <c r="T170" s="5">
        <f t="shared" si="289"/>
        <v>2.2838410753947033E-2</v>
      </c>
      <c r="U170" s="5">
        <f t="shared" si="290"/>
        <v>6.0415814811696236E-2</v>
      </c>
      <c r="V170" s="5">
        <f t="shared" si="291"/>
        <v>7.6938688017533219E-4</v>
      </c>
      <c r="W170" s="5">
        <f t="shared" si="292"/>
        <v>2.8777950905277735E-3</v>
      </c>
      <c r="X170" s="5">
        <f t="shared" si="293"/>
        <v>3.3687743405441035E-3</v>
      </c>
      <c r="Y170" s="5">
        <f t="shared" si="294"/>
        <v>1.9717596633030379E-3</v>
      </c>
      <c r="Z170" s="5">
        <f t="shared" si="295"/>
        <v>5.3273856905452596E-2</v>
      </c>
      <c r="AA170" s="5">
        <f t="shared" si="296"/>
        <v>2.357444273576137E-2</v>
      </c>
      <c r="AB170" s="5">
        <f t="shared" si="297"/>
        <v>5.2160138441638727E-3</v>
      </c>
      <c r="AC170" s="5">
        <f t="shared" si="298"/>
        <v>2.4909450226447525E-5</v>
      </c>
      <c r="AD170" s="5">
        <f t="shared" si="299"/>
        <v>3.1836635972924319E-4</v>
      </c>
      <c r="AE170" s="5">
        <f t="shared" si="300"/>
        <v>3.7268269275962098E-4</v>
      </c>
      <c r="AF170" s="5">
        <f t="shared" si="301"/>
        <v>2.1813295475169554E-4</v>
      </c>
      <c r="AG170" s="5">
        <f t="shared" si="302"/>
        <v>8.5116171429682247E-5</v>
      </c>
      <c r="AH170" s="5">
        <f t="shared" si="303"/>
        <v>1.559072106589714E-2</v>
      </c>
      <c r="AI170" s="5">
        <f t="shared" si="304"/>
        <v>6.899116796246124E-3</v>
      </c>
      <c r="AJ170" s="5">
        <f t="shared" si="305"/>
        <v>1.5264788705751384E-3</v>
      </c>
      <c r="AK170" s="5">
        <f t="shared" si="306"/>
        <v>2.2516290235683511E-4</v>
      </c>
      <c r="AL170" s="5">
        <f t="shared" si="307"/>
        <v>5.1613520454518263E-7</v>
      </c>
      <c r="AM170" s="5">
        <f t="shared" si="308"/>
        <v>2.8176332454208629E-5</v>
      </c>
      <c r="AN170" s="5">
        <f t="shared" si="309"/>
        <v>3.2983483116919997E-5</v>
      </c>
      <c r="AO170" s="5">
        <f t="shared" si="310"/>
        <v>1.9305389732538599E-5</v>
      </c>
      <c r="AP170" s="5">
        <f t="shared" si="311"/>
        <v>7.5330243605880933E-6</v>
      </c>
      <c r="AQ170" s="5">
        <f t="shared" si="312"/>
        <v>2.2045575148983918E-6</v>
      </c>
      <c r="AR170" s="5">
        <f t="shared" si="313"/>
        <v>3.6501293125593918E-3</v>
      </c>
      <c r="AS170" s="5">
        <f t="shared" si="314"/>
        <v>1.6152343655119923E-3</v>
      </c>
      <c r="AT170" s="5">
        <f t="shared" si="315"/>
        <v>3.5738214075785242E-4</v>
      </c>
      <c r="AU170" s="5">
        <f t="shared" si="316"/>
        <v>5.2715567581501004E-5</v>
      </c>
      <c r="AV170" s="5">
        <f t="shared" si="317"/>
        <v>5.8318479335877535E-6</v>
      </c>
      <c r="AW170" s="5">
        <f t="shared" si="318"/>
        <v>7.4267760871303922E-9</v>
      </c>
      <c r="AX170" s="5">
        <f t="shared" si="319"/>
        <v>2.078071605003723E-6</v>
      </c>
      <c r="AY170" s="5">
        <f t="shared" si="320"/>
        <v>2.4326104119755016E-6</v>
      </c>
      <c r="AZ170" s="5">
        <f t="shared" si="321"/>
        <v>1.4238184579883659E-6</v>
      </c>
      <c r="BA170" s="5">
        <f t="shared" si="322"/>
        <v>5.5557848236565724E-7</v>
      </c>
      <c r="BB170" s="5">
        <f t="shared" si="323"/>
        <v>1.6259136567021993E-7</v>
      </c>
      <c r="BC170" s="5">
        <f t="shared" si="324"/>
        <v>3.8066200228551256E-8</v>
      </c>
      <c r="BD170" s="5">
        <f t="shared" si="325"/>
        <v>7.1214602273638882E-4</v>
      </c>
      <c r="BE170" s="5">
        <f t="shared" si="326"/>
        <v>3.1513478857546183E-4</v>
      </c>
      <c r="BF170" s="5">
        <f t="shared" si="327"/>
        <v>6.9725822935096275E-5</v>
      </c>
      <c r="BG170" s="5">
        <f t="shared" si="328"/>
        <v>1.028489091065494E-5</v>
      </c>
      <c r="BH170" s="5">
        <f t="shared" si="329"/>
        <v>1.1378027887444523E-6</v>
      </c>
      <c r="BI170" s="5">
        <f t="shared" si="330"/>
        <v>1.0069879766899453E-7</v>
      </c>
      <c r="BJ170" s="8">
        <f t="shared" si="331"/>
        <v>0.13983502205694406</v>
      </c>
      <c r="BK170" s="8">
        <f t="shared" si="332"/>
        <v>0.31664997612677809</v>
      </c>
      <c r="BL170" s="8">
        <f t="shared" si="333"/>
        <v>0.49002662534987301</v>
      </c>
      <c r="BM170" s="8">
        <f t="shared" si="334"/>
        <v>0.21982161320493676</v>
      </c>
      <c r="BN170" s="8">
        <f t="shared" si="335"/>
        <v>0.77996144205047513</v>
      </c>
    </row>
    <row r="171" spans="1:66" s="15" customFormat="1" x14ac:dyDescent="0.25">
      <c r="A171" s="15" t="s">
        <v>28</v>
      </c>
      <c r="B171" s="15" t="s">
        <v>278</v>
      </c>
      <c r="C171" s="15" t="s">
        <v>191</v>
      </c>
      <c r="D171" s="23">
        <v>44447</v>
      </c>
      <c r="E171" s="15">
        <f>VLOOKUP(A171,home!$A$2:$E$405,3,FALSE)</f>
        <v>1.4098360655737701</v>
      </c>
      <c r="F171" s="15">
        <f>VLOOKUP(B171,home!$B$2:$E$405,3,FALSE)</f>
        <v>1.06</v>
      </c>
      <c r="G171" s="15">
        <f>VLOOKUP(C171,away!$B$2:$E$405,4,FALSE)</f>
        <v>1.66</v>
      </c>
      <c r="H171" s="15">
        <f>VLOOKUP(A171,away!$A$2:$E$405,3,FALSE)</f>
        <v>1.1147540983606601</v>
      </c>
      <c r="I171" s="15">
        <f>VLOOKUP(C171,away!$B$2:$E$405,3,FALSE)</f>
        <v>0.47</v>
      </c>
      <c r="J171" s="15">
        <f>VLOOKUP(B171,home!$B$2:$E$405,4,FALSE)</f>
        <v>1.35</v>
      </c>
      <c r="K171" s="20">
        <f t="shared" si="280"/>
        <v>2.4807475409836055</v>
      </c>
      <c r="L171" s="20">
        <f t="shared" si="281"/>
        <v>0.70731147540983885</v>
      </c>
      <c r="M171" s="21">
        <f t="shared" si="282"/>
        <v>4.1251862471624913E-2</v>
      </c>
      <c r="N171" s="21">
        <f t="shared" si="283"/>
        <v>0.10233545638747737</v>
      </c>
      <c r="O171" s="21">
        <f t="shared" si="284"/>
        <v>2.9177915708208782E-2</v>
      </c>
      <c r="P171" s="21">
        <f t="shared" si="285"/>
        <v>7.2383042644165854E-2</v>
      </c>
      <c r="Q171" s="21">
        <f t="shared" si="286"/>
        <v>0.12693421589433479</v>
      </c>
      <c r="R171" s="21">
        <f t="shared" si="287"/>
        <v>1.0318937304478531E-2</v>
      </c>
      <c r="S171" s="21">
        <f t="shared" si="288"/>
        <v>3.1751929176718909E-2</v>
      </c>
      <c r="T171" s="21">
        <f t="shared" si="289"/>
        <v>8.9782027524212965E-2</v>
      </c>
      <c r="U171" s="21">
        <f t="shared" si="290"/>
        <v>2.5598678343649109E-2</v>
      </c>
      <c r="V171" s="21">
        <f t="shared" si="291"/>
        <v>6.1904309174831253E-3</v>
      </c>
      <c r="W171" s="21">
        <f t="shared" si="292"/>
        <v>0.10496391464885102</v>
      </c>
      <c r="X171" s="21">
        <f t="shared" si="293"/>
        <v>7.4242181335071225E-2</v>
      </c>
      <c r="Y171" s="21">
        <f t="shared" si="294"/>
        <v>2.6256173408877006E-2</v>
      </c>
      <c r="Z171" s="21">
        <f t="shared" si="295"/>
        <v>2.432900923164112E-3</v>
      </c>
      <c r="AA171" s="21">
        <f t="shared" si="296"/>
        <v>6.0354129825961143E-3</v>
      </c>
      <c r="AB171" s="21">
        <f t="shared" si="297"/>
        <v>7.4861679576979211E-3</v>
      </c>
      <c r="AC171" s="21">
        <f t="shared" si="298"/>
        <v>6.7888181017608116E-4</v>
      </c>
      <c r="AD171" s="21">
        <f t="shared" si="299"/>
        <v>6.5097243289287537E-2</v>
      </c>
      <c r="AE171" s="21">
        <f t="shared" si="300"/>
        <v>4.6044027196059212E-2</v>
      </c>
      <c r="AF171" s="21">
        <f t="shared" si="301"/>
        <v>1.628373440492769E-2</v>
      </c>
      <c r="AG171" s="21">
        <f t="shared" si="302"/>
        <v>3.8392240690437863E-3</v>
      </c>
      <c r="AH171" s="21">
        <f t="shared" si="303"/>
        <v>4.3020468537229164E-4</v>
      </c>
      <c r="AI171" s="21">
        <f t="shared" si="304"/>
        <v>1.0672292153569381E-3</v>
      </c>
      <c r="AJ171" s="21">
        <f t="shared" si="305"/>
        <v>1.3237631258312937E-3</v>
      </c>
      <c r="AK171" s="21">
        <f t="shared" si="306"/>
        <v>1.0946407064169176E-3</v>
      </c>
      <c r="AL171" s="21">
        <f t="shared" si="307"/>
        <v>4.7648302958562854E-5</v>
      </c>
      <c r="AM171" s="21">
        <f t="shared" si="308"/>
        <v>3.2297965242942331E-2</v>
      </c>
      <c r="AN171" s="21">
        <f t="shared" si="309"/>
        <v>2.2844721448721236E-2</v>
      </c>
      <c r="AO171" s="21">
        <f t="shared" si="310"/>
        <v>8.0791668166109026E-3</v>
      </c>
      <c r="AP171" s="21">
        <f t="shared" si="311"/>
        <v>1.9048291337130897E-3</v>
      </c>
      <c r="AQ171" s="21">
        <f t="shared" si="312"/>
        <v>3.3682687624256259E-4</v>
      </c>
      <c r="AR171" s="21">
        <f t="shared" si="313"/>
        <v>6.0857742147780253E-5</v>
      </c>
      <c r="AS171" s="21">
        <f t="shared" si="314"/>
        <v>1.5097269418292019E-4</v>
      </c>
      <c r="AT171" s="21">
        <f t="shared" si="315"/>
        <v>1.8726256992497462E-4</v>
      </c>
      <c r="AU171" s="21">
        <f t="shared" si="316"/>
        <v>1.5485038661988373E-4</v>
      </c>
      <c r="AV171" s="21">
        <f t="shared" si="317"/>
        <v>9.6036178956909282E-5</v>
      </c>
      <c r="AW171" s="21">
        <f t="shared" si="318"/>
        <v>2.3224063501672411E-6</v>
      </c>
      <c r="AX171" s="21">
        <f t="shared" si="319"/>
        <v>1.3353849642533859E-2</v>
      </c>
      <c r="AY171" s="21">
        <f t="shared" si="320"/>
        <v>9.4453310930617731E-3</v>
      </c>
      <c r="AZ171" s="21">
        <f t="shared" si="321"/>
        <v>3.3403955355839738E-3</v>
      </c>
      <c r="BA171" s="21">
        <f t="shared" si="322"/>
        <v>7.8756669824211318E-4</v>
      </c>
      <c r="BB171" s="21">
        <f t="shared" si="323"/>
        <v>1.3926374082932108E-4</v>
      </c>
      <c r="BC171" s="21">
        <f t="shared" si="324"/>
        <v>1.9700568399416111E-5</v>
      </c>
      <c r="BD171" s="21">
        <f t="shared" si="325"/>
        <v>7.1742298981096591E-6</v>
      </c>
      <c r="BE171" s="21">
        <f t="shared" si="326"/>
        <v>1.7797453178186599E-5</v>
      </c>
      <c r="BF171" s="21">
        <f t="shared" si="327"/>
        <v>2.2075494103778635E-5</v>
      </c>
      <c r="BG171" s="21">
        <f t="shared" si="328"/>
        <v>1.8254575904648977E-5</v>
      </c>
      <c r="BH171" s="21">
        <f t="shared" si="329"/>
        <v>1.1321248571789129E-5</v>
      </c>
      <c r="BI171" s="21">
        <f t="shared" si="330"/>
        <v>5.6170319110660093E-6</v>
      </c>
      <c r="BJ171" s="22">
        <f t="shared" si="331"/>
        <v>0.74832781495502299</v>
      </c>
      <c r="BK171" s="22">
        <f t="shared" si="332"/>
        <v>0.16174912641618922</v>
      </c>
      <c r="BL171" s="22">
        <f t="shared" si="333"/>
        <v>8.3265169635007977E-2</v>
      </c>
      <c r="BM171" s="22">
        <f t="shared" si="334"/>
        <v>0.6039305728323825</v>
      </c>
      <c r="BN171" s="22">
        <f t="shared" si="335"/>
        <v>0.38240143041029023</v>
      </c>
    </row>
    <row r="172" spans="1:66" x14ac:dyDescent="0.25">
      <c r="A172" t="s">
        <v>143</v>
      </c>
      <c r="B172" s="10" t="s">
        <v>451</v>
      </c>
      <c r="C172" s="10" t="s">
        <v>157</v>
      </c>
      <c r="D172" s="16">
        <v>44508</v>
      </c>
      <c r="E172">
        <f>VLOOKUP(A172,home!$A$2:$E$405,3,FALSE)</f>
        <v>1.12121212121212</v>
      </c>
      <c r="F172">
        <f>VLOOKUP(B172,home!$B$2:$E$405,3,FALSE)</f>
        <v>0.89</v>
      </c>
      <c r="G172">
        <f>VLOOKUP(C172,away!$B$2:$E$405,4,FALSE)</f>
        <v>1.43</v>
      </c>
      <c r="H172">
        <f>VLOOKUP(A172,away!$A$2:$E$405,3,FALSE)</f>
        <v>1.0505050505050499</v>
      </c>
      <c r="I172">
        <f>VLOOKUP(C172,away!$B$2:$E$405,3,FALSE)</f>
        <v>0.54</v>
      </c>
      <c r="J172">
        <f>VLOOKUP(B172,home!$B$2:$E$405,4,FALSE)</f>
        <v>0.56999999999999995</v>
      </c>
      <c r="K172" s="3">
        <f t="shared" ref="K172" si="336">E172*F172*G172</f>
        <v>1.4269666666666652</v>
      </c>
      <c r="L172" s="3">
        <f t="shared" ref="L172" si="337">H172*I172*J172</f>
        <v>0.32334545454545438</v>
      </c>
      <c r="M172" s="5">
        <f t="shared" ref="M172" si="338">_xlfn.POISSON.DIST(0,K172,FALSE) * _xlfn.POISSON.DIST(0,L172,FALSE)</f>
        <v>0.17371971338019848</v>
      </c>
      <c r="N172" s="5">
        <f t="shared" ref="N172" si="339">_xlfn.POISSON.DIST(1,K172,FALSE) * _xlfn.POISSON.DIST(0,L172,FALSE)</f>
        <v>0.24789224033643031</v>
      </c>
      <c r="O172" s="5">
        <f t="shared" ref="O172" si="340">_xlfn.POISSON.DIST(0,K172,FALSE) * _xlfn.POISSON.DIST(1,L172,FALSE)</f>
        <v>5.6171479686426329E-2</v>
      </c>
      <c r="P172" s="5">
        <f t="shared" ref="P172" si="341">_xlfn.POISSON.DIST(1,K172,FALSE) * _xlfn.POISSON.DIST(1,L172,FALSE)</f>
        <v>8.0154829129874081E-2</v>
      </c>
      <c r="Q172" s="5">
        <f t="shared" ref="Q172" si="342">_xlfn.POISSON.DIST(2,K172,FALSE) * _xlfn.POISSON.DIST(0,L172,FALSE)</f>
        <v>0.17686698194270392</v>
      </c>
      <c r="R172" s="5">
        <f t="shared" ref="R172" si="343">_xlfn.POISSON.DIST(0,K172,FALSE) * _xlfn.POISSON.DIST(2,L172,FALSE)</f>
        <v>9.0813963158491388E-3</v>
      </c>
      <c r="S172" s="5">
        <f t="shared" ref="S172" si="344">_xlfn.POISSON.DIST(2,K172,FALSE) * _xlfn.POISSON.DIST(2,L172,FALSE)</f>
        <v>9.2459233725221586E-3</v>
      </c>
      <c r="T172" s="5">
        <f t="shared" ref="T172" si="345">_xlfn.POISSON.DIST(2,K172,FALSE) * _xlfn.POISSON.DIST(1,L172,FALSE)</f>
        <v>5.7189134670346274E-2</v>
      </c>
      <c r="U172" s="5">
        <f t="shared" ref="U172" si="346">_xlfn.POISSON.DIST(1,K172,FALSE) * _xlfn.POISSON.DIST(2,L172,FALSE)</f>
        <v>1.295884982950618E-2</v>
      </c>
      <c r="V172" s="5">
        <f t="shared" ref="V172" si="347">_xlfn.POISSON.DIST(3,K172,FALSE) * _xlfn.POISSON.DIST(3,L172,FALSE)</f>
        <v>4.740109440611504E-4</v>
      </c>
      <c r="W172" s="5">
        <f t="shared" ref="W172" si="348">_xlfn.POISSON.DIST(3,K172,FALSE) * _xlfn.POISSON.DIST(0,L172,FALSE)</f>
        <v>8.4127762555391158E-2</v>
      </c>
      <c r="X172" s="5">
        <f t="shared" ref="X172" si="349">_xlfn.POISSON.DIST(3,K172,FALSE) * _xlfn.POISSON.DIST(1,L172,FALSE)</f>
        <v>2.7202329623365013E-2</v>
      </c>
      <c r="Y172" s="5">
        <f t="shared" ref="Y172" si="350">_xlfn.POISSON.DIST(3,K172,FALSE) * _xlfn.POISSON.DIST(2,L172,FALSE)</f>
        <v>4.3978748183811185E-3</v>
      </c>
      <c r="Z172" s="5">
        <f t="shared" ref="Z172" si="351">_xlfn.POISSON.DIST(0,K172,FALSE) * _xlfn.POISSON.DIST(3,L172,FALSE)</f>
        <v>9.7880940655188545E-4</v>
      </c>
      <c r="AA172" s="5">
        <f t="shared" ref="AA172" si="352">_xlfn.POISSON.DIST(1,K172,FALSE) * _xlfn.POISSON.DIST(3,L172,FALSE)</f>
        <v>1.3967283961693205E-3</v>
      </c>
      <c r="AB172" s="5">
        <f t="shared" ref="AB172" si="353">_xlfn.POISSON.DIST(2,K172,FALSE) * _xlfn.POISSON.DIST(3,L172,FALSE)</f>
        <v>9.9654243186020645E-4</v>
      </c>
      <c r="AC172" s="5">
        <f t="shared" ref="AC172" si="354">_xlfn.POISSON.DIST(4,K172,FALSE) * _xlfn.POISSON.DIST(4,L172,FALSE)</f>
        <v>1.3669384970633177E-5</v>
      </c>
      <c r="AD172" s="5">
        <f t="shared" ref="AD172" si="355">_xlfn.POISSON.DIST(4,K172,FALSE) * _xlfn.POISSON.DIST(0,L172,FALSE)</f>
        <v>3.0011878226947813E-2</v>
      </c>
      <c r="AE172" s="5">
        <f t="shared" ref="AE172" si="356">_xlfn.POISSON.DIST(4,K172,FALSE) * _xlfn.POISSON.DIST(1,L172,FALSE)</f>
        <v>9.7042044070552655E-3</v>
      </c>
      <c r="AF172" s="5">
        <f t="shared" ref="AF172" si="357">_xlfn.POISSON.DIST(4,K172,FALSE) * _xlfn.POISSON.DIST(2,L172,FALSE)</f>
        <v>1.5689051925006432E-3</v>
      </c>
      <c r="AG172" s="5">
        <f t="shared" ref="AG172" si="358">_xlfn.POISSON.DIST(4,K172,FALSE) * _xlfn.POISSON.DIST(3,L172,FALSE)</f>
        <v>1.6909945420261476E-4</v>
      </c>
      <c r="AH172" s="5">
        <f t="shared" ref="AH172" si="359">_xlfn.POISSON.DIST(0,K172,FALSE) * _xlfn.POISSON.DIST(4,L172,FALSE)</f>
        <v>7.9123393118721435E-5</v>
      </c>
      <c r="AI172" s="5">
        <f t="shared" ref="AI172" si="360">_xlfn.POISSON.DIST(1,K172,FALSE) * _xlfn.POISSON.DIST(4,L172,FALSE)</f>
        <v>1.1290644453397807E-4</v>
      </c>
      <c r="AJ172" s="5">
        <f t="shared" ref="AJ172" si="361">_xlfn.POISSON.DIST(2,K172,FALSE) * _xlfn.POISSON.DIST(4,L172,FALSE)</f>
        <v>8.0556866400917717E-5</v>
      </c>
      <c r="AK172" s="5">
        <f t="shared" ref="AK172" si="362">_xlfn.POISSON.DIST(3,K172,FALSE) * _xlfn.POISSON.DIST(4,L172,FALSE)</f>
        <v>3.831732104174315E-5</v>
      </c>
      <c r="AL172" s="5">
        <f t="shared" ref="AL172" si="363">_xlfn.POISSON.DIST(5,K172,FALSE) * _xlfn.POISSON.DIST(5,L172,FALSE)</f>
        <v>2.5228391074618518E-7</v>
      </c>
      <c r="AM172" s="5">
        <f t="shared" ref="AM172" si="364">_xlfn.POISSON.DIST(5,K172,FALSE) * _xlfn.POISSON.DIST(0,L172,FALSE)</f>
        <v>8.5651899667827189E-3</v>
      </c>
      <c r="AN172" s="5">
        <f t="shared" ref="AN172" si="365">_xlfn.POISSON.DIST(5,K172,FALSE) * _xlfn.POISSON.DIST(1,L172,FALSE)</f>
        <v>2.7695152430775236E-3</v>
      </c>
      <c r="AO172" s="5">
        <f t="shared" ref="AO172" si="366">_xlfn.POISSON.DIST(5,K172,FALSE) * _xlfn.POISSON.DIST(2,L172,FALSE)</f>
        <v>4.4775508257173318E-4</v>
      </c>
      <c r="AP172" s="5">
        <f t="shared" ref="AP172" si="367">_xlfn.POISSON.DIST(5,K172,FALSE) * _xlfn.POISSON.DIST(3,L172,FALSE)</f>
        <v>4.8259856899731531E-5</v>
      </c>
      <c r="AQ172" s="5">
        <f t="shared" ref="AQ172" si="368">_xlfn.POISSON.DIST(5,K172,FALSE) * _xlfn.POISSON.DIST(4,L172,FALSE)</f>
        <v>3.9011513413855673E-6</v>
      </c>
      <c r="AR172" s="5">
        <f t="shared" ref="AR172" si="369">_xlfn.POISSON.DIST(0,K172,FALSE) * _xlfn.POISSON.DIST(5,L172,FALSE)</f>
        <v>5.1168379026303335E-6</v>
      </c>
      <c r="AS172" s="5">
        <f t="shared" ref="AS172" si="370">_xlfn.POISSON.DIST(1,K172,FALSE) * _xlfn.POISSON.DIST(5,L172,FALSE)</f>
        <v>7.3015571257900572E-6</v>
      </c>
      <c r="AT172" s="5">
        <f t="shared" ref="AT172" si="371">_xlfn.POISSON.DIST(2,K172,FALSE) * _xlfn.POISSON.DIST(5,L172,FALSE)</f>
        <v>5.2095393166324377E-6</v>
      </c>
      <c r="AU172" s="5">
        <f t="shared" ref="AU172" si="372">_xlfn.POISSON.DIST(3,K172,FALSE) * _xlfn.POISSON.DIST(5,L172,FALSE)</f>
        <v>2.4779463178413089E-6</v>
      </c>
      <c r="AV172" s="5">
        <f t="shared" ref="AV172" si="373">_xlfn.POISSON.DIST(4,K172,FALSE) * _xlfn.POISSON.DIST(5,L172,FALSE)</f>
        <v>8.8398669933723765E-7</v>
      </c>
      <c r="AW172" s="5">
        <f t="shared" ref="AW172" si="374">_xlfn.POISSON.DIST(6,K172,FALSE) * _xlfn.POISSON.DIST(6,L172,FALSE)</f>
        <v>3.233461112700551E-9</v>
      </c>
      <c r="AX172" s="5">
        <f t="shared" ref="AX172" si="375">_xlfn.POISSON.DIST(6,K172,FALSE) * _xlfn.POISSON.DIST(0,L172,FALSE)</f>
        <v>2.0370400960444488E-3</v>
      </c>
      <c r="AY172" s="5">
        <f t="shared" ref="AY172" si="376">_xlfn.POISSON.DIST(6,K172,FALSE) * _xlfn.POISSON.DIST(1,L172,FALSE)</f>
        <v>6.5866765578280831E-4</v>
      </c>
      <c r="AZ172" s="5">
        <f t="shared" ref="AZ172" si="377">_xlfn.POISSON.DIST(6,K172,FALSE) * _xlfn.POISSON.DIST(2,L172,FALSE)</f>
        <v>1.0648859627674051E-4</v>
      </c>
      <c r="BA172" s="5">
        <f t="shared" ref="BA172" si="378">_xlfn.POISSON.DIST(6,K172,FALSE) * _xlfn.POISSON.DIST(3,L172,FALSE)</f>
        <v>1.1477534522336687E-5</v>
      </c>
      <c r="BB172" s="5">
        <f t="shared" ref="BB172" si="379">_xlfn.POISSON.DIST(6,K172,FALSE) * _xlfn.POISSON.DIST(4,L172,FALSE)</f>
        <v>9.2780215429652486E-7</v>
      </c>
      <c r="BC172" s="5">
        <f t="shared" ref="BC172" si="380">_xlfn.POISSON.DIST(6,K172,FALSE) * _xlfn.POISSON.DIST(5,L172,FALSE)</f>
        <v>6.0000121861852341E-8</v>
      </c>
      <c r="BD172" s="5">
        <f t="shared" ref="BD172" si="381">_xlfn.POISSON.DIST(0,K172,FALSE) * _xlfn.POISSON.DIST(6,L172,FALSE)</f>
        <v>2.7575104624356914E-7</v>
      </c>
      <c r="BE172" s="5">
        <f t="shared" ref="BE172" si="382">_xlfn.POISSON.DIST(1,K172,FALSE) * _xlfn.POISSON.DIST(6,L172,FALSE)</f>
        <v>3.9348755128803135E-7</v>
      </c>
      <c r="BF172" s="5">
        <f t="shared" ref="BF172" si="383">_xlfn.POISSON.DIST(2,K172,FALSE) * _xlfn.POISSON.DIST(6,L172,FALSE)</f>
        <v>2.8074680971815528E-7</v>
      </c>
      <c r="BG172" s="5">
        <f t="shared" ref="BG172" si="384">_xlfn.POISSON.DIST(3,K172,FALSE) * _xlfn.POISSON.DIST(6,L172,FALSE)</f>
        <v>1.3353877974693886E-7</v>
      </c>
      <c r="BH172" s="5">
        <f t="shared" ref="BH172" si="385">_xlfn.POISSON.DIST(4,K172,FALSE) * _xlfn.POISSON.DIST(6,L172,FALSE)</f>
        <v>4.763884685155585E-8</v>
      </c>
      <c r="BI172" s="5">
        <f t="shared" ref="BI172" si="386">_xlfn.POISSON.DIST(5,K172,FALSE) * _xlfn.POISSON.DIST(6,L172,FALSE)</f>
        <v>1.3595809299121683E-8</v>
      </c>
      <c r="BJ172" s="8">
        <f t="shared" ref="BJ172" si="387">SUM(N172,Q172,T172,W172,X172,Y172,AD172,AE172,AF172,AG172,AM172,AN172,AO172,AP172,AQ172,AX172,AY172,AZ172,BA172,BB172,BC172)</f>
        <v>0.65377969421289972</v>
      </c>
      <c r="BK172" s="8">
        <f t="shared" ref="BK172" si="388">SUM(M172,P172,S172,V172,AC172,AL172,AY172)</f>
        <v>0.26426706615132012</v>
      </c>
      <c r="BL172" s="8">
        <f t="shared" ref="BL172" si="389">SUM(O172,R172,U172,AA172,AB172,AH172,AI172,AJ172,AK172,AR172,AS172,AT172,AU172,AV172,BD172,BE172,BF172,BG172,BH172,BI172)</f>
        <v>8.0938035311111933E-2</v>
      </c>
      <c r="BM172" s="8">
        <f t="shared" ref="BM172" si="390">SUM(S172:BI172)</f>
        <v>0.25541829986807962</v>
      </c>
      <c r="BN172" s="8">
        <f t="shared" ref="BN172" si="391">SUM(M172:R172)</f>
        <v>0.74388664079148226</v>
      </c>
    </row>
    <row r="173" spans="1:66" x14ac:dyDescent="0.25">
      <c r="A173" t="s">
        <v>10</v>
      </c>
      <c r="B173" t="s">
        <v>41</v>
      </c>
      <c r="C173" t="s">
        <v>220</v>
      </c>
      <c r="D173" s="16"/>
      <c r="E173">
        <f>VLOOKUP(A173,home!$A$2:$E$405,3,FALSE)</f>
        <v>1.5432098765432101</v>
      </c>
      <c r="F173">
        <f>VLOOKUP(B173,home!$B$2:$E$405,3,FALSE)</f>
        <v>0.78</v>
      </c>
      <c r="G173">
        <f>VLOOKUP(C173,away!$B$2:$E$405,4,FALSE)</f>
        <v>0.91</v>
      </c>
      <c r="H173">
        <f>VLOOKUP(A173,away!$A$2:$E$405,3,FALSE)</f>
        <v>1.49382716049383</v>
      </c>
      <c r="I173">
        <f>VLOOKUP(C173,away!$B$2:$E$405,3,FALSE)</f>
        <v>1.43</v>
      </c>
      <c r="J173">
        <f>VLOOKUP(B173,home!$B$2:$E$405,4,FALSE)</f>
        <v>0.8</v>
      </c>
      <c r="K173" s="3">
        <f t="shared" ref="K173:K236" si="392">E173*F173*G173</f>
        <v>1.0953703703703705</v>
      </c>
      <c r="L173" s="3">
        <f t="shared" ref="L173:L236" si="393">H173*I173*J173</f>
        <v>1.7089382716049415</v>
      </c>
      <c r="M173" s="5">
        <f t="shared" ref="M173:M236" si="394">_xlfn.POISSON.DIST(0,K173,FALSE) * _xlfn.POISSON.DIST(0,L173,FALSE)</f>
        <v>6.0548617478101294E-2</v>
      </c>
      <c r="N173" s="5">
        <f t="shared" ref="N173:N236" si="395">_xlfn.POISSON.DIST(1,K173,FALSE) * _xlfn.POISSON.DIST(0,L173,FALSE)</f>
        <v>6.6323161552401699E-2</v>
      </c>
      <c r="O173" s="5">
        <f t="shared" ref="O173:O236" si="396">_xlfn.POISSON.DIST(0,K173,FALSE) * _xlfn.POISSON.DIST(1,L173,FALSE)</f>
        <v>0.10347384970109517</v>
      </c>
      <c r="P173" s="5">
        <f t="shared" ref="P173:P236" si="397">_xlfn.POISSON.DIST(1,K173,FALSE) * _xlfn.POISSON.DIST(1,L173,FALSE)</f>
        <v>0.11334218907073668</v>
      </c>
      <c r="Q173" s="5">
        <f t="shared" ref="Q173:Q236" si="398">_xlfn.POISSON.DIST(2,K173,FALSE) * _xlfn.POISSON.DIST(0,L173,FALSE)</f>
        <v>3.6324213016894084E-2</v>
      </c>
      <c r="R173" s="5">
        <f t="shared" ref="R173:R236" si="399">_xlfn.POISSON.DIST(0,K173,FALSE) * _xlfn.POISSON.DIST(2,L173,FALSE)</f>
        <v>8.8415210932249563E-2</v>
      </c>
      <c r="S173" s="5">
        <f t="shared" ref="S173:S236" si="400">_xlfn.POISSON.DIST(2,K173,FALSE) * _xlfn.POISSON.DIST(2,L173,FALSE)</f>
        <v>5.3041887488152882E-2</v>
      </c>
      <c r="T173" s="5">
        <f t="shared" ref="T173:T236" si="401">_xlfn.POISSON.DIST(2,K173,FALSE) * _xlfn.POISSON.DIST(1,L173,FALSE)</f>
        <v>6.2075837810500696E-2</v>
      </c>
      <c r="U173" s="5">
        <f t="shared" ref="U173:U236" si="402">_xlfn.POISSON.DIST(1,K173,FALSE) * _xlfn.POISSON.DIST(2,L173,FALSE)</f>
        <v>9.6847402345232633E-2</v>
      </c>
      <c r="V173" s="5">
        <f t="shared" ref="V173:V236" si="403">_xlfn.POISSON.DIST(3,K173,FALSE) * _xlfn.POISSON.DIST(3,L173,FALSE)</f>
        <v>1.103224316214485E-2</v>
      </c>
      <c r="W173" s="5">
        <f t="shared" ref="W173:W236" si="404">_xlfn.POISSON.DIST(3,K173,FALSE) * _xlfn.POISSON.DIST(0,L173,FALSE)</f>
        <v>1.3262822221909169E-2</v>
      </c>
      <c r="X173" s="5">
        <f t="shared" ref="X173:X236" si="405">_xlfn.POISSON.DIST(3,K173,FALSE) * _xlfn.POISSON.DIST(1,L173,FALSE)</f>
        <v>2.2665344484513066E-2</v>
      </c>
      <c r="Y173" s="5">
        <f t="shared" ref="Y173:Y236" si="406">_xlfn.POISSON.DIST(3,K173,FALSE) * _xlfn.POISSON.DIST(2,L173,FALSE)</f>
        <v>1.9366837314347182E-2</v>
      </c>
      <c r="Z173" s="5">
        <f t="shared" ref="Z173:Z236" si="407">_xlfn.POISSON.DIST(0,K173,FALSE) * _xlfn.POISSON.DIST(3,L173,FALSE)</f>
        <v>5.0365379251381619E-2</v>
      </c>
      <c r="AA173" s="5">
        <f t="shared" ref="AA173:AA236" si="408">_xlfn.POISSON.DIST(1,K173,FALSE) * _xlfn.POISSON.DIST(3,L173,FALSE)</f>
        <v>5.5168744124430062E-2</v>
      </c>
      <c r="AB173" s="5">
        <f t="shared" ref="AB173:AB236" si="409">_xlfn.POISSON.DIST(2,K173,FALSE) * _xlfn.POISSON.DIST(3,L173,FALSE)</f>
        <v>3.0215103842222577E-2</v>
      </c>
      <c r="AC173" s="5">
        <f t="shared" ref="AC173:AC236" si="410">_xlfn.POISSON.DIST(4,K173,FALSE) * _xlfn.POISSON.DIST(4,L173,FALSE)</f>
        <v>1.2907175283671879E-3</v>
      </c>
      <c r="AD173" s="5">
        <f t="shared" ref="AD173:AD236" si="411">_xlfn.POISSON.DIST(4,K173,FALSE) * _xlfn.POISSON.DIST(0,L173,FALSE)</f>
        <v>3.631925622342257E-3</v>
      </c>
      <c r="AE173" s="5">
        <f t="shared" ref="AE173:AE236" si="412">_xlfn.POISSON.DIST(4,K173,FALSE) * _xlfn.POISSON.DIST(1,L173,FALSE)</f>
        <v>6.2067366956432782E-3</v>
      </c>
      <c r="AF173" s="5">
        <f t="shared" ref="AF173:AF236" si="413">_xlfn.POISSON.DIST(4,K173,FALSE) * _xlfn.POISSON.DIST(2,L173,FALSE)</f>
        <v>5.3034649404797964E-3</v>
      </c>
      <c r="AG173" s="5">
        <f t="shared" ref="AG173:AG236" si="414">_xlfn.POISSON.DIST(4,K173,FALSE) * _xlfn.POISSON.DIST(3,L173,FALSE)</f>
        <v>3.0210980696336481E-3</v>
      </c>
      <c r="AH173" s="5">
        <f t="shared" ref="AH173:AH236" si="415">_xlfn.POISSON.DIST(0,K173,FALSE) * _xlfn.POISSON.DIST(4,L173,FALSE)</f>
        <v>2.1517831041645872E-2</v>
      </c>
      <c r="AI173" s="5">
        <f t="shared" ref="AI173:AI236" si="416">_xlfn.POISSON.DIST(1,K173,FALSE) * _xlfn.POISSON.DIST(4,L173,FALSE)</f>
        <v>2.3569994557654694E-2</v>
      </c>
      <c r="AJ173" s="5">
        <f t="shared" ref="AJ173:AJ236" si="417">_xlfn.POISSON.DIST(2,K173,FALSE) * _xlfn.POISSON.DIST(4,L173,FALSE)</f>
        <v>1.2908936834122918E-2</v>
      </c>
      <c r="AK173" s="5">
        <f t="shared" ref="AK173:AK236" si="418">_xlfn.POISSON.DIST(3,K173,FALSE) * _xlfn.POISSON.DIST(4,L173,FALSE)</f>
        <v>4.7133556403603132E-3</v>
      </c>
      <c r="AL173" s="5">
        <f t="shared" ref="AL173:AL236" si="419">_xlfn.POISSON.DIST(5,K173,FALSE) * _xlfn.POISSON.DIST(5,L173,FALSE)</f>
        <v>9.6644816169431239E-5</v>
      </c>
      <c r="AM173" s="5">
        <f t="shared" ref="AM173:AM236" si="420">_xlfn.POISSON.DIST(5,K173,FALSE) * _xlfn.POISSON.DIST(0,L173,FALSE)</f>
        <v>7.9566074282053545E-4</v>
      </c>
      <c r="AN173" s="5">
        <f t="shared" ref="AN173:AN236" si="421">_xlfn.POISSON.DIST(5,K173,FALSE) * _xlfn.POISSON.DIST(1,L173,FALSE)</f>
        <v>1.3597350946196298E-3</v>
      </c>
      <c r="AO173" s="5">
        <f t="shared" ref="AO173:AO236" si="422">_xlfn.POISSON.DIST(5,K173,FALSE) * _xlfn.POISSON.DIST(2,L173,FALSE)</f>
        <v>1.1618516712199262E-3</v>
      </c>
      <c r="AP173" s="5">
        <f t="shared" ref="AP173:AP236" si="423">_xlfn.POISSON.DIST(5,K173,FALSE) * _xlfn.POISSON.DIST(3,L173,FALSE)</f>
        <v>6.6184426229196427E-4</v>
      </c>
      <c r="AQ173" s="5">
        <f t="shared" ref="AQ173:AQ236" si="424">_xlfn.POISSON.DIST(5,K173,FALSE) * _xlfn.POISSON.DIST(4,L173,FALSE)</f>
        <v>2.8276274741821926E-4</v>
      </c>
      <c r="AR173" s="5">
        <f t="shared" ref="AR173:AR236" si="425">_xlfn.POISSON.DIST(0,K173,FALSE) * _xlfn.POISSON.DIST(5,L173,FALSE)</f>
        <v>7.3545289977994897E-3</v>
      </c>
      <c r="AS173" s="5">
        <f t="shared" ref="AS173:AS236" si="426">_xlfn.POISSON.DIST(1,K173,FALSE) * _xlfn.POISSON.DIST(5,L173,FALSE)</f>
        <v>8.0559331522192575E-3</v>
      </c>
      <c r="AT173" s="5">
        <f t="shared" ref="AT173:AT236" si="427">_xlfn.POISSON.DIST(2,K173,FALSE) * _xlfn.POISSON.DIST(5,L173,FALSE)</f>
        <v>4.4121152403126763E-3</v>
      </c>
      <c r="AU173" s="5">
        <f t="shared" ref="AU173:AU236" si="428">_xlfn.POISSON.DIST(3,K173,FALSE) * _xlfn.POISSON.DIST(5,L173,FALSE)</f>
        <v>1.6109667682993509E-3</v>
      </c>
      <c r="AV173" s="5">
        <f t="shared" ref="AV173:AV236" si="429">_xlfn.POISSON.DIST(4,K173,FALSE) * _xlfn.POISSON.DIST(5,L173,FALSE)</f>
        <v>4.4115131641160479E-4</v>
      </c>
      <c r="AW173" s="5">
        <f t="shared" ref="AW173:AW236" si="430">_xlfn.POISSON.DIST(6,K173,FALSE) * _xlfn.POISSON.DIST(6,L173,FALSE)</f>
        <v>5.0253166074646973E-6</v>
      </c>
      <c r="AX173" s="5">
        <f t="shared" ref="AX173:AX236" si="431">_xlfn.POISSON.DIST(6,K173,FALSE) * _xlfn.POISSON.DIST(0,L173,FALSE)</f>
        <v>1.4525720042541564E-4</v>
      </c>
      <c r="AY173" s="5">
        <f t="shared" ref="AY173:AY236" si="432">_xlfn.POISSON.DIST(6,K173,FALSE) * _xlfn.POISSON.DIST(1,L173,FALSE)</f>
        <v>2.4823558903318239E-4</v>
      </c>
      <c r="AZ173" s="5">
        <f t="shared" ref="AZ173:AZ236" si="433">_xlfn.POISSON.DIST(6,K173,FALSE) * _xlfn.POISSON.DIST(2,L173,FALSE)</f>
        <v>2.1210964923660069E-4</v>
      </c>
      <c r="BA173" s="5">
        <f t="shared" ref="BA173:BA236" si="434">_xlfn.POISSON.DIST(6,K173,FALSE) * _xlfn.POISSON.DIST(3,L173,FALSE)</f>
        <v>1.2082743245237556E-4</v>
      </c>
      <c r="BB173" s="5">
        <f t="shared" ref="BB173:BB236" si="435">_xlfn.POISSON.DIST(6,K173,FALSE) * _xlfn.POISSON.DIST(4,L173,FALSE)</f>
        <v>5.1621655894406373E-5</v>
      </c>
      <c r="BC173" s="5">
        <f t="shared" ref="BC173:BC236" si="436">_xlfn.POISSON.DIST(6,K173,FALSE) * _xlfn.POISSON.DIST(5,L173,FALSE)</f>
        <v>1.7643644680314371E-5</v>
      </c>
      <c r="BD173" s="5">
        <f t="shared" ref="BD173:BD236" si="437">_xlfn.POISSON.DIST(0,K173,FALSE) * _xlfn.POISSON.DIST(6,L173,FALSE)</f>
        <v>2.0947393456613151E-3</v>
      </c>
      <c r="BE173" s="5">
        <f t="shared" ref="BE173:BE236" si="438">_xlfn.POISSON.DIST(1,K173,FALSE) * _xlfn.POISSON.DIST(6,L173,FALSE)</f>
        <v>2.2945154128864221E-3</v>
      </c>
      <c r="BF173" s="5">
        <f t="shared" ref="BF173:BF236" si="439">_xlfn.POISSON.DIST(2,K173,FALSE) * _xlfn.POISSON.DIST(6,L173,FALSE)</f>
        <v>1.2566720988169619E-3</v>
      </c>
      <c r="BG173" s="5">
        <f t="shared" ref="BG173:BG236" si="440">_xlfn.POISSON.DIST(3,K173,FALSE) * _xlfn.POISSON.DIST(6,L173,FALSE)</f>
        <v>4.5884046077174879E-4</v>
      </c>
      <c r="BH173" s="5">
        <f t="shared" ref="BH173:BH236" si="441">_xlfn.POISSON.DIST(4,K173,FALSE) * _xlfn.POISSON.DIST(6,L173,FALSE)</f>
        <v>1.2565006136411549E-4</v>
      </c>
      <c r="BI173" s="5">
        <f t="shared" ref="BI173:BI236" si="442">_xlfn.POISSON.DIST(5,K173,FALSE) * _xlfn.POISSON.DIST(6,L173,FALSE)</f>
        <v>2.7526670850694203E-5</v>
      </c>
      <c r="BJ173" s="8">
        <f t="shared" ref="BJ173:BJ236" si="443">SUM(N173,Q173,T173,W173,X173,Y173,AD173,AE173,AF173,AG173,AM173,AN173,AO173,AP173,AQ173,AX173,AY173,AZ173,BA173,BB173,BC173)</f>
        <v>0.24323899141875743</v>
      </c>
      <c r="BK173" s="8">
        <f t="shared" ref="BK173:BK236" si="444">SUM(M173,P173,S173,V173,AC173,AL173,AY173)</f>
        <v>0.23960053513270552</v>
      </c>
      <c r="BL173" s="8">
        <f t="shared" ref="BL173:BL236" si="445">SUM(O173,R173,U173,AA173,AB173,AH173,AI173,AJ173,AK173,AR173,AS173,AT173,AU173,AV173,BD173,BE173,BF173,BG173,BH173,BI173)</f>
        <v>0.46496306854440744</v>
      </c>
      <c r="BM173" s="8">
        <f t="shared" ref="BM173:BM236" si="446">SUM(S173:BI173)</f>
        <v>0.5294975223233479</v>
      </c>
      <c r="BN173" s="8">
        <f t="shared" ref="BN173:BN236" si="447">SUM(M173:R173)</f>
        <v>0.46842724175147854</v>
      </c>
    </row>
    <row r="174" spans="1:66" x14ac:dyDescent="0.25">
      <c r="A174" t="s">
        <v>13</v>
      </c>
      <c r="B174" t="s">
        <v>54</v>
      </c>
      <c r="C174" t="s">
        <v>227</v>
      </c>
      <c r="D174" s="16"/>
      <c r="E174">
        <f>VLOOKUP(A174,home!$A$2:$E$405,3,FALSE)</f>
        <v>1.8518518518518501</v>
      </c>
      <c r="F174">
        <f>VLOOKUP(B174,home!$B$2:$E$405,3,FALSE)</f>
        <v>0.9</v>
      </c>
      <c r="G174">
        <f>VLOOKUP(C174,away!$B$2:$E$405,4,FALSE)</f>
        <v>0.54</v>
      </c>
      <c r="H174">
        <f>VLOOKUP(A174,away!$A$2:$E$405,3,FALSE)</f>
        <v>1.12962962962963</v>
      </c>
      <c r="I174">
        <f>VLOOKUP(C174,away!$B$2:$E$405,3,FALSE)</f>
        <v>1.44</v>
      </c>
      <c r="J174">
        <f>VLOOKUP(B174,home!$B$2:$E$405,4,FALSE)</f>
        <v>0.59</v>
      </c>
      <c r="K174" s="3">
        <f t="shared" si="392"/>
        <v>0.89999999999999925</v>
      </c>
      <c r="L174" s="3">
        <f t="shared" si="393"/>
        <v>0.95973333333333355</v>
      </c>
      <c r="M174" s="5">
        <f t="shared" si="394"/>
        <v>0.15571414860494778</v>
      </c>
      <c r="N174" s="5">
        <f t="shared" si="395"/>
        <v>0.14014273374445285</v>
      </c>
      <c r="O174" s="5">
        <f t="shared" si="396"/>
        <v>0.14944405888778856</v>
      </c>
      <c r="P174" s="5">
        <f t="shared" si="397"/>
        <v>0.13449965299900957</v>
      </c>
      <c r="Q174" s="5">
        <f t="shared" si="398"/>
        <v>6.3064230185003733E-2</v>
      </c>
      <c r="R174" s="5">
        <f t="shared" si="399"/>
        <v>7.1713222391620146E-2</v>
      </c>
      <c r="S174" s="5">
        <f t="shared" si="400"/>
        <v>2.9043855068606111E-2</v>
      </c>
      <c r="T174" s="5">
        <f t="shared" si="401"/>
        <v>6.0524843849554262E-2</v>
      </c>
      <c r="U174" s="5">
        <f t="shared" si="402"/>
        <v>6.4541900152458073E-2</v>
      </c>
      <c r="V174" s="5">
        <f t="shared" si="403"/>
        <v>2.7874355837843555E-3</v>
      </c>
      <c r="W174" s="5">
        <f t="shared" si="404"/>
        <v>1.8919269055501103E-2</v>
      </c>
      <c r="X174" s="5">
        <f t="shared" si="405"/>
        <v>1.8157453154866263E-2</v>
      </c>
      <c r="Y174" s="5">
        <f t="shared" si="406"/>
        <v>8.7131565205818256E-3</v>
      </c>
      <c r="Z174" s="5">
        <f t="shared" si="407"/>
        <v>2.2941856656661423E-2</v>
      </c>
      <c r="AA174" s="5">
        <f t="shared" si="408"/>
        <v>2.0647670990995261E-2</v>
      </c>
      <c r="AB174" s="5">
        <f t="shared" si="409"/>
        <v>9.2914519459478609E-3</v>
      </c>
      <c r="AC174" s="5">
        <f t="shared" si="410"/>
        <v>1.5047970999059829E-4</v>
      </c>
      <c r="AD174" s="5">
        <f t="shared" si="411"/>
        <v>4.256835537487744E-3</v>
      </c>
      <c r="AE174" s="5">
        <f t="shared" si="412"/>
        <v>4.0854269598449046E-3</v>
      </c>
      <c r="AF174" s="5">
        <f t="shared" si="413"/>
        <v>1.9604602171309085E-3</v>
      </c>
      <c r="AG174" s="5">
        <f t="shared" si="414"/>
        <v>6.2717300635147942E-4</v>
      </c>
      <c r="AH174" s="5">
        <f t="shared" si="415"/>
        <v>5.5045161404882973E-3</v>
      </c>
      <c r="AI174" s="5">
        <f t="shared" si="416"/>
        <v>4.9540645264394625E-3</v>
      </c>
      <c r="AJ174" s="5">
        <f t="shared" si="417"/>
        <v>2.2293290368977565E-3</v>
      </c>
      <c r="AK174" s="5">
        <f t="shared" si="418"/>
        <v>6.6879871106932643E-4</v>
      </c>
      <c r="AL174" s="5">
        <f t="shared" si="419"/>
        <v>5.1991341720591676E-6</v>
      </c>
      <c r="AM174" s="5">
        <f t="shared" si="420"/>
        <v>7.662303967477936E-4</v>
      </c>
      <c r="AN174" s="5">
        <f t="shared" si="421"/>
        <v>7.3537685277208259E-4</v>
      </c>
      <c r="AO174" s="5">
        <f t="shared" si="422"/>
        <v>3.5288283908356343E-4</v>
      </c>
      <c r="AP174" s="5">
        <f t="shared" si="423"/>
        <v>1.1289114114326624E-4</v>
      </c>
      <c r="AQ174" s="5">
        <f t="shared" si="424"/>
        <v>2.7086347798307682E-5</v>
      </c>
      <c r="AR174" s="5">
        <f t="shared" si="425"/>
        <v>1.0565735247795942E-3</v>
      </c>
      <c r="AS174" s="5">
        <f t="shared" si="426"/>
        <v>9.5091617230163379E-4</v>
      </c>
      <c r="AT174" s="5">
        <f t="shared" si="427"/>
        <v>4.2791227753573492E-4</v>
      </c>
      <c r="AU174" s="5">
        <f t="shared" si="428"/>
        <v>1.2837368326072037E-4</v>
      </c>
      <c r="AV174" s="5">
        <f t="shared" si="429"/>
        <v>2.8884078733662053E-5</v>
      </c>
      <c r="AW174" s="5">
        <f t="shared" si="430"/>
        <v>1.2474455923493945E-7</v>
      </c>
      <c r="AX174" s="5">
        <f t="shared" si="431"/>
        <v>1.1493455951216889E-4</v>
      </c>
      <c r="AY174" s="5">
        <f t="shared" si="432"/>
        <v>1.1030652791581225E-4</v>
      </c>
      <c r="AZ174" s="5">
        <f t="shared" si="433"/>
        <v>5.2932425862534446E-5</v>
      </c>
      <c r="BA174" s="5">
        <f t="shared" si="434"/>
        <v>1.6933671171489915E-5</v>
      </c>
      <c r="BB174" s="5">
        <f t="shared" si="435"/>
        <v>4.0629521697461466E-6</v>
      </c>
      <c r="BC174" s="5">
        <f t="shared" si="436"/>
        <v>7.7987012580887399E-7</v>
      </c>
      <c r="BD174" s="5">
        <f t="shared" si="437"/>
        <v>1.6900480514141155E-4</v>
      </c>
      <c r="BE174" s="5">
        <f t="shared" si="438"/>
        <v>1.5210432462727023E-4</v>
      </c>
      <c r="BF174" s="5">
        <f t="shared" si="439"/>
        <v>6.8446946082271554E-5</v>
      </c>
      <c r="BG174" s="5">
        <f t="shared" si="440"/>
        <v>2.0534083824681446E-5</v>
      </c>
      <c r="BH174" s="5">
        <f t="shared" si="441"/>
        <v>4.6201688605533213E-6</v>
      </c>
      <c r="BI174" s="5">
        <f t="shared" si="442"/>
        <v>8.3163039489959742E-7</v>
      </c>
      <c r="BJ174" s="8">
        <f t="shared" si="443"/>
        <v>0.32274599981507768</v>
      </c>
      <c r="BK174" s="8">
        <f t="shared" si="444"/>
        <v>0.32231107762842637</v>
      </c>
      <c r="BL174" s="8">
        <f t="shared" si="445"/>
        <v>0.33200321447924724</v>
      </c>
      <c r="BM174" s="8">
        <f t="shared" si="446"/>
        <v>0.28531391998323347</v>
      </c>
      <c r="BN174" s="8">
        <f t="shared" si="447"/>
        <v>0.71457804681282266</v>
      </c>
    </row>
    <row r="175" spans="1:66" x14ac:dyDescent="0.25">
      <c r="A175" t="s">
        <v>16</v>
      </c>
      <c r="B175" t="s">
        <v>230</v>
      </c>
      <c r="C175" t="s">
        <v>57</v>
      </c>
      <c r="D175" s="16"/>
      <c r="E175">
        <f>VLOOKUP(A175,home!$A$2:$E$405,3,FALSE)</f>
        <v>1.43055555555556</v>
      </c>
      <c r="F175">
        <f>VLOOKUP(B175,home!$B$2:$E$405,3,FALSE)</f>
        <v>1.05</v>
      </c>
      <c r="G175">
        <f>VLOOKUP(C175,away!$B$2:$E$405,4,FALSE)</f>
        <v>1.22</v>
      </c>
      <c r="H175">
        <f>VLOOKUP(A175,away!$A$2:$E$405,3,FALSE)</f>
        <v>1.3888888888888899</v>
      </c>
      <c r="I175">
        <f>VLOOKUP(C175,away!$B$2:$E$405,3,FALSE)</f>
        <v>0.52</v>
      </c>
      <c r="J175">
        <f>VLOOKUP(B175,home!$B$2:$E$405,4,FALSE)</f>
        <v>1.26</v>
      </c>
      <c r="K175" s="3">
        <f t="shared" si="392"/>
        <v>1.8325416666666725</v>
      </c>
      <c r="L175" s="3">
        <f t="shared" si="393"/>
        <v>0.9100000000000007</v>
      </c>
      <c r="M175" s="5">
        <f t="shared" si="394"/>
        <v>6.4406438982688857E-2</v>
      </c>
      <c r="N175" s="5">
        <f t="shared" si="395"/>
        <v>0.11802748303740199</v>
      </c>
      <c r="O175" s="5">
        <f t="shared" si="396"/>
        <v>5.8609859474246906E-2</v>
      </c>
      <c r="P175" s="5">
        <f t="shared" si="397"/>
        <v>0.10740500956403588</v>
      </c>
      <c r="Q175" s="5">
        <f t="shared" si="398"/>
        <v>0.10814514023891654</v>
      </c>
      <c r="R175" s="5">
        <f t="shared" si="399"/>
        <v>2.6667486060782362E-2</v>
      </c>
      <c r="S175" s="5">
        <f t="shared" si="400"/>
        <v>4.4777495315923461E-2</v>
      </c>
      <c r="T175" s="5">
        <f t="shared" si="401"/>
        <v>9.8412077617414134E-2</v>
      </c>
      <c r="U175" s="5">
        <f t="shared" si="402"/>
        <v>4.8869279351636367E-2</v>
      </c>
      <c r="V175" s="5">
        <f t="shared" si="403"/>
        <v>8.2968366183128247E-3</v>
      </c>
      <c r="W175" s="5">
        <f t="shared" si="404"/>
        <v>6.6060158511775033E-2</v>
      </c>
      <c r="X175" s="5">
        <f t="shared" si="405"/>
        <v>6.0114744245715328E-2</v>
      </c>
      <c r="Y175" s="5">
        <f t="shared" si="406"/>
        <v>2.7352208631800497E-2</v>
      </c>
      <c r="Z175" s="5">
        <f t="shared" si="407"/>
        <v>8.0891374384373226E-3</v>
      </c>
      <c r="AA175" s="5">
        <f t="shared" si="408"/>
        <v>1.4823681403329712E-2</v>
      </c>
      <c r="AB175" s="5">
        <f t="shared" si="409"/>
        <v>1.3582506912496796E-2</v>
      </c>
      <c r="AC175" s="5">
        <f t="shared" si="410"/>
        <v>8.6474449451071956E-4</v>
      </c>
      <c r="AD175" s="5">
        <f t="shared" si="411"/>
        <v>3.0264498244858221E-2</v>
      </c>
      <c r="AE175" s="5">
        <f t="shared" si="412"/>
        <v>2.7540693402821E-2</v>
      </c>
      <c r="AF175" s="5">
        <f t="shared" si="413"/>
        <v>1.2531015498283565E-2</v>
      </c>
      <c r="AG175" s="5">
        <f t="shared" si="414"/>
        <v>3.8010747011460182E-3</v>
      </c>
      <c r="AH175" s="5">
        <f t="shared" si="415"/>
        <v>1.840278767244492E-3</v>
      </c>
      <c r="AI175" s="5">
        <f t="shared" si="416"/>
        <v>3.3723875192575108E-3</v>
      </c>
      <c r="AJ175" s="5">
        <f t="shared" si="417"/>
        <v>3.0900203225930228E-3</v>
      </c>
      <c r="AK175" s="5">
        <f t="shared" si="418"/>
        <v>1.8875303306661684E-3</v>
      </c>
      <c r="AL175" s="5">
        <f t="shared" si="419"/>
        <v>5.7682363546498774E-5</v>
      </c>
      <c r="AM175" s="5">
        <f t="shared" si="420"/>
        <v>1.1092190810892612E-2</v>
      </c>
      <c r="AN175" s="5">
        <f t="shared" si="421"/>
        <v>1.0093893637912285E-2</v>
      </c>
      <c r="AO175" s="5">
        <f t="shared" si="422"/>
        <v>4.5927216052500932E-3</v>
      </c>
      <c r="AP175" s="5">
        <f t="shared" si="423"/>
        <v>1.3931255535925295E-3</v>
      </c>
      <c r="AQ175" s="5">
        <f t="shared" si="424"/>
        <v>3.169360634423006E-4</v>
      </c>
      <c r="AR175" s="5">
        <f t="shared" si="425"/>
        <v>3.3493073563849792E-4</v>
      </c>
      <c r="AS175" s="5">
        <f t="shared" si="426"/>
        <v>6.1377452850486767E-4</v>
      </c>
      <c r="AT175" s="5">
        <f t="shared" si="427"/>
        <v>5.6238369871193072E-4</v>
      </c>
      <c r="AU175" s="5">
        <f t="shared" si="428"/>
        <v>3.4353052018124306E-4</v>
      </c>
      <c r="AV175" s="5">
        <f t="shared" si="429"/>
        <v>1.5738349800095114E-4</v>
      </c>
      <c r="AW175" s="5">
        <f t="shared" si="430"/>
        <v>2.6719959587223357E-6</v>
      </c>
      <c r="AX175" s="5">
        <f t="shared" si="431"/>
        <v>3.387816972596313E-3</v>
      </c>
      <c r="AY175" s="5">
        <f t="shared" si="432"/>
        <v>3.082913445062647E-3</v>
      </c>
      <c r="AZ175" s="5">
        <f t="shared" si="433"/>
        <v>1.4027256175035054E-3</v>
      </c>
      <c r="BA175" s="5">
        <f t="shared" si="434"/>
        <v>4.2549343730939701E-4</v>
      </c>
      <c r="BB175" s="5">
        <f t="shared" si="435"/>
        <v>9.6799756987887866E-5</v>
      </c>
      <c r="BC175" s="5">
        <f t="shared" si="436"/>
        <v>1.7617555771795611E-5</v>
      </c>
      <c r="BD175" s="5">
        <f t="shared" si="437"/>
        <v>5.0797828238505538E-5</v>
      </c>
      <c r="BE175" s="5">
        <f t="shared" si="438"/>
        <v>9.3089136823238302E-5</v>
      </c>
      <c r="BF175" s="5">
        <f t="shared" si="439"/>
        <v>8.5294860971309533E-5</v>
      </c>
      <c r="BG175" s="5">
        <f t="shared" si="440"/>
        <v>5.210212889415522E-5</v>
      </c>
      <c r="BH175" s="5">
        <f t="shared" si="441"/>
        <v>2.3869830530144266E-5</v>
      </c>
      <c r="BI175" s="5">
        <f t="shared" si="442"/>
        <v>8.7484918045523185E-6</v>
      </c>
      <c r="BJ175" s="8">
        <f t="shared" si="443"/>
        <v>0.58815132858645347</v>
      </c>
      <c r="BK175" s="8">
        <f t="shared" si="444"/>
        <v>0.22889112078408089</v>
      </c>
      <c r="BL175" s="8">
        <f t="shared" si="445"/>
        <v>0.17506893540055271</v>
      </c>
      <c r="BM175" s="8">
        <f t="shared" si="446"/>
        <v>0.5138588634023481</v>
      </c>
      <c r="BN175" s="8">
        <f t="shared" si="447"/>
        <v>0.48326141735807249</v>
      </c>
    </row>
    <row r="176" spans="1:66" x14ac:dyDescent="0.25">
      <c r="A176" t="s">
        <v>16</v>
      </c>
      <c r="B176" t="s">
        <v>60</v>
      </c>
      <c r="C176" t="s">
        <v>287</v>
      </c>
      <c r="D176" s="16"/>
      <c r="E176">
        <f>VLOOKUP(A176,home!$A$2:$E$405,3,FALSE)</f>
        <v>1.43055555555556</v>
      </c>
      <c r="F176">
        <f>VLOOKUP(B176,home!$B$2:$E$405,3,FALSE)</f>
        <v>2.1</v>
      </c>
      <c r="G176">
        <f>VLOOKUP(C176,away!$B$2:$E$405,4,FALSE)</f>
        <v>0.7</v>
      </c>
      <c r="H176">
        <f>VLOOKUP(A176,away!$A$2:$E$405,3,FALSE)</f>
        <v>1.3888888888888899</v>
      </c>
      <c r="I176">
        <f>VLOOKUP(C176,away!$B$2:$E$405,3,FALSE)</f>
        <v>1.22</v>
      </c>
      <c r="J176">
        <f>VLOOKUP(B176,home!$B$2:$E$405,4,FALSE)</f>
        <v>0.54</v>
      </c>
      <c r="K176" s="3">
        <f t="shared" si="392"/>
        <v>2.102916666666673</v>
      </c>
      <c r="L176" s="3">
        <f t="shared" si="393"/>
        <v>0.91500000000000081</v>
      </c>
      <c r="M176" s="5">
        <f t="shared" si="394"/>
        <v>4.8902993545939022E-2</v>
      </c>
      <c r="N176" s="5">
        <f t="shared" si="395"/>
        <v>0.10283892017764791</v>
      </c>
      <c r="O176" s="5">
        <f t="shared" si="396"/>
        <v>4.4746239094534242E-2</v>
      </c>
      <c r="P176" s="5">
        <f t="shared" si="397"/>
        <v>9.4097611962547914E-2</v>
      </c>
      <c r="Q176" s="5">
        <f t="shared" si="398"/>
        <v>0.10813083961178972</v>
      </c>
      <c r="R176" s="5">
        <f t="shared" si="399"/>
        <v>2.0471404385749428E-2</v>
      </c>
      <c r="S176" s="5">
        <f t="shared" si="400"/>
        <v>4.5264921096990395E-2</v>
      </c>
      <c r="T176" s="5">
        <f t="shared" si="401"/>
        <v>9.8939718244787672E-2</v>
      </c>
      <c r="U176" s="5">
        <f t="shared" si="402"/>
        <v>4.3049657472865696E-2</v>
      </c>
      <c r="V176" s="5">
        <f t="shared" si="403"/>
        <v>9.6774829606716649E-3</v>
      </c>
      <c r="W176" s="5">
        <f t="shared" si="404"/>
        <v>7.5796714933431153E-2</v>
      </c>
      <c r="X176" s="5">
        <f t="shared" si="405"/>
        <v>6.9353994164089564E-2</v>
      </c>
      <c r="Y176" s="5">
        <f t="shared" si="406"/>
        <v>3.1729452330070997E-2</v>
      </c>
      <c r="Z176" s="5">
        <f t="shared" si="407"/>
        <v>6.2437783376535832E-3</v>
      </c>
      <c r="AA176" s="5">
        <f t="shared" si="408"/>
        <v>1.3130145529224053E-2</v>
      </c>
      <c r="AB176" s="5">
        <f t="shared" si="409"/>
        <v>1.3805800934582085E-2</v>
      </c>
      <c r="AC176" s="5">
        <f t="shared" si="410"/>
        <v>1.1638193932238729E-3</v>
      </c>
      <c r="AD176" s="5">
        <f t="shared" si="411"/>
        <v>3.9848543778023771E-2</v>
      </c>
      <c r="AE176" s="5">
        <f t="shared" si="412"/>
        <v>3.6461417556891779E-2</v>
      </c>
      <c r="AF176" s="5">
        <f t="shared" si="413"/>
        <v>1.6681098532278001E-2</v>
      </c>
      <c r="AG176" s="5">
        <f t="shared" si="414"/>
        <v>5.0877350523447964E-3</v>
      </c>
      <c r="AH176" s="5">
        <f t="shared" si="415"/>
        <v>1.4282642947382579E-3</v>
      </c>
      <c r="AI176" s="5">
        <f t="shared" si="416"/>
        <v>3.0035207898100043E-3</v>
      </c>
      <c r="AJ176" s="5">
        <f t="shared" si="417"/>
        <v>3.1580769637856543E-3</v>
      </c>
      <c r="AK176" s="5">
        <f t="shared" si="418"/>
        <v>2.213724227253645E-3</v>
      </c>
      <c r="AL176" s="5">
        <f t="shared" si="419"/>
        <v>8.9575396283413862E-5</v>
      </c>
      <c r="AM176" s="5">
        <f t="shared" si="420"/>
        <v>1.6759633370640542E-2</v>
      </c>
      <c r="AN176" s="5">
        <f t="shared" si="421"/>
        <v>1.5335064534136109E-2</v>
      </c>
      <c r="AO176" s="5">
        <f t="shared" si="422"/>
        <v>7.0157920243672746E-3</v>
      </c>
      <c r="AP176" s="5">
        <f t="shared" si="423"/>
        <v>2.1398165674320212E-3</v>
      </c>
      <c r="AQ176" s="5">
        <f t="shared" si="424"/>
        <v>4.8948303980007521E-4</v>
      </c>
      <c r="AR176" s="5">
        <f t="shared" si="425"/>
        <v>2.6137236593710153E-4</v>
      </c>
      <c r="AS176" s="5">
        <f t="shared" si="426"/>
        <v>5.4964430453523141E-4</v>
      </c>
      <c r="AT176" s="5">
        <f t="shared" si="427"/>
        <v>5.7792808437277538E-4</v>
      </c>
      <c r="AU176" s="5">
        <f t="shared" si="428"/>
        <v>4.0511153358741751E-4</v>
      </c>
      <c r="AV176" s="5">
        <f t="shared" si="429"/>
        <v>2.1297894895996902E-4</v>
      </c>
      <c r="AW176" s="5">
        <f t="shared" si="430"/>
        <v>4.7877271749281029E-6</v>
      </c>
      <c r="AX176" s="5">
        <f t="shared" si="431"/>
        <v>5.8740187237238247E-3</v>
      </c>
      <c r="AY176" s="5">
        <f t="shared" si="432"/>
        <v>5.3747271322073043E-3</v>
      </c>
      <c r="AZ176" s="5">
        <f t="shared" si="433"/>
        <v>2.4589376629848433E-3</v>
      </c>
      <c r="BA176" s="5">
        <f t="shared" si="434"/>
        <v>7.4997598721037806E-4</v>
      </c>
      <c r="BB176" s="5">
        <f t="shared" si="435"/>
        <v>1.715570070743741E-4</v>
      </c>
      <c r="BC176" s="5">
        <f t="shared" si="436"/>
        <v>3.1394932294610494E-5</v>
      </c>
      <c r="BD176" s="5">
        <f t="shared" si="437"/>
        <v>3.9859285805408005E-5</v>
      </c>
      <c r="BE176" s="5">
        <f t="shared" si="438"/>
        <v>8.3820756441622835E-5</v>
      </c>
      <c r="BF176" s="5">
        <f t="shared" si="439"/>
        <v>8.8134032866848288E-5</v>
      </c>
      <c r="BG176" s="5">
        <f t="shared" si="440"/>
        <v>6.1779508872081198E-5</v>
      </c>
      <c r="BH176" s="5">
        <f t="shared" si="441"/>
        <v>3.2479289716395289E-5</v>
      </c>
      <c r="BI176" s="5">
        <f t="shared" si="442"/>
        <v>1.3660247933220622E-5</v>
      </c>
      <c r="BJ176" s="8">
        <f t="shared" si="443"/>
        <v>0.64126883536322699</v>
      </c>
      <c r="BK176" s="8">
        <f t="shared" si="444"/>
        <v>0.20457113148786357</v>
      </c>
      <c r="BL176" s="8">
        <f t="shared" si="445"/>
        <v>0.14733360205157103</v>
      </c>
      <c r="BM176" s="8">
        <f t="shared" si="446"/>
        <v>0.57485939905707484</v>
      </c>
      <c r="BN176" s="8">
        <f t="shared" si="447"/>
        <v>0.41918800877820817</v>
      </c>
    </row>
    <row r="177" spans="1:66" x14ac:dyDescent="0.25">
      <c r="A177" t="s">
        <v>61</v>
      </c>
      <c r="B177" t="s">
        <v>318</v>
      </c>
      <c r="C177" t="s">
        <v>288</v>
      </c>
      <c r="D177" s="16"/>
      <c r="E177">
        <f>VLOOKUP(A177,home!$A$2:$E$405,3,FALSE)</f>
        <v>1.5254237288135599</v>
      </c>
      <c r="F177">
        <f>VLOOKUP(B177,home!$B$2:$E$405,3,FALSE)</f>
        <v>1.0900000000000001</v>
      </c>
      <c r="G177">
        <f>VLOOKUP(C177,away!$B$2:$E$405,4,FALSE)</f>
        <v>1.53</v>
      </c>
      <c r="H177">
        <f>VLOOKUP(A177,away!$A$2:$E$405,3,FALSE)</f>
        <v>1.1186440677966101</v>
      </c>
      <c r="I177">
        <f>VLOOKUP(C177,away!$B$2:$E$405,3,FALSE)</f>
        <v>0.22</v>
      </c>
      <c r="J177">
        <f>VLOOKUP(B177,home!$B$2:$E$405,4,FALSE)</f>
        <v>1.19</v>
      </c>
      <c r="K177" s="3">
        <f t="shared" si="392"/>
        <v>2.5439491525423743</v>
      </c>
      <c r="L177" s="3">
        <f t="shared" si="393"/>
        <v>0.29286101694915251</v>
      </c>
      <c r="M177" s="5">
        <f t="shared" si="394"/>
        <v>5.8612331493695116E-2</v>
      </c>
      <c r="N177" s="5">
        <f t="shared" si="395"/>
        <v>0.1491067910319184</v>
      </c>
      <c r="O177" s="5">
        <f t="shared" si="396"/>
        <v>1.7165267007004392E-2</v>
      </c>
      <c r="P177" s="5">
        <f t="shared" si="397"/>
        <v>4.3667566455632398E-2</v>
      </c>
      <c r="Q177" s="5">
        <f t="shared" si="398"/>
        <v>0.18966004734198091</v>
      </c>
      <c r="R177" s="5">
        <f t="shared" si="399"/>
        <v>2.5135187759375201E-3</v>
      </c>
      <c r="S177" s="5">
        <f t="shared" si="400"/>
        <v>8.1333411910179294E-3</v>
      </c>
      <c r="T177" s="5">
        <f t="shared" si="401"/>
        <v>5.554403433919694E-2</v>
      </c>
      <c r="U177" s="5">
        <f t="shared" si="402"/>
        <v>6.3942639599456003E-3</v>
      </c>
      <c r="V177" s="5">
        <f t="shared" si="403"/>
        <v>6.7328117918385012E-4</v>
      </c>
      <c r="W177" s="5">
        <f t="shared" si="404"/>
        <v>0.16082850556892631</v>
      </c>
      <c r="X177" s="5">
        <f t="shared" si="405"/>
        <v>4.7100399695328192E-2</v>
      </c>
      <c r="Y177" s="5">
        <f t="shared" si="406"/>
        <v>6.8969354767426825E-3</v>
      </c>
      <c r="Z177" s="5">
        <f t="shared" si="407"/>
        <v>2.4537055494728378E-4</v>
      </c>
      <c r="AA177" s="5">
        <f t="shared" si="408"/>
        <v>6.2421021531699464E-4</v>
      </c>
      <c r="AB177" s="5">
        <f t="shared" si="409"/>
        <v>7.9397952413198098E-4</v>
      </c>
      <c r="AC177" s="5">
        <f t="shared" si="410"/>
        <v>3.1350645297333787E-5</v>
      </c>
      <c r="AD177" s="5">
        <f t="shared" si="411"/>
        <v>0.10228488511168163</v>
      </c>
      <c r="AE177" s="5">
        <f t="shared" si="412"/>
        <v>2.9955255472334314E-2</v>
      </c>
      <c r="AF177" s="5">
        <f t="shared" si="413"/>
        <v>4.3863632902997451E-3</v>
      </c>
      <c r="AG177" s="5">
        <f t="shared" si="414"/>
        <v>4.2819827130187145E-4</v>
      </c>
      <c r="AH177" s="5">
        <f t="shared" si="415"/>
        <v>1.796486756280985E-5</v>
      </c>
      <c r="AI177" s="5">
        <f t="shared" si="416"/>
        <v>4.5701709611946116E-5</v>
      </c>
      <c r="AJ177" s="5">
        <f t="shared" si="417"/>
        <v>5.8131412718524012E-5</v>
      </c>
      <c r="AK177" s="5">
        <f t="shared" si="418"/>
        <v>4.9294452707126715E-5</v>
      </c>
      <c r="AL177" s="5">
        <f t="shared" si="419"/>
        <v>9.3427874446219292E-7</v>
      </c>
      <c r="AM177" s="5">
        <f t="shared" si="420"/>
        <v>5.2041509359551326E-2</v>
      </c>
      <c r="AN177" s="5">
        <f t="shared" si="421"/>
        <v>1.524092935460704E-2</v>
      </c>
      <c r="AO177" s="5">
        <f t="shared" si="422"/>
        <v>2.2317370350202039E-3</v>
      </c>
      <c r="AP177" s="5">
        <f t="shared" si="423"/>
        <v>2.1786292587970112E-4</v>
      </c>
      <c r="AQ177" s="5">
        <f t="shared" si="424"/>
        <v>1.5950889507161773E-5</v>
      </c>
      <c r="AR177" s="5">
        <f t="shared" si="425"/>
        <v>1.0522418767602677E-6</v>
      </c>
      <c r="AS177" s="5">
        <f t="shared" si="426"/>
        <v>2.6768498306538803E-6</v>
      </c>
      <c r="AT177" s="5">
        <f t="shared" si="427"/>
        <v>3.4048849290875693E-6</v>
      </c>
      <c r="AU177" s="5">
        <f t="shared" si="428"/>
        <v>2.8872847099522075E-6</v>
      </c>
      <c r="AV177" s="5">
        <f t="shared" si="429"/>
        <v>1.8362763727578683E-6</v>
      </c>
      <c r="AW177" s="5">
        <f t="shared" si="430"/>
        <v>1.9334990380478095E-8</v>
      </c>
      <c r="AX177" s="5">
        <f t="shared" si="431"/>
        <v>2.2065158938709434E-2</v>
      </c>
      <c r="AY177" s="5">
        <f t="shared" si="432"/>
        <v>6.4620248859351285E-3</v>
      </c>
      <c r="AZ177" s="5">
        <f t="shared" si="433"/>
        <v>9.4623758982284622E-4</v>
      </c>
      <c r="BA177" s="5">
        <f t="shared" si="434"/>
        <v>9.2372034277011286E-5</v>
      </c>
      <c r="BB177" s="5">
        <f t="shared" si="435"/>
        <v>6.7630419740068723E-6</v>
      </c>
      <c r="BC177" s="5">
        <f t="shared" si="436"/>
        <v>3.9612627003549143E-7</v>
      </c>
      <c r="BD177" s="5">
        <f t="shared" si="437"/>
        <v>5.136010435074944E-8</v>
      </c>
      <c r="BE177" s="5">
        <f t="shared" si="438"/>
        <v>1.3065749393757695E-7</v>
      </c>
      <c r="BF177" s="5">
        <f t="shared" si="439"/>
        <v>1.6619301048790468E-7</v>
      </c>
      <c r="BG177" s="5">
        <f t="shared" si="440"/>
        <v>1.4092885606305698E-7</v>
      </c>
      <c r="BH177" s="5">
        <f t="shared" si="441"/>
        <v>8.9628960987595009E-8</v>
      </c>
      <c r="BI177" s="5">
        <f t="shared" si="442"/>
        <v>4.5602303869529177E-8</v>
      </c>
      <c r="BJ177" s="8">
        <f t="shared" si="443"/>
        <v>0.84551235778126499</v>
      </c>
      <c r="BK177" s="8">
        <f t="shared" si="444"/>
        <v>0.11758083012950621</v>
      </c>
      <c r="BL177" s="8">
        <f t="shared" si="445"/>
        <v>2.7674813833385808E-2</v>
      </c>
      <c r="BM177" s="8">
        <f t="shared" si="446"/>
        <v>0.52382584464199067</v>
      </c>
      <c r="BN177" s="8">
        <f t="shared" si="447"/>
        <v>0.46072552210616879</v>
      </c>
    </row>
    <row r="178" spans="1:66" x14ac:dyDescent="0.25">
      <c r="A178" t="s">
        <v>19</v>
      </c>
      <c r="B178" t="s">
        <v>352</v>
      </c>
      <c r="C178" t="s">
        <v>21</v>
      </c>
      <c r="D178" s="16"/>
      <c r="E178">
        <f>VLOOKUP(A178,home!$A$2:$E$405,3,FALSE)</f>
        <v>1.58227848101266</v>
      </c>
      <c r="F178">
        <f>VLOOKUP(B178,home!$B$2:$E$405,3,FALSE)</f>
        <v>0.84</v>
      </c>
      <c r="G178">
        <f>VLOOKUP(C178,away!$B$2:$E$405,4,FALSE)</f>
        <v>0.79</v>
      </c>
      <c r="H178">
        <f>VLOOKUP(A178,away!$A$2:$E$405,3,FALSE)</f>
        <v>1.36708860759494</v>
      </c>
      <c r="I178">
        <f>VLOOKUP(C178,away!$B$2:$E$405,3,FALSE)</f>
        <v>1.1100000000000001</v>
      </c>
      <c r="J178">
        <f>VLOOKUP(B178,home!$B$2:$E$405,4,FALSE)</f>
        <v>0.24</v>
      </c>
      <c r="K178" s="3">
        <f t="shared" si="392"/>
        <v>1.0500000000000012</v>
      </c>
      <c r="L178" s="3">
        <f t="shared" si="393"/>
        <v>0.36419240506329204</v>
      </c>
      <c r="M178" s="5">
        <f t="shared" si="394"/>
        <v>0.24312187818469641</v>
      </c>
      <c r="N178" s="5">
        <f t="shared" si="395"/>
        <v>0.25527797209393155</v>
      </c>
      <c r="O178" s="5">
        <f t="shared" si="396"/>
        <v>8.8543141539589282E-2</v>
      </c>
      <c r="P178" s="5">
        <f t="shared" si="397"/>
        <v>9.2970298616568844E-2</v>
      </c>
      <c r="Q178" s="5">
        <f t="shared" si="398"/>
        <v>0.13402093534931417</v>
      </c>
      <c r="R178" s="5">
        <f t="shared" si="399"/>
        <v>1.6123369834581246E-2</v>
      </c>
      <c r="S178" s="5">
        <f t="shared" si="400"/>
        <v>8.8880076213129315E-3</v>
      </c>
      <c r="T178" s="5">
        <f t="shared" si="401"/>
        <v>4.8809406773698688E-2</v>
      </c>
      <c r="U178" s="5">
        <f t="shared" si="402"/>
        <v>1.692953832631033E-2</v>
      </c>
      <c r="V178" s="5">
        <f t="shared" si="403"/>
        <v>3.7764356837979688E-4</v>
      </c>
      <c r="W178" s="5">
        <f t="shared" si="404"/>
        <v>4.6907327372260027E-2</v>
      </c>
      <c r="X178" s="5">
        <f t="shared" si="405"/>
        <v>1.7083292370794565E-2</v>
      </c>
      <c r="Y178" s="5">
        <f t="shared" si="406"/>
        <v>3.1108026674595305E-3</v>
      </c>
      <c r="Z178" s="5">
        <f t="shared" si="407"/>
        <v>1.9573362792603593E-3</v>
      </c>
      <c r="AA178" s="5">
        <f t="shared" si="408"/>
        <v>2.0552030932233793E-3</v>
      </c>
      <c r="AB178" s="5">
        <f t="shared" si="409"/>
        <v>1.0789816239422754E-3</v>
      </c>
      <c r="AC178" s="5">
        <f t="shared" si="410"/>
        <v>9.0257290872605109E-6</v>
      </c>
      <c r="AD178" s="5">
        <f t="shared" si="411"/>
        <v>1.2313173435218266E-2</v>
      </c>
      <c r="AE178" s="5">
        <f t="shared" si="412"/>
        <v>4.4843642473335766E-3</v>
      </c>
      <c r="AF178" s="5">
        <f t="shared" si="413"/>
        <v>8.1658570020812725E-4</v>
      </c>
      <c r="AG178" s="5">
        <f t="shared" si="414"/>
        <v>9.9131436699696746E-5</v>
      </c>
      <c r="AH178" s="5">
        <f t="shared" si="415"/>
        <v>1.7821175176536635E-4</v>
      </c>
      <c r="AI178" s="5">
        <f t="shared" si="416"/>
        <v>1.8712233935363489E-4</v>
      </c>
      <c r="AJ178" s="5">
        <f t="shared" si="417"/>
        <v>9.8239228160658409E-5</v>
      </c>
      <c r="AK178" s="5">
        <f t="shared" si="418"/>
        <v>3.4383729856230492E-5</v>
      </c>
      <c r="AL178" s="5">
        <f t="shared" si="419"/>
        <v>1.3805828331704313E-7</v>
      </c>
      <c r="AM178" s="5">
        <f t="shared" si="420"/>
        <v>2.5857664213958399E-3</v>
      </c>
      <c r="AN178" s="5">
        <f t="shared" si="421"/>
        <v>9.4171649194005249E-4</v>
      </c>
      <c r="AO178" s="5">
        <f t="shared" si="422"/>
        <v>1.7148299704370699E-4</v>
      </c>
      <c r="AP178" s="5">
        <f t="shared" si="423"/>
        <v>2.0817601706936349E-5</v>
      </c>
      <c r="AQ178" s="5">
        <f t="shared" si="424"/>
        <v>1.89540310832471E-6</v>
      </c>
      <c r="AR178" s="5">
        <f t="shared" si="425"/>
        <v>1.2980673297194234E-5</v>
      </c>
      <c r="AS178" s="5">
        <f t="shared" si="426"/>
        <v>1.3629706962053961E-5</v>
      </c>
      <c r="AT178" s="5">
        <f t="shared" si="427"/>
        <v>7.1555961550783364E-6</v>
      </c>
      <c r="AU178" s="5">
        <f t="shared" si="428"/>
        <v>2.5044586542774211E-6</v>
      </c>
      <c r="AV178" s="5">
        <f t="shared" si="429"/>
        <v>6.574203967478235E-7</v>
      </c>
      <c r="AW178" s="5">
        <f t="shared" si="430"/>
        <v>1.4664935320041804E-9</v>
      </c>
      <c r="AX178" s="5">
        <f t="shared" si="431"/>
        <v>4.5250912374427229E-4</v>
      </c>
      <c r="AY178" s="5">
        <f t="shared" si="432"/>
        <v>1.6480038608950932E-4</v>
      </c>
      <c r="AZ178" s="5">
        <f t="shared" si="433"/>
        <v>3.0009524482648745E-5</v>
      </c>
      <c r="BA178" s="5">
        <f t="shared" si="434"/>
        <v>3.6430802987138639E-6</v>
      </c>
      <c r="BB178" s="5">
        <f t="shared" si="435"/>
        <v>3.3169554395682453E-7</v>
      </c>
      <c r="BC178" s="5">
        <f t="shared" si="436"/>
        <v>2.4160199580482568E-8</v>
      </c>
      <c r="BD178" s="5">
        <f t="shared" si="437"/>
        <v>7.8791043790766978E-7</v>
      </c>
      <c r="BE178" s="5">
        <f t="shared" si="438"/>
        <v>8.2730595980305428E-7</v>
      </c>
      <c r="BF178" s="5">
        <f t="shared" si="439"/>
        <v>4.3433562889660389E-7</v>
      </c>
      <c r="BG178" s="5">
        <f t="shared" si="440"/>
        <v>1.5201747011381157E-7</v>
      </c>
      <c r="BH178" s="5">
        <f t="shared" si="441"/>
        <v>3.9904585904875566E-8</v>
      </c>
      <c r="BI178" s="5">
        <f t="shared" si="442"/>
        <v>8.3799630400238811E-9</v>
      </c>
      <c r="BJ178" s="8">
        <f t="shared" si="443"/>
        <v>0.52729598833247182</v>
      </c>
      <c r="BK178" s="8">
        <f t="shared" si="444"/>
        <v>0.34553179216441804</v>
      </c>
      <c r="BL178" s="8">
        <f t="shared" si="445"/>
        <v>0.12526736917629341</v>
      </c>
      <c r="BM178" s="8">
        <f t="shared" si="446"/>
        <v>0.16983009141416613</v>
      </c>
      <c r="BN178" s="8">
        <f t="shared" si="447"/>
        <v>0.83005759561868153</v>
      </c>
    </row>
    <row r="179" spans="1:66" x14ac:dyDescent="0.25">
      <c r="A179" t="s">
        <v>178</v>
      </c>
      <c r="B179" t="s">
        <v>465</v>
      </c>
      <c r="C179" t="s">
        <v>272</v>
      </c>
      <c r="D179" s="16"/>
      <c r="E179">
        <f>VLOOKUP(A179,home!$A$2:$E$405,3,FALSE)</f>
        <v>1.85245901639344</v>
      </c>
      <c r="F179">
        <f>VLOOKUP(B179,home!$B$2:$E$405,3,FALSE)</f>
        <v>0.54</v>
      </c>
      <c r="G179">
        <f>VLOOKUP(C179,away!$B$2:$E$405,4,FALSE)</f>
        <v>0.72</v>
      </c>
      <c r="H179">
        <f>VLOOKUP(A179,away!$A$2:$E$405,3,FALSE)</f>
        <v>1.36065573770492</v>
      </c>
      <c r="I179">
        <f>VLOOKUP(C179,away!$B$2:$E$405,3,FALSE)</f>
        <v>0.54</v>
      </c>
      <c r="J179">
        <f>VLOOKUP(B179,home!$B$2:$E$405,4,FALSE)</f>
        <v>0.55000000000000004</v>
      </c>
      <c r="K179" s="3">
        <f t="shared" si="392"/>
        <v>0.72023606557376951</v>
      </c>
      <c r="L179" s="3">
        <f t="shared" si="393"/>
        <v>0.40411475409836128</v>
      </c>
      <c r="M179" s="5">
        <f t="shared" si="394"/>
        <v>0.32486329377833106</v>
      </c>
      <c r="N179" s="5">
        <f t="shared" si="395"/>
        <v>0.23397826056024076</v>
      </c>
      <c r="O179" s="5">
        <f t="shared" si="396"/>
        <v>0.13128205008081395</v>
      </c>
      <c r="P179" s="5">
        <f t="shared" si="397"/>
        <v>9.4554067230663993E-2</v>
      </c>
      <c r="Q179" s="5">
        <f t="shared" si="398"/>
        <v>8.4259790907851032E-2</v>
      </c>
      <c r="R179" s="5">
        <f t="shared" si="399"/>
        <v>2.6526506692968438E-2</v>
      </c>
      <c r="S179" s="5">
        <f t="shared" si="400"/>
        <v>6.8801799103543962E-3</v>
      </c>
      <c r="T179" s="5">
        <f t="shared" si="401"/>
        <v>3.4050624683105553E-2</v>
      </c>
      <c r="U179" s="5">
        <f t="shared" si="402"/>
        <v>1.910534681395985E-2</v>
      </c>
      <c r="V179" s="5">
        <f t="shared" si="403"/>
        <v>2.2250350506806401E-4</v>
      </c>
      <c r="W179" s="5">
        <f t="shared" si="404"/>
        <v>2.0228980096513041E-2</v>
      </c>
      <c r="X179" s="5">
        <f t="shared" si="405"/>
        <v>8.1748293173630106E-3</v>
      </c>
      <c r="Y179" s="5">
        <f t="shared" si="406"/>
        <v>1.6517845696911138E-3</v>
      </c>
      <c r="Z179" s="5">
        <f t="shared" si="407"/>
        <v>3.5732509097724918E-3</v>
      </c>
      <c r="AA179" s="5">
        <f t="shared" si="408"/>
        <v>2.5735841765624316E-3</v>
      </c>
      <c r="AB179" s="5">
        <f t="shared" si="409"/>
        <v>9.2679407087511751E-4</v>
      </c>
      <c r="AC179" s="5">
        <f t="shared" si="410"/>
        <v>4.0475893591605077E-6</v>
      </c>
      <c r="AD179" s="5">
        <f t="shared" si="411"/>
        <v>3.6424102588206607E-3</v>
      </c>
      <c r="AE179" s="5">
        <f t="shared" si="412"/>
        <v>1.4719517260686596E-3</v>
      </c>
      <c r="AF179" s="5">
        <f t="shared" si="413"/>
        <v>2.974187049124474E-4</v>
      </c>
      <c r="AG179" s="5">
        <f t="shared" si="414"/>
        <v>4.0063762266648923E-5</v>
      </c>
      <c r="AH179" s="5">
        <f t="shared" si="415"/>
        <v>3.6100085318361397E-4</v>
      </c>
      <c r="AI179" s="5">
        <f t="shared" si="416"/>
        <v>2.6000583416574012E-4</v>
      </c>
      <c r="AJ179" s="5">
        <f t="shared" si="417"/>
        <v>9.3632789512879309E-5</v>
      </c>
      <c r="AK179" s="5">
        <f t="shared" si="418"/>
        <v>2.2479237309151038E-5</v>
      </c>
      <c r="AL179" s="5">
        <f t="shared" si="419"/>
        <v>4.712333387216441E-8</v>
      </c>
      <c r="AM179" s="5">
        <f t="shared" si="420"/>
        <v>5.2467904680370567E-4</v>
      </c>
      <c r="AN179" s="5">
        <f t="shared" si="421"/>
        <v>2.1203054397964211E-4</v>
      </c>
      <c r="AO179" s="5">
        <f t="shared" si="422"/>
        <v>4.2842335570837421E-5</v>
      </c>
      <c r="AP179" s="5">
        <f t="shared" si="423"/>
        <v>5.7710733014028143E-6</v>
      </c>
      <c r="AQ179" s="5">
        <f t="shared" si="424"/>
        <v>5.8304396702000396E-7</v>
      </c>
      <c r="AR179" s="5">
        <f t="shared" si="425"/>
        <v>2.9177154202718969E-5</v>
      </c>
      <c r="AS179" s="5">
        <f t="shared" si="426"/>
        <v>2.1014438747605483E-5</v>
      </c>
      <c r="AT179" s="5">
        <f t="shared" si="427"/>
        <v>7.5676783419081714E-6</v>
      </c>
      <c r="AU179" s="5">
        <f t="shared" si="428"/>
        <v>1.8168382915012567E-6</v>
      </c>
      <c r="AV179" s="5">
        <f t="shared" si="429"/>
        <v>3.271381157136586E-7</v>
      </c>
      <c r="AW179" s="5">
        <f t="shared" si="430"/>
        <v>3.809895632696148E-10</v>
      </c>
      <c r="AX179" s="5">
        <f t="shared" si="431"/>
        <v>6.2982128726482748E-5</v>
      </c>
      <c r="AY179" s="5">
        <f t="shared" si="432"/>
        <v>2.5452007462893913E-5</v>
      </c>
      <c r="AZ179" s="5">
        <f t="shared" si="433"/>
        <v>5.1427658685885147E-6</v>
      </c>
      <c r="BA179" s="5">
        <f t="shared" si="434"/>
        <v>6.9275585479003103E-7</v>
      </c>
      <c r="BB179" s="5">
        <f t="shared" si="435"/>
        <v>6.9988215477168351E-8</v>
      </c>
      <c r="BC179" s="5">
        <f t="shared" si="436"/>
        <v>5.6566540974678045E-9</v>
      </c>
      <c r="BD179" s="5">
        <f t="shared" si="437"/>
        <v>1.9651530826536237E-6</v>
      </c>
      <c r="BE179" s="5">
        <f t="shared" si="438"/>
        <v>1.4153741245006104E-6</v>
      </c>
      <c r="BF179" s="5">
        <f t="shared" si="439"/>
        <v>5.0970174537261905E-7</v>
      </c>
      <c r="BG179" s="5">
        <f t="shared" si="440"/>
        <v>1.2236852656775282E-7</v>
      </c>
      <c r="BH179" s="5">
        <f t="shared" si="441"/>
        <v>2.2033556531304392E-8</v>
      </c>
      <c r="BI179" s="5">
        <f t="shared" si="442"/>
        <v>3.173872413340782E-9</v>
      </c>
      <c r="BJ179" s="8">
        <f t="shared" si="443"/>
        <v>0.38867636593323796</v>
      </c>
      <c r="BK179" s="8">
        <f t="shared" si="444"/>
        <v>0.42654959114457347</v>
      </c>
      <c r="BL179" s="8">
        <f t="shared" si="445"/>
        <v>0.18121534160195865</v>
      </c>
      <c r="BM179" s="8">
        <f t="shared" si="446"/>
        <v>0.10452512871219991</v>
      </c>
      <c r="BN179" s="8">
        <f t="shared" si="447"/>
        <v>0.89546396925086924</v>
      </c>
    </row>
    <row r="180" spans="1:66" x14ac:dyDescent="0.25">
      <c r="A180" t="s">
        <v>28</v>
      </c>
      <c r="B180" t="s">
        <v>464</v>
      </c>
      <c r="C180" t="s">
        <v>189</v>
      </c>
      <c r="D180" s="16"/>
      <c r="E180">
        <f>VLOOKUP(A180,home!$A$2:$E$405,3,FALSE)</f>
        <v>1.4098360655737701</v>
      </c>
      <c r="F180">
        <f>VLOOKUP(B180,home!$B$2:$E$405,3,FALSE)</f>
        <v>0.47</v>
      </c>
      <c r="G180">
        <f>VLOOKUP(C180,away!$B$2:$E$405,4,FALSE)</f>
        <v>0.47</v>
      </c>
      <c r="H180">
        <f>VLOOKUP(A180,away!$A$2:$E$405,3,FALSE)</f>
        <v>1.1147540983606601</v>
      </c>
      <c r="I180">
        <f>VLOOKUP(C180,away!$B$2:$E$405,3,FALSE)</f>
        <v>0.47</v>
      </c>
      <c r="J180">
        <f>VLOOKUP(B180,home!$B$2:$E$405,4,FALSE)</f>
        <v>0.6</v>
      </c>
      <c r="K180" s="3">
        <f t="shared" si="392"/>
        <v>0.31143278688524578</v>
      </c>
      <c r="L180" s="3">
        <f t="shared" si="393"/>
        <v>0.31436065573770616</v>
      </c>
      <c r="M180" s="5">
        <f t="shared" si="394"/>
        <v>0.53483689772986465</v>
      </c>
      <c r="N180" s="5">
        <f t="shared" si="395"/>
        <v>0.16656574558907092</v>
      </c>
      <c r="O180" s="5">
        <f t="shared" si="396"/>
        <v>0.16813167788308073</v>
      </c>
      <c r="P180" s="5">
        <f t="shared" si="397"/>
        <v>5.2361717006820269E-2</v>
      </c>
      <c r="Q180" s="5">
        <f t="shared" si="398"/>
        <v>2.5937017174211593E-2</v>
      </c>
      <c r="R180" s="5">
        <f t="shared" si="399"/>
        <v>2.6426992254803019E-2</v>
      </c>
      <c r="S180" s="5">
        <f t="shared" si="400"/>
        <v>1.281582020397148E-3</v>
      </c>
      <c r="T180" s="5">
        <f t="shared" si="401"/>
        <v>8.1535777267653028E-3</v>
      </c>
      <c r="U180" s="5">
        <f t="shared" si="402"/>
        <v>8.2302318469081089E-3</v>
      </c>
      <c r="V180" s="5">
        <f t="shared" si="403"/>
        <v>1.3941079848184182E-5</v>
      </c>
      <c r="W180" s="5">
        <f t="shared" si="404"/>
        <v>2.6925458473517337E-3</v>
      </c>
      <c r="X180" s="5">
        <f t="shared" si="405"/>
        <v>8.4643047817732869E-4</v>
      </c>
      <c r="Y180" s="5">
        <f t="shared" si="406"/>
        <v>1.330422200781026E-4</v>
      </c>
      <c r="Z180" s="5">
        <f t="shared" si="407"/>
        <v>2.7692022047983863E-3</v>
      </c>
      <c r="AA180" s="5">
        <f t="shared" si="408"/>
        <v>8.6242036008912857E-4</v>
      </c>
      <c r="AB180" s="5">
        <f t="shared" si="409"/>
        <v>1.3429298810456724E-4</v>
      </c>
      <c r="AC180" s="5">
        <f t="shared" si="410"/>
        <v>8.530391237947115E-8</v>
      </c>
      <c r="AD180" s="5">
        <f t="shared" si="411"/>
        <v>2.0963676426426144E-4</v>
      </c>
      <c r="AE180" s="5">
        <f t="shared" si="412"/>
        <v>6.5901550680844151E-5</v>
      </c>
      <c r="AF180" s="5">
        <f t="shared" si="413"/>
        <v>1.035842734308092E-5</v>
      </c>
      <c r="AG180" s="5">
        <f t="shared" si="414"/>
        <v>1.0854273373274345E-6</v>
      </c>
      <c r="AH180" s="5">
        <f t="shared" si="415"/>
        <v>2.1763205524268057E-4</v>
      </c>
      <c r="AI180" s="5">
        <f t="shared" si="416"/>
        <v>6.7777757479791766E-5</v>
      </c>
      <c r="AJ180" s="5">
        <f t="shared" si="417"/>
        <v>1.0554107950381931E-5</v>
      </c>
      <c r="AK180" s="5">
        <f t="shared" si="418"/>
        <v>1.0956317506917249E-6</v>
      </c>
      <c r="AL180" s="5">
        <f t="shared" si="419"/>
        <v>3.3405767915769221E-10</v>
      </c>
      <c r="AM180" s="5">
        <f t="shared" si="420"/>
        <v>1.3057552345684848E-5</v>
      </c>
      <c r="AN180" s="5">
        <f t="shared" si="421"/>
        <v>4.1047807177189119E-6</v>
      </c>
      <c r="AO180" s="5">
        <f t="shared" si="422"/>
        <v>6.4519077904080453E-7</v>
      </c>
      <c r="AP180" s="5">
        <f t="shared" si="423"/>
        <v>6.7607532125062934E-8</v>
      </c>
      <c r="AQ180" s="5">
        <f t="shared" si="424"/>
        <v>5.3132870329107032E-9</v>
      </c>
      <c r="AR180" s="5">
        <f t="shared" si="425"/>
        <v>1.3682991119126759E-5</v>
      </c>
      <c r="AS180" s="5">
        <f t="shared" si="426"/>
        <v>4.261332057155715E-6</v>
      </c>
      <c r="AT180" s="5">
        <f t="shared" si="427"/>
        <v>6.635592592017208E-7</v>
      </c>
      <c r="AU180" s="5">
        <f t="shared" si="428"/>
        <v>6.8884703118900376E-8</v>
      </c>
      <c r="AV180" s="5">
        <f t="shared" si="429"/>
        <v>5.3632387665204799E-9</v>
      </c>
      <c r="AW180" s="5">
        <f t="shared" si="430"/>
        <v>9.0847185449614933E-13</v>
      </c>
      <c r="AX180" s="5">
        <f t="shared" si="431"/>
        <v>6.7775831948610182E-7</v>
      </c>
      <c r="AY180" s="5">
        <f t="shared" si="432"/>
        <v>2.1306054974533673E-7</v>
      </c>
      <c r="AZ180" s="5">
        <f t="shared" si="433"/>
        <v>3.3488927064890105E-8</v>
      </c>
      <c r="BA180" s="5">
        <f t="shared" si="434"/>
        <v>3.5092003573570225E-9</v>
      </c>
      <c r="BB180" s="5">
        <f t="shared" si="435"/>
        <v>2.7578863136343657E-10</v>
      </c>
      <c r="BC180" s="5">
        <f t="shared" si="436"/>
        <v>1.7339419000082898E-11</v>
      </c>
      <c r="BD180" s="5">
        <f t="shared" si="437"/>
        <v>7.1689901011031575E-7</v>
      </c>
      <c r="BE180" s="5">
        <f t="shared" si="438"/>
        <v>2.2326585663392961E-7</v>
      </c>
      <c r="BF180" s="5">
        <f t="shared" si="439"/>
        <v>3.4766153973913216E-8</v>
      </c>
      <c r="BG180" s="5">
        <f t="shared" si="440"/>
        <v>3.6091067404591193E-9</v>
      </c>
      <c r="BH180" s="5">
        <f t="shared" si="441"/>
        <v>2.8099854258687716E-10</v>
      </c>
      <c r="BI180" s="5">
        <f t="shared" si="442"/>
        <v>1.7502431845704714E-11</v>
      </c>
      <c r="BJ180" s="8">
        <f t="shared" si="443"/>
        <v>0.20463414976006683</v>
      </c>
      <c r="BK180" s="8">
        <f t="shared" si="444"/>
        <v>0.58849443653545008</v>
      </c>
      <c r="BL180" s="8">
        <f t="shared" si="445"/>
        <v>0.2041023358544149</v>
      </c>
      <c r="BM180" s="8">
        <f t="shared" si="446"/>
        <v>2.5739863657237683E-2</v>
      </c>
      <c r="BN180" s="8">
        <f t="shared" si="447"/>
        <v>0.97426004763785112</v>
      </c>
    </row>
    <row r="181" spans="1:66" x14ac:dyDescent="0.25">
      <c r="A181" t="s">
        <v>304</v>
      </c>
      <c r="B181" t="s">
        <v>332</v>
      </c>
      <c r="C181" t="s">
        <v>375</v>
      </c>
      <c r="D181" s="16"/>
      <c r="E181">
        <f>VLOOKUP(A181,home!$A$2:$E$405,3,FALSE)</f>
        <v>1.325</v>
      </c>
      <c r="F181">
        <f>VLOOKUP(B181,home!$B$2:$E$405,3,FALSE)</f>
        <v>1.26</v>
      </c>
      <c r="G181">
        <f>VLOOKUP(C181,away!$B$2:$E$405,4,FALSE)</f>
        <v>1.1299999999999999</v>
      </c>
      <c r="H181">
        <f>VLOOKUP(A181,away!$A$2:$E$405,3,FALSE)</f>
        <v>1.3</v>
      </c>
      <c r="I181">
        <f>VLOOKUP(C181,away!$B$2:$E$405,3,FALSE)</f>
        <v>0.75</v>
      </c>
      <c r="J181">
        <f>VLOOKUP(B181,home!$B$2:$E$405,4,FALSE)</f>
        <v>0.51</v>
      </c>
      <c r="K181" s="3">
        <f t="shared" si="392"/>
        <v>1.8865349999999999</v>
      </c>
      <c r="L181" s="3">
        <f t="shared" si="393"/>
        <v>0.49725000000000008</v>
      </c>
      <c r="M181" s="5">
        <f t="shared" si="394"/>
        <v>9.220093568903398E-2</v>
      </c>
      <c r="N181" s="5">
        <f t="shared" si="395"/>
        <v>0.1739402922101117</v>
      </c>
      <c r="O181" s="5">
        <f t="shared" si="396"/>
        <v>4.5846915271372142E-2</v>
      </c>
      <c r="P181" s="5">
        <f t="shared" si="397"/>
        <v>8.6491810301478039E-2</v>
      </c>
      <c r="Q181" s="5">
        <f t="shared" si="398"/>
        <v>0.16407222458230158</v>
      </c>
      <c r="R181" s="5">
        <f t="shared" si="399"/>
        <v>1.1398689309344899E-2</v>
      </c>
      <c r="S181" s="5">
        <f t="shared" si="400"/>
        <v>2.0284049162086232E-2</v>
      </c>
      <c r="T181" s="5">
        <f t="shared" si="401"/>
        <v>8.1584913673549461E-2</v>
      </c>
      <c r="U181" s="5">
        <f t="shared" si="402"/>
        <v>2.1504026336204976E-2</v>
      </c>
      <c r="V181" s="5">
        <f t="shared" si="403"/>
        <v>2.1142279199012981E-3</v>
      </c>
      <c r="W181" s="5">
        <f t="shared" si="404"/>
        <v>0.10317599806745743</v>
      </c>
      <c r="X181" s="5">
        <f t="shared" si="405"/>
        <v>5.1304265039043201E-2</v>
      </c>
      <c r="Y181" s="5">
        <f t="shared" si="406"/>
        <v>1.2755522895332116E-2</v>
      </c>
      <c r="Z181" s="5">
        <f t="shared" si="407"/>
        <v>1.889332753023917E-3</v>
      </c>
      <c r="AA181" s="5">
        <f t="shared" si="408"/>
        <v>3.5642923652259746E-3</v>
      </c>
      <c r="AB181" s="5">
        <f t="shared" si="409"/>
        <v>3.3620811486157927E-3</v>
      </c>
      <c r="AC181" s="5">
        <f t="shared" si="410"/>
        <v>1.2395712067319394E-4</v>
      </c>
      <c r="AD181" s="5">
        <f t="shared" si="411"/>
        <v>4.8661282878547693E-2</v>
      </c>
      <c r="AE181" s="5">
        <f t="shared" si="412"/>
        <v>2.419682291135784E-2</v>
      </c>
      <c r="AF181" s="5">
        <f t="shared" si="413"/>
        <v>6.0159350963363426E-3</v>
      </c>
      <c r="AG181" s="5">
        <f t="shared" si="414"/>
        <v>9.9714124221774868E-4</v>
      </c>
      <c r="AH181" s="5">
        <f t="shared" si="415"/>
        <v>2.3486767786028574E-4</v>
      </c>
      <c r="AI181" s="5">
        <f t="shared" si="416"/>
        <v>4.4308609465215409E-4</v>
      </c>
      <c r="AJ181" s="5">
        <f t="shared" si="417"/>
        <v>4.1794871278730088E-4</v>
      </c>
      <c r="AK181" s="5">
        <f t="shared" si="418"/>
        <v>2.6282495829273021E-4</v>
      </c>
      <c r="AL181" s="5">
        <f t="shared" si="419"/>
        <v>4.6512654938526682E-6</v>
      </c>
      <c r="AM181" s="5">
        <f t="shared" si="420"/>
        <v>1.8360242659056194E-2</v>
      </c>
      <c r="AN181" s="5">
        <f t="shared" si="421"/>
        <v>9.1296306622156917E-3</v>
      </c>
      <c r="AO181" s="5">
        <f t="shared" si="422"/>
        <v>2.2698544233933763E-3</v>
      </c>
      <c r="AP181" s="5">
        <f t="shared" si="423"/>
        <v>3.762283706774521E-4</v>
      </c>
      <c r="AQ181" s="5">
        <f t="shared" si="424"/>
        <v>4.676988932984078E-5</v>
      </c>
      <c r="AR181" s="5">
        <f t="shared" si="425"/>
        <v>2.3357590563205428E-5</v>
      </c>
      <c r="AS181" s="5">
        <f t="shared" si="426"/>
        <v>4.4064912113156749E-5</v>
      </c>
      <c r="AT181" s="5">
        <f t="shared" si="427"/>
        <v>4.1564999486697098E-5</v>
      </c>
      <c r="AU181" s="5">
        <f t="shared" si="428"/>
        <v>2.6137942102212032E-5</v>
      </c>
      <c r="AV181" s="5">
        <f t="shared" si="429"/>
        <v>1.2327535650949142E-5</v>
      </c>
      <c r="AW181" s="5">
        <f t="shared" si="430"/>
        <v>1.2120158173790119E-7</v>
      </c>
      <c r="AX181" s="5">
        <f t="shared" si="431"/>
        <v>5.7728733974670961E-3</v>
      </c>
      <c r="AY181" s="5">
        <f t="shared" si="432"/>
        <v>2.8705612968905137E-3</v>
      </c>
      <c r="AZ181" s="5">
        <f t="shared" si="433"/>
        <v>7.1369330243940387E-4</v>
      </c>
      <c r="BA181" s="5">
        <f t="shared" si="434"/>
        <v>1.1829466487933119E-4</v>
      </c>
      <c r="BB181" s="5">
        <f t="shared" si="435"/>
        <v>1.4705505527811863E-5</v>
      </c>
      <c r="BC181" s="5">
        <f t="shared" si="436"/>
        <v>1.4624625247408906E-6</v>
      </c>
      <c r="BD181" s="5">
        <f t="shared" si="437"/>
        <v>1.9357603179256483E-6</v>
      </c>
      <c r="BE181" s="5">
        <f t="shared" si="438"/>
        <v>3.6518795913778621E-6</v>
      </c>
      <c r="BF181" s="5">
        <f t="shared" si="439"/>
        <v>3.4446993324600184E-6</v>
      </c>
      <c r="BG181" s="5">
        <f t="shared" si="440"/>
        <v>2.1661819517208203E-6</v>
      </c>
      <c r="BH181" s="5">
        <f t="shared" si="441"/>
        <v>1.0216445170724091E-6</v>
      </c>
      <c r="BI181" s="5">
        <f t="shared" si="442"/>
        <v>3.8547362780303948E-7</v>
      </c>
      <c r="BJ181" s="8">
        <f t="shared" si="443"/>
        <v>0.70637871523065665</v>
      </c>
      <c r="BK181" s="8">
        <f t="shared" si="444"/>
        <v>0.20409019275555709</v>
      </c>
      <c r="BL181" s="8">
        <f t="shared" si="445"/>
        <v>8.7194790493610841E-2</v>
      </c>
      <c r="BM181" s="8">
        <f t="shared" si="446"/>
        <v>0.42273172377389728</v>
      </c>
      <c r="BN181" s="8">
        <f t="shared" si="447"/>
        <v>0.57395086736364231</v>
      </c>
    </row>
    <row r="182" spans="1:66" x14ac:dyDescent="0.25">
      <c r="A182" t="s">
        <v>301</v>
      </c>
      <c r="B182" t="s">
        <v>382</v>
      </c>
      <c r="C182" t="s">
        <v>341</v>
      </c>
      <c r="D182" s="16"/>
      <c r="E182">
        <f>VLOOKUP(A182,home!$A$2:$E$405,3,FALSE)</f>
        <v>1.3432835820895499</v>
      </c>
      <c r="F182">
        <f>VLOOKUP(B182,home!$B$2:$E$405,3,FALSE)</f>
        <v>1.1200000000000001</v>
      </c>
      <c r="G182">
        <f>VLOOKUP(C182,away!$B$2:$E$405,4,FALSE)</f>
        <v>1.49</v>
      </c>
      <c r="H182">
        <f>VLOOKUP(A182,away!$A$2:$E$405,3,FALSE)</f>
        <v>1.0597014925373101</v>
      </c>
      <c r="I182">
        <f>VLOOKUP(C182,away!$B$2:$E$405,3,FALSE)</f>
        <v>0.19</v>
      </c>
      <c r="J182">
        <f>VLOOKUP(B182,home!$B$2:$E$405,4,FALSE)</f>
        <v>0.71</v>
      </c>
      <c r="K182" s="3">
        <f t="shared" si="392"/>
        <v>2.2416716417910409</v>
      </c>
      <c r="L182" s="3">
        <f t="shared" si="393"/>
        <v>0.14295373134328312</v>
      </c>
      <c r="M182" s="5">
        <f t="shared" si="394"/>
        <v>9.2123485047998485E-2</v>
      </c>
      <c r="N182" s="5">
        <f t="shared" si="395"/>
        <v>0.20651060397505916</v>
      </c>
      <c r="O182" s="5">
        <f t="shared" si="396"/>
        <v>1.3169395931958537E-2</v>
      </c>
      <c r="P182" s="5">
        <f t="shared" si="397"/>
        <v>2.9521461400189748E-2</v>
      </c>
      <c r="Q182" s="5">
        <f t="shared" si="398"/>
        <v>0.23146448233001521</v>
      </c>
      <c r="R182" s="5">
        <f t="shared" si="399"/>
        <v>9.4130714400526318E-4</v>
      </c>
      <c r="S182" s="5">
        <f t="shared" si="400"/>
        <v>2.3650773815949667E-3</v>
      </c>
      <c r="T182" s="5">
        <f t="shared" si="401"/>
        <v>3.3088711422517104E-2</v>
      </c>
      <c r="U182" s="5">
        <f t="shared" si="402"/>
        <v>2.110101530931914E-3</v>
      </c>
      <c r="V182" s="5">
        <f t="shared" si="403"/>
        <v>8.4211293609320556E-5</v>
      </c>
      <c r="W182" s="5">
        <f t="shared" si="404"/>
        <v>0.17295578870701286</v>
      </c>
      <c r="X182" s="5">
        <f t="shared" si="405"/>
        <v>2.4724675353087963E-2</v>
      </c>
      <c r="Y182" s="5">
        <f t="shared" si="406"/>
        <v>1.7672422989876153E-3</v>
      </c>
      <c r="Z182" s="5">
        <f t="shared" si="407"/>
        <v>4.4854456191880517E-5</v>
      </c>
      <c r="AA182" s="5">
        <f t="shared" si="408"/>
        <v>1.0054896245329711E-4</v>
      </c>
      <c r="AB182" s="5">
        <f t="shared" si="409"/>
        <v>1.1269887887153417E-4</v>
      </c>
      <c r="AC182" s="5">
        <f t="shared" si="410"/>
        <v>1.6866223447611627E-6</v>
      </c>
      <c r="AD182" s="5">
        <f t="shared" si="411"/>
        <v>9.692752170702848E-2</v>
      </c>
      <c r="AE182" s="5">
        <f t="shared" si="412"/>
        <v>1.3856150897876795E-2</v>
      </c>
      <c r="AF182" s="5">
        <f t="shared" si="413"/>
        <v>9.9039423645353526E-4</v>
      </c>
      <c r="AG182" s="5">
        <f t="shared" si="414"/>
        <v>4.7193517200638247E-5</v>
      </c>
      <c r="AH182" s="5">
        <f t="shared" si="415"/>
        <v>1.6030279700007873E-6</v>
      </c>
      <c r="AI182" s="5">
        <f t="shared" si="416"/>
        <v>3.593462341348624E-6</v>
      </c>
      <c r="AJ182" s="5">
        <f t="shared" si="417"/>
        <v>4.0276813132226247E-6</v>
      </c>
      <c r="AK182" s="5">
        <f t="shared" si="418"/>
        <v>3.0095796606742859E-6</v>
      </c>
      <c r="AL182" s="5">
        <f t="shared" si="419"/>
        <v>2.1619484508916137E-8</v>
      </c>
      <c r="AM182" s="5">
        <f t="shared" si="420"/>
        <v>4.3455935343946289E-2</v>
      </c>
      <c r="AN182" s="5">
        <f t="shared" si="421"/>
        <v>6.21218810642958E-3</v>
      </c>
      <c r="AO182" s="5">
        <f t="shared" si="422"/>
        <v>4.4402773481023647E-4</v>
      </c>
      <c r="AP182" s="5">
        <f t="shared" si="423"/>
        <v>2.1158473837009708E-5</v>
      </c>
      <c r="AQ182" s="5">
        <f t="shared" si="424"/>
        <v>7.5617069613244256E-7</v>
      </c>
      <c r="AR182" s="5">
        <f t="shared" si="425"/>
        <v>4.583176595185226E-8</v>
      </c>
      <c r="AS182" s="5">
        <f t="shared" si="426"/>
        <v>1.0273977002747137E-7</v>
      </c>
      <c r="AT182" s="5">
        <f t="shared" si="427"/>
        <v>1.151544144773579E-7</v>
      </c>
      <c r="AU182" s="5">
        <f t="shared" si="428"/>
        <v>8.6046128453648297E-8</v>
      </c>
      <c r="AV182" s="5">
        <f t="shared" si="429"/>
        <v>4.8221791510113148E-8</v>
      </c>
      <c r="AW182" s="5">
        <f t="shared" si="430"/>
        <v>1.9244663745787343E-10</v>
      </c>
      <c r="AX182" s="5">
        <f t="shared" si="431"/>
        <v>1.6235656321338231E-2</v>
      </c>
      <c r="AY182" s="5">
        <f t="shared" si="432"/>
        <v>2.3209476519424621E-3</v>
      </c>
      <c r="AZ182" s="5">
        <f t="shared" si="433"/>
        <v>1.6589406354880327E-4</v>
      </c>
      <c r="BA182" s="5">
        <f t="shared" si="434"/>
        <v>7.9050584640003897E-6</v>
      </c>
      <c r="BB182" s="5">
        <f t="shared" si="435"/>
        <v>2.8251440097891447E-7</v>
      </c>
      <c r="BC182" s="5">
        <f t="shared" si="436"/>
        <v>8.0772975556296687E-9</v>
      </c>
      <c r="BD182" s="5">
        <f t="shared" si="437"/>
        <v>1.091970326144886E-9</v>
      </c>
      <c r="BE182" s="5">
        <f t="shared" si="438"/>
        <v>2.4478389137963049E-9</v>
      </c>
      <c r="BF182" s="5">
        <f t="shared" si="439"/>
        <v>2.743625538364881E-9</v>
      </c>
      <c r="BG182" s="5">
        <f t="shared" si="440"/>
        <v>2.0501025216820774E-9</v>
      </c>
      <c r="BH182" s="5">
        <f t="shared" si="441"/>
        <v>1.1489141714047538E-9</v>
      </c>
      <c r="BI182" s="5">
        <f t="shared" si="442"/>
        <v>5.1509766337797787E-10</v>
      </c>
      <c r="BJ182" s="8">
        <f t="shared" si="443"/>
        <v>0.85119752396195081</v>
      </c>
      <c r="BK182" s="8">
        <f t="shared" si="444"/>
        <v>0.12641689101716425</v>
      </c>
      <c r="BL182" s="8">
        <f t="shared" si="445"/>
        <v>1.6446694190925346E-2</v>
      </c>
      <c r="BM182" s="8">
        <f t="shared" si="446"/>
        <v>0.4180542803375098</v>
      </c>
      <c r="BN182" s="8">
        <f t="shared" si="447"/>
        <v>0.5737307358292264</v>
      </c>
    </row>
    <row r="183" spans="1:66" x14ac:dyDescent="0.25">
      <c r="A183" t="s">
        <v>303</v>
      </c>
      <c r="B183" t="s">
        <v>346</v>
      </c>
      <c r="C183" t="s">
        <v>333</v>
      </c>
      <c r="D183" s="16"/>
      <c r="E183">
        <f>VLOOKUP(A183,home!$A$2:$E$405,3,FALSE)</f>
        <v>1.25</v>
      </c>
      <c r="F183">
        <f>VLOOKUP(B183,home!$B$2:$E$405,3,FALSE)</f>
        <v>1</v>
      </c>
      <c r="G183">
        <f>VLOOKUP(C183,away!$B$2:$E$405,4,FALSE)</f>
        <v>1</v>
      </c>
      <c r="H183">
        <f>VLOOKUP(A183,away!$A$2:$E$405,3,FALSE)</f>
        <v>0.92105263157894701</v>
      </c>
      <c r="I183">
        <f>VLOOKUP(C183,away!$B$2:$E$405,3,FALSE)</f>
        <v>1</v>
      </c>
      <c r="J183">
        <f>VLOOKUP(B183,home!$B$2:$E$405,4,FALSE)</f>
        <v>0.54</v>
      </c>
      <c r="K183" s="3">
        <f t="shared" si="392"/>
        <v>1.25</v>
      </c>
      <c r="L183" s="3">
        <f t="shared" si="393"/>
        <v>0.4973684210526314</v>
      </c>
      <c r="M183" s="5">
        <f t="shared" si="394"/>
        <v>0.17423184554012455</v>
      </c>
      <c r="N183" s="5">
        <f t="shared" si="395"/>
        <v>0.2177898069251557</v>
      </c>
      <c r="O183" s="5">
        <f t="shared" si="396"/>
        <v>8.6657417913377693E-2</v>
      </c>
      <c r="P183" s="5">
        <f t="shared" si="397"/>
        <v>0.10832177239172212</v>
      </c>
      <c r="Q183" s="5">
        <f t="shared" si="398"/>
        <v>0.1361186293282223</v>
      </c>
      <c r="R183" s="5">
        <f t="shared" si="399"/>
        <v>2.1550331560037338E-2</v>
      </c>
      <c r="S183" s="5">
        <f t="shared" si="400"/>
        <v>1.6836196531279168E-2</v>
      </c>
      <c r="T183" s="5">
        <f t="shared" si="401"/>
        <v>6.7701107744826322E-2</v>
      </c>
      <c r="U183" s="5">
        <f t="shared" si="402"/>
        <v>2.6937914450046674E-2</v>
      </c>
      <c r="V183" s="5">
        <f t="shared" si="403"/>
        <v>1.1630267340686272E-3</v>
      </c>
      <c r="W183" s="5">
        <f t="shared" si="404"/>
        <v>5.6716095553425987E-2</v>
      </c>
      <c r="X183" s="5">
        <f t="shared" si="405"/>
        <v>2.8208794893677648E-2</v>
      </c>
      <c r="Y183" s="5">
        <f t="shared" si="406"/>
        <v>7.0150818880329903E-3</v>
      </c>
      <c r="Z183" s="5">
        <f t="shared" si="407"/>
        <v>3.5728181270588211E-3</v>
      </c>
      <c r="AA183" s="5">
        <f t="shared" si="408"/>
        <v>4.4660226588235262E-3</v>
      </c>
      <c r="AB183" s="5">
        <f t="shared" si="409"/>
        <v>2.791264161764704E-3</v>
      </c>
      <c r="AC183" s="5">
        <f t="shared" si="410"/>
        <v>4.5191622684821208E-5</v>
      </c>
      <c r="AD183" s="5">
        <f t="shared" si="411"/>
        <v>1.7723779860445616E-2</v>
      </c>
      <c r="AE183" s="5">
        <f t="shared" si="412"/>
        <v>8.8152484042742629E-3</v>
      </c>
      <c r="AF183" s="5">
        <f t="shared" si="413"/>
        <v>2.1922130900103092E-3</v>
      </c>
      <c r="AG183" s="5">
        <f t="shared" si="414"/>
        <v>3.634458543964459E-4</v>
      </c>
      <c r="AH183" s="5">
        <f t="shared" si="415"/>
        <v>4.4425172764086634E-4</v>
      </c>
      <c r="AI183" s="5">
        <f t="shared" si="416"/>
        <v>5.5531465955108291E-4</v>
      </c>
      <c r="AJ183" s="5">
        <f t="shared" si="417"/>
        <v>3.4707166221942682E-4</v>
      </c>
      <c r="AK183" s="5">
        <f t="shared" si="418"/>
        <v>1.4461319259142789E-4</v>
      </c>
      <c r="AL183" s="5">
        <f t="shared" si="419"/>
        <v>1.1238443009777904E-6</v>
      </c>
      <c r="AM183" s="5">
        <f t="shared" si="420"/>
        <v>4.4309449651114023E-3</v>
      </c>
      <c r="AN183" s="5">
        <f t="shared" si="421"/>
        <v>2.2038121010685648E-3</v>
      </c>
      <c r="AO183" s="5">
        <f t="shared" si="422"/>
        <v>5.480532725025771E-4</v>
      </c>
      <c r="AP183" s="5">
        <f t="shared" si="423"/>
        <v>9.0861463599111448E-5</v>
      </c>
      <c r="AQ183" s="5">
        <f t="shared" si="424"/>
        <v>1.1297905671205299E-5</v>
      </c>
      <c r="AR183" s="5">
        <f t="shared" si="425"/>
        <v>4.4191356065328288E-5</v>
      </c>
      <c r="AS183" s="5">
        <f t="shared" si="426"/>
        <v>5.5239195081660364E-5</v>
      </c>
      <c r="AT183" s="5">
        <f t="shared" si="427"/>
        <v>3.4524496926037723E-5</v>
      </c>
      <c r="AU183" s="5">
        <f t="shared" si="428"/>
        <v>1.4385207052515724E-5</v>
      </c>
      <c r="AV183" s="5">
        <f t="shared" si="429"/>
        <v>4.4953772039111633E-6</v>
      </c>
      <c r="AW183" s="5">
        <f t="shared" si="430"/>
        <v>1.9408495329386178E-8</v>
      </c>
      <c r="AX183" s="5">
        <f t="shared" si="431"/>
        <v>9.2311353439820953E-4</v>
      </c>
      <c r="AY183" s="5">
        <f t="shared" si="432"/>
        <v>4.5912752105595135E-4</v>
      </c>
      <c r="AZ183" s="5">
        <f t="shared" si="433"/>
        <v>1.1417776510470363E-4</v>
      </c>
      <c r="BA183" s="5">
        <f t="shared" si="434"/>
        <v>1.8929471583148231E-5</v>
      </c>
      <c r="BB183" s="5">
        <f t="shared" si="435"/>
        <v>2.3537303481677722E-6</v>
      </c>
      <c r="BC183" s="5">
        <f t="shared" si="436"/>
        <v>2.3413422937037316E-7</v>
      </c>
      <c r="BD183" s="5">
        <f t="shared" si="437"/>
        <v>3.6632308317311576E-6</v>
      </c>
      <c r="BE183" s="5">
        <f t="shared" si="438"/>
        <v>4.5790385396639475E-6</v>
      </c>
      <c r="BF183" s="5">
        <f t="shared" si="439"/>
        <v>2.8618990872899667E-6</v>
      </c>
      <c r="BG183" s="5">
        <f t="shared" si="440"/>
        <v>1.1924579530374868E-6</v>
      </c>
      <c r="BH183" s="5">
        <f t="shared" si="441"/>
        <v>3.7264311032421455E-7</v>
      </c>
      <c r="BI183" s="5">
        <f t="shared" si="442"/>
        <v>9.3160777581053598E-8</v>
      </c>
      <c r="BJ183" s="8">
        <f t="shared" si="443"/>
        <v>0.55144710940713992</v>
      </c>
      <c r="BK183" s="8">
        <f t="shared" si="444"/>
        <v>0.30105828418523622</v>
      </c>
      <c r="BL183" s="8">
        <f t="shared" si="445"/>
        <v>0.14405980004868185</v>
      </c>
      <c r="BM183" s="8">
        <f t="shared" si="446"/>
        <v>0.25500909999691651</v>
      </c>
      <c r="BN183" s="8">
        <f t="shared" si="447"/>
        <v>0.74466980365863977</v>
      </c>
    </row>
    <row r="184" spans="1:66" x14ac:dyDescent="0.25">
      <c r="A184" t="s">
        <v>303</v>
      </c>
      <c r="B184" t="s">
        <v>390</v>
      </c>
      <c r="C184" t="s">
        <v>466</v>
      </c>
      <c r="D184" s="16"/>
      <c r="E184">
        <f>VLOOKUP(A184,home!$A$2:$E$405,3,FALSE)</f>
        <v>1.25</v>
      </c>
      <c r="F184">
        <f>VLOOKUP(B184,home!$B$2:$E$405,3,FALSE)</f>
        <v>0.27</v>
      </c>
      <c r="G184">
        <f>VLOOKUP(C184,away!$B$2:$E$405,4,FALSE)</f>
        <v>0.53</v>
      </c>
      <c r="H184">
        <f>VLOOKUP(A184,away!$A$2:$E$405,3,FALSE)</f>
        <v>0.92105263157894701</v>
      </c>
      <c r="I184">
        <f>VLOOKUP(C184,away!$B$2:$E$405,3,FALSE)</f>
        <v>0.8</v>
      </c>
      <c r="J184">
        <f>VLOOKUP(B184,home!$B$2:$E$405,4,FALSE)</f>
        <v>0.72</v>
      </c>
      <c r="K184" s="3">
        <f t="shared" si="392"/>
        <v>0.17887500000000003</v>
      </c>
      <c r="L184" s="3">
        <f t="shared" si="393"/>
        <v>0.53052631578947351</v>
      </c>
      <c r="M184" s="5">
        <f t="shared" si="394"/>
        <v>0.49193862520500853</v>
      </c>
      <c r="N184" s="5">
        <f t="shared" si="395"/>
        <v>8.7995521583545913E-2</v>
      </c>
      <c r="O184" s="5">
        <f t="shared" si="396"/>
        <v>0.2609863864245518</v>
      </c>
      <c r="P184" s="5">
        <f t="shared" si="397"/>
        <v>4.6683939871691706E-2</v>
      </c>
      <c r="Q184" s="5">
        <f t="shared" si="398"/>
        <v>7.8700994616283867E-3</v>
      </c>
      <c r="R184" s="5">
        <f t="shared" si="399"/>
        <v>6.9230073030512665E-2</v>
      </c>
      <c r="S184" s="5">
        <f t="shared" si="400"/>
        <v>1.107551902961216E-3</v>
      </c>
      <c r="T184" s="5">
        <f t="shared" si="401"/>
        <v>4.1752948722744267E-3</v>
      </c>
      <c r="U184" s="5">
        <f t="shared" si="402"/>
        <v>1.2383529313332954E-2</v>
      </c>
      <c r="V184" s="5">
        <f t="shared" si="403"/>
        <v>1.1678260433644738E-5</v>
      </c>
      <c r="W184" s="5">
        <f t="shared" si="404"/>
        <v>4.6925468039959263E-4</v>
      </c>
      <c r="X184" s="5">
        <f t="shared" si="405"/>
        <v>2.4895195675936273E-4</v>
      </c>
      <c r="Y184" s="5">
        <f t="shared" si="406"/>
        <v>6.6037782214062516E-5</v>
      </c>
      <c r="Z184" s="5">
        <f t="shared" si="407"/>
        <v>1.2242791862238029E-2</v>
      </c>
      <c r="AA184" s="5">
        <f t="shared" si="408"/>
        <v>2.1899293943578278E-3</v>
      </c>
      <c r="AB184" s="5">
        <f t="shared" si="409"/>
        <v>1.9586181020787819E-4</v>
      </c>
      <c r="AC184" s="5">
        <f t="shared" si="410"/>
        <v>6.9265145583840383E-8</v>
      </c>
      <c r="AD184" s="5">
        <f t="shared" si="411"/>
        <v>2.0984482739119289E-5</v>
      </c>
      <c r="AE184" s="5">
        <f t="shared" si="412"/>
        <v>1.1132820316332754E-5</v>
      </c>
      <c r="AF184" s="5">
        <f t="shared" si="413"/>
        <v>2.9531270733851086E-6</v>
      </c>
      <c r="AG184" s="5">
        <f t="shared" si="414"/>
        <v>5.2223720876705084E-7</v>
      </c>
      <c r="AH184" s="5">
        <f t="shared" si="415"/>
        <v>1.6237808154126216E-3</v>
      </c>
      <c r="AI184" s="5">
        <f t="shared" si="416"/>
        <v>2.9045379335693275E-4</v>
      </c>
      <c r="AJ184" s="5">
        <f t="shared" si="417"/>
        <v>2.5977461143360668E-5</v>
      </c>
      <c r="AK184" s="5">
        <f t="shared" si="418"/>
        <v>1.5489061206728801E-6</v>
      </c>
      <c r="AL184" s="5">
        <f t="shared" si="419"/>
        <v>2.6292465978189334E-10</v>
      </c>
      <c r="AM184" s="5">
        <f t="shared" si="420"/>
        <v>7.5071986999199336E-7</v>
      </c>
      <c r="AN184" s="5">
        <f t="shared" si="421"/>
        <v>3.9827664681680472E-7</v>
      </c>
      <c r="AO184" s="5">
        <f t="shared" si="422"/>
        <v>1.0564812105035237E-7</v>
      </c>
      <c r="AP184" s="5">
        <f t="shared" si="423"/>
        <v>1.8683036143641264E-8</v>
      </c>
      <c r="AQ184" s="5">
        <f t="shared" si="424"/>
        <v>2.4779605832618921E-9</v>
      </c>
      <c r="AR184" s="5">
        <f t="shared" si="425"/>
        <v>1.722916907300971E-4</v>
      </c>
      <c r="AS184" s="5">
        <f t="shared" si="426"/>
        <v>3.0818676179346119E-5</v>
      </c>
      <c r="AT184" s="5">
        <f t="shared" si="427"/>
        <v>2.7563453507902683E-6</v>
      </c>
      <c r="AU184" s="5">
        <f t="shared" si="428"/>
        <v>1.6434709154086979E-7</v>
      </c>
      <c r="AV184" s="5">
        <f t="shared" si="429"/>
        <v>7.3493964998432724E-9</v>
      </c>
      <c r="AW184" s="5">
        <f t="shared" si="430"/>
        <v>6.930832413250579E-13</v>
      </c>
      <c r="AX184" s="5">
        <f t="shared" si="431"/>
        <v>2.2380836124136263E-8</v>
      </c>
      <c r="AY184" s="5">
        <f t="shared" si="432"/>
        <v>1.1873622533225969E-8</v>
      </c>
      <c r="AZ184" s="5">
        <f t="shared" si="433"/>
        <v>3.149634608813625E-9</v>
      </c>
      <c r="BA184" s="5">
        <f t="shared" si="434"/>
        <v>5.569880150323042E-10</v>
      </c>
      <c r="BB184" s="5">
        <f t="shared" si="435"/>
        <v>7.3874199888495026E-11</v>
      </c>
      <c r="BC184" s="5">
        <f t="shared" si="436"/>
        <v>7.8384414197476825E-12</v>
      </c>
      <c r="BD184" s="5">
        <f t="shared" si="437"/>
        <v>1.5234212654029631E-5</v>
      </c>
      <c r="BE184" s="5">
        <f t="shared" si="438"/>
        <v>2.7250197884895507E-6</v>
      </c>
      <c r="BF184" s="5">
        <f t="shared" si="439"/>
        <v>2.4371895733303418E-7</v>
      </c>
      <c r="BG184" s="5">
        <f t="shared" si="440"/>
        <v>1.4531742830982164E-8</v>
      </c>
      <c r="BH184" s="5">
        <f t="shared" si="441"/>
        <v>6.4984137472298386E-10</v>
      </c>
      <c r="BI184" s="5">
        <f t="shared" si="442"/>
        <v>2.324807518071477E-11</v>
      </c>
      <c r="BJ184" s="8">
        <f t="shared" si="443"/>
        <v>0.10086206685258785</v>
      </c>
      <c r="BK184" s="8">
        <f t="shared" si="444"/>
        <v>0.53974187664178797</v>
      </c>
      <c r="BL184" s="8">
        <f t="shared" si="445"/>
        <v>0.34715179751397707</v>
      </c>
      <c r="BM184" s="8">
        <f t="shared" si="446"/>
        <v>3.5293875420722452E-2</v>
      </c>
      <c r="BN184" s="8">
        <f t="shared" si="447"/>
        <v>0.96470464557693902</v>
      </c>
    </row>
    <row r="185" spans="1:66" x14ac:dyDescent="0.25">
      <c r="A185" t="s">
        <v>35</v>
      </c>
      <c r="B185" t="s">
        <v>285</v>
      </c>
      <c r="C185" t="s">
        <v>284</v>
      </c>
      <c r="D185" s="16"/>
      <c r="E185">
        <f>VLOOKUP(A185,home!$A$2:$E$405,3,FALSE)</f>
        <v>1.5735294117647101</v>
      </c>
      <c r="F185">
        <f>VLOOKUP(B185,home!$B$2:$E$405,3,FALSE)</f>
        <v>1.59</v>
      </c>
      <c r="G185">
        <f>VLOOKUP(C185,away!$B$2:$E$405,4,FALSE)</f>
        <v>1.91</v>
      </c>
      <c r="H185">
        <f>VLOOKUP(A185,away!$A$2:$E$405,3,FALSE)</f>
        <v>1.02941176470588</v>
      </c>
      <c r="I185">
        <f>VLOOKUP(C185,away!$B$2:$E$405,3,FALSE)</f>
        <v>0.48</v>
      </c>
      <c r="J185">
        <f>VLOOKUP(B185,home!$B$2:$E$405,4,FALSE)</f>
        <v>0.73</v>
      </c>
      <c r="K185" s="3">
        <f t="shared" si="392"/>
        <v>4.7786514705882475</v>
      </c>
      <c r="L185" s="3">
        <f t="shared" si="393"/>
        <v>0.36070588235294032</v>
      </c>
      <c r="M185" s="5">
        <f t="shared" si="394"/>
        <v>5.8614553502594775E-3</v>
      </c>
      <c r="N185" s="5">
        <f t="shared" si="395"/>
        <v>2.8009852229304806E-2</v>
      </c>
      <c r="O185" s="5">
        <f t="shared" si="396"/>
        <v>2.1142614239877083E-3</v>
      </c>
      <c r="P185" s="5">
        <f t="shared" si="397"/>
        <v>1.0103318462946865E-2</v>
      </c>
      <c r="Q185" s="5">
        <f t="shared" si="398"/>
        <v>6.6924660773263464E-2</v>
      </c>
      <c r="R185" s="5">
        <f t="shared" si="399"/>
        <v>3.8131326623213512E-4</v>
      </c>
      <c r="S185" s="5">
        <f t="shared" si="400"/>
        <v>4.3537414287052522E-3</v>
      </c>
      <c r="T185" s="5">
        <f t="shared" si="401"/>
        <v>2.4140118815391218E-2</v>
      </c>
      <c r="U185" s="5">
        <f t="shared" si="402"/>
        <v>1.8221632004350005E-3</v>
      </c>
      <c r="V185" s="5">
        <f t="shared" si="403"/>
        <v>8.3383228094987551E-4</v>
      </c>
      <c r="W185" s="5">
        <f t="shared" si="404"/>
        <v>0.10660320954092499</v>
      </c>
      <c r="X185" s="5">
        <f t="shared" si="405"/>
        <v>3.8452404759114739E-2</v>
      </c>
      <c r="Y185" s="5">
        <f t="shared" si="406"/>
        <v>6.9350042936144416E-3</v>
      </c>
      <c r="Z185" s="5">
        <f t="shared" si="407"/>
        <v>4.584731271638131E-5</v>
      </c>
      <c r="AA185" s="5">
        <f t="shared" si="408"/>
        <v>2.1908832833465483E-4</v>
      </c>
      <c r="AB185" s="5">
        <f t="shared" si="409"/>
        <v>5.2347338119255961E-4</v>
      </c>
      <c r="AC185" s="5">
        <f t="shared" si="410"/>
        <v>8.9829152656057483E-5</v>
      </c>
      <c r="AD185" s="5">
        <f t="shared" si="411"/>
        <v>0.12735489601054209</v>
      </c>
      <c r="AE185" s="5">
        <f t="shared" si="412"/>
        <v>4.5937660137449557E-2</v>
      </c>
      <c r="AF185" s="5">
        <f t="shared" si="413"/>
        <v>8.2849921165541168E-3</v>
      </c>
      <c r="AG185" s="5">
        <f t="shared" si="414"/>
        <v>9.9614846389626914E-4</v>
      </c>
      <c r="AH185" s="5">
        <f t="shared" si="415"/>
        <v>4.134348846718377E-6</v>
      </c>
      <c r="AI185" s="5">
        <f t="shared" si="416"/>
        <v>1.9756612196295596E-5</v>
      </c>
      <c r="AJ185" s="5">
        <f t="shared" si="417"/>
        <v>4.7204981962834834E-5</v>
      </c>
      <c r="AK185" s="5">
        <f t="shared" si="418"/>
        <v>7.5192052158597436E-5</v>
      </c>
      <c r="AL185" s="5">
        <f t="shared" si="419"/>
        <v>6.1934962039804084E-6</v>
      </c>
      <c r="AM185" s="5">
        <f t="shared" si="420"/>
        <v>0.12171693222147807</v>
      </c>
      <c r="AN185" s="5">
        <f t="shared" si="421"/>
        <v>4.3904013434241294E-2</v>
      </c>
      <c r="AO185" s="5">
        <f t="shared" si="422"/>
        <v>7.9182179523166751E-3</v>
      </c>
      <c r="AP185" s="5">
        <f t="shared" si="423"/>
        <v>9.5204926438442609E-4</v>
      </c>
      <c r="AQ185" s="5">
        <f t="shared" si="424"/>
        <v>8.5852442488313057E-5</v>
      </c>
      <c r="AR185" s="5">
        <f t="shared" si="425"/>
        <v>2.9825678974208284E-7</v>
      </c>
      <c r="AS185" s="5">
        <f t="shared" si="426"/>
        <v>1.4252652469139338E-6</v>
      </c>
      <c r="AT185" s="5">
        <f t="shared" si="427"/>
        <v>3.4054229340717962E-6</v>
      </c>
      <c r="AU185" s="5">
        <f t="shared" si="428"/>
        <v>5.4244431039590432E-6</v>
      </c>
      <c r="AV185" s="5">
        <f t="shared" si="429"/>
        <v>6.480380753964041E-6</v>
      </c>
      <c r="AW185" s="5">
        <f t="shared" si="430"/>
        <v>2.9654592213318383E-7</v>
      </c>
      <c r="AX185" s="5">
        <f t="shared" si="431"/>
        <v>9.6940466192609376E-2</v>
      </c>
      <c r="AY185" s="5">
        <f t="shared" si="432"/>
        <v>3.496699639371055E-2</v>
      </c>
      <c r="AZ185" s="5">
        <f t="shared" si="433"/>
        <v>6.3064006437127231E-3</v>
      </c>
      <c r="BA185" s="5">
        <f t="shared" si="434"/>
        <v>7.5825193622051609E-4</v>
      </c>
      <c r="BB185" s="5">
        <f t="shared" si="435"/>
        <v>6.8376483425061697E-5</v>
      </c>
      <c r="BC185" s="5">
        <f t="shared" si="436"/>
        <v>4.932759957205618E-6</v>
      </c>
      <c r="BD185" s="5">
        <f t="shared" si="437"/>
        <v>1.7930496418612214E-8</v>
      </c>
      <c r="BE185" s="5">
        <f t="shared" si="438"/>
        <v>8.5683593079178556E-8</v>
      </c>
      <c r="BF185" s="5">
        <f t="shared" si="439"/>
        <v>2.0472601403655085E-7</v>
      </c>
      <c r="BG185" s="5">
        <f t="shared" si="440"/>
        <v>3.2610475601447784E-7</v>
      </c>
      <c r="BH185" s="5">
        <f t="shared" si="441"/>
        <v>3.8958524297360162E-7</v>
      </c>
      <c r="BI185" s="5">
        <f t="shared" si="442"/>
        <v>3.7233841885105629E-7</v>
      </c>
      <c r="BJ185" s="8">
        <f t="shared" si="443"/>
        <v>0.76726143686459991</v>
      </c>
      <c r="BK185" s="8">
        <f t="shared" si="444"/>
        <v>5.6215366565432058E-2</v>
      </c>
      <c r="BL185" s="8">
        <f t="shared" si="445"/>
        <v>5.2250177326965295E-3</v>
      </c>
      <c r="BM185" s="8">
        <f t="shared" si="446"/>
        <v>0.68038610712166192</v>
      </c>
      <c r="BN185" s="8">
        <f t="shared" si="447"/>
        <v>0.11339486150599445</v>
      </c>
    </row>
    <row r="186" spans="1:66" x14ac:dyDescent="0.25">
      <c r="A186" t="s">
        <v>10</v>
      </c>
      <c r="B186" t="s">
        <v>453</v>
      </c>
      <c r="C186" t="s">
        <v>38</v>
      </c>
      <c r="D186" s="16"/>
      <c r="E186">
        <f>VLOOKUP(A186,home!$A$2:$E$405,3,FALSE)</f>
        <v>1.5432098765432101</v>
      </c>
      <c r="F186">
        <f>VLOOKUP(B186,home!$B$2:$E$405,3,FALSE)</f>
        <v>1.17</v>
      </c>
      <c r="G186">
        <f>VLOOKUP(C186,away!$B$2:$E$405,4,FALSE)</f>
        <v>0.78</v>
      </c>
      <c r="H186">
        <f>VLOOKUP(A186,away!$A$2:$E$405,3,FALSE)</f>
        <v>1.49382716049383</v>
      </c>
      <c r="I186">
        <f>VLOOKUP(C186,away!$B$2:$E$405,3,FALSE)</f>
        <v>0.78</v>
      </c>
      <c r="J186">
        <f>VLOOKUP(B186,home!$B$2:$E$405,4,FALSE)</f>
        <v>0.54</v>
      </c>
      <c r="K186" s="3">
        <f t="shared" si="392"/>
        <v>1.4083333333333334</v>
      </c>
      <c r="L186" s="3">
        <f t="shared" si="393"/>
        <v>0.62920000000000131</v>
      </c>
      <c r="M186" s="5">
        <f t="shared" si="394"/>
        <v>0.13034984426694518</v>
      </c>
      <c r="N186" s="5">
        <f t="shared" si="395"/>
        <v>0.18357603067594777</v>
      </c>
      <c r="O186" s="5">
        <f t="shared" si="396"/>
        <v>8.201612201276208E-2</v>
      </c>
      <c r="P186" s="5">
        <f t="shared" si="397"/>
        <v>0.11550603850130658</v>
      </c>
      <c r="Q186" s="5">
        <f t="shared" si="398"/>
        <v>0.12926812160097995</v>
      </c>
      <c r="R186" s="5">
        <f t="shared" si="399"/>
        <v>2.5802271985215005E-2</v>
      </c>
      <c r="S186" s="5">
        <f t="shared" si="400"/>
        <v>2.5588148964226592E-2</v>
      </c>
      <c r="T186" s="5">
        <f t="shared" si="401"/>
        <v>8.1335502111336749E-2</v>
      </c>
      <c r="U186" s="5">
        <f t="shared" si="402"/>
        <v>3.6338199712511128E-2</v>
      </c>
      <c r="V186" s="5">
        <f t="shared" si="403"/>
        <v>2.5193617615567121E-3</v>
      </c>
      <c r="W186" s="5">
        <f t="shared" si="404"/>
        <v>6.0684201529348947E-2</v>
      </c>
      <c r="X186" s="5">
        <f t="shared" si="405"/>
        <v>3.818249960226644E-2</v>
      </c>
      <c r="Y186" s="5">
        <f t="shared" si="406"/>
        <v>1.2012214374873046E-2</v>
      </c>
      <c r="Z186" s="5">
        <f t="shared" si="407"/>
        <v>5.411596511032438E-3</v>
      </c>
      <c r="AA186" s="5">
        <f t="shared" si="408"/>
        <v>7.6213317530373498E-3</v>
      </c>
      <c r="AB186" s="5">
        <f t="shared" si="409"/>
        <v>5.3666877760971355E-3</v>
      </c>
      <c r="AC186" s="5">
        <f t="shared" si="410"/>
        <v>1.3952907762644851E-4</v>
      </c>
      <c r="AD186" s="5">
        <f t="shared" si="411"/>
        <v>2.1365895955124933E-2</v>
      </c>
      <c r="AE186" s="5">
        <f t="shared" si="412"/>
        <v>1.3443421734964638E-2</v>
      </c>
      <c r="AF186" s="5">
        <f t="shared" si="413"/>
        <v>4.2293004778198836E-3</v>
      </c>
      <c r="AG186" s="5">
        <f t="shared" si="414"/>
        <v>8.8702528688142546E-4</v>
      </c>
      <c r="AH186" s="5">
        <f t="shared" si="415"/>
        <v>8.5124413118540425E-4</v>
      </c>
      <c r="AI186" s="5">
        <f t="shared" si="416"/>
        <v>1.1988354847527775E-3</v>
      </c>
      <c r="AJ186" s="5">
        <f t="shared" si="417"/>
        <v>8.4417998718008119E-4</v>
      </c>
      <c r="AK186" s="5">
        <f t="shared" si="418"/>
        <v>3.9629560509287165E-4</v>
      </c>
      <c r="AL186" s="5">
        <f t="shared" si="419"/>
        <v>4.9455988545309711E-6</v>
      </c>
      <c r="AM186" s="5">
        <f t="shared" si="420"/>
        <v>6.0180606940268555E-3</v>
      </c>
      <c r="AN186" s="5">
        <f t="shared" si="421"/>
        <v>3.7865637886817056E-3</v>
      </c>
      <c r="AO186" s="5">
        <f t="shared" si="422"/>
        <v>1.1912529679192672E-3</v>
      </c>
      <c r="AP186" s="5">
        <f t="shared" si="423"/>
        <v>2.4984545580493482E-4</v>
      </c>
      <c r="AQ186" s="5">
        <f t="shared" si="424"/>
        <v>3.9300690198116325E-5</v>
      </c>
      <c r="AR186" s="5">
        <f t="shared" si="425"/>
        <v>1.0712056146837153E-4</v>
      </c>
      <c r="AS186" s="5">
        <f t="shared" si="426"/>
        <v>1.508614574012899E-4</v>
      </c>
      <c r="AT186" s="5">
        <f t="shared" si="427"/>
        <v>1.0623160958674167E-4</v>
      </c>
      <c r="AU186" s="5">
        <f t="shared" si="428"/>
        <v>4.9869838944887091E-5</v>
      </c>
      <c r="AV186" s="5">
        <f t="shared" si="429"/>
        <v>1.7558339128512324E-5</v>
      </c>
      <c r="AW186" s="5">
        <f t="shared" si="430"/>
        <v>1.2173362617518072E-7</v>
      </c>
      <c r="AX186" s="5">
        <f t="shared" si="431"/>
        <v>1.4125725795701928E-3</v>
      </c>
      <c r="AY186" s="5">
        <f t="shared" si="432"/>
        <v>8.8879066706556726E-4</v>
      </c>
      <c r="AZ186" s="5">
        <f t="shared" si="433"/>
        <v>2.7961354385882804E-4</v>
      </c>
      <c r="BA186" s="5">
        <f t="shared" si="434"/>
        <v>5.8644280598658325E-5</v>
      </c>
      <c r="BB186" s="5">
        <f t="shared" si="435"/>
        <v>9.2247453381689728E-6</v>
      </c>
      <c r="BC186" s="5">
        <f t="shared" si="436"/>
        <v>1.1608419533551863E-6</v>
      </c>
      <c r="BD186" s="5">
        <f t="shared" si="437"/>
        <v>1.1233376212649911E-5</v>
      </c>
      <c r="BE186" s="5">
        <f t="shared" si="438"/>
        <v>1.5820338166148625E-5</v>
      </c>
      <c r="BF186" s="5">
        <f t="shared" si="439"/>
        <v>1.1140154791996326E-5</v>
      </c>
      <c r="BG186" s="5">
        <f t="shared" si="440"/>
        <v>5.2296837773538336E-6</v>
      </c>
      <c r="BH186" s="5">
        <f t="shared" si="441"/>
        <v>1.8412844966099949E-6</v>
      </c>
      <c r="BI186" s="5">
        <f t="shared" si="442"/>
        <v>5.1862846654514853E-7</v>
      </c>
      <c r="BJ186" s="8">
        <f t="shared" si="443"/>
        <v>0.55891924360455947</v>
      </c>
      <c r="BK186" s="8">
        <f t="shared" si="444"/>
        <v>0.27499665883758156</v>
      </c>
      <c r="BL186" s="8">
        <f t="shared" si="445"/>
        <v>0.160912593720275</v>
      </c>
      <c r="BM186" s="8">
        <f t="shared" si="446"/>
        <v>0.33283299469685246</v>
      </c>
      <c r="BN186" s="8">
        <f t="shared" si="447"/>
        <v>0.66651842904315661</v>
      </c>
    </row>
    <row r="187" spans="1:66" x14ac:dyDescent="0.25">
      <c r="A187" t="s">
        <v>10</v>
      </c>
      <c r="B187" t="s">
        <v>11</v>
      </c>
      <c r="C187" t="s">
        <v>225</v>
      </c>
      <c r="D187" s="16"/>
      <c r="E187">
        <f>VLOOKUP(A187,home!$A$2:$E$405,3,FALSE)</f>
        <v>1.5432098765432101</v>
      </c>
      <c r="F187">
        <f>VLOOKUP(B187,home!$B$2:$E$405,3,FALSE)</f>
        <v>0.65</v>
      </c>
      <c r="G187">
        <f>VLOOKUP(C187,away!$B$2:$E$405,4,FALSE)</f>
        <v>0.39</v>
      </c>
      <c r="H187">
        <f>VLOOKUP(A187,away!$A$2:$E$405,3,FALSE)</f>
        <v>1.49382716049383</v>
      </c>
      <c r="I187">
        <f>VLOOKUP(C187,away!$B$2:$E$405,3,FALSE)</f>
        <v>0.65</v>
      </c>
      <c r="J187">
        <f>VLOOKUP(B187,home!$B$2:$E$405,4,FALSE)</f>
        <v>0.84</v>
      </c>
      <c r="K187" s="3">
        <f t="shared" si="392"/>
        <v>0.39120370370370383</v>
      </c>
      <c r="L187" s="3">
        <f t="shared" si="393"/>
        <v>0.81562962962963115</v>
      </c>
      <c r="M187" s="5">
        <f t="shared" si="394"/>
        <v>0.29914306752221509</v>
      </c>
      <c r="N187" s="5">
        <f t="shared" si="395"/>
        <v>0.11702587595197771</v>
      </c>
      <c r="O187" s="5">
        <f t="shared" si="396"/>
        <v>0.24398994936941604</v>
      </c>
      <c r="P187" s="5">
        <f t="shared" si="397"/>
        <v>9.5449771859794738E-2</v>
      </c>
      <c r="Q187" s="5">
        <f t="shared" si="398"/>
        <v>2.2890478050791939E-2</v>
      </c>
      <c r="R187" s="5">
        <f t="shared" si="399"/>
        <v>9.950271601876462E-2</v>
      </c>
      <c r="S187" s="5">
        <f t="shared" si="400"/>
        <v>7.6139646353414825E-3</v>
      </c>
      <c r="T187" s="5">
        <f t="shared" si="401"/>
        <v>1.8670152134612632E-2</v>
      </c>
      <c r="U187" s="5">
        <f t="shared" si="402"/>
        <v>3.8925831035118576E-2</v>
      </c>
      <c r="V187" s="5">
        <f t="shared" si="403"/>
        <v>2.699381690549641E-4</v>
      </c>
      <c r="W187" s="5">
        <f t="shared" si="404"/>
        <v>2.9849465976727165E-3</v>
      </c>
      <c r="X187" s="5">
        <f t="shared" si="405"/>
        <v>2.4346108879240254E-3</v>
      </c>
      <c r="Y187" s="5">
        <f t="shared" si="406"/>
        <v>9.9287038840486998E-4</v>
      </c>
      <c r="Z187" s="5">
        <f t="shared" si="407"/>
        <v>2.7052454471175789E-2</v>
      </c>
      <c r="AA187" s="5">
        <f t="shared" si="408"/>
        <v>1.0583020383399791E-2</v>
      </c>
      <c r="AB187" s="5">
        <f t="shared" si="409"/>
        <v>2.0700583851788949E-3</v>
      </c>
      <c r="AC187" s="5">
        <f t="shared" si="410"/>
        <v>5.383196923540941E-6</v>
      </c>
      <c r="AD187" s="5">
        <f t="shared" si="411"/>
        <v>2.9193054109183397E-4</v>
      </c>
      <c r="AE187" s="5">
        <f t="shared" si="412"/>
        <v>2.3810719910831037E-4</v>
      </c>
      <c r="AF187" s="5">
        <f t="shared" si="413"/>
        <v>9.710364331043E-5</v>
      </c>
      <c r="AG187" s="5">
        <f t="shared" si="414"/>
        <v>2.6400202876324618E-5</v>
      </c>
      <c r="AH187" s="5">
        <f t="shared" si="415"/>
        <v>5.5161958552243911E-3</v>
      </c>
      <c r="AI187" s="5">
        <f t="shared" si="416"/>
        <v>2.1579562489188017E-3</v>
      </c>
      <c r="AJ187" s="5">
        <f t="shared" si="417"/>
        <v>4.221002385037935E-4</v>
      </c>
      <c r="AK187" s="5">
        <f t="shared" si="418"/>
        <v>5.5042392212300268E-5</v>
      </c>
      <c r="AL187" s="5">
        <f t="shared" si="419"/>
        <v>6.8706244471491776E-8</v>
      </c>
      <c r="AM187" s="5">
        <f t="shared" si="420"/>
        <v>2.2840861779870357E-5</v>
      </c>
      <c r="AN187" s="5">
        <f t="shared" si="421"/>
        <v>1.8629683633937258E-5</v>
      </c>
      <c r="AO187" s="5">
        <f t="shared" si="422"/>
        <v>7.5974609812327218E-6</v>
      </c>
      <c r="AP187" s="5">
        <f t="shared" si="423"/>
        <v>2.0655714287494733E-6</v>
      </c>
      <c r="AQ187" s="5">
        <f t="shared" si="424"/>
        <v>4.2118531485112017E-7</v>
      </c>
      <c r="AR187" s="5">
        <f t="shared" si="425"/>
        <v>8.9983455647223566E-4</v>
      </c>
      <c r="AS187" s="5">
        <f t="shared" si="426"/>
        <v>3.5201861121251821E-4</v>
      </c>
      <c r="AT187" s="5">
        <f t="shared" si="427"/>
        <v>6.885549223948564E-5</v>
      </c>
      <c r="AU187" s="5">
        <f t="shared" si="428"/>
        <v>8.9788411948094751E-6</v>
      </c>
      <c r="AV187" s="5">
        <f t="shared" si="429"/>
        <v>8.781389825942139E-7</v>
      </c>
      <c r="AW187" s="5">
        <f t="shared" si="430"/>
        <v>6.0896125486290147E-10</v>
      </c>
      <c r="AX187" s="5">
        <f t="shared" si="431"/>
        <v>1.4892382873449425E-6</v>
      </c>
      <c r="AY187" s="5">
        <f t="shared" si="432"/>
        <v>1.2146668727374217E-6</v>
      </c>
      <c r="AZ187" s="5">
        <f t="shared" si="433"/>
        <v>4.9535914576710266E-7</v>
      </c>
      <c r="BA187" s="5">
        <f t="shared" si="434"/>
        <v>1.3467653219855752E-7</v>
      </c>
      <c r="BB187" s="5">
        <f t="shared" si="435"/>
        <v>2.7461542519228134E-8</v>
      </c>
      <c r="BC187" s="5">
        <f t="shared" si="436"/>
        <v>4.4796895508032839E-9</v>
      </c>
      <c r="BD187" s="5">
        <f t="shared" si="437"/>
        <v>1.2232195433723209E-4</v>
      </c>
      <c r="BE187" s="5">
        <f t="shared" si="438"/>
        <v>4.7852801581000539E-5</v>
      </c>
      <c r="BF187" s="5">
        <f t="shared" si="439"/>
        <v>9.3600966055429319E-6</v>
      </c>
      <c r="BG187" s="5">
        <f t="shared" si="440"/>
        <v>1.2205681530376205E-6</v>
      </c>
      <c r="BH187" s="5">
        <f t="shared" si="441"/>
        <v>1.1937269552277656E-7</v>
      </c>
      <c r="BI187" s="5">
        <f t="shared" si="442"/>
        <v>9.3398081219209493E-9</v>
      </c>
      <c r="BJ187" s="8">
        <f t="shared" si="443"/>
        <v>0.16570739624297953</v>
      </c>
      <c r="BK187" s="8">
        <f t="shared" si="444"/>
        <v>0.40248340875644706</v>
      </c>
      <c r="BL187" s="8">
        <f t="shared" si="445"/>
        <v>0.40473431970001944</v>
      </c>
      <c r="BM187" s="8">
        <f t="shared" si="446"/>
        <v>0.12197450633975009</v>
      </c>
      <c r="BN187" s="8">
        <f t="shared" si="447"/>
        <v>0.87800185877296011</v>
      </c>
    </row>
    <row r="188" spans="1:66" x14ac:dyDescent="0.25">
      <c r="A188" t="s">
        <v>10</v>
      </c>
      <c r="B188" t="s">
        <v>447</v>
      </c>
      <c r="C188" t="s">
        <v>37</v>
      </c>
      <c r="D188" s="16"/>
      <c r="E188">
        <f>VLOOKUP(A188,home!$A$2:$E$405,3,FALSE)</f>
        <v>1.5432098765432101</v>
      </c>
      <c r="F188">
        <f>VLOOKUP(B188,home!$B$2:$E$405,3,FALSE)</f>
        <v>0.81</v>
      </c>
      <c r="G188">
        <f>VLOOKUP(C188,away!$B$2:$E$405,4,FALSE)</f>
        <v>1.46</v>
      </c>
      <c r="H188">
        <f>VLOOKUP(A188,away!$A$2:$E$405,3,FALSE)</f>
        <v>1.49382716049383</v>
      </c>
      <c r="I188">
        <f>VLOOKUP(C188,away!$B$2:$E$405,3,FALSE)</f>
        <v>1.1299999999999999</v>
      </c>
      <c r="J188">
        <f>VLOOKUP(B188,home!$B$2:$E$405,4,FALSE)</f>
        <v>0.84</v>
      </c>
      <c r="K188" s="3">
        <f t="shared" si="392"/>
        <v>1.8250000000000002</v>
      </c>
      <c r="L188" s="3">
        <f t="shared" si="393"/>
        <v>1.4179407407407432</v>
      </c>
      <c r="M188" s="5">
        <f t="shared" si="394"/>
        <v>3.9048893415049336E-2</v>
      </c>
      <c r="N188" s="5">
        <f t="shared" si="395"/>
        <v>7.1264230482465038E-2</v>
      </c>
      <c r="O188" s="5">
        <f t="shared" si="396"/>
        <v>5.5369016854041386E-2</v>
      </c>
      <c r="P188" s="5">
        <f t="shared" si="397"/>
        <v>0.10104845575862553</v>
      </c>
      <c r="Q188" s="5">
        <f t="shared" si="398"/>
        <v>6.5028610315249383E-2</v>
      </c>
      <c r="R188" s="5">
        <f t="shared" si="399"/>
        <v>3.9254992386053074E-2</v>
      </c>
      <c r="S188" s="5">
        <f t="shared" si="400"/>
        <v>6.5371829507899035E-2</v>
      </c>
      <c r="T188" s="5">
        <f t="shared" si="401"/>
        <v>9.220671587974584E-2</v>
      </c>
      <c r="U188" s="5">
        <f t="shared" si="402"/>
        <v>7.1640361104546857E-2</v>
      </c>
      <c r="V188" s="5">
        <f t="shared" si="403"/>
        <v>1.8796157683301604E-2</v>
      </c>
      <c r="W188" s="5">
        <f t="shared" si="404"/>
        <v>3.9559071275110033E-2</v>
      </c>
      <c r="X188" s="5">
        <f t="shared" si="405"/>
        <v>5.6092418826845382E-2</v>
      </c>
      <c r="Y188" s="5">
        <f t="shared" si="406"/>
        <v>3.9767862950638576E-2</v>
      </c>
      <c r="Z188" s="5">
        <f t="shared" si="407"/>
        <v>1.8553750993884108E-2</v>
      </c>
      <c r="AA188" s="5">
        <f t="shared" si="408"/>
        <v>3.3860595563838497E-2</v>
      </c>
      <c r="AB188" s="5">
        <f t="shared" si="409"/>
        <v>3.089779345200264E-2</v>
      </c>
      <c r="AC188" s="5">
        <f t="shared" si="410"/>
        <v>3.0399752431929002E-3</v>
      </c>
      <c r="AD188" s="5">
        <f t="shared" si="411"/>
        <v>1.8048826269268951E-2</v>
      </c>
      <c r="AE188" s="5">
        <f t="shared" si="412"/>
        <v>2.5592166089748205E-2</v>
      </c>
      <c r="AF188" s="5">
        <f t="shared" si="413"/>
        <v>1.8144087471228851E-2</v>
      </c>
      <c r="AG188" s="5">
        <f t="shared" si="414"/>
        <v>8.5757469430063574E-3</v>
      </c>
      <c r="AH188" s="5">
        <f t="shared" si="415"/>
        <v>6.5770298569468345E-3</v>
      </c>
      <c r="AI188" s="5">
        <f t="shared" si="416"/>
        <v>1.2003079488927973E-2</v>
      </c>
      <c r="AJ188" s="5">
        <f t="shared" si="417"/>
        <v>1.095281003364678E-2</v>
      </c>
      <c r="AK188" s="5">
        <f t="shared" si="418"/>
        <v>6.6629594371351237E-3</v>
      </c>
      <c r="AL188" s="5">
        <f t="shared" si="419"/>
        <v>3.1466684661615149E-4</v>
      </c>
      <c r="AM188" s="5">
        <f t="shared" si="420"/>
        <v>6.5878215882831659E-3</v>
      </c>
      <c r="AN188" s="5">
        <f t="shared" si="421"/>
        <v>9.3411406227580929E-3</v>
      </c>
      <c r="AO188" s="5">
        <f t="shared" si="422"/>
        <v>6.6225919269985289E-3</v>
      </c>
      <c r="AP188" s="5">
        <f t="shared" si="423"/>
        <v>3.1301476341973195E-3</v>
      </c>
      <c r="AQ188" s="5">
        <f t="shared" si="424"/>
        <v>1.1095909637654083E-3</v>
      </c>
      <c r="AR188" s="5">
        <f t="shared" si="425"/>
        <v>1.8651677174466349E-3</v>
      </c>
      <c r="AS188" s="5">
        <f t="shared" si="426"/>
        <v>3.4039310843401089E-3</v>
      </c>
      <c r="AT188" s="5">
        <f t="shared" si="427"/>
        <v>3.1060871144603509E-3</v>
      </c>
      <c r="AU188" s="5">
        <f t="shared" si="428"/>
        <v>1.8895363279633798E-3</v>
      </c>
      <c r="AV188" s="5">
        <f t="shared" si="429"/>
        <v>8.6210094963329201E-4</v>
      </c>
      <c r="AW188" s="5">
        <f t="shared" si="430"/>
        <v>2.2618793566079557E-5</v>
      </c>
      <c r="AX188" s="5">
        <f t="shared" si="431"/>
        <v>2.0037957331027986E-3</v>
      </c>
      <c r="AY188" s="5">
        <f t="shared" si="432"/>
        <v>2.8412636060889231E-3</v>
      </c>
      <c r="AZ188" s="5">
        <f t="shared" si="433"/>
        <v>2.0143717111287215E-3</v>
      </c>
      <c r="BA188" s="5">
        <f t="shared" si="434"/>
        <v>9.5208657206835253E-4</v>
      </c>
      <c r="BB188" s="5">
        <f t="shared" si="435"/>
        <v>3.3750058481197875E-4</v>
      </c>
      <c r="BC188" s="5">
        <f t="shared" si="436"/>
        <v>9.5711165845746199E-5</v>
      </c>
      <c r="BD188" s="5">
        <f t="shared" si="437"/>
        <v>4.4078288248033335E-4</v>
      </c>
      <c r="BE188" s="5">
        <f t="shared" si="438"/>
        <v>8.0442876052660842E-4</v>
      </c>
      <c r="BF188" s="5">
        <f t="shared" si="439"/>
        <v>7.340412439805305E-4</v>
      </c>
      <c r="BG188" s="5">
        <f t="shared" si="440"/>
        <v>4.4654175675482266E-4</v>
      </c>
      <c r="BH188" s="5">
        <f t="shared" si="441"/>
        <v>2.0373467651938783E-4</v>
      </c>
      <c r="BI188" s="5">
        <f t="shared" si="442"/>
        <v>7.4363156929576531E-5</v>
      </c>
      <c r="BJ188" s="8">
        <f t="shared" si="443"/>
        <v>0.46931575861235558</v>
      </c>
      <c r="BK188" s="8">
        <f t="shared" si="444"/>
        <v>0.23046124206077348</v>
      </c>
      <c r="BL188" s="8">
        <f t="shared" si="445"/>
        <v>0.28104935384817431</v>
      </c>
      <c r="BM188" s="8">
        <f t="shared" si="446"/>
        <v>0.62554726149118089</v>
      </c>
      <c r="BN188" s="8">
        <f t="shared" si="447"/>
        <v>0.37101419921148371</v>
      </c>
    </row>
    <row r="189" spans="1:66" s="10" customFormat="1" x14ac:dyDescent="0.25">
      <c r="A189" t="s">
        <v>10</v>
      </c>
      <c r="B189" t="s">
        <v>39</v>
      </c>
      <c r="C189" t="s">
        <v>226</v>
      </c>
      <c r="D189" s="16"/>
      <c r="E189">
        <f>VLOOKUP(A189,home!$A$2:$E$405,3,FALSE)</f>
        <v>1.5432098765432101</v>
      </c>
      <c r="F189">
        <f>VLOOKUP(B189,home!$B$2:$E$405,3,FALSE)</f>
        <v>1.56</v>
      </c>
      <c r="G189">
        <f>VLOOKUP(C189,away!$B$2:$E$405,4,FALSE)</f>
        <v>1.3</v>
      </c>
      <c r="H189">
        <f>VLOOKUP(A189,away!$A$2:$E$405,3,FALSE)</f>
        <v>1.49382716049383</v>
      </c>
      <c r="I189">
        <f>VLOOKUP(C189,away!$B$2:$E$405,3,FALSE)</f>
        <v>0.52</v>
      </c>
      <c r="J189">
        <f>VLOOKUP(B189,home!$B$2:$E$405,4,FALSE)</f>
        <v>0.67</v>
      </c>
      <c r="K189" s="3">
        <f t="shared" si="392"/>
        <v>3.1296296296296302</v>
      </c>
      <c r="L189" s="3">
        <f t="shared" si="393"/>
        <v>0.52044938271605046</v>
      </c>
      <c r="M189" s="5">
        <f t="shared" si="394"/>
        <v>2.5989075239832175E-2</v>
      </c>
      <c r="N189" s="5">
        <f t="shared" si="395"/>
        <v>8.133617991725256E-2</v>
      </c>
      <c r="O189" s="5">
        <f t="shared" si="396"/>
        <v>1.3525998165931648E-2</v>
      </c>
      <c r="P189" s="5">
        <f t="shared" si="397"/>
        <v>4.2331364630415716E-2</v>
      </c>
      <c r="Q189" s="5">
        <f t="shared" si="398"/>
        <v>0.12727605931496005</v>
      </c>
      <c r="R189" s="5">
        <f t="shared" si="399"/>
        <v>3.5197986980387785E-3</v>
      </c>
      <c r="S189" s="5">
        <f t="shared" si="400"/>
        <v>1.7237477814589435E-2</v>
      </c>
      <c r="T189" s="5">
        <f t="shared" si="401"/>
        <v>6.624074650500239E-2</v>
      </c>
      <c r="U189" s="5">
        <f t="shared" si="402"/>
        <v>1.1015666295713955E-2</v>
      </c>
      <c r="V189" s="5">
        <f t="shared" si="403"/>
        <v>3.1196268771671036E-3</v>
      </c>
      <c r="W189" s="5">
        <f t="shared" si="404"/>
        <v>0.13277564212486578</v>
      </c>
      <c r="X189" s="5">
        <f t="shared" si="405"/>
        <v>6.9103000983613619E-2</v>
      </c>
      <c r="Y189" s="5">
        <f t="shared" si="406"/>
        <v>1.7982307102874167E-2</v>
      </c>
      <c r="Z189" s="5">
        <f t="shared" si="407"/>
        <v>6.1062568655968015E-4</v>
      </c>
      <c r="AA189" s="5">
        <f t="shared" si="408"/>
        <v>1.9110322412701102E-3</v>
      </c>
      <c r="AB189" s="5">
        <f t="shared" si="409"/>
        <v>2.9904115627282287E-3</v>
      </c>
      <c r="AC189" s="5">
        <f t="shared" si="410"/>
        <v>3.1758070850335329E-4</v>
      </c>
      <c r="AD189" s="5">
        <f t="shared" si="411"/>
        <v>0.10388464592177001</v>
      </c>
      <c r="AE189" s="5">
        <f t="shared" si="412"/>
        <v>5.4066699843660665E-2</v>
      </c>
      <c r="AF189" s="5">
        <f t="shared" si="413"/>
        <v>1.4069490279563588E-2</v>
      </c>
      <c r="AG189" s="5">
        <f t="shared" si="414"/>
        <v>2.4408191770427805E-3</v>
      </c>
      <c r="AH189" s="5">
        <f t="shared" si="415"/>
        <v>7.9449940410137489E-5</v>
      </c>
      <c r="AI189" s="5">
        <f t="shared" si="416"/>
        <v>2.4864888757987475E-4</v>
      </c>
      <c r="AJ189" s="5">
        <f t="shared" si="417"/>
        <v>3.8908946297221153E-4</v>
      </c>
      <c r="AK189" s="5">
        <f t="shared" si="418"/>
        <v>4.0590197063150471E-4</v>
      </c>
      <c r="AL189" s="5">
        <f t="shared" si="419"/>
        <v>2.0691193737646865E-5</v>
      </c>
      <c r="AM189" s="5">
        <f t="shared" si="420"/>
        <v>6.5024093188070856E-2</v>
      </c>
      <c r="AN189" s="5">
        <f t="shared" si="421"/>
        <v>3.3841749161402424E-2</v>
      </c>
      <c r="AO189" s="5">
        <f t="shared" si="422"/>
        <v>8.8064587305416546E-3</v>
      </c>
      <c r="AP189" s="5">
        <f t="shared" si="423"/>
        <v>1.5277720034082593E-3</v>
      </c>
      <c r="AQ189" s="5">
        <f t="shared" si="424"/>
        <v>1.9878199902617302E-4</v>
      </c>
      <c r="AR189" s="5">
        <f t="shared" si="425"/>
        <v>8.2699344886566123E-6</v>
      </c>
      <c r="AS189" s="5">
        <f t="shared" si="426"/>
        <v>2.5881832010795697E-5</v>
      </c>
      <c r="AT189" s="5">
        <f t="shared" si="427"/>
        <v>4.0500274165041427E-5</v>
      </c>
      <c r="AU189" s="5">
        <f t="shared" si="428"/>
        <v>4.2250286011679032E-5</v>
      </c>
      <c r="AV189" s="5">
        <f t="shared" si="429"/>
        <v>3.3056936740619246E-5</v>
      </c>
      <c r="AW189" s="5">
        <f t="shared" si="430"/>
        <v>9.3616950227489305E-7</v>
      </c>
      <c r="AX189" s="5">
        <f t="shared" si="431"/>
        <v>3.3916888113530802E-2</v>
      </c>
      <c r="AY189" s="5">
        <f t="shared" si="432"/>
        <v>1.7652023482336455E-2</v>
      </c>
      <c r="AZ189" s="5">
        <f t="shared" si="433"/>
        <v>4.5934923625356181E-3</v>
      </c>
      <c r="BA189" s="5">
        <f t="shared" si="434"/>
        <v>7.9689342153085158E-4</v>
      </c>
      <c r="BB189" s="5">
        <f t="shared" si="435"/>
        <v>1.0368567233155326E-4</v>
      </c>
      <c r="BC189" s="5">
        <f t="shared" si="436"/>
        <v>1.0792628832291117E-5</v>
      </c>
      <c r="BD189" s="5">
        <f t="shared" si="437"/>
        <v>7.1734704995391823E-7</v>
      </c>
      <c r="BE189" s="5">
        <f t="shared" si="438"/>
        <v>2.2450305822631887E-6</v>
      </c>
      <c r="BF189" s="5">
        <f t="shared" si="439"/>
        <v>3.5130571148377685E-6</v>
      </c>
      <c r="BG189" s="5">
        <f t="shared" si="440"/>
        <v>3.6648558790591547E-6</v>
      </c>
      <c r="BH189" s="5">
        <f t="shared" si="441"/>
        <v>2.8674103868564685E-6</v>
      </c>
      <c r="BI189" s="5">
        <f t="shared" si="442"/>
        <v>1.7947865014027529E-6</v>
      </c>
      <c r="BJ189" s="8">
        <f t="shared" si="443"/>
        <v>0.83564822193415245</v>
      </c>
      <c r="BK189" s="8">
        <f t="shared" si="444"/>
        <v>0.10666783994658187</v>
      </c>
      <c r="BL189" s="8">
        <f t="shared" si="445"/>
        <v>3.4250758976207628E-2</v>
      </c>
      <c r="BM189" s="8">
        <f t="shared" si="446"/>
        <v>0.66554788326423675</v>
      </c>
      <c r="BN189" s="8">
        <f t="shared" si="447"/>
        <v>0.2939784759664309</v>
      </c>
    </row>
    <row r="190" spans="1:66" x14ac:dyDescent="0.25">
      <c r="A190" t="s">
        <v>13</v>
      </c>
      <c r="B190" t="s">
        <v>50</v>
      </c>
      <c r="C190" t="s">
        <v>47</v>
      </c>
      <c r="D190" s="16"/>
      <c r="E190">
        <f>VLOOKUP(A190,home!$A$2:$E$405,3,FALSE)</f>
        <v>1.8518518518518501</v>
      </c>
      <c r="F190">
        <f>VLOOKUP(B190,home!$B$2:$E$405,3,FALSE)</f>
        <v>0.36</v>
      </c>
      <c r="G190">
        <f>VLOOKUP(C190,away!$B$2:$E$405,4,FALSE)</f>
        <v>0.54</v>
      </c>
      <c r="H190">
        <f>VLOOKUP(A190,away!$A$2:$E$405,3,FALSE)</f>
        <v>1.12962962962963</v>
      </c>
      <c r="I190">
        <f>VLOOKUP(C190,away!$B$2:$E$405,3,FALSE)</f>
        <v>1.08</v>
      </c>
      <c r="J190">
        <f>VLOOKUP(B190,home!$B$2:$E$405,4,FALSE)</f>
        <v>2.36</v>
      </c>
      <c r="K190" s="3">
        <f t="shared" si="392"/>
        <v>0.35999999999999965</v>
      </c>
      <c r="L190" s="3">
        <f t="shared" si="393"/>
        <v>2.8792000000000009</v>
      </c>
      <c r="M190" s="5">
        <f t="shared" si="394"/>
        <v>3.9195238750855323E-2</v>
      </c>
      <c r="N190" s="5">
        <f t="shared" si="395"/>
        <v>1.4110285950307905E-2</v>
      </c>
      <c r="O190" s="5">
        <f t="shared" si="396"/>
        <v>0.11285093141146268</v>
      </c>
      <c r="P190" s="5">
        <f t="shared" si="397"/>
        <v>4.0626335308126531E-2</v>
      </c>
      <c r="Q190" s="5">
        <f t="shared" si="398"/>
        <v>2.5398514710554205E-3</v>
      </c>
      <c r="R190" s="5">
        <f t="shared" si="399"/>
        <v>0.16246020085994176</v>
      </c>
      <c r="S190" s="5">
        <f t="shared" si="400"/>
        <v>1.0527421015724207E-2</v>
      </c>
      <c r="T190" s="5">
        <f t="shared" si="401"/>
        <v>7.3127403554627685E-3</v>
      </c>
      <c r="U190" s="5">
        <f t="shared" si="402"/>
        <v>5.848567230957899E-2</v>
      </c>
      <c r="V190" s="5">
        <f t="shared" si="403"/>
        <v>1.2124220235389246E-3</v>
      </c>
      <c r="W190" s="5">
        <f t="shared" si="404"/>
        <v>3.0478217652665015E-4</v>
      </c>
      <c r="X190" s="5">
        <f t="shared" si="405"/>
        <v>8.7752884265553132E-4</v>
      </c>
      <c r="Y190" s="5">
        <f t="shared" si="406"/>
        <v>1.2632905218869035E-3</v>
      </c>
      <c r="Z190" s="5">
        <f t="shared" si="407"/>
        <v>0.15591847010531482</v>
      </c>
      <c r="AA190" s="5">
        <f t="shared" si="408"/>
        <v>5.6130649237913284E-2</v>
      </c>
      <c r="AB190" s="5">
        <f t="shared" si="409"/>
        <v>1.0103516862824381E-2</v>
      </c>
      <c r="AC190" s="5">
        <f t="shared" si="410"/>
        <v>7.854312352889856E-5</v>
      </c>
      <c r="AD190" s="5">
        <f t="shared" si="411"/>
        <v>2.7430395887398486E-5</v>
      </c>
      <c r="AE190" s="5">
        <f t="shared" si="412"/>
        <v>7.8977595838997743E-5</v>
      </c>
      <c r="AF190" s="5">
        <f t="shared" si="413"/>
        <v>1.136961469698212E-4</v>
      </c>
      <c r="AG190" s="5">
        <f t="shared" si="414"/>
        <v>1.0911798211850309E-4</v>
      </c>
      <c r="AH190" s="5">
        <f t="shared" si="415"/>
        <v>0.11223011478180565</v>
      </c>
      <c r="AI190" s="5">
        <f t="shared" si="416"/>
        <v>4.040284132145E-2</v>
      </c>
      <c r="AJ190" s="5">
        <f t="shared" si="417"/>
        <v>7.2725114378609929E-3</v>
      </c>
      <c r="AK190" s="5">
        <f t="shared" si="418"/>
        <v>8.7270137254331828E-4</v>
      </c>
      <c r="AL190" s="5">
        <f t="shared" si="419"/>
        <v>3.2564356022074266E-6</v>
      </c>
      <c r="AM190" s="5">
        <f t="shared" si="420"/>
        <v>1.9749885038926885E-6</v>
      </c>
      <c r="AN190" s="5">
        <f t="shared" si="421"/>
        <v>5.6863869004078309E-6</v>
      </c>
      <c r="AO190" s="5">
        <f t="shared" si="422"/>
        <v>8.1861225818271174E-6</v>
      </c>
      <c r="AP190" s="5">
        <f t="shared" si="423"/>
        <v>7.8564947125322132E-6</v>
      </c>
      <c r="AQ190" s="5">
        <f t="shared" si="424"/>
        <v>5.6551048940806897E-6</v>
      </c>
      <c r="AR190" s="5">
        <f t="shared" si="425"/>
        <v>6.4626589295955009E-2</v>
      </c>
      <c r="AS190" s="5">
        <f t="shared" si="426"/>
        <v>2.3265572146543782E-2</v>
      </c>
      <c r="AT190" s="5">
        <f t="shared" si="427"/>
        <v>4.187802986377877E-3</v>
      </c>
      <c r="AU190" s="5">
        <f t="shared" si="428"/>
        <v>5.0253635836534471E-4</v>
      </c>
      <c r="AV190" s="5">
        <f t="shared" si="429"/>
        <v>4.522827225288098E-5</v>
      </c>
      <c r="AW190" s="5">
        <f t="shared" si="430"/>
        <v>9.3759293858756085E-8</v>
      </c>
      <c r="AX190" s="5">
        <f t="shared" si="431"/>
        <v>1.1849931023356122E-7</v>
      </c>
      <c r="AY190" s="5">
        <f t="shared" si="432"/>
        <v>3.4118321402446951E-7</v>
      </c>
      <c r="AZ190" s="5">
        <f t="shared" si="433"/>
        <v>4.9116735490962657E-7</v>
      </c>
      <c r="BA190" s="5">
        <f t="shared" si="434"/>
        <v>4.7138968275193238E-7</v>
      </c>
      <c r="BB190" s="5">
        <f t="shared" si="435"/>
        <v>3.3930629364484109E-7</v>
      </c>
      <c r="BC190" s="5">
        <f t="shared" si="436"/>
        <v>1.9538613613244542E-7</v>
      </c>
      <c r="BD190" s="5">
        <f t="shared" si="437"/>
        <v>3.1012145983485589E-2</v>
      </c>
      <c r="BE190" s="5">
        <f t="shared" si="438"/>
        <v>1.1164372554054803E-2</v>
      </c>
      <c r="BF190" s="5">
        <f t="shared" si="439"/>
        <v>2.0095870597298623E-3</v>
      </c>
      <c r="BG190" s="5">
        <f t="shared" si="440"/>
        <v>2.4115044716758327E-4</v>
      </c>
      <c r="BH190" s="5">
        <f t="shared" si="441"/>
        <v>2.1703540245082471E-5</v>
      </c>
      <c r="BI190" s="5">
        <f t="shared" si="442"/>
        <v>1.5626548976459362E-6</v>
      </c>
      <c r="BJ190" s="8">
        <f t="shared" si="443"/>
        <v>2.6769017468294333E-2</v>
      </c>
      <c r="BK190" s="8">
        <f t="shared" si="444"/>
        <v>9.1643557840590126E-2</v>
      </c>
      <c r="BL190" s="8">
        <f t="shared" si="445"/>
        <v>0.69788739089445651</v>
      </c>
      <c r="BM190" s="8">
        <f t="shared" si="446"/>
        <v>0.60043534513298602</v>
      </c>
      <c r="BN190" s="8">
        <f t="shared" si="447"/>
        <v>0.37178284375174964</v>
      </c>
    </row>
    <row r="191" spans="1:66" x14ac:dyDescent="0.25">
      <c r="A191" t="s">
        <v>13</v>
      </c>
      <c r="B191" t="s">
        <v>48</v>
      </c>
      <c r="C191" t="s">
        <v>228</v>
      </c>
      <c r="D191" s="16"/>
      <c r="E191">
        <f>VLOOKUP(A191,home!$A$2:$E$405,3,FALSE)</f>
        <v>1.8518518518518501</v>
      </c>
      <c r="F191">
        <f>VLOOKUP(B191,home!$B$2:$E$405,3,FALSE)</f>
        <v>0.18</v>
      </c>
      <c r="G191">
        <f>VLOOKUP(C191,away!$B$2:$E$405,4,FALSE)</f>
        <v>0.36</v>
      </c>
      <c r="H191">
        <f>VLOOKUP(A191,away!$A$2:$E$405,3,FALSE)</f>
        <v>1.12962962962963</v>
      </c>
      <c r="I191">
        <f>VLOOKUP(C191,away!$B$2:$E$405,3,FALSE)</f>
        <v>0.54</v>
      </c>
      <c r="J191">
        <f>VLOOKUP(B191,home!$B$2:$E$405,4,FALSE)</f>
        <v>0.3</v>
      </c>
      <c r="K191" s="3">
        <f t="shared" si="392"/>
        <v>0.11999999999999987</v>
      </c>
      <c r="L191" s="3">
        <f t="shared" si="393"/>
        <v>0.18300000000000005</v>
      </c>
      <c r="M191" s="5">
        <f t="shared" si="394"/>
        <v>0.7385990963704826</v>
      </c>
      <c r="N191" s="5">
        <f t="shared" si="395"/>
        <v>8.8631891564457804E-2</v>
      </c>
      <c r="O191" s="5">
        <f t="shared" si="396"/>
        <v>0.13516363463579834</v>
      </c>
      <c r="P191" s="5">
        <f t="shared" si="397"/>
        <v>1.6219636156295781E-2</v>
      </c>
      <c r="Q191" s="5">
        <f t="shared" si="398"/>
        <v>5.3179134938674613E-3</v>
      </c>
      <c r="R191" s="5">
        <f t="shared" si="399"/>
        <v>1.236747256917555E-2</v>
      </c>
      <c r="S191" s="5">
        <f t="shared" si="400"/>
        <v>8.9045802498063727E-5</v>
      </c>
      <c r="T191" s="5">
        <f t="shared" si="401"/>
        <v>9.7317816937774555E-4</v>
      </c>
      <c r="U191" s="5">
        <f t="shared" si="402"/>
        <v>1.4840967083010639E-3</v>
      </c>
      <c r="V191" s="5">
        <f t="shared" si="403"/>
        <v>2.1727175809527512E-7</v>
      </c>
      <c r="W191" s="5">
        <f t="shared" si="404"/>
        <v>2.127165397546981E-4</v>
      </c>
      <c r="X191" s="5">
        <f t="shared" si="405"/>
        <v>3.892712677510976E-5</v>
      </c>
      <c r="Y191" s="5">
        <f t="shared" si="406"/>
        <v>3.561832099922543E-6</v>
      </c>
      <c r="Z191" s="5">
        <f t="shared" si="407"/>
        <v>7.5441582671970846E-4</v>
      </c>
      <c r="AA191" s="5">
        <f t="shared" si="408"/>
        <v>9.0529899206364899E-5</v>
      </c>
      <c r="AB191" s="5">
        <f t="shared" si="409"/>
        <v>5.4317939523818868E-6</v>
      </c>
      <c r="AC191" s="5">
        <f t="shared" si="410"/>
        <v>2.9820548798576497E-10</v>
      </c>
      <c r="AD191" s="5">
        <f t="shared" si="411"/>
        <v>6.3814961926409367E-6</v>
      </c>
      <c r="AE191" s="5">
        <f t="shared" si="412"/>
        <v>1.1678138032532917E-6</v>
      </c>
      <c r="AF191" s="5">
        <f t="shared" si="413"/>
        <v>1.0685496299767619E-7</v>
      </c>
      <c r="AG191" s="5">
        <f t="shared" si="414"/>
        <v>6.5181527428582474E-9</v>
      </c>
      <c r="AH191" s="5">
        <f t="shared" si="415"/>
        <v>3.4514524072426679E-5</v>
      </c>
      <c r="AI191" s="5">
        <f t="shared" si="416"/>
        <v>4.1417428886911961E-6</v>
      </c>
      <c r="AJ191" s="5">
        <f t="shared" si="417"/>
        <v>2.4850457332147145E-7</v>
      </c>
      <c r="AK191" s="5">
        <f t="shared" si="418"/>
        <v>9.9401829328588403E-9</v>
      </c>
      <c r="AL191" s="5">
        <f t="shared" si="419"/>
        <v>2.6194370064669606E-13</v>
      </c>
      <c r="AM191" s="5">
        <f t="shared" si="420"/>
        <v>1.531559086233824E-7</v>
      </c>
      <c r="AN191" s="5">
        <f t="shared" si="421"/>
        <v>2.8027531278078982E-8</v>
      </c>
      <c r="AO191" s="5">
        <f t="shared" si="422"/>
        <v>2.5645191119442269E-9</v>
      </c>
      <c r="AP191" s="5">
        <f t="shared" si="423"/>
        <v>1.5643566582859786E-10</v>
      </c>
      <c r="AQ191" s="5">
        <f t="shared" si="424"/>
        <v>7.1569317116583551E-12</v>
      </c>
      <c r="AR191" s="5">
        <f t="shared" si="425"/>
        <v>1.2632315810508179E-6</v>
      </c>
      <c r="AS191" s="5">
        <f t="shared" si="426"/>
        <v>1.5158778972609795E-7</v>
      </c>
      <c r="AT191" s="5">
        <f t="shared" si="427"/>
        <v>9.0952673835658657E-9</v>
      </c>
      <c r="AU191" s="5">
        <f t="shared" si="428"/>
        <v>3.6381069534263398E-10</v>
      </c>
      <c r="AV191" s="5">
        <f t="shared" si="429"/>
        <v>1.0914320860279009E-11</v>
      </c>
      <c r="AW191" s="5">
        <f t="shared" si="430"/>
        <v>1.5978565739448389E-16</v>
      </c>
      <c r="AX191" s="5">
        <f t="shared" si="431"/>
        <v>3.0631181724676386E-9</v>
      </c>
      <c r="AY191" s="5">
        <f t="shared" si="432"/>
        <v>5.6055062556157797E-10</v>
      </c>
      <c r="AZ191" s="5">
        <f t="shared" si="433"/>
        <v>5.1290382238884383E-11</v>
      </c>
      <c r="BA191" s="5">
        <f t="shared" si="434"/>
        <v>3.1287133165719474E-12</v>
      </c>
      <c r="BB191" s="5">
        <f t="shared" si="435"/>
        <v>1.4313863423316665E-13</v>
      </c>
      <c r="BC191" s="5">
        <f t="shared" si="436"/>
        <v>5.2388740129339054E-15</v>
      </c>
      <c r="BD191" s="5">
        <f t="shared" si="437"/>
        <v>3.8528563222049882E-8</v>
      </c>
      <c r="BE191" s="5">
        <f t="shared" si="438"/>
        <v>4.6234275866459806E-9</v>
      </c>
      <c r="BF191" s="5">
        <f t="shared" si="439"/>
        <v>2.7740565519875848E-10</v>
      </c>
      <c r="BG191" s="5">
        <f t="shared" si="440"/>
        <v>1.1096226207950321E-11</v>
      </c>
      <c r="BH191" s="5">
        <f t="shared" si="441"/>
        <v>3.328867862385093E-13</v>
      </c>
      <c r="BI191" s="5">
        <f t="shared" si="442"/>
        <v>7.989282869724218E-15</v>
      </c>
      <c r="BJ191" s="8">
        <f t="shared" si="443"/>
        <v>9.5186038999232267E-2</v>
      </c>
      <c r="BK191" s="8">
        <f t="shared" si="444"/>
        <v>0.75490799646005247</v>
      </c>
      <c r="BL191" s="8">
        <f t="shared" si="445"/>
        <v>0.14915154804834785</v>
      </c>
      <c r="BM191" s="8">
        <f t="shared" si="446"/>
        <v>3.7003539837243771E-3</v>
      </c>
      <c r="BN191" s="8">
        <f t="shared" si="447"/>
        <v>0.99629964479007749</v>
      </c>
    </row>
    <row r="192" spans="1:66" x14ac:dyDescent="0.25">
      <c r="A192" t="s">
        <v>13</v>
      </c>
      <c r="B192" t="s">
        <v>53</v>
      </c>
      <c r="C192" t="s">
        <v>17</v>
      </c>
      <c r="D192" s="16"/>
      <c r="E192">
        <f>VLOOKUP(A192,home!$A$2:$E$405,3,FALSE)</f>
        <v>1.8518518518518501</v>
      </c>
      <c r="F192">
        <f>VLOOKUP(B192,home!$B$2:$E$405,3,FALSE)</f>
        <v>1.44</v>
      </c>
      <c r="G192">
        <f>VLOOKUP(C192,away!$B$2:$E$405,4,FALSE)</f>
        <v>1.8</v>
      </c>
      <c r="H192">
        <f>VLOOKUP(A192,away!$A$2:$E$405,3,FALSE)</f>
        <v>1.12962962962963</v>
      </c>
      <c r="I192">
        <f>VLOOKUP(C192,away!$B$2:$E$405,3,FALSE)</f>
        <v>0.36</v>
      </c>
      <c r="J192">
        <f>VLOOKUP(B192,home!$B$2:$E$405,4,FALSE)</f>
        <v>2.0699999999999998</v>
      </c>
      <c r="K192" s="3">
        <f t="shared" si="392"/>
        <v>4.7999999999999954</v>
      </c>
      <c r="L192" s="3">
        <f t="shared" si="393"/>
        <v>0.84180000000000021</v>
      </c>
      <c r="M192" s="5">
        <f t="shared" si="394"/>
        <v>3.5464789952851608E-3</v>
      </c>
      <c r="N192" s="5">
        <f t="shared" si="395"/>
        <v>1.7023099177368758E-2</v>
      </c>
      <c r="O192" s="5">
        <f t="shared" si="396"/>
        <v>2.9854260182310488E-3</v>
      </c>
      <c r="P192" s="5">
        <f t="shared" si="397"/>
        <v>1.4330044887509025E-2</v>
      </c>
      <c r="Q192" s="5">
        <f t="shared" si="398"/>
        <v>4.0855438025684983E-2</v>
      </c>
      <c r="R192" s="5">
        <f t="shared" si="399"/>
        <v>1.2565658110734487E-3</v>
      </c>
      <c r="S192" s="5">
        <f t="shared" si="400"/>
        <v>1.4475638143566104E-2</v>
      </c>
      <c r="T192" s="5">
        <f t="shared" si="401"/>
        <v>3.4392107730021625E-2</v>
      </c>
      <c r="U192" s="5">
        <f t="shared" si="402"/>
        <v>6.0315158931525496E-3</v>
      </c>
      <c r="V192" s="5">
        <f t="shared" si="403"/>
        <v>6.4989825009354359E-3</v>
      </c>
      <c r="W192" s="5">
        <f t="shared" si="404"/>
        <v>6.5368700841095917E-2</v>
      </c>
      <c r="X192" s="5">
        <f t="shared" si="405"/>
        <v>5.5027372368034552E-2</v>
      </c>
      <c r="Y192" s="5">
        <f t="shared" si="406"/>
        <v>2.3161021029705749E-2</v>
      </c>
      <c r="Z192" s="5">
        <f t="shared" si="407"/>
        <v>3.525923665872099E-4</v>
      </c>
      <c r="AA192" s="5">
        <f t="shared" si="408"/>
        <v>1.6924433596186062E-3</v>
      </c>
      <c r="AB192" s="5">
        <f t="shared" si="409"/>
        <v>4.0618640630846505E-3</v>
      </c>
      <c r="AC192" s="5">
        <f t="shared" si="410"/>
        <v>1.6412530407862334E-3</v>
      </c>
      <c r="AD192" s="5">
        <f t="shared" si="411"/>
        <v>7.8442441009315023E-2</v>
      </c>
      <c r="AE192" s="5">
        <f t="shared" si="412"/>
        <v>6.6032846841641388E-2</v>
      </c>
      <c r="AF192" s="5">
        <f t="shared" si="413"/>
        <v>2.7793225235646868E-2</v>
      </c>
      <c r="AG192" s="5">
        <f t="shared" si="414"/>
        <v>7.7987790011225149E-3</v>
      </c>
      <c r="AH192" s="5">
        <f t="shared" si="415"/>
        <v>7.4203063548278328E-5</v>
      </c>
      <c r="AI192" s="5">
        <f t="shared" si="416"/>
        <v>3.5617470503173575E-4</v>
      </c>
      <c r="AJ192" s="5">
        <f t="shared" si="417"/>
        <v>8.5481929207616484E-4</v>
      </c>
      <c r="AK192" s="5">
        <f t="shared" si="418"/>
        <v>1.3677108673218628E-3</v>
      </c>
      <c r="AL192" s="5">
        <f t="shared" si="419"/>
        <v>2.6526850746889929E-4</v>
      </c>
      <c r="AM192" s="5">
        <f t="shared" si="420"/>
        <v>7.5304743368942328E-2</v>
      </c>
      <c r="AN192" s="5">
        <f t="shared" si="421"/>
        <v>6.3391532967975672E-2</v>
      </c>
      <c r="AO192" s="5">
        <f t="shared" si="422"/>
        <v>2.6681496226220965E-2</v>
      </c>
      <c r="AP192" s="5">
        <f t="shared" si="423"/>
        <v>7.4868278410776057E-3</v>
      </c>
      <c r="AQ192" s="5">
        <f t="shared" si="424"/>
        <v>1.5756029191547824E-3</v>
      </c>
      <c r="AR192" s="5">
        <f t="shared" si="425"/>
        <v>1.2492827778988147E-5</v>
      </c>
      <c r="AS192" s="5">
        <f t="shared" si="426"/>
        <v>5.9965573339143061E-5</v>
      </c>
      <c r="AT192" s="5">
        <f t="shared" si="427"/>
        <v>1.4391737601394318E-4</v>
      </c>
      <c r="AU192" s="5">
        <f t="shared" si="428"/>
        <v>2.3026780162230893E-4</v>
      </c>
      <c r="AV192" s="5">
        <f t="shared" si="429"/>
        <v>2.7632136194677041E-4</v>
      </c>
      <c r="AW192" s="5">
        <f t="shared" si="430"/>
        <v>2.9773737278309216E-5</v>
      </c>
      <c r="AX192" s="5">
        <f t="shared" si="431"/>
        <v>6.0243794695153806E-2</v>
      </c>
      <c r="AY192" s="5">
        <f t="shared" si="432"/>
        <v>5.0713226374380478E-2</v>
      </c>
      <c r="AZ192" s="5">
        <f t="shared" si="433"/>
        <v>2.1345196980976748E-2</v>
      </c>
      <c r="BA192" s="5">
        <f t="shared" si="434"/>
        <v>5.9894622728620785E-3</v>
      </c>
      <c r="BB192" s="5">
        <f t="shared" si="435"/>
        <v>1.2604823353238245E-3</v>
      </c>
      <c r="BC192" s="5">
        <f t="shared" si="436"/>
        <v>2.1221480597511923E-4</v>
      </c>
      <c r="BD192" s="5">
        <f t="shared" si="437"/>
        <v>1.7527437373920364E-6</v>
      </c>
      <c r="BE192" s="5">
        <f t="shared" si="438"/>
        <v>8.4131699394817683E-6</v>
      </c>
      <c r="BF192" s="5">
        <f t="shared" si="439"/>
        <v>2.0191607854756225E-5</v>
      </c>
      <c r="BG192" s="5">
        <f t="shared" si="440"/>
        <v>3.2306572567609934E-5</v>
      </c>
      <c r="BH192" s="5">
        <f t="shared" si="441"/>
        <v>3.8767887081131875E-5</v>
      </c>
      <c r="BI192" s="5">
        <f t="shared" si="442"/>
        <v>3.7217171597886562E-5</v>
      </c>
      <c r="BJ192" s="8">
        <f t="shared" si="443"/>
        <v>0.73009961204768081</v>
      </c>
      <c r="BK192" s="8">
        <f t="shared" si="444"/>
        <v>9.147089244993134E-2</v>
      </c>
      <c r="BL192" s="8">
        <f t="shared" si="445"/>
        <v>1.9542337166617754E-2</v>
      </c>
      <c r="BM192" s="8">
        <f t="shared" si="446"/>
        <v>0.71078492847856245</v>
      </c>
      <c r="BN192" s="8">
        <f t="shared" si="447"/>
        <v>7.9997052915152411E-2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1.8518518518518501</v>
      </c>
      <c r="F193">
        <f>VLOOKUP(B193,home!$B$2:$E$405,3,FALSE)</f>
        <v>0.54</v>
      </c>
      <c r="G193">
        <f>VLOOKUP(C193,away!$B$2:$E$405,4,FALSE)</f>
        <v>0.54</v>
      </c>
      <c r="H193">
        <f>VLOOKUP(A193,away!$A$2:$E$405,3,FALSE)</f>
        <v>1.12962962962963</v>
      </c>
      <c r="I193">
        <f>VLOOKUP(C193,away!$B$2:$E$405,3,FALSE)</f>
        <v>1.44</v>
      </c>
      <c r="J193">
        <f>VLOOKUP(B193,home!$B$2:$E$405,4,FALSE)</f>
        <v>0.44</v>
      </c>
      <c r="K193" s="3">
        <f t="shared" si="392"/>
        <v>0.53999999999999959</v>
      </c>
      <c r="L193" s="3">
        <f t="shared" si="393"/>
        <v>0.71573333333333355</v>
      </c>
      <c r="M193" s="5">
        <f t="shared" si="394"/>
        <v>0.28486686923741628</v>
      </c>
      <c r="N193" s="5">
        <f t="shared" si="395"/>
        <v>0.15382810938820471</v>
      </c>
      <c r="O193" s="5">
        <f t="shared" si="396"/>
        <v>0.20388871387552682</v>
      </c>
      <c r="P193" s="5">
        <f t="shared" si="397"/>
        <v>0.11009990549278441</v>
      </c>
      <c r="Q193" s="5">
        <f t="shared" si="398"/>
        <v>4.153358953481523E-2</v>
      </c>
      <c r="R193" s="5">
        <f t="shared" si="399"/>
        <v>7.2964974405588537E-2</v>
      </c>
      <c r="S193" s="5">
        <f t="shared" si="400"/>
        <v>1.0638293268334792E-2</v>
      </c>
      <c r="T193" s="5">
        <f t="shared" si="401"/>
        <v>2.9726974483051765E-2</v>
      </c>
      <c r="U193" s="5">
        <f t="shared" si="402"/>
        <v>3.9401086179017789E-2</v>
      </c>
      <c r="V193" s="5">
        <f t="shared" si="403"/>
        <v>4.5685086611536933E-4</v>
      </c>
      <c r="W193" s="5">
        <f t="shared" si="404"/>
        <v>7.4760461162667368E-3</v>
      </c>
      <c r="X193" s="5">
        <f t="shared" si="405"/>
        <v>5.3508554069493144E-3</v>
      </c>
      <c r="Y193" s="5">
        <f t="shared" si="406"/>
        <v>1.9148927883002615E-3</v>
      </c>
      <c r="Z193" s="5">
        <f t="shared" si="407"/>
        <v>1.7407821449297756E-2</v>
      </c>
      <c r="AA193" s="5">
        <f t="shared" si="408"/>
        <v>9.4002235826207824E-3</v>
      </c>
      <c r="AB193" s="5">
        <f t="shared" si="409"/>
        <v>2.5380603673076088E-3</v>
      </c>
      <c r="AC193" s="5">
        <f t="shared" si="410"/>
        <v>1.1035689521882854E-5</v>
      </c>
      <c r="AD193" s="5">
        <f t="shared" si="411"/>
        <v>1.0092662256960085E-3</v>
      </c>
      <c r="AE193" s="5">
        <f t="shared" si="412"/>
        <v>7.223654799381568E-4</v>
      </c>
      <c r="AF193" s="5">
        <f t="shared" si="413"/>
        <v>2.5851052642053508E-4</v>
      </c>
      <c r="AG193" s="5">
        <f t="shared" si="414"/>
        <v>6.1674866925574804E-5</v>
      </c>
      <c r="AH193" s="5">
        <f t="shared" si="415"/>
        <v>3.1148395179943461E-3</v>
      </c>
      <c r="AI193" s="5">
        <f t="shared" si="416"/>
        <v>1.6820133397169458E-3</v>
      </c>
      <c r="AJ193" s="5">
        <f t="shared" si="417"/>
        <v>4.5414360172357494E-4</v>
      </c>
      <c r="AK193" s="5">
        <f t="shared" si="418"/>
        <v>8.1745848310243446E-5</v>
      </c>
      <c r="AL193" s="5">
        <f t="shared" si="419"/>
        <v>1.7060999429798542E-7</v>
      </c>
      <c r="AM193" s="5">
        <f t="shared" si="420"/>
        <v>1.0900075237516887E-4</v>
      </c>
      <c r="AN193" s="5">
        <f t="shared" si="421"/>
        <v>7.8015471833320899E-5</v>
      </c>
      <c r="AO193" s="5">
        <f t="shared" si="422"/>
        <v>2.7919136853417773E-5</v>
      </c>
      <c r="AP193" s="5">
        <f t="shared" si="423"/>
        <v>6.6608856279620749E-6</v>
      </c>
      <c r="AQ193" s="5">
        <f t="shared" si="424"/>
        <v>1.1918544683633477E-6</v>
      </c>
      <c r="AR193" s="5">
        <f t="shared" si="425"/>
        <v>4.458788942024975E-4</v>
      </c>
      <c r="AS193" s="5">
        <f t="shared" si="426"/>
        <v>2.4077460286934849E-4</v>
      </c>
      <c r="AT193" s="5">
        <f t="shared" si="427"/>
        <v>6.5009142774724037E-5</v>
      </c>
      <c r="AU193" s="5">
        <f t="shared" si="428"/>
        <v>1.1701645699450319E-5</v>
      </c>
      <c r="AV193" s="5">
        <f t="shared" si="429"/>
        <v>1.5797221694257915E-6</v>
      </c>
      <c r="AW193" s="5">
        <f t="shared" si="430"/>
        <v>1.8316688987831693E-9</v>
      </c>
      <c r="AX193" s="5">
        <f t="shared" si="431"/>
        <v>9.8100677137651888E-6</v>
      </c>
      <c r="AY193" s="5">
        <f t="shared" si="432"/>
        <v>7.0213924649988738E-6</v>
      </c>
      <c r="AZ193" s="5">
        <f t="shared" si="433"/>
        <v>2.5127223168075969E-6</v>
      </c>
      <c r="BA193" s="5">
        <f t="shared" si="434"/>
        <v>5.9947970651658614E-7</v>
      </c>
      <c r="BB193" s="5">
        <f t="shared" si="435"/>
        <v>1.0726690215270119E-7</v>
      </c>
      <c r="BC193" s="5">
        <f t="shared" si="436"/>
        <v>1.5354899486818672E-8</v>
      </c>
      <c r="BD193" s="5">
        <f t="shared" si="437"/>
        <v>5.3188397868422358E-5</v>
      </c>
      <c r="BE193" s="5">
        <f t="shared" si="438"/>
        <v>2.8721734848948058E-5</v>
      </c>
      <c r="BF193" s="5">
        <f t="shared" si="439"/>
        <v>7.7548684092159673E-6</v>
      </c>
      <c r="BG193" s="5">
        <f t="shared" si="440"/>
        <v>1.3958763136588735E-6</v>
      </c>
      <c r="BH193" s="5">
        <f t="shared" si="441"/>
        <v>1.8844330234394773E-7</v>
      </c>
      <c r="BI193" s="5">
        <f t="shared" si="442"/>
        <v>2.0351876653146347E-8</v>
      </c>
      <c r="BJ193" s="8">
        <f t="shared" si="443"/>
        <v>0.24212513920173021</v>
      </c>
      <c r="BK193" s="8">
        <f t="shared" si="444"/>
        <v>0.40608014655663199</v>
      </c>
      <c r="BL193" s="8">
        <f t="shared" si="445"/>
        <v>0.3343820143981413</v>
      </c>
      <c r="BM193" s="8">
        <f t="shared" si="446"/>
        <v>0.13280594011066923</v>
      </c>
      <c r="BN193" s="8">
        <f t="shared" si="447"/>
        <v>0.86718216193433606</v>
      </c>
    </row>
    <row r="194" spans="1:66" x14ac:dyDescent="0.25">
      <c r="A194" t="s">
        <v>13</v>
      </c>
      <c r="B194" t="s">
        <v>51</v>
      </c>
      <c r="C194" t="s">
        <v>55</v>
      </c>
      <c r="D194" s="16"/>
      <c r="E194">
        <f>VLOOKUP(A194,home!$A$2:$E$405,3,FALSE)</f>
        <v>1.8518518518518501</v>
      </c>
      <c r="F194">
        <f>VLOOKUP(B194,home!$B$2:$E$405,3,FALSE)</f>
        <v>0.54</v>
      </c>
      <c r="G194">
        <f>VLOOKUP(C194,away!$B$2:$E$405,4,FALSE)</f>
        <v>1.8</v>
      </c>
      <c r="H194">
        <f>VLOOKUP(A194,away!$A$2:$E$405,3,FALSE)</f>
        <v>1.12962962962963</v>
      </c>
      <c r="I194">
        <f>VLOOKUP(C194,away!$B$2:$E$405,3,FALSE)</f>
        <v>0.18</v>
      </c>
      <c r="J194">
        <f>VLOOKUP(B194,home!$B$2:$E$405,4,FALSE)</f>
        <v>0.3</v>
      </c>
      <c r="K194" s="3">
        <f t="shared" si="392"/>
        <v>1.7999999999999985</v>
      </c>
      <c r="L194" s="3">
        <f t="shared" si="393"/>
        <v>6.1000000000000013E-2</v>
      </c>
      <c r="M194" s="5">
        <f t="shared" si="394"/>
        <v>0.15551703554800575</v>
      </c>
      <c r="N194" s="5">
        <f t="shared" si="395"/>
        <v>0.27993066398641014</v>
      </c>
      <c r="O194" s="5">
        <f t="shared" si="396"/>
        <v>9.486539168428355E-3</v>
      </c>
      <c r="P194" s="5">
        <f t="shared" si="397"/>
        <v>1.7075770503171023E-2</v>
      </c>
      <c r="Q194" s="5">
        <f t="shared" si="398"/>
        <v>0.25193759758776896</v>
      </c>
      <c r="R194" s="5">
        <f t="shared" si="399"/>
        <v>2.8933944463706491E-4</v>
      </c>
      <c r="S194" s="5">
        <f t="shared" si="400"/>
        <v>4.6872990031204446E-4</v>
      </c>
      <c r="T194" s="5">
        <f t="shared" si="401"/>
        <v>1.5368193452853913E-2</v>
      </c>
      <c r="U194" s="5">
        <f t="shared" si="402"/>
        <v>5.208110003467164E-4</v>
      </c>
      <c r="V194" s="5">
        <f t="shared" si="403"/>
        <v>5.7185047838069442E-6</v>
      </c>
      <c r="W194" s="5">
        <f t="shared" si="404"/>
        <v>0.15116255855266122</v>
      </c>
      <c r="X194" s="5">
        <f t="shared" si="405"/>
        <v>9.2209160717123383E-3</v>
      </c>
      <c r="Y194" s="5">
        <f t="shared" si="406"/>
        <v>2.812379401872264E-4</v>
      </c>
      <c r="Z194" s="5">
        <f t="shared" si="407"/>
        <v>5.8832353742869939E-6</v>
      </c>
      <c r="AA194" s="5">
        <f t="shared" si="408"/>
        <v>1.058982367371658E-5</v>
      </c>
      <c r="AB194" s="5">
        <f t="shared" si="409"/>
        <v>9.530841306344916E-6</v>
      </c>
      <c r="AC194" s="5">
        <f t="shared" si="410"/>
        <v>3.9243239078875109E-8</v>
      </c>
      <c r="AD194" s="5">
        <f t="shared" si="411"/>
        <v>6.8023151348697519E-2</v>
      </c>
      <c r="AE194" s="5">
        <f t="shared" si="412"/>
        <v>4.1494122322705499E-3</v>
      </c>
      <c r="AF194" s="5">
        <f t="shared" si="413"/>
        <v>1.265570730842518E-4</v>
      </c>
      <c r="AG194" s="5">
        <f t="shared" si="414"/>
        <v>2.5733271527131236E-6</v>
      </c>
      <c r="AH194" s="5">
        <f t="shared" si="415"/>
        <v>8.97193394578766E-8</v>
      </c>
      <c r="AI194" s="5">
        <f t="shared" si="416"/>
        <v>1.6149481102417774E-7</v>
      </c>
      <c r="AJ194" s="5">
        <f t="shared" si="417"/>
        <v>1.4534532992175987E-7</v>
      </c>
      <c r="AK194" s="5">
        <f t="shared" si="418"/>
        <v>8.7207197953055844E-8</v>
      </c>
      <c r="AL194" s="5">
        <f t="shared" si="419"/>
        <v>1.7235630603441936E-10</v>
      </c>
      <c r="AM194" s="5">
        <f t="shared" si="420"/>
        <v>2.4488334485531098E-2</v>
      </c>
      <c r="AN194" s="5">
        <f t="shared" si="421"/>
        <v>1.4937884036173973E-3</v>
      </c>
      <c r="AO194" s="5">
        <f t="shared" si="422"/>
        <v>4.556054631033063E-5</v>
      </c>
      <c r="AP194" s="5">
        <f t="shared" si="423"/>
        <v>9.2639777497672408E-7</v>
      </c>
      <c r="AQ194" s="5">
        <f t="shared" si="424"/>
        <v>1.4127566068395033E-8</v>
      </c>
      <c r="AR194" s="5">
        <f t="shared" si="425"/>
        <v>1.0945759413860942E-9</v>
      </c>
      <c r="AS194" s="5">
        <f t="shared" si="426"/>
        <v>1.9702366944949681E-9</v>
      </c>
      <c r="AT194" s="5">
        <f t="shared" si="427"/>
        <v>1.7732130250454702E-9</v>
      </c>
      <c r="AU194" s="5">
        <f t="shared" si="428"/>
        <v>1.063927815027281E-9</v>
      </c>
      <c r="AV194" s="5">
        <f t="shared" si="429"/>
        <v>4.7876751676227623E-10</v>
      </c>
      <c r="AW194" s="5">
        <f t="shared" si="430"/>
        <v>5.2568673340497946E-13</v>
      </c>
      <c r="AX194" s="5">
        <f t="shared" si="431"/>
        <v>7.346500345659316E-3</v>
      </c>
      <c r="AY194" s="5">
        <f t="shared" si="432"/>
        <v>4.481365210852184E-4</v>
      </c>
      <c r="AZ194" s="5">
        <f t="shared" si="433"/>
        <v>1.3668163893099166E-5</v>
      </c>
      <c r="BA194" s="5">
        <f t="shared" si="434"/>
        <v>2.7791933249301675E-7</v>
      </c>
      <c r="BB194" s="5">
        <f t="shared" si="435"/>
        <v>4.2382698205185026E-9</v>
      </c>
      <c r="BC194" s="5">
        <f t="shared" si="436"/>
        <v>5.1706891810325719E-11</v>
      </c>
      <c r="BD194" s="5">
        <f t="shared" si="437"/>
        <v>1.1128188737425319E-11</v>
      </c>
      <c r="BE194" s="5">
        <f t="shared" si="438"/>
        <v>2.0030739727365556E-11</v>
      </c>
      <c r="BF194" s="5">
        <f t="shared" si="439"/>
        <v>1.8027665754628993E-11</v>
      </c>
      <c r="BG194" s="5">
        <f t="shared" si="440"/>
        <v>1.0816599452777384E-11</v>
      </c>
      <c r="BH194" s="5">
        <f t="shared" si="441"/>
        <v>4.8674697537498205E-12</v>
      </c>
      <c r="BI194" s="5">
        <f t="shared" si="442"/>
        <v>1.7522891113499347E-12</v>
      </c>
      <c r="BJ194" s="8">
        <f t="shared" si="443"/>
        <v>0.81404007277354562</v>
      </c>
      <c r="BK194" s="8">
        <f t="shared" si="444"/>
        <v>0.17351543039295322</v>
      </c>
      <c r="BL194" s="8">
        <f t="shared" si="445"/>
        <v>1.0317300492414498E-2</v>
      </c>
      <c r="BM194" s="8">
        <f t="shared" si="446"/>
        <v>0.28319360413530686</v>
      </c>
      <c r="BN194" s="8">
        <f t="shared" si="447"/>
        <v>0.71423694623842127</v>
      </c>
    </row>
    <row r="195" spans="1:66" x14ac:dyDescent="0.25">
      <c r="A195" t="s">
        <v>13</v>
      </c>
      <c r="B195" t="s">
        <v>43</v>
      </c>
      <c r="C195" t="s">
        <v>229</v>
      </c>
      <c r="D195" s="16"/>
      <c r="E195">
        <f>VLOOKUP(A195,home!$A$2:$E$405,3,FALSE)</f>
        <v>1.8518518518518501</v>
      </c>
      <c r="F195">
        <f>VLOOKUP(B195,home!$B$2:$E$405,3,FALSE)</f>
        <v>2.16</v>
      </c>
      <c r="G195">
        <f>VLOOKUP(C195,away!$B$2:$E$405,4,FALSE)</f>
        <v>1.26</v>
      </c>
      <c r="H195">
        <f>VLOOKUP(A195,away!$A$2:$E$405,3,FALSE)</f>
        <v>1.12962962962963</v>
      </c>
      <c r="I195">
        <f>VLOOKUP(C195,away!$B$2:$E$405,3,FALSE)</f>
        <v>0.72</v>
      </c>
      <c r="J195">
        <f>VLOOKUP(B195,home!$B$2:$E$405,4,FALSE)</f>
        <v>1.77</v>
      </c>
      <c r="K195" s="3">
        <f t="shared" si="392"/>
        <v>5.0399999999999956</v>
      </c>
      <c r="L195" s="3">
        <f t="shared" si="393"/>
        <v>1.4396000000000004</v>
      </c>
      <c r="M195" s="5">
        <f t="shared" si="394"/>
        <v>1.5344243263174162E-3</v>
      </c>
      <c r="N195" s="5">
        <f t="shared" si="395"/>
        <v>7.7334986046397707E-3</v>
      </c>
      <c r="O195" s="5">
        <f t="shared" si="396"/>
        <v>2.2089572601665533E-3</v>
      </c>
      <c r="P195" s="5">
        <f t="shared" si="397"/>
        <v>1.1133144591239418E-2</v>
      </c>
      <c r="Q195" s="5">
        <f t="shared" si="398"/>
        <v>1.9488416483692209E-2</v>
      </c>
      <c r="R195" s="5">
        <f t="shared" si="399"/>
        <v>1.5900074358678857E-3</v>
      </c>
      <c r="S195" s="5">
        <f t="shared" si="400"/>
        <v>2.019436644147081E-2</v>
      </c>
      <c r="T195" s="5">
        <f t="shared" si="401"/>
        <v>2.8055524369923313E-2</v>
      </c>
      <c r="U195" s="5">
        <f t="shared" si="402"/>
        <v>8.0136374767741363E-3</v>
      </c>
      <c r="V195" s="5">
        <f t="shared" si="403"/>
        <v>1.6280213560319161E-2</v>
      </c>
      <c r="W195" s="5">
        <f t="shared" si="404"/>
        <v>3.2740539692602884E-2</v>
      </c>
      <c r="X195" s="5">
        <f t="shared" si="405"/>
        <v>4.713328094147113E-2</v>
      </c>
      <c r="Y195" s="5">
        <f t="shared" si="406"/>
        <v>3.3926535621670931E-2</v>
      </c>
      <c r="Z195" s="5">
        <f t="shared" si="407"/>
        <v>7.6299156822513619E-4</v>
      </c>
      <c r="AA195" s="5">
        <f t="shared" si="408"/>
        <v>3.8454775038546827E-3</v>
      </c>
      <c r="AB195" s="5">
        <f t="shared" si="409"/>
        <v>9.6906033097137936E-3</v>
      </c>
      <c r="AC195" s="5">
        <f t="shared" si="410"/>
        <v>7.3826535640521647E-3</v>
      </c>
      <c r="AD195" s="5">
        <f t="shared" si="411"/>
        <v>4.1253080012679598E-2</v>
      </c>
      <c r="AE195" s="5">
        <f t="shared" si="412"/>
        <v>5.9387933986253569E-2</v>
      </c>
      <c r="AF195" s="5">
        <f t="shared" si="413"/>
        <v>4.2747434883305339E-2</v>
      </c>
      <c r="AG195" s="5">
        <f t="shared" si="414"/>
        <v>2.0513069086002124E-2</v>
      </c>
      <c r="AH195" s="5">
        <f t="shared" si="415"/>
        <v>2.7460066540422652E-4</v>
      </c>
      <c r="AI195" s="5">
        <f t="shared" si="416"/>
        <v>1.3839873536373004E-3</v>
      </c>
      <c r="AJ195" s="5">
        <f t="shared" si="417"/>
        <v>3.4876481311659942E-3</v>
      </c>
      <c r="AK195" s="5">
        <f t="shared" si="418"/>
        <v>5.8592488603588658E-3</v>
      </c>
      <c r="AL195" s="5">
        <f t="shared" si="419"/>
        <v>2.1426185230751949E-3</v>
      </c>
      <c r="AM195" s="5">
        <f t="shared" si="420"/>
        <v>4.1583104652780992E-2</v>
      </c>
      <c r="AN195" s="5">
        <f t="shared" si="421"/>
        <v>5.9863037458143538E-2</v>
      </c>
      <c r="AO195" s="5">
        <f t="shared" si="422"/>
        <v>4.3089414362371736E-2</v>
      </c>
      <c r="AP195" s="5">
        <f t="shared" si="423"/>
        <v>2.0677173638690122E-2</v>
      </c>
      <c r="AQ195" s="5">
        <f t="shared" si="424"/>
        <v>7.4417147925645742E-3</v>
      </c>
      <c r="AR195" s="5">
        <f t="shared" si="425"/>
        <v>7.9063023583184991E-5</v>
      </c>
      <c r="AS195" s="5">
        <f t="shared" si="426"/>
        <v>3.9847763885925196E-4</v>
      </c>
      <c r="AT195" s="5">
        <f t="shared" si="427"/>
        <v>1.0041636499253143E-3</v>
      </c>
      <c r="AU195" s="5">
        <f t="shared" si="428"/>
        <v>1.6869949318745266E-3</v>
      </c>
      <c r="AV195" s="5">
        <f t="shared" si="429"/>
        <v>2.1256136141619016E-3</v>
      </c>
      <c r="AW195" s="5">
        <f t="shared" si="430"/>
        <v>4.3183190761466602E-4</v>
      </c>
      <c r="AX195" s="5">
        <f t="shared" si="431"/>
        <v>3.4929807908336011E-2</v>
      </c>
      <c r="AY195" s="5">
        <f t="shared" si="432"/>
        <v>5.0284951464840535E-2</v>
      </c>
      <c r="AZ195" s="5">
        <f t="shared" si="433"/>
        <v>3.6195108064392231E-2</v>
      </c>
      <c r="BA195" s="5">
        <f t="shared" si="434"/>
        <v>1.7368825856499688E-2</v>
      </c>
      <c r="BB195" s="5">
        <f t="shared" si="435"/>
        <v>6.2510404257542377E-3</v>
      </c>
      <c r="BC195" s="5">
        <f t="shared" si="436"/>
        <v>1.7997995593831623E-3</v>
      </c>
      <c r="BD195" s="5">
        <f t="shared" si="437"/>
        <v>1.8969854791725487E-5</v>
      </c>
      <c r="BE195" s="5">
        <f t="shared" si="438"/>
        <v>9.560806815029637E-5</v>
      </c>
      <c r="BF195" s="5">
        <f t="shared" si="439"/>
        <v>2.4093233173874668E-4</v>
      </c>
      <c r="BG195" s="5">
        <f t="shared" si="440"/>
        <v>4.0476631732109408E-4</v>
      </c>
      <c r="BH195" s="5">
        <f t="shared" si="441"/>
        <v>5.1000555982457809E-4</v>
      </c>
      <c r="BI195" s="5">
        <f t="shared" si="442"/>
        <v>5.1408560430317419E-4</v>
      </c>
      <c r="BJ195" s="8">
        <f t="shared" si="443"/>
        <v>0.65246329186599761</v>
      </c>
      <c r="BK195" s="8">
        <f t="shared" si="444"/>
        <v>0.1089523724713147</v>
      </c>
      <c r="BL195" s="8">
        <f t="shared" si="445"/>
        <v>4.3432848591477238E-2</v>
      </c>
      <c r="BM195" s="8">
        <f t="shared" si="446"/>
        <v>0.71206993623786574</v>
      </c>
      <c r="BN195" s="8">
        <f t="shared" si="447"/>
        <v>4.368844870192326E-2</v>
      </c>
    </row>
    <row r="196" spans="1:66" x14ac:dyDescent="0.25">
      <c r="A196" t="s">
        <v>16</v>
      </c>
      <c r="B196" t="s">
        <v>233</v>
      </c>
      <c r="C196" t="s">
        <v>235</v>
      </c>
      <c r="D196" s="16"/>
      <c r="E196">
        <f>VLOOKUP(A196,home!$A$2:$E$405,3,FALSE)</f>
        <v>1.43055555555556</v>
      </c>
      <c r="F196">
        <f>VLOOKUP(B196,home!$B$2:$E$405,3,FALSE)</f>
        <v>0.52</v>
      </c>
      <c r="G196">
        <f>VLOOKUP(C196,away!$B$2:$E$405,4,FALSE)</f>
        <v>0.52</v>
      </c>
      <c r="H196">
        <f>VLOOKUP(A196,away!$A$2:$E$405,3,FALSE)</f>
        <v>1.3888888888888899</v>
      </c>
      <c r="I196">
        <f>VLOOKUP(C196,away!$B$2:$E$405,3,FALSE)</f>
        <v>1.05</v>
      </c>
      <c r="J196">
        <f>VLOOKUP(B196,home!$B$2:$E$405,4,FALSE)</f>
        <v>1.62</v>
      </c>
      <c r="K196" s="3">
        <f t="shared" si="392"/>
        <v>0.38682222222222346</v>
      </c>
      <c r="L196" s="3">
        <f t="shared" si="393"/>
        <v>2.362500000000002</v>
      </c>
      <c r="M196" s="5">
        <f t="shared" si="394"/>
        <v>6.3971204777409363E-2</v>
      </c>
      <c r="N196" s="5">
        <f t="shared" si="395"/>
        <v>2.4745483590230412E-2</v>
      </c>
      <c r="O196" s="5">
        <f t="shared" si="396"/>
        <v>0.15113197128662975</v>
      </c>
      <c r="P196" s="5">
        <f t="shared" si="397"/>
        <v>5.8461204981919396E-2</v>
      </c>
      <c r="Q196" s="5">
        <f t="shared" si="398"/>
        <v>4.7860514761682458E-3</v>
      </c>
      <c r="R196" s="5">
        <f t="shared" si="399"/>
        <v>0.1785246410823316</v>
      </c>
      <c r="S196" s="5">
        <f t="shared" si="400"/>
        <v>1.3356448810953611E-2</v>
      </c>
      <c r="T196" s="5">
        <f t="shared" si="401"/>
        <v>1.130704661244749E-2</v>
      </c>
      <c r="U196" s="5">
        <f t="shared" si="402"/>
        <v>6.9057298384892371E-2</v>
      </c>
      <c r="V196" s="5">
        <f t="shared" si="403"/>
        <v>1.3562249426382449E-3</v>
      </c>
      <c r="W196" s="5">
        <f t="shared" si="404"/>
        <v>6.1711702256045137E-4</v>
      </c>
      <c r="X196" s="5">
        <f t="shared" si="405"/>
        <v>1.4579389657990677E-3</v>
      </c>
      <c r="Y196" s="5">
        <f t="shared" si="406"/>
        <v>1.7221904033501506E-3</v>
      </c>
      <c r="Z196" s="5">
        <f t="shared" si="407"/>
        <v>0.14058815485233628</v>
      </c>
      <c r="AA196" s="5">
        <f t="shared" si="408"/>
        <v>5.4382622478102792E-2</v>
      </c>
      <c r="AB196" s="5">
        <f t="shared" si="409"/>
        <v>1.051820343862598E-2</v>
      </c>
      <c r="AC196" s="5">
        <f t="shared" si="410"/>
        <v>7.7463118610403807E-5</v>
      </c>
      <c r="AD196" s="5">
        <f t="shared" si="411"/>
        <v>5.9678644509498939E-5</v>
      </c>
      <c r="AE196" s="5">
        <f t="shared" si="412"/>
        <v>1.4099079765369135E-4</v>
      </c>
      <c r="AF196" s="5">
        <f t="shared" si="413"/>
        <v>1.6654537972842309E-4</v>
      </c>
      <c r="AG196" s="5">
        <f t="shared" si="414"/>
        <v>1.3115448653613332E-4</v>
      </c>
      <c r="AH196" s="5">
        <f t="shared" si="415"/>
        <v>8.3034878959661176E-2</v>
      </c>
      <c r="AI196" s="5">
        <f t="shared" si="416"/>
        <v>3.2119736401129487E-2</v>
      </c>
      <c r="AJ196" s="5">
        <f t="shared" si="417"/>
        <v>6.2123139059384741E-3</v>
      </c>
      <c r="AK196" s="5">
        <f t="shared" si="418"/>
        <v>8.0102035674571397E-4</v>
      </c>
      <c r="AL196" s="5">
        <f t="shared" si="419"/>
        <v>2.831641061867742E-6</v>
      </c>
      <c r="AM196" s="5">
        <f t="shared" si="420"/>
        <v>4.6170051776748977E-6</v>
      </c>
      <c r="AN196" s="5">
        <f t="shared" si="421"/>
        <v>1.0907674732256955E-5</v>
      </c>
      <c r="AO196" s="5">
        <f t="shared" si="422"/>
        <v>1.2884690777478542E-5</v>
      </c>
      <c r="AP196" s="5">
        <f t="shared" si="423"/>
        <v>1.0146693987264362E-5</v>
      </c>
      <c r="AQ196" s="5">
        <f t="shared" si="424"/>
        <v>5.9928911362280186E-6</v>
      </c>
      <c r="AR196" s="5">
        <f t="shared" si="425"/>
        <v>3.9233980308439956E-2</v>
      </c>
      <c r="AS196" s="5">
        <f t="shared" si="426"/>
        <v>1.51765754495337E-2</v>
      </c>
      <c r="AT196" s="5">
        <f t="shared" si="427"/>
        <v>2.9353183205559326E-3</v>
      </c>
      <c r="AU196" s="5">
        <f t="shared" si="428"/>
        <v>3.7848211856235034E-4</v>
      </c>
      <c r="AV196" s="5">
        <f t="shared" si="429"/>
        <v>3.6601323543415838E-5</v>
      </c>
      <c r="AW196" s="5">
        <f t="shared" si="430"/>
        <v>7.1881798280734118E-8</v>
      </c>
      <c r="AX196" s="5">
        <f t="shared" si="431"/>
        <v>2.9766003380661915E-7</v>
      </c>
      <c r="AY196" s="5">
        <f t="shared" si="432"/>
        <v>7.0322182986813835E-7</v>
      </c>
      <c r="AZ196" s="5">
        <f t="shared" si="433"/>
        <v>8.3068078653173935E-7</v>
      </c>
      <c r="BA196" s="5">
        <f t="shared" si="434"/>
        <v>6.5416111939374529E-7</v>
      </c>
      <c r="BB196" s="5">
        <f t="shared" si="435"/>
        <v>3.8636391114193114E-7</v>
      </c>
      <c r="BC196" s="5">
        <f t="shared" si="436"/>
        <v>1.8255694801456267E-7</v>
      </c>
      <c r="BD196" s="5">
        <f t="shared" si="437"/>
        <v>1.5448379746448245E-2</v>
      </c>
      <c r="BE196" s="5">
        <f t="shared" si="438"/>
        <v>5.9757765832538995E-3</v>
      </c>
      <c r="BF196" s="5">
        <f t="shared" si="439"/>
        <v>1.1557815887188994E-3</v>
      </c>
      <c r="BG196" s="5">
        <f t="shared" si="440"/>
        <v>1.4902733418392558E-4</v>
      </c>
      <c r="BH196" s="5">
        <f t="shared" si="441"/>
        <v>1.441177114522E-5</v>
      </c>
      <c r="BI196" s="5">
        <f t="shared" si="442"/>
        <v>1.1149586681104244E-6</v>
      </c>
      <c r="BJ196" s="8">
        <f t="shared" si="443"/>
        <v>4.5181800979423231E-2</v>
      </c>
      <c r="BK196" s="8">
        <f t="shared" si="444"/>
        <v>0.13722608149442275</v>
      </c>
      <c r="BL196" s="8">
        <f t="shared" si="445"/>
        <v>0.66628813579711088</v>
      </c>
      <c r="BM196" s="8">
        <f t="shared" si="446"/>
        <v>0.50766298458857273</v>
      </c>
      <c r="BN196" s="8">
        <f t="shared" si="447"/>
        <v>0.48162055719468877</v>
      </c>
    </row>
    <row r="197" spans="1:66" x14ac:dyDescent="0.25">
      <c r="A197" t="s">
        <v>16</v>
      </c>
      <c r="B197" t="s">
        <v>56</v>
      </c>
      <c r="C197" t="s">
        <v>58</v>
      </c>
      <c r="D197" s="16"/>
      <c r="E197">
        <f>VLOOKUP(A197,home!$A$2:$E$405,3,FALSE)</f>
        <v>1.43055555555556</v>
      </c>
      <c r="F197">
        <f>VLOOKUP(B197,home!$B$2:$E$405,3,FALSE)</f>
        <v>0.87</v>
      </c>
      <c r="G197">
        <f>VLOOKUP(C197,away!$B$2:$E$405,4,FALSE)</f>
        <v>0.84</v>
      </c>
      <c r="H197">
        <f>VLOOKUP(A197,away!$A$2:$E$405,3,FALSE)</f>
        <v>1.3888888888888899</v>
      </c>
      <c r="I197">
        <f>VLOOKUP(C197,away!$B$2:$E$405,3,FALSE)</f>
        <v>0.84</v>
      </c>
      <c r="J197">
        <f>VLOOKUP(B197,home!$B$2:$E$405,4,FALSE)</f>
        <v>0.18</v>
      </c>
      <c r="K197" s="3">
        <f t="shared" si="392"/>
        <v>1.0454500000000031</v>
      </c>
      <c r="L197" s="3">
        <f t="shared" si="393"/>
        <v>0.21000000000000013</v>
      </c>
      <c r="M197" s="5">
        <f t="shared" si="394"/>
        <v>0.28494759295235217</v>
      </c>
      <c r="N197" s="5">
        <f t="shared" si="395"/>
        <v>0.29789846105203743</v>
      </c>
      <c r="O197" s="5">
        <f t="shared" si="396"/>
        <v>5.9838994519993992E-2</v>
      </c>
      <c r="P197" s="5">
        <f t="shared" si="397"/>
        <v>6.2558676820927903E-2</v>
      </c>
      <c r="Q197" s="5">
        <f t="shared" si="398"/>
        <v>0.15571897305342672</v>
      </c>
      <c r="R197" s="5">
        <f t="shared" si="399"/>
        <v>6.2830944245993725E-3</v>
      </c>
      <c r="S197" s="5">
        <f t="shared" si="400"/>
        <v>3.4336033558280635E-3</v>
      </c>
      <c r="T197" s="5">
        <f t="shared" si="401"/>
        <v>3.2700984341219631E-2</v>
      </c>
      <c r="U197" s="5">
        <f t="shared" si="402"/>
        <v>6.5686610661974338E-3</v>
      </c>
      <c r="V197" s="5">
        <f t="shared" si="403"/>
        <v>8.3758747994844117E-5</v>
      </c>
      <c r="W197" s="5">
        <f t="shared" si="404"/>
        <v>5.4265466792901819E-2</v>
      </c>
      <c r="X197" s="5">
        <f t="shared" si="405"/>
        <v>1.1395748026509391E-2</v>
      </c>
      <c r="Y197" s="5">
        <f t="shared" si="406"/>
        <v>1.1965535427834867E-3</v>
      </c>
      <c r="Z197" s="5">
        <f t="shared" si="407"/>
        <v>4.3981660972195635E-4</v>
      </c>
      <c r="AA197" s="5">
        <f t="shared" si="408"/>
        <v>4.5980627463382062E-4</v>
      </c>
      <c r="AB197" s="5">
        <f t="shared" si="409"/>
        <v>2.4035223490796457E-4</v>
      </c>
      <c r="AC197" s="5">
        <f t="shared" si="410"/>
        <v>1.1492982780721325E-6</v>
      </c>
      <c r="AD197" s="5">
        <f t="shared" si="411"/>
        <v>1.4182958064659842E-2</v>
      </c>
      <c r="AE197" s="5">
        <f t="shared" si="412"/>
        <v>2.9784211935785687E-3</v>
      </c>
      <c r="AF197" s="5">
        <f t="shared" si="413"/>
        <v>3.1273422532574993E-4</v>
      </c>
      <c r="AG197" s="5">
        <f t="shared" si="414"/>
        <v>2.1891395772802508E-5</v>
      </c>
      <c r="AH197" s="5">
        <f t="shared" si="415"/>
        <v>2.3090372010402725E-5</v>
      </c>
      <c r="AI197" s="5">
        <f t="shared" si="416"/>
        <v>2.4139829418275601E-5</v>
      </c>
      <c r="AJ197" s="5">
        <f t="shared" si="417"/>
        <v>1.2618492332668151E-5</v>
      </c>
      <c r="AK197" s="5">
        <f t="shared" si="418"/>
        <v>4.397334269729319E-6</v>
      </c>
      <c r="AL197" s="5">
        <f t="shared" si="419"/>
        <v>1.0092884632408339E-8</v>
      </c>
      <c r="AM197" s="5">
        <f t="shared" si="420"/>
        <v>2.965514701739736E-3</v>
      </c>
      <c r="AN197" s="5">
        <f t="shared" si="421"/>
        <v>6.2275808736534505E-4</v>
      </c>
      <c r="AO197" s="5">
        <f t="shared" si="422"/>
        <v>6.538959917336127E-5</v>
      </c>
      <c r="AP197" s="5">
        <f t="shared" si="423"/>
        <v>4.5772719421352909E-6</v>
      </c>
      <c r="AQ197" s="5">
        <f t="shared" si="424"/>
        <v>2.4030677696210297E-7</v>
      </c>
      <c r="AR197" s="5">
        <f t="shared" si="425"/>
        <v>9.6979562443691571E-7</v>
      </c>
      <c r="AS197" s="5">
        <f t="shared" si="426"/>
        <v>1.0138728355675766E-6</v>
      </c>
      <c r="AT197" s="5">
        <f t="shared" si="427"/>
        <v>5.2997667797206295E-7</v>
      </c>
      <c r="AU197" s="5">
        <f t="shared" si="428"/>
        <v>1.8468803932863166E-7</v>
      </c>
      <c r="AV197" s="5">
        <f t="shared" si="429"/>
        <v>4.8270527679029627E-8</v>
      </c>
      <c r="AW197" s="5">
        <f t="shared" si="430"/>
        <v>6.1551036393882716E-11</v>
      </c>
      <c r="AX197" s="5">
        <f t="shared" si="431"/>
        <v>5.1671622415563607E-4</v>
      </c>
      <c r="AY197" s="5">
        <f t="shared" si="432"/>
        <v>1.0851040707268364E-4</v>
      </c>
      <c r="AZ197" s="5">
        <f t="shared" si="433"/>
        <v>1.1393592742631788E-5</v>
      </c>
      <c r="BA197" s="5">
        <f t="shared" si="434"/>
        <v>7.9755149198422571E-7</v>
      </c>
      <c r="BB197" s="5">
        <f t="shared" si="435"/>
        <v>4.187145332917188E-8</v>
      </c>
      <c r="BC197" s="5">
        <f t="shared" si="436"/>
        <v>1.7586010398252213E-9</v>
      </c>
      <c r="BD197" s="5">
        <f t="shared" si="437"/>
        <v>3.394284685529204E-8</v>
      </c>
      <c r="BE197" s="5">
        <f t="shared" si="438"/>
        <v>3.5485549244865164E-8</v>
      </c>
      <c r="BF197" s="5">
        <f t="shared" si="439"/>
        <v>1.8549183729022198E-8</v>
      </c>
      <c r="BG197" s="5">
        <f t="shared" si="440"/>
        <v>6.4640813765021053E-9</v>
      </c>
      <c r="BH197" s="5">
        <f t="shared" si="441"/>
        <v>1.6894684687660363E-9</v>
      </c>
      <c r="BI197" s="5">
        <f t="shared" si="442"/>
        <v>3.5325096213429171E-10</v>
      </c>
      <c r="BJ197" s="8">
        <f t="shared" si="443"/>
        <v>0.57496813306073036</v>
      </c>
      <c r="BK197" s="8">
        <f t="shared" si="444"/>
        <v>0.35113330167533829</v>
      </c>
      <c r="BL197" s="8">
        <f t="shared" si="445"/>
        <v>7.3457997636449279E-2</v>
      </c>
      <c r="BM197" s="8">
        <f t="shared" si="446"/>
        <v>0.13264494581338068</v>
      </c>
      <c r="BN197" s="8">
        <f t="shared" si="447"/>
        <v>0.86724579282333758</v>
      </c>
    </row>
    <row r="198" spans="1:66" x14ac:dyDescent="0.25">
      <c r="A198" t="s">
        <v>16</v>
      </c>
      <c r="B198" t="s">
        <v>236</v>
      </c>
      <c r="C198" t="s">
        <v>467</v>
      </c>
      <c r="D198" s="16"/>
      <c r="E198">
        <f>VLOOKUP(A198,home!$A$2:$E$405,3,FALSE)</f>
        <v>1.43055555555556</v>
      </c>
      <c r="F198">
        <f>VLOOKUP(B198,home!$B$2:$E$405,3,FALSE)</f>
        <v>0.17</v>
      </c>
      <c r="G198" t="e">
        <f>VLOOKUP(C198,away!$B$2:$E$405,4,FALSE)</f>
        <v>#N/A</v>
      </c>
      <c r="H198">
        <f>VLOOKUP(A198,away!$A$2:$E$405,3,FALSE)</f>
        <v>1.3888888888888899</v>
      </c>
      <c r="I198" t="e">
        <f>VLOOKUP(C198,away!$B$2:$E$405,3,FALSE)</f>
        <v>#N/A</v>
      </c>
      <c r="J198">
        <f>VLOOKUP(B198,home!$B$2:$E$405,4,FALSE)</f>
        <v>1.26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448</v>
      </c>
      <c r="C199" t="s">
        <v>59</v>
      </c>
      <c r="D199" s="16"/>
      <c r="E199">
        <f>VLOOKUP(A199,home!$A$2:$E$405,3,FALSE)</f>
        <v>1.43055555555556</v>
      </c>
      <c r="F199">
        <f>VLOOKUP(B199,home!$B$2:$E$405,3,FALSE)</f>
        <v>1.4</v>
      </c>
      <c r="G199">
        <f>VLOOKUP(C199,away!$B$2:$E$405,4,FALSE)</f>
        <v>1.22</v>
      </c>
      <c r="H199">
        <f>VLOOKUP(A199,away!$A$2:$E$405,3,FALSE)</f>
        <v>1.3888888888888899</v>
      </c>
      <c r="I199">
        <f>VLOOKUP(C199,away!$B$2:$E$405,3,FALSE)</f>
        <v>0.7</v>
      </c>
      <c r="J199">
        <f>VLOOKUP(B199,home!$B$2:$E$405,4,FALSE)</f>
        <v>0.54</v>
      </c>
      <c r="K199" s="3">
        <f t="shared" si="392"/>
        <v>2.4433888888888964</v>
      </c>
      <c r="L199" s="3">
        <f t="shared" si="393"/>
        <v>0.52500000000000036</v>
      </c>
      <c r="M199" s="5">
        <f t="shared" si="394"/>
        <v>5.1386032284466393E-2</v>
      </c>
      <c r="N199" s="5">
        <f t="shared" si="395"/>
        <v>0.1255560603279513</v>
      </c>
      <c r="O199" s="5">
        <f t="shared" si="396"/>
        <v>2.6977666949344867E-2</v>
      </c>
      <c r="P199" s="5">
        <f t="shared" si="397"/>
        <v>6.5916931672174453E-2</v>
      </c>
      <c r="Q199" s="5">
        <f t="shared" si="398"/>
        <v>0.15339114136899012</v>
      </c>
      <c r="R199" s="5">
        <f t="shared" si="399"/>
        <v>7.0816375742030332E-3</v>
      </c>
      <c r="S199" s="5">
        <f t="shared" si="400"/>
        <v>2.1139216669913977E-2</v>
      </c>
      <c r="T199" s="5">
        <f t="shared" si="401"/>
        <v>8.0530349218719863E-2</v>
      </c>
      <c r="U199" s="5">
        <f t="shared" si="402"/>
        <v>1.7303194563945808E-2</v>
      </c>
      <c r="V199" s="5">
        <f t="shared" si="403"/>
        <v>3.0129940826464953E-3</v>
      </c>
      <c r="W199" s="5">
        <f t="shared" si="404"/>
        <v>0.12493140349165877</v>
      </c>
      <c r="X199" s="5">
        <f t="shared" si="405"/>
        <v>6.558898683312088E-2</v>
      </c>
      <c r="Y199" s="5">
        <f t="shared" si="406"/>
        <v>1.7217109043694244E-2</v>
      </c>
      <c r="Z199" s="5">
        <f t="shared" si="407"/>
        <v>1.2392865754855319E-3</v>
      </c>
      <c r="AA199" s="5">
        <f t="shared" si="408"/>
        <v>3.0280590486905187E-3</v>
      </c>
      <c r="AB199" s="5">
        <f t="shared" si="409"/>
        <v>3.6993629172349489E-3</v>
      </c>
      <c r="AC199" s="5">
        <f t="shared" si="410"/>
        <v>2.4156287740680519E-4</v>
      </c>
      <c r="AD199" s="5">
        <f t="shared" si="411"/>
        <v>7.6314000791203651E-2</v>
      </c>
      <c r="AE199" s="5">
        <f t="shared" si="412"/>
        <v>4.0064850415381936E-2</v>
      </c>
      <c r="AF199" s="5">
        <f t="shared" si="413"/>
        <v>1.0517023234037765E-2</v>
      </c>
      <c r="AG199" s="5">
        <f t="shared" si="414"/>
        <v>1.8404790659566105E-3</v>
      </c>
      <c r="AH199" s="5">
        <f t="shared" si="415"/>
        <v>1.6265636303247611E-4</v>
      </c>
      <c r="AI199" s="5">
        <f t="shared" si="416"/>
        <v>3.9743275014063074E-4</v>
      </c>
      <c r="AJ199" s="5">
        <f t="shared" si="417"/>
        <v>4.8554138288708719E-4</v>
      </c>
      <c r="AK199" s="5">
        <f t="shared" si="418"/>
        <v>3.9545547334735259E-4</v>
      </c>
      <c r="AL199" s="5">
        <f t="shared" si="419"/>
        <v>1.2394873063100187E-5</v>
      </c>
      <c r="AM199" s="5">
        <f t="shared" si="420"/>
        <v>3.7292956319977054E-2</v>
      </c>
      <c r="AN199" s="5">
        <f t="shared" si="421"/>
        <v>1.9578802067987962E-2</v>
      </c>
      <c r="AO199" s="5">
        <f t="shared" si="422"/>
        <v>5.1394355428468442E-3</v>
      </c>
      <c r="AP199" s="5">
        <f t="shared" si="423"/>
        <v>8.9940121999819845E-4</v>
      </c>
      <c r="AQ199" s="5">
        <f t="shared" si="424"/>
        <v>1.1804641012476358E-4</v>
      </c>
      <c r="AR199" s="5">
        <f t="shared" si="425"/>
        <v>1.7078918118410005E-5</v>
      </c>
      <c r="AS199" s="5">
        <f t="shared" si="426"/>
        <v>4.1730438764766261E-5</v>
      </c>
      <c r="AT199" s="5">
        <f t="shared" si="427"/>
        <v>5.0981845203144207E-5</v>
      </c>
      <c r="AU199" s="5">
        <f t="shared" si="428"/>
        <v>4.1522824701472064E-5</v>
      </c>
      <c r="AV199" s="5">
        <f t="shared" si="429"/>
        <v>2.5364102127714569E-5</v>
      </c>
      <c r="AW199" s="5">
        <f t="shared" si="430"/>
        <v>4.4166347052285648E-7</v>
      </c>
      <c r="AX199" s="5">
        <f t="shared" si="431"/>
        <v>1.5186865851008487E-2</v>
      </c>
      <c r="AY199" s="5">
        <f t="shared" si="432"/>
        <v>7.9731045717794588E-3</v>
      </c>
      <c r="AZ199" s="5">
        <f t="shared" si="433"/>
        <v>2.0929399500921094E-3</v>
      </c>
      <c r="BA199" s="5">
        <f t="shared" si="434"/>
        <v>3.6626449126611946E-4</v>
      </c>
      <c r="BB199" s="5">
        <f t="shared" si="435"/>
        <v>4.8072214478678195E-5</v>
      </c>
      <c r="BC199" s="5">
        <f t="shared" si="436"/>
        <v>5.0475825202612147E-6</v>
      </c>
      <c r="BD199" s="5">
        <f t="shared" si="437"/>
        <v>1.4944053353608763E-6</v>
      </c>
      <c r="BE199" s="5">
        <f t="shared" si="438"/>
        <v>3.6514133919170498E-6</v>
      </c>
      <c r="BF199" s="5">
        <f t="shared" si="439"/>
        <v>4.4609114552751202E-6</v>
      </c>
      <c r="BG199" s="5">
        <f t="shared" si="440"/>
        <v>3.6332471613788072E-6</v>
      </c>
      <c r="BH199" s="5">
        <f t="shared" si="441"/>
        <v>2.2193589361750258E-6</v>
      </c>
      <c r="BI199" s="5">
        <f t="shared" si="442"/>
        <v>1.0845513930212668E-6</v>
      </c>
      <c r="BJ199" s="8">
        <f t="shared" si="443"/>
        <v>0.78465234001279527</v>
      </c>
      <c r="BK199" s="8">
        <f t="shared" si="444"/>
        <v>0.1496822370314507</v>
      </c>
      <c r="BL199" s="8">
        <f t="shared" si="445"/>
        <v>5.9724229039415357E-2</v>
      </c>
      <c r="BM199" s="8">
        <f t="shared" si="446"/>
        <v>0.55701595957370753</v>
      </c>
      <c r="BN199" s="8">
        <f t="shared" si="447"/>
        <v>0.43030947017713017</v>
      </c>
    </row>
    <row r="200" spans="1:66" x14ac:dyDescent="0.25">
      <c r="A200" t="s">
        <v>61</v>
      </c>
      <c r="B200" t="s">
        <v>240</v>
      </c>
      <c r="C200" t="s">
        <v>64</v>
      </c>
      <c r="D200" s="16"/>
      <c r="E200">
        <f>VLOOKUP(A200,home!$A$2:$E$405,3,FALSE)</f>
        <v>1.5254237288135599</v>
      </c>
      <c r="F200">
        <f>VLOOKUP(B200,home!$B$2:$E$405,3,FALSE)</f>
        <v>1.97</v>
      </c>
      <c r="G200">
        <f>VLOOKUP(C200,away!$B$2:$E$405,4,FALSE)</f>
        <v>1.53</v>
      </c>
      <c r="H200">
        <f>VLOOKUP(A200,away!$A$2:$E$405,3,FALSE)</f>
        <v>1.1186440677966101</v>
      </c>
      <c r="I200">
        <f>VLOOKUP(C200,away!$B$2:$E$405,3,FALSE)</f>
        <v>0.66</v>
      </c>
      <c r="J200">
        <f>VLOOKUP(B200,home!$B$2:$E$405,4,FALSE)</f>
        <v>0.89</v>
      </c>
      <c r="K200" s="3">
        <f t="shared" si="392"/>
        <v>4.5977796610169506</v>
      </c>
      <c r="L200" s="3">
        <f t="shared" si="393"/>
        <v>0.65709152542372884</v>
      </c>
      <c r="M200" s="5">
        <f t="shared" si="394"/>
        <v>5.2220189154995843E-3</v>
      </c>
      <c r="N200" s="5">
        <f t="shared" si="395"/>
        <v>2.4009692359129788E-2</v>
      </c>
      <c r="O200" s="5">
        <f t="shared" si="396"/>
        <v>3.431344374977188E-3</v>
      </c>
      <c r="P200" s="5">
        <f t="shared" si="397"/>
        <v>1.5776565377215036E-2</v>
      </c>
      <c r="Q200" s="5">
        <f t="shared" si="398"/>
        <v>5.5195637598040512E-2</v>
      </c>
      <c r="R200" s="5">
        <f t="shared" si="399"/>
        <v>1.1273536548039459E-3</v>
      </c>
      <c r="S200" s="5">
        <f t="shared" si="400"/>
        <v>1.1915890153268828E-2</v>
      </c>
      <c r="T200" s="5">
        <f t="shared" si="401"/>
        <v>3.626858570603176E-2</v>
      </c>
      <c r="U200" s="5">
        <f t="shared" si="402"/>
        <v>5.1833237048307078E-3</v>
      </c>
      <c r="V200" s="5">
        <f t="shared" si="403"/>
        <v>3.9999816816862852E-3</v>
      </c>
      <c r="W200" s="5">
        <f t="shared" si="404"/>
        <v>8.4592459975044373E-2</v>
      </c>
      <c r="X200" s="5">
        <f t="shared" si="405"/>
        <v>5.5584988564347633E-2</v>
      </c>
      <c r="Y200" s="5">
        <f t="shared" si="406"/>
        <v>1.8262212463203857E-2</v>
      </c>
      <c r="Z200" s="5">
        <f t="shared" si="407"/>
        <v>2.4692484424238025E-4</v>
      </c>
      <c r="AA200" s="5">
        <f t="shared" si="408"/>
        <v>1.1353060266573946E-3</v>
      </c>
      <c r="AB200" s="5">
        <f t="shared" si="409"/>
        <v>2.6099434791976685E-3</v>
      </c>
      <c r="AC200" s="5">
        <f t="shared" si="410"/>
        <v>7.5528705384281616E-4</v>
      </c>
      <c r="AD200" s="5">
        <f t="shared" si="411"/>
        <v>9.7234372987162393E-2</v>
      </c>
      <c r="AE200" s="5">
        <f t="shared" si="412"/>
        <v>6.3891882469754344E-2</v>
      </c>
      <c r="AF200" s="5">
        <f t="shared" si="413"/>
        <v>2.099140725712224E-2</v>
      </c>
      <c r="AG200" s="5">
        <f t="shared" si="414"/>
        <v>4.5977586051243954E-3</v>
      </c>
      <c r="AH200" s="5">
        <f t="shared" si="415"/>
        <v>4.0563055642060564E-5</v>
      </c>
      <c r="AI200" s="5">
        <f t="shared" si="416"/>
        <v>1.8649999221976495E-4</v>
      </c>
      <c r="AJ200" s="5">
        <f t="shared" si="417"/>
        <v>4.2874293550392744E-4</v>
      </c>
      <c r="AK200" s="5">
        <f t="shared" si="418"/>
        <v>6.5708851622155325E-4</v>
      </c>
      <c r="AL200" s="5">
        <f t="shared" si="419"/>
        <v>9.1273783387859307E-5</v>
      </c>
      <c r="AM200" s="5">
        <f t="shared" si="420"/>
        <v>8.9412444494422233E-2</v>
      </c>
      <c r="AN200" s="5">
        <f t="shared" si="421"/>
        <v>5.8752159544704391E-2</v>
      </c>
      <c r="AO200" s="5">
        <f t="shared" si="422"/>
        <v>1.9302773068584047E-2</v>
      </c>
      <c r="AP200" s="5">
        <f t="shared" si="423"/>
        <v>4.2278962001813213E-3</v>
      </c>
      <c r="AQ200" s="5">
        <f t="shared" si="424"/>
        <v>6.9452869087758271E-4</v>
      </c>
      <c r="AR200" s="5">
        <f t="shared" si="425"/>
        <v>5.3307280215378366E-6</v>
      </c>
      <c r="AS200" s="5">
        <f t="shared" si="426"/>
        <v>2.4509512875839798E-5</v>
      </c>
      <c r="AT200" s="5">
        <f t="shared" si="427"/>
        <v>5.6344669900984648E-5</v>
      </c>
      <c r="AU200" s="5">
        <f t="shared" si="428"/>
        <v>8.6353459092487054E-5</v>
      </c>
      <c r="AV200" s="5">
        <f t="shared" si="429"/>
        <v>9.9258544468474067E-5</v>
      </c>
      <c r="AW200" s="5">
        <f t="shared" si="430"/>
        <v>7.659802517344554E-6</v>
      </c>
      <c r="AX200" s="5">
        <f t="shared" si="431"/>
        <v>6.8516453123043608E-2</v>
      </c>
      <c r="AY200" s="5">
        <f t="shared" si="432"/>
        <v>4.5021580699244133E-2</v>
      </c>
      <c r="AZ200" s="5">
        <f t="shared" si="433"/>
        <v>1.4791649569326918E-2</v>
      </c>
      <c r="BA200" s="5">
        <f t="shared" si="434"/>
        <v>3.2398225263474221E-3</v>
      </c>
      <c r="BB200" s="5">
        <f t="shared" si="435"/>
        <v>5.3221498148494663E-4</v>
      </c>
      <c r="BC200" s="5">
        <f t="shared" si="436"/>
        <v>6.9942790807461076E-5</v>
      </c>
      <c r="BD200" s="5">
        <f t="shared" si="437"/>
        <v>5.837960345485517E-7</v>
      </c>
      <c r="BE200" s="5">
        <f t="shared" si="438"/>
        <v>2.6841655338296805E-6</v>
      </c>
      <c r="BF200" s="5">
        <f t="shared" si="439"/>
        <v>6.1706008491224054E-6</v>
      </c>
      <c r="BG200" s="5">
        <f t="shared" si="440"/>
        <v>9.4570210267829736E-6</v>
      </c>
      <c r="BH200" s="5">
        <f t="shared" si="441"/>
        <v>1.0870324732688099E-5</v>
      </c>
      <c r="BI200" s="5">
        <f t="shared" si="442"/>
        <v>9.9958715929205704E-6</v>
      </c>
      <c r="BJ200" s="8">
        <f t="shared" si="443"/>
        <v>0.76519046367398524</v>
      </c>
      <c r="BK200" s="8">
        <f t="shared" si="444"/>
        <v>8.2782597664144544E-2</v>
      </c>
      <c r="BL200" s="8">
        <f t="shared" si="445"/>
        <v>1.5111724434183427E-2</v>
      </c>
      <c r="BM200" s="8">
        <f t="shared" si="446"/>
        <v>0.71355517744016284</v>
      </c>
      <c r="BN200" s="8">
        <f t="shared" si="447"/>
        <v>0.10476261227966606</v>
      </c>
    </row>
    <row r="201" spans="1:66" x14ac:dyDescent="0.25">
      <c r="A201" t="s">
        <v>61</v>
      </c>
      <c r="B201" t="s">
        <v>67</v>
      </c>
      <c r="C201" t="s">
        <v>65</v>
      </c>
      <c r="D201" s="16"/>
      <c r="E201">
        <f>VLOOKUP(A201,home!$A$2:$E$405,3,FALSE)</f>
        <v>1.5254237288135599</v>
      </c>
      <c r="F201">
        <f>VLOOKUP(B201,home!$B$2:$E$405,3,FALSE)</f>
        <v>0.44</v>
      </c>
      <c r="G201">
        <f>VLOOKUP(C201,away!$B$2:$E$405,4,FALSE)</f>
        <v>0.33</v>
      </c>
      <c r="H201">
        <f>VLOOKUP(A201,away!$A$2:$E$405,3,FALSE)</f>
        <v>1.1186440677966101</v>
      </c>
      <c r="I201">
        <f>VLOOKUP(C201,away!$B$2:$E$405,3,FALSE)</f>
        <v>0.98</v>
      </c>
      <c r="J201">
        <f>VLOOKUP(B201,home!$B$2:$E$405,4,FALSE)</f>
        <v>1.19</v>
      </c>
      <c r="K201" s="3">
        <f t="shared" si="392"/>
        <v>0.22149152542372894</v>
      </c>
      <c r="L201" s="3">
        <f t="shared" si="393"/>
        <v>1.3045627118644065</v>
      </c>
      <c r="M201" s="5">
        <f t="shared" si="394"/>
        <v>0.21739175352370615</v>
      </c>
      <c r="N201" s="5">
        <f t="shared" si="395"/>
        <v>4.815043110250497E-2</v>
      </c>
      <c r="O201" s="5">
        <f t="shared" si="396"/>
        <v>0.28360117551384478</v>
      </c>
      <c r="P201" s="5">
        <f t="shared" si="397"/>
        <v>6.2815256976524153E-2</v>
      </c>
      <c r="Q201" s="5">
        <f t="shared" si="398"/>
        <v>5.3324562173519933E-3</v>
      </c>
      <c r="R201" s="5">
        <f t="shared" si="399"/>
        <v>0.18498775930813746</v>
      </c>
      <c r="S201" s="5">
        <f t="shared" si="400"/>
        <v>4.5376106097286826E-3</v>
      </c>
      <c r="T201" s="5">
        <f t="shared" si="401"/>
        <v>6.9565235438069318E-3</v>
      </c>
      <c r="U201" s="5">
        <f t="shared" si="402"/>
        <v>4.0973220993876971E-2</v>
      </c>
      <c r="V201" s="5">
        <f t="shared" si="403"/>
        <v>1.4568230031699562E-4</v>
      </c>
      <c r="W201" s="5">
        <f t="shared" si="404"/>
        <v>3.9369795394551349E-4</v>
      </c>
      <c r="X201" s="5">
        <f t="shared" si="405"/>
        <v>5.1360367045462743E-4</v>
      </c>
      <c r="Y201" s="5">
        <f t="shared" si="406"/>
        <v>3.3501409857590087E-4</v>
      </c>
      <c r="Z201" s="5">
        <f t="shared" si="407"/>
        <v>8.0442710981581317E-2</v>
      </c>
      <c r="AA201" s="5">
        <f t="shared" si="408"/>
        <v>1.7817378764530593E-2</v>
      </c>
      <c r="AB201" s="5">
        <f t="shared" si="409"/>
        <v>1.9731992008041178E-3</v>
      </c>
      <c r="AC201" s="5">
        <f t="shared" si="410"/>
        <v>2.6309275142149492E-6</v>
      </c>
      <c r="AD201" s="5">
        <f t="shared" si="411"/>
        <v>2.1800190093898187E-5</v>
      </c>
      <c r="AE201" s="5">
        <f t="shared" si="412"/>
        <v>2.8439715108055393E-5</v>
      </c>
      <c r="AF201" s="5">
        <f t="shared" si="413"/>
        <v>1.8550695933007941E-5</v>
      </c>
      <c r="AG201" s="5">
        <f t="shared" si="414"/>
        <v>8.0668487311122855E-6</v>
      </c>
      <c r="AH201" s="5">
        <f t="shared" si="415"/>
        <v>2.6235640296964114E-2</v>
      </c>
      <c r="AI201" s="5">
        <f t="shared" si="416"/>
        <v>5.8109719898428334E-3</v>
      </c>
      <c r="AJ201" s="5">
        <f t="shared" si="417"/>
        <v>6.4354052511242518E-4</v>
      </c>
      <c r="AK201" s="5">
        <f t="shared" si="418"/>
        <v>4.7512924193046204E-5</v>
      </c>
      <c r="AL201" s="5">
        <f t="shared" si="419"/>
        <v>3.0408216542399506E-8</v>
      </c>
      <c r="AM201" s="5">
        <f t="shared" si="420"/>
        <v>9.6571147168495502E-7</v>
      </c>
      <c r="AN201" s="5">
        <f t="shared" si="421"/>
        <v>1.2598311763798922E-6</v>
      </c>
      <c r="AO201" s="5">
        <f t="shared" si="422"/>
        <v>8.2176438797473894E-7</v>
      </c>
      <c r="AP201" s="5">
        <f t="shared" si="423"/>
        <v>3.5734772616330659E-7</v>
      </c>
      <c r="AQ201" s="5">
        <f t="shared" si="424"/>
        <v>1.165456296805457E-7</v>
      </c>
      <c r="AR201" s="5">
        <f t="shared" si="425"/>
        <v>6.8452076106613191E-3</v>
      </c>
      <c r="AS201" s="5">
        <f t="shared" si="426"/>
        <v>1.5161554755274943E-3</v>
      </c>
      <c r="AT201" s="5">
        <f t="shared" si="427"/>
        <v>1.6790779452706189E-4</v>
      </c>
      <c r="AU201" s="5">
        <f t="shared" si="428"/>
        <v>1.2396717846777661E-5</v>
      </c>
      <c r="AV201" s="5">
        <f t="shared" si="429"/>
        <v>6.8644198653258695E-7</v>
      </c>
      <c r="AW201" s="5">
        <f t="shared" si="430"/>
        <v>2.4406782089984995E-10</v>
      </c>
      <c r="AX201" s="5">
        <f t="shared" si="431"/>
        <v>3.5649484497115794E-8</v>
      </c>
      <c r="AY201" s="5">
        <f t="shared" si="432"/>
        <v>4.6506988172125509E-8</v>
      </c>
      <c r="AZ201" s="5">
        <f t="shared" si="433"/>
        <v>3.0335641305236967E-8</v>
      </c>
      <c r="BA201" s="5">
        <f t="shared" si="434"/>
        <v>1.3191582162435282E-8</v>
      </c>
      <c r="BB201" s="5">
        <f t="shared" si="435"/>
        <v>4.3023115499021787E-9</v>
      </c>
      <c r="BC201" s="5">
        <f t="shared" si="436"/>
        <v>1.1225270445651884E-9</v>
      </c>
      <c r="BD201" s="5">
        <f t="shared" si="437"/>
        <v>1.4883337673065342E-3</v>
      </c>
      <c r="BE201" s="5">
        <f t="shared" si="438"/>
        <v>3.2965331646036942E-4</v>
      </c>
      <c r="BF201" s="5">
        <f t="shared" si="439"/>
        <v>3.6507707961899236E-5</v>
      </c>
      <c r="BG201" s="5">
        <f t="shared" si="440"/>
        <v>2.6953826420683585E-6</v>
      </c>
      <c r="BH201" s="5">
        <f t="shared" si="441"/>
        <v>1.4925110324809036E-7</v>
      </c>
      <c r="BI201" s="5">
        <f t="shared" si="442"/>
        <v>6.6115709059188012E-9</v>
      </c>
      <c r="BJ201" s="8">
        <f t="shared" si="443"/>
        <v>6.1762236345432625E-2</v>
      </c>
      <c r="BK201" s="8">
        <f t="shared" si="444"/>
        <v>0.28489301125299493</v>
      </c>
      <c r="BL201" s="8">
        <f t="shared" si="445"/>
        <v>0.57249009959490071</v>
      </c>
      <c r="BM201" s="8">
        <f t="shared" si="446"/>
        <v>0.19730917926991962</v>
      </c>
      <c r="BN201" s="8">
        <f t="shared" si="447"/>
        <v>0.80227883264206956</v>
      </c>
    </row>
    <row r="202" spans="1:66" x14ac:dyDescent="0.25">
      <c r="A202" t="s">
        <v>61</v>
      </c>
      <c r="B202" t="s">
        <v>69</v>
      </c>
      <c r="C202" t="s">
        <v>242</v>
      </c>
      <c r="D202" s="16"/>
      <c r="E202">
        <f>VLOOKUP(A202,home!$A$2:$E$405,3,FALSE)</f>
        <v>1.5254237288135599</v>
      </c>
      <c r="F202">
        <f>VLOOKUP(B202,home!$B$2:$E$405,3,FALSE)</f>
        <v>1.31</v>
      </c>
      <c r="G202">
        <f>VLOOKUP(C202,away!$B$2:$E$405,4,FALSE)</f>
        <v>1.75</v>
      </c>
      <c r="H202">
        <f>VLOOKUP(A202,away!$A$2:$E$405,3,FALSE)</f>
        <v>1.1186440677966101</v>
      </c>
      <c r="I202">
        <f>VLOOKUP(C202,away!$B$2:$E$405,3,FALSE)</f>
        <v>0.44</v>
      </c>
      <c r="J202">
        <f>VLOOKUP(B202,home!$B$2:$E$405,4,FALSE)</f>
        <v>0.3</v>
      </c>
      <c r="K202" s="3">
        <f t="shared" si="392"/>
        <v>3.4970338983050864</v>
      </c>
      <c r="L202" s="3">
        <f t="shared" si="393"/>
        <v>0.14766101694915251</v>
      </c>
      <c r="M202" s="5">
        <f t="shared" si="394"/>
        <v>2.6129380313373411E-2</v>
      </c>
      <c r="N202" s="5">
        <f t="shared" si="395"/>
        <v>9.1375328697572408E-2</v>
      </c>
      <c r="O202" s="5">
        <f t="shared" si="396"/>
        <v>3.8582908693238836E-3</v>
      </c>
      <c r="P202" s="5">
        <f t="shared" si="397"/>
        <v>1.349257395954662E-2</v>
      </c>
      <c r="Q202" s="5">
        <f t="shared" si="398"/>
        <v>0.15977131096209019</v>
      </c>
      <c r="R202" s="5">
        <f t="shared" si="399"/>
        <v>2.8485957672499712E-4</v>
      </c>
      <c r="S202" s="5">
        <f t="shared" si="400"/>
        <v>1.7418089318469207E-3</v>
      </c>
      <c r="T202" s="5">
        <f t="shared" si="401"/>
        <v>2.3591994255961514E-2</v>
      </c>
      <c r="U202" s="5">
        <f t="shared" si="402"/>
        <v>9.9616359606415354E-4</v>
      </c>
      <c r="V202" s="5">
        <f t="shared" si="403"/>
        <v>9.9936400049321957E-5</v>
      </c>
      <c r="W202" s="5">
        <f t="shared" si="404"/>
        <v>0.18624189680369077</v>
      </c>
      <c r="X202" s="5">
        <f t="shared" si="405"/>
        <v>2.7500667880572097E-2</v>
      </c>
      <c r="Y202" s="5">
        <f t="shared" si="406"/>
        <v>2.0303882930130849E-3</v>
      </c>
      <c r="Z202" s="5">
        <f t="shared" si="407"/>
        <v>1.4020884928972732E-5</v>
      </c>
      <c r="AA202" s="5">
        <f t="shared" si="408"/>
        <v>4.9031509880852551E-5</v>
      </c>
      <c r="AB202" s="5">
        <f t="shared" si="409"/>
        <v>8.5732426069211107E-5</v>
      </c>
      <c r="AC202" s="5">
        <f t="shared" si="410"/>
        <v>3.2252947944630947E-6</v>
      </c>
      <c r="AD202" s="5">
        <f t="shared" si="411"/>
        <v>0.1628235566017861</v>
      </c>
      <c r="AE202" s="5">
        <f t="shared" si="412"/>
        <v>2.4042691951097633E-2</v>
      </c>
      <c r="AF202" s="5">
        <f t="shared" si="413"/>
        <v>1.7750841718471397E-3</v>
      </c>
      <c r="AG202" s="5">
        <f t="shared" si="414"/>
        <v>8.7370244661764263E-5</v>
      </c>
      <c r="AH202" s="5">
        <f t="shared" si="415"/>
        <v>5.1758453178479014E-7</v>
      </c>
      <c r="AI202" s="5">
        <f t="shared" si="416"/>
        <v>1.8100106528897775E-6</v>
      </c>
      <c r="AJ202" s="5">
        <f t="shared" si="417"/>
        <v>3.1648343047244377E-6</v>
      </c>
      <c r="AK202" s="5">
        <f t="shared" si="418"/>
        <v>3.6891776153800552E-6</v>
      </c>
      <c r="AL202" s="5">
        <f t="shared" si="419"/>
        <v>6.6618539029585952E-8</v>
      </c>
      <c r="AM202" s="5">
        <f t="shared" si="420"/>
        <v>0.11387989937580857</v>
      </c>
      <c r="AN202" s="5">
        <f t="shared" si="421"/>
        <v>1.6815621751899053E-2</v>
      </c>
      <c r="AO202" s="5">
        <f t="shared" si="422"/>
        <v>1.2415059042588516E-3</v>
      </c>
      <c r="AP202" s="5">
        <f t="shared" si="423"/>
        <v>6.1107341457079716E-5</v>
      </c>
      <c r="AQ202" s="5">
        <f t="shared" si="424"/>
        <v>2.2557930456528754E-6</v>
      </c>
      <c r="AR202" s="5">
        <f t="shared" si="425"/>
        <v>1.5285411664098622E-8</v>
      </c>
      <c r="AS202" s="5">
        <f t="shared" si="426"/>
        <v>5.3453602738900836E-8</v>
      </c>
      <c r="AT202" s="5">
        <f t="shared" si="427"/>
        <v>9.3464530382234959E-8</v>
      </c>
      <c r="AU202" s="5">
        <f t="shared" si="428"/>
        <v>1.0894954367861374E-7</v>
      </c>
      <c r="AV202" s="5">
        <f t="shared" si="429"/>
        <v>9.5250061862245731E-8</v>
      </c>
      <c r="AW202" s="5">
        <f t="shared" si="430"/>
        <v>9.5556074570456522E-10</v>
      </c>
      <c r="AX202" s="5">
        <f t="shared" si="431"/>
        <v>6.6373644742129131E-2</v>
      </c>
      <c r="AY202" s="5">
        <f t="shared" si="432"/>
        <v>9.8007998812445572E-3</v>
      </c>
      <c r="AZ202" s="5">
        <f t="shared" si="433"/>
        <v>7.235980386898522E-4</v>
      </c>
      <c r="BA202" s="5">
        <f t="shared" si="434"/>
        <v>3.5615740751785252E-5</v>
      </c>
      <c r="BB202" s="5">
        <f t="shared" si="435"/>
        <v>1.3147641247014964E-6</v>
      </c>
      <c r="BC202" s="5">
        <f t="shared" si="436"/>
        <v>3.8827881540337088E-8</v>
      </c>
      <c r="BD202" s="5">
        <f t="shared" si="437"/>
        <v>3.7617657180120601E-10</v>
      </c>
      <c r="BE202" s="5">
        <f t="shared" si="438"/>
        <v>1.3155022233370147E-9</v>
      </c>
      <c r="BF202" s="5">
        <f t="shared" si="439"/>
        <v>2.3001779341526252E-9</v>
      </c>
      <c r="BG202" s="5">
        <f t="shared" si="440"/>
        <v>2.6812667359550315E-9</v>
      </c>
      <c r="BH202" s="5">
        <f t="shared" si="441"/>
        <v>2.3441201665081448E-9</v>
      </c>
      <c r="BI202" s="5">
        <f t="shared" si="442"/>
        <v>1.6394935367959088E-9</v>
      </c>
      <c r="BJ202" s="8">
        <f t="shared" si="443"/>
        <v>0.8881756920235836</v>
      </c>
      <c r="BK202" s="8">
        <f t="shared" si="444"/>
        <v>5.126779139939433E-2</v>
      </c>
      <c r="BL202" s="8">
        <f t="shared" si="445"/>
        <v>5.2836366450553706E-3</v>
      </c>
      <c r="BM202" s="8">
        <f t="shared" si="446"/>
        <v>0.64002859764864706</v>
      </c>
      <c r="BN202" s="8">
        <f t="shared" si="447"/>
        <v>0.29491174437863144</v>
      </c>
    </row>
    <row r="203" spans="1:66" x14ac:dyDescent="0.25">
      <c r="A203" t="s">
        <v>61</v>
      </c>
      <c r="B203" t="s">
        <v>337</v>
      </c>
      <c r="C203" t="s">
        <v>71</v>
      </c>
      <c r="D203" s="16"/>
      <c r="E203">
        <f>VLOOKUP(A203,home!$A$2:$E$405,3,FALSE)</f>
        <v>1.5254237288135599</v>
      </c>
      <c r="F203">
        <f>VLOOKUP(B203,home!$B$2:$E$405,3,FALSE)</f>
        <v>1.75</v>
      </c>
      <c r="G203">
        <f>VLOOKUP(C203,away!$B$2:$E$405,4,FALSE)</f>
        <v>1.0900000000000001</v>
      </c>
      <c r="H203">
        <f>VLOOKUP(A203,away!$A$2:$E$405,3,FALSE)</f>
        <v>1.1186440677966101</v>
      </c>
      <c r="I203">
        <f>VLOOKUP(C203,away!$B$2:$E$405,3,FALSE)</f>
        <v>0.66</v>
      </c>
      <c r="J203">
        <f>VLOOKUP(B203,home!$B$2:$E$405,4,FALSE)</f>
        <v>0.6</v>
      </c>
      <c r="K203" s="3">
        <f t="shared" si="392"/>
        <v>2.9097457627118657</v>
      </c>
      <c r="L203" s="3">
        <f t="shared" si="393"/>
        <v>0.44298305084745765</v>
      </c>
      <c r="M203" s="5">
        <f t="shared" si="394"/>
        <v>3.4988745947395518E-2</v>
      </c>
      <c r="N203" s="5">
        <f t="shared" si="395"/>
        <v>0.1018083552630361</v>
      </c>
      <c r="O203" s="5">
        <f t="shared" si="396"/>
        <v>1.5499421425103887E-2</v>
      </c>
      <c r="P203" s="5">
        <f t="shared" si="397"/>
        <v>4.509937581618155E-2</v>
      </c>
      <c r="Q203" s="5">
        <f t="shared" si="398"/>
        <v>0.14811821516764176</v>
      </c>
      <c r="R203" s="5">
        <f t="shared" si="399"/>
        <v>3.432990494631485E-3</v>
      </c>
      <c r="S203" s="5">
        <f t="shared" si="400"/>
        <v>1.4532913683639638E-2</v>
      </c>
      <c r="T203" s="5">
        <f t="shared" si="401"/>
        <v>6.5613858841042136E-2</v>
      </c>
      <c r="U203" s="5">
        <f t="shared" si="402"/>
        <v>9.9891295451840778E-3</v>
      </c>
      <c r="V203" s="5">
        <f t="shared" si="403"/>
        <v>2.0813846096176905E-3</v>
      </c>
      <c r="W203" s="5">
        <f t="shared" si="404"/>
        <v>0.1436621163214967</v>
      </c>
      <c r="X203" s="5">
        <f t="shared" si="405"/>
        <v>6.3639882579298937E-2</v>
      </c>
      <c r="Y203" s="5">
        <f t="shared" si="406"/>
        <v>1.409569467027591E-2</v>
      </c>
      <c r="Z203" s="5">
        <f t="shared" si="407"/>
        <v>5.0691886761405935E-4</v>
      </c>
      <c r="AA203" s="5">
        <f t="shared" si="408"/>
        <v>1.4750050270787066E-3</v>
      </c>
      <c r="AB203" s="5">
        <f t="shared" si="409"/>
        <v>2.1459448137604838E-3</v>
      </c>
      <c r="AC203" s="5">
        <f t="shared" si="410"/>
        <v>1.6767739201823249E-4</v>
      </c>
      <c r="AD203" s="5">
        <f t="shared" si="411"/>
        <v>0.10450505855717353</v>
      </c>
      <c r="AE203" s="5">
        <f t="shared" si="412"/>
        <v>4.6293969668648939E-2</v>
      </c>
      <c r="AF203" s="5">
        <f t="shared" si="413"/>
        <v>1.0253721959828889E-2</v>
      </c>
      <c r="AG203" s="5">
        <f t="shared" si="414"/>
        <v>1.5140750121021914E-3</v>
      </c>
      <c r="AH203" s="5">
        <f t="shared" si="415"/>
        <v>5.6139116626953624E-5</v>
      </c>
      <c r="AI203" s="5">
        <f t="shared" si="416"/>
        <v>1.6335055672766558E-4</v>
      </c>
      <c r="AJ203" s="5">
        <f t="shared" si="417"/>
        <v>2.3765429513747458E-4</v>
      </c>
      <c r="AK203" s="5">
        <f t="shared" si="418"/>
        <v>2.3050452608884726E-4</v>
      </c>
      <c r="AL203" s="5">
        <f t="shared" si="419"/>
        <v>8.6452320753386449E-6</v>
      </c>
      <c r="AM203" s="5">
        <f t="shared" si="420"/>
        <v>6.0816630263738236E-2</v>
      </c>
      <c r="AN203" s="5">
        <f t="shared" si="421"/>
        <v>2.694073641649259E-2</v>
      </c>
      <c r="AO203" s="5">
        <f t="shared" si="422"/>
        <v>5.9671448049275454E-3</v>
      </c>
      <c r="AP203" s="5">
        <f t="shared" si="423"/>
        <v>8.8111467017845397E-4</v>
      </c>
      <c r="AQ203" s="5">
        <f t="shared" si="424"/>
        <v>9.7579716185525729E-5</v>
      </c>
      <c r="AR203" s="5">
        <f t="shared" si="425"/>
        <v>4.9737354310578301E-6</v>
      </c>
      <c r="AS203" s="5">
        <f t="shared" si="426"/>
        <v>1.4472305595370398E-5</v>
      </c>
      <c r="AT203" s="5">
        <f t="shared" si="427"/>
        <v>2.1055364941400119E-5</v>
      </c>
      <c r="AU203" s="5">
        <f t="shared" si="428"/>
        <v>2.0421919640196992E-5</v>
      </c>
      <c r="AV203" s="5">
        <f t="shared" si="429"/>
        <v>1.4855648534876354E-5</v>
      </c>
      <c r="AW203" s="5">
        <f t="shared" si="430"/>
        <v>3.0953966595906661E-7</v>
      </c>
      <c r="AX203" s="5">
        <f t="shared" si="431"/>
        <v>2.9493488702054402E-2</v>
      </c>
      <c r="AY203" s="5">
        <f t="shared" si="432"/>
        <v>1.3065115605371084E-2</v>
      </c>
      <c r="AZ203" s="5">
        <f t="shared" si="433"/>
        <v>2.8938123852710056E-3</v>
      </c>
      <c r="BA203" s="5">
        <f t="shared" si="434"/>
        <v>4.2730327966916958E-4</v>
      </c>
      <c r="BB203" s="5">
        <f t="shared" si="435"/>
        <v>4.7322027616243289E-5</v>
      </c>
      <c r="BC203" s="5">
        <f t="shared" si="436"/>
        <v>4.1925712331462187E-6</v>
      </c>
      <c r="BD203" s="5">
        <f t="shared" si="437"/>
        <v>3.6721341589301542E-7</v>
      </c>
      <c r="BE203" s="5">
        <f t="shared" si="438"/>
        <v>1.0684976809056519E-6</v>
      </c>
      <c r="BF203" s="5">
        <f t="shared" si="439"/>
        <v>1.5545282997413378E-6</v>
      </c>
      <c r="BG203" s="5">
        <f t="shared" si="440"/>
        <v>1.5077607110626797E-6</v>
      </c>
      <c r="BH203" s="5">
        <f t="shared" si="441"/>
        <v>1.0968000850495152E-6</v>
      </c>
      <c r="BI203" s="5">
        <f t="shared" si="442"/>
        <v>6.3828188000296855E-7</v>
      </c>
      <c r="BJ203" s="8">
        <f t="shared" si="443"/>
        <v>0.84013938848328262</v>
      </c>
      <c r="BK203" s="8">
        <f t="shared" si="444"/>
        <v>0.10994385828629906</v>
      </c>
      <c r="BL203" s="8">
        <f t="shared" si="445"/>
        <v>3.3312151856555131E-2</v>
      </c>
      <c r="BM203" s="8">
        <f t="shared" si="446"/>
        <v>0.62189040731405554</v>
      </c>
      <c r="BN203" s="8">
        <f t="shared" si="447"/>
        <v>0.34894710411399027</v>
      </c>
    </row>
    <row r="204" spans="1:66" x14ac:dyDescent="0.25">
      <c r="A204" t="s">
        <v>61</v>
      </c>
      <c r="B204" t="s">
        <v>70</v>
      </c>
      <c r="C204" t="s">
        <v>62</v>
      </c>
      <c r="D204" s="16"/>
      <c r="E204">
        <f>VLOOKUP(A204,home!$A$2:$E$405,3,FALSE)</f>
        <v>1.5254237288135599</v>
      </c>
      <c r="F204">
        <f>VLOOKUP(B204,home!$B$2:$E$405,3,FALSE)</f>
        <v>0.66</v>
      </c>
      <c r="G204">
        <f>VLOOKUP(C204,away!$B$2:$E$405,4,FALSE)</f>
        <v>0.22</v>
      </c>
      <c r="H204">
        <f>VLOOKUP(A204,away!$A$2:$E$405,3,FALSE)</f>
        <v>1.1186440677966101</v>
      </c>
      <c r="I204">
        <f>VLOOKUP(C204,away!$B$2:$E$405,3,FALSE)</f>
        <v>0.66</v>
      </c>
      <c r="J204">
        <f>VLOOKUP(B204,home!$B$2:$E$405,4,FALSE)</f>
        <v>0.89</v>
      </c>
      <c r="K204" s="3">
        <f t="shared" si="392"/>
        <v>0.22149152542372888</v>
      </c>
      <c r="L204" s="3">
        <f t="shared" si="393"/>
        <v>0.65709152542372884</v>
      </c>
      <c r="M204" s="5">
        <f t="shared" si="394"/>
        <v>0.41537105456265266</v>
      </c>
      <c r="N204" s="5">
        <f t="shared" si="395"/>
        <v>9.2001168491944854E-2</v>
      </c>
      <c r="O204" s="5">
        <f t="shared" si="396"/>
        <v>0.27293679985943631</v>
      </c>
      <c r="P204" s="5">
        <f t="shared" si="397"/>
        <v>6.0453188145137539E-2</v>
      </c>
      <c r="Q204" s="5">
        <f t="shared" si="398"/>
        <v>1.0188739575023181E-2</v>
      </c>
      <c r="R204" s="5">
        <f t="shared" si="399"/>
        <v>8.9672229081953991E-2</v>
      </c>
      <c r="S204" s="5">
        <f t="shared" si="400"/>
        <v>2.1995923384450443E-3</v>
      </c>
      <c r="T204" s="5">
        <f t="shared" si="401"/>
        <v>6.6949344294970972E-3</v>
      </c>
      <c r="U204" s="5">
        <f t="shared" si="402"/>
        <v>1.9861638807508054E-2</v>
      </c>
      <c r="V204" s="5">
        <f t="shared" si="403"/>
        <v>3.5569902037115268E-5</v>
      </c>
      <c r="W204" s="5">
        <f t="shared" si="404"/>
        <v>7.5223982353899983E-4</v>
      </c>
      <c r="X204" s="5">
        <f t="shared" si="405"/>
        <v>4.9429041313371798E-4</v>
      </c>
      <c r="Y204" s="5">
        <f t="shared" si="406"/>
        <v>1.6239702078417993E-4</v>
      </c>
      <c r="Z204" s="5">
        <f t="shared" si="407"/>
        <v>1.9640953931869071E-2</v>
      </c>
      <c r="AA204" s="5">
        <f t="shared" si="408"/>
        <v>4.3503048471468658E-3</v>
      </c>
      <c r="AB204" s="5">
        <f t="shared" si="409"/>
        <v>4.8177782832640044E-4</v>
      </c>
      <c r="AC204" s="5">
        <f t="shared" si="410"/>
        <v>3.2355317560854144E-7</v>
      </c>
      <c r="AD204" s="5">
        <f t="shared" si="411"/>
        <v>4.1653686500032421E-5</v>
      </c>
      <c r="AE204" s="5">
        <f t="shared" si="412"/>
        <v>2.7370284401828084E-5</v>
      </c>
      <c r="AF204" s="5">
        <f t="shared" si="413"/>
        <v>8.9923909644392538E-6</v>
      </c>
      <c r="AG204" s="5">
        <f t="shared" si="414"/>
        <v>1.9696079653433153E-6</v>
      </c>
      <c r="AH204" s="5">
        <f t="shared" si="415"/>
        <v>3.2264760949672578E-3</v>
      </c>
      <c r="AI204" s="5">
        <f t="shared" si="416"/>
        <v>7.1463711201749387E-4</v>
      </c>
      <c r="AJ204" s="5">
        <f t="shared" si="417"/>
        <v>7.9143032032581446E-5</v>
      </c>
      <c r="AK204" s="5">
        <f t="shared" si="418"/>
        <v>5.8431702971851669E-6</v>
      </c>
      <c r="AL204" s="5">
        <f t="shared" si="419"/>
        <v>1.8835998113170971E-9</v>
      </c>
      <c r="AM204" s="5">
        <f t="shared" si="420"/>
        <v>1.8451877124827938E-6</v>
      </c>
      <c r="AN204" s="5">
        <f t="shared" si="421"/>
        <v>1.2124572086884396E-6</v>
      </c>
      <c r="AO204" s="5">
        <f t="shared" si="422"/>
        <v>3.9834767838404157E-7</v>
      </c>
      <c r="AP204" s="5">
        <f t="shared" si="423"/>
        <v>8.7250294546123617E-8</v>
      </c>
      <c r="AQ204" s="5">
        <f t="shared" si="424"/>
        <v>1.4332857284245502E-8</v>
      </c>
      <c r="AR204" s="5">
        <f t="shared" si="425"/>
        <v>4.2401801979704651E-4</v>
      </c>
      <c r="AS204" s="5">
        <f t="shared" si="426"/>
        <v>9.3916398011996706E-5</v>
      </c>
      <c r="AT204" s="5">
        <f t="shared" si="427"/>
        <v>1.0400843128989601E-5</v>
      </c>
      <c r="AU204" s="5">
        <f t="shared" si="428"/>
        <v>7.6789953677760536E-7</v>
      </c>
      <c r="AV204" s="5">
        <f t="shared" si="429"/>
        <v>4.2520809943261643E-8</v>
      </c>
      <c r="AW204" s="5">
        <f t="shared" si="430"/>
        <v>7.6149861493245693E-12</v>
      </c>
      <c r="AX204" s="5">
        <f t="shared" si="431"/>
        <v>6.8115573521822388E-8</v>
      </c>
      <c r="AY204" s="5">
        <f t="shared" si="432"/>
        <v>4.4758166110566429E-8</v>
      </c>
      <c r="AZ204" s="5">
        <f t="shared" si="433"/>
        <v>1.470510582238037E-8</v>
      </c>
      <c r="BA204" s="5">
        <f t="shared" si="434"/>
        <v>3.2208668054484249E-9</v>
      </c>
      <c r="BB204" s="5">
        <f t="shared" si="435"/>
        <v>5.2910107059468948E-10</v>
      </c>
      <c r="BC204" s="5">
        <f t="shared" si="436"/>
        <v>6.9533565916078541E-11</v>
      </c>
      <c r="BD204" s="5">
        <f t="shared" si="437"/>
        <v>4.6436441239264988E-5</v>
      </c>
      <c r="BE204" s="5">
        <f t="shared" si="438"/>
        <v>1.0285278205334154E-5</v>
      </c>
      <c r="BF204" s="5">
        <f t="shared" si="439"/>
        <v>1.1390509795534469E-6</v>
      </c>
      <c r="BG204" s="5">
        <f t="shared" si="440"/>
        <v>8.4096712998895171E-8</v>
      </c>
      <c r="BH204" s="5">
        <f t="shared" si="441"/>
        <v>4.6566773113117053E-9</v>
      </c>
      <c r="BI204" s="5">
        <f t="shared" si="442"/>
        <v>2.0628291221769971E-10</v>
      </c>
      <c r="BJ204" s="8">
        <f t="shared" si="443"/>
        <v>0.11037744469785195</v>
      </c>
      <c r="BK204" s="8">
        <f t="shared" si="444"/>
        <v>0.47805977514321391</v>
      </c>
      <c r="BL204" s="8">
        <f t="shared" si="445"/>
        <v>0.39191594524506823</v>
      </c>
      <c r="BM204" s="8">
        <f t="shared" si="446"/>
        <v>5.937089455130351E-2</v>
      </c>
      <c r="BN204" s="8">
        <f t="shared" si="447"/>
        <v>0.94062317971614862</v>
      </c>
    </row>
    <row r="205" spans="1:66" x14ac:dyDescent="0.25">
      <c r="A205" t="s">
        <v>61</v>
      </c>
      <c r="B205" t="s">
        <v>87</v>
      </c>
      <c r="C205" t="s">
        <v>311</v>
      </c>
      <c r="D205" s="16"/>
      <c r="E205">
        <f>VLOOKUP(A205,home!$A$2:$E$405,3,FALSE)</f>
        <v>1.5254237288135599</v>
      </c>
      <c r="F205">
        <f>VLOOKUP(B205,home!$B$2:$E$405,3,FALSE)</f>
        <v>0.87</v>
      </c>
      <c r="G205">
        <f>VLOOKUP(C205,away!$B$2:$E$405,4,FALSE)</f>
        <v>1.31</v>
      </c>
      <c r="H205">
        <f>VLOOKUP(A205,away!$A$2:$E$405,3,FALSE)</f>
        <v>1.1186440677966101</v>
      </c>
      <c r="I205">
        <f>VLOOKUP(C205,away!$B$2:$E$405,3,FALSE)</f>
        <v>0.66</v>
      </c>
      <c r="J205">
        <f>VLOOKUP(B205,home!$B$2:$E$405,4,FALSE)</f>
        <v>1.49</v>
      </c>
      <c r="K205" s="3">
        <f t="shared" si="392"/>
        <v>1.7385254237288144</v>
      </c>
      <c r="L205" s="3">
        <f t="shared" si="393"/>
        <v>1.1000745762711865</v>
      </c>
      <c r="M205" s="5">
        <f t="shared" si="394"/>
        <v>5.8507519180733068E-2</v>
      </c>
      <c r="N205" s="5">
        <f t="shared" si="395"/>
        <v>0.10171680957500569</v>
      </c>
      <c r="O205" s="5">
        <f t="shared" si="396"/>
        <v>6.4362634371423241E-2</v>
      </c>
      <c r="P205" s="5">
        <f t="shared" si="397"/>
        <v>0.11189607619288135</v>
      </c>
      <c r="Q205" s="5">
        <f t="shared" si="398"/>
        <v>8.8418629733364965E-2</v>
      </c>
      <c r="R205" s="5">
        <f t="shared" si="399"/>
        <v>3.5401848866920382E-2</v>
      </c>
      <c r="S205" s="5">
        <f t="shared" si="400"/>
        <v>5.3500524559441071E-2</v>
      </c>
      <c r="T205" s="5">
        <f t="shared" si="401"/>
        <v>9.7267086638410383E-2</v>
      </c>
      <c r="U205" s="5">
        <f t="shared" si="402"/>
        <v>6.1547014302146201E-2</v>
      </c>
      <c r="V205" s="5">
        <f t="shared" si="403"/>
        <v>1.1368906759127077E-2</v>
      </c>
      <c r="W205" s="5">
        <f t="shared" si="404"/>
        <v>5.1239345240906495E-2</v>
      </c>
      <c r="X205" s="5">
        <f t="shared" si="405"/>
        <v>5.6367101004303248E-2</v>
      </c>
      <c r="Y205" s="5">
        <f t="shared" si="406"/>
        <v>3.1004007376472048E-2</v>
      </c>
      <c r="Z205" s="5">
        <f t="shared" si="407"/>
        <v>1.2981557963831341E-2</v>
      </c>
      <c r="AA205" s="5">
        <f t="shared" si="408"/>
        <v>2.2568768559730043E-2</v>
      </c>
      <c r="AB205" s="5">
        <f t="shared" si="409"/>
        <v>1.9618188961671112E-2</v>
      </c>
      <c r="AC205" s="5">
        <f t="shared" si="410"/>
        <v>1.358945049673173E-3</v>
      </c>
      <c r="AD205" s="5">
        <f t="shared" si="411"/>
        <v>2.227022609913349E-2</v>
      </c>
      <c r="AE205" s="5">
        <f t="shared" si="412"/>
        <v>2.4498909539467793E-2</v>
      </c>
      <c r="AF205" s="5">
        <f t="shared" si="413"/>
        <v>1.3475313765368088E-2</v>
      </c>
      <c r="AG205" s="5">
        <f t="shared" si="414"/>
        <v>4.9412833601861954E-3</v>
      </c>
      <c r="AH205" s="5">
        <f t="shared" si="415"/>
        <v>3.5701704691004014E-3</v>
      </c>
      <c r="AI205" s="5">
        <f t="shared" si="416"/>
        <v>6.2068321275768751E-3</v>
      </c>
      <c r="AJ205" s="5">
        <f t="shared" si="417"/>
        <v>5.3953677273046036E-3</v>
      </c>
      <c r="AK205" s="5">
        <f t="shared" si="418"/>
        <v>3.126661321428336E-3</v>
      </c>
      <c r="AL205" s="5">
        <f t="shared" si="419"/>
        <v>1.0395971044367425E-4</v>
      </c>
      <c r="AM205" s="5">
        <f t="shared" si="420"/>
        <v>7.7434708531065079E-3</v>
      </c>
      <c r="AN205" s="5">
        <f t="shared" si="421"/>
        <v>8.5183954175994253E-3</v>
      </c>
      <c r="AO205" s="5">
        <f t="shared" si="422"/>
        <v>4.685435114763054E-3</v>
      </c>
      <c r="AP205" s="5">
        <f t="shared" si="423"/>
        <v>1.7181093495063683E-3</v>
      </c>
      <c r="AQ205" s="5">
        <f t="shared" si="424"/>
        <v>4.7251210366144539E-4</v>
      </c>
      <c r="AR205" s="5">
        <f t="shared" si="425"/>
        <v>7.8549075320230512E-4</v>
      </c>
      <c r="AS205" s="5">
        <f t="shared" si="426"/>
        <v>1.365595644546103E-3</v>
      </c>
      <c r="AT205" s="5">
        <f t="shared" si="427"/>
        <v>1.1870613732883689E-3</v>
      </c>
      <c r="AU205" s="5">
        <f t="shared" si="428"/>
        <v>6.8791212566275662E-4</v>
      </c>
      <c r="AV205" s="5">
        <f t="shared" si="429"/>
        <v>2.9898817993900833E-4</v>
      </c>
      <c r="AW205" s="5">
        <f t="shared" si="430"/>
        <v>5.5228816187906613E-6</v>
      </c>
      <c r="AX205" s="5">
        <f t="shared" si="431"/>
        <v>2.2437034910047847E-3</v>
      </c>
      <c r="AY205" s="5">
        <f t="shared" si="432"/>
        <v>2.4682411671452702E-3</v>
      </c>
      <c r="AZ205" s="5">
        <f t="shared" si="433"/>
        <v>1.3576246780412167E-3</v>
      </c>
      <c r="BA205" s="5">
        <f t="shared" si="434"/>
        <v>4.9782946414383251E-4</v>
      </c>
      <c r="BB205" s="5">
        <f t="shared" si="435"/>
        <v>1.3691238420583457E-4</v>
      </c>
      <c r="BC205" s="5">
        <f t="shared" si="436"/>
        <v>3.0122766608302253E-5</v>
      </c>
      <c r="BD205" s="5">
        <f t="shared" si="437"/>
        <v>1.4401640124899357E-4</v>
      </c>
      <c r="BE205" s="5">
        <f t="shared" si="438"/>
        <v>2.5037617500530551E-4</v>
      </c>
      <c r="BF205" s="5">
        <f t="shared" si="439"/>
        <v>2.1764267287134931E-4</v>
      </c>
      <c r="BG205" s="5">
        <f t="shared" si="440"/>
        <v>1.2612577335837811E-4</v>
      </c>
      <c r="BH205" s="5">
        <f t="shared" si="441"/>
        <v>5.4818215892749678E-5</v>
      </c>
      <c r="BI205" s="5">
        <f t="shared" si="442"/>
        <v>1.9060572402600044E-5</v>
      </c>
      <c r="BJ205" s="8">
        <f t="shared" si="443"/>
        <v>0.52107106912240442</v>
      </c>
      <c r="BK205" s="8">
        <f t="shared" si="444"/>
        <v>0.23920417261944468</v>
      </c>
      <c r="BL205" s="8">
        <f t="shared" si="445"/>
        <v>0.22693457459471914</v>
      </c>
      <c r="BM205" s="8">
        <f t="shared" si="446"/>
        <v>0.5374251380945444</v>
      </c>
      <c r="BN205" s="8">
        <f t="shared" si="447"/>
        <v>0.46030351792032864</v>
      </c>
    </row>
    <row r="206" spans="1:66" x14ac:dyDescent="0.25">
      <c r="A206" t="s">
        <v>61</v>
      </c>
      <c r="B206" t="s">
        <v>82</v>
      </c>
      <c r="C206" t="s">
        <v>239</v>
      </c>
      <c r="D206" s="16"/>
      <c r="E206">
        <f>VLOOKUP(A206,home!$A$2:$E$405,3,FALSE)</f>
        <v>1.5254237288135599</v>
      </c>
      <c r="F206">
        <f>VLOOKUP(B206,home!$B$2:$E$405,3,FALSE)</f>
        <v>0.44</v>
      </c>
      <c r="G206">
        <f>VLOOKUP(C206,away!$B$2:$E$405,4,FALSE)</f>
        <v>0.66</v>
      </c>
      <c r="H206">
        <f>VLOOKUP(A206,away!$A$2:$E$405,3,FALSE)</f>
        <v>1.1186440677966101</v>
      </c>
      <c r="I206">
        <f>VLOOKUP(C206,away!$B$2:$E$405,3,FALSE)</f>
        <v>1.97</v>
      </c>
      <c r="J206">
        <f>VLOOKUP(B206,home!$B$2:$E$405,4,FALSE)</f>
        <v>2.38</v>
      </c>
      <c r="K206" s="3">
        <f t="shared" si="392"/>
        <v>0.44298305084745787</v>
      </c>
      <c r="L206" s="3">
        <f t="shared" si="393"/>
        <v>5.2448745762711848</v>
      </c>
      <c r="M206" s="5">
        <f t="shared" si="394"/>
        <v>3.3868410790088327E-3</v>
      </c>
      <c r="N206" s="5">
        <f t="shared" si="395"/>
        <v>1.5003131939148287E-3</v>
      </c>
      <c r="O206" s="5">
        <f t="shared" si="396"/>
        <v>1.7763556669164297E-2</v>
      </c>
      <c r="P206" s="5">
        <f t="shared" si="397"/>
        <v>7.8689545272081062E-3</v>
      </c>
      <c r="Q206" s="5">
        <f t="shared" si="398"/>
        <v>3.3230665793354227E-4</v>
      </c>
      <c r="R206" s="5">
        <f t="shared" si="399"/>
        <v>4.6583813379126149E-2</v>
      </c>
      <c r="S206" s="5">
        <f t="shared" si="400"/>
        <v>4.5706636292327995E-3</v>
      </c>
      <c r="T206" s="5">
        <f t="shared" si="401"/>
        <v>1.7429067417212812E-3</v>
      </c>
      <c r="U206" s="5">
        <f t="shared" si="402"/>
        <v>2.0635839770793925E-2</v>
      </c>
      <c r="V206" s="5">
        <f t="shared" si="403"/>
        <v>1.1799374047499842E-3</v>
      </c>
      <c r="W206" s="5">
        <f t="shared" si="404"/>
        <v>4.9068739049441049E-5</v>
      </c>
      <c r="X206" s="5">
        <f t="shared" si="405"/>
        <v>2.5735938193009847E-4</v>
      </c>
      <c r="Y206" s="5">
        <f t="shared" si="406"/>
        <v>6.749088396250199E-4</v>
      </c>
      <c r="Z206" s="5">
        <f t="shared" si="407"/>
        <v>8.1442086152646725E-2</v>
      </c>
      <c r="AA206" s="5">
        <f t="shared" si="408"/>
        <v>3.6077463791280941E-2</v>
      </c>
      <c r="AB206" s="5">
        <f t="shared" si="409"/>
        <v>7.9908524885501635E-3</v>
      </c>
      <c r="AC206" s="5">
        <f t="shared" si="410"/>
        <v>1.7134096283104189E-4</v>
      </c>
      <c r="AD206" s="5">
        <f t="shared" si="411"/>
        <v>5.4341549313397963E-6</v>
      </c>
      <c r="AE206" s="5">
        <f t="shared" si="412"/>
        <v>2.8501461042902786E-5</v>
      </c>
      <c r="AF206" s="5">
        <f t="shared" si="413"/>
        <v>7.4743294205252241E-5</v>
      </c>
      <c r="AG206" s="5">
        <f t="shared" si="414"/>
        <v>1.3067306784129491E-4</v>
      </c>
      <c r="AH206" s="5">
        <f t="shared" si="415"/>
        <v>0.10678838177512609</v>
      </c>
      <c r="AI206" s="5">
        <f t="shared" si="416"/>
        <v>4.730544315380842E-2</v>
      </c>
      <c r="AJ206" s="5">
        <f t="shared" si="417"/>
        <v>1.0477754764982521E-2</v>
      </c>
      <c r="AK206" s="5">
        <f t="shared" si="418"/>
        <v>1.5471559239411488E-3</v>
      </c>
      <c r="AL206" s="5">
        <f t="shared" si="419"/>
        <v>1.592367889384522E-5</v>
      </c>
      <c r="AM206" s="5">
        <f t="shared" si="420"/>
        <v>4.8144770605253225E-7</v>
      </c>
      <c r="AN206" s="5">
        <f t="shared" si="421"/>
        <v>2.5251328332790094E-6</v>
      </c>
      <c r="AO206" s="5">
        <f t="shared" si="422"/>
        <v>6.6220024994863529E-6</v>
      </c>
      <c r="AP206" s="5">
        <f t="shared" si="423"/>
        <v>1.1577190851186735E-5</v>
      </c>
      <c r="AQ206" s="5">
        <f t="shared" si="424"/>
        <v>1.5180228490007168E-5</v>
      </c>
      <c r="AR206" s="5">
        <f t="shared" si="425"/>
        <v>0.11201833372269997</v>
      </c>
      <c r="AS206" s="5">
        <f t="shared" si="426"/>
        <v>4.9622223223330299E-2</v>
      </c>
      <c r="AT206" s="5">
        <f t="shared" si="427"/>
        <v>1.0990901916652217E-2</v>
      </c>
      <c r="AU206" s="5">
        <f t="shared" si="428"/>
        <v>1.6229277542012569E-3</v>
      </c>
      <c r="AV206" s="5">
        <f t="shared" si="429"/>
        <v>1.7973237196527151E-4</v>
      </c>
      <c r="AW206" s="5">
        <f t="shared" si="430"/>
        <v>1.0276923589337508E-6</v>
      </c>
      <c r="AX206" s="5">
        <f t="shared" si="431"/>
        <v>3.5545528941776793E-8</v>
      </c>
      <c r="AY206" s="5">
        <f t="shared" si="432"/>
        <v>1.8643184104683673E-7</v>
      </c>
      <c r="AZ206" s="5">
        <f t="shared" si="433"/>
        <v>4.8890581165699242E-7</v>
      </c>
      <c r="BA206" s="5">
        <f t="shared" si="434"/>
        <v>8.5474988725032922E-7</v>
      </c>
      <c r="BB206" s="5">
        <f t="shared" si="435"/>
        <v>1.1207639881774785E-6</v>
      </c>
      <c r="BC206" s="5">
        <f t="shared" si="436"/>
        <v>1.1756533095184709E-6</v>
      </c>
      <c r="BD206" s="5">
        <f t="shared" si="437"/>
        <v>9.792035176974169E-2</v>
      </c>
      <c r="BE206" s="5">
        <f t="shared" si="438"/>
        <v>4.337705616701644E-2</v>
      </c>
      <c r="BF206" s="5">
        <f t="shared" si="439"/>
        <v>9.6076503388232391E-3</v>
      </c>
      <c r="BG206" s="5">
        <f t="shared" si="440"/>
        <v>1.4186754195225104E-3</v>
      </c>
      <c r="BH206" s="5">
        <f t="shared" si="441"/>
        <v>1.5711229137559471E-4</v>
      </c>
      <c r="BI206" s="5">
        <f t="shared" si="442"/>
        <v>1.3919616431839142E-5</v>
      </c>
      <c r="BJ206" s="8">
        <f t="shared" si="443"/>
        <v>4.8364635849416065E-3</v>
      </c>
      <c r="BK206" s="8">
        <f t="shared" si="444"/>
        <v>1.7193847713765656E-2</v>
      </c>
      <c r="BL206" s="8">
        <f t="shared" si="445"/>
        <v>0.62209914630853413</v>
      </c>
      <c r="BM206" s="8">
        <f t="shared" si="446"/>
        <v>0.64813659951405034</v>
      </c>
      <c r="BN206" s="8">
        <f t="shared" si="447"/>
        <v>7.7435785506355756E-2</v>
      </c>
    </row>
    <row r="207" spans="1:66" x14ac:dyDescent="0.25">
      <c r="A207" t="s">
        <v>72</v>
      </c>
      <c r="B207" t="s">
        <v>106</v>
      </c>
      <c r="C207" t="s">
        <v>83</v>
      </c>
      <c r="D207" s="16"/>
      <c r="E207">
        <f>VLOOKUP(A207,home!$A$2:$E$405,3,FALSE)</f>
        <v>1.37037037037037</v>
      </c>
      <c r="F207">
        <f>VLOOKUP(B207,home!$B$2:$E$405,3,FALSE)</f>
        <v>1.28</v>
      </c>
      <c r="G207">
        <f>VLOOKUP(C207,away!$B$2:$E$405,4,FALSE)</f>
        <v>0.73</v>
      </c>
      <c r="H207">
        <f>VLOOKUP(A207,away!$A$2:$E$405,3,FALSE)</f>
        <v>1.17592592592593</v>
      </c>
      <c r="I207">
        <f>VLOOKUP(C207,away!$B$2:$E$405,3,FALSE)</f>
        <v>0.28999999999999998</v>
      </c>
      <c r="J207">
        <f>VLOOKUP(B207,home!$B$2:$E$405,4,FALSE)</f>
        <v>0.85</v>
      </c>
      <c r="K207" s="3">
        <f t="shared" si="392"/>
        <v>1.2804740740740737</v>
      </c>
      <c r="L207" s="3">
        <f t="shared" si="393"/>
        <v>0.28986574074074173</v>
      </c>
      <c r="M207" s="5">
        <f t="shared" si="394"/>
        <v>0.20797449753246006</v>
      </c>
      <c r="N207" s="5">
        <f t="shared" si="395"/>
        <v>0.26630595215889746</v>
      </c>
      <c r="O207" s="5">
        <f t="shared" si="396"/>
        <v>6.0284681782430107E-2</v>
      </c>
      <c r="P207" s="5">
        <f t="shared" si="397"/>
        <v>7.7192972086207359E-2</v>
      </c>
      <c r="Q207" s="5">
        <f t="shared" si="398"/>
        <v>0.17049893375553946</v>
      </c>
      <c r="R207" s="5">
        <f t="shared" si="399"/>
        <v>8.7372319700919979E-3</v>
      </c>
      <c r="S207" s="5">
        <f t="shared" si="400"/>
        <v>7.1628432935292499E-3</v>
      </c>
      <c r="T207" s="5">
        <f t="shared" si="401"/>
        <v>4.9421799728556107E-2</v>
      </c>
      <c r="U207" s="5">
        <f t="shared" si="402"/>
        <v>1.1187799016873945E-2</v>
      </c>
      <c r="V207" s="5">
        <f t="shared" si="403"/>
        <v>2.9540008723050453E-4</v>
      </c>
      <c r="W207" s="5">
        <f t="shared" si="404"/>
        <v>7.2773154777080434E-2</v>
      </c>
      <c r="X207" s="5">
        <f t="shared" si="405"/>
        <v>2.109444441549907E-2</v>
      </c>
      <c r="Y207" s="5">
        <f t="shared" si="406"/>
        <v>3.0572783780065194E-3</v>
      </c>
      <c r="Z207" s="5">
        <f t="shared" si="407"/>
        <v>8.4420807234480272E-4</v>
      </c>
      <c r="AA207" s="5">
        <f t="shared" si="408"/>
        <v>1.0809865497615697E-3</v>
      </c>
      <c r="AB207" s="5">
        <f t="shared" si="409"/>
        <v>6.9208762569623699E-4</v>
      </c>
      <c r="AC207" s="5">
        <f t="shared" si="410"/>
        <v>6.8526462854804264E-6</v>
      </c>
      <c r="AD207" s="5">
        <f t="shared" si="411"/>
        <v>2.3296034495157818E-2</v>
      </c>
      <c r="AE207" s="5">
        <f t="shared" si="412"/>
        <v>6.7527222952607924E-3</v>
      </c>
      <c r="AF207" s="5">
        <f t="shared" si="413"/>
        <v>9.7869142506614533E-4</v>
      </c>
      <c r="AG207" s="5">
        <f t="shared" si="414"/>
        <v>9.4563038294470157E-5</v>
      </c>
      <c r="AH207" s="5">
        <f t="shared" si="415"/>
        <v>6.1176749557384949E-5</v>
      </c>
      <c r="AI207" s="5">
        <f t="shared" si="416"/>
        <v>7.8335241744353988E-5</v>
      </c>
      <c r="AJ207" s="5">
        <f t="shared" si="417"/>
        <v>5.0153123069985212E-5</v>
      </c>
      <c r="AK207" s="5">
        <f t="shared" si="418"/>
        <v>2.1406591274987469E-5</v>
      </c>
      <c r="AL207" s="5">
        <f t="shared" si="419"/>
        <v>1.0173865348066188E-7</v>
      </c>
      <c r="AM207" s="5">
        <f t="shared" si="420"/>
        <v>5.9659936399569765E-3</v>
      </c>
      <c r="AN207" s="5">
        <f t="shared" si="421"/>
        <v>1.7293371657006831E-3</v>
      </c>
      <c r="AO207" s="5">
        <f t="shared" si="422"/>
        <v>2.5063779926316157E-4</v>
      </c>
      <c r="AP207" s="5">
        <f t="shared" si="423"/>
        <v>2.4217103780348565E-5</v>
      </c>
      <c r="AQ207" s="5">
        <f t="shared" si="424"/>
        <v>1.7549271814715377E-6</v>
      </c>
      <c r="AR207" s="5">
        <f t="shared" si="425"/>
        <v>3.5466087653124467E-6</v>
      </c>
      <c r="AS207" s="5">
        <f t="shared" si="426"/>
        <v>4.5413405748664487E-6</v>
      </c>
      <c r="AT207" s="5">
        <f t="shared" si="427"/>
        <v>2.9075344338285693E-6</v>
      </c>
      <c r="AU207" s="5">
        <f t="shared" si="428"/>
        <v>1.2410074873317085E-6</v>
      </c>
      <c r="AV207" s="5">
        <f t="shared" si="429"/>
        <v>3.9726947831501528E-7</v>
      </c>
      <c r="AW207" s="5">
        <f t="shared" si="430"/>
        <v>1.0489412472576122E-9</v>
      </c>
      <c r="AX207" s="5">
        <f t="shared" si="431"/>
        <v>1.2732166970092869E-3</v>
      </c>
      <c r="AY207" s="5">
        <f t="shared" si="432"/>
        <v>3.6906190100207754E-4</v>
      </c>
      <c r="AZ207" s="5">
        <f t="shared" si="433"/>
        <v>5.3489200656576731E-5</v>
      </c>
      <c r="BA207" s="5">
        <f t="shared" si="434"/>
        <v>5.1682289233162634E-6</v>
      </c>
      <c r="BB207" s="5">
        <f t="shared" si="435"/>
        <v>3.7452312629369852E-7</v>
      </c>
      <c r="BC207" s="5">
        <f t="shared" si="436"/>
        <v>2.1712284685532256E-8</v>
      </c>
      <c r="BD207" s="5">
        <f t="shared" si="437"/>
        <v>1.7134006281248338E-7</v>
      </c>
      <c r="BE207" s="5">
        <f t="shared" si="438"/>
        <v>2.1939650828160826E-7</v>
      </c>
      <c r="BF207" s="5">
        <f t="shared" si="439"/>
        <v>1.4046577039848863E-7</v>
      </c>
      <c r="BG207" s="5">
        <f t="shared" si="440"/>
        <v>5.9954259096702081E-8</v>
      </c>
      <c r="BH207" s="5">
        <f t="shared" si="441"/>
        <v>1.9192468600911663E-8</v>
      </c>
      <c r="BI207" s="5">
        <f t="shared" si="442"/>
        <v>4.9150916921896183E-9</v>
      </c>
      <c r="BJ207" s="8">
        <f t="shared" si="443"/>
        <v>0.62394684736624306</v>
      </c>
      <c r="BK207" s="8">
        <f t="shared" si="444"/>
        <v>0.29300172928536816</v>
      </c>
      <c r="BL207" s="8">
        <f t="shared" si="445"/>
        <v>8.2207107675401125E-2</v>
      </c>
      <c r="BM207" s="8">
        <f t="shared" si="446"/>
        <v>0.20863656226166996</v>
      </c>
      <c r="BN207" s="8">
        <f t="shared" si="447"/>
        <v>0.79099426928562644</v>
      </c>
    </row>
    <row r="208" spans="1:66" x14ac:dyDescent="0.25">
      <c r="A208" t="s">
        <v>72</v>
      </c>
      <c r="B208" t="s">
        <v>89</v>
      </c>
      <c r="C208" t="s">
        <v>326</v>
      </c>
      <c r="D208" s="16"/>
      <c r="E208">
        <f>VLOOKUP(A208,home!$A$2:$E$405,3,FALSE)</f>
        <v>1.37037037037037</v>
      </c>
      <c r="F208">
        <f>VLOOKUP(B208,home!$B$2:$E$405,3,FALSE)</f>
        <v>0.36</v>
      </c>
      <c r="G208">
        <f>VLOOKUP(C208,away!$B$2:$E$405,4,FALSE)</f>
        <v>0.73</v>
      </c>
      <c r="H208">
        <f>VLOOKUP(A208,away!$A$2:$E$405,3,FALSE)</f>
        <v>1.17592592592593</v>
      </c>
      <c r="I208">
        <f>VLOOKUP(C208,away!$B$2:$E$405,3,FALSE)</f>
        <v>0.36</v>
      </c>
      <c r="J208">
        <f>VLOOKUP(B208,home!$B$2:$E$405,4,FALSE)</f>
        <v>0.43</v>
      </c>
      <c r="K208" s="3">
        <f t="shared" si="392"/>
        <v>0.36013333333333319</v>
      </c>
      <c r="L208" s="3">
        <f t="shared" si="393"/>
        <v>0.18203333333333396</v>
      </c>
      <c r="M208" s="5">
        <f t="shared" si="394"/>
        <v>0.58148699801281112</v>
      </c>
      <c r="N208" s="5">
        <f t="shared" si="395"/>
        <v>0.20941285088434691</v>
      </c>
      <c r="O208" s="5">
        <f t="shared" si="396"/>
        <v>0.10585001653826571</v>
      </c>
      <c r="P208" s="5">
        <f t="shared" si="397"/>
        <v>3.8120119289314074E-2</v>
      </c>
      <c r="Q208" s="5">
        <f t="shared" si="398"/>
        <v>3.770827401590806E-2</v>
      </c>
      <c r="R208" s="5">
        <f t="shared" si="399"/>
        <v>9.6341156719245181E-3</v>
      </c>
      <c r="S208" s="5">
        <f t="shared" si="400"/>
        <v>6.2475321872954438E-4</v>
      </c>
      <c r="T208" s="5">
        <f t="shared" si="401"/>
        <v>6.8641628133624859E-3</v>
      </c>
      <c r="U208" s="5">
        <f t="shared" si="402"/>
        <v>3.4695661906490815E-3</v>
      </c>
      <c r="V208" s="5">
        <f t="shared" si="403"/>
        <v>4.5507212649526024E-6</v>
      </c>
      <c r="W208" s="5">
        <f t="shared" si="404"/>
        <v>4.5266688051985608E-3</v>
      </c>
      <c r="X208" s="5">
        <f t="shared" si="405"/>
        <v>8.2400461150631404E-4</v>
      </c>
      <c r="Y208" s="5">
        <f t="shared" si="406"/>
        <v>7.4998153057266611E-5</v>
      </c>
      <c r="Z208" s="5">
        <f t="shared" si="407"/>
        <v>5.8457672982644402E-4</v>
      </c>
      <c r="AA208" s="5">
        <f t="shared" si="408"/>
        <v>2.1052556630149659E-4</v>
      </c>
      <c r="AB208" s="5">
        <f t="shared" si="409"/>
        <v>3.7908636972022806E-5</v>
      </c>
      <c r="AC208" s="5">
        <f t="shared" si="410"/>
        <v>1.8645519812270764E-8</v>
      </c>
      <c r="AD208" s="5">
        <f t="shared" si="411"/>
        <v>4.0755108142804359E-4</v>
      </c>
      <c r="AE208" s="5">
        <f t="shared" si="412"/>
        <v>7.4187881855951774E-5</v>
      </c>
      <c r="AF208" s="5">
        <f t="shared" si="413"/>
        <v>6.7523337135892337E-6</v>
      </c>
      <c r="AG208" s="5">
        <f t="shared" si="414"/>
        <v>4.0971660455456577E-7</v>
      </c>
      <c r="AH208" s="5">
        <f t="shared" si="415"/>
        <v>2.6603112679851851E-5</v>
      </c>
      <c r="AI208" s="5">
        <f t="shared" si="416"/>
        <v>9.580667646437308E-6</v>
      </c>
      <c r="AJ208" s="5">
        <f t="shared" si="417"/>
        <v>1.725158887535144E-6</v>
      </c>
      <c r="AK208" s="5">
        <f t="shared" si="418"/>
        <v>2.0709574023255208E-7</v>
      </c>
      <c r="AL208" s="5">
        <f t="shared" si="419"/>
        <v>4.889323007283279E-11</v>
      </c>
      <c r="AM208" s="5">
        <f t="shared" si="420"/>
        <v>2.9354545891657196E-5</v>
      </c>
      <c r="AN208" s="5">
        <f t="shared" si="421"/>
        <v>5.3435058371446822E-6</v>
      </c>
      <c r="AO208" s="5">
        <f t="shared" si="422"/>
        <v>4.8634808961078684E-7</v>
      </c>
      <c r="AP208" s="5">
        <f t="shared" si="423"/>
        <v>2.9510521304050171E-8</v>
      </c>
      <c r="AQ208" s="5">
        <f t="shared" si="424"/>
        <v>1.3429746403451545E-9</v>
      </c>
      <c r="AR208" s="5">
        <f t="shared" si="425"/>
        <v>9.6853065563114357E-7</v>
      </c>
      <c r="AS208" s="5">
        <f t="shared" si="426"/>
        <v>3.4880017344796231E-7</v>
      </c>
      <c r="AT208" s="5">
        <f t="shared" si="427"/>
        <v>6.2807284565529725E-8</v>
      </c>
      <c r="AU208" s="5">
        <f t="shared" si="428"/>
        <v>7.5396655827331433E-9</v>
      </c>
      <c r="AV208" s="5">
        <f t="shared" si="429"/>
        <v>6.788212246320736E-10</v>
      </c>
      <c r="AW208" s="5">
        <f t="shared" si="430"/>
        <v>8.9034940170904551E-14</v>
      </c>
      <c r="AX208" s="5">
        <f t="shared" si="431"/>
        <v>1.7619250767414684E-6</v>
      </c>
      <c r="AY208" s="5">
        <f t="shared" si="432"/>
        <v>3.2072909480283967E-7</v>
      </c>
      <c r="AZ208" s="5">
        <f t="shared" si="433"/>
        <v>2.9191693111971892E-8</v>
      </c>
      <c r="BA208" s="5">
        <f t="shared" si="434"/>
        <v>1.7712870676053222E-9</v>
      </c>
      <c r="BB208" s="5">
        <f t="shared" si="435"/>
        <v>8.0608322301605827E-11</v>
      </c>
      <c r="BC208" s="5">
        <f t="shared" si="436"/>
        <v>2.9346803205938076E-12</v>
      </c>
      <c r="BD208" s="5">
        <f t="shared" si="437"/>
        <v>2.9384143946676037E-8</v>
      </c>
      <c r="BE208" s="5">
        <f t="shared" si="438"/>
        <v>1.0582209706662924E-8</v>
      </c>
      <c r="BF208" s="5">
        <f t="shared" si="439"/>
        <v>1.9055032278464367E-9</v>
      </c>
      <c r="BG208" s="5">
        <f t="shared" si="440"/>
        <v>2.2874507637392101E-10</v>
      </c>
      <c r="BH208" s="5">
        <f t="shared" si="441"/>
        <v>2.0594681709532014E-11</v>
      </c>
      <c r="BI208" s="5">
        <f t="shared" si="442"/>
        <v>1.4833662745985579E-12</v>
      </c>
      <c r="BJ208" s="8">
        <f t="shared" si="443"/>
        <v>0.2599371892509908</v>
      </c>
      <c r="BK208" s="8">
        <f t="shared" si="444"/>
        <v>0.6202367606656275</v>
      </c>
      <c r="BL208" s="8">
        <f t="shared" si="445"/>
        <v>0.11924167911834736</v>
      </c>
      <c r="BM208" s="8">
        <f t="shared" si="446"/>
        <v>1.7787510623215989E-2</v>
      </c>
      <c r="BN208" s="8">
        <f t="shared" si="447"/>
        <v>0.98221237441257037</v>
      </c>
    </row>
    <row r="209" spans="1:66" x14ac:dyDescent="0.25">
      <c r="A209" t="s">
        <v>72</v>
      </c>
      <c r="B209" t="s">
        <v>74</v>
      </c>
      <c r="C209" t="s">
        <v>76</v>
      </c>
      <c r="D209" s="16"/>
      <c r="E209">
        <f>VLOOKUP(A209,home!$A$2:$E$405,3,FALSE)</f>
        <v>1.37037037037037</v>
      </c>
      <c r="F209">
        <f>VLOOKUP(B209,home!$B$2:$E$405,3,FALSE)</f>
        <v>0.44</v>
      </c>
      <c r="G209">
        <f>VLOOKUP(C209,away!$B$2:$E$405,4,FALSE)</f>
        <v>1.0900000000000001</v>
      </c>
      <c r="H209">
        <f>VLOOKUP(A209,away!$A$2:$E$405,3,FALSE)</f>
        <v>1.17592592592593</v>
      </c>
      <c r="I209">
        <f>VLOOKUP(C209,away!$B$2:$E$405,3,FALSE)</f>
        <v>0.73</v>
      </c>
      <c r="J209">
        <f>VLOOKUP(B209,home!$B$2:$E$405,4,FALSE)</f>
        <v>1.02</v>
      </c>
      <c r="K209" s="3">
        <f t="shared" si="392"/>
        <v>0.6572296296296295</v>
      </c>
      <c r="L209" s="3">
        <f t="shared" si="393"/>
        <v>0.87559444444444756</v>
      </c>
      <c r="M209" s="5">
        <f t="shared" si="394"/>
        <v>0.21592501721822957</v>
      </c>
      <c r="N209" s="5">
        <f t="shared" si="395"/>
        <v>0.14191231909410842</v>
      </c>
      <c r="O209" s="5">
        <f t="shared" si="396"/>
        <v>0.18906274549285346</v>
      </c>
      <c r="P209" s="5">
        <f t="shared" si="397"/>
        <v>0.12425763819702901</v>
      </c>
      <c r="Q209" s="5">
        <f t="shared" si="398"/>
        <v>4.6634490459051325E-2</v>
      </c>
      <c r="R209" s="5">
        <f t="shared" si="399"/>
        <v>8.2771144802478491E-2</v>
      </c>
      <c r="S209" s="5">
        <f t="shared" si="400"/>
        <v>1.7876530530386629E-2</v>
      </c>
      <c r="T209" s="5">
        <f t="shared" si="401"/>
        <v>4.083290076544293E-2</v>
      </c>
      <c r="U209" s="5">
        <f t="shared" si="402"/>
        <v>5.4399648842553383E-2</v>
      </c>
      <c r="V209" s="5">
        <f t="shared" si="403"/>
        <v>1.1430384962541173E-3</v>
      </c>
      <c r="W209" s="5">
        <f t="shared" si="404"/>
        <v>1.0216522964122933E-2</v>
      </c>
      <c r="X209" s="5">
        <f t="shared" si="405"/>
        <v>8.9455307489251581E-3</v>
      </c>
      <c r="Y209" s="5">
        <f t="shared" si="406"/>
        <v>3.9163285131829234E-3</v>
      </c>
      <c r="Z209" s="5">
        <f t="shared" si="407"/>
        <v>2.4157984849785701E-2</v>
      </c>
      <c r="AA209" s="5">
        <f t="shared" si="408"/>
        <v>1.587734343542286E-2</v>
      </c>
      <c r="AB209" s="5">
        <f t="shared" si="409"/>
        <v>5.2175302727826963E-3</v>
      </c>
      <c r="AC209" s="5">
        <f t="shared" si="410"/>
        <v>4.1111280707133448E-5</v>
      </c>
      <c r="AD209" s="5">
        <f t="shared" si="411"/>
        <v>1.6786504009532795E-3</v>
      </c>
      <c r="AE209" s="5">
        <f t="shared" si="412"/>
        <v>1.4698169652391357E-3</v>
      </c>
      <c r="AF209" s="5">
        <f t="shared" si="413"/>
        <v>6.4348178455679236E-4</v>
      </c>
      <c r="AG209" s="5">
        <f t="shared" si="414"/>
        <v>1.8780969188637549E-4</v>
      </c>
      <c r="AH209" s="5">
        <f t="shared" si="415"/>
        <v>5.288149330861372E-3</v>
      </c>
      <c r="AI209" s="5">
        <f t="shared" si="416"/>
        <v>3.475528426148193E-3</v>
      </c>
      <c r="AJ209" s="5">
        <f t="shared" si="417"/>
        <v>1.1421101301423127E-3</v>
      </c>
      <c r="AK209" s="5">
        <f t="shared" si="418"/>
        <v>2.5020953927656008E-4</v>
      </c>
      <c r="AL209" s="5">
        <f t="shared" si="419"/>
        <v>9.4632677764440391E-7</v>
      </c>
      <c r="AM209" s="5">
        <f t="shared" si="420"/>
        <v>2.2065175625923071E-4</v>
      </c>
      <c r="AN209" s="5">
        <f t="shared" si="421"/>
        <v>1.9320145193749274E-4</v>
      </c>
      <c r="AO209" s="5">
        <f t="shared" si="422"/>
        <v>8.4583058987534787E-5</v>
      </c>
      <c r="AP209" s="5">
        <f t="shared" si="423"/>
        <v>2.4686818847867493E-5</v>
      </c>
      <c r="AQ209" s="5">
        <f t="shared" si="424"/>
        <v>5.4039103585498122E-6</v>
      </c>
      <c r="AR209" s="5">
        <f t="shared" si="425"/>
        <v>9.2605483509896822E-4</v>
      </c>
      <c r="AS209" s="5">
        <f t="shared" si="426"/>
        <v>6.0863067628882266E-4</v>
      </c>
      <c r="AT209" s="5">
        <f t="shared" si="427"/>
        <v>2.0000505697926685E-4</v>
      </c>
      <c r="AU209" s="5">
        <f t="shared" si="428"/>
        <v>4.3816416507512177E-5</v>
      </c>
      <c r="AV209" s="5">
        <f t="shared" si="429"/>
        <v>7.199361798232451E-6</v>
      </c>
      <c r="AW209" s="5">
        <f t="shared" si="430"/>
        <v>1.5127207360580999E-8</v>
      </c>
      <c r="AX209" s="5">
        <f t="shared" si="431"/>
        <v>2.4169812007230232E-5</v>
      </c>
      <c r="AY209" s="5">
        <f t="shared" si="432"/>
        <v>2.1162953116797487E-5</v>
      </c>
      <c r="AZ209" s="5">
        <f t="shared" si="433"/>
        <v>9.2650820885530929E-6</v>
      </c>
      <c r="BA209" s="5">
        <f t="shared" si="434"/>
        <v>2.7041514680196164E-6</v>
      </c>
      <c r="BB209" s="5">
        <f t="shared" si="435"/>
        <v>5.9193500058356823E-7</v>
      </c>
      <c r="BC209" s="5">
        <f t="shared" si="436"/>
        <v>1.0365899959663866E-7</v>
      </c>
      <c r="BD209" s="5">
        <f t="shared" si="437"/>
        <v>1.3514141147726253E-4</v>
      </c>
      <c r="BE209" s="5">
        <f t="shared" si="438"/>
        <v>8.8818939812826631E-5</v>
      </c>
      <c r="BF209" s="5">
        <f t="shared" si="439"/>
        <v>2.9187219458640192E-5</v>
      </c>
      <c r="BG209" s="5">
        <f t="shared" si="440"/>
        <v>6.3942351449069369E-6</v>
      </c>
      <c r="BH209" s="5">
        <f t="shared" si="441"/>
        <v>1.0506201990129866E-6</v>
      </c>
      <c r="BI209" s="5">
        <f t="shared" si="442"/>
        <v>1.3809974485574261E-7</v>
      </c>
      <c r="BJ209" s="8">
        <f t="shared" si="443"/>
        <v>0.25702437597654071</v>
      </c>
      <c r="BK209" s="8">
        <f t="shared" si="444"/>
        <v>0.3592654450025009</v>
      </c>
      <c r="BL209" s="8">
        <f t="shared" si="445"/>
        <v>0.35953084714502959</v>
      </c>
      <c r="BM209" s="8">
        <f t="shared" si="446"/>
        <v>0.19939414988419726</v>
      </c>
      <c r="BN209" s="8">
        <f t="shared" si="447"/>
        <v>0.80056335526375033</v>
      </c>
    </row>
    <row r="210" spans="1:66" x14ac:dyDescent="0.25">
      <c r="A210" t="s">
        <v>72</v>
      </c>
      <c r="B210" t="s">
        <v>103</v>
      </c>
      <c r="C210" t="s">
        <v>81</v>
      </c>
      <c r="D210" s="16"/>
      <c r="E210">
        <f>VLOOKUP(A210,home!$A$2:$E$405,3,FALSE)</f>
        <v>1.37037037037037</v>
      </c>
      <c r="F210">
        <f>VLOOKUP(B210,home!$B$2:$E$405,3,FALSE)</f>
        <v>0.28999999999999998</v>
      </c>
      <c r="G210">
        <f>VLOOKUP(C210,away!$B$2:$E$405,4,FALSE)</f>
        <v>1.31</v>
      </c>
      <c r="H210">
        <f>VLOOKUP(A210,away!$A$2:$E$405,3,FALSE)</f>
        <v>1.17592592592593</v>
      </c>
      <c r="I210">
        <f>VLOOKUP(C210,away!$B$2:$E$405,3,FALSE)</f>
        <v>1.02</v>
      </c>
      <c r="J210">
        <f>VLOOKUP(B210,home!$B$2:$E$405,4,FALSE)</f>
        <v>1.02</v>
      </c>
      <c r="K210" s="3">
        <f t="shared" si="392"/>
        <v>0.52060370370370357</v>
      </c>
      <c r="L210" s="3">
        <f t="shared" si="393"/>
        <v>1.2234333333333378</v>
      </c>
      <c r="M210" s="5">
        <f t="shared" si="394"/>
        <v>0.17481324662279563</v>
      </c>
      <c r="N210" s="5">
        <f t="shared" si="395"/>
        <v>9.1008423648296352E-2</v>
      </c>
      <c r="O210" s="5">
        <f t="shared" si="396"/>
        <v>0.21387235302654969</v>
      </c>
      <c r="P210" s="5">
        <f t="shared" si="397"/>
        <v>0.11134273910544776</v>
      </c>
      <c r="Q210" s="5">
        <f t="shared" si="398"/>
        <v>2.3689661209769401E-2</v>
      </c>
      <c r="R210" s="5">
        <f t="shared" si="399"/>
        <v>0.13082928288555803</v>
      </c>
      <c r="S210" s="5">
        <f t="shared" si="400"/>
        <v>1.772921359079549E-2</v>
      </c>
      <c r="T210" s="5">
        <f t="shared" si="401"/>
        <v>2.8982721179405646E-2</v>
      </c>
      <c r="U210" s="5">
        <f t="shared" si="402"/>
        <v>6.8110209223121068E-2</v>
      </c>
      <c r="V210" s="5">
        <f t="shared" si="403"/>
        <v>1.2546844777502307E-3</v>
      </c>
      <c r="W210" s="5">
        <f t="shared" si="404"/>
        <v>4.1109751217639698E-3</v>
      </c>
      <c r="X210" s="5">
        <f t="shared" si="405"/>
        <v>5.0295039964701176E-3</v>
      </c>
      <c r="Y210" s="5">
        <f t="shared" si="406"/>
        <v>3.0766314197073897E-3</v>
      </c>
      <c r="Z210" s="5">
        <f t="shared" si="407"/>
        <v>5.3353635219429492E-2</v>
      </c>
      <c r="AA210" s="5">
        <f t="shared" si="408"/>
        <v>2.7776100101291355E-2</v>
      </c>
      <c r="AB210" s="5">
        <f t="shared" si="409"/>
        <v>7.2301702935885469E-3</v>
      </c>
      <c r="AC210" s="5">
        <f t="shared" si="410"/>
        <v>4.9946160103944187E-5</v>
      </c>
      <c r="AD210" s="5">
        <f t="shared" si="411"/>
        <v>5.3504721855602644E-4</v>
      </c>
      <c r="AE210" s="5">
        <f t="shared" si="412"/>
        <v>6.5459460208873031E-4</v>
      </c>
      <c r="AF210" s="5">
        <f t="shared" si="413"/>
        <v>4.0042642800771261E-4</v>
      </c>
      <c r="AG210" s="5">
        <f t="shared" si="414"/>
        <v>1.6329834652407921E-4</v>
      </c>
      <c r="AH210" s="5">
        <f t="shared" si="415"/>
        <v>1.6318653945489401E-2</v>
      </c>
      <c r="AI210" s="5">
        <f t="shared" si="416"/>
        <v>8.4955516834808367E-3</v>
      </c>
      <c r="AJ210" s="5">
        <f t="shared" si="417"/>
        <v>2.2114078357131787E-3</v>
      </c>
      <c r="AK210" s="5">
        <f t="shared" si="418"/>
        <v>3.8375570322389074E-4</v>
      </c>
      <c r="AL210" s="5">
        <f t="shared" si="419"/>
        <v>1.2724761724200395E-6</v>
      </c>
      <c r="AM210" s="5">
        <f t="shared" si="420"/>
        <v>5.5709512727326482E-5</v>
      </c>
      <c r="AN210" s="5">
        <f t="shared" si="421"/>
        <v>6.8156874854369032E-5</v>
      </c>
      <c r="AO210" s="5">
        <f t="shared" si="422"/>
        <v>4.1692696296331933E-5</v>
      </c>
      <c r="AP210" s="5">
        <f t="shared" si="423"/>
        <v>1.7002744801825294E-5</v>
      </c>
      <c r="AQ210" s="5">
        <f t="shared" si="424"/>
        <v>5.2004311871783012E-6</v>
      </c>
      <c r="AR210" s="5">
        <f t="shared" si="425"/>
        <v>3.9929570384086652E-3</v>
      </c>
      <c r="AS210" s="5">
        <f t="shared" si="426"/>
        <v>2.0787482229253224E-3</v>
      </c>
      <c r="AT210" s="5">
        <f t="shared" si="427"/>
        <v>5.4110201196120743E-4</v>
      </c>
      <c r="AU210" s="5">
        <f t="shared" si="428"/>
        <v>9.3899903836176777E-5</v>
      </c>
      <c r="AV210" s="5">
        <f t="shared" si="429"/>
        <v>1.2221159428633803E-5</v>
      </c>
      <c r="AW210" s="5">
        <f t="shared" si="430"/>
        <v>2.251306993491429E-8</v>
      </c>
      <c r="AX210" s="5">
        <f t="shared" si="431"/>
        <v>4.8337631095624622E-6</v>
      </c>
      <c r="AY210" s="5">
        <f t="shared" si="432"/>
        <v>5.9137869136757225E-6</v>
      </c>
      <c r="AZ210" s="5">
        <f t="shared" si="433"/>
        <v>3.6175620182106808E-6</v>
      </c>
      <c r="BA210" s="5">
        <f t="shared" si="434"/>
        <v>1.4752819861598567E-6</v>
      </c>
      <c r="BB210" s="5">
        <f t="shared" si="435"/>
        <v>4.5122728948354523E-7</v>
      </c>
      <c r="BC210" s="5">
        <f t="shared" si="436"/>
        <v>1.1040930137276416E-7</v>
      </c>
      <c r="BD210" s="5">
        <f t="shared" si="437"/>
        <v>8.1418612322618647E-4</v>
      </c>
      <c r="BE210" s="5">
        <f t="shared" si="438"/>
        <v>4.2386831125571265E-4</v>
      </c>
      <c r="BF210" s="5">
        <f t="shared" si="439"/>
        <v>1.103337063611791E-4</v>
      </c>
      <c r="BG210" s="5">
        <f t="shared" si="440"/>
        <v>1.9146712058328908E-5</v>
      </c>
      <c r="BH210" s="5">
        <f t="shared" si="441"/>
        <v>2.4919623028285971E-6</v>
      </c>
      <c r="BI210" s="5">
        <f t="shared" si="442"/>
        <v>2.5946496086851562E-7</v>
      </c>
      <c r="BJ210" s="8">
        <f t="shared" si="443"/>
        <v>0.15785544746107488</v>
      </c>
      <c r="BK210" s="8">
        <f t="shared" si="444"/>
        <v>0.30519701621997919</v>
      </c>
      <c r="BL210" s="8">
        <f t="shared" si="445"/>
        <v>0.48331669931474108</v>
      </c>
      <c r="BM210" s="8">
        <f t="shared" si="446"/>
        <v>0.25416120044296403</v>
      </c>
      <c r="BN210" s="8">
        <f t="shared" si="447"/>
        <v>0.74555570649841696</v>
      </c>
    </row>
    <row r="211" spans="1:66" x14ac:dyDescent="0.25">
      <c r="A211" t="s">
        <v>72</v>
      </c>
      <c r="B211" t="s">
        <v>88</v>
      </c>
      <c r="C211" t="s">
        <v>68</v>
      </c>
      <c r="D211" s="16"/>
      <c r="E211">
        <f>VLOOKUP(A211,home!$A$2:$E$405,3,FALSE)</f>
        <v>1.37037037037037</v>
      </c>
      <c r="F211">
        <f>VLOOKUP(B211,home!$B$2:$E$405,3,FALSE)</f>
        <v>1.0900000000000001</v>
      </c>
      <c r="G211">
        <f>VLOOKUP(C211,away!$B$2:$E$405,4,FALSE)</f>
        <v>0.73</v>
      </c>
      <c r="H211">
        <f>VLOOKUP(A211,away!$A$2:$E$405,3,FALSE)</f>
        <v>1.17592592592593</v>
      </c>
      <c r="I211">
        <f>VLOOKUP(C211,away!$B$2:$E$405,3,FALSE)</f>
        <v>1.75</v>
      </c>
      <c r="J211">
        <f>VLOOKUP(B211,home!$B$2:$E$405,4,FALSE)</f>
        <v>1.49</v>
      </c>
      <c r="K211" s="3">
        <f t="shared" si="392"/>
        <v>1.0904037037037035</v>
      </c>
      <c r="L211" s="3">
        <f t="shared" si="393"/>
        <v>3.0662268518518623</v>
      </c>
      <c r="M211" s="5">
        <f t="shared" si="394"/>
        <v>1.5660235416418384E-2</v>
      </c>
      <c r="N211" s="5">
        <f t="shared" si="395"/>
        <v>1.7075978698934517E-2</v>
      </c>
      <c r="O211" s="5">
        <f t="shared" si="396"/>
        <v>4.8017834340143582E-2</v>
      </c>
      <c r="P211" s="5">
        <f t="shared" si="397"/>
        <v>5.235882440832345E-2</v>
      </c>
      <c r="Q211" s="5">
        <f t="shared" si="398"/>
        <v>9.3098552088418714E-3</v>
      </c>
      <c r="R211" s="5">
        <f t="shared" si="399"/>
        <v>7.3616786510761353E-2</v>
      </c>
      <c r="S211" s="5">
        <f t="shared" si="400"/>
        <v>4.3764452138239894E-2</v>
      </c>
      <c r="T211" s="5">
        <f t="shared" si="401"/>
        <v>2.8546128028203877E-2</v>
      </c>
      <c r="U211" s="5">
        <f t="shared" si="402"/>
        <v>8.0272016666099025E-2</v>
      </c>
      <c r="V211" s="5">
        <f t="shared" si="403"/>
        <v>1.6258129827985912E-2</v>
      </c>
      <c r="W211" s="5">
        <f t="shared" si="404"/>
        <v>3.3838335335554643E-3</v>
      </c>
      <c r="X211" s="5">
        <f t="shared" si="405"/>
        <v>1.0375601242784535E-2</v>
      </c>
      <c r="Y211" s="5">
        <f t="shared" si="406"/>
        <v>1.5906973567366749E-2</v>
      </c>
      <c r="Z211" s="5">
        <f t="shared" si="407"/>
        <v>7.5241922515447465E-2</v>
      </c>
      <c r="AA211" s="5">
        <f t="shared" si="408"/>
        <v>8.2044070984631012E-2</v>
      </c>
      <c r="AB211" s="5">
        <f t="shared" si="409"/>
        <v>4.47305794342856E-2</v>
      </c>
      <c r="AC211" s="5">
        <f t="shared" si="410"/>
        <v>3.3973649750292552E-3</v>
      </c>
      <c r="AD211" s="5">
        <f t="shared" si="411"/>
        <v>9.2243615442641697E-4</v>
      </c>
      <c r="AE211" s="5">
        <f t="shared" si="412"/>
        <v>2.8283985058212514E-3</v>
      </c>
      <c r="AF211" s="5">
        <f t="shared" si="413"/>
        <v>4.3362557231434035E-3</v>
      </c>
      <c r="AG211" s="5">
        <f t="shared" si="414"/>
        <v>4.4319812449328724E-3</v>
      </c>
      <c r="AH211" s="5">
        <f t="shared" si="415"/>
        <v>5.7677200800455575E-2</v>
      </c>
      <c r="AI211" s="5">
        <f t="shared" si="416"/>
        <v>6.2891433372078975E-2</v>
      </c>
      <c r="AJ211" s="5">
        <f t="shared" si="417"/>
        <v>3.4288525940074803E-2</v>
      </c>
      <c r="AK211" s="5">
        <f t="shared" si="418"/>
        <v>1.2462778559866028E-2</v>
      </c>
      <c r="AL211" s="5">
        <f t="shared" si="419"/>
        <v>4.543534153823797E-4</v>
      </c>
      <c r="AM211" s="5">
        <f t="shared" si="420"/>
        <v>2.0116555984335337E-4</v>
      </c>
      <c r="AN211" s="5">
        <f t="shared" si="421"/>
        <v>6.1681924125950294E-4</v>
      </c>
      <c r="AO211" s="5">
        <f t="shared" si="422"/>
        <v>9.4565386014439003E-4</v>
      </c>
      <c r="AP211" s="5">
        <f t="shared" si="423"/>
        <v>9.6652975284403141E-4</v>
      </c>
      <c r="AQ211" s="5">
        <f t="shared" si="424"/>
        <v>7.408998703210284E-4</v>
      </c>
      <c r="AR211" s="5">
        <f t="shared" si="425"/>
        <v>3.5370276366801699E-2</v>
      </c>
      <c r="AS211" s="5">
        <f t="shared" si="426"/>
        <v>3.8567880351384157E-2</v>
      </c>
      <c r="AT211" s="5">
        <f t="shared" si="427"/>
        <v>2.1027279789575283E-2</v>
      </c>
      <c r="AU211" s="5">
        <f t="shared" si="428"/>
        <v>7.642741253788974E-3</v>
      </c>
      <c r="AV211" s="5">
        <f t="shared" si="429"/>
        <v>2.0834183423951457E-3</v>
      </c>
      <c r="AW211" s="5">
        <f t="shared" si="430"/>
        <v>4.2197128343696791E-5</v>
      </c>
      <c r="AX211" s="5">
        <f t="shared" si="431"/>
        <v>3.6558611918470245E-5</v>
      </c>
      <c r="AY211" s="5">
        <f t="shared" si="432"/>
        <v>1.12096997530845E-4</v>
      </c>
      <c r="AZ211" s="5">
        <f t="shared" si="433"/>
        <v>1.7185741192052441E-4</v>
      </c>
      <c r="BA211" s="5">
        <f t="shared" si="434"/>
        <v>1.7565127037349278E-4</v>
      </c>
      <c r="BB211" s="5">
        <f t="shared" si="435"/>
        <v>1.3464666044527379E-4</v>
      </c>
      <c r="BC211" s="5">
        <f t="shared" si="436"/>
        <v>8.2571441153895647E-5</v>
      </c>
      <c r="BD211" s="5">
        <f t="shared" si="437"/>
        <v>1.8075548525551446E-2</v>
      </c>
      <c r="BE211" s="5">
        <f t="shared" si="438"/>
        <v>1.9709645058737318E-2</v>
      </c>
      <c r="BF211" s="5">
        <f t="shared" si="439"/>
        <v>1.0745734985366283E-2</v>
      </c>
      <c r="BG211" s="5">
        <f t="shared" si="440"/>
        <v>3.9057297423539532E-3</v>
      </c>
      <c r="BH211" s="5">
        <f t="shared" si="441"/>
        <v>1.0647055441821154E-3</v>
      </c>
      <c r="BI211" s="5">
        <f t="shared" si="442"/>
        <v>2.3219177374600924E-4</v>
      </c>
      <c r="BJ211" s="8">
        <f t="shared" si="443"/>
        <v>0.10130189258576576</v>
      </c>
      <c r="BK211" s="8">
        <f t="shared" si="444"/>
        <v>0.13200545717891013</v>
      </c>
      <c r="BL211" s="8">
        <f t="shared" si="445"/>
        <v>0.65442637834227824</v>
      </c>
      <c r="BM211" s="8">
        <f t="shared" si="446"/>
        <v>0.74686623616979109</v>
      </c>
      <c r="BN211" s="8">
        <f t="shared" si="447"/>
        <v>0.21603951458342313</v>
      </c>
    </row>
    <row r="212" spans="1:66" x14ac:dyDescent="0.25">
      <c r="A212" t="s">
        <v>72</v>
      </c>
      <c r="B212" t="s">
        <v>102</v>
      </c>
      <c r="C212" t="s">
        <v>365</v>
      </c>
      <c r="D212" s="16"/>
      <c r="E212">
        <f>VLOOKUP(A212,home!$A$2:$E$405,3,FALSE)</f>
        <v>1.37037037037037</v>
      </c>
      <c r="F212">
        <f>VLOOKUP(B212,home!$B$2:$E$405,3,FALSE)</f>
        <v>0.18</v>
      </c>
      <c r="G212">
        <f>VLOOKUP(C212,away!$B$2:$E$405,4,FALSE)</f>
        <v>1.31</v>
      </c>
      <c r="H212">
        <f>VLOOKUP(A212,away!$A$2:$E$405,3,FALSE)</f>
        <v>1.17592592592593</v>
      </c>
      <c r="I212">
        <f>VLOOKUP(C212,away!$B$2:$E$405,3,FALSE)</f>
        <v>1.61</v>
      </c>
      <c r="J212">
        <f>VLOOKUP(B212,home!$B$2:$E$405,4,FALSE)</f>
        <v>1.49</v>
      </c>
      <c r="K212" s="3">
        <f t="shared" si="392"/>
        <v>0.32313333333333327</v>
      </c>
      <c r="L212" s="3">
        <f t="shared" si="393"/>
        <v>2.8209287037037138</v>
      </c>
      <c r="M212" s="5">
        <f t="shared" si="394"/>
        <v>4.3107338177030857E-2</v>
      </c>
      <c r="N212" s="5">
        <f t="shared" si="395"/>
        <v>1.3929417876271236E-2</v>
      </c>
      <c r="O212" s="5">
        <f t="shared" si="396"/>
        <v>0.12160272760384928</v>
      </c>
      <c r="P212" s="5">
        <f t="shared" si="397"/>
        <v>3.9293894713057158E-2</v>
      </c>
      <c r="Q212" s="5">
        <f t="shared" si="398"/>
        <v>2.2505296148762222E-3</v>
      </c>
      <c r="R212" s="5">
        <f t="shared" si="399"/>
        <v>0.17151631237318121</v>
      </c>
      <c r="S212" s="5">
        <f t="shared" si="400"/>
        <v>8.9544508372331223E-3</v>
      </c>
      <c r="T212" s="5">
        <f t="shared" si="401"/>
        <v>6.3485835891396005E-3</v>
      </c>
      <c r="U212" s="5">
        <f t="shared" si="402"/>
        <v>5.5422637738187279E-2</v>
      </c>
      <c r="V212" s="5">
        <f t="shared" si="403"/>
        <v>9.0692279446071954E-4</v>
      </c>
      <c r="W212" s="5">
        <f t="shared" si="404"/>
        <v>2.4240704540677883E-4</v>
      </c>
      <c r="X212" s="5">
        <f t="shared" si="405"/>
        <v>6.8381299236799193E-4</v>
      </c>
      <c r="Y212" s="5">
        <f t="shared" si="406"/>
        <v>9.6449384906819864E-4</v>
      </c>
      <c r="Z212" s="5">
        <f t="shared" si="407"/>
        <v>0.16127842957563976</v>
      </c>
      <c r="AA212" s="5">
        <f t="shared" si="408"/>
        <v>5.2114436543541719E-2</v>
      </c>
      <c r="AB212" s="5">
        <f t="shared" si="409"/>
        <v>8.4199557975515558E-3</v>
      </c>
      <c r="AC212" s="5">
        <f t="shared" si="410"/>
        <v>5.1668303915073772E-5</v>
      </c>
      <c r="AD212" s="5">
        <f t="shared" si="411"/>
        <v>1.9582449151444271E-5</v>
      </c>
      <c r="AE212" s="5">
        <f t="shared" si="412"/>
        <v>5.5240692900127587E-5</v>
      </c>
      <c r="AF212" s="5">
        <f t="shared" si="413"/>
        <v>7.791502810722594E-5</v>
      </c>
      <c r="AG212" s="5">
        <f t="shared" si="414"/>
        <v>7.3264246412518423E-5</v>
      </c>
      <c r="AH212" s="5">
        <f t="shared" si="415"/>
        <v>0.11373873781954505</v>
      </c>
      <c r="AI212" s="5">
        <f t="shared" si="416"/>
        <v>3.6752777480755651E-2</v>
      </c>
      <c r="AJ212" s="5">
        <f t="shared" si="417"/>
        <v>5.9380237483074201E-3</v>
      </c>
      <c r="AK212" s="5">
        <f t="shared" si="418"/>
        <v>6.3959113573435692E-4</v>
      </c>
      <c r="AL212" s="5">
        <f t="shared" si="419"/>
        <v>1.8839009596959403E-6</v>
      </c>
      <c r="AM212" s="5">
        <f t="shared" si="420"/>
        <v>1.265548413827339E-6</v>
      </c>
      <c r="AN212" s="5">
        <f t="shared" si="421"/>
        <v>3.5700218464922468E-6</v>
      </c>
      <c r="AO212" s="5">
        <f t="shared" si="422"/>
        <v>5.0353885498096567E-6</v>
      </c>
      <c r="AP212" s="5">
        <f t="shared" si="423"/>
        <v>4.7348240314863591E-6</v>
      </c>
      <c r="AQ212" s="5">
        <f t="shared" si="424"/>
        <v>3.3391502543515021E-6</v>
      </c>
      <c r="AR212" s="5">
        <f t="shared" si="425"/>
        <v>6.4169774047637115E-2</v>
      </c>
      <c r="AS212" s="5">
        <f t="shared" si="426"/>
        <v>2.07353929872598E-2</v>
      </c>
      <c r="AT212" s="5">
        <f t="shared" si="427"/>
        <v>3.3501483269749413E-3</v>
      </c>
      <c r="AU212" s="5">
        <f t="shared" si="428"/>
        <v>3.6084819868550082E-4</v>
      </c>
      <c r="AV212" s="5">
        <f t="shared" si="429"/>
        <v>2.9150520317143694E-5</v>
      </c>
      <c r="AW212" s="5">
        <f t="shared" si="430"/>
        <v>4.7701214566682704E-8</v>
      </c>
      <c r="AX212" s="5">
        <f t="shared" si="431"/>
        <v>6.8156812909123426E-8</v>
      </c>
      <c r="AY212" s="5">
        <f t="shared" si="432"/>
        <v>1.9226550988831011E-7</v>
      </c>
      <c r="AZ212" s="5">
        <f t="shared" si="433"/>
        <v>2.7118364778808212E-7</v>
      </c>
      <c r="BA212" s="5">
        <f t="shared" si="434"/>
        <v>2.5499657867349302E-7</v>
      </c>
      <c r="BB212" s="5">
        <f t="shared" si="435"/>
        <v>1.7983179203157469E-7</v>
      </c>
      <c r="BC212" s="5">
        <f t="shared" si="436"/>
        <v>1.0145853279606908E-7</v>
      </c>
      <c r="BD212" s="5">
        <f t="shared" si="437"/>
        <v>3.0169726253526895E-2</v>
      </c>
      <c r="BE212" s="5">
        <f t="shared" si="438"/>
        <v>9.7488442100563226E-3</v>
      </c>
      <c r="BF212" s="5">
        <f t="shared" si="439"/>
        <v>1.5750882628714328E-3</v>
      </c>
      <c r="BG212" s="5">
        <f t="shared" si="440"/>
        <v>1.6965450689195185E-4</v>
      </c>
      <c r="BH212" s="5">
        <f t="shared" si="441"/>
        <v>1.3705256581754837E-5</v>
      </c>
      <c r="BI212" s="5">
        <f t="shared" si="442"/>
        <v>8.8572504869020952E-7</v>
      </c>
      <c r="BJ212" s="8">
        <f t="shared" si="443"/>
        <v>2.4664260209671395E-2</v>
      </c>
      <c r="BK212" s="8">
        <f t="shared" si="444"/>
        <v>9.2316350992166521E-2</v>
      </c>
      <c r="BL212" s="8">
        <f t="shared" si="445"/>
        <v>0.69646841853650499</v>
      </c>
      <c r="BM212" s="8">
        <f t="shared" si="446"/>
        <v>0.58302709439142109</v>
      </c>
      <c r="BN212" s="8">
        <f t="shared" si="447"/>
        <v>0.39170022035826602</v>
      </c>
    </row>
    <row r="213" spans="1:66" x14ac:dyDescent="0.25">
      <c r="A213" t="s">
        <v>72</v>
      </c>
      <c r="B213" t="s">
        <v>73</v>
      </c>
      <c r="C213" t="s">
        <v>79</v>
      </c>
      <c r="D213" s="16"/>
      <c r="E213">
        <f>VLOOKUP(A213,home!$A$2:$E$405,3,FALSE)</f>
        <v>1.37037037037037</v>
      </c>
      <c r="F213">
        <f>VLOOKUP(B213,home!$B$2:$E$405,3,FALSE)</f>
        <v>1.0900000000000001</v>
      </c>
      <c r="G213">
        <f>VLOOKUP(C213,away!$B$2:$E$405,4,FALSE)</f>
        <v>1.0900000000000001</v>
      </c>
      <c r="H213">
        <f>VLOOKUP(A213,away!$A$2:$E$405,3,FALSE)</f>
        <v>1.17592592592593</v>
      </c>
      <c r="I213">
        <f>VLOOKUP(C213,away!$B$2:$E$405,3,FALSE)</f>
        <v>1.46</v>
      </c>
      <c r="J213">
        <f>VLOOKUP(B213,home!$B$2:$E$405,4,FALSE)</f>
        <v>1.49</v>
      </c>
      <c r="K213" s="3">
        <f t="shared" si="392"/>
        <v>1.6281370370370369</v>
      </c>
      <c r="L213" s="3">
        <f t="shared" si="393"/>
        <v>2.5581092592592682</v>
      </c>
      <c r="M213" s="5">
        <f t="shared" si="394"/>
        <v>1.5203246380098481E-2</v>
      </c>
      <c r="N213" s="5">
        <f t="shared" si="395"/>
        <v>2.4752968514637597E-2</v>
      </c>
      <c r="O213" s="5">
        <f t="shared" si="396"/>
        <v>3.8891565335729877E-2</v>
      </c>
      <c r="P213" s="5">
        <f t="shared" si="397"/>
        <v>6.3320797951447572E-2</v>
      </c>
      <c r="Q213" s="5">
        <f t="shared" si="398"/>
        <v>2.0150612407646564E-2</v>
      </c>
      <c r="R213" s="5">
        <f t="shared" si="399"/>
        <v>4.9744436696208705E-2</v>
      </c>
      <c r="S213" s="5">
        <f t="shared" si="400"/>
        <v>6.5932027820989586E-2</v>
      </c>
      <c r="T213" s="5">
        <f t="shared" si="401"/>
        <v>5.1547468179745377E-2</v>
      </c>
      <c r="U213" s="5">
        <f t="shared" si="402"/>
        <v>8.099075977164169E-2</v>
      </c>
      <c r="V213" s="5">
        <f t="shared" si="403"/>
        <v>3.0511528830426741E-2</v>
      </c>
      <c r="W213" s="5">
        <f t="shared" si="404"/>
        <v>1.0935986126622478E-2</v>
      </c>
      <c r="X213" s="5">
        <f t="shared" si="405"/>
        <v>2.7975447369643861E-2</v>
      </c>
      <c r="Y213" s="5">
        <f t="shared" si="406"/>
        <v>3.5782125474103157E-2</v>
      </c>
      <c r="Z213" s="5">
        <f t="shared" si="407"/>
        <v>4.2417234703069337E-2</v>
      </c>
      <c r="AA213" s="5">
        <f t="shared" si="408"/>
        <v>6.9061070828759882E-2</v>
      </c>
      <c r="AB213" s="5">
        <f t="shared" si="409"/>
        <v>5.6220443616871042E-2</v>
      </c>
      <c r="AC213" s="5">
        <f t="shared" si="410"/>
        <v>7.9424416336758719E-3</v>
      </c>
      <c r="AD213" s="5">
        <f t="shared" si="411"/>
        <v>4.4513210123193142E-3</v>
      </c>
      <c r="AE213" s="5">
        <f t="shared" si="412"/>
        <v>1.1386965497549376E-2</v>
      </c>
      <c r="AF213" s="5">
        <f t="shared" si="413"/>
        <v>1.4564550937073442E-2</v>
      </c>
      <c r="AG213" s="5">
        <f t="shared" si="414"/>
        <v>1.2419237536360275E-2</v>
      </c>
      <c r="AH213" s="5">
        <f t="shared" si="415"/>
        <v>2.7126980211523811E-2</v>
      </c>
      <c r="AI213" s="5">
        <f t="shared" si="416"/>
        <v>4.4166441185352706E-2</v>
      </c>
      <c r="AJ213" s="5">
        <f t="shared" si="417"/>
        <v>3.5954509343995363E-2</v>
      </c>
      <c r="AK213" s="5">
        <f t="shared" si="418"/>
        <v>1.9512956103817692E-2</v>
      </c>
      <c r="AL213" s="5">
        <f t="shared" si="419"/>
        <v>1.3231956632249145E-3</v>
      </c>
      <c r="AM213" s="5">
        <f t="shared" si="420"/>
        <v>1.4494721207796535E-3</v>
      </c>
      <c r="AN213" s="5">
        <f t="shared" si="421"/>
        <v>3.7079080532045998E-3</v>
      </c>
      <c r="AO213" s="5">
        <f t="shared" si="422"/>
        <v>4.742616961692348E-3</v>
      </c>
      <c r="AP213" s="5">
        <f t="shared" si="423"/>
        <v>4.0440441209417515E-3</v>
      </c>
      <c r="AQ213" s="5">
        <f t="shared" si="424"/>
        <v>2.5862766776585258E-3</v>
      </c>
      <c r="AR213" s="5">
        <f t="shared" si="425"/>
        <v>1.3878755850968399E-2</v>
      </c>
      <c r="AS213" s="5">
        <f t="shared" si="426"/>
        <v>2.2596516428956128E-2</v>
      </c>
      <c r="AT213" s="5">
        <f t="shared" si="427"/>
        <v>1.8395112652999684E-2</v>
      </c>
      <c r="AU213" s="5">
        <f t="shared" si="428"/>
        <v>9.9832547369391369E-3</v>
      </c>
      <c r="AV213" s="5">
        <f t="shared" si="429"/>
        <v>4.0635266968465115E-3</v>
      </c>
      <c r="AW213" s="5">
        <f t="shared" si="430"/>
        <v>1.53084638684243E-4</v>
      </c>
      <c r="AX213" s="5">
        <f t="shared" si="431"/>
        <v>3.9332320733232926E-4</v>
      </c>
      <c r="AY213" s="5">
        <f t="shared" si="432"/>
        <v>1.0061637385583844E-3</v>
      </c>
      <c r="AZ213" s="5">
        <f t="shared" si="433"/>
        <v>1.2869383879685625E-3</v>
      </c>
      <c r="BA213" s="5">
        <f t="shared" si="434"/>
        <v>1.0973763354528588E-3</v>
      </c>
      <c r="BB213" s="5">
        <f t="shared" si="435"/>
        <v>7.0180214115349077E-4</v>
      </c>
      <c r="BC213" s="5">
        <f t="shared" si="436"/>
        <v>3.5905731109054495E-4</v>
      </c>
      <c r="BD213" s="5">
        <f t="shared" si="437"/>
        <v>5.9172289748934976E-3</v>
      </c>
      <c r="BE213" s="5">
        <f t="shared" si="438"/>
        <v>9.6340596506528011E-3</v>
      </c>
      <c r="BF213" s="5">
        <f t="shared" si="439"/>
        <v>7.8427846671259641E-3</v>
      </c>
      <c r="BG213" s="5">
        <f t="shared" si="440"/>
        <v>4.2563760633513234E-3</v>
      </c>
      <c r="BH213" s="5">
        <f t="shared" si="441"/>
        <v>1.7324908780750471E-3</v>
      </c>
      <c r="BI213" s="5">
        <f t="shared" si="442"/>
        <v>5.6414651298455996E-4</v>
      </c>
      <c r="BJ213" s="8">
        <f t="shared" si="443"/>
        <v>0.2353416621115344</v>
      </c>
      <c r="BK213" s="8">
        <f t="shared" si="444"/>
        <v>0.18523940201842157</v>
      </c>
      <c r="BL213" s="8">
        <f t="shared" si="445"/>
        <v>0.52053341620769378</v>
      </c>
      <c r="BM213" s="8">
        <f t="shared" si="446"/>
        <v>0.77061500865507604</v>
      </c>
      <c r="BN213" s="8">
        <f t="shared" si="447"/>
        <v>0.2120636272857688</v>
      </c>
    </row>
    <row r="214" spans="1:66" x14ac:dyDescent="0.25">
      <c r="A214" t="s">
        <v>72</v>
      </c>
      <c r="B214" t="s">
        <v>86</v>
      </c>
      <c r="C214" t="s">
        <v>75</v>
      </c>
      <c r="D214" s="16"/>
      <c r="E214">
        <f>VLOOKUP(A214,home!$A$2:$E$405,3,FALSE)</f>
        <v>1.37037037037037</v>
      </c>
      <c r="F214">
        <f>VLOOKUP(B214,home!$B$2:$E$405,3,FALSE)</f>
        <v>0.91</v>
      </c>
      <c r="G214">
        <f>VLOOKUP(C214,away!$B$2:$E$405,4,FALSE)</f>
        <v>0.55000000000000004</v>
      </c>
      <c r="H214">
        <f>VLOOKUP(A214,away!$A$2:$E$405,3,FALSE)</f>
        <v>1.17592592592593</v>
      </c>
      <c r="I214">
        <f>VLOOKUP(C214,away!$B$2:$E$405,3,FALSE)</f>
        <v>0.73</v>
      </c>
      <c r="J214">
        <f>VLOOKUP(B214,home!$B$2:$E$405,4,FALSE)</f>
        <v>1.06</v>
      </c>
      <c r="K214" s="3">
        <f t="shared" si="392"/>
        <v>0.68587037037037024</v>
      </c>
      <c r="L214" s="3">
        <f t="shared" si="393"/>
        <v>0.90993148148148473</v>
      </c>
      <c r="M214" s="5">
        <f t="shared" si="394"/>
        <v>0.20274589113745753</v>
      </c>
      <c r="N214" s="5">
        <f t="shared" si="395"/>
        <v>0.13905739944551873</v>
      </c>
      <c r="O214" s="5">
        <f t="shared" si="396"/>
        <v>0.18448486908699055</v>
      </c>
      <c r="P214" s="5">
        <f t="shared" si="397"/>
        <v>0.12653270548842346</v>
      </c>
      <c r="Q214" s="5">
        <f t="shared" si="398"/>
        <v>4.7687675030219222E-2</v>
      </c>
      <c r="R214" s="5">
        <f t="shared" si="399"/>
        <v>8.3934295119621527E-2</v>
      </c>
      <c r="S214" s="5">
        <f t="shared" si="400"/>
        <v>1.9742108543355511E-2</v>
      </c>
      <c r="T214" s="5">
        <f t="shared" si="401"/>
        <v>4.3392516788654988E-2</v>
      </c>
      <c r="U214" s="5">
        <f t="shared" si="402"/>
        <v>5.7568046080470774E-2</v>
      </c>
      <c r="V214" s="5">
        <f t="shared" si="403"/>
        <v>1.368994673865088E-3</v>
      </c>
      <c r="W214" s="5">
        <f t="shared" si="404"/>
        <v>1.0902521111692773E-2</v>
      </c>
      <c r="X214" s="5">
        <f t="shared" si="405"/>
        <v>9.9205471870457695E-3</v>
      </c>
      <c r="Y214" s="5">
        <f t="shared" si="406"/>
        <v>4.5135090995077655E-3</v>
      </c>
      <c r="Z214" s="5">
        <f t="shared" si="407"/>
        <v>2.5458152501767126E-2</v>
      </c>
      <c r="AA214" s="5">
        <f t="shared" si="408"/>
        <v>1.7460992485332383E-2</v>
      </c>
      <c r="AB214" s="5">
        <f t="shared" si="409"/>
        <v>5.9879886914745864E-3</v>
      </c>
      <c r="AC214" s="5">
        <f t="shared" si="410"/>
        <v>5.3398924298652657E-5</v>
      </c>
      <c r="AD214" s="5">
        <f t="shared" si="411"/>
        <v>1.8694290482118756E-3</v>
      </c>
      <c r="AE214" s="5">
        <f t="shared" si="412"/>
        <v>1.701052343363954E-3</v>
      </c>
      <c r="AF214" s="5">
        <f t="shared" si="413"/>
        <v>7.7392053943735686E-4</v>
      </c>
      <c r="AG214" s="5">
        <f t="shared" si="414"/>
        <v>2.3473822099972803E-4</v>
      </c>
      <c r="AH214" s="5">
        <f t="shared" si="415"/>
        <v>5.7912936054286303E-3</v>
      </c>
      <c r="AI214" s="5">
        <f t="shared" si="416"/>
        <v>3.9720766900788913E-3</v>
      </c>
      <c r="AJ214" s="5">
        <f t="shared" si="417"/>
        <v>1.3621648552819617E-3</v>
      </c>
      <c r="AK214" s="5">
        <f t="shared" si="418"/>
        <v>3.1142283793258031E-4</v>
      </c>
      <c r="AL214" s="5">
        <f t="shared" si="419"/>
        <v>1.3330401565769105E-6</v>
      </c>
      <c r="AM214" s="5">
        <f t="shared" si="420"/>
        <v>2.5643719873564164E-4</v>
      </c>
      <c r="AN214" s="5">
        <f t="shared" si="421"/>
        <v>2.3334028015248434E-4</v>
      </c>
      <c r="AO214" s="5">
        <f t="shared" si="422"/>
        <v>1.0616183340422736E-4</v>
      </c>
      <c r="AP214" s="5">
        <f t="shared" si="423"/>
        <v>3.2199998115433065E-5</v>
      </c>
      <c r="AQ214" s="5">
        <f t="shared" si="424"/>
        <v>7.3249479972192539E-6</v>
      </c>
      <c r="AR214" s="5">
        <f t="shared" si="425"/>
        <v>1.0539360740163849E-3</v>
      </c>
      <c r="AS214" s="5">
        <f t="shared" si="426"/>
        <v>7.2286352543231172E-4</v>
      </c>
      <c r="AT214" s="5">
        <f t="shared" si="427"/>
        <v>2.478953369577456E-4</v>
      </c>
      <c r="AU214" s="5">
        <f t="shared" si="428"/>
        <v>5.6674688857432237E-5</v>
      </c>
      <c r="AV214" s="5">
        <f t="shared" si="429"/>
        <v>9.7178724593181361E-6</v>
      </c>
      <c r="AW214" s="5">
        <f t="shared" si="430"/>
        <v>2.3109548688712333E-8</v>
      </c>
      <c r="AX214" s="5">
        <f t="shared" si="431"/>
        <v>2.9313779412259117E-5</v>
      </c>
      <c r="AY214" s="5">
        <f t="shared" si="432"/>
        <v>2.6673530728418387E-5</v>
      </c>
      <c r="AZ214" s="5">
        <f t="shared" si="433"/>
        <v>1.2135542666025822E-5</v>
      </c>
      <c r="BA214" s="5">
        <f t="shared" si="434"/>
        <v>3.6808374388928816E-6</v>
      </c>
      <c r="BB214" s="5">
        <f t="shared" si="435"/>
        <v>8.3732746596607825E-7</v>
      </c>
      <c r="BC214" s="5">
        <f t="shared" si="436"/>
        <v>1.5238212431833028E-7</v>
      </c>
      <c r="BD214" s="5">
        <f t="shared" si="437"/>
        <v>1.5983493553608475E-4</v>
      </c>
      <c r="BE214" s="5">
        <f t="shared" si="438"/>
        <v>1.0962604643425868E-4</v>
      </c>
      <c r="BF214" s="5">
        <f t="shared" si="439"/>
        <v>3.7594628535052204E-5</v>
      </c>
      <c r="BG214" s="5">
        <f t="shared" si="440"/>
        <v>8.5950139324242483E-6</v>
      </c>
      <c r="BH214" s="5">
        <f t="shared" si="441"/>
        <v>1.4737663472925779E-6</v>
      </c>
      <c r="BI214" s="5">
        <f t="shared" si="442"/>
        <v>2.0216253409138968E-7</v>
      </c>
      <c r="BJ214" s="8">
        <f t="shared" si="443"/>
        <v>0.26076156647289306</v>
      </c>
      <c r="BK214" s="8">
        <f t="shared" si="444"/>
        <v>0.35047110533828529</v>
      </c>
      <c r="BL214" s="8">
        <f t="shared" si="445"/>
        <v>0.3632815635036542</v>
      </c>
      <c r="BM214" s="8">
        <f t="shared" si="446"/>
        <v>0.21550290208718892</v>
      </c>
      <c r="BN214" s="8">
        <f t="shared" si="447"/>
        <v>0.78444283530823089</v>
      </c>
    </row>
    <row r="215" spans="1:66" x14ac:dyDescent="0.25">
      <c r="A215" t="s">
        <v>72</v>
      </c>
      <c r="B215" t="s">
        <v>85</v>
      </c>
      <c r="C215" t="s">
        <v>77</v>
      </c>
      <c r="D215" s="16"/>
      <c r="E215">
        <f>VLOOKUP(A215,home!$A$2:$E$405,3,FALSE)</f>
        <v>1.37037037037037</v>
      </c>
      <c r="F215">
        <f>VLOOKUP(B215,home!$B$2:$E$405,3,FALSE)</f>
        <v>0.57999999999999996</v>
      </c>
      <c r="G215">
        <f>VLOOKUP(C215,away!$B$2:$E$405,4,FALSE)</f>
        <v>0.18</v>
      </c>
      <c r="H215">
        <f>VLOOKUP(A215,away!$A$2:$E$405,3,FALSE)</f>
        <v>1.17592592592593</v>
      </c>
      <c r="I215">
        <f>VLOOKUP(C215,away!$B$2:$E$405,3,FALSE)</f>
        <v>0.91</v>
      </c>
      <c r="J215">
        <f>VLOOKUP(B215,home!$B$2:$E$405,4,FALSE)</f>
        <v>1.53</v>
      </c>
      <c r="K215" s="3">
        <f t="shared" si="392"/>
        <v>0.14306666666666662</v>
      </c>
      <c r="L215" s="3">
        <f t="shared" si="393"/>
        <v>1.6372416666666725</v>
      </c>
      <c r="M215" s="5">
        <f t="shared" si="394"/>
        <v>0.16858615852186373</v>
      </c>
      <c r="N215" s="5">
        <f t="shared" si="395"/>
        <v>2.4119059745861295E-2</v>
      </c>
      <c r="O215" s="5">
        <f t="shared" si="396"/>
        <v>0.27601628315526799</v>
      </c>
      <c r="P215" s="5">
        <f t="shared" si="397"/>
        <v>3.9488729576746991E-2</v>
      </c>
      <c r="Q215" s="5">
        <f t="shared" si="398"/>
        <v>1.7253167404872771E-3</v>
      </c>
      <c r="R215" s="5">
        <f t="shared" si="399"/>
        <v>0.22595267973013561</v>
      </c>
      <c r="S215" s="5">
        <f t="shared" si="400"/>
        <v>2.3124077582312632E-3</v>
      </c>
      <c r="T215" s="5">
        <f t="shared" si="401"/>
        <v>2.8247604557233002E-3</v>
      </c>
      <c r="U215" s="5">
        <f t="shared" si="402"/>
        <v>3.2326296713391392E-2</v>
      </c>
      <c r="V215" s="5">
        <f t="shared" si="403"/>
        <v>6.0182906168040867E-5</v>
      </c>
      <c r="W215" s="5">
        <f t="shared" si="404"/>
        <v>8.2278438335237669E-5</v>
      </c>
      <c r="X215" s="5">
        <f t="shared" si="405"/>
        <v>1.3470968751071557E-4</v>
      </c>
      <c r="Y215" s="5">
        <f t="shared" si="406"/>
        <v>1.1027615664809531E-4</v>
      </c>
      <c r="Z215" s="5">
        <f t="shared" si="407"/>
        <v>0.12331304731638937</v>
      </c>
      <c r="AA215" s="5">
        <f t="shared" si="408"/>
        <v>1.7641986636064765E-2</v>
      </c>
      <c r="AB215" s="5">
        <f t="shared" si="409"/>
        <v>1.2619901106998323E-3</v>
      </c>
      <c r="AC215" s="5">
        <f t="shared" si="410"/>
        <v>8.8105783996803274E-7</v>
      </c>
      <c r="AD215" s="5">
        <f t="shared" si="411"/>
        <v>2.942825477790333E-6</v>
      </c>
      <c r="AE215" s="5">
        <f t="shared" si="412"/>
        <v>4.8181164899665913E-6</v>
      </c>
      <c r="AF215" s="5">
        <f t="shared" si="413"/>
        <v>3.9442105361135409E-6</v>
      </c>
      <c r="AG215" s="5">
        <f t="shared" si="414"/>
        <v>2.1525419439435942E-6</v>
      </c>
      <c r="AH215" s="5">
        <f t="shared" si="415"/>
        <v>5.0473314777507917E-2</v>
      </c>
      <c r="AI215" s="5">
        <f t="shared" si="416"/>
        <v>7.2210489008354625E-3</v>
      </c>
      <c r="AJ215" s="5">
        <f t="shared" si="417"/>
        <v>5.1654569803976323E-4</v>
      </c>
      <c r="AK215" s="5">
        <f t="shared" si="418"/>
        <v>2.463349039985181E-5</v>
      </c>
      <c r="AL215" s="5">
        <f t="shared" si="419"/>
        <v>8.2549730272093103E-9</v>
      </c>
      <c r="AM215" s="5">
        <f t="shared" si="420"/>
        <v>8.4204046337840678E-8</v>
      </c>
      <c r="AN215" s="5">
        <f t="shared" si="421"/>
        <v>1.37862373166244E-7</v>
      </c>
      <c r="AO215" s="5">
        <f t="shared" si="422"/>
        <v>1.1285701080666205E-7</v>
      </c>
      <c r="AP215" s="5">
        <f t="shared" si="423"/>
        <v>6.1591400156039345E-8</v>
      </c>
      <c r="AQ215" s="5">
        <f t="shared" si="424"/>
        <v>2.5210001660951964E-8</v>
      </c>
      <c r="AR215" s="5">
        <f t="shared" si="425"/>
        <v>1.6527402801703721E-2</v>
      </c>
      <c r="AS215" s="5">
        <f t="shared" si="426"/>
        <v>2.3645204274970783E-3</v>
      </c>
      <c r="AT215" s="5">
        <f t="shared" si="427"/>
        <v>1.6914202791362424E-4</v>
      </c>
      <c r="AU215" s="5">
        <f t="shared" si="428"/>
        <v>8.0661953756141673E-6</v>
      </c>
      <c r="AV215" s="5">
        <f t="shared" si="429"/>
        <v>2.8850092126779992E-7</v>
      </c>
      <c r="AW215" s="5">
        <f t="shared" si="430"/>
        <v>5.3711144298383811E-11</v>
      </c>
      <c r="AX215" s="5">
        <f t="shared" si="431"/>
        <v>2.0077987049000666E-9</v>
      </c>
      <c r="AY215" s="5">
        <f t="shared" si="432"/>
        <v>3.2872516979417719E-9</v>
      </c>
      <c r="AZ215" s="5">
        <f t="shared" si="433"/>
        <v>2.691012724345518E-9</v>
      </c>
      <c r="BA215" s="5">
        <f t="shared" si="434"/>
        <v>1.4686127192762263E-9</v>
      </c>
      <c r="BB215" s="5">
        <f t="shared" si="435"/>
        <v>6.0111848404892093E-10</v>
      </c>
      <c r="BC215" s="5">
        <f t="shared" si="436"/>
        <v>1.9683524573767967E-10</v>
      </c>
      <c r="BD215" s="5">
        <f t="shared" si="437"/>
        <v>4.5098920847888076E-3</v>
      </c>
      <c r="BE215" s="5">
        <f t="shared" si="438"/>
        <v>6.4521522759711843E-4</v>
      </c>
      <c r="BF215" s="5">
        <f t="shared" si="439"/>
        <v>4.6154395947447185E-5</v>
      </c>
      <c r="BG215" s="5">
        <f t="shared" si="440"/>
        <v>2.2010518600715915E-6</v>
      </c>
      <c r="BH215" s="5">
        <f t="shared" si="441"/>
        <v>7.8724288195227234E-8</v>
      </c>
      <c r="BI215" s="5">
        <f t="shared" si="442"/>
        <v>2.2525642995594341E-9</v>
      </c>
      <c r="BJ215" s="8">
        <f t="shared" si="443"/>
        <v>2.9010690896475438E-2</v>
      </c>
      <c r="BK215" s="8">
        <f t="shared" si="444"/>
        <v>0.21044837136307473</v>
      </c>
      <c r="BL215" s="8">
        <f t="shared" si="445"/>
        <v>0.63570774290279974</v>
      </c>
      <c r="BM215" s="8">
        <f t="shared" si="446"/>
        <v>0.26259162177483603</v>
      </c>
      <c r="BN215" s="8">
        <f t="shared" si="447"/>
        <v>0.73588822747036287</v>
      </c>
    </row>
    <row r="216" spans="1:66" x14ac:dyDescent="0.25">
      <c r="A216" t="s">
        <v>72</v>
      </c>
      <c r="B216" t="s">
        <v>367</v>
      </c>
      <c r="C216" t="s">
        <v>80</v>
      </c>
      <c r="D216" s="16"/>
      <c r="E216">
        <f>VLOOKUP(A216,home!$A$2:$E$405,3,FALSE)</f>
        <v>1.37037037037037</v>
      </c>
      <c r="F216">
        <f>VLOOKUP(B216,home!$B$2:$E$405,3,FALSE)</f>
        <v>1.61</v>
      </c>
      <c r="G216">
        <f>VLOOKUP(C216,away!$B$2:$E$405,4,FALSE)</f>
        <v>0.73</v>
      </c>
      <c r="H216">
        <f>VLOOKUP(A216,away!$A$2:$E$405,3,FALSE)</f>
        <v>1.17592592592593</v>
      </c>
      <c r="I216">
        <f>VLOOKUP(C216,away!$B$2:$E$405,3,FALSE)</f>
        <v>0.44</v>
      </c>
      <c r="J216">
        <f>VLOOKUP(B216,home!$B$2:$E$405,4,FALSE)</f>
        <v>1.36</v>
      </c>
      <c r="K216" s="3">
        <f t="shared" si="392"/>
        <v>1.6105962962962961</v>
      </c>
      <c r="L216" s="3">
        <f t="shared" si="393"/>
        <v>0.70367407407407656</v>
      </c>
      <c r="M216" s="5">
        <f t="shared" si="394"/>
        <v>9.8838273032332807E-2</v>
      </c>
      <c r="N216" s="5">
        <f t="shared" si="395"/>
        <v>0.1591885564781973</v>
      </c>
      <c r="O216" s="5">
        <f t="shared" si="396"/>
        <v>6.9549930259107551E-2</v>
      </c>
      <c r="P216" s="5">
        <f t="shared" si="397"/>
        <v>0.11201686008298431</v>
      </c>
      <c r="Q216" s="5">
        <f t="shared" si="398"/>
        <v>0.12819424973826918</v>
      </c>
      <c r="R216" s="5">
        <f t="shared" si="399"/>
        <v>2.4470241388497051E-2</v>
      </c>
      <c r="S216" s="5">
        <f t="shared" si="400"/>
        <v>3.1738153040032767E-2</v>
      </c>
      <c r="T216" s="5">
        <f t="shared" si="401"/>
        <v>9.0206969986197483E-2</v>
      </c>
      <c r="U216" s="5">
        <f t="shared" si="402"/>
        <v>3.9411680149789685E-2</v>
      </c>
      <c r="V216" s="5">
        <f t="shared" si="403"/>
        <v>3.9966616836719666E-3</v>
      </c>
      <c r="W216" s="5">
        <f t="shared" si="404"/>
        <v>6.8823061278312933E-2</v>
      </c>
      <c r="X216" s="5">
        <f t="shared" si="405"/>
        <v>4.842900391996028E-2</v>
      </c>
      <c r="Y216" s="5">
        <f t="shared" si="406"/>
        <v>1.7039117245853937E-2</v>
      </c>
      <c r="Z216" s="5">
        <f t="shared" si="407"/>
        <v>5.739691483806604E-3</v>
      </c>
      <c r="AA216" s="5">
        <f t="shared" si="408"/>
        <v>9.2443258457023079E-3</v>
      </c>
      <c r="AB216" s="5">
        <f t="shared" si="409"/>
        <v>7.4444384844221329E-3</v>
      </c>
      <c r="AC216" s="5">
        <f t="shared" si="410"/>
        <v>2.8309724998461244E-4</v>
      </c>
      <c r="AD216" s="5">
        <f t="shared" si="411"/>
        <v>2.7711541898655958E-2</v>
      </c>
      <c r="AE216" s="5">
        <f t="shared" si="412"/>
        <v>1.9499893586701709E-2</v>
      </c>
      <c r="AF216" s="5">
        <f t="shared" si="413"/>
        <v>6.8607847820826738E-3</v>
      </c>
      <c r="AG216" s="5">
        <f t="shared" si="414"/>
        <v>1.6092521263178473E-3</v>
      </c>
      <c r="AH216" s="5">
        <f t="shared" si="415"/>
        <v>1.0097180225846186E-3</v>
      </c>
      <c r="AI216" s="5">
        <f t="shared" si="416"/>
        <v>1.6262481074784064E-3</v>
      </c>
      <c r="AJ216" s="5">
        <f t="shared" si="417"/>
        <v>1.3096145893817914E-3</v>
      </c>
      <c r="AK216" s="5">
        <f t="shared" si="418"/>
        <v>7.0308680241130267E-4</v>
      </c>
      <c r="AL216" s="5">
        <f t="shared" si="419"/>
        <v>1.2833759258836987E-5</v>
      </c>
      <c r="AM216" s="5">
        <f t="shared" si="420"/>
        <v>8.9264213493269861E-3</v>
      </c>
      <c r="AN216" s="5">
        <f t="shared" si="421"/>
        <v>6.2812912777827348E-3</v>
      </c>
      <c r="AO216" s="5">
        <f t="shared" si="422"/>
        <v>2.2099909119416695E-3</v>
      </c>
      <c r="AP216" s="5">
        <f t="shared" si="423"/>
        <v>5.1837110289089286E-4</v>
      </c>
      <c r="AQ216" s="5">
        <f t="shared" si="424"/>
        <v>9.1191076463376715E-5</v>
      </c>
      <c r="AR216" s="5">
        <f t="shared" si="425"/>
        <v>1.421024789236278E-4</v>
      </c>
      <c r="AS216" s="5">
        <f t="shared" si="426"/>
        <v>2.288697262489174E-4</v>
      </c>
      <c r="AT216" s="5">
        <f t="shared" si="427"/>
        <v>1.8430836671542682E-4</v>
      </c>
      <c r="AU216" s="5">
        <f t="shared" si="428"/>
        <v>9.8948790936095334E-5</v>
      </c>
      <c r="AV216" s="5">
        <f t="shared" si="429"/>
        <v>3.9841639051167913E-5</v>
      </c>
      <c r="AW216" s="5">
        <f t="shared" si="430"/>
        <v>4.040262978013161E-7</v>
      </c>
      <c r="AX216" s="5">
        <f t="shared" si="431"/>
        <v>2.3961435274010372E-3</v>
      </c>
      <c r="AY216" s="5">
        <f t="shared" si="432"/>
        <v>1.6861040779925164E-3</v>
      </c>
      <c r="AZ216" s="5">
        <f t="shared" si="433"/>
        <v>5.9323386293695429E-4</v>
      </c>
      <c r="BA216" s="5">
        <f t="shared" si="434"/>
        <v>1.3914776307051636E-4</v>
      </c>
      <c r="BB216" s="5">
        <f t="shared" si="435"/>
        <v>2.4478668334531138E-5</v>
      </c>
      <c r="BC216" s="5">
        <f t="shared" si="436"/>
        <v>3.4450008549735237E-6</v>
      </c>
      <c r="BD216" s="5">
        <f t="shared" si="437"/>
        <v>1.6665638380035795E-5</v>
      </c>
      <c r="BE216" s="5">
        <f t="shared" si="438"/>
        <v>2.6841615450299057E-5</v>
      </c>
      <c r="BF216" s="5">
        <f t="shared" si="439"/>
        <v>2.1615503215430553E-5</v>
      </c>
      <c r="BG216" s="5">
        <f t="shared" si="440"/>
        <v>1.1604616473784377E-5</v>
      </c>
      <c r="BH216" s="5">
        <f t="shared" si="441"/>
        <v>4.6725880781540254E-6</v>
      </c>
      <c r="BI216" s="5">
        <f t="shared" si="442"/>
        <v>1.5051306105586206E-6</v>
      </c>
      <c r="BJ216" s="8">
        <f t="shared" si="443"/>
        <v>0.59043224965954544</v>
      </c>
      <c r="BK216" s="8">
        <f t="shared" si="444"/>
        <v>0.24857198292625785</v>
      </c>
      <c r="BL216" s="8">
        <f t="shared" si="445"/>
        <v>0.15554625974345834</v>
      </c>
      <c r="BM216" s="8">
        <f t="shared" si="446"/>
        <v>0.40634637278198521</v>
      </c>
      <c r="BN216" s="8">
        <f t="shared" si="447"/>
        <v>0.5922581109793883</v>
      </c>
    </row>
    <row r="217" spans="1:66" x14ac:dyDescent="0.25">
      <c r="A217" t="s">
        <v>72</v>
      </c>
      <c r="B217" t="s">
        <v>63</v>
      </c>
      <c r="C217" t="s">
        <v>78</v>
      </c>
      <c r="D217" s="16"/>
      <c r="E217">
        <f>VLOOKUP(A217,home!$A$2:$E$405,3,FALSE)</f>
        <v>1.37037037037037</v>
      </c>
      <c r="F217">
        <f>VLOOKUP(B217,home!$B$2:$E$405,3,FALSE)</f>
        <v>1.46</v>
      </c>
      <c r="G217">
        <f>VLOOKUP(C217,away!$B$2:$E$405,4,FALSE)</f>
        <v>1.17</v>
      </c>
      <c r="H217">
        <f>VLOOKUP(A217,away!$A$2:$E$405,3,FALSE)</f>
        <v>1.17592592592593</v>
      </c>
      <c r="I217">
        <f>VLOOKUP(C217,away!$B$2:$E$405,3,FALSE)</f>
        <v>1.02</v>
      </c>
      <c r="J217">
        <f>VLOOKUP(B217,home!$B$2:$E$405,4,FALSE)</f>
        <v>0.68</v>
      </c>
      <c r="K217" s="3">
        <f t="shared" si="392"/>
        <v>2.340866666666666</v>
      </c>
      <c r="L217" s="3">
        <f t="shared" si="393"/>
        <v>0.81562222222222525</v>
      </c>
      <c r="M217" s="5">
        <f t="shared" si="394"/>
        <v>4.2574964387921722E-2</v>
      </c>
      <c r="N217" s="5">
        <f t="shared" si="395"/>
        <v>9.966231497020632E-2</v>
      </c>
      <c r="O217" s="5">
        <f t="shared" si="396"/>
        <v>3.4725087065108816E-2</v>
      </c>
      <c r="P217" s="5">
        <f t="shared" si="397"/>
        <v>8.1286798807811034E-2</v>
      </c>
      <c r="Q217" s="5">
        <f t="shared" si="398"/>
        <v>0.11664809551829515</v>
      </c>
      <c r="R217" s="5">
        <f t="shared" si="399"/>
        <v>1.4161276339452151E-2</v>
      </c>
      <c r="S217" s="5">
        <f t="shared" si="400"/>
        <v>3.8799466748914498E-2</v>
      </c>
      <c r="T217" s="5">
        <f t="shared" si="401"/>
        <v>9.5140778884622287E-2</v>
      </c>
      <c r="U217" s="5">
        <f t="shared" si="402"/>
        <v>3.3149659740478878E-2</v>
      </c>
      <c r="V217" s="5">
        <f t="shared" si="403"/>
        <v>8.2309312600103903E-3</v>
      </c>
      <c r="W217" s="5">
        <f t="shared" si="404"/>
        <v>9.1019212842975469E-2</v>
      </c>
      <c r="X217" s="5">
        <f t="shared" si="405"/>
        <v>7.4237292643905356E-2</v>
      </c>
      <c r="Y217" s="5">
        <f t="shared" si="406"/>
        <v>3.0274792798991871E-2</v>
      </c>
      <c r="Z217" s="5">
        <f t="shared" si="407"/>
        <v>3.8500838924956605E-3</v>
      </c>
      <c r="AA217" s="5">
        <f t="shared" si="408"/>
        <v>9.0125330478133397E-3</v>
      </c>
      <c r="AB217" s="5">
        <f t="shared" si="409"/>
        <v>1.0548569096928993E-2</v>
      </c>
      <c r="AC217" s="5">
        <f t="shared" si="410"/>
        <v>9.8218821634997867E-4</v>
      </c>
      <c r="AD217" s="5">
        <f t="shared" si="411"/>
        <v>5.3265960342589944E-2</v>
      </c>
      <c r="AE217" s="5">
        <f t="shared" si="412"/>
        <v>4.3444900943424132E-2</v>
      </c>
      <c r="AF217" s="5">
        <f t="shared" si="413"/>
        <v>1.7717313325850022E-2</v>
      </c>
      <c r="AG217" s="5">
        <f t="shared" si="414"/>
        <v>4.8168781555457457E-3</v>
      </c>
      <c r="AH217" s="5">
        <f t="shared" si="415"/>
        <v>7.8505349503482647E-4</v>
      </c>
      <c r="AI217" s="5">
        <f t="shared" si="416"/>
        <v>1.8377055580771902E-3</v>
      </c>
      <c r="AJ217" s="5">
        <f t="shared" si="417"/>
        <v>2.150911842025479E-3</v>
      </c>
      <c r="AK217" s="5">
        <f t="shared" si="418"/>
        <v>1.6783326113120139E-3</v>
      </c>
      <c r="AL217" s="5">
        <f t="shared" si="419"/>
        <v>7.5010219814998413E-5</v>
      </c>
      <c r="AM217" s="5">
        <f t="shared" si="420"/>
        <v>2.4937702206791448E-2</v>
      </c>
      <c r="AN217" s="5">
        <f t="shared" si="421"/>
        <v>2.0339744091019331E-2</v>
      </c>
      <c r="AO217" s="5">
        <f t="shared" si="422"/>
        <v>8.2947736374742818E-3</v>
      </c>
      <c r="AP217" s="5">
        <f t="shared" si="423"/>
        <v>2.2551339023423678E-3</v>
      </c>
      <c r="AQ217" s="5">
        <f t="shared" si="424"/>
        <v>4.5983433120929019E-4</v>
      </c>
      <c r="AR217" s="5">
        <f t="shared" si="425"/>
        <v>1.2806141523672598E-4</v>
      </c>
      <c r="AS217" s="5">
        <f t="shared" si="426"/>
        <v>2.9977469821381049E-4</v>
      </c>
      <c r="AT217" s="5">
        <f t="shared" si="427"/>
        <v>3.5086629927938429E-4</v>
      </c>
      <c r="AU217" s="5">
        <f t="shared" si="428"/>
        <v>2.7377707481326702E-4</v>
      </c>
      <c r="AV217" s="5">
        <f t="shared" si="429"/>
        <v>1.602189071319707E-4</v>
      </c>
      <c r="AW217" s="5">
        <f t="shared" si="430"/>
        <v>3.97817299327184E-6</v>
      </c>
      <c r="AX217" s="5">
        <f t="shared" si="431"/>
        <v>9.7293059731896527E-3</v>
      </c>
      <c r="AY217" s="5">
        <f t="shared" si="432"/>
        <v>7.9354381585329137E-3</v>
      </c>
      <c r="AZ217" s="5">
        <f t="shared" si="433"/>
        <v>3.2361598525848289E-3</v>
      </c>
      <c r="BA217" s="5">
        <f t="shared" si="434"/>
        <v>8.7982796347719572E-4</v>
      </c>
      <c r="BB217" s="5">
        <f t="shared" si="435"/>
        <v>1.7940180968613131E-4</v>
      </c>
      <c r="BC217" s="5">
        <f t="shared" si="436"/>
        <v>2.926482053737823E-5</v>
      </c>
      <c r="BD217" s="5">
        <f t="shared" si="437"/>
        <v>1.7408289346050256E-5</v>
      </c>
      <c r="BE217" s="5">
        <f t="shared" si="438"/>
        <v>4.0750484253857494E-5</v>
      </c>
      <c r="BF217" s="5">
        <f t="shared" si="439"/>
        <v>4.7695725120189943E-5</v>
      </c>
      <c r="BG217" s="5">
        <f t="shared" si="440"/>
        <v>3.721644435878286E-5</v>
      </c>
      <c r="BH217" s="5">
        <f t="shared" si="441"/>
        <v>2.1779683512832372E-5</v>
      </c>
      <c r="BI217" s="5">
        <f t="shared" si="442"/>
        <v>1.0196667029147762E-5</v>
      </c>
      <c r="BJ217" s="8">
        <f t="shared" si="443"/>
        <v>0.70450412717325128</v>
      </c>
      <c r="BK217" s="8">
        <f t="shared" si="444"/>
        <v>0.17988479779935554</v>
      </c>
      <c r="BL217" s="8">
        <f t="shared" si="445"/>
        <v>0.1094368744845277</v>
      </c>
      <c r="BM217" s="8">
        <f t="shared" si="446"/>
        <v>0.60068588627529518</v>
      </c>
      <c r="BN217" s="8">
        <f t="shared" si="447"/>
        <v>0.38905853708879518</v>
      </c>
    </row>
    <row r="218" spans="1:66" x14ac:dyDescent="0.25">
      <c r="A218" t="s">
        <v>72</v>
      </c>
      <c r="B218" t="s">
        <v>90</v>
      </c>
      <c r="C218" t="s">
        <v>237</v>
      </c>
      <c r="D218" s="16"/>
      <c r="E218">
        <f>VLOOKUP(A218,home!$A$2:$E$405,3,FALSE)</f>
        <v>1.37037037037037</v>
      </c>
      <c r="F218">
        <f>VLOOKUP(B218,home!$B$2:$E$405,3,FALSE)</f>
        <v>0.28999999999999998</v>
      </c>
      <c r="G218">
        <f>VLOOKUP(C218,away!$B$2:$E$405,4,FALSE)</f>
        <v>0.91</v>
      </c>
      <c r="H218">
        <f>VLOOKUP(A218,away!$A$2:$E$405,3,FALSE)</f>
        <v>1.17592592592593</v>
      </c>
      <c r="I218">
        <f>VLOOKUP(C218,away!$B$2:$E$405,3,FALSE)</f>
        <v>0.55000000000000004</v>
      </c>
      <c r="J218">
        <f>VLOOKUP(B218,home!$B$2:$E$405,4,FALSE)</f>
        <v>0.51</v>
      </c>
      <c r="K218" s="3">
        <f t="shared" si="392"/>
        <v>0.3616407407407406</v>
      </c>
      <c r="L218" s="3">
        <f t="shared" si="393"/>
        <v>0.3298472222222234</v>
      </c>
      <c r="M218" s="5">
        <f t="shared" si="394"/>
        <v>0.50083029743005969</v>
      </c>
      <c r="N218" s="5">
        <f t="shared" si="395"/>
        <v>0.18112063974801226</v>
      </c>
      <c r="O218" s="5">
        <f t="shared" si="396"/>
        <v>0.16519748241203513</v>
      </c>
      <c r="P218" s="5">
        <f t="shared" si="397"/>
        <v>5.974213990799386E-2</v>
      </c>
      <c r="Q218" s="5">
        <f t="shared" si="398"/>
        <v>3.2750301160953989E-2</v>
      </c>
      <c r="R218" s="5">
        <f t="shared" si="399"/>
        <v>2.724496534585719E-2</v>
      </c>
      <c r="S218" s="5">
        <f t="shared" si="400"/>
        <v>1.7816031194102901E-3</v>
      </c>
      <c r="T218" s="5">
        <f t="shared" si="401"/>
        <v>1.080259586488193E-2</v>
      </c>
      <c r="U218" s="5">
        <f t="shared" si="402"/>
        <v>9.8528894491316035E-3</v>
      </c>
      <c r="V218" s="5">
        <f t="shared" si="403"/>
        <v>2.3613406103711568E-5</v>
      </c>
      <c r="W218" s="5">
        <f t="shared" si="404"/>
        <v>3.9479477237765797E-3</v>
      </c>
      <c r="X218" s="5">
        <f t="shared" si="405"/>
        <v>1.3022195901662543E-3</v>
      </c>
      <c r="Y218" s="5">
        <f t="shared" si="406"/>
        <v>2.1476675726985053E-4</v>
      </c>
      <c r="Z218" s="5">
        <f t="shared" si="407"/>
        <v>2.9955587129572442E-3</v>
      </c>
      <c r="AA218" s="5">
        <f t="shared" si="408"/>
        <v>1.0833160718862374E-3</v>
      </c>
      <c r="AB218" s="5">
        <f t="shared" si="409"/>
        <v>1.9588561334664414E-4</v>
      </c>
      <c r="AC218" s="5">
        <f t="shared" si="410"/>
        <v>1.7604708351200751E-7</v>
      </c>
      <c r="AD218" s="5">
        <f t="shared" si="411"/>
        <v>3.569346848080707E-4</v>
      </c>
      <c r="AE218" s="5">
        <f t="shared" si="412"/>
        <v>1.1773391429870695E-4</v>
      </c>
      <c r="AF218" s="5">
        <f t="shared" si="413"/>
        <v>1.9417102296388893E-5</v>
      </c>
      <c r="AG218" s="5">
        <f t="shared" si="414"/>
        <v>2.134892418689544E-6</v>
      </c>
      <c r="AH218" s="5">
        <f t="shared" si="415"/>
        <v>2.4701918011813142E-4</v>
      </c>
      <c r="AI218" s="5">
        <f t="shared" si="416"/>
        <v>8.9332199275091469E-5</v>
      </c>
      <c r="AJ218" s="5">
        <f t="shared" si="417"/>
        <v>1.6153081358921766E-5</v>
      </c>
      <c r="AK218" s="5">
        <f t="shared" si="418"/>
        <v>1.9472041026286391E-6</v>
      </c>
      <c r="AL218" s="5">
        <f t="shared" si="419"/>
        <v>8.3999946069855224E-10</v>
      </c>
      <c r="AM218" s="5">
        <f t="shared" si="420"/>
        <v>2.5816424762010702E-5</v>
      </c>
      <c r="AN218" s="5">
        <f t="shared" si="421"/>
        <v>8.5154759954582545E-6</v>
      </c>
      <c r="AO218" s="5">
        <f t="shared" si="422"/>
        <v>1.4044030515009635E-6</v>
      </c>
      <c r="AP218" s="5">
        <f t="shared" si="423"/>
        <v>1.5441281513933566E-7</v>
      </c>
      <c r="AQ218" s="5">
        <f t="shared" si="424"/>
        <v>1.2733159537305887E-8</v>
      </c>
      <c r="AR218" s="5">
        <f t="shared" si="425"/>
        <v>1.6295718079515353E-5</v>
      </c>
      <c r="AS218" s="5">
        <f t="shared" si="426"/>
        <v>5.893195557178212E-6</v>
      </c>
      <c r="AT218" s="5">
        <f t="shared" si="427"/>
        <v>1.0656098033139851E-6</v>
      </c>
      <c r="AU218" s="5">
        <f t="shared" si="428"/>
        <v>1.2845597287035483E-7</v>
      </c>
      <c r="AV218" s="5">
        <f t="shared" si="429"/>
        <v>1.16137282953519E-8</v>
      </c>
      <c r="AW218" s="5">
        <f t="shared" si="430"/>
        <v>2.7833427344552262E-12</v>
      </c>
      <c r="AX218" s="5">
        <f t="shared" si="431"/>
        <v>1.5560451623685243E-6</v>
      </c>
      <c r="AY218" s="5">
        <f t="shared" si="432"/>
        <v>5.1325717445958631E-7</v>
      </c>
      <c r="AZ218" s="5">
        <f t="shared" si="433"/>
        <v>8.4648226640560796E-8</v>
      </c>
      <c r="BA218" s="5">
        <f t="shared" si="434"/>
        <v>9.3069941411420628E-9</v>
      </c>
      <c r="BB218" s="5">
        <f t="shared" si="435"/>
        <v>7.674715411735543E-10</v>
      </c>
      <c r="BC218" s="5">
        <f t="shared" si="436"/>
        <v>5.0629671198141159E-11</v>
      </c>
      <c r="BD218" s="5">
        <f t="shared" si="437"/>
        <v>8.9584955710743337E-7</v>
      </c>
      <c r="BE218" s="5">
        <f t="shared" si="438"/>
        <v>3.2397569742459663E-7</v>
      </c>
      <c r="BF218" s="5">
        <f t="shared" si="439"/>
        <v>5.8581405599314582E-8</v>
      </c>
      <c r="BG218" s="5">
        <f t="shared" si="440"/>
        <v>7.0618076381899666E-9</v>
      </c>
      <c r="BH218" s="5">
        <f t="shared" si="441"/>
        <v>6.3845933631090976E-10</v>
      </c>
      <c r="BI218" s="5">
        <f t="shared" si="442"/>
        <v>4.6178581463263824E-11</v>
      </c>
      <c r="BJ218" s="8">
        <f t="shared" si="443"/>
        <v>0.23067275896432515</v>
      </c>
      <c r="BK218" s="8">
        <f t="shared" si="444"/>
        <v>0.56237834400782494</v>
      </c>
      <c r="BL218" s="8">
        <f t="shared" si="445"/>
        <v>0.20395367130335845</v>
      </c>
      <c r="BM218" s="8">
        <f t="shared" si="446"/>
        <v>3.311399372916262E-2</v>
      </c>
      <c r="BN218" s="8">
        <f t="shared" si="447"/>
        <v>0.96688582600491213</v>
      </c>
    </row>
    <row r="219" spans="1:66" x14ac:dyDescent="0.25">
      <c r="A219" t="s">
        <v>91</v>
      </c>
      <c r="B219" t="s">
        <v>94</v>
      </c>
      <c r="C219" t="s">
        <v>122</v>
      </c>
      <c r="D219" s="16"/>
      <c r="E219">
        <f>VLOOKUP(A219,home!$A$2:$E$405,3,FALSE)</f>
        <v>1.375</v>
      </c>
      <c r="F219">
        <f>VLOOKUP(B219,home!$B$2:$E$405,3,FALSE)</f>
        <v>0.91</v>
      </c>
      <c r="G219">
        <f>VLOOKUP(C219,away!$B$2:$E$405,4,FALSE)</f>
        <v>0.97</v>
      </c>
      <c r="H219">
        <f>VLOOKUP(A219,away!$A$2:$E$405,3,FALSE)</f>
        <v>1.1442307692307701</v>
      </c>
      <c r="I219">
        <f>VLOOKUP(C219,away!$B$2:$E$405,3,FALSE)</f>
        <v>0.97</v>
      </c>
      <c r="J219">
        <f>VLOOKUP(B219,home!$B$2:$E$405,4,FALSE)</f>
        <v>1.0900000000000001</v>
      </c>
      <c r="K219" s="3">
        <f t="shared" si="392"/>
        <v>1.2137125</v>
      </c>
      <c r="L219" s="3">
        <f t="shared" si="393"/>
        <v>1.2097951923076931</v>
      </c>
      <c r="M219" s="5">
        <f t="shared" si="394"/>
        <v>8.8610254188360382E-2</v>
      </c>
      <c r="N219" s="5">
        <f t="shared" si="395"/>
        <v>0.10754737313659035</v>
      </c>
      <c r="O219" s="5">
        <f t="shared" si="396"/>
        <v>0.10720025950624101</v>
      </c>
      <c r="P219" s="5">
        <f t="shared" si="397"/>
        <v>0.13011029496596854</v>
      </c>
      <c r="Q219" s="5">
        <f t="shared" si="398"/>
        <v>6.5265795559021983E-2</v>
      </c>
      <c r="R219" s="5">
        <f t="shared" si="399"/>
        <v>6.484517928239375E-2</v>
      </c>
      <c r="S219" s="5">
        <f t="shared" si="400"/>
        <v>4.776165301406804E-2</v>
      </c>
      <c r="T219" s="5">
        <f t="shared" si="401"/>
        <v>7.895824568944157E-2</v>
      </c>
      <c r="U219" s="5">
        <f t="shared" si="402"/>
        <v>7.8703404659782317E-2</v>
      </c>
      <c r="V219" s="5">
        <f t="shared" si="403"/>
        <v>7.7922794459642213E-3</v>
      </c>
      <c r="W219" s="5">
        <f t="shared" si="404"/>
        <v>2.6404637297476472E-2</v>
      </c>
      <c r="X219" s="5">
        <f t="shared" si="405"/>
        <v>3.1944203257115431E-2</v>
      </c>
      <c r="Y219" s="5">
        <f t="shared" si="406"/>
        <v>1.9322971761279006E-2</v>
      </c>
      <c r="Z219" s="5">
        <f t="shared" si="407"/>
        <v>2.6149795380056799E-2</v>
      </c>
      <c r="AA219" s="5">
        <f t="shared" si="408"/>
        <v>3.173833352521719E-2</v>
      </c>
      <c r="AB219" s="5">
        <f t="shared" si="409"/>
        <v>1.9260606064362588E-2</v>
      </c>
      <c r="AC219" s="5">
        <f t="shared" si="410"/>
        <v>7.1510895272380696E-4</v>
      </c>
      <c r="AD219" s="5">
        <f t="shared" si="411"/>
        <v>8.01190958647836E-3</v>
      </c>
      <c r="AE219" s="5">
        <f t="shared" si="412"/>
        <v>9.6927696989254387E-3</v>
      </c>
      <c r="AF219" s="5">
        <f t="shared" si="413"/>
        <v>5.863133090952842E-3</v>
      </c>
      <c r="AG219" s="5">
        <f t="shared" si="414"/>
        <v>2.3643967417649649E-3</v>
      </c>
      <c r="AH219" s="5">
        <f t="shared" si="415"/>
        <v>7.9089741826556571E-3</v>
      </c>
      <c r="AI219" s="5">
        <f t="shared" si="416"/>
        <v>9.5992208276664548E-3</v>
      </c>
      <c r="AJ219" s="5">
        <f t="shared" si="417"/>
        <v>5.8253471543995633E-3</v>
      </c>
      <c r="AK219" s="5">
        <f t="shared" si="418"/>
        <v>2.3567655527113917E-3</v>
      </c>
      <c r="AL219" s="5">
        <f t="shared" si="419"/>
        <v>4.2001024655190006E-5</v>
      </c>
      <c r="AM219" s="5">
        <f t="shared" si="420"/>
        <v>1.944830962795724E-3</v>
      </c>
      <c r="AN219" s="5">
        <f t="shared" si="421"/>
        <v>2.352847148641409E-3</v>
      </c>
      <c r="AO219" s="5">
        <f t="shared" si="422"/>
        <v>1.4232315843306208E-3</v>
      </c>
      <c r="AP219" s="5">
        <f t="shared" si="423"/>
        <v>5.7393957608788213E-4</v>
      </c>
      <c r="AQ219" s="5">
        <f t="shared" si="424"/>
        <v>1.7358733495655878E-4</v>
      </c>
      <c r="AR219" s="5">
        <f t="shared" si="425"/>
        <v>1.9136477884524967E-3</v>
      </c>
      <c r="AS219" s="5">
        <f t="shared" si="426"/>
        <v>2.3226182414421512E-3</v>
      </c>
      <c r="AT219" s="5">
        <f t="shared" si="427"/>
        <v>1.4094953961831787E-3</v>
      </c>
      <c r="AU219" s="5">
        <f t="shared" si="428"/>
        <v>5.7024072701332515E-4</v>
      </c>
      <c r="AV219" s="5">
        <f t="shared" si="429"/>
        <v>1.7302707459629027E-4</v>
      </c>
      <c r="AW219" s="5">
        <f t="shared" si="430"/>
        <v>1.7131092648409427E-6</v>
      </c>
      <c r="AX219" s="5">
        <f t="shared" si="431"/>
        <v>3.9341094165536725E-4</v>
      </c>
      <c r="AY219" s="5">
        <f t="shared" si="432"/>
        <v>4.7594666581590565E-4</v>
      </c>
      <c r="AZ219" s="5">
        <f t="shared" si="433"/>
        <v>2.8789899404947959E-4</v>
      </c>
      <c r="BA219" s="5">
        <f t="shared" si="434"/>
        <v>1.1609960629042719E-4</v>
      </c>
      <c r="BB219" s="5">
        <f t="shared" si="435"/>
        <v>3.51141863797437E-5</v>
      </c>
      <c r="BC219" s="5">
        <f t="shared" si="436"/>
        <v>8.496194772802043E-6</v>
      </c>
      <c r="BD219" s="5">
        <f t="shared" si="437"/>
        <v>3.85853649040013E-4</v>
      </c>
      <c r="BE219" s="5">
        <f t="shared" si="438"/>
        <v>4.6831539701047676E-4</v>
      </c>
      <c r="BF219" s="5">
        <f t="shared" si="439"/>
        <v>2.8420012564703924E-4</v>
      </c>
      <c r="BG219" s="5">
        <f t="shared" si="440"/>
        <v>1.1497908166646063E-4</v>
      </c>
      <c r="BH219" s="5">
        <f t="shared" si="441"/>
        <v>3.4887887164276056E-5</v>
      </c>
      <c r="BI219" s="5">
        <f t="shared" si="442"/>
        <v>8.4687729499742837E-6</v>
      </c>
      <c r="BJ219" s="8">
        <f t="shared" si="443"/>
        <v>0.36316083901482232</v>
      </c>
      <c r="BK219" s="8">
        <f t="shared" si="444"/>
        <v>0.27550753825755608</v>
      </c>
      <c r="BL219" s="8">
        <f t="shared" si="445"/>
        <v>0.3351238248965957</v>
      </c>
      <c r="BM219" s="8">
        <f t="shared" si="446"/>
        <v>0.43588860735390378</v>
      </c>
      <c r="BN219" s="8">
        <f t="shared" si="447"/>
        <v>0.56357915663857605</v>
      </c>
    </row>
    <row r="220" spans="1:66" x14ac:dyDescent="0.25">
      <c r="A220" t="s">
        <v>91</v>
      </c>
      <c r="B220" t="s">
        <v>92</v>
      </c>
      <c r="C220" t="s">
        <v>117</v>
      </c>
      <c r="D220" s="16"/>
      <c r="E220">
        <f>VLOOKUP(A220,home!$A$2:$E$405,3,FALSE)</f>
        <v>1.375</v>
      </c>
      <c r="F220">
        <f>VLOOKUP(B220,home!$B$2:$E$405,3,FALSE)</f>
        <v>1.27</v>
      </c>
      <c r="G220">
        <f>VLOOKUP(C220,away!$B$2:$E$405,4,FALSE)</f>
        <v>1.02</v>
      </c>
      <c r="H220">
        <f>VLOOKUP(A220,away!$A$2:$E$405,3,FALSE)</f>
        <v>1.1442307692307701</v>
      </c>
      <c r="I220">
        <f>VLOOKUP(C220,away!$B$2:$E$405,3,FALSE)</f>
        <v>1.31</v>
      </c>
      <c r="J220">
        <f>VLOOKUP(B220,home!$B$2:$E$405,4,FALSE)</f>
        <v>1.31</v>
      </c>
      <c r="K220" s="3">
        <f t="shared" si="392"/>
        <v>1.7811750000000002</v>
      </c>
      <c r="L220" s="3">
        <f t="shared" si="393"/>
        <v>1.9636144230769246</v>
      </c>
      <c r="M220" s="5">
        <f t="shared" si="394"/>
        <v>2.3640606689788138E-2</v>
      </c>
      <c r="N220" s="5">
        <f t="shared" si="395"/>
        <v>4.2108057620683398E-2</v>
      </c>
      <c r="O220" s="5">
        <f t="shared" si="396"/>
        <v>4.6421036266356824E-2</v>
      </c>
      <c r="P220" s="5">
        <f t="shared" si="397"/>
        <v>8.2683989271728126E-2</v>
      </c>
      <c r="Q220" s="5">
        <f t="shared" si="398"/>
        <v>3.750090976626038E-2</v>
      </c>
      <c r="R220" s="5">
        <f t="shared" si="399"/>
        <v>4.5576508173397631E-2</v>
      </c>
      <c r="S220" s="5">
        <f t="shared" si="400"/>
        <v>7.2297658977174523E-2</v>
      </c>
      <c r="T220" s="5">
        <f t="shared" si="401"/>
        <v>7.3637327295535182E-2</v>
      </c>
      <c r="U220" s="5">
        <f t="shared" si="402"/>
        <v>8.1179736945751535E-2</v>
      </c>
      <c r="V220" s="5">
        <f t="shared" si="403"/>
        <v>2.8096002299401256E-2</v>
      </c>
      <c r="W220" s="5">
        <f t="shared" si="404"/>
        <v>2.2265227650972948E-2</v>
      </c>
      <c r="X220" s="5">
        <f t="shared" si="405"/>
        <v>4.3720322148541629E-2</v>
      </c>
      <c r="Y220" s="5">
        <f t="shared" si="406"/>
        <v>4.2924927576222946E-2</v>
      </c>
      <c r="Z220" s="5">
        <f t="shared" si="407"/>
        <v>2.9831562934255637E-2</v>
      </c>
      <c r="AA220" s="5">
        <f t="shared" si="408"/>
        <v>5.3135234109422794E-2</v>
      </c>
      <c r="AB220" s="5">
        <f t="shared" si="409"/>
        <v>4.7321575307425583E-2</v>
      </c>
      <c r="AC220" s="5">
        <f t="shared" si="410"/>
        <v>6.1416823582028466E-3</v>
      </c>
      <c r="AD220" s="5">
        <f t="shared" si="411"/>
        <v>9.9145667153054413E-3</v>
      </c>
      <c r="AE220" s="5">
        <f t="shared" si="412"/>
        <v>1.9468386200732175E-2</v>
      </c>
      <c r="AF220" s="5">
        <f t="shared" si="413"/>
        <v>1.911420196889474E-2</v>
      </c>
      <c r="AG220" s="5">
        <f t="shared" si="414"/>
        <v>1.2510974223909017E-2</v>
      </c>
      <c r="AH220" s="5">
        <f t="shared" si="415"/>
        <v>1.4644421810157843E-2</v>
      </c>
      <c r="AI220" s="5">
        <f t="shared" si="416"/>
        <v>2.60842780177079E-2</v>
      </c>
      <c r="AJ220" s="5">
        <f t="shared" si="417"/>
        <v>2.3230331949095441E-2</v>
      </c>
      <c r="AK220" s="5">
        <f t="shared" si="418"/>
        <v>1.3792428836476691E-2</v>
      </c>
      <c r="AL220" s="5">
        <f t="shared" si="419"/>
        <v>8.5923141462416737E-4</v>
      </c>
      <c r="AM220" s="5">
        <f t="shared" si="420"/>
        <v>3.5319156738268329E-3</v>
      </c>
      <c r="AN220" s="5">
        <f t="shared" si="421"/>
        <v>6.9353205582178236E-3</v>
      </c>
      <c r="AO220" s="5">
        <f t="shared" si="422"/>
        <v>6.809147738389215E-3</v>
      </c>
      <c r="AP220" s="5">
        <f t="shared" si="423"/>
        <v>4.456846902654227E-3</v>
      </c>
      <c r="AQ220" s="5">
        <f t="shared" si="424"/>
        <v>2.1878822148743904E-3</v>
      </c>
      <c r="AR220" s="5">
        <f t="shared" si="425"/>
        <v>5.7511995768096402E-3</v>
      </c>
      <c r="AS220" s="5">
        <f t="shared" si="426"/>
        <v>1.0243892906223913E-2</v>
      </c>
      <c r="AT220" s="5">
        <f t="shared" si="427"/>
        <v>9.1230829736216913E-3</v>
      </c>
      <c r="AU220" s="5">
        <f t="shared" si="428"/>
        <v>5.4166024385135392E-3</v>
      </c>
      <c r="AV220" s="5">
        <f t="shared" si="429"/>
        <v>2.4119792121048401E-3</v>
      </c>
      <c r="AW220" s="5">
        <f t="shared" si="430"/>
        <v>8.3477695344949155E-5</v>
      </c>
      <c r="AX220" s="5">
        <f t="shared" si="431"/>
        <v>1.0484933167214186E-3</v>
      </c>
      <c r="AY220" s="5">
        <f t="shared" si="432"/>
        <v>2.0588365992139398E-3</v>
      </c>
      <c r="AZ220" s="5">
        <f t="shared" si="433"/>
        <v>2.0213806204875694E-3</v>
      </c>
      <c r="BA220" s="5">
        <f t="shared" si="434"/>
        <v>1.3230707136391911E-3</v>
      </c>
      <c r="BB220" s="5">
        <f t="shared" si="435"/>
        <v>6.4950018401314902E-4</v>
      </c>
      <c r="BC220" s="5">
        <f t="shared" si="436"/>
        <v>2.5507358582386698E-4</v>
      </c>
      <c r="BD220" s="5">
        <f t="shared" si="437"/>
        <v>1.882189739836219E-3</v>
      </c>
      <c r="BE220" s="5">
        <f t="shared" si="438"/>
        <v>3.352509309852778E-3</v>
      </c>
      <c r="BF220" s="5">
        <f t="shared" si="439"/>
        <v>2.9857028849885115E-3</v>
      </c>
      <c r="BG220" s="5">
        <f t="shared" si="440"/>
        <v>1.7726864453898041E-3</v>
      </c>
      <c r="BH220" s="5">
        <f t="shared" si="441"/>
        <v>7.8936619484179667E-4</v>
      </c>
      <c r="BI220" s="5">
        <f t="shared" si="442"/>
        <v>2.8119986641946736E-4</v>
      </c>
      <c r="BJ220" s="8">
        <f t="shared" si="443"/>
        <v>0.35444236927491946</v>
      </c>
      <c r="BK220" s="8">
        <f t="shared" si="444"/>
        <v>0.21577800761013297</v>
      </c>
      <c r="BL220" s="8">
        <f t="shared" si="445"/>
        <v>0.39539596296439444</v>
      </c>
      <c r="BM220" s="8">
        <f t="shared" si="446"/>
        <v>0.71554143609161924</v>
      </c>
      <c r="BN220" s="8">
        <f t="shared" si="447"/>
        <v>0.2779311077882145</v>
      </c>
    </row>
    <row r="221" spans="1:66" x14ac:dyDescent="0.25">
      <c r="A221" t="s">
        <v>91</v>
      </c>
      <c r="B221" t="s">
        <v>98</v>
      </c>
      <c r="C221" t="s">
        <v>99</v>
      </c>
      <c r="D221" s="16"/>
      <c r="E221">
        <f>VLOOKUP(A221,home!$A$2:$E$405,3,FALSE)</f>
        <v>1.375</v>
      </c>
      <c r="F221">
        <f>VLOOKUP(B221,home!$B$2:$E$405,3,FALSE)</f>
        <v>0.87</v>
      </c>
      <c r="G221">
        <f>VLOOKUP(C221,away!$B$2:$E$405,4,FALSE)</f>
        <v>0.97</v>
      </c>
      <c r="H221">
        <f>VLOOKUP(A221,away!$A$2:$E$405,3,FALSE)</f>
        <v>1.1442307692307701</v>
      </c>
      <c r="I221">
        <f>VLOOKUP(C221,away!$B$2:$E$405,3,FALSE)</f>
        <v>0.73</v>
      </c>
      <c r="J221">
        <f>VLOOKUP(B221,home!$B$2:$E$405,4,FALSE)</f>
        <v>0.87</v>
      </c>
      <c r="K221" s="3">
        <f t="shared" si="392"/>
        <v>1.1603625</v>
      </c>
      <c r="L221" s="3">
        <f t="shared" si="393"/>
        <v>0.72670096153846209</v>
      </c>
      <c r="M221" s="5">
        <f t="shared" si="394"/>
        <v>0.15151608901713035</v>
      </c>
      <c r="N221" s="5">
        <f t="shared" si="395"/>
        <v>0.17581358784213993</v>
      </c>
      <c r="O221" s="5">
        <f t="shared" si="396"/>
        <v>0.11010688757729582</v>
      </c>
      <c r="P221" s="5">
        <f t="shared" si="397"/>
        <v>0.12776390333640994</v>
      </c>
      <c r="Q221" s="5">
        <f t="shared" si="398"/>
        <v>0.10200374716123757</v>
      </c>
      <c r="R221" s="5">
        <f t="shared" si="399"/>
        <v>4.000739053721411E-2</v>
      </c>
      <c r="S221" s="5">
        <f t="shared" si="400"/>
        <v>2.6933798089769138E-2</v>
      </c>
      <c r="T221" s="5">
        <f t="shared" si="401"/>
        <v>7.4126221142597509E-2</v>
      </c>
      <c r="U221" s="5">
        <f t="shared" si="402"/>
        <v>4.6423075702238109E-2</v>
      </c>
      <c r="V221" s="5">
        <f t="shared" si="403"/>
        <v>2.5235069812249373E-3</v>
      </c>
      <c r="W221" s="5">
        <f t="shared" si="404"/>
        <v>3.9453774355127168E-2</v>
      </c>
      <c r="X221" s="5">
        <f t="shared" si="405"/>
        <v>2.8671095760192427E-2</v>
      </c>
      <c r="Y221" s="5">
        <f t="shared" si="406"/>
        <v>1.0417656428646579E-2</v>
      </c>
      <c r="Z221" s="5">
        <f t="shared" si="407"/>
        <v>9.6911363906794223E-3</v>
      </c>
      <c r="AA221" s="5">
        <f t="shared" si="408"/>
        <v>1.1245231250129753E-2</v>
      </c>
      <c r="AB221" s="5">
        <f t="shared" si="409"/>
        <v>6.5242723232393444E-3</v>
      </c>
      <c r="AC221" s="5">
        <f t="shared" si="410"/>
        <v>1.3299458167670506E-4</v>
      </c>
      <c r="AD221" s="5">
        <f t="shared" si="411"/>
        <v>1.1445170061287813E-2</v>
      </c>
      <c r="AE221" s="5">
        <f t="shared" si="412"/>
        <v>8.3172160885090721E-3</v>
      </c>
      <c r="AF221" s="5">
        <f t="shared" si="413"/>
        <v>3.0220644644213543E-3</v>
      </c>
      <c r="AG221" s="5">
        <f t="shared" si="414"/>
        <v>7.3204571737540535E-4</v>
      </c>
      <c r="AH221" s="5">
        <f t="shared" si="415"/>
        <v>1.7606395333767792E-3</v>
      </c>
      <c r="AI221" s="5">
        <f t="shared" si="416"/>
        <v>2.0429800905479131E-3</v>
      </c>
      <c r="AJ221" s="5">
        <f t="shared" si="417"/>
        <v>1.1852987426592017E-3</v>
      </c>
      <c r="AK221" s="5">
        <f t="shared" si="418"/>
        <v>4.5845873742629583E-4</v>
      </c>
      <c r="AL221" s="5">
        <f t="shared" si="419"/>
        <v>4.4858356595219978E-6</v>
      </c>
      <c r="AM221" s="5">
        <f t="shared" si="420"/>
        <v>2.6561092290482147E-3</v>
      </c>
      <c r="AN221" s="5">
        <f t="shared" si="421"/>
        <v>1.9301971307005208E-3</v>
      </c>
      <c r="AO221" s="5">
        <f t="shared" si="422"/>
        <v>7.0133805541942439E-4</v>
      </c>
      <c r="AP221" s="5">
        <f t="shared" si="423"/>
        <v>1.6988767974560368E-4</v>
      </c>
      <c r="AQ221" s="5">
        <f t="shared" si="424"/>
        <v>3.0864385056167122E-5</v>
      </c>
      <c r="AR221" s="5">
        <f t="shared" si="425"/>
        <v>2.5589168836550696E-4</v>
      </c>
      <c r="AS221" s="5">
        <f t="shared" si="426"/>
        <v>2.9692711924102059E-4</v>
      </c>
      <c r="AT221" s="5">
        <f t="shared" si="427"/>
        <v>1.722715472001544E-4</v>
      </c>
      <c r="AU221" s="5">
        <f t="shared" si="428"/>
        <v>6.6632481062679704E-5</v>
      </c>
      <c r="AV221" s="5">
        <f t="shared" si="429"/>
        <v>1.9329458076773423E-5</v>
      </c>
      <c r="AW221" s="5">
        <f t="shared" si="430"/>
        <v>1.0507279335152026E-7</v>
      </c>
      <c r="AX221" s="5">
        <f t="shared" si="431"/>
        <v>5.136749242152435E-4</v>
      </c>
      <c r="AY221" s="5">
        <f t="shared" si="432"/>
        <v>3.7328806134541399E-4</v>
      </c>
      <c r="AZ221" s="5">
        <f t="shared" si="433"/>
        <v>1.3563439655527037E-4</v>
      </c>
      <c r="BA221" s="5">
        <f t="shared" si="434"/>
        <v>3.2855215464801359E-5</v>
      </c>
      <c r="BB221" s="5">
        <f t="shared" si="435"/>
        <v>5.9689791674561233E-6</v>
      </c>
      <c r="BC221" s="5">
        <f t="shared" si="436"/>
        <v>8.6753258007868288E-7</v>
      </c>
      <c r="BD221" s="5">
        <f t="shared" si="437"/>
        <v>3.0992789330819054E-5</v>
      </c>
      <c r="BE221" s="5">
        <f t="shared" si="438"/>
        <v>3.5962870509882533E-5</v>
      </c>
      <c r="BF221" s="5">
        <f t="shared" si="439"/>
        <v>2.0864983166011788E-5</v>
      </c>
      <c r="BG221" s="5">
        <f t="shared" si="440"/>
        <v>8.0703146763237833E-6</v>
      </c>
      <c r="BH221" s="5">
        <f t="shared" si="441"/>
        <v>2.3411226284014392E-6</v>
      </c>
      <c r="BI221" s="5">
        <f t="shared" si="442"/>
        <v>5.4331018117969278E-7</v>
      </c>
      <c r="BJ221" s="8">
        <f t="shared" si="443"/>
        <v>0.46055326461083307</v>
      </c>
      <c r="BK221" s="8">
        <f t="shared" si="444"/>
        <v>0.30924806590321602</v>
      </c>
      <c r="BL221" s="8">
        <f t="shared" si="445"/>
        <v>0.22066406217856607</v>
      </c>
      <c r="BM221" s="8">
        <f t="shared" si="446"/>
        <v>0.29257174062331481</v>
      </c>
      <c r="BN221" s="8">
        <f t="shared" si="447"/>
        <v>0.70721160547142781</v>
      </c>
    </row>
    <row r="222" spans="1:66" x14ac:dyDescent="0.25">
      <c r="A222" t="s">
        <v>91</v>
      </c>
      <c r="B222" t="s">
        <v>118</v>
      </c>
      <c r="C222" t="s">
        <v>389</v>
      </c>
      <c r="D222" s="16"/>
      <c r="E222">
        <f>VLOOKUP(A222,home!$A$2:$E$405,3,FALSE)</f>
        <v>1.375</v>
      </c>
      <c r="F222">
        <f>VLOOKUP(B222,home!$B$2:$E$405,3,FALSE)</f>
        <v>0.91</v>
      </c>
      <c r="G222">
        <f>VLOOKUP(C222,away!$B$2:$E$405,4,FALSE)</f>
        <v>0.87</v>
      </c>
      <c r="H222">
        <f>VLOOKUP(A222,away!$A$2:$E$405,3,FALSE)</f>
        <v>1.1442307692307701</v>
      </c>
      <c r="I222">
        <f>VLOOKUP(C222,away!$B$2:$E$405,3,FALSE)</f>
        <v>0.73</v>
      </c>
      <c r="J222">
        <f>VLOOKUP(B222,home!$B$2:$E$405,4,FALSE)</f>
        <v>1.0900000000000001</v>
      </c>
      <c r="K222" s="3">
        <f t="shared" si="392"/>
        <v>1.0885875</v>
      </c>
      <c r="L222" s="3">
        <f t="shared" si="393"/>
        <v>0.91046442307692377</v>
      </c>
      <c r="M222" s="5">
        <f t="shared" si="394"/>
        <v>0.13546365233780316</v>
      </c>
      <c r="N222" s="5">
        <f t="shared" si="395"/>
        <v>0.14746403863927832</v>
      </c>
      <c r="O222" s="5">
        <f t="shared" si="396"/>
        <v>0.12333483607363094</v>
      </c>
      <c r="P222" s="5">
        <f t="shared" si="397"/>
        <v>0.13426076086430372</v>
      </c>
      <c r="Q222" s="5">
        <f t="shared" si="398"/>
        <v>8.0263754581117674E-2</v>
      </c>
      <c r="R222" s="5">
        <f t="shared" si="399"/>
        <v>5.6145990185532665E-2</v>
      </c>
      <c r="S222" s="5">
        <f t="shared" si="400"/>
        <v>3.3267137709587891E-2</v>
      </c>
      <c r="T222" s="5">
        <f t="shared" si="401"/>
        <v>7.307729300868511E-2</v>
      </c>
      <c r="U222" s="5">
        <f t="shared" si="402"/>
        <v>6.1119823091093546E-2</v>
      </c>
      <c r="V222" s="5">
        <f t="shared" si="403"/>
        <v>3.6635257614089931E-3</v>
      </c>
      <c r="W222" s="5">
        <f t="shared" si="404"/>
        <v>2.9124706646690816E-2</v>
      </c>
      <c r="X222" s="5">
        <f t="shared" si="405"/>
        <v>2.6517009234364005E-2</v>
      </c>
      <c r="Y222" s="5">
        <f t="shared" si="406"/>
        <v>1.2071396757145338E-2</v>
      </c>
      <c r="Z222" s="5">
        <f t="shared" si="407"/>
        <v>1.7039642187451208E-2</v>
      </c>
      <c r="AA222" s="5">
        <f t="shared" si="408"/>
        <v>1.8549141489732045E-2</v>
      </c>
      <c r="AB222" s="5">
        <f t="shared" si="409"/>
        <v>1.009618178072684E-2</v>
      </c>
      <c r="AC222" s="5">
        <f t="shared" si="410"/>
        <v>2.2693714683062524E-4</v>
      </c>
      <c r="AD222" s="5">
        <f t="shared" si="411"/>
        <v>7.9261978991886327E-3</v>
      </c>
      <c r="AE222" s="5">
        <f t="shared" si="412"/>
        <v>7.2165211974783046E-3</v>
      </c>
      <c r="AF222" s="5">
        <f t="shared" si="413"/>
        <v>3.2851929043422371E-3</v>
      </c>
      <c r="AG222" s="5">
        <f t="shared" si="414"/>
        <v>9.9701708744945284E-4</v>
      </c>
      <c r="AH222" s="5">
        <f t="shared" si="415"/>
        <v>3.8784969984087436E-3</v>
      </c>
      <c r="AI222" s="5">
        <f t="shared" si="416"/>
        <v>4.2220833512552781E-3</v>
      </c>
      <c r="AJ222" s="5">
        <f t="shared" si="417"/>
        <v>2.2980535800673023E-3</v>
      </c>
      <c r="AK222" s="5">
        <f t="shared" si="418"/>
        <v>8.3387746719717159E-4</v>
      </c>
      <c r="AL222" s="5">
        <f t="shared" si="419"/>
        <v>8.9968795248114559E-6</v>
      </c>
      <c r="AM222" s="5">
        <f t="shared" si="420"/>
        <v>1.725671991116602E-3</v>
      </c>
      <c r="AN222" s="5">
        <f t="shared" si="421"/>
        <v>1.5711629538119835E-3</v>
      </c>
      <c r="AO222" s="5">
        <f t="shared" si="422"/>
        <v>7.152439861511313E-4</v>
      </c>
      <c r="AP222" s="5">
        <f t="shared" si="423"/>
        <v>2.1706806773677634E-4</v>
      </c>
      <c r="AQ222" s="5">
        <f t="shared" si="424"/>
        <v>4.9408188265096667E-5</v>
      </c>
      <c r="AR222" s="5">
        <f t="shared" si="425"/>
        <v>7.062467064123596E-4</v>
      </c>
      <c r="AS222" s="5">
        <f t="shared" si="426"/>
        <v>7.6881133651666457E-4</v>
      </c>
      <c r="AT222" s="5">
        <f t="shared" si="427"/>
        <v>4.1845920539516722E-4</v>
      </c>
      <c r="AU222" s="5">
        <f t="shared" si="428"/>
        <v>1.5184315341770389E-4</v>
      </c>
      <c r="AV222" s="5">
        <f t="shared" si="429"/>
        <v>4.1323639692773677E-5</v>
      </c>
      <c r="AW222" s="5">
        <f t="shared" si="430"/>
        <v>2.4769413737344448E-7</v>
      </c>
      <c r="AX222" s="5">
        <f t="shared" si="431"/>
        <v>3.1309082643827385E-4</v>
      </c>
      <c r="AY222" s="5">
        <f t="shared" si="432"/>
        <v>2.8505805866380031E-4</v>
      </c>
      <c r="AZ222" s="5">
        <f t="shared" si="433"/>
        <v>1.2976761046238239E-4</v>
      </c>
      <c r="BA222" s="5">
        <f t="shared" si="434"/>
        <v>3.9382930864567987E-5</v>
      </c>
      <c r="BB222" s="5">
        <f t="shared" si="435"/>
        <v>8.9641893571718163E-6</v>
      </c>
      <c r="BC222" s="5">
        <f t="shared" si="436"/>
        <v>1.6323150982859479E-6</v>
      </c>
      <c r="BD222" s="5">
        <f t="shared" si="437"/>
        <v>1.0716875001728438E-4</v>
      </c>
      <c r="BE222" s="5">
        <f t="shared" si="438"/>
        <v>1.1666256165944057E-4</v>
      </c>
      <c r="BF222" s="5">
        <f t="shared" si="439"/>
        <v>6.349870317022312E-5</v>
      </c>
      <c r="BG222" s="5">
        <f t="shared" si="440"/>
        <v>2.304129817910509E-5</v>
      </c>
      <c r="BH222" s="5">
        <f t="shared" si="441"/>
        <v>6.2706172953866395E-6</v>
      </c>
      <c r="BI222" s="5">
        <f t="shared" si="442"/>
        <v>1.3652231210083414E-6</v>
      </c>
      <c r="BJ222" s="8">
        <f t="shared" si="443"/>
        <v>0.39299957907370608</v>
      </c>
      <c r="BK222" s="8">
        <f t="shared" si="444"/>
        <v>0.30717606875812303</v>
      </c>
      <c r="BL222" s="8">
        <f t="shared" si="445"/>
        <v>0.28288317521252165</v>
      </c>
      <c r="BM222" s="8">
        <f t="shared" si="446"/>
        <v>0.32288062218560903</v>
      </c>
      <c r="BN222" s="8">
        <f t="shared" si="447"/>
        <v>0.67693303268166649</v>
      </c>
    </row>
    <row r="223" spans="1:66" x14ac:dyDescent="0.25">
      <c r="A223" t="s">
        <v>91</v>
      </c>
      <c r="B223" t="s">
        <v>351</v>
      </c>
      <c r="C223" t="s">
        <v>100</v>
      </c>
      <c r="D223" s="16"/>
      <c r="E223">
        <f>VLOOKUP(A223,home!$A$2:$E$405,3,FALSE)</f>
        <v>1.375</v>
      </c>
      <c r="F223">
        <f>VLOOKUP(B223,home!$B$2:$E$405,3,FALSE)</f>
        <v>0.55000000000000004</v>
      </c>
      <c r="G223">
        <f>VLOOKUP(C223,away!$B$2:$E$405,4,FALSE)</f>
        <v>1.1599999999999999</v>
      </c>
      <c r="H223">
        <f>VLOOKUP(A223,away!$A$2:$E$405,3,FALSE)</f>
        <v>1.1442307692307701</v>
      </c>
      <c r="I223">
        <f>VLOOKUP(C223,away!$B$2:$E$405,3,FALSE)</f>
        <v>1.1599999999999999</v>
      </c>
      <c r="J223">
        <f>VLOOKUP(B223,home!$B$2:$E$405,4,FALSE)</f>
        <v>0.87</v>
      </c>
      <c r="K223" s="3">
        <f t="shared" si="392"/>
        <v>0.87725000000000009</v>
      </c>
      <c r="L223" s="3">
        <f t="shared" si="393"/>
        <v>1.154757692307693</v>
      </c>
      <c r="M223" s="5">
        <f t="shared" si="394"/>
        <v>0.13107210435137734</v>
      </c>
      <c r="N223" s="5">
        <f t="shared" si="395"/>
        <v>0.11498300354224578</v>
      </c>
      <c r="O223" s="5">
        <f t="shared" si="396"/>
        <v>0.15135652074670963</v>
      </c>
      <c r="P223" s="5">
        <f t="shared" si="397"/>
        <v>0.13277750782505104</v>
      </c>
      <c r="Q223" s="5">
        <f t="shared" si="398"/>
        <v>5.0434419928717555E-2</v>
      </c>
      <c r="R223" s="5">
        <f t="shared" si="399"/>
        <v>8.7390053306595952E-2</v>
      </c>
      <c r="S223" s="5">
        <f t="shared" si="400"/>
        <v>3.3626275154951056E-2</v>
      </c>
      <c r="T223" s="5">
        <f t="shared" si="401"/>
        <v>5.8239534369763014E-2</v>
      </c>
      <c r="U223" s="5">
        <f t="shared" si="402"/>
        <v>7.6662924263211293E-2</v>
      </c>
      <c r="V223" s="5">
        <f t="shared" si="403"/>
        <v>3.7848658734725366E-3</v>
      </c>
      <c r="W223" s="5">
        <f t="shared" si="404"/>
        <v>1.4747864960822496E-2</v>
      </c>
      <c r="X223" s="5">
        <f t="shared" si="405"/>
        <v>1.7030210508624872E-2</v>
      </c>
      <c r="Y223" s="5">
        <f t="shared" si="406"/>
        <v>9.8328832932269399E-3</v>
      </c>
      <c r="Z223" s="5">
        <f t="shared" si="407"/>
        <v>3.3638112095657001E-2</v>
      </c>
      <c r="AA223" s="5">
        <f t="shared" si="408"/>
        <v>2.9509033835915105E-2</v>
      </c>
      <c r="AB223" s="5">
        <f t="shared" si="409"/>
        <v>1.2943399966278264E-2</v>
      </c>
      <c r="AC223" s="5">
        <f t="shared" si="410"/>
        <v>2.396319666085033E-4</v>
      </c>
      <c r="AD223" s="5">
        <f t="shared" si="411"/>
        <v>3.2343911342203832E-3</v>
      </c>
      <c r="AE223" s="5">
        <f t="shared" si="412"/>
        <v>3.7349380421727919E-3</v>
      </c>
      <c r="AF223" s="5">
        <f t="shared" si="413"/>
        <v>2.1564742172458331E-3</v>
      </c>
      <c r="AG223" s="5">
        <f t="shared" si="414"/>
        <v>8.3006839687594551E-4</v>
      </c>
      <c r="AH223" s="5">
        <f t="shared" si="415"/>
        <v>9.7109671742920938E-3</v>
      </c>
      <c r="AI223" s="5">
        <f t="shared" si="416"/>
        <v>8.5189459536477389E-3</v>
      </c>
      <c r="AJ223" s="5">
        <f t="shared" si="417"/>
        <v>3.7366226689187401E-3</v>
      </c>
      <c r="AK223" s="5">
        <f t="shared" si="418"/>
        <v>1.0926507454363217E-3</v>
      </c>
      <c r="AL223" s="5">
        <f t="shared" si="419"/>
        <v>9.7099945038483859E-6</v>
      </c>
      <c r="AM223" s="5">
        <f t="shared" si="420"/>
        <v>5.674739244989664E-4</v>
      </c>
      <c r="AN223" s="5">
        <f t="shared" si="421"/>
        <v>6.5529487949921657E-4</v>
      </c>
      <c r="AO223" s="5">
        <f t="shared" si="422"/>
        <v>3.7835340141578153E-4</v>
      </c>
      <c r="AP223" s="5">
        <f t="shared" si="423"/>
        <v>1.4563550023188469E-4</v>
      </c>
      <c r="AQ223" s="5">
        <f t="shared" si="424"/>
        <v>4.2043428541461916E-5</v>
      </c>
      <c r="AR223" s="5">
        <f t="shared" si="425"/>
        <v>2.2427628088522579E-3</v>
      </c>
      <c r="AS223" s="5">
        <f t="shared" si="426"/>
        <v>1.9674636740656432E-3</v>
      </c>
      <c r="AT223" s="5">
        <f t="shared" si="427"/>
        <v>8.629787540370428E-4</v>
      </c>
      <c r="AU223" s="5">
        <f t="shared" si="428"/>
        <v>2.5234937065966536E-4</v>
      </c>
      <c r="AV223" s="5">
        <f t="shared" si="429"/>
        <v>5.5343371352797852E-5</v>
      </c>
      <c r="AW223" s="5">
        <f t="shared" si="430"/>
        <v>2.7323147345246823E-7</v>
      </c>
      <c r="AX223" s="5">
        <f t="shared" si="431"/>
        <v>8.2969416711119683E-5</v>
      </c>
      <c r="AY223" s="5">
        <f t="shared" si="432"/>
        <v>9.5809572173447907E-5</v>
      </c>
      <c r="AZ223" s="5">
        <f t="shared" si="433"/>
        <v>5.5318420231999041E-5</v>
      </c>
      <c r="BA223" s="5">
        <f t="shared" si="434"/>
        <v>2.1293123763070133E-5</v>
      </c>
      <c r="BB223" s="5">
        <f t="shared" si="435"/>
        <v>6.1470996146662419E-6</v>
      </c>
      <c r="BC223" s="5">
        <f t="shared" si="436"/>
        <v>1.419682113083499E-6</v>
      </c>
      <c r="BD223" s="5">
        <f t="shared" si="437"/>
        <v>4.3164126759062519E-4</v>
      </c>
      <c r="BE223" s="5">
        <f t="shared" si="438"/>
        <v>3.7865730199387594E-4</v>
      </c>
      <c r="BF223" s="5">
        <f t="shared" si="439"/>
        <v>1.6608855908706386E-4</v>
      </c>
      <c r="BG223" s="5">
        <f t="shared" si="440"/>
        <v>4.8567062819708932E-5</v>
      </c>
      <c r="BH223" s="5">
        <f t="shared" si="441"/>
        <v>1.0651363964647414E-5</v>
      </c>
      <c r="BI223" s="5">
        <f t="shared" si="442"/>
        <v>1.8687818075973894E-6</v>
      </c>
      <c r="BJ223" s="8">
        <f t="shared" si="443"/>
        <v>0.27727554684271027</v>
      </c>
      <c r="BK223" s="8">
        <f t="shared" si="444"/>
        <v>0.3016059047381377</v>
      </c>
      <c r="BL223" s="8">
        <f t="shared" si="445"/>
        <v>0.38733949097723597</v>
      </c>
      <c r="BM223" s="8">
        <f t="shared" si="446"/>
        <v>0.33174990861234371</v>
      </c>
      <c r="BN223" s="8">
        <f t="shared" si="447"/>
        <v>0.66801360970069734</v>
      </c>
    </row>
    <row r="224" spans="1:66" x14ac:dyDescent="0.25">
      <c r="A224" t="s">
        <v>91</v>
      </c>
      <c r="B224" t="s">
        <v>107</v>
      </c>
      <c r="C224" t="s">
        <v>93</v>
      </c>
      <c r="D224" s="16"/>
      <c r="E224">
        <f>VLOOKUP(A224,home!$A$2:$E$405,3,FALSE)</f>
        <v>1.375</v>
      </c>
      <c r="F224">
        <f>VLOOKUP(B224,home!$B$2:$E$405,3,FALSE)</f>
        <v>1.02</v>
      </c>
      <c r="G224">
        <f>VLOOKUP(C224,away!$B$2:$E$405,4,FALSE)</f>
        <v>0.97</v>
      </c>
      <c r="H224">
        <f>VLOOKUP(A224,away!$A$2:$E$405,3,FALSE)</f>
        <v>1.1442307692307701</v>
      </c>
      <c r="I224">
        <f>VLOOKUP(C224,away!$B$2:$E$405,3,FALSE)</f>
        <v>0.97</v>
      </c>
      <c r="J224">
        <f>VLOOKUP(B224,home!$B$2:$E$405,4,FALSE)</f>
        <v>0.52</v>
      </c>
      <c r="K224" s="3">
        <f t="shared" si="392"/>
        <v>1.360425</v>
      </c>
      <c r="L224" s="3">
        <f t="shared" si="393"/>
        <v>0.57715000000000038</v>
      </c>
      <c r="M224" s="5">
        <f t="shared" si="394"/>
        <v>0.14405285473218951</v>
      </c>
      <c r="N224" s="5">
        <f t="shared" si="395"/>
        <v>0.19597310489903891</v>
      </c>
      <c r="O224" s="5">
        <f t="shared" si="396"/>
        <v>8.3140105108683235E-2</v>
      </c>
      <c r="P224" s="5">
        <f t="shared" si="397"/>
        <v>0.11310587749248038</v>
      </c>
      <c r="Q224" s="5">
        <f t="shared" si="398"/>
        <v>0.13330335561613751</v>
      </c>
      <c r="R224" s="5">
        <f t="shared" si="399"/>
        <v>2.399215583173828E-2</v>
      </c>
      <c r="S224" s="5">
        <f t="shared" si="400"/>
        <v>2.2201815346053883E-2</v>
      </c>
      <c r="T224" s="5">
        <f t="shared" si="401"/>
        <v>7.6936031693853824E-2</v>
      </c>
      <c r="U224" s="5">
        <f t="shared" si="402"/>
        <v>3.2639528597392546E-2</v>
      </c>
      <c r="V224" s="5">
        <f t="shared" si="403"/>
        <v>1.9369092849133302E-3</v>
      </c>
      <c r="W224" s="5">
        <f t="shared" si="404"/>
        <v>6.044973918802795E-2</v>
      </c>
      <c r="X224" s="5">
        <f t="shared" si="405"/>
        <v>3.4888566972370354E-2</v>
      </c>
      <c r="Y224" s="5">
        <f t="shared" si="406"/>
        <v>1.0067968214051782E-2</v>
      </c>
      <c r="Z224" s="5">
        <f t="shared" si="407"/>
        <v>4.6156909127625864E-3</v>
      </c>
      <c r="AA224" s="5">
        <f t="shared" si="408"/>
        <v>6.2793013099950419E-3</v>
      </c>
      <c r="AB224" s="5">
        <f t="shared" si="409"/>
        <v>4.2712592423250033E-3</v>
      </c>
      <c r="AC224" s="5">
        <f t="shared" si="410"/>
        <v>9.5050105350541977E-5</v>
      </c>
      <c r="AD224" s="5">
        <f t="shared" si="411"/>
        <v>2.0559334108718231E-2</v>
      </c>
      <c r="AE224" s="5">
        <f t="shared" si="412"/>
        <v>1.1865819680846736E-2</v>
      </c>
      <c r="AF224" s="5">
        <f t="shared" si="413"/>
        <v>3.4241789144003492E-3</v>
      </c>
      <c r="AG224" s="5">
        <f t="shared" si="414"/>
        <v>6.5875495348205438E-4</v>
      </c>
      <c r="AH224" s="5">
        <f t="shared" si="415"/>
        <v>6.65986502575232E-4</v>
      </c>
      <c r="AI224" s="5">
        <f t="shared" si="416"/>
        <v>9.0602468776591004E-4</v>
      </c>
      <c r="AJ224" s="5">
        <f t="shared" si="417"/>
        <v>6.1628931792696916E-4</v>
      </c>
      <c r="AK224" s="5">
        <f t="shared" si="418"/>
        <v>2.7947179844693226E-4</v>
      </c>
      <c r="AL224" s="5">
        <f t="shared" si="419"/>
        <v>2.9852169445479074E-6</v>
      </c>
      <c r="AM224" s="5">
        <f t="shared" si="420"/>
        <v>5.5938864209706006E-3</v>
      </c>
      <c r="AN224" s="5">
        <f t="shared" si="421"/>
        <v>3.2285115478631844E-3</v>
      </c>
      <c r="AO224" s="5">
        <f t="shared" si="422"/>
        <v>9.3166771992461901E-4</v>
      </c>
      <c r="AP224" s="5">
        <f t="shared" si="423"/>
        <v>1.7923734151816477E-4</v>
      </c>
      <c r="AQ224" s="5">
        <f t="shared" si="424"/>
        <v>2.5861707914302213E-5</v>
      </c>
      <c r="AR224" s="5">
        <f t="shared" si="425"/>
        <v>7.68748219922591E-5</v>
      </c>
      <c r="AS224" s="5">
        <f t="shared" si="426"/>
        <v>1.0458242970881909E-4</v>
      </c>
      <c r="AT224" s="5">
        <f t="shared" si="427"/>
        <v>7.1138275968310116E-5</v>
      </c>
      <c r="AU224" s="5">
        <f t="shared" si="428"/>
        <v>3.2259429694729421E-5</v>
      </c>
      <c r="AV224" s="5">
        <f t="shared" si="429"/>
        <v>1.097163366061307E-5</v>
      </c>
      <c r="AW224" s="5">
        <f t="shared" si="430"/>
        <v>6.5108351808753562E-8</v>
      </c>
      <c r="AX224" s="5">
        <f t="shared" si="431"/>
        <v>1.2683438223748205E-3</v>
      </c>
      <c r="AY224" s="5">
        <f t="shared" si="432"/>
        <v>7.3202463708362821E-4</v>
      </c>
      <c r="AZ224" s="5">
        <f t="shared" si="433"/>
        <v>2.1124400964640816E-4</v>
      </c>
      <c r="BA224" s="5">
        <f t="shared" si="434"/>
        <v>4.0639826722474856E-5</v>
      </c>
      <c r="BB224" s="5">
        <f t="shared" si="435"/>
        <v>5.8638189982190937E-6</v>
      </c>
      <c r="BC224" s="5">
        <f t="shared" si="436"/>
        <v>6.7686062696443058E-7</v>
      </c>
      <c r="BD224" s="5">
        <f t="shared" si="437"/>
        <v>7.3947172521387279E-6</v>
      </c>
      <c r="BE224" s="5">
        <f t="shared" si="438"/>
        <v>1.0059958217740829E-5</v>
      </c>
      <c r="BF224" s="5">
        <f t="shared" si="439"/>
        <v>6.8429093291850348E-6</v>
      </c>
      <c r="BG224" s="5">
        <f t="shared" si="440"/>
        <v>3.1030883080521831E-6</v>
      </c>
      <c r="BH224" s="5">
        <f t="shared" si="441"/>
        <v>1.0553797278704728E-6</v>
      </c>
      <c r="BI224" s="5">
        <f t="shared" si="442"/>
        <v>2.8715299325763765E-7</v>
      </c>
      <c r="BJ224" s="8">
        <f t="shared" si="443"/>
        <v>0.56034481195457109</v>
      </c>
      <c r="BK224" s="8">
        <f t="shared" si="444"/>
        <v>0.2821275168150158</v>
      </c>
      <c r="BL224" s="8">
        <f t="shared" si="445"/>
        <v>0.15311469219370208</v>
      </c>
      <c r="BM224" s="8">
        <f t="shared" si="446"/>
        <v>0.3059032986670519</v>
      </c>
      <c r="BN224" s="8">
        <f t="shared" si="447"/>
        <v>0.69356745368026784</v>
      </c>
    </row>
    <row r="225" spans="1:66" x14ac:dyDescent="0.25">
      <c r="A225" t="s">
        <v>91</v>
      </c>
      <c r="B225" t="s">
        <v>129</v>
      </c>
      <c r="C225" t="s">
        <v>371</v>
      </c>
      <c r="D225" s="16"/>
      <c r="E225">
        <f>VLOOKUP(A225,home!$A$2:$E$405,3,FALSE)</f>
        <v>1.375</v>
      </c>
      <c r="F225">
        <f>VLOOKUP(B225,home!$B$2:$E$405,3,FALSE)</f>
        <v>1.31</v>
      </c>
      <c r="G225">
        <f>VLOOKUP(C225,away!$B$2:$E$405,4,FALSE)</f>
        <v>0.91</v>
      </c>
      <c r="H225">
        <f>VLOOKUP(A225,away!$A$2:$E$405,3,FALSE)</f>
        <v>1.1442307692307701</v>
      </c>
      <c r="I225">
        <f>VLOOKUP(C225,away!$B$2:$E$405,3,FALSE)</f>
        <v>0.18</v>
      </c>
      <c r="J225">
        <f>VLOOKUP(B225,home!$B$2:$E$405,4,FALSE)</f>
        <v>1.4</v>
      </c>
      <c r="K225" s="3">
        <f t="shared" si="392"/>
        <v>1.6391375000000001</v>
      </c>
      <c r="L225" s="3">
        <f t="shared" si="393"/>
        <v>0.28834615384615403</v>
      </c>
      <c r="M225" s="5">
        <f t="shared" si="394"/>
        <v>0.14551390151936014</v>
      </c>
      <c r="N225" s="5">
        <f t="shared" si="395"/>
        <v>0.2385172927516902</v>
      </c>
      <c r="O225" s="5">
        <f t="shared" si="396"/>
        <v>4.1958373834255526E-2</v>
      </c>
      <c r="P225" s="5">
        <f t="shared" si="397"/>
        <v>6.8775543990747035E-2</v>
      </c>
      <c r="Q225" s="5">
        <f t="shared" si="398"/>
        <v>0.19548131947388683</v>
      </c>
      <c r="R225" s="5">
        <f t="shared" si="399"/>
        <v>6.0492678583733443E-3</v>
      </c>
      <c r="S225" s="5">
        <f t="shared" si="400"/>
        <v>8.1265009765988903E-3</v>
      </c>
      <c r="T225" s="5">
        <f t="shared" si="401"/>
        <v>5.6366286619066557E-2</v>
      </c>
      <c r="U225" s="5">
        <f t="shared" si="402"/>
        <v>9.915581794204438E-3</v>
      </c>
      <c r="V225" s="5">
        <f t="shared" si="403"/>
        <v>4.2676680492089965E-4</v>
      </c>
      <c r="W225" s="5">
        <f t="shared" si="404"/>
        <v>0.10680692043304277</v>
      </c>
      <c r="X225" s="5">
        <f t="shared" si="405"/>
        <v>3.0797364711020084E-2</v>
      </c>
      <c r="Y225" s="5">
        <f t="shared" si="406"/>
        <v>4.4401508315099559E-3</v>
      </c>
      <c r="Z225" s="5">
        <f t="shared" si="407"/>
        <v>5.8142770684903853E-4</v>
      </c>
      <c r="AA225" s="5">
        <f t="shared" si="408"/>
        <v>9.53039957835266E-4</v>
      </c>
      <c r="AB225" s="5">
        <f t="shared" si="409"/>
        <v>7.8108176694310178E-4</v>
      </c>
      <c r="AC225" s="5">
        <f t="shared" si="410"/>
        <v>1.2606664577732285E-5</v>
      </c>
      <c r="AD225" s="5">
        <f t="shared" si="411"/>
        <v>4.3767807135329143E-2</v>
      </c>
      <c r="AE225" s="5">
        <f t="shared" si="412"/>
        <v>1.2620278849752416E-2</v>
      </c>
      <c r="AF225" s="5">
        <f t="shared" si="413"/>
        <v>1.8195044333960369E-3</v>
      </c>
      <c r="AG225" s="5">
        <f t="shared" si="414"/>
        <v>1.7488236842525773E-4</v>
      </c>
      <c r="AH225" s="5">
        <f t="shared" si="415"/>
        <v>4.1913110752377338E-5</v>
      </c>
      <c r="AI225" s="5">
        <f t="shared" si="416"/>
        <v>6.8701351575874918E-5</v>
      </c>
      <c r="AJ225" s="5">
        <f t="shared" si="417"/>
        <v>5.6305480834350347E-5</v>
      </c>
      <c r="AK225" s="5">
        <f t="shared" si="418"/>
        <v>3.0764141697038325E-5</v>
      </c>
      <c r="AL225" s="5">
        <f t="shared" si="419"/>
        <v>2.3833605042252655E-7</v>
      </c>
      <c r="AM225" s="5">
        <f t="shared" si="420"/>
        <v>1.4348290793657117E-2</v>
      </c>
      <c r="AN225" s="5">
        <f t="shared" si="421"/>
        <v>4.1372744646172108E-3</v>
      </c>
      <c r="AO225" s="5">
        <f t="shared" si="422"/>
        <v>5.9648358963913935E-4</v>
      </c>
      <c r="AP225" s="5">
        <f t="shared" si="423"/>
        <v>5.7331249634931186E-5</v>
      </c>
      <c r="AQ225" s="5">
        <f t="shared" si="424"/>
        <v>4.1328113318565309E-6</v>
      </c>
      <c r="AR225" s="5">
        <f t="shared" si="425"/>
        <v>2.4170968562351793E-6</v>
      </c>
      <c r="AS225" s="5">
        <f t="shared" si="426"/>
        <v>3.9619540981871914E-6</v>
      </c>
      <c r="AT225" s="5">
        <f t="shared" si="427"/>
        <v>3.247093767808654E-6</v>
      </c>
      <c r="AU225" s="5">
        <f t="shared" si="428"/>
        <v>1.77414438694382E-6</v>
      </c>
      <c r="AV225" s="5">
        <f t="shared" si="429"/>
        <v>7.2701664876353119E-7</v>
      </c>
      <c r="AW225" s="5">
        <f t="shared" si="430"/>
        <v>3.1290808623903404E-9</v>
      </c>
      <c r="AX225" s="5">
        <f t="shared" si="431"/>
        <v>3.9198035834646918E-3</v>
      </c>
      <c r="AY225" s="5">
        <f t="shared" si="432"/>
        <v>1.1302602871244157E-3</v>
      </c>
      <c r="AZ225" s="5">
        <f t="shared" si="433"/>
        <v>1.629531033186875E-4</v>
      </c>
      <c r="BA225" s="5">
        <f t="shared" si="434"/>
        <v>1.5662300199746172E-5</v>
      </c>
      <c r="BB225" s="5">
        <f t="shared" si="435"/>
        <v>1.1290410057451644E-6</v>
      </c>
      <c r="BC225" s="5">
        <f t="shared" si="436"/>
        <v>6.5110926308242373E-8</v>
      </c>
      <c r="BD225" s="5">
        <f t="shared" si="437"/>
        <v>1.1616009699484065E-7</v>
      </c>
      <c r="BE225" s="5">
        <f t="shared" si="438"/>
        <v>1.9040237098788064E-7</v>
      </c>
      <c r="BF225" s="5">
        <f t="shared" si="439"/>
        <v>1.5604783318757362E-7</v>
      </c>
      <c r="BG225" s="5">
        <f t="shared" si="440"/>
        <v>8.5261285057165512E-8</v>
      </c>
      <c r="BH225" s="5">
        <f t="shared" si="441"/>
        <v>3.4938742408847395E-8</v>
      </c>
      <c r="BI225" s="5">
        <f t="shared" si="442"/>
        <v>1.1453880577036422E-8</v>
      </c>
      <c r="BJ225" s="8">
        <f t="shared" si="443"/>
        <v>0.71516519394203903</v>
      </c>
      <c r="BK225" s="8">
        <f t="shared" si="444"/>
        <v>0.22398581857937955</v>
      </c>
      <c r="BL225" s="8">
        <f t="shared" si="445"/>
        <v>5.9867750866438474E-2</v>
      </c>
      <c r="BM225" s="8">
        <f t="shared" si="446"/>
        <v>0.30217423450834952</v>
      </c>
      <c r="BN225" s="8">
        <f t="shared" si="447"/>
        <v>0.69629569942831315</v>
      </c>
    </row>
    <row r="226" spans="1:66" x14ac:dyDescent="0.25">
      <c r="A226" t="s">
        <v>91</v>
      </c>
      <c r="B226" t="s">
        <v>105</v>
      </c>
      <c r="C226" t="s">
        <v>97</v>
      </c>
      <c r="D226" s="16"/>
      <c r="E226">
        <f>VLOOKUP(A226,home!$A$2:$E$405,3,FALSE)</f>
        <v>1.375</v>
      </c>
      <c r="F226">
        <f>VLOOKUP(B226,home!$B$2:$E$405,3,FALSE)</f>
        <v>1.02</v>
      </c>
      <c r="G226">
        <f>VLOOKUP(C226,away!$B$2:$E$405,4,FALSE)</f>
        <v>1.27</v>
      </c>
      <c r="H226">
        <f>VLOOKUP(A226,away!$A$2:$E$405,3,FALSE)</f>
        <v>1.1442307692307701</v>
      </c>
      <c r="I226">
        <f>VLOOKUP(C226,away!$B$2:$E$405,3,FALSE)</f>
        <v>0.73</v>
      </c>
      <c r="J226">
        <f>VLOOKUP(B226,home!$B$2:$E$405,4,FALSE)</f>
        <v>0.52</v>
      </c>
      <c r="K226" s="3">
        <f t="shared" si="392"/>
        <v>1.7811750000000002</v>
      </c>
      <c r="L226" s="3">
        <f t="shared" si="393"/>
        <v>0.43435000000000035</v>
      </c>
      <c r="M226" s="5">
        <f t="shared" si="394"/>
        <v>0.10909622369357008</v>
      </c>
      <c r="N226" s="5">
        <f t="shared" si="395"/>
        <v>0.19431946623739474</v>
      </c>
      <c r="O226" s="5">
        <f t="shared" si="396"/>
        <v>4.7385944761302208E-2</v>
      </c>
      <c r="P226" s="5">
        <f t="shared" si="397"/>
        <v>8.4402660160212473E-2</v>
      </c>
      <c r="Q226" s="5">
        <f t="shared" si="398"/>
        <v>0.17305848763769582</v>
      </c>
      <c r="R226" s="5">
        <f t="shared" si="399"/>
        <v>1.0291042553535813E-2</v>
      </c>
      <c r="S226" s="5">
        <f t="shared" si="400"/>
        <v>1.6324600432847475E-2</v>
      </c>
      <c r="T226" s="5">
        <f t="shared" si="401"/>
        <v>7.5167954105433241E-2</v>
      </c>
      <c r="U226" s="5">
        <f t="shared" si="402"/>
        <v>1.8330147720294152E-2</v>
      </c>
      <c r="V226" s="5">
        <f t="shared" si="403"/>
        <v>1.4032868884372959E-3</v>
      </c>
      <c r="W226" s="5">
        <f t="shared" si="404"/>
        <v>0.10274915057269096</v>
      </c>
      <c r="X226" s="5">
        <f t="shared" si="405"/>
        <v>4.4629093551248354E-2</v>
      </c>
      <c r="Y226" s="5">
        <f t="shared" si="406"/>
        <v>9.6923233919923666E-3</v>
      </c>
      <c r="Z226" s="5">
        <f t="shared" si="407"/>
        <v>1.4899714443760944E-3</v>
      </c>
      <c r="AA226" s="5">
        <f t="shared" si="408"/>
        <v>2.6538998874365903E-3</v>
      </c>
      <c r="AB226" s="5">
        <f t="shared" si="409"/>
        <v>2.3635300660024353E-3</v>
      </c>
      <c r="AC226" s="5">
        <f t="shared" si="410"/>
        <v>6.7853601127348083E-5</v>
      </c>
      <c r="AD226" s="5">
        <f t="shared" si="411"/>
        <v>4.5753554567828238E-2</v>
      </c>
      <c r="AE226" s="5">
        <f t="shared" si="412"/>
        <v>1.9873056426536213E-2</v>
      </c>
      <c r="AF226" s="5">
        <f t="shared" si="413"/>
        <v>4.3159310294330041E-3</v>
      </c>
      <c r="AG226" s="5">
        <f t="shared" si="414"/>
        <v>6.2487488087807554E-4</v>
      </c>
      <c r="AH226" s="5">
        <f t="shared" si="415"/>
        <v>1.6179227421618929E-4</v>
      </c>
      <c r="AI226" s="5">
        <f t="shared" si="416"/>
        <v>2.8818035402702099E-4</v>
      </c>
      <c r="AJ226" s="5">
        <f t="shared" si="417"/>
        <v>2.5664982104203966E-4</v>
      </c>
      <c r="AK226" s="5">
        <f t="shared" si="418"/>
        <v>1.52379414998185E-4</v>
      </c>
      <c r="AL226" s="5">
        <f t="shared" si="419"/>
        <v>2.0998066634035861E-6</v>
      </c>
      <c r="AM226" s="5">
        <f t="shared" si="420"/>
        <v>1.6299017511470285E-2</v>
      </c>
      <c r="AN226" s="5">
        <f t="shared" si="421"/>
        <v>7.0794782561071253E-3</v>
      </c>
      <c r="AO226" s="5">
        <f t="shared" si="422"/>
        <v>1.5374856902700656E-3</v>
      </c>
      <c r="AP226" s="5">
        <f t="shared" si="423"/>
        <v>2.2260230318960116E-4</v>
      </c>
      <c r="AQ226" s="5">
        <f t="shared" si="424"/>
        <v>2.4171827597600838E-5</v>
      </c>
      <c r="AR226" s="5">
        <f t="shared" si="425"/>
        <v>1.4054894861160373E-5</v>
      </c>
      <c r="AS226" s="5">
        <f t="shared" si="426"/>
        <v>2.5034227354327332E-5</v>
      </c>
      <c r="AT226" s="5">
        <f t="shared" si="427"/>
        <v>2.2295169953921998E-5</v>
      </c>
      <c r="AU226" s="5">
        <f t="shared" si="428"/>
        <v>1.3237199780892339E-5</v>
      </c>
      <c r="AV226" s="5">
        <f t="shared" si="429"/>
        <v>5.8944423299327319E-6</v>
      </c>
      <c r="AW226" s="5">
        <f t="shared" si="430"/>
        <v>4.5125624531037038E-8</v>
      </c>
      <c r="AX226" s="5">
        <f t="shared" si="431"/>
        <v>4.8385670859988497E-3</v>
      </c>
      <c r="AY226" s="5">
        <f t="shared" si="432"/>
        <v>2.1016316138036026E-3</v>
      </c>
      <c r="AZ226" s="5">
        <f t="shared" si="433"/>
        <v>4.5642184572779757E-4</v>
      </c>
      <c r="BA226" s="5">
        <f t="shared" si="434"/>
        <v>6.6082276230623006E-5</v>
      </c>
      <c r="BB226" s="5">
        <f t="shared" si="435"/>
        <v>7.1757091701927819E-6</v>
      </c>
      <c r="BC226" s="5">
        <f t="shared" si="436"/>
        <v>6.2335385561464738E-7</v>
      </c>
      <c r="BD226" s="5">
        <f t="shared" si="437"/>
        <v>1.0174572638241686E-6</v>
      </c>
      <c r="BE226" s="5">
        <f t="shared" si="438"/>
        <v>1.8122694418920138E-6</v>
      </c>
      <c r="BF226" s="5">
        <f t="shared" si="439"/>
        <v>1.6139845115810042E-6</v>
      </c>
      <c r="BG226" s="5">
        <f t="shared" si="440"/>
        <v>9.5826295413843173E-7</v>
      </c>
      <c r="BH226" s="5">
        <f t="shared" si="441"/>
        <v>4.2670850433438062E-7</v>
      </c>
      <c r="BI226" s="5">
        <f t="shared" si="442"/>
        <v>1.5200850404155803E-7</v>
      </c>
      <c r="BJ226" s="8">
        <f t="shared" si="443"/>
        <v>0.70281714987455235</v>
      </c>
      <c r="BK226" s="8">
        <f t="shared" si="444"/>
        <v>0.2133983561966617</v>
      </c>
      <c r="BL226" s="8">
        <f t="shared" si="445"/>
        <v>8.1970063478314648E-2</v>
      </c>
      <c r="BM226" s="8">
        <f t="shared" si="446"/>
        <v>0.37902012946201463</v>
      </c>
      <c r="BN226" s="8">
        <f t="shared" si="447"/>
        <v>0.61855382504371115</v>
      </c>
    </row>
    <row r="227" spans="1:66" x14ac:dyDescent="0.25">
      <c r="A227" t="s">
        <v>91</v>
      </c>
      <c r="B227" t="s">
        <v>108</v>
      </c>
      <c r="C227" t="s">
        <v>95</v>
      </c>
      <c r="D227" s="16"/>
      <c r="E227">
        <f>VLOOKUP(A227,home!$A$2:$E$405,3,FALSE)</f>
        <v>1.375</v>
      </c>
      <c r="F227">
        <f>VLOOKUP(B227,home!$B$2:$E$405,3,FALSE)</f>
        <v>1.1599999999999999</v>
      </c>
      <c r="G227">
        <f>VLOOKUP(C227,away!$B$2:$E$405,4,FALSE)</f>
        <v>0.87</v>
      </c>
      <c r="H227">
        <f>VLOOKUP(A227,away!$A$2:$E$405,3,FALSE)</f>
        <v>1.1442307692307701</v>
      </c>
      <c r="I227">
        <f>VLOOKUP(C227,away!$B$2:$E$405,3,FALSE)</f>
        <v>0.57999999999999996</v>
      </c>
      <c r="J227">
        <f>VLOOKUP(B227,home!$B$2:$E$405,4,FALSE)</f>
        <v>0.52</v>
      </c>
      <c r="K227" s="3">
        <f t="shared" si="392"/>
        <v>1.3876500000000001</v>
      </c>
      <c r="L227" s="3">
        <f t="shared" si="393"/>
        <v>0.34510000000000024</v>
      </c>
      <c r="M227" s="5">
        <f t="shared" si="394"/>
        <v>0.17679754758506441</v>
      </c>
      <c r="N227" s="5">
        <f t="shared" si="395"/>
        <v>0.24533311690641463</v>
      </c>
      <c r="O227" s="5">
        <f t="shared" si="396"/>
        <v>6.1012833671605766E-2</v>
      </c>
      <c r="P227" s="5">
        <f t="shared" si="397"/>
        <v>8.4664458644403737E-2</v>
      </c>
      <c r="Q227" s="5">
        <f t="shared" si="398"/>
        <v>0.17021824983759318</v>
      </c>
      <c r="R227" s="5">
        <f t="shared" si="399"/>
        <v>1.052776445003558E-2</v>
      </c>
      <c r="S227" s="5">
        <f t="shared" si="400"/>
        <v>1.0135986974170421E-2</v>
      </c>
      <c r="T227" s="5">
        <f t="shared" si="401"/>
        <v>5.8742318018953445E-2</v>
      </c>
      <c r="U227" s="5">
        <f t="shared" si="402"/>
        <v>1.4608852339091871E-2</v>
      </c>
      <c r="V227" s="5">
        <f t="shared" si="403"/>
        <v>5.3932236913962095E-4</v>
      </c>
      <c r="W227" s="5">
        <f t="shared" si="404"/>
        <v>7.8734451462378716E-2</v>
      </c>
      <c r="X227" s="5">
        <f t="shared" si="405"/>
        <v>2.7171259199666908E-2</v>
      </c>
      <c r="Y227" s="5">
        <f t="shared" si="406"/>
        <v>4.6884007749025272E-3</v>
      </c>
      <c r="Z227" s="5">
        <f t="shared" si="407"/>
        <v>1.2110438372357601E-3</v>
      </c>
      <c r="AA227" s="5">
        <f t="shared" si="408"/>
        <v>1.6805049807402024E-3</v>
      </c>
      <c r="AB227" s="5">
        <f t="shared" si="409"/>
        <v>1.1659763682620712E-3</v>
      </c>
      <c r="AC227" s="5">
        <f t="shared" si="410"/>
        <v>1.6141851598667452E-5</v>
      </c>
      <c r="AD227" s="5">
        <f t="shared" si="411"/>
        <v>2.7313965392942462E-2</v>
      </c>
      <c r="AE227" s="5">
        <f t="shared" si="412"/>
        <v>9.4260494571044504E-3</v>
      </c>
      <c r="AF227" s="5">
        <f t="shared" si="413"/>
        <v>1.6264648338233736E-3</v>
      </c>
      <c r="AG227" s="5">
        <f t="shared" si="414"/>
        <v>1.8709767138414883E-4</v>
      </c>
      <c r="AH227" s="5">
        <f t="shared" si="415"/>
        <v>1.0448280705751528E-4</v>
      </c>
      <c r="AI227" s="5">
        <f t="shared" si="416"/>
        <v>1.4498556721336106E-4</v>
      </c>
      <c r="AJ227" s="5">
        <f t="shared" si="417"/>
        <v>1.0059461117181027E-4</v>
      </c>
      <c r="AK227" s="5">
        <f t="shared" si="418"/>
        <v>4.6530037397520834E-5</v>
      </c>
      <c r="AL227" s="5">
        <f t="shared" si="419"/>
        <v>3.0919911407977828E-7</v>
      </c>
      <c r="AM227" s="5">
        <f t="shared" si="420"/>
        <v>7.580444815503325E-3</v>
      </c>
      <c r="AN227" s="5">
        <f t="shared" si="421"/>
        <v>2.616011505830199E-3</v>
      </c>
      <c r="AO227" s="5">
        <f t="shared" si="422"/>
        <v>4.5139278533100103E-4</v>
      </c>
      <c r="AP227" s="5">
        <f t="shared" si="423"/>
        <v>5.192521673924284E-5</v>
      </c>
      <c r="AQ227" s="5">
        <f t="shared" si="424"/>
        <v>4.4798480741781797E-6</v>
      </c>
      <c r="AR227" s="5">
        <f t="shared" si="425"/>
        <v>7.2114033431097128E-6</v>
      </c>
      <c r="AS227" s="5">
        <f t="shared" si="426"/>
        <v>1.0006903849066193E-5</v>
      </c>
      <c r="AT227" s="5">
        <f t="shared" si="427"/>
        <v>6.9430400630783527E-6</v>
      </c>
      <c r="AU227" s="5">
        <f t="shared" si="428"/>
        <v>3.2115031811768915E-6</v>
      </c>
      <c r="AV227" s="5">
        <f t="shared" si="429"/>
        <v>1.1141105973400287E-6</v>
      </c>
      <c r="AW227" s="5">
        <f t="shared" si="430"/>
        <v>4.1130182775078476E-9</v>
      </c>
      <c r="AX227" s="5">
        <f t="shared" si="431"/>
        <v>1.7531673747055289E-3</v>
      </c>
      <c r="AY227" s="5">
        <f t="shared" si="432"/>
        <v>6.0501806101087845E-4</v>
      </c>
      <c r="AZ227" s="5">
        <f t="shared" si="433"/>
        <v>1.0439586642742711E-4</v>
      </c>
      <c r="BA227" s="5">
        <f t="shared" si="434"/>
        <v>1.2009004501368372E-5</v>
      </c>
      <c r="BB227" s="5">
        <f t="shared" si="435"/>
        <v>1.0360768633555571E-6</v>
      </c>
      <c r="BC227" s="5">
        <f t="shared" si="436"/>
        <v>7.1510025108800622E-8</v>
      </c>
      <c r="BD227" s="5">
        <f t="shared" si="437"/>
        <v>4.1477588228452679E-7</v>
      </c>
      <c r="BE227" s="5">
        <f t="shared" si="438"/>
        <v>5.7556375305212361E-7</v>
      </c>
      <c r="BF227" s="5">
        <f t="shared" si="439"/>
        <v>3.9934052096138976E-7</v>
      </c>
      <c r="BG227" s="5">
        <f t="shared" si="440"/>
        <v>1.8471495797069078E-7</v>
      </c>
      <c r="BH227" s="5">
        <f t="shared" si="441"/>
        <v>6.4079927857007292E-8</v>
      </c>
      <c r="BI227" s="5">
        <f t="shared" si="442"/>
        <v>1.7784102378155241E-8</v>
      </c>
      <c r="BJ227" s="8">
        <f t="shared" si="443"/>
        <v>0.63662132562017548</v>
      </c>
      <c r="BK227" s="8">
        <f t="shared" si="444"/>
        <v>0.27275878468450176</v>
      </c>
      <c r="BL227" s="8">
        <f t="shared" si="445"/>
        <v>8.9422668052753965E-2</v>
      </c>
      <c r="BM227" s="8">
        <f t="shared" si="446"/>
        <v>0.25085483715155715</v>
      </c>
      <c r="BN227" s="8">
        <f t="shared" si="447"/>
        <v>0.74855397109511723</v>
      </c>
    </row>
    <row r="228" spans="1:66" x14ac:dyDescent="0.25">
      <c r="A228" t="s">
        <v>91</v>
      </c>
      <c r="B228" t="s">
        <v>101</v>
      </c>
      <c r="C228" t="s">
        <v>109</v>
      </c>
      <c r="D228" s="16"/>
      <c r="E228">
        <f>VLOOKUP(A228,home!$A$2:$E$405,3,FALSE)</f>
        <v>1.375</v>
      </c>
      <c r="F228">
        <f>VLOOKUP(B228,home!$B$2:$E$405,3,FALSE)</f>
        <v>1.0900000000000001</v>
      </c>
      <c r="G228">
        <f>VLOOKUP(C228,away!$B$2:$E$405,4,FALSE)</f>
        <v>1.02</v>
      </c>
      <c r="H228">
        <f>VLOOKUP(A228,away!$A$2:$E$405,3,FALSE)</f>
        <v>1.1442307692307701</v>
      </c>
      <c r="I228">
        <f>VLOOKUP(C228,away!$B$2:$E$405,3,FALSE)</f>
        <v>0.28999999999999998</v>
      </c>
      <c r="J228">
        <f>VLOOKUP(B228,home!$B$2:$E$405,4,FALSE)</f>
        <v>0.87</v>
      </c>
      <c r="K228" s="3">
        <f t="shared" si="392"/>
        <v>1.5287250000000001</v>
      </c>
      <c r="L228" s="3">
        <f t="shared" si="393"/>
        <v>0.28868942307692325</v>
      </c>
      <c r="M228" s="5">
        <f t="shared" si="394"/>
        <v>0.16244522303143907</v>
      </c>
      <c r="N228" s="5">
        <f t="shared" si="395"/>
        <v>0.24833407357873671</v>
      </c>
      <c r="O228" s="5">
        <f t="shared" si="396"/>
        <v>4.6896217718548266E-2</v>
      </c>
      <c r="P228" s="5">
        <f t="shared" si="397"/>
        <v>7.1691420431787709E-2</v>
      </c>
      <c r="Q228" s="5">
        <f t="shared" si="398"/>
        <v>0.18981725331582716</v>
      </c>
      <c r="R228" s="5">
        <f t="shared" si="399"/>
        <v>6.7692210188287421E-3</v>
      </c>
      <c r="S228" s="5">
        <f t="shared" si="400"/>
        <v>7.9098351856930829E-3</v>
      </c>
      <c r="T228" s="5">
        <f t="shared" si="401"/>
        <v>5.4798233349792336E-2</v>
      </c>
      <c r="U228" s="5">
        <f t="shared" si="402"/>
        <v>1.0348277402008969E-2</v>
      </c>
      <c r="V228" s="5">
        <f t="shared" si="403"/>
        <v>3.8786908477102955E-4</v>
      </c>
      <c r="W228" s="5">
        <f t="shared" si="404"/>
        <v>9.6726126858412642E-2</v>
      </c>
      <c r="X228" s="5">
        <f t="shared" si="405"/>
        <v>2.7923809759220434E-2</v>
      </c>
      <c r="Y228" s="5">
        <f t="shared" si="406"/>
        <v>4.0306542647495528E-3</v>
      </c>
      <c r="Z228" s="5">
        <f t="shared" si="407"/>
        <v>6.5140083686861738E-4</v>
      </c>
      <c r="AA228" s="5">
        <f t="shared" si="408"/>
        <v>9.9581274434197716E-4</v>
      </c>
      <c r="AB228" s="5">
        <f t="shared" si="409"/>
        <v>7.6116191879709461E-4</v>
      </c>
      <c r="AC228" s="5">
        <f t="shared" si="410"/>
        <v>1.0698562379174631E-5</v>
      </c>
      <c r="AD228" s="5">
        <f t="shared" si="411"/>
        <v>3.696691207040672E-2</v>
      </c>
      <c r="AE228" s="5">
        <f t="shared" si="412"/>
        <v>1.0671956518541066E-2</v>
      </c>
      <c r="AF228" s="5">
        <f t="shared" si="413"/>
        <v>1.5404404852198152E-3</v>
      </c>
      <c r="AG228" s="5">
        <f t="shared" si="414"/>
        <v>1.4823629165414804E-4</v>
      </c>
      <c r="AH228" s="5">
        <f t="shared" si="415"/>
        <v>4.7013132946856532E-5</v>
      </c>
      <c r="AI228" s="5">
        <f t="shared" si="416"/>
        <v>7.1870151664183262E-5</v>
      </c>
      <c r="AJ228" s="5">
        <f t="shared" si="417"/>
        <v>5.4934848801414286E-5</v>
      </c>
      <c r="AK228" s="5">
        <f t="shared" si="418"/>
        <v>2.7993425577980687E-5</v>
      </c>
      <c r="AL228" s="5">
        <f t="shared" si="419"/>
        <v>1.8886246556912888E-7</v>
      </c>
      <c r="AM228" s="5">
        <f t="shared" si="420"/>
        <v>1.1302448530966496E-2</v>
      </c>
      <c r="AN228" s="5">
        <f t="shared" si="421"/>
        <v>3.2628973457613361E-3</v>
      </c>
      <c r="AO228" s="5">
        <f t="shared" si="422"/>
        <v>4.7098197615353212E-4</v>
      </c>
      <c r="AP228" s="5">
        <f t="shared" si="423"/>
        <v>4.5322504991797467E-5</v>
      </c>
      <c r="AQ228" s="5">
        <f t="shared" si="424"/>
        <v>3.2710319546207457E-6</v>
      </c>
      <c r="AR228" s="5">
        <f t="shared" si="425"/>
        <v>2.7144388454933429E-6</v>
      </c>
      <c r="AS228" s="5">
        <f t="shared" si="426"/>
        <v>4.1496305240768109E-6</v>
      </c>
      <c r="AT228" s="5">
        <f t="shared" si="427"/>
        <v>3.1718219614596617E-6</v>
      </c>
      <c r="AU228" s="5">
        <f t="shared" si="428"/>
        <v>1.6162811760108075E-6</v>
      </c>
      <c r="AV228" s="5">
        <f t="shared" si="429"/>
        <v>6.1771236019928046E-7</v>
      </c>
      <c r="AW228" s="5">
        <f t="shared" si="430"/>
        <v>2.3152793309902415E-9</v>
      </c>
      <c r="AX228" s="5">
        <f t="shared" si="431"/>
        <v>2.8797226050836333E-3</v>
      </c>
      <c r="AY228" s="5">
        <f t="shared" si="432"/>
        <v>8.3134545748316858E-4</v>
      </c>
      <c r="AZ228" s="5">
        <f t="shared" si="433"/>
        <v>1.2000032024921838E-4</v>
      </c>
      <c r="BA228" s="5">
        <f t="shared" si="434"/>
        <v>1.1547607740597627E-5</v>
      </c>
      <c r="BB228" s="5">
        <f t="shared" si="435"/>
        <v>8.3341805413793549E-7</v>
      </c>
      <c r="BC228" s="5">
        <f t="shared" si="436"/>
        <v>4.8119795446194551E-8</v>
      </c>
      <c r="BD228" s="5">
        <f t="shared" si="437"/>
        <v>1.3060496404717698E-7</v>
      </c>
      <c r="BE228" s="5">
        <f t="shared" si="438"/>
        <v>1.9965907366302065E-7</v>
      </c>
      <c r="BF228" s="5">
        <f t="shared" si="439"/>
        <v>1.5261190869275066E-7</v>
      </c>
      <c r="BG228" s="5">
        <f t="shared" si="440"/>
        <v>7.7767213372108432E-8</v>
      </c>
      <c r="BH228" s="5">
        <f t="shared" si="441"/>
        <v>2.9721170815569114E-8</v>
      </c>
      <c r="BI228" s="5">
        <f t="shared" si="442"/>
        <v>9.0870993710061739E-9</v>
      </c>
      <c r="BJ228" s="8">
        <f t="shared" si="443"/>
        <v>0.6898861154107947</v>
      </c>
      <c r="BK228" s="8">
        <f t="shared" si="444"/>
        <v>0.24327658061601878</v>
      </c>
      <c r="BL228" s="8">
        <f t="shared" si="445"/>
        <v>6.5985371697812656E-2</v>
      </c>
      <c r="BM228" s="8">
        <f t="shared" si="446"/>
        <v>0.27301471632412322</v>
      </c>
      <c r="BN228" s="8">
        <f t="shared" si="447"/>
        <v>0.72595340909516748</v>
      </c>
    </row>
    <row r="229" spans="1:66" x14ac:dyDescent="0.25">
      <c r="A229" t="s">
        <v>91</v>
      </c>
      <c r="B229" t="s">
        <v>370</v>
      </c>
      <c r="C229" t="s">
        <v>113</v>
      </c>
      <c r="D229" s="16"/>
      <c r="E229">
        <f>VLOOKUP(A229,home!$A$2:$E$405,3,FALSE)</f>
        <v>1.375</v>
      </c>
      <c r="F229">
        <f>VLOOKUP(B229,home!$B$2:$E$405,3,FALSE)</f>
        <v>0.97</v>
      </c>
      <c r="G229">
        <f>VLOOKUP(C229,away!$B$2:$E$405,4,FALSE)</f>
        <v>1.31</v>
      </c>
      <c r="H229">
        <f>VLOOKUP(A229,away!$A$2:$E$405,3,FALSE)</f>
        <v>1.1442307692307701</v>
      </c>
      <c r="I229">
        <f>VLOOKUP(C229,away!$B$2:$E$405,3,FALSE)</f>
        <v>0.28999999999999998</v>
      </c>
      <c r="J229">
        <f>VLOOKUP(B229,home!$B$2:$E$405,4,FALSE)</f>
        <v>0.28999999999999998</v>
      </c>
      <c r="K229" s="3">
        <f t="shared" si="392"/>
        <v>1.7472125000000001</v>
      </c>
      <c r="L229" s="3">
        <f t="shared" si="393"/>
        <v>9.6229807692307753E-2</v>
      </c>
      <c r="M229" s="5">
        <f t="shared" si="394"/>
        <v>0.15827166753274227</v>
      </c>
      <c r="N229" s="5">
        <f t="shared" si="395"/>
        <v>0.27653423590905146</v>
      </c>
      <c r="O229" s="5">
        <f t="shared" si="396"/>
        <v>1.5230452129816656E-2</v>
      </c>
      <c r="P229" s="5">
        <f t="shared" si="397"/>
        <v>2.661083634186728E-2</v>
      </c>
      <c r="Q229" s="5">
        <f t="shared" si="398"/>
        <v>0.24158203682912185</v>
      </c>
      <c r="R229" s="5">
        <f t="shared" si="399"/>
        <v>7.3281173975957802E-4</v>
      </c>
      <c r="S229" s="5">
        <f t="shared" si="400"/>
        <v>1.1185460762696991E-3</v>
      </c>
      <c r="T229" s="5">
        <f t="shared" si="401"/>
        <v>2.3247392945982402E-2</v>
      </c>
      <c r="U229" s="5">
        <f t="shared" si="402"/>
        <v>1.2803778318546816E-3</v>
      </c>
      <c r="V229" s="5">
        <f t="shared" si="403"/>
        <v>2.0896171079663871E-5</v>
      </c>
      <c r="W229" s="5">
        <f t="shared" si="404"/>
        <v>0.14069838484110073</v>
      </c>
      <c r="X229" s="5">
        <f t="shared" si="405"/>
        <v>1.3539378515877429E-2</v>
      </c>
      <c r="Y229" s="5">
        <f t="shared" si="406"/>
        <v>6.5144589542812407E-4</v>
      </c>
      <c r="Z229" s="5">
        <f t="shared" si="407"/>
        <v>2.3506110930576558E-5</v>
      </c>
      <c r="AA229" s="5">
        <f t="shared" si="408"/>
        <v>4.1070170844289987E-5</v>
      </c>
      <c r="AB229" s="5">
        <f t="shared" si="409"/>
        <v>3.5879157938139522E-5</v>
      </c>
      <c r="AC229" s="5">
        <f t="shared" si="410"/>
        <v>2.1958470104004895E-7</v>
      </c>
      <c r="AD229" s="5">
        <f t="shared" si="411"/>
        <v>6.1457494181045444E-2</v>
      </c>
      <c r="AE229" s="5">
        <f t="shared" si="412"/>
        <v>5.9140428462931246E-3</v>
      </c>
      <c r="AF229" s="5">
        <f t="shared" si="413"/>
        <v>2.8455360289142791E-4</v>
      </c>
      <c r="AG229" s="5">
        <f t="shared" si="414"/>
        <v>9.1275128281318066E-6</v>
      </c>
      <c r="AH229" s="5">
        <f t="shared" si="415"/>
        <v>5.6549713361085888E-7</v>
      </c>
      <c r="AI229" s="5">
        <f t="shared" si="416"/>
        <v>9.8804366055906259E-7</v>
      </c>
      <c r="AJ229" s="5">
        <f t="shared" si="417"/>
        <v>8.6316111713727591E-7</v>
      </c>
      <c r="AK229" s="5">
        <f t="shared" si="418"/>
        <v>5.0270863112540433E-7</v>
      </c>
      <c r="AL229" s="5">
        <f t="shared" si="419"/>
        <v>1.4767854875467866E-9</v>
      </c>
      <c r="AM229" s="5">
        <f t="shared" si="420"/>
        <v>2.1475860410359968E-2</v>
      </c>
      <c r="AN229" s="5">
        <f t="shared" si="421"/>
        <v>2.0666179173157847E-3</v>
      </c>
      <c r="AO229" s="5">
        <f t="shared" si="422"/>
        <v>9.9435122378387778E-5</v>
      </c>
      <c r="AP229" s="5">
        <f t="shared" si="423"/>
        <v>3.1895409014444481E-6</v>
      </c>
      <c r="AQ229" s="5">
        <f t="shared" si="424"/>
        <v>7.6732226893187284E-8</v>
      </c>
      <c r="AR229" s="5">
        <f t="shared" si="425"/>
        <v>1.0883536083584835E-8</v>
      </c>
      <c r="AS229" s="5">
        <f t="shared" si="426"/>
        <v>1.9015850289440467E-8</v>
      </c>
      <c r="AT229" s="5">
        <f t="shared" si="427"/>
        <v>1.6612365661919506E-8</v>
      </c>
      <c r="AU229" s="5">
        <f t="shared" si="428"/>
        <v>9.6751109796921795E-9</v>
      </c>
      <c r="AV229" s="5">
        <f t="shared" si="429"/>
        <v>4.2261187106513573E-9</v>
      </c>
      <c r="AW229" s="5">
        <f t="shared" si="430"/>
        <v>6.8971593684044706E-12</v>
      </c>
      <c r="AX229" s="5">
        <f t="shared" si="431"/>
        <v>6.253815292872676E-3</v>
      </c>
      <c r="AY229" s="5">
        <f t="shared" si="432"/>
        <v>6.0180344297635073E-4</v>
      </c>
      <c r="AZ229" s="5">
        <f t="shared" si="433"/>
        <v>2.8955714793091466E-5</v>
      </c>
      <c r="BA229" s="5">
        <f t="shared" si="434"/>
        <v>9.2880095537750107E-7</v>
      </c>
      <c r="BB229" s="5">
        <f t="shared" si="435"/>
        <v>2.2344584330102159E-8</v>
      </c>
      <c r="BC229" s="5">
        <f t="shared" si="436"/>
        <v>4.3004301061005652E-10</v>
      </c>
      <c r="BD229" s="5">
        <f t="shared" si="437"/>
        <v>1.7455343072261026E-10</v>
      </c>
      <c r="BE229" s="5">
        <f t="shared" si="438"/>
        <v>3.0498193607642864E-10</v>
      </c>
      <c r="BF229" s="5">
        <f t="shared" si="439"/>
        <v>2.6643412549346861E-10</v>
      </c>
      <c r="BG229" s="5">
        <f t="shared" si="440"/>
        <v>1.5517234482958572E-10</v>
      </c>
      <c r="BH229" s="5">
        <f t="shared" si="441"/>
        <v>6.7779765135140656E-11</v>
      </c>
      <c r="BI229" s="5">
        <f t="shared" si="442"/>
        <v>2.3685130578236382E-11</v>
      </c>
      <c r="BJ229" s="8">
        <f t="shared" si="443"/>
        <v>0.79444879882902741</v>
      </c>
      <c r="BK229" s="8">
        <f t="shared" si="444"/>
        <v>0.18662397062642183</v>
      </c>
      <c r="BL229" s="8">
        <f t="shared" si="445"/>
        <v>1.7323571846344234E-2</v>
      </c>
      <c r="BM229" s="8">
        <f t="shared" si="446"/>
        <v>0.27885600349428574</v>
      </c>
      <c r="BN229" s="8">
        <f t="shared" si="447"/>
        <v>0.71896204048235912</v>
      </c>
    </row>
    <row r="230" spans="1:66" s="10" customFormat="1" x14ac:dyDescent="0.25">
      <c r="A230" t="s">
        <v>91</v>
      </c>
      <c r="B230" t="s">
        <v>111</v>
      </c>
      <c r="C230" t="s">
        <v>84</v>
      </c>
      <c r="D230" s="16"/>
      <c r="E230">
        <f>VLOOKUP(A230,home!$A$2:$E$405,3,FALSE)</f>
        <v>1.375</v>
      </c>
      <c r="F230">
        <f>VLOOKUP(B230,home!$B$2:$E$405,3,FALSE)</f>
        <v>1.02</v>
      </c>
      <c r="G230">
        <f>VLOOKUP(C230,away!$B$2:$E$405,4,FALSE)</f>
        <v>0.36</v>
      </c>
      <c r="H230">
        <f>VLOOKUP(A230,away!$A$2:$E$405,3,FALSE)</f>
        <v>1.1442307692307701</v>
      </c>
      <c r="I230">
        <f>VLOOKUP(C230,away!$B$2:$E$405,3,FALSE)</f>
        <v>0.73</v>
      </c>
      <c r="J230">
        <f>VLOOKUP(B230,home!$B$2:$E$405,4,FALSE)</f>
        <v>0.35</v>
      </c>
      <c r="K230" s="3">
        <f t="shared" si="392"/>
        <v>0.50490000000000002</v>
      </c>
      <c r="L230" s="3">
        <f t="shared" si="393"/>
        <v>0.29235096153846174</v>
      </c>
      <c r="M230" s="5">
        <f t="shared" si="394"/>
        <v>0.45056588611556325</v>
      </c>
      <c r="N230" s="5">
        <f t="shared" si="395"/>
        <v>0.22749071589974787</v>
      </c>
      <c r="O230" s="5">
        <f t="shared" si="396"/>
        <v>0.13172337004231396</v>
      </c>
      <c r="P230" s="5">
        <f t="shared" si="397"/>
        <v>6.6507129534364315E-2</v>
      </c>
      <c r="Q230" s="5">
        <f t="shared" si="398"/>
        <v>5.743003122889135E-2</v>
      </c>
      <c r="R230" s="5">
        <f t="shared" si="399"/>
        <v>1.9254726944478547E-2</v>
      </c>
      <c r="S230" s="5">
        <f t="shared" si="400"/>
        <v>2.4542461020707587E-3</v>
      </c>
      <c r="T230" s="5">
        <f t="shared" si="401"/>
        <v>1.6789724850950271E-2</v>
      </c>
      <c r="U230" s="5">
        <f t="shared" si="402"/>
        <v>9.7217116342672161E-3</v>
      </c>
      <c r="V230" s="5">
        <f t="shared" si="403"/>
        <v>4.0251817757154111E-5</v>
      </c>
      <c r="W230" s="5">
        <f t="shared" si="404"/>
        <v>9.6654742558224139E-3</v>
      </c>
      <c r="X230" s="5">
        <f t="shared" si="405"/>
        <v>2.8257106924149305E-3</v>
      </c>
      <c r="Y230" s="5">
        <f t="shared" si="406"/>
        <v>4.1304961897850872E-4</v>
      </c>
      <c r="Z230" s="5">
        <f t="shared" si="407"/>
        <v>1.8763793121262776E-3</v>
      </c>
      <c r="AA230" s="5">
        <f t="shared" si="408"/>
        <v>9.4738391469255747E-4</v>
      </c>
      <c r="AB230" s="5">
        <f t="shared" si="409"/>
        <v>2.3916706926413613E-4</v>
      </c>
      <c r="AC230" s="5">
        <f t="shared" si="410"/>
        <v>3.7134314592811519E-7</v>
      </c>
      <c r="AD230" s="5">
        <f t="shared" si="411"/>
        <v>1.2200244879411843E-3</v>
      </c>
      <c r="AE230" s="5">
        <f t="shared" si="412"/>
        <v>3.5667533215007463E-4</v>
      </c>
      <c r="AF230" s="5">
        <f t="shared" si="413"/>
        <v>5.213718815556227E-5</v>
      </c>
      <c r="AG230" s="5">
        <f t="shared" si="414"/>
        <v>5.0807856963967777E-6</v>
      </c>
      <c r="AH230" s="5">
        <f t="shared" si="415"/>
        <v>1.3714032402774865E-4</v>
      </c>
      <c r="AI230" s="5">
        <f t="shared" si="416"/>
        <v>6.9242149601610287E-5</v>
      </c>
      <c r="AJ230" s="5">
        <f t="shared" si="417"/>
        <v>1.7480180666926517E-5</v>
      </c>
      <c r="AK230" s="5">
        <f t="shared" si="418"/>
        <v>2.941914406243733E-6</v>
      </c>
      <c r="AL230" s="5">
        <f t="shared" si="419"/>
        <v>2.1925287705075061E-9</v>
      </c>
      <c r="AM230" s="5">
        <f t="shared" si="420"/>
        <v>1.2319807279230087E-4</v>
      </c>
      <c r="AN230" s="5">
        <f t="shared" si="421"/>
        <v>3.6017075040514558E-5</v>
      </c>
      <c r="AO230" s="5">
        <f t="shared" si="422"/>
        <v>5.2648132599486802E-6</v>
      </c>
      <c r="AP230" s="5">
        <f t="shared" si="423"/>
        <v>5.1305773962214688E-7</v>
      </c>
      <c r="AQ230" s="5">
        <f t="shared" si="424"/>
        <v>3.7498230875821092E-8</v>
      </c>
      <c r="AR230" s="5">
        <f t="shared" si="425"/>
        <v>8.018621119041706E-6</v>
      </c>
      <c r="AS230" s="5">
        <f t="shared" si="426"/>
        <v>4.0486018030041568E-6</v>
      </c>
      <c r="AT230" s="5">
        <f t="shared" si="427"/>
        <v>1.0220695251683993E-6</v>
      </c>
      <c r="AU230" s="5">
        <f t="shared" si="428"/>
        <v>1.720143010858416E-7</v>
      </c>
      <c r="AV230" s="5">
        <f t="shared" si="429"/>
        <v>2.171250515456036E-8</v>
      </c>
      <c r="AW230" s="5">
        <f t="shared" si="430"/>
        <v>8.9898552169770112E-12</v>
      </c>
      <c r="AX230" s="5">
        <f t="shared" si="431"/>
        <v>1.0367117825472107E-5</v>
      </c>
      <c r="AY230" s="5">
        <f t="shared" si="432"/>
        <v>3.0308368646592967E-6</v>
      </c>
      <c r="AZ230" s="5">
        <f t="shared" si="433"/>
        <v>4.4303403582468101E-7</v>
      </c>
      <c r="BA230" s="5">
        <f t="shared" si="434"/>
        <v>4.3173808789203617E-8</v>
      </c>
      <c r="BB230" s="5">
        <f t="shared" si="435"/>
        <v>3.1554761282003419E-9</v>
      </c>
      <c r="BC230" s="5">
        <f t="shared" si="436"/>
        <v>1.8450129603820647E-10</v>
      </c>
      <c r="BD230" s="5">
        <f t="shared" si="437"/>
        <v>3.9070859906074331E-7</v>
      </c>
      <c r="BE230" s="5">
        <f t="shared" si="438"/>
        <v>1.9726877166576925E-7</v>
      </c>
      <c r="BF230" s="5">
        <f t="shared" si="439"/>
        <v>4.9800501407023452E-8</v>
      </c>
      <c r="BG230" s="5">
        <f t="shared" si="440"/>
        <v>8.3814243868020475E-9</v>
      </c>
      <c r="BH230" s="5">
        <f t="shared" si="441"/>
        <v>1.0579452932240884E-9</v>
      </c>
      <c r="BI230" s="5">
        <f t="shared" si="442"/>
        <v>1.0683131570976851E-10</v>
      </c>
      <c r="BJ230" s="8">
        <f t="shared" si="443"/>
        <v>0.31642754236032405</v>
      </c>
      <c r="BK230" s="8">
        <f t="shared" si="444"/>
        <v>0.51957091794229493</v>
      </c>
      <c r="BL230" s="8">
        <f t="shared" si="445"/>
        <v>0.1621270945170456</v>
      </c>
      <c r="BM230" s="8">
        <f t="shared" si="446"/>
        <v>4.7027043538556551E-2</v>
      </c>
      <c r="BN230" s="8">
        <f t="shared" si="447"/>
        <v>0.95297185976535925</v>
      </c>
    </row>
    <row r="231" spans="1:66" x14ac:dyDescent="0.25">
      <c r="A231" t="s">
        <v>114</v>
      </c>
      <c r="B231" t="s">
        <v>115</v>
      </c>
      <c r="C231" t="s">
        <v>345</v>
      </c>
      <c r="D231" s="16"/>
      <c r="E231">
        <f>VLOOKUP(A231,home!$A$2:$E$405,3,FALSE)</f>
        <v>1.23364485981308</v>
      </c>
      <c r="F231">
        <f>VLOOKUP(B231,home!$B$2:$E$405,3,FALSE)</f>
        <v>1.3</v>
      </c>
      <c r="G231">
        <f>VLOOKUP(C231,away!$B$2:$E$405,4,FALSE)</f>
        <v>1.01</v>
      </c>
      <c r="H231">
        <f>VLOOKUP(A231,away!$A$2:$E$405,3,FALSE)</f>
        <v>1.0186915887850501</v>
      </c>
      <c r="I231">
        <f>VLOOKUP(C231,away!$B$2:$E$405,3,FALSE)</f>
        <v>0.41</v>
      </c>
      <c r="J231">
        <f>VLOOKUP(B231,home!$B$2:$E$405,4,FALSE)</f>
        <v>1.37</v>
      </c>
      <c r="K231" s="3">
        <f t="shared" si="392"/>
        <v>1.6197757009345741</v>
      </c>
      <c r="L231" s="3">
        <f t="shared" si="393"/>
        <v>0.57219906542056265</v>
      </c>
      <c r="M231" s="5">
        <f t="shared" si="394"/>
        <v>0.11169595726500182</v>
      </c>
      <c r="N231" s="5">
        <f t="shared" si="395"/>
        <v>0.1809223974704765</v>
      </c>
      <c r="O231" s="5">
        <f t="shared" si="396"/>
        <v>6.3912322358289142E-2</v>
      </c>
      <c r="P231" s="5">
        <f t="shared" si="397"/>
        <v>0.10352362674625423</v>
      </c>
      <c r="Q231" s="5">
        <f t="shared" si="398"/>
        <v>0.14652685158875242</v>
      </c>
      <c r="R231" s="5">
        <f t="shared" si="399"/>
        <v>1.828528556113539E-2</v>
      </c>
      <c r="S231" s="5">
        <f t="shared" si="400"/>
        <v>2.3987307949899769E-2</v>
      </c>
      <c r="T231" s="5">
        <f t="shared" si="401"/>
        <v>8.3842527538101633E-2</v>
      </c>
      <c r="U231" s="5">
        <f t="shared" si="402"/>
        <v>2.9618061236576919E-2</v>
      </c>
      <c r="V231" s="5">
        <f t="shared" si="403"/>
        <v>2.4702506654453956E-3</v>
      </c>
      <c r="W231" s="5">
        <f t="shared" si="404"/>
        <v>7.9113544579302572E-2</v>
      </c>
      <c r="X231" s="5">
        <f t="shared" si="405"/>
        <v>4.5268696270384955E-2</v>
      </c>
      <c r="Y231" s="5">
        <f t="shared" si="406"/>
        <v>1.2951352849360791E-2</v>
      </c>
      <c r="Z231" s="5">
        <f t="shared" si="407"/>
        <v>3.4876077696765935E-3</v>
      </c>
      <c r="AA231" s="5">
        <f t="shared" si="408"/>
        <v>5.6491423197127695E-3</v>
      </c>
      <c r="AB231" s="5">
        <f t="shared" si="409"/>
        <v>4.5751717302959611E-3</v>
      </c>
      <c r="AC231" s="5">
        <f t="shared" si="410"/>
        <v>1.4309454104308487E-4</v>
      </c>
      <c r="AD231" s="5">
        <f t="shared" si="411"/>
        <v>3.2036549281089628E-2</v>
      </c>
      <c r="AE231" s="5">
        <f t="shared" si="412"/>
        <v>1.8331283557939282E-2</v>
      </c>
      <c r="AF231" s="5">
        <f t="shared" si="413"/>
        <v>5.2445716599060924E-3</v>
      </c>
      <c r="AG231" s="5">
        <f t="shared" si="414"/>
        <v>1.0003130007764783E-3</v>
      </c>
      <c r="AH231" s="5">
        <f t="shared" si="415"/>
        <v>4.9890147659060991E-4</v>
      </c>
      <c r="AI231" s="5">
        <f t="shared" si="416"/>
        <v>8.081084889418489E-4</v>
      </c>
      <c r="AJ231" s="5">
        <f t="shared" si="417"/>
        <v>6.5447724705348172E-4</v>
      </c>
      <c r="AK231" s="5">
        <f t="shared" si="418"/>
        <v>3.5336878053059454E-4</v>
      </c>
      <c r="AL231" s="5">
        <f t="shared" si="419"/>
        <v>5.30499624842286E-6</v>
      </c>
      <c r="AM231" s="5">
        <f t="shared" si="420"/>
        <v>1.0378404813460388E-2</v>
      </c>
      <c r="AN231" s="5">
        <f t="shared" si="421"/>
        <v>5.9385135348183037E-3</v>
      </c>
      <c r="AO231" s="5">
        <f t="shared" si="422"/>
        <v>1.6990059473051976E-3</v>
      </c>
      <c r="AP231" s="5">
        <f t="shared" si="423"/>
        <v>3.2405653839733727E-4</v>
      </c>
      <c r="AQ231" s="5">
        <f t="shared" si="424"/>
        <v>4.635621210359476E-5</v>
      </c>
      <c r="AR231" s="5">
        <f t="shared" si="425"/>
        <v>5.7094191728417138E-5</v>
      </c>
      <c r="AS231" s="5">
        <f t="shared" si="426"/>
        <v>9.2479784426189809E-5</v>
      </c>
      <c r="AT231" s="5">
        <f t="shared" si="427"/>
        <v>7.4898253820604996E-5</v>
      </c>
      <c r="AU231" s="5">
        <f t="shared" si="428"/>
        <v>4.0439457193682026E-5</v>
      </c>
      <c r="AV231" s="5">
        <f t="shared" si="429"/>
        <v>1.63757125303275E-5</v>
      </c>
      <c r="AW231" s="5">
        <f t="shared" si="430"/>
        <v>1.3657921243415994E-7</v>
      </c>
      <c r="AX231" s="5">
        <f t="shared" si="431"/>
        <v>2.8017813218842598E-3</v>
      </c>
      <c r="AY231" s="5">
        <f t="shared" si="432"/>
        <v>1.6031766538949623E-3</v>
      </c>
      <c r="AZ231" s="5">
        <f t="shared" si="433"/>
        <v>4.5866809153138113E-4</v>
      </c>
      <c r="BA231" s="5">
        <f t="shared" si="434"/>
        <v>8.7483151104163134E-5</v>
      </c>
      <c r="BB231" s="5">
        <f t="shared" si="435"/>
        <v>1.2514444325462E-5</v>
      </c>
      <c r="BC231" s="5">
        <f t="shared" si="436"/>
        <v>1.4321506694574041E-6</v>
      </c>
      <c r="BD231" s="5">
        <f t="shared" si="437"/>
        <v>5.4448738579904505E-6</v>
      </c>
      <c r="BE231" s="5">
        <f t="shared" si="438"/>
        <v>8.819474369826819E-6</v>
      </c>
      <c r="BF231" s="5">
        <f t="shared" si="439"/>
        <v>7.1427851396303763E-6</v>
      </c>
      <c r="BG231" s="5">
        <f t="shared" si="440"/>
        <v>3.8565699353899506E-6</v>
      </c>
      <c r="BH231" s="5">
        <f t="shared" si="441"/>
        <v>1.5616945675748655E-6</v>
      </c>
      <c r="BI231" s="5">
        <f t="shared" si="442"/>
        <v>5.0591898256785854E-7</v>
      </c>
      <c r="BJ231" s="8">
        <f t="shared" si="443"/>
        <v>0.62858948065558495</v>
      </c>
      <c r="BK231" s="8">
        <f t="shared" si="444"/>
        <v>0.24342871881778771</v>
      </c>
      <c r="BL231" s="8">
        <f t="shared" si="445"/>
        <v>0.12466345791567891</v>
      </c>
      <c r="BM231" s="8">
        <f t="shared" si="446"/>
        <v>0.37369978409413596</v>
      </c>
      <c r="BN231" s="8">
        <f t="shared" si="447"/>
        <v>0.62486644098990951</v>
      </c>
    </row>
    <row r="232" spans="1:66" x14ac:dyDescent="0.25">
      <c r="A232" t="s">
        <v>114</v>
      </c>
      <c r="B232" t="s">
        <v>119</v>
      </c>
      <c r="C232" t="s">
        <v>135</v>
      </c>
      <c r="D232" s="16"/>
      <c r="E232">
        <f>VLOOKUP(A232,home!$A$2:$E$405,3,FALSE)</f>
        <v>1.23364485981308</v>
      </c>
      <c r="F232">
        <f>VLOOKUP(B232,home!$B$2:$E$405,3,FALSE)</f>
        <v>1.62</v>
      </c>
      <c r="G232">
        <f>VLOOKUP(C232,away!$B$2:$E$405,4,FALSE)</f>
        <v>1.3</v>
      </c>
      <c r="H232">
        <f>VLOOKUP(A232,away!$A$2:$E$405,3,FALSE)</f>
        <v>1.0186915887850501</v>
      </c>
      <c r="I232">
        <f>VLOOKUP(C232,away!$B$2:$E$405,3,FALSE)</f>
        <v>0.65</v>
      </c>
      <c r="J232">
        <f>VLOOKUP(B232,home!$B$2:$E$405,4,FALSE)</f>
        <v>0.98</v>
      </c>
      <c r="K232" s="3">
        <f t="shared" si="392"/>
        <v>2.598056074766347</v>
      </c>
      <c r="L232" s="3">
        <f t="shared" si="393"/>
        <v>0.6489065420560769</v>
      </c>
      <c r="M232" s="5">
        <f t="shared" si="394"/>
        <v>3.8892158999077879E-2</v>
      </c>
      <c r="N232" s="5">
        <f t="shared" si="395"/>
        <v>0.10104400994833293</v>
      </c>
      <c r="O232" s="5">
        <f t="shared" si="396"/>
        <v>2.523737640918676E-2</v>
      </c>
      <c r="P232" s="5">
        <f t="shared" si="397"/>
        <v>6.5568119091052549E-2</v>
      </c>
      <c r="Q232" s="5">
        <f t="shared" si="398"/>
        <v>0.13125900193250883</v>
      </c>
      <c r="R232" s="5">
        <f t="shared" si="399"/>
        <v>8.188349328126494E-3</v>
      </c>
      <c r="S232" s="5">
        <f t="shared" si="400"/>
        <v>2.763525059922993E-2</v>
      </c>
      <c r="T232" s="5">
        <f t="shared" si="401"/>
        <v>8.5174825057756212E-2</v>
      </c>
      <c r="U232" s="5">
        <f t="shared" si="402"/>
        <v>2.1273790714247971E-2</v>
      </c>
      <c r="V232" s="5">
        <f t="shared" si="403"/>
        <v>5.176682992820543E-3</v>
      </c>
      <c r="W232" s="5">
        <f t="shared" si="404"/>
        <v>0.11367274911284074</v>
      </c>
      <c r="X232" s="5">
        <f t="shared" si="405"/>
        <v>7.376299055282147E-2</v>
      </c>
      <c r="Y232" s="5">
        <f t="shared" si="406"/>
        <v>2.3932643565673217E-2</v>
      </c>
      <c r="Z232" s="5">
        <f t="shared" si="407"/>
        <v>1.7711578158872549E-3</v>
      </c>
      <c r="AA232" s="5">
        <f t="shared" si="408"/>
        <v>4.6015673229357771E-3</v>
      </c>
      <c r="AB232" s="5">
        <f t="shared" si="409"/>
        <v>5.9775649683998086E-3</v>
      </c>
      <c r="AC232" s="5">
        <f t="shared" si="410"/>
        <v>5.4545918718785222E-4</v>
      </c>
      <c r="AD232" s="5">
        <f t="shared" si="411"/>
        <v>7.3832044092001697E-2</v>
      </c>
      <c r="AE232" s="5">
        <f t="shared" si="412"/>
        <v>4.7910096424672616E-2</v>
      </c>
      <c r="AF232" s="5">
        <f t="shared" si="413"/>
        <v>1.5544587500253757E-2</v>
      </c>
      <c r="AG232" s="5">
        <f t="shared" si="414"/>
        <v>3.3623281741592612E-3</v>
      </c>
      <c r="AH232" s="5">
        <f t="shared" si="415"/>
        <v>2.8732897343574802E-4</v>
      </c>
      <c r="AI232" s="5">
        <f t="shared" si="416"/>
        <v>7.4649678489112348E-4</v>
      </c>
      <c r="AJ232" s="5">
        <f t="shared" si="417"/>
        <v>9.6972025338996546E-4</v>
      </c>
      <c r="AK232" s="5">
        <f t="shared" si="418"/>
        <v>8.397958650479204E-4</v>
      </c>
      <c r="AL232" s="5">
        <f t="shared" si="419"/>
        <v>3.6783489387349049E-5</v>
      </c>
      <c r="AM232" s="5">
        <f t="shared" si="420"/>
        <v>3.8363958133128352E-2</v>
      </c>
      <c r="AN232" s="5">
        <f t="shared" si="421"/>
        <v>2.4894623411752425E-2</v>
      </c>
      <c r="AO232" s="5">
        <f t="shared" si="422"/>
        <v>8.0771419969542582E-3</v>
      </c>
      <c r="AP232" s="5">
        <f t="shared" si="423"/>
        <v>1.7471034276465016E-3</v>
      </c>
      <c r="AQ232" s="5">
        <f t="shared" si="424"/>
        <v>2.8342671096210265E-4</v>
      </c>
      <c r="AR232" s="5">
        <f t="shared" si="425"/>
        <v>3.7289930116942736E-5</v>
      </c>
      <c r="AS232" s="5">
        <f t="shared" si="426"/>
        <v>9.6881329467935623E-5</v>
      </c>
      <c r="AT232" s="5">
        <f t="shared" si="427"/>
        <v>1.2585156327780505E-4</v>
      </c>
      <c r="AU232" s="5">
        <f t="shared" si="428"/>
        <v>1.0898980616424758E-4</v>
      </c>
      <c r="AV232" s="5">
        <f t="shared" si="429"/>
        <v>7.0790406998157525E-5</v>
      </c>
      <c r="AW232" s="5">
        <f t="shared" si="430"/>
        <v>1.7225867307079052E-6</v>
      </c>
      <c r="AX232" s="5">
        <f t="shared" si="431"/>
        <v>1.661195241330932E-2</v>
      </c>
      <c r="AY232" s="5">
        <f t="shared" si="432"/>
        <v>1.0779604597320651E-2</v>
      </c>
      <c r="AZ232" s="5">
        <f t="shared" si="433"/>
        <v>3.4974779719895658E-3</v>
      </c>
      <c r="BA232" s="5">
        <f t="shared" si="434"/>
        <v>7.5651211224035003E-4</v>
      </c>
      <c r="BB232" s="5">
        <f t="shared" si="435"/>
        <v>1.2272641469435606E-4</v>
      </c>
      <c r="BC232" s="5">
        <f t="shared" si="436"/>
        <v>1.5927594675650941E-5</v>
      </c>
      <c r="BD232" s="5">
        <f t="shared" si="437"/>
        <v>4.0329466009496768E-6</v>
      </c>
      <c r="BE232" s="5">
        <f t="shared" si="438"/>
        <v>1.0477821415805598E-5</v>
      </c>
      <c r="BF232" s="5">
        <f t="shared" si="439"/>
        <v>1.3610983789825334E-5</v>
      </c>
      <c r="BG232" s="5">
        <f t="shared" si="440"/>
        <v>1.1787366372900662E-5</v>
      </c>
      <c r="BH232" s="5">
        <f t="shared" si="441"/>
        <v>7.656059702652782E-6</v>
      </c>
      <c r="BI232" s="5">
        <f t="shared" si="442"/>
        <v>3.9781744838501773E-6</v>
      </c>
      <c r="BJ232" s="8">
        <f t="shared" si="443"/>
        <v>0.77464573114569435</v>
      </c>
      <c r="BK232" s="8">
        <f t="shared" si="444"/>
        <v>0.14863405895607676</v>
      </c>
      <c r="BL232" s="8">
        <f t="shared" si="445"/>
        <v>6.8613337008052652E-2</v>
      </c>
      <c r="BM232" s="8">
        <f t="shared" si="446"/>
        <v>0.61269738720683553</v>
      </c>
      <c r="BN232" s="8">
        <f t="shared" si="447"/>
        <v>0.37018901570828544</v>
      </c>
    </row>
    <row r="233" spans="1:66" x14ac:dyDescent="0.25">
      <c r="A233" t="s">
        <v>114</v>
      </c>
      <c r="B233" t="s">
        <v>96</v>
      </c>
      <c r="C233" t="s">
        <v>132</v>
      </c>
      <c r="D233" s="16"/>
      <c r="E233">
        <f>VLOOKUP(A233,home!$A$2:$E$405,3,FALSE)</f>
        <v>1.23364485981308</v>
      </c>
      <c r="F233">
        <f>VLOOKUP(B233,home!$B$2:$E$405,3,FALSE)</f>
        <v>0.61</v>
      </c>
      <c r="G233">
        <f>VLOOKUP(C233,away!$B$2:$E$405,4,FALSE)</f>
        <v>1.1299999999999999</v>
      </c>
      <c r="H233">
        <f>VLOOKUP(A233,away!$A$2:$E$405,3,FALSE)</f>
        <v>1.0186915887850501</v>
      </c>
      <c r="I233">
        <f>VLOOKUP(C233,away!$B$2:$E$405,3,FALSE)</f>
        <v>0.65</v>
      </c>
      <c r="J233">
        <f>VLOOKUP(B233,home!$B$2:$E$405,4,FALSE)</f>
        <v>1.23</v>
      </c>
      <c r="K233" s="3">
        <f t="shared" si="392"/>
        <v>0.85035140186915592</v>
      </c>
      <c r="L233" s="3">
        <f t="shared" si="393"/>
        <v>0.8144439252336475</v>
      </c>
      <c r="M233" s="5">
        <f t="shared" si="394"/>
        <v>0.18922938414503651</v>
      </c>
      <c r="N233" s="5">
        <f t="shared" si="395"/>
        <v>0.16091147208256884</v>
      </c>
      <c r="O233" s="5">
        <f t="shared" si="396"/>
        <v>0.15411672239262927</v>
      </c>
      <c r="P233" s="5">
        <f t="shared" si="397"/>
        <v>0.13105337093805186</v>
      </c>
      <c r="Q233" s="5">
        <f t="shared" si="398"/>
        <v>6.8415647931120982E-2</v>
      </c>
      <c r="R233" s="5">
        <f t="shared" si="399"/>
        <v>6.2759714164798683E-2</v>
      </c>
      <c r="S233" s="5">
        <f t="shared" si="400"/>
        <v>2.2690696415656426E-2</v>
      </c>
      <c r="T233" s="5">
        <f t="shared" si="401"/>
        <v>5.5720708848425442E-2</v>
      </c>
      <c r="U233" s="5">
        <f t="shared" si="402"/>
        <v>5.336781092094408E-2</v>
      </c>
      <c r="V233" s="5">
        <f t="shared" si="403"/>
        <v>1.7460832098562299E-3</v>
      </c>
      <c r="W233" s="5">
        <f t="shared" si="404"/>
        <v>1.9392447376005116E-2</v>
      </c>
      <c r="X233" s="5">
        <f t="shared" si="405"/>
        <v>1.5794060960800556E-2</v>
      </c>
      <c r="Y233" s="5">
        <f t="shared" si="406"/>
        <v>6.4316885021469582E-3</v>
      </c>
      <c r="Z233" s="5">
        <f t="shared" si="407"/>
        <v>1.7038089316973468E-2</v>
      </c>
      <c r="AA233" s="5">
        <f t="shared" si="408"/>
        <v>1.4488363135860279E-2</v>
      </c>
      <c r="AB233" s="5">
        <f t="shared" si="409"/>
        <v>6.160099951684094E-3</v>
      </c>
      <c r="AC233" s="5">
        <f t="shared" si="410"/>
        <v>7.5579597357420638E-5</v>
      </c>
      <c r="AD233" s="5">
        <f t="shared" si="411"/>
        <v>4.1225987029649448E-3</v>
      </c>
      <c r="AE233" s="5">
        <f t="shared" si="412"/>
        <v>3.3576254698059137E-3</v>
      </c>
      <c r="AF233" s="5">
        <f t="shared" si="413"/>
        <v>1.3672988335465988E-3</v>
      </c>
      <c r="AG233" s="5">
        <f t="shared" si="414"/>
        <v>3.7119607632036004E-4</v>
      </c>
      <c r="AH233" s="5">
        <f t="shared" si="415"/>
        <v>3.4691420854493357E-3</v>
      </c>
      <c r="AI233" s="5">
        <f t="shared" si="416"/>
        <v>2.94998983564513E-3</v>
      </c>
      <c r="AJ233" s="5">
        <f t="shared" si="417"/>
        <v>1.2542639961202987E-3</v>
      </c>
      <c r="AK233" s="5">
        <f t="shared" si="418"/>
        <v>3.5552171580496855E-4</v>
      </c>
      <c r="AL233" s="5">
        <f t="shared" si="419"/>
        <v>2.0937469204547876E-6</v>
      </c>
      <c r="AM233" s="5">
        <f t="shared" si="420"/>
        <v>7.0113151728204122E-4</v>
      </c>
      <c r="AN233" s="5">
        <f t="shared" si="421"/>
        <v>5.7103230504020866E-4</v>
      </c>
      <c r="AO233" s="5">
        <f t="shared" si="422"/>
        <v>2.3253689597608251E-4</v>
      </c>
      <c r="AP233" s="5">
        <f t="shared" si="423"/>
        <v>6.3129420773469695E-5</v>
      </c>
      <c r="AQ233" s="5">
        <f t="shared" si="424"/>
        <v>1.2853843313117802E-5</v>
      </c>
      <c r="AR233" s="5">
        <f t="shared" si="425"/>
        <v>5.6508433945331993E-4</v>
      </c>
      <c r="AS233" s="5">
        <f t="shared" si="426"/>
        <v>4.8052026022843658E-4</v>
      </c>
      <c r="AT233" s="5">
        <f t="shared" si="427"/>
        <v>2.0430553845589134E-4</v>
      </c>
      <c r="AU233" s="5">
        <f t="shared" si="428"/>
        <v>5.7910500345199991E-5</v>
      </c>
      <c r="AV233" s="5">
        <f t="shared" si="429"/>
        <v>1.2311068787871257E-5</v>
      </c>
      <c r="AW233" s="5">
        <f t="shared" si="430"/>
        <v>4.0279243489545035E-8</v>
      </c>
      <c r="AX233" s="5">
        <f t="shared" si="431"/>
        <v>9.9368028102571974E-5</v>
      </c>
      <c r="AY233" s="5">
        <f t="shared" si="432"/>
        <v>8.0929686850586115E-5</v>
      </c>
      <c r="AZ233" s="5">
        <f t="shared" si="433"/>
        <v>3.2956345913260629E-5</v>
      </c>
      <c r="BA233" s="5">
        <f t="shared" si="434"/>
        <v>8.9470319089846243E-6</v>
      </c>
      <c r="BB233" s="5">
        <f t="shared" si="435"/>
        <v>1.8217139467860326E-6</v>
      </c>
      <c r="BC233" s="5">
        <f t="shared" si="436"/>
        <v>2.9673677149465934E-7</v>
      </c>
      <c r="BD233" s="5">
        <f t="shared" si="437"/>
        <v>7.6704917918737442E-5</v>
      </c>
      <c r="BE233" s="5">
        <f t="shared" si="438"/>
        <v>6.5226134482456924E-5</v>
      </c>
      <c r="BF233" s="5">
        <f t="shared" si="439"/>
        <v>2.7732567447831668E-5</v>
      </c>
      <c r="BG233" s="5">
        <f t="shared" si="440"/>
        <v>7.8608092022315275E-6</v>
      </c>
      <c r="BH233" s="5">
        <f t="shared" si="441"/>
        <v>1.6711125312358845E-6</v>
      </c>
      <c r="BI233" s="5">
        <f t="shared" si="442"/>
        <v>2.842065767235097E-7</v>
      </c>
      <c r="BJ233" s="8">
        <f t="shared" si="443"/>
        <v>0.33768974830958426</v>
      </c>
      <c r="BK233" s="8">
        <f t="shared" si="444"/>
        <v>0.34487813773972947</v>
      </c>
      <c r="BL233" s="8">
        <f t="shared" si="445"/>
        <v>0.30042123965436601</v>
      </c>
      <c r="BM233" s="8">
        <f t="shared" si="446"/>
        <v>0.23346001395884008</v>
      </c>
      <c r="BN233" s="8">
        <f t="shared" si="447"/>
        <v>0.76648631165420611</v>
      </c>
    </row>
    <row r="234" spans="1:66" x14ac:dyDescent="0.25">
      <c r="A234" t="s">
        <v>114</v>
      </c>
      <c r="B234" t="s">
        <v>121</v>
      </c>
      <c r="C234" t="s">
        <v>104</v>
      </c>
      <c r="D234" s="16"/>
      <c r="E234">
        <f>VLOOKUP(A234,home!$A$2:$E$405,3,FALSE)</f>
        <v>1.23364485981308</v>
      </c>
      <c r="F234">
        <f>VLOOKUP(B234,home!$B$2:$E$405,3,FALSE)</f>
        <v>0.27</v>
      </c>
      <c r="G234">
        <f>VLOOKUP(C234,away!$B$2:$E$405,4,FALSE)</f>
        <v>0.49</v>
      </c>
      <c r="H234">
        <f>VLOOKUP(A234,away!$A$2:$E$405,3,FALSE)</f>
        <v>1.0186915887850501</v>
      </c>
      <c r="I234">
        <f>VLOOKUP(C234,away!$B$2:$E$405,3,FALSE)</f>
        <v>0.65</v>
      </c>
      <c r="J234">
        <f>VLOOKUP(B234,home!$B$2:$E$405,4,FALSE)</f>
        <v>0.98</v>
      </c>
      <c r="K234" s="3">
        <f t="shared" si="392"/>
        <v>0.16321121495327051</v>
      </c>
      <c r="L234" s="3">
        <f t="shared" si="393"/>
        <v>0.6489065420560769</v>
      </c>
      <c r="M234" s="5">
        <f t="shared" si="394"/>
        <v>0.4439169618020043</v>
      </c>
      <c r="N234" s="5">
        <f t="shared" si="395"/>
        <v>7.2452226674069711E-2</v>
      </c>
      <c r="O234" s="5">
        <f t="shared" si="396"/>
        <v>0.28806062064297816</v>
      </c>
      <c r="P234" s="5">
        <f t="shared" si="397"/>
        <v>4.7014723875333626E-2</v>
      </c>
      <c r="Q234" s="5">
        <f t="shared" si="398"/>
        <v>5.9125079707723349E-3</v>
      </c>
      <c r="R234" s="5">
        <f t="shared" si="399"/>
        <v>9.3462210621981137E-2</v>
      </c>
      <c r="S234" s="5">
        <f t="shared" si="400"/>
        <v>1.2448185422455991E-3</v>
      </c>
      <c r="T234" s="5">
        <f t="shared" si="401"/>
        <v>3.8366651021928678E-3</v>
      </c>
      <c r="U234" s="5">
        <f t="shared" si="402"/>
        <v>1.5254080947832009E-2</v>
      </c>
      <c r="V234" s="5">
        <f t="shared" si="403"/>
        <v>1.464858547743826E-5</v>
      </c>
      <c r="W234" s="5">
        <f t="shared" si="404"/>
        <v>3.2166253644354969E-4</v>
      </c>
      <c r="X234" s="5">
        <f t="shared" si="405"/>
        <v>2.0872892423257064E-4</v>
      </c>
      <c r="Y234" s="5">
        <f t="shared" si="406"/>
        <v>6.7722782225421128E-5</v>
      </c>
      <c r="Z234" s="5">
        <f t="shared" si="407"/>
        <v>2.0216079969208843E-2</v>
      </c>
      <c r="AA234" s="5">
        <f t="shared" si="408"/>
        <v>3.2994909733670514E-3</v>
      </c>
      <c r="AB234" s="5">
        <f t="shared" si="409"/>
        <v>2.6925696524529276E-4</v>
      </c>
      <c r="AC234" s="5">
        <f t="shared" si="410"/>
        <v>9.6963404849175824E-8</v>
      </c>
      <c r="AD234" s="5">
        <f t="shared" si="411"/>
        <v>1.3124733344475598E-5</v>
      </c>
      <c r="AE234" s="5">
        <f t="shared" si="412"/>
        <v>8.5167253299717484E-6</v>
      </c>
      <c r="AF234" s="5">
        <f t="shared" si="413"/>
        <v>2.7632793917566835E-6</v>
      </c>
      <c r="AG234" s="5">
        <f t="shared" si="414"/>
        <v>5.97703358279883E-7</v>
      </c>
      <c r="AH234" s="5">
        <f t="shared" si="415"/>
        <v>3.2795866366871081E-3</v>
      </c>
      <c r="AI234" s="5">
        <f t="shared" si="416"/>
        <v>5.3526531951821315E-4</v>
      </c>
      <c r="AJ234" s="5">
        <f t="shared" si="417"/>
        <v>4.3680651560459051E-5</v>
      </c>
      <c r="AK234" s="5">
        <f t="shared" si="418"/>
        <v>2.376390737044332E-6</v>
      </c>
      <c r="AL234" s="5">
        <f t="shared" si="419"/>
        <v>4.1077121148882463E-10</v>
      </c>
      <c r="AM234" s="5">
        <f t="shared" si="420"/>
        <v>4.2842073501791293E-7</v>
      </c>
      <c r="AN234" s="5">
        <f t="shared" si="421"/>
        <v>2.7800501770559667E-7</v>
      </c>
      <c r="AO234" s="5">
        <f t="shared" si="422"/>
        <v>9.0199637356788575E-8</v>
      </c>
      <c r="AP234" s="5">
        <f t="shared" si="423"/>
        <v>1.951037825730194E-8</v>
      </c>
      <c r="AQ234" s="5">
        <f t="shared" si="424"/>
        <v>3.1651030222879671E-9</v>
      </c>
      <c r="AR234" s="5">
        <f t="shared" si="425"/>
        <v>4.2562904475719021E-4</v>
      </c>
      <c r="AS234" s="5">
        <f t="shared" si="426"/>
        <v>6.9467433514220972E-5</v>
      </c>
      <c r="AT234" s="5">
        <f t="shared" si="427"/>
        <v>5.6689321117707731E-6</v>
      </c>
      <c r="AU234" s="5">
        <f t="shared" si="428"/>
        <v>3.0841109914990594E-7</v>
      </c>
      <c r="AV234" s="5">
        <f t="shared" si="429"/>
        <v>1.2584037549332427E-8</v>
      </c>
      <c r="AW234" s="5">
        <f t="shared" si="430"/>
        <v>1.2084526778316841E-12</v>
      </c>
      <c r="AX234" s="5">
        <f t="shared" si="431"/>
        <v>1.1653844778907786E-8</v>
      </c>
      <c r="AY234" s="5">
        <f t="shared" si="432"/>
        <v>7.562256117139317E-9</v>
      </c>
      <c r="AZ234" s="5">
        <f t="shared" si="433"/>
        <v>2.4535987335576441E-9</v>
      </c>
      <c r="BA234" s="5">
        <f t="shared" si="434"/>
        <v>5.3071875659535361E-10</v>
      </c>
      <c r="BB234" s="5">
        <f t="shared" si="435"/>
        <v>8.609671828664791E-11</v>
      </c>
      <c r="BC234" s="5">
        <f t="shared" si="436"/>
        <v>1.117374474915298E-11</v>
      </c>
      <c r="BD234" s="5">
        <f t="shared" si="437"/>
        <v>4.6032245272003231E-5</v>
      </c>
      <c r="BE234" s="5">
        <f t="shared" si="438"/>
        <v>7.512978677870591E-6</v>
      </c>
      <c r="BF234" s="5">
        <f t="shared" si="439"/>
        <v>6.1310118896663747E-7</v>
      </c>
      <c r="BG234" s="5">
        <f t="shared" si="440"/>
        <v>3.3354996646846546E-8</v>
      </c>
      <c r="BH234" s="5">
        <f t="shared" si="441"/>
        <v>1.3609773818735218E-9</v>
      </c>
      <c r="BI234" s="5">
        <f t="shared" si="442"/>
        <v>4.4425354403899758E-11</v>
      </c>
      <c r="BJ234" s="8">
        <f t="shared" si="443"/>
        <v>8.2825358029921137E-2</v>
      </c>
      <c r="BK234" s="8">
        <f t="shared" si="444"/>
        <v>0.49219125774149314</v>
      </c>
      <c r="BL234" s="8">
        <f t="shared" si="445"/>
        <v>0.40476184864096448</v>
      </c>
      <c r="BM234" s="8">
        <f t="shared" si="446"/>
        <v>4.9175285233400756E-2</v>
      </c>
      <c r="BN234" s="8">
        <f t="shared" si="447"/>
        <v>0.95081925158713942</v>
      </c>
    </row>
    <row r="235" spans="1:66" x14ac:dyDescent="0.25">
      <c r="A235" t="s">
        <v>114</v>
      </c>
      <c r="B235" t="s">
        <v>128</v>
      </c>
      <c r="C235" t="s">
        <v>127</v>
      </c>
      <c r="D235" s="16"/>
      <c r="E235">
        <f>VLOOKUP(A235,home!$A$2:$E$405,3,FALSE)</f>
        <v>1.23364485981308</v>
      </c>
      <c r="F235">
        <f>VLOOKUP(B235,home!$B$2:$E$405,3,FALSE)</f>
        <v>1.46</v>
      </c>
      <c r="G235">
        <f>VLOOKUP(C235,away!$B$2:$E$405,4,FALSE)</f>
        <v>0.81</v>
      </c>
      <c r="H235">
        <f>VLOOKUP(A235,away!$A$2:$E$405,3,FALSE)</f>
        <v>1.0186915887850501</v>
      </c>
      <c r="I235">
        <f>VLOOKUP(C235,away!$B$2:$E$405,3,FALSE)</f>
        <v>0.97</v>
      </c>
      <c r="J235">
        <f>VLOOKUP(B235,home!$B$2:$E$405,4,FALSE)</f>
        <v>0.39</v>
      </c>
      <c r="K235" s="3">
        <f t="shared" si="392"/>
        <v>1.4589084112149486</v>
      </c>
      <c r="L235" s="3">
        <f t="shared" si="393"/>
        <v>0.38537102803738443</v>
      </c>
      <c r="M235" s="5">
        <f t="shared" si="394"/>
        <v>0.15813922876686246</v>
      </c>
      <c r="N235" s="5">
        <f t="shared" si="395"/>
        <v>0.23071065099102059</v>
      </c>
      <c r="O235" s="5">
        <f t="shared" si="396"/>
        <v>6.0942277162924899E-2</v>
      </c>
      <c r="P235" s="5">
        <f t="shared" si="397"/>
        <v>8.8909200751583803E-2</v>
      </c>
      <c r="Q235" s="5">
        <f t="shared" si="398"/>
        <v>0.1682928546438382</v>
      </c>
      <c r="R235" s="5">
        <f t="shared" si="399"/>
        <v>1.1742694000607791E-2</v>
      </c>
      <c r="S235" s="5">
        <f t="shared" si="400"/>
        <v>1.2496655700052752E-2</v>
      </c>
      <c r="T235" s="5">
        <f t="shared" si="401"/>
        <v>6.4855190405442034E-2</v>
      </c>
      <c r="U235" s="5">
        <f t="shared" si="402"/>
        <v>1.713151504781002E-2</v>
      </c>
      <c r="V235" s="5">
        <f t="shared" si="403"/>
        <v>7.8065363247261028E-4</v>
      </c>
      <c r="W235" s="5">
        <f t="shared" si="404"/>
        <v>8.184128706242344E-2</v>
      </c>
      <c r="X235" s="5">
        <f t="shared" si="405"/>
        <v>3.153926093114881E-2</v>
      </c>
      <c r="Y235" s="5">
        <f t="shared" si="406"/>
        <v>6.0771587042880654E-3</v>
      </c>
      <c r="Z235" s="5">
        <f t="shared" si="407"/>
        <v>1.5084313529808839E-3</v>
      </c>
      <c r="AA235" s="5">
        <f t="shared" si="408"/>
        <v>2.2006631886041564E-3</v>
      </c>
      <c r="AB235" s="5">
        <f t="shared" si="409"/>
        <v>1.6052830180528564E-3</v>
      </c>
      <c r="AC235" s="5">
        <f t="shared" si="410"/>
        <v>2.743124328960955E-5</v>
      </c>
      <c r="AD235" s="5">
        <f t="shared" si="411"/>
        <v>2.9849735520006668E-2</v>
      </c>
      <c r="AE235" s="5">
        <f t="shared" si="412"/>
        <v>1.1503223263988999E-2</v>
      </c>
      <c r="AF235" s="5">
        <f t="shared" si="413"/>
        <v>2.2165044874934985E-3</v>
      </c>
      <c r="AG235" s="5">
        <f t="shared" si="414"/>
        <v>2.8472553766494847E-4</v>
      </c>
      <c r="AH235" s="5">
        <f t="shared" si="415"/>
        <v>1.4532643530551644E-4</v>
      </c>
      <c r="AI235" s="5">
        <f t="shared" si="416"/>
        <v>2.12017958839103E-4</v>
      </c>
      <c r="AJ235" s="5">
        <f t="shared" si="417"/>
        <v>1.5465739173949609E-4</v>
      </c>
      <c r="AK235" s="5">
        <f t="shared" si="418"/>
        <v>7.5210323221772067E-5</v>
      </c>
      <c r="AL235" s="5">
        <f t="shared" si="419"/>
        <v>6.1689687891344856E-7</v>
      </c>
      <c r="AM235" s="5">
        <f t="shared" si="420"/>
        <v>8.7096060445358663E-3</v>
      </c>
      <c r="AN235" s="5">
        <f t="shared" si="421"/>
        <v>3.356429835183404E-3</v>
      </c>
      <c r="AO235" s="5">
        <f t="shared" si="422"/>
        <v>6.4673540805998853E-4</v>
      </c>
      <c r="AP235" s="5">
        <f t="shared" si="423"/>
        <v>8.3077696357418374E-5</v>
      </c>
      <c r="AQ235" s="5">
        <f t="shared" si="424"/>
        <v>8.0039343130589958E-6</v>
      </c>
      <c r="AR235" s="5">
        <f t="shared" si="425"/>
        <v>1.1200919554939067E-5</v>
      </c>
      <c r="AS235" s="5">
        <f t="shared" si="426"/>
        <v>1.6341115752042603E-5</v>
      </c>
      <c r="AT235" s="5">
        <f t="shared" si="427"/>
        <v>1.1920095609646022E-5</v>
      </c>
      <c r="AU235" s="5">
        <f t="shared" si="428"/>
        <v>5.7967759157996551E-6</v>
      </c>
      <c r="AV235" s="5">
        <f t="shared" si="429"/>
        <v>2.1142412853720878E-6</v>
      </c>
      <c r="AW235" s="5">
        <f t="shared" si="430"/>
        <v>9.6342333689878048E-9</v>
      </c>
      <c r="AX235" s="5">
        <f t="shared" si="431"/>
        <v>2.1177529194569894E-3</v>
      </c>
      <c r="AY235" s="5">
        <f t="shared" si="432"/>
        <v>8.1612061970031216E-4</v>
      </c>
      <c r="AZ235" s="5">
        <f t="shared" si="433"/>
        <v>1.5725462110820828E-4</v>
      </c>
      <c r="BA235" s="5">
        <f t="shared" si="434"/>
        <v>2.0200458333366533E-5</v>
      </c>
      <c r="BB235" s="5">
        <f t="shared" si="435"/>
        <v>1.946167848688952E-6</v>
      </c>
      <c r="BC235" s="5">
        <f t="shared" si="436"/>
        <v>1.4999934091651332E-7</v>
      </c>
      <c r="BD235" s="5">
        <f t="shared" si="437"/>
        <v>7.1941831397515164E-7</v>
      </c>
      <c r="BE235" s="5">
        <f t="shared" si="438"/>
        <v>1.0495654294404255E-6</v>
      </c>
      <c r="BF235" s="5">
        <f t="shared" si="439"/>
        <v>7.656099165655333E-7</v>
      </c>
      <c r="BG235" s="5">
        <f t="shared" si="440"/>
        <v>3.7231824899567721E-7</v>
      </c>
      <c r="BH235" s="5">
        <f t="shared" si="441"/>
        <v>1.3579455627715374E-7</v>
      </c>
      <c r="BI235" s="5">
        <f t="shared" si="442"/>
        <v>3.9622364069988247E-8</v>
      </c>
      <c r="BJ235" s="8">
        <f t="shared" si="443"/>
        <v>0.64308786925155348</v>
      </c>
      <c r="BK235" s="8">
        <f t="shared" si="444"/>
        <v>0.26116990761084047</v>
      </c>
      <c r="BL235" s="8">
        <f t="shared" si="445"/>
        <v>9.4260100004052716E-2</v>
      </c>
      <c r="BM235" s="8">
        <f t="shared" si="446"/>
        <v>0.28047329091712275</v>
      </c>
      <c r="BN235" s="8">
        <f t="shared" si="447"/>
        <v>0.71873690631683762</v>
      </c>
    </row>
    <row r="236" spans="1:66" x14ac:dyDescent="0.25">
      <c r="A236" t="s">
        <v>114</v>
      </c>
      <c r="B236" t="s">
        <v>356</v>
      </c>
      <c r="C236" t="s">
        <v>130</v>
      </c>
      <c r="D236" s="16"/>
      <c r="E236">
        <f>VLOOKUP(A236,home!$A$2:$E$405,3,FALSE)</f>
        <v>1.23364485981308</v>
      </c>
      <c r="F236">
        <f>VLOOKUP(B236,home!$B$2:$E$405,3,FALSE)</f>
        <v>1.3</v>
      </c>
      <c r="G236">
        <f>VLOOKUP(C236,away!$B$2:$E$405,4,FALSE)</f>
        <v>1.22</v>
      </c>
      <c r="H236">
        <f>VLOOKUP(A236,away!$A$2:$E$405,3,FALSE)</f>
        <v>1.0186915887850501</v>
      </c>
      <c r="I236">
        <f>VLOOKUP(C236,away!$B$2:$E$405,3,FALSE)</f>
        <v>0.81</v>
      </c>
      <c r="J236">
        <f>VLOOKUP(B236,home!$B$2:$E$405,4,FALSE)</f>
        <v>1.77</v>
      </c>
      <c r="K236" s="3">
        <f t="shared" si="392"/>
        <v>1.9565607476635449</v>
      </c>
      <c r="L236" s="3">
        <f t="shared" si="393"/>
        <v>1.4604981308411265</v>
      </c>
      <c r="M236" s="5">
        <f t="shared" si="394"/>
        <v>3.2808787807874447E-2</v>
      </c>
      <c r="N236" s="5">
        <f t="shared" si="395"/>
        <v>6.4192386403309418E-2</v>
      </c>
      <c r="O236" s="5">
        <f t="shared" si="396"/>
        <v>4.7917173268563769E-2</v>
      </c>
      <c r="P236" s="5">
        <f t="shared" si="397"/>
        <v>9.3752860356264733E-2</v>
      </c>
      <c r="Q236" s="5">
        <f t="shared" si="398"/>
        <v>6.2798151767783153E-2</v>
      </c>
      <c r="R236" s="5">
        <f t="shared" si="399"/>
        <v>3.4991470996963897E-2</v>
      </c>
      <c r="S236" s="5">
        <f t="shared" si="400"/>
        <v>6.6975949221687564E-2</v>
      </c>
      <c r="T236" s="5">
        <f t="shared" si="401"/>
        <v>9.1716583277124661E-2</v>
      </c>
      <c r="U236" s="5">
        <f t="shared" si="402"/>
        <v>6.8462938655666911E-2</v>
      </c>
      <c r="V236" s="5">
        <f t="shared" si="403"/>
        <v>2.1265260634774477E-2</v>
      </c>
      <c r="W236" s="5">
        <f t="shared" si="404"/>
        <v>4.0956132924887527E-2</v>
      </c>
      <c r="X236" s="5">
        <f t="shared" si="405"/>
        <v>5.9816355583278948E-2</v>
      </c>
      <c r="Y236" s="5">
        <f t="shared" si="406"/>
        <v>4.368083776155355E-2</v>
      </c>
      <c r="Z236" s="5">
        <f t="shared" si="407"/>
        <v>1.7034992662149081E-2</v>
      </c>
      <c r="AA236" s="5">
        <f t="shared" si="408"/>
        <v>3.33299979794974E-2</v>
      </c>
      <c r="AB236" s="5">
        <f t="shared" si="409"/>
        <v>3.2606082883194949E-2</v>
      </c>
      <c r="AC236" s="5">
        <f t="shared" si="410"/>
        <v>3.7979135011144043E-3</v>
      </c>
      <c r="AD236" s="5">
        <f t="shared" si="411"/>
        <v>2.0033290514231354E-2</v>
      </c>
      <c r="AE236" s="5">
        <f t="shared" si="412"/>
        <v>2.9258583350632163E-2</v>
      </c>
      <c r="AF236" s="5">
        <f t="shared" si="413"/>
        <v>2.1366053147328794E-2</v>
      </c>
      <c r="AG236" s="5">
        <f t="shared" si="414"/>
        <v>1.0401693561708619E-2</v>
      </c>
      <c r="AH236" s="5">
        <f t="shared" si="415"/>
        <v>6.2198937354902588E-3</v>
      </c>
      <c r="AI236" s="5">
        <f t="shared" si="416"/>
        <v>1.2169599937498617E-2</v>
      </c>
      <c r="AJ236" s="5">
        <f t="shared" si="417"/>
        <v>1.1905280776239266E-2</v>
      </c>
      <c r="AK236" s="5">
        <f t="shared" si="418"/>
        <v>7.7644683522343771E-3</v>
      </c>
      <c r="AL236" s="5">
        <f t="shared" si="419"/>
        <v>4.3410961258336035E-4</v>
      </c>
      <c r="AM236" s="5">
        <f t="shared" si="420"/>
        <v>7.8392699733370996E-3</v>
      </c>
      <c r="AN236" s="5">
        <f t="shared" si="421"/>
        <v>1.14492391432178E-2</v>
      </c>
      <c r="AO236" s="5">
        <f t="shared" si="422"/>
        <v>8.3607961841113305E-3</v>
      </c>
      <c r="AP236" s="5">
        <f t="shared" si="423"/>
        <v>4.0703090664127393E-3</v>
      </c>
      <c r="AQ236" s="5">
        <f t="shared" si="424"/>
        <v>1.4861696958603737E-3</v>
      </c>
      <c r="AR236" s="5">
        <f t="shared" si="425"/>
        <v>1.8168286349427912E-3</v>
      </c>
      <c r="AS236" s="5">
        <f t="shared" si="426"/>
        <v>3.5547355923602041E-3</v>
      </c>
      <c r="AT236" s="5">
        <f t="shared" si="427"/>
        <v>3.4775280641672493E-3</v>
      </c>
      <c r="AU236" s="5">
        <f t="shared" si="428"/>
        <v>2.2679983030826781E-3</v>
      </c>
      <c r="AV236" s="5">
        <f t="shared" si="429"/>
        <v>1.1093691138947734E-3</v>
      </c>
      <c r="AW236" s="5">
        <f t="shared" si="430"/>
        <v>3.4458093401149175E-5</v>
      </c>
      <c r="AX236" s="5">
        <f t="shared" si="431"/>
        <v>2.5563346533614708E-3</v>
      </c>
      <c r="AY236" s="5">
        <f t="shared" si="432"/>
        <v>3.7335219830388271E-3</v>
      </c>
      <c r="AZ236" s="5">
        <f t="shared" si="433"/>
        <v>2.7264009388412321E-3</v>
      </c>
      <c r="BA236" s="5">
        <f t="shared" si="434"/>
        <v>1.3273011583670368E-3</v>
      </c>
      <c r="BB236" s="5">
        <f t="shared" si="435"/>
        <v>4.8463021521457972E-4</v>
      </c>
      <c r="BC236" s="5">
        <f t="shared" si="436"/>
        <v>1.4156030469400534E-4</v>
      </c>
      <c r="BD236" s="5">
        <f t="shared" si="437"/>
        <v>4.4224580423209679E-4</v>
      </c>
      <c r="BE236" s="5">
        <f t="shared" si="438"/>
        <v>8.6528078137941685E-4</v>
      </c>
      <c r="BF236" s="5">
        <f t="shared" si="439"/>
        <v>8.4648720627730452E-4</v>
      </c>
      <c r="BG236" s="5">
        <f t="shared" si="440"/>
        <v>5.5206788040051611E-4</v>
      </c>
      <c r="BH236" s="5">
        <f t="shared" si="441"/>
        <v>2.7003858620936545E-4</v>
      </c>
      <c r="BI236" s="5">
        <f t="shared" si="442"/>
        <v>1.0566937962636052E-4</v>
      </c>
      <c r="BJ236" s="8">
        <f t="shared" si="443"/>
        <v>0.48839560160829482</v>
      </c>
      <c r="BK236" s="8">
        <f t="shared" si="444"/>
        <v>0.22276840311733784</v>
      </c>
      <c r="BL236" s="8">
        <f t="shared" si="445"/>
        <v>0.27067515593192215</v>
      </c>
      <c r="BM236" s="8">
        <f t="shared" si="446"/>
        <v>0.65871425882930679</v>
      </c>
      <c r="BN236" s="8">
        <f t="shared" si="447"/>
        <v>0.33646083060075938</v>
      </c>
    </row>
    <row r="237" spans="1:66" x14ac:dyDescent="0.25">
      <c r="A237" t="s">
        <v>114</v>
      </c>
      <c r="B237" t="s">
        <v>124</v>
      </c>
      <c r="C237" t="s">
        <v>133</v>
      </c>
      <c r="D237" s="16"/>
      <c r="E237">
        <f>VLOOKUP(A237,home!$A$2:$E$405,3,FALSE)</f>
        <v>1.23364485981308</v>
      </c>
      <c r="F237">
        <f>VLOOKUP(B237,home!$B$2:$E$405,3,FALSE)</f>
        <v>0.81</v>
      </c>
      <c r="G237">
        <f>VLOOKUP(C237,away!$B$2:$E$405,4,FALSE)</f>
        <v>0.32</v>
      </c>
      <c r="H237">
        <f>VLOOKUP(A237,away!$A$2:$E$405,3,FALSE)</f>
        <v>1.0186915887850501</v>
      </c>
      <c r="I237">
        <f>VLOOKUP(C237,away!$B$2:$E$405,3,FALSE)</f>
        <v>0</v>
      </c>
      <c r="J237">
        <f>VLOOKUP(B237,home!$B$2:$E$405,4,FALSE)</f>
        <v>0.74</v>
      </c>
      <c r="K237" s="3">
        <f t="shared" ref="K237:K300" si="448">E237*F237*G237</f>
        <v>0.31976074766355039</v>
      </c>
      <c r="L237" s="3">
        <f t="shared" ref="L237:L300" si="449">H237*I237*J237</f>
        <v>0</v>
      </c>
      <c r="M237" s="5">
        <f t="shared" ref="M237:M300" si="450">_xlfn.POISSON.DIST(0,K237,FALSE) * _xlfn.POISSON.DIST(0,L237,FALSE)</f>
        <v>0.72632279071207462</v>
      </c>
      <c r="N237" s="5">
        <f t="shared" ref="N237:N300" si="451">_xlfn.POISSON.DIST(1,K237,FALSE) * _xlfn.POISSON.DIST(0,L237,FALSE)</f>
        <v>0.23224951860316942</v>
      </c>
      <c r="O237" s="5">
        <f t="shared" ref="O237:O300" si="452">_xlfn.POISSON.DIST(0,K237,FALSE) * _xlfn.POISSON.DIST(1,L237,FALSE)</f>
        <v>0</v>
      </c>
      <c r="P237" s="5">
        <f t="shared" ref="P237:P300" si="453">_xlfn.POISSON.DIST(1,K237,FALSE) * _xlfn.POISSON.DIST(1,L237,FALSE)</f>
        <v>0</v>
      </c>
      <c r="Q237" s="5">
        <f t="shared" ref="Q237:Q300" si="454">_xlfn.POISSON.DIST(2,K237,FALSE) * _xlfn.POISSON.DIST(0,L237,FALSE)</f>
        <v>3.7132139856524554E-2</v>
      </c>
      <c r="R237" s="5">
        <f t="shared" ref="R237:R300" si="455">_xlfn.POISSON.DIST(0,K237,FALSE) * _xlfn.POISSON.DIST(2,L237,FALSE)</f>
        <v>0</v>
      </c>
      <c r="S237" s="5">
        <f t="shared" ref="S237:S300" si="456">_xlfn.POISSON.DIST(2,K237,FALSE) * _xlfn.POISSON.DIST(2,L237,FALSE)</f>
        <v>0</v>
      </c>
      <c r="T237" s="5">
        <f t="shared" ref="T237:T300" si="457">_xlfn.POISSON.DIST(2,K237,FALSE) * _xlfn.POISSON.DIST(1,L237,FALSE)</f>
        <v>0</v>
      </c>
      <c r="U237" s="5">
        <f t="shared" ref="U237:U300" si="458">_xlfn.POISSON.DIST(1,K237,FALSE) * _xlfn.POISSON.DIST(2,L237,FALSE)</f>
        <v>0</v>
      </c>
      <c r="V237" s="5">
        <f t="shared" ref="V237:V300" si="459">_xlfn.POISSON.DIST(3,K237,FALSE) * _xlfn.POISSON.DIST(3,L237,FALSE)</f>
        <v>0</v>
      </c>
      <c r="W237" s="5">
        <f t="shared" ref="W237:W300" si="460">_xlfn.POISSON.DIST(3,K237,FALSE) * _xlfn.POISSON.DIST(0,L237,FALSE)</f>
        <v>3.9578002676232708E-3</v>
      </c>
      <c r="X237" s="5">
        <f t="shared" ref="X237:X300" si="461">_xlfn.POISSON.DIST(3,K237,FALSE) * _xlfn.POISSON.DIST(1,L237,FALSE)</f>
        <v>0</v>
      </c>
      <c r="Y237" s="5">
        <f t="shared" ref="Y237:Y300" si="462">_xlfn.POISSON.DIST(3,K237,FALSE) * _xlfn.POISSON.DIST(2,L237,FALSE)</f>
        <v>0</v>
      </c>
      <c r="Z237" s="5">
        <f t="shared" ref="Z237:Z300" si="463">_xlfn.POISSON.DIST(0,K237,FALSE) * _xlfn.POISSON.DIST(3,L237,FALSE)</f>
        <v>0</v>
      </c>
      <c r="AA237" s="5">
        <f t="shared" ref="AA237:AA300" si="464">_xlfn.POISSON.DIST(1,K237,FALSE) * _xlfn.POISSON.DIST(3,L237,FALSE)</f>
        <v>0</v>
      </c>
      <c r="AB237" s="5">
        <f t="shared" ref="AB237:AB300" si="465">_xlfn.POISSON.DIST(2,K237,FALSE) * _xlfn.POISSON.DIST(3,L237,FALSE)</f>
        <v>0</v>
      </c>
      <c r="AC237" s="5">
        <f t="shared" ref="AC237:AC300" si="466">_xlfn.POISSON.DIST(4,K237,FALSE) * _xlfn.POISSON.DIST(4,L237,FALSE)</f>
        <v>0</v>
      </c>
      <c r="AD237" s="5">
        <f t="shared" ref="AD237:AD300" si="467">_xlfn.POISSON.DIST(4,K237,FALSE) * _xlfn.POISSON.DIST(0,L237,FALSE)</f>
        <v>3.1638729316955428E-4</v>
      </c>
      <c r="AE237" s="5">
        <f t="shared" ref="AE237:AE300" si="468">_xlfn.POISSON.DIST(4,K237,FALSE) * _xlfn.POISSON.DIST(1,L237,FALSE)</f>
        <v>0</v>
      </c>
      <c r="AF237" s="5">
        <f t="shared" ref="AF237:AF300" si="469">_xlfn.POISSON.DIST(4,K237,FALSE) * _xlfn.POISSON.DIST(2,L237,FALSE)</f>
        <v>0</v>
      </c>
      <c r="AG237" s="5">
        <f t="shared" ref="AG237:AG300" si="470">_xlfn.POISSON.DIST(4,K237,FALSE) * _xlfn.POISSON.DIST(3,L237,FALSE)</f>
        <v>0</v>
      </c>
      <c r="AH237" s="5">
        <f t="shared" ref="AH237:AH300" si="471">_xlfn.POISSON.DIST(0,K237,FALSE) * _xlfn.POISSON.DIST(4,L237,FALSE)</f>
        <v>0</v>
      </c>
      <c r="AI237" s="5">
        <f t="shared" ref="AI237:AI300" si="472">_xlfn.POISSON.DIST(1,K237,FALSE) * _xlfn.POISSON.DIST(4,L237,FALSE)</f>
        <v>0</v>
      </c>
      <c r="AJ237" s="5">
        <f t="shared" ref="AJ237:AJ300" si="473">_xlfn.POISSON.DIST(2,K237,FALSE) * _xlfn.POISSON.DIST(4,L237,FALSE)</f>
        <v>0</v>
      </c>
      <c r="AK237" s="5">
        <f t="shared" ref="AK237:AK300" si="474">_xlfn.POISSON.DIST(3,K237,FALSE) * _xlfn.POISSON.DIST(4,L237,FALSE)</f>
        <v>0</v>
      </c>
      <c r="AL237" s="5">
        <f t="shared" ref="AL237:AL300" si="475">_xlfn.POISSON.DIST(5,K237,FALSE) * _xlfn.POISSON.DIST(5,L237,FALSE)</f>
        <v>0</v>
      </c>
      <c r="AM237" s="5">
        <f t="shared" ref="AM237:AM300" si="476">_xlfn.POISSON.DIST(5,K237,FALSE) * _xlfn.POISSON.DIST(0,L237,FALSE)</f>
        <v>2.0233647483028715E-5</v>
      </c>
      <c r="AN237" s="5">
        <f t="shared" ref="AN237:AN300" si="477">_xlfn.POISSON.DIST(5,K237,FALSE) * _xlfn.POISSON.DIST(1,L237,FALSE)</f>
        <v>0</v>
      </c>
      <c r="AO237" s="5">
        <f t="shared" ref="AO237:AO300" si="478">_xlfn.POISSON.DIST(5,K237,FALSE) * _xlfn.POISSON.DIST(2,L237,FALSE)</f>
        <v>0</v>
      </c>
      <c r="AP237" s="5">
        <f t="shared" ref="AP237:AP300" si="479">_xlfn.POISSON.DIST(5,K237,FALSE) * _xlfn.POISSON.DIST(3,L237,FALSE)</f>
        <v>0</v>
      </c>
      <c r="AQ237" s="5">
        <f t="shared" ref="AQ237:AQ300" si="480">_xlfn.POISSON.DIST(5,K237,FALSE) * _xlfn.POISSON.DIST(4,L237,FALSE)</f>
        <v>0</v>
      </c>
      <c r="AR237" s="5">
        <f t="shared" ref="AR237:AR300" si="481">_xlfn.POISSON.DIST(0,K237,FALSE) * _xlfn.POISSON.DIST(5,L237,FALSE)</f>
        <v>0</v>
      </c>
      <c r="AS237" s="5">
        <f t="shared" ref="AS237:AS300" si="482">_xlfn.POISSON.DIST(1,K237,FALSE) * _xlfn.POISSON.DIST(5,L237,FALSE)</f>
        <v>0</v>
      </c>
      <c r="AT237" s="5">
        <f t="shared" ref="AT237:AT300" si="483">_xlfn.POISSON.DIST(2,K237,FALSE) * _xlfn.POISSON.DIST(5,L237,FALSE)</f>
        <v>0</v>
      </c>
      <c r="AU237" s="5">
        <f t="shared" ref="AU237:AU300" si="484">_xlfn.POISSON.DIST(3,K237,FALSE) * _xlfn.POISSON.DIST(5,L237,FALSE)</f>
        <v>0</v>
      </c>
      <c r="AV237" s="5">
        <f t="shared" ref="AV237:AV300" si="485">_xlfn.POISSON.DIST(4,K237,FALSE) * _xlfn.POISSON.DIST(5,L237,FALSE)</f>
        <v>0</v>
      </c>
      <c r="AW237" s="5">
        <f t="shared" ref="AW237:AW300" si="486">_xlfn.POISSON.DIST(6,K237,FALSE) * _xlfn.POISSON.DIST(6,L237,FALSE)</f>
        <v>0</v>
      </c>
      <c r="AX237" s="5">
        <f t="shared" ref="AX237:AX300" si="487">_xlfn.POISSON.DIST(6,K237,FALSE) * _xlfn.POISSON.DIST(0,L237,FALSE)</f>
        <v>1.0783210411889962E-6</v>
      </c>
      <c r="AY237" s="5">
        <f t="shared" ref="AY237:AY300" si="488">_xlfn.POISSON.DIST(6,K237,FALSE) * _xlfn.POISSON.DIST(1,L237,FALSE)</f>
        <v>0</v>
      </c>
      <c r="AZ237" s="5">
        <f t="shared" ref="AZ237:AZ300" si="489">_xlfn.POISSON.DIST(6,K237,FALSE) * _xlfn.POISSON.DIST(2,L237,FALSE)</f>
        <v>0</v>
      </c>
      <c r="BA237" s="5">
        <f t="shared" ref="BA237:BA300" si="490">_xlfn.POISSON.DIST(6,K237,FALSE) * _xlfn.POISSON.DIST(3,L237,FALSE)</f>
        <v>0</v>
      </c>
      <c r="BB237" s="5">
        <f t="shared" ref="BB237:BB300" si="491">_xlfn.POISSON.DIST(6,K237,FALSE) * _xlfn.POISSON.DIST(4,L237,FALSE)</f>
        <v>0</v>
      </c>
      <c r="BC237" s="5">
        <f t="shared" ref="BC237:BC300" si="492">_xlfn.POISSON.DIST(6,K237,FALSE) * _xlfn.POISSON.DIST(5,L237,FALSE)</f>
        <v>0</v>
      </c>
      <c r="BD237" s="5">
        <f t="shared" ref="BD237:BD300" si="493">_xlfn.POISSON.DIST(0,K237,FALSE) * _xlfn.POISSON.DIST(6,L237,FALSE)</f>
        <v>0</v>
      </c>
      <c r="BE237" s="5">
        <f t="shared" ref="BE237:BE300" si="494">_xlfn.POISSON.DIST(1,K237,FALSE) * _xlfn.POISSON.DIST(6,L237,FALSE)</f>
        <v>0</v>
      </c>
      <c r="BF237" s="5">
        <f t="shared" ref="BF237:BF300" si="495">_xlfn.POISSON.DIST(2,K237,FALSE) * _xlfn.POISSON.DIST(6,L237,FALSE)</f>
        <v>0</v>
      </c>
      <c r="BG237" s="5">
        <f t="shared" ref="BG237:BG300" si="496">_xlfn.POISSON.DIST(3,K237,FALSE) * _xlfn.POISSON.DIST(6,L237,FALSE)</f>
        <v>0</v>
      </c>
      <c r="BH237" s="5">
        <f t="shared" ref="BH237:BH300" si="497">_xlfn.POISSON.DIST(4,K237,FALSE) * _xlfn.POISSON.DIST(6,L237,FALSE)</f>
        <v>0</v>
      </c>
      <c r="BI237" s="5">
        <f t="shared" ref="BI237:BI300" si="498">_xlfn.POISSON.DIST(5,K237,FALSE) * _xlfn.POISSON.DIST(6,L237,FALSE)</f>
        <v>0</v>
      </c>
      <c r="BJ237" s="8">
        <f t="shared" ref="BJ237:BJ300" si="499">SUM(N237,Q237,T237,W237,X237,Y237,AD237,AE237,AF237,AG237,AM237,AN237,AO237,AP237,AQ237,AX237,AY237,AZ237,BA237,BB237,BC237)</f>
        <v>0.27367715798901104</v>
      </c>
      <c r="BK237" s="8">
        <f t="shared" ref="BK237:BK300" si="500">SUM(M237,P237,S237,V237,AC237,AL237,AY237)</f>
        <v>0.72632279071207462</v>
      </c>
      <c r="BL237" s="8">
        <f t="shared" ref="BL237:BL300" si="501">SUM(O237,R237,U237,AA237,AB237,AH237,AI237,AJ237,AK237,AR237,AS237,AT237,AU237,AV237,BD237,BE237,BF237,BG237,BH237,BI237)</f>
        <v>0</v>
      </c>
      <c r="BM237" s="8">
        <f t="shared" ref="BM237:BM300" si="502">SUM(S237:BI237)</f>
        <v>4.2954995293170428E-3</v>
      </c>
      <c r="BN237" s="8">
        <f t="shared" ref="BN237:BN300" si="503">SUM(M237:R237)</f>
        <v>0.99570444917176859</v>
      </c>
    </row>
    <row r="238" spans="1:66" x14ac:dyDescent="0.25">
      <c r="A238" t="s">
        <v>114</v>
      </c>
      <c r="B238" t="s">
        <v>110</v>
      </c>
      <c r="C238" t="s">
        <v>116</v>
      </c>
      <c r="D238" s="16"/>
      <c r="E238">
        <f>VLOOKUP(A238,home!$A$2:$E$405,3,FALSE)</f>
        <v>1.23364485981308</v>
      </c>
      <c r="F238">
        <f>VLOOKUP(B238,home!$B$2:$E$405,3,FALSE)</f>
        <v>0.49</v>
      </c>
      <c r="G238">
        <f>VLOOKUP(C238,away!$B$2:$E$405,4,FALSE)</f>
        <v>1.01</v>
      </c>
      <c r="H238">
        <f>VLOOKUP(A238,away!$A$2:$E$405,3,FALSE)</f>
        <v>1.0186915887850501</v>
      </c>
      <c r="I238">
        <f>VLOOKUP(C238,away!$B$2:$E$405,3,FALSE)</f>
        <v>0.61</v>
      </c>
      <c r="J238">
        <f>VLOOKUP(B238,home!$B$2:$E$405,4,FALSE)</f>
        <v>0.79</v>
      </c>
      <c r="K238" s="3">
        <f t="shared" si="448"/>
        <v>0.61053084112149336</v>
      </c>
      <c r="L238" s="3">
        <f t="shared" si="449"/>
        <v>0.49090747663551565</v>
      </c>
      <c r="M238" s="5">
        <f t="shared" si="450"/>
        <v>0.33239265345743674</v>
      </c>
      <c r="N238" s="5">
        <f t="shared" si="451"/>
        <v>0.20293596629797392</v>
      </c>
      <c r="O238" s="5">
        <f t="shared" si="452"/>
        <v>0.16317403876097372</v>
      </c>
      <c r="P238" s="5">
        <f t="shared" si="453"/>
        <v>9.962278313392843E-2</v>
      </c>
      <c r="Q238" s="5">
        <f t="shared" si="454"/>
        <v>6.1949333098852519E-2</v>
      </c>
      <c r="R238" s="5">
        <f t="shared" si="455"/>
        <v>4.0051677810287699E-2</v>
      </c>
      <c r="S238" s="5">
        <f t="shared" si="456"/>
        <v>7.4645895570467228E-3</v>
      </c>
      <c r="T238" s="5">
        <f t="shared" si="457"/>
        <v>3.0411390790810722E-2</v>
      </c>
      <c r="U238" s="5">
        <f t="shared" si="458"/>
        <v>2.4452784541842E-2</v>
      </c>
      <c r="V238" s="5">
        <f t="shared" si="459"/>
        <v>2.4858257207764037E-4</v>
      </c>
      <c r="W238" s="5">
        <f t="shared" si="460"/>
        <v>1.2607326147919337E-2</v>
      </c>
      <c r="X238" s="5">
        <f t="shared" si="461"/>
        <v>6.1890306663960381E-3</v>
      </c>
      <c r="Y238" s="5">
        <f t="shared" si="462"/>
        <v>1.519120713630151E-3</v>
      </c>
      <c r="Z238" s="5">
        <f t="shared" si="463"/>
        <v>6.5538893629556701E-3</v>
      </c>
      <c r="AA238" s="5">
        <f t="shared" si="464"/>
        <v>4.0013515853825335E-3</v>
      </c>
      <c r="AB238" s="5">
        <f t="shared" si="465"/>
        <v>1.2214742745232095E-3</v>
      </c>
      <c r="AC238" s="5">
        <f t="shared" si="466"/>
        <v>4.6564822152680357E-6</v>
      </c>
      <c r="AD238" s="5">
        <f t="shared" si="467"/>
        <v>1.9242903593455467E-3</v>
      </c>
      <c r="AE238" s="5">
        <f t="shared" si="468"/>
        <v>9.4464852462037218E-4</v>
      </c>
      <c r="AF238" s="5">
        <f t="shared" si="469"/>
        <v>2.3186751176442475E-4</v>
      </c>
      <c r="AG238" s="5">
        <f t="shared" si="470"/>
        <v>3.7941831704676499E-5</v>
      </c>
      <c r="AH238" s="5">
        <f t="shared" si="471"/>
        <v>8.0433832232922856E-4</v>
      </c>
      <c r="AI238" s="5">
        <f t="shared" si="472"/>
        <v>4.9107335247791477E-4</v>
      </c>
      <c r="AJ238" s="5">
        <f t="shared" si="473"/>
        <v>1.4990771347034643E-4</v>
      </c>
      <c r="AK238" s="5">
        <f t="shared" si="474"/>
        <v>3.0507760798550154E-5</v>
      </c>
      <c r="AL238" s="5">
        <f t="shared" si="475"/>
        <v>5.5824545226664491E-8</v>
      </c>
      <c r="AM238" s="5">
        <f t="shared" si="476"/>
        <v>2.349677223306435E-4</v>
      </c>
      <c r="AN238" s="5">
        <f t="shared" si="477"/>
        <v>1.1534741166013073E-4</v>
      </c>
      <c r="AO238" s="5">
        <f t="shared" si="478"/>
        <v>2.8312453397256404E-5</v>
      </c>
      <c r="AP238" s="5">
        <f t="shared" si="479"/>
        <v>4.6329316848692577E-6</v>
      </c>
      <c r="AQ238" s="5">
        <f t="shared" si="480"/>
        <v>5.6858520071097377E-7</v>
      </c>
      <c r="AR238" s="5">
        <f t="shared" si="481"/>
        <v>7.8971139235177167E-5</v>
      </c>
      <c r="AS238" s="5">
        <f t="shared" si="482"/>
        <v>4.8214316061575278E-5</v>
      </c>
      <c r="AT238" s="5">
        <f t="shared" si="483"/>
        <v>1.471816346958554E-5</v>
      </c>
      <c r="AU238" s="5">
        <f t="shared" si="484"/>
        <v>2.9952975742832332E-6</v>
      </c>
      <c r="AV238" s="5">
        <f t="shared" si="485"/>
        <v>4.5718038685907764E-7</v>
      </c>
      <c r="AW238" s="5">
        <f t="shared" si="486"/>
        <v>4.647612883285937E-10</v>
      </c>
      <c r="AX238" s="5">
        <f t="shared" si="487"/>
        <v>2.3909173525154878E-5</v>
      </c>
      <c r="AY238" s="5">
        <f t="shared" si="488"/>
        <v>1.173719204367446E-5</v>
      </c>
      <c r="AZ238" s="5">
        <f t="shared" si="489"/>
        <v>2.880937664473339E-6</v>
      </c>
      <c r="BA238" s="5">
        <f t="shared" si="490"/>
        <v>4.7142461307027422E-7</v>
      </c>
      <c r="BB238" s="5">
        <f t="shared" si="491"/>
        <v>5.7856466806550657E-8</v>
      </c>
      <c r="BC238" s="5">
        <f t="shared" si="492"/>
        <v>5.6804344254100526E-9</v>
      </c>
      <c r="BD238" s="5">
        <f t="shared" si="493"/>
        <v>6.4612537814954595E-6</v>
      </c>
      <c r="BE238" s="5">
        <f t="shared" si="494"/>
        <v>3.9447947059158523E-6</v>
      </c>
      <c r="BF238" s="5">
        <f t="shared" si="495"/>
        <v>1.2042094149272098E-6</v>
      </c>
      <c r="BG238" s="5">
        <f t="shared" si="496"/>
        <v>2.4506899566064368E-7</v>
      </c>
      <c r="BH238" s="5">
        <f t="shared" si="497"/>
        <v>3.7405545013373083E-8</v>
      </c>
      <c r="BI238" s="5">
        <f t="shared" si="498"/>
        <v>4.5674477719245107E-9</v>
      </c>
      <c r="BJ238" s="8">
        <f t="shared" si="499"/>
        <v>0.31917380731203882</v>
      </c>
      <c r="BK238" s="8">
        <f t="shared" si="500"/>
        <v>0.43974505821929366</v>
      </c>
      <c r="BL238" s="8">
        <f t="shared" si="501"/>
        <v>0.23453440751870352</v>
      </c>
      <c r="BM238" s="8">
        <f t="shared" si="502"/>
        <v>9.9868973126256311E-2</v>
      </c>
      <c r="BN238" s="8">
        <f t="shared" si="503"/>
        <v>0.90012645255945312</v>
      </c>
    </row>
    <row r="239" spans="1:66" x14ac:dyDescent="0.25">
      <c r="A239" t="s">
        <v>114</v>
      </c>
      <c r="B239" t="s">
        <v>131</v>
      </c>
      <c r="C239" t="s">
        <v>379</v>
      </c>
      <c r="D239" s="16"/>
      <c r="E239">
        <f>VLOOKUP(A239,home!$A$2:$E$405,3,FALSE)</f>
        <v>1.23364485981308</v>
      </c>
      <c r="F239">
        <f>VLOOKUP(B239,home!$B$2:$E$405,3,FALSE)</f>
        <v>0.95</v>
      </c>
      <c r="G239">
        <f>VLOOKUP(C239,away!$B$2:$E$405,4,FALSE)</f>
        <v>1.01</v>
      </c>
      <c r="H239">
        <f>VLOOKUP(A239,away!$A$2:$E$405,3,FALSE)</f>
        <v>1.0186915887850501</v>
      </c>
      <c r="I239">
        <f>VLOOKUP(C239,away!$B$2:$E$405,3,FALSE)</f>
        <v>0.41</v>
      </c>
      <c r="J239">
        <f>VLOOKUP(B239,home!$B$2:$E$405,4,FALSE)</f>
        <v>0.65</v>
      </c>
      <c r="K239" s="3">
        <f t="shared" si="448"/>
        <v>1.1836822429906502</v>
      </c>
      <c r="L239" s="3">
        <f t="shared" si="449"/>
        <v>0.27148130841121582</v>
      </c>
      <c r="M239" s="5">
        <f t="shared" si="450"/>
        <v>0.23336219406588937</v>
      </c>
      <c r="N239" s="5">
        <f t="shared" si="451"/>
        <v>0.27622668530113131</v>
      </c>
      <c r="O239" s="5">
        <f t="shared" si="452"/>
        <v>6.3353473778719707E-2</v>
      </c>
      <c r="P239" s="5">
        <f t="shared" si="453"/>
        <v>7.4990381943644283E-2</v>
      </c>
      <c r="Q239" s="5">
        <f t="shared" si="454"/>
        <v>0.16348231121555781</v>
      </c>
      <c r="R239" s="5">
        <f t="shared" si="455"/>
        <v>8.5996419769212382E-3</v>
      </c>
      <c r="S239" s="5">
        <f t="shared" si="456"/>
        <v>6.0244948914752773E-3</v>
      </c>
      <c r="T239" s="5">
        <f t="shared" si="457"/>
        <v>4.4382391750889219E-2</v>
      </c>
      <c r="U239" s="5">
        <f t="shared" si="458"/>
        <v>1.0179243504158679E-2</v>
      </c>
      <c r="V239" s="5">
        <f t="shared" si="459"/>
        <v>2.1510633323432084E-4</v>
      </c>
      <c r="W239" s="5">
        <f t="shared" si="460"/>
        <v>6.450370294297568E-2</v>
      </c>
      <c r="X239" s="5">
        <f t="shared" si="461"/>
        <v>1.7511549672327431E-2</v>
      </c>
      <c r="Y239" s="5">
        <f t="shared" si="462"/>
        <v>2.377029208675724E-3</v>
      </c>
      <c r="Z239" s="5">
        <f t="shared" si="463"/>
        <v>7.7821401858753087E-4</v>
      </c>
      <c r="AA239" s="5">
        <f t="shared" si="464"/>
        <v>9.2115811504845605E-4</v>
      </c>
      <c r="AB239" s="5">
        <f t="shared" si="465"/>
        <v>5.4517925188479809E-4</v>
      </c>
      <c r="AC239" s="5">
        <f t="shared" si="466"/>
        <v>4.3202440503237666E-6</v>
      </c>
      <c r="AD239" s="5">
        <f t="shared" si="467"/>
        <v>1.9087971945186015E-2</v>
      </c>
      <c r="AE239" s="5">
        <f t="shared" si="468"/>
        <v>5.1820275985956796E-3</v>
      </c>
      <c r="AF239" s="5">
        <f t="shared" si="469"/>
        <v>7.0341181634489276E-4</v>
      </c>
      <c r="AG239" s="5">
        <f t="shared" si="470"/>
        <v>6.3654386751073791E-5</v>
      </c>
      <c r="AH239" s="5">
        <f t="shared" si="471"/>
        <v>5.2817639997523266E-5</v>
      </c>
      <c r="AI239" s="5">
        <f t="shared" si="472"/>
        <v>6.251930258174101E-5</v>
      </c>
      <c r="AJ239" s="5">
        <f t="shared" si="473"/>
        <v>3.7001494155083186E-5</v>
      </c>
      <c r="AK239" s="5">
        <f t="shared" si="474"/>
        <v>1.4599337198498101E-5</v>
      </c>
      <c r="AL239" s="5">
        <f t="shared" si="475"/>
        <v>5.5532002982807397E-8</v>
      </c>
      <c r="AM239" s="5">
        <f t="shared" si="476"/>
        <v>4.5188186892440767E-3</v>
      </c>
      <c r="AN239" s="5">
        <f t="shared" si="477"/>
        <v>1.2267748102290372E-3</v>
      </c>
      <c r="AO239" s="5">
        <f t="shared" si="478"/>
        <v>1.6652321530344995E-4</v>
      </c>
      <c r="AP239" s="5">
        <f t="shared" si="479"/>
        <v>1.5069313457141066E-5</v>
      </c>
      <c r="AQ239" s="5">
        <f t="shared" si="480"/>
        <v>1.0227592335508492E-6</v>
      </c>
      <c r="AR239" s="5">
        <f t="shared" si="481"/>
        <v>2.8678004027440378E-6</v>
      </c>
      <c r="AS239" s="5">
        <f t="shared" si="482"/>
        <v>3.3945644131695523E-6</v>
      </c>
      <c r="AT239" s="5">
        <f t="shared" si="483"/>
        <v>2.0090428092783883E-6</v>
      </c>
      <c r="AU239" s="5">
        <f t="shared" si="484"/>
        <v>7.9268943291696011E-7</v>
      </c>
      <c r="AV239" s="5">
        <f t="shared" si="485"/>
        <v>2.3457310148753346E-7</v>
      </c>
      <c r="AW239" s="5">
        <f t="shared" si="486"/>
        <v>4.9569655854849162E-10</v>
      </c>
      <c r="AX239" s="5">
        <f t="shared" si="487"/>
        <v>8.9147424029208306E-4</v>
      </c>
      <c r="AY239" s="5">
        <f t="shared" si="488"/>
        <v>2.4201859316938933E-4</v>
      </c>
      <c r="AZ239" s="5">
        <f t="shared" si="489"/>
        <v>3.2851762166733766E-5</v>
      </c>
      <c r="BA239" s="5">
        <f t="shared" si="490"/>
        <v>2.9728797922129876E-6</v>
      </c>
      <c r="BB239" s="5">
        <f t="shared" si="491"/>
        <v>2.0177032393481128E-7</v>
      </c>
      <c r="BC239" s="5">
        <f t="shared" si="492"/>
        <v>1.0955374308075489E-8</v>
      </c>
      <c r="BD239" s="5">
        <f t="shared" si="493"/>
        <v>1.2975903426652708E-7</v>
      </c>
      <c r="BE239" s="5">
        <f t="shared" si="494"/>
        <v>1.5359346472890338E-7</v>
      </c>
      <c r="BF239" s="5">
        <f t="shared" si="495"/>
        <v>9.0902928419506865E-8</v>
      </c>
      <c r="BG239" s="5">
        <f t="shared" si="496"/>
        <v>3.5866727402006808E-8</v>
      </c>
      <c r="BH239" s="5">
        <f t="shared" si="497"/>
        <v>1.0613702084985409E-8</v>
      </c>
      <c r="BI239" s="5">
        <f t="shared" si="498"/>
        <v>2.5126501380780134E-9</v>
      </c>
      <c r="BJ239" s="8">
        <f t="shared" si="499"/>
        <v>0.60061847482702069</v>
      </c>
      <c r="BK239" s="8">
        <f t="shared" si="500"/>
        <v>0.31483857160346596</v>
      </c>
      <c r="BL239" s="8">
        <f t="shared" si="501"/>
        <v>8.3775356319332375E-2</v>
      </c>
      <c r="BM239" s="8">
        <f t="shared" si="502"/>
        <v>0.17975391038907004</v>
      </c>
      <c r="BN239" s="8">
        <f t="shared" si="503"/>
        <v>0.82001468828186364</v>
      </c>
    </row>
    <row r="240" spans="1:66" x14ac:dyDescent="0.25">
      <c r="A240" t="s">
        <v>114</v>
      </c>
      <c r="B240" t="s">
        <v>112</v>
      </c>
      <c r="C240" t="s">
        <v>320</v>
      </c>
      <c r="D240" s="16"/>
      <c r="E240">
        <f>VLOOKUP(A240,home!$A$2:$E$405,3,FALSE)</f>
        <v>1.23364485981308</v>
      </c>
      <c r="F240">
        <f>VLOOKUP(B240,home!$B$2:$E$405,3,FALSE)</f>
        <v>0.49</v>
      </c>
      <c r="G240">
        <f>VLOOKUP(C240,away!$B$2:$E$405,4,FALSE)</f>
        <v>1.46</v>
      </c>
      <c r="H240">
        <f>VLOOKUP(A240,away!$A$2:$E$405,3,FALSE)</f>
        <v>1.0186915887850501</v>
      </c>
      <c r="I240">
        <f>VLOOKUP(C240,away!$B$2:$E$405,3,FALSE)</f>
        <v>0.65</v>
      </c>
      <c r="J240">
        <f>VLOOKUP(B240,home!$B$2:$E$405,4,FALSE)</f>
        <v>0.79</v>
      </c>
      <c r="K240" s="3">
        <f t="shared" si="448"/>
        <v>0.88254953271027747</v>
      </c>
      <c r="L240" s="3">
        <f t="shared" si="449"/>
        <v>0.52309813084112322</v>
      </c>
      <c r="M240" s="5">
        <f t="shared" si="450"/>
        <v>0.24520819260446264</v>
      </c>
      <c r="N240" s="5">
        <f t="shared" si="451"/>
        <v>0.21640837579980018</v>
      </c>
      <c r="O240" s="5">
        <f t="shared" si="452"/>
        <v>0.12826794721832455</v>
      </c>
      <c r="P240" s="5">
        <f t="shared" si="453"/>
        <v>0.11320281687923885</v>
      </c>
      <c r="Q240" s="5">
        <f t="shared" si="454"/>
        <v>9.5495555468351881E-2</v>
      </c>
      <c r="R240" s="5">
        <f t="shared" si="455"/>
        <v>3.3548361718366705E-2</v>
      </c>
      <c r="S240" s="5">
        <f t="shared" si="456"/>
        <v>1.3065303419598367E-2</v>
      </c>
      <c r="T240" s="5">
        <f t="shared" si="457"/>
        <v>4.9953546569129675E-2</v>
      </c>
      <c r="U240" s="5">
        <f t="shared" si="458"/>
        <v>2.9608090957739894E-2</v>
      </c>
      <c r="V240" s="5">
        <f t="shared" si="459"/>
        <v>6.7019201328519912E-4</v>
      </c>
      <c r="W240" s="5">
        <f t="shared" si="460"/>
        <v>2.8093185951500784E-2</v>
      </c>
      <c r="X240" s="5">
        <f t="shared" si="461"/>
        <v>1.4695493060602163E-2</v>
      </c>
      <c r="Y240" s="5">
        <f t="shared" si="462"/>
        <v>3.8435924758948442E-3</v>
      </c>
      <c r="Z240" s="5">
        <f t="shared" si="463"/>
        <v>5.8496951025531711E-3</v>
      </c>
      <c r="AA240" s="5">
        <f t="shared" si="464"/>
        <v>5.1626456792558994E-3</v>
      </c>
      <c r="AB240" s="5">
        <f t="shared" si="465"/>
        <v>2.2781452658880135E-3</v>
      </c>
      <c r="AC240" s="5">
        <f t="shared" si="466"/>
        <v>1.9337553261381138E-5</v>
      </c>
      <c r="AD240" s="5">
        <f t="shared" si="467"/>
        <v>6.198407033459986E-3</v>
      </c>
      <c r="AE240" s="5">
        <f t="shared" si="468"/>
        <v>3.2423751333953907E-3</v>
      </c>
      <c r="AF240" s="5">
        <f t="shared" si="469"/>
        <v>8.4804018588243314E-4</v>
      </c>
      <c r="AG240" s="5">
        <f t="shared" si="470"/>
        <v>1.4786941203775314E-4</v>
      </c>
      <c r="AH240" s="5">
        <f t="shared" si="471"/>
        <v>7.6499114353400914E-4</v>
      </c>
      <c r="AI240" s="5">
        <f t="shared" si="472"/>
        <v>6.7514257625344047E-4</v>
      </c>
      <c r="AJ240" s="5">
        <f t="shared" si="473"/>
        <v>2.9792338259264334E-4</v>
      </c>
      <c r="AK240" s="5">
        <f t="shared" si="474"/>
        <v>8.7644047363534227E-5</v>
      </c>
      <c r="AL240" s="5">
        <f t="shared" si="475"/>
        <v>3.5709500200456499E-7</v>
      </c>
      <c r="AM240" s="5">
        <f t="shared" si="476"/>
        <v>1.0940802461856418E-3</v>
      </c>
      <c r="AN240" s="5">
        <f t="shared" si="477"/>
        <v>5.7231133176990521E-4</v>
      </c>
      <c r="AO240" s="5">
        <f t="shared" si="478"/>
        <v>1.4968749395401568E-4</v>
      </c>
      <c r="AP240" s="5">
        <f t="shared" si="479"/>
        <v>2.6100416099212507E-5</v>
      </c>
      <c r="AQ240" s="5">
        <f t="shared" si="480"/>
        <v>3.4132697189184057E-6</v>
      </c>
      <c r="AR240" s="5">
        <f t="shared" si="481"/>
        <v>8.0033087458530758E-5</v>
      </c>
      <c r="AS240" s="5">
        <f t="shared" si="482"/>
        <v>7.0633163937887082E-5</v>
      </c>
      <c r="AT240" s="5">
        <f t="shared" si="483"/>
        <v>3.1168632913615333E-5</v>
      </c>
      <c r="AU240" s="5">
        <f t="shared" si="484"/>
        <v>9.1692874710431297E-6</v>
      </c>
      <c r="AV240" s="5">
        <f t="shared" si="485"/>
        <v>2.0230875932138288E-6</v>
      </c>
      <c r="AW240" s="5">
        <f t="shared" si="486"/>
        <v>4.5793467369561911E-9</v>
      </c>
      <c r="AX240" s="5">
        <f t="shared" si="487"/>
        <v>1.6093000166978054E-4</v>
      </c>
      <c r="AY240" s="5">
        <f t="shared" si="488"/>
        <v>8.4182183069721046E-5</v>
      </c>
      <c r="AZ240" s="5">
        <f t="shared" si="489"/>
        <v>2.201777130694816E-5</v>
      </c>
      <c r="BA240" s="5">
        <f t="shared" si="490"/>
        <v>3.8391516719839653E-6</v>
      </c>
      <c r="BB240" s="5">
        <f t="shared" si="491"/>
        <v>5.020632659075963E-7</v>
      </c>
      <c r="BC240" s="5">
        <f t="shared" si="492"/>
        <v>5.2525671192050719E-8</v>
      </c>
      <c r="BD240" s="5">
        <f t="shared" si="493"/>
        <v>6.9775264091669257E-6</v>
      </c>
      <c r="BE240" s="5">
        <f t="shared" si="494"/>
        <v>6.1580126718838891E-6</v>
      </c>
      <c r="BF240" s="5">
        <f t="shared" si="495"/>
        <v>2.7173756029975467E-6</v>
      </c>
      <c r="BG240" s="5">
        <f t="shared" si="496"/>
        <v>7.9940618954126467E-7</v>
      </c>
      <c r="BH240" s="5">
        <f t="shared" si="497"/>
        <v>1.7637888975633662E-7</v>
      </c>
      <c r="BI240" s="5">
        <f t="shared" si="498"/>
        <v>3.1132621346882498E-8</v>
      </c>
      <c r="BJ240" s="8">
        <f t="shared" si="499"/>
        <v>0.42104355754443817</v>
      </c>
      <c r="BK240" s="8">
        <f t="shared" si="500"/>
        <v>0.37225038174791819</v>
      </c>
      <c r="BL240" s="8">
        <f t="shared" si="501"/>
        <v>0.20090077908107762</v>
      </c>
      <c r="BM240" s="8">
        <f t="shared" si="502"/>
        <v>0.16782898618371955</v>
      </c>
      <c r="BN240" s="8">
        <f t="shared" si="503"/>
        <v>0.83213124968854479</v>
      </c>
    </row>
    <row r="241" spans="1:66" x14ac:dyDescent="0.25">
      <c r="A241" t="s">
        <v>114</v>
      </c>
      <c r="B241" t="s">
        <v>134</v>
      </c>
      <c r="C241" t="s">
        <v>123</v>
      </c>
      <c r="D241" s="16"/>
      <c r="E241">
        <f>VLOOKUP(A241,home!$A$2:$E$405,3,FALSE)</f>
        <v>1.23364485981308</v>
      </c>
      <c r="F241">
        <f>VLOOKUP(B241,home!$B$2:$E$405,3,FALSE)</f>
        <v>1.1299999999999999</v>
      </c>
      <c r="G241">
        <f>VLOOKUP(C241,away!$B$2:$E$405,4,FALSE)</f>
        <v>0.41</v>
      </c>
      <c r="H241">
        <f>VLOOKUP(A241,away!$A$2:$E$405,3,FALSE)</f>
        <v>1.0186915887850501</v>
      </c>
      <c r="I241">
        <f>VLOOKUP(C241,away!$B$2:$E$405,3,FALSE)</f>
        <v>1.82</v>
      </c>
      <c r="J241">
        <f>VLOOKUP(B241,home!$B$2:$E$405,4,FALSE)</f>
        <v>1.37</v>
      </c>
      <c r="K241" s="3">
        <f t="shared" si="448"/>
        <v>0.57154766355139985</v>
      </c>
      <c r="L241" s="3">
        <f t="shared" si="449"/>
        <v>2.5400056074766439</v>
      </c>
      <c r="M241" s="5">
        <f t="shared" si="450"/>
        <v>4.453173174394242E-2</v>
      </c>
      <c r="N241" s="5">
        <f t="shared" si="451"/>
        <v>2.5452007232147994E-2</v>
      </c>
      <c r="O241" s="5">
        <f t="shared" si="452"/>
        <v>0.1131108483402594</v>
      </c>
      <c r="P241" s="5">
        <f t="shared" si="453"/>
        <v>6.4648241091191994E-2</v>
      </c>
      <c r="Q241" s="5">
        <f t="shared" si="454"/>
        <v>7.2735176331137578E-3</v>
      </c>
      <c r="R241" s="5">
        <f t="shared" si="455"/>
        <v>0.1436510945253496</v>
      </c>
      <c r="S241" s="5">
        <f t="shared" si="456"/>
        <v>2.3463016777656543E-2</v>
      </c>
      <c r="T241" s="5">
        <f t="shared" si="457"/>
        <v>1.8474775574189188E-2</v>
      </c>
      <c r="U241" s="5">
        <f t="shared" si="458"/>
        <v>8.2103447442564842E-2</v>
      </c>
      <c r="V241" s="5">
        <f t="shared" si="459"/>
        <v>3.7846739491303101E-3</v>
      </c>
      <c r="W241" s="5">
        <f t="shared" si="460"/>
        <v>1.3857206696686923E-3</v>
      </c>
      <c r="X241" s="5">
        <f t="shared" si="461"/>
        <v>3.5197382713547678E-3</v>
      </c>
      <c r="Y241" s="5">
        <f t="shared" si="462"/>
        <v>4.4700774730456307E-3</v>
      </c>
      <c r="Z241" s="5">
        <f t="shared" si="463"/>
        <v>0.12162486187151515</v>
      </c>
      <c r="AA241" s="5">
        <f t="shared" si="464"/>
        <v>6.951440563242621E-2</v>
      </c>
      <c r="AB241" s="5">
        <f t="shared" si="465"/>
        <v>1.9865398061188734E-2</v>
      </c>
      <c r="AC241" s="5">
        <f t="shared" si="466"/>
        <v>3.4339630463087211E-4</v>
      </c>
      <c r="AD241" s="5">
        <f t="shared" si="467"/>
        <v>1.9800135277100555E-4</v>
      </c>
      <c r="AE241" s="5">
        <f t="shared" si="468"/>
        <v>5.029245463263151E-4</v>
      </c>
      <c r="AF241" s="5">
        <f t="shared" si="469"/>
        <v>6.3871558390324399E-4</v>
      </c>
      <c r="AG241" s="5">
        <f t="shared" si="470"/>
        <v>5.4078038823231959E-4</v>
      </c>
      <c r="AH241" s="5">
        <f t="shared" si="471"/>
        <v>7.7231957790555195E-2</v>
      </c>
      <c r="AI241" s="5">
        <f t="shared" si="472"/>
        <v>4.4141745026692152E-2</v>
      </c>
      <c r="AJ241" s="5">
        <f t="shared" si="473"/>
        <v>1.261455561754376E-2</v>
      </c>
      <c r="AK241" s="5">
        <f t="shared" si="474"/>
        <v>2.4032732633154407E-3</v>
      </c>
      <c r="AL241" s="5">
        <f t="shared" si="475"/>
        <v>1.9940807349914802E-5</v>
      </c>
      <c r="AM241" s="5">
        <f t="shared" si="476"/>
        <v>2.2633442111256945E-5</v>
      </c>
      <c r="AN241" s="5">
        <f t="shared" si="477"/>
        <v>5.7489069879090644E-5</v>
      </c>
      <c r="AO241" s="5">
        <f t="shared" si="478"/>
        <v>7.3011279930753446E-5</v>
      </c>
      <c r="AP241" s="5">
        <f t="shared" si="479"/>
        <v>6.1816353477720244E-5</v>
      </c>
      <c r="AQ241" s="5">
        <f t="shared" si="480"/>
        <v>3.9253471116791945E-5</v>
      </c>
      <c r="AR241" s="5">
        <f t="shared" si="481"/>
        <v>3.9233921172881929E-2</v>
      </c>
      <c r="AS241" s="5">
        <f t="shared" si="482"/>
        <v>2.2424055978320461E-2</v>
      </c>
      <c r="AT241" s="5">
        <f t="shared" si="483"/>
        <v>6.4082084008774288E-3</v>
      </c>
      <c r="AU241" s="5">
        <f t="shared" si="484"/>
        <v>1.2208655130239825E-3</v>
      </c>
      <c r="AV241" s="5">
        <f t="shared" si="485"/>
        <v>1.7444570786983457E-4</v>
      </c>
      <c r="AW241" s="5">
        <f t="shared" si="486"/>
        <v>8.041320391259011E-7</v>
      </c>
      <c r="AX241" s="5">
        <f t="shared" si="487"/>
        <v>2.1560151594691269E-6</v>
      </c>
      <c r="AY241" s="5">
        <f t="shared" si="488"/>
        <v>5.4762905948562317E-6</v>
      </c>
      <c r="AZ241" s="5">
        <f t="shared" si="489"/>
        <v>6.9549044095532196E-6</v>
      </c>
      <c r="BA241" s="5">
        <f t="shared" si="490"/>
        <v>5.8884987332430722E-6</v>
      </c>
      <c r="BB241" s="5">
        <f t="shared" si="491"/>
        <v>3.73920495051413E-6</v>
      </c>
      <c r="BC241" s="5">
        <f t="shared" si="492"/>
        <v>1.8995203083620631E-6</v>
      </c>
      <c r="BD241" s="5">
        <f t="shared" si="493"/>
        <v>1.6609063297069463E-2</v>
      </c>
      <c r="BE241" s="5">
        <f t="shared" si="494"/>
        <v>9.49287132121736E-3</v>
      </c>
      <c r="BF241" s="5">
        <f t="shared" si="495"/>
        <v>2.7128142120179358E-3</v>
      </c>
      <c r="BG241" s="5">
        <f t="shared" si="496"/>
        <v>5.1683420817596115E-4</v>
      </c>
      <c r="BH241" s="5">
        <f t="shared" si="497"/>
        <v>7.384884603160209E-5</v>
      </c>
      <c r="BI241" s="5">
        <f t="shared" si="498"/>
        <v>8.4416270810658501E-6</v>
      </c>
      <c r="BJ241" s="8">
        <f t="shared" si="499"/>
        <v>6.2736576775424546E-2</v>
      </c>
      <c r="BK241" s="8">
        <f t="shared" si="500"/>
        <v>0.13679647696449693</v>
      </c>
      <c r="BL241" s="8">
        <f t="shared" si="501"/>
        <v>0.66351209598446226</v>
      </c>
      <c r="BM241" s="8">
        <f t="shared" si="502"/>
        <v>0.58599789887133824</v>
      </c>
      <c r="BN241" s="8">
        <f t="shared" si="503"/>
        <v>0.39866744056600512</v>
      </c>
    </row>
    <row r="242" spans="1:66" x14ac:dyDescent="0.25">
      <c r="A242" t="s">
        <v>19</v>
      </c>
      <c r="B242" t="s">
        <v>251</v>
      </c>
      <c r="C242" t="s">
        <v>247</v>
      </c>
      <c r="D242" s="16"/>
      <c r="E242">
        <f>VLOOKUP(A242,home!$A$2:$E$405,3,FALSE)</f>
        <v>1.58227848101266</v>
      </c>
      <c r="F242">
        <f>VLOOKUP(B242,home!$B$2:$E$405,3,FALSE)</f>
        <v>0.84</v>
      </c>
      <c r="G242">
        <f>VLOOKUP(C242,away!$B$2:$E$405,4,FALSE)</f>
        <v>0.16</v>
      </c>
      <c r="H242">
        <f>VLOOKUP(A242,away!$A$2:$E$405,3,FALSE)</f>
        <v>1.36708860759494</v>
      </c>
      <c r="I242">
        <f>VLOOKUP(C242,away!$B$2:$E$405,3,FALSE)</f>
        <v>1.42</v>
      </c>
      <c r="J242">
        <f>VLOOKUP(B242,home!$B$2:$E$405,4,FALSE)</f>
        <v>1.46</v>
      </c>
      <c r="K242" s="3">
        <f t="shared" si="448"/>
        <v>0.21265822784810151</v>
      </c>
      <c r="L242" s="3">
        <f t="shared" si="449"/>
        <v>2.8342481012658296</v>
      </c>
      <c r="M242" s="5">
        <f t="shared" si="450"/>
        <v>4.7505664181999994E-2</v>
      </c>
      <c r="N242" s="5">
        <f t="shared" si="451"/>
        <v>1.010247035769115E-2</v>
      </c>
      <c r="O242" s="5">
        <f t="shared" si="452"/>
        <v>0.13464283850720563</v>
      </c>
      <c r="P242" s="5">
        <f t="shared" si="453"/>
        <v>2.8632907429380468E-2</v>
      </c>
      <c r="Q242" s="5">
        <f t="shared" si="454"/>
        <v>1.0741867215772877E-3</v>
      </c>
      <c r="R242" s="5">
        <f t="shared" si="455"/>
        <v>0.19080560469404467</v>
      </c>
      <c r="S242" s="5">
        <f t="shared" si="456"/>
        <v>4.3144507185424834E-3</v>
      </c>
      <c r="T242" s="5">
        <f t="shared" si="457"/>
        <v>3.0445116760353945E-3</v>
      </c>
      <c r="U242" s="5">
        <f t="shared" si="458"/>
        <v>4.0576381757720936E-2</v>
      </c>
      <c r="V242" s="5">
        <f t="shared" si="459"/>
        <v>2.8893693265565664E-4</v>
      </c>
      <c r="W242" s="5">
        <f t="shared" si="460"/>
        <v>7.6144881529529354E-5</v>
      </c>
      <c r="X242" s="5">
        <f t="shared" si="461"/>
        <v>2.1581348589618012E-4</v>
      </c>
      <c r="Y242" s="5">
        <f t="shared" si="462"/>
        <v>3.0583448131440424E-4</v>
      </c>
      <c r="Z242" s="5">
        <f t="shared" si="463"/>
        <v>0.18026347427165818</v>
      </c>
      <c r="AA242" s="5">
        <f t="shared" si="464"/>
        <v>3.8334510984352664E-2</v>
      </c>
      <c r="AB242" s="5">
        <f t="shared" si="465"/>
        <v>4.0760745856780085E-3</v>
      </c>
      <c r="AC242" s="5">
        <f t="shared" si="466"/>
        <v>1.0884365827887497E-5</v>
      </c>
      <c r="AD242" s="5">
        <f t="shared" si="467"/>
        <v>4.0482088914433377E-6</v>
      </c>
      <c r="AE242" s="5">
        <f t="shared" si="468"/>
        <v>1.1473628364100729E-5</v>
      </c>
      <c r="AF242" s="5">
        <f t="shared" si="469"/>
        <v>1.6259554702791131E-5</v>
      </c>
      <c r="AG242" s="5">
        <f t="shared" si="470"/>
        <v>1.5361204014604551E-5</v>
      </c>
      <c r="AH242" s="5">
        <f t="shared" si="471"/>
        <v>0.12772785242050722</v>
      </c>
      <c r="AI242" s="5">
        <f t="shared" si="472"/>
        <v>2.7162378742588908E-2</v>
      </c>
      <c r="AJ242" s="5">
        <f t="shared" si="473"/>
        <v>2.8881516637689498E-3</v>
      </c>
      <c r="AK242" s="5">
        <f t="shared" si="474"/>
        <v>2.0472973819121693E-4</v>
      </c>
      <c r="AL242" s="5">
        <f t="shared" si="475"/>
        <v>2.6241168883225525E-7</v>
      </c>
      <c r="AM242" s="5">
        <f t="shared" si="476"/>
        <v>1.7217698576265364E-7</v>
      </c>
      <c r="AN242" s="5">
        <f t="shared" si="477"/>
        <v>4.8799229497947483E-7</v>
      </c>
      <c r="AO242" s="5">
        <f t="shared" si="478"/>
        <v>6.9154561773896579E-7</v>
      </c>
      <c r="AP242" s="5">
        <f t="shared" si="479"/>
        <v>6.5333728467178955E-7</v>
      </c>
      <c r="AQ242" s="5">
        <f t="shared" si="480"/>
        <v>4.6292998964179807E-7</v>
      </c>
      <c r="AR242" s="5">
        <f t="shared" si="481"/>
        <v>7.2402484640316928E-2</v>
      </c>
      <c r="AS242" s="5">
        <f t="shared" si="482"/>
        <v>1.5396984075409187E-2</v>
      </c>
      <c r="AT242" s="5">
        <f t="shared" si="483"/>
        <v>1.6371476738409783E-3</v>
      </c>
      <c r="AU242" s="5">
        <f t="shared" si="484"/>
        <v>1.1605097434822138E-4</v>
      </c>
      <c r="AV242" s="5">
        <f t="shared" si="485"/>
        <v>6.1697986362345624E-6</v>
      </c>
      <c r="AW242" s="5">
        <f t="shared" si="486"/>
        <v>4.3933998445227459E-9</v>
      </c>
      <c r="AX242" s="5">
        <f t="shared" si="487"/>
        <v>6.1024754447522818E-9</v>
      </c>
      <c r="AY242" s="5">
        <f t="shared" si="488"/>
        <v>1.7295929442310506E-8</v>
      </c>
      <c r="AZ242" s="5">
        <f t="shared" si="489"/>
        <v>2.4510477590748156E-8</v>
      </c>
      <c r="BA242" s="5">
        <f t="shared" si="490"/>
        <v>2.3156258190898874E-8</v>
      </c>
      <c r="BB242" s="5">
        <f t="shared" si="491"/>
        <v>1.6407645202494111E-8</v>
      </c>
      <c r="BC242" s="5">
        <f t="shared" si="492"/>
        <v>9.300667452282465E-9</v>
      </c>
      <c r="BD242" s="5">
        <f t="shared" si="493"/>
        <v>3.4201100769791104E-2</v>
      </c>
      <c r="BE242" s="5">
        <f t="shared" si="494"/>
        <v>7.2731454801581163E-3</v>
      </c>
      <c r="BF242" s="5">
        <f t="shared" si="495"/>
        <v>7.7334711434592701E-4</v>
      </c>
      <c r="BG242" s="5">
        <f t="shared" si="496"/>
        <v>5.4819542282749323E-5</v>
      </c>
      <c r="BH242" s="5">
        <f t="shared" si="497"/>
        <v>2.9144566783233853E-6</v>
      </c>
      <c r="BI242" s="5">
        <f t="shared" si="498"/>
        <v>1.2395663847046318E-7</v>
      </c>
      <c r="BJ242" s="8">
        <f t="shared" si="499"/>
        <v>1.4868668955643002E-2</v>
      </c>
      <c r="BK242" s="8">
        <f t="shared" si="500"/>
        <v>8.075312333602476E-2</v>
      </c>
      <c r="BL242" s="8">
        <f t="shared" si="501"/>
        <v>0.6982828115765044</v>
      </c>
      <c r="BM242" s="8">
        <f t="shared" si="502"/>
        <v>0.5614043933454016</v>
      </c>
      <c r="BN242" s="8">
        <f t="shared" si="503"/>
        <v>0.41276367189189916</v>
      </c>
    </row>
    <row r="243" spans="1:66" x14ac:dyDescent="0.25">
      <c r="A243" t="s">
        <v>19</v>
      </c>
      <c r="B243" t="s">
        <v>142</v>
      </c>
      <c r="C243" t="s">
        <v>249</v>
      </c>
      <c r="D243" s="16"/>
      <c r="E243">
        <f>VLOOKUP(A243,home!$A$2:$E$405,3,FALSE)</f>
        <v>1.58227848101266</v>
      </c>
      <c r="F243">
        <f>VLOOKUP(B243,home!$B$2:$E$405,3,FALSE)</f>
        <v>1.9</v>
      </c>
      <c r="G243">
        <f>VLOOKUP(C243,away!$B$2:$E$405,4,FALSE)</f>
        <v>1.47</v>
      </c>
      <c r="H243">
        <f>VLOOKUP(A243,away!$A$2:$E$405,3,FALSE)</f>
        <v>1.36708860759494</v>
      </c>
      <c r="I243">
        <f>VLOOKUP(C243,away!$B$2:$E$405,3,FALSE)</f>
        <v>0.84</v>
      </c>
      <c r="J243">
        <f>VLOOKUP(B243,home!$B$2:$E$405,4,FALSE)</f>
        <v>0.55000000000000004</v>
      </c>
      <c r="K243" s="3">
        <f t="shared" si="448"/>
        <v>4.4193037974683591</v>
      </c>
      <c r="L243" s="3">
        <f t="shared" si="449"/>
        <v>0.63159493670886224</v>
      </c>
      <c r="M243" s="5">
        <f t="shared" si="450"/>
        <v>6.4035757469431522E-3</v>
      </c>
      <c r="N243" s="5">
        <f t="shared" si="451"/>
        <v>2.8299346615842158E-2</v>
      </c>
      <c r="O243" s="5">
        <f t="shared" si="452"/>
        <v>4.0444660186009654E-3</v>
      </c>
      <c r="P243" s="5">
        <f t="shared" si="453"/>
        <v>1.7873724034734983E-2</v>
      </c>
      <c r="Q243" s="5">
        <f t="shared" si="454"/>
        <v>6.2531704982632302E-2</v>
      </c>
      <c r="R243" s="5">
        <f t="shared" si="455"/>
        <v>1.2772321295197104E-3</v>
      </c>
      <c r="S243" s="5">
        <f t="shared" si="456"/>
        <v>1.2472328879000417E-2</v>
      </c>
      <c r="T243" s="5">
        <f t="shared" si="457"/>
        <v>3.9494708250802896E-2</v>
      </c>
      <c r="U243" s="5">
        <f t="shared" si="458"/>
        <v>5.6444768002350551E-3</v>
      </c>
      <c r="V243" s="5">
        <f t="shared" si="459"/>
        <v>3.8680986523666823E-3</v>
      </c>
      <c r="W243" s="5">
        <f t="shared" si="460"/>
        <v>9.2115533763972676E-2</v>
      </c>
      <c r="X243" s="5">
        <f t="shared" si="461"/>
        <v>5.8179704717559386E-2</v>
      </c>
      <c r="Y243" s="5">
        <f t="shared" si="462"/>
        <v>1.8373003459413607E-2</v>
      </c>
      <c r="Z243" s="5">
        <f t="shared" si="463"/>
        <v>2.6889778200217567E-4</v>
      </c>
      <c r="AA243" s="5">
        <f t="shared" si="464"/>
        <v>1.1883409891330339E-3</v>
      </c>
      <c r="AB243" s="5">
        <f t="shared" si="465"/>
        <v>2.6258199229814614E-3</v>
      </c>
      <c r="AC243" s="5">
        <f t="shared" si="466"/>
        <v>6.7479220383759948E-4</v>
      </c>
      <c r="AD243" s="5">
        <f t="shared" si="467"/>
        <v>0.10177163204223734</v>
      </c>
      <c r="AE243" s="5">
        <f t="shared" si="468"/>
        <v>6.4278447498474514E-2</v>
      </c>
      <c r="AF243" s="5">
        <f t="shared" si="469"/>
        <v>2.0298970989771466E-2</v>
      </c>
      <c r="AG243" s="5">
        <f t="shared" si="470"/>
        <v>4.2735757658465805E-3</v>
      </c>
      <c r="AH243" s="5">
        <f t="shared" si="471"/>
        <v>4.2458619401204385E-5</v>
      </c>
      <c r="AI243" s="5">
        <f t="shared" si="472"/>
        <v>1.876375379550063E-4</v>
      </c>
      <c r="AJ243" s="5">
        <f t="shared" si="473"/>
        <v>4.1461364201608638E-4</v>
      </c>
      <c r="AK243" s="5">
        <f t="shared" si="474"/>
        <v>6.107678808812924E-4</v>
      </c>
      <c r="AL243" s="5">
        <f t="shared" si="475"/>
        <v>7.5339467252754383E-5</v>
      </c>
      <c r="AM243" s="5">
        <f t="shared" si="476"/>
        <v>8.9951951991762397E-2</v>
      </c>
      <c r="AN243" s="5">
        <f t="shared" si="477"/>
        <v>5.681319742507579E-2</v>
      </c>
      <c r="AO243" s="5">
        <f t="shared" si="478"/>
        <v>1.7941463915959417E-2</v>
      </c>
      <c r="AP243" s="5">
        <f t="shared" si="479"/>
        <v>3.7772459221549087E-3</v>
      </c>
      <c r="AQ243" s="5">
        <f t="shared" si="480"/>
        <v>5.9642234978430936E-4</v>
      </c>
      <c r="AR243" s="5">
        <f t="shared" si="481"/>
        <v>5.3633298066898735E-6</v>
      </c>
      <c r="AS243" s="5">
        <f t="shared" si="482"/>
        <v>2.3702183781779797E-5</v>
      </c>
      <c r="AT243" s="5">
        <f t="shared" si="483"/>
        <v>5.2373575397556209E-5</v>
      </c>
      <c r="AU243" s="5">
        <f t="shared" si="484"/>
        <v>7.7151580213805191E-5</v>
      </c>
      <c r="AV243" s="5">
        <f t="shared" si="485"/>
        <v>8.5239067854888512E-5</v>
      </c>
      <c r="AW243" s="5">
        <f t="shared" si="486"/>
        <v>5.8413407507451468E-6</v>
      </c>
      <c r="AX243" s="5">
        <f t="shared" si="487"/>
        <v>6.6254167171147835E-2</v>
      </c>
      <c r="AY243" s="5">
        <f t="shared" si="488"/>
        <v>4.1845796521159495E-2</v>
      </c>
      <c r="AZ243" s="5">
        <f t="shared" si="489"/>
        <v>1.3214796602656828E-2</v>
      </c>
      <c r="BA243" s="5">
        <f t="shared" si="490"/>
        <v>2.7821328746251762E-3</v>
      </c>
      <c r="BB243" s="5">
        <f t="shared" si="491"/>
        <v>4.3929525921613323E-4</v>
      </c>
      <c r="BC243" s="5">
        <f t="shared" si="492"/>
        <v>5.5491332288223407E-5</v>
      </c>
      <c r="BD243" s="5">
        <f t="shared" si="493"/>
        <v>5.645753249675071E-7</v>
      </c>
      <c r="BE243" s="5">
        <f t="shared" si="494"/>
        <v>2.4950298775858369E-6</v>
      </c>
      <c r="BF243" s="5">
        <f t="shared" si="495"/>
        <v>5.5131475064060523E-6</v>
      </c>
      <c r="BG243" s="5">
        <f t="shared" si="496"/>
        <v>8.1214245703544941E-6</v>
      </c>
      <c r="BH243" s="5">
        <f t="shared" si="497"/>
        <v>8.972760611155114E-6</v>
      </c>
      <c r="BI243" s="5">
        <f t="shared" si="498"/>
        <v>7.9306710085304612E-6</v>
      </c>
      <c r="BJ243" s="8">
        <f t="shared" si="499"/>
        <v>0.78328858945238333</v>
      </c>
      <c r="BK243" s="8">
        <f t="shared" si="500"/>
        <v>8.3213655505295081E-2</v>
      </c>
      <c r="BL243" s="8">
        <f t="shared" si="501"/>
        <v>1.6313240886677533E-2</v>
      </c>
      <c r="BM243" s="8">
        <f t="shared" si="502"/>
        <v>0.7208143789176763</v>
      </c>
      <c r="BN243" s="8">
        <f t="shared" si="503"/>
        <v>0.12043004952827327</v>
      </c>
    </row>
    <row r="244" spans="1:66" x14ac:dyDescent="0.25">
      <c r="A244" t="s">
        <v>143</v>
      </c>
      <c r="B244" t="s">
        <v>144</v>
      </c>
      <c r="C244" t="s">
        <v>451</v>
      </c>
      <c r="D244" s="10"/>
      <c r="E244">
        <f>VLOOKUP(A244,home!$A$2:$E$405,3,FALSE)</f>
        <v>1.12121212121212</v>
      </c>
      <c r="F244">
        <f>VLOOKUP(B244,home!$B$2:$E$405,3,FALSE)</f>
        <v>1.78</v>
      </c>
      <c r="G244">
        <f>VLOOKUP(C244,away!$B$2:$E$405,4,FALSE)</f>
        <v>1.43</v>
      </c>
      <c r="H244">
        <f>VLOOKUP(A244,away!$A$2:$E$405,3,FALSE)</f>
        <v>1.0505050505050499</v>
      </c>
      <c r="I244">
        <f>VLOOKUP(C244,away!$B$2:$E$405,3,FALSE)</f>
        <v>0.71</v>
      </c>
      <c r="J244">
        <f>VLOOKUP(B244,home!$B$2:$E$405,4,FALSE)</f>
        <v>0.71</v>
      </c>
      <c r="K244" s="3">
        <f t="shared" si="448"/>
        <v>2.8539333333333303</v>
      </c>
      <c r="L244" s="3">
        <f t="shared" si="449"/>
        <v>0.52955959595959567</v>
      </c>
      <c r="M244" s="5">
        <f t="shared" si="450"/>
        <v>3.3928736839915249E-2</v>
      </c>
      <c r="N244" s="5">
        <f t="shared" si="451"/>
        <v>9.6830353025328678E-2</v>
      </c>
      <c r="O244" s="5">
        <f t="shared" si="452"/>
        <v>1.7967288172364971E-2</v>
      </c>
      <c r="P244" s="5">
        <f t="shared" si="453"/>
        <v>5.1277442624718075E-2</v>
      </c>
      <c r="Q244" s="5">
        <f t="shared" si="454"/>
        <v>0.13817368608870975</v>
      </c>
      <c r="R244" s="5">
        <f t="shared" si="455"/>
        <v>4.7573749325236078E-3</v>
      </c>
      <c r="S244" s="5">
        <f t="shared" si="456"/>
        <v>1.9374255918643141E-2</v>
      </c>
      <c r="T244" s="5">
        <f t="shared" si="457"/>
        <v>7.3171201377385142E-2</v>
      </c>
      <c r="U244" s="5">
        <f t="shared" si="458"/>
        <v>1.3577230899093524E-2</v>
      </c>
      <c r="V244" s="5">
        <f t="shared" si="459"/>
        <v>3.2534279158639213E-3</v>
      </c>
      <c r="W244" s="5">
        <f t="shared" si="460"/>
        <v>0.13144616283936822</v>
      </c>
      <c r="X244" s="5">
        <f t="shared" si="461"/>
        <v>6.9608576883655057E-2</v>
      </c>
      <c r="Y244" s="5">
        <f t="shared" si="462"/>
        <v>1.8430944924915409E-2</v>
      </c>
      <c r="Z244" s="5">
        <f t="shared" si="463"/>
        <v>8.3977118236517006E-4</v>
      </c>
      <c r="AA244" s="5">
        <f t="shared" si="464"/>
        <v>2.3966509697247013E-3</v>
      </c>
      <c r="AB244" s="5">
        <f t="shared" si="465"/>
        <v>3.4199410454314886E-3</v>
      </c>
      <c r="AC244" s="5">
        <f t="shared" si="466"/>
        <v>3.0731224993083375E-4</v>
      </c>
      <c r="AD244" s="5">
        <f t="shared" si="467"/>
        <v>9.3784646416508466E-2</v>
      </c>
      <c r="AE244" s="5">
        <f t="shared" si="468"/>
        <v>4.9664559463539766E-2</v>
      </c>
      <c r="AF244" s="5">
        <f t="shared" si="469"/>
        <v>1.3150172021511716E-2</v>
      </c>
      <c r="AG244" s="5">
        <f t="shared" si="470"/>
        <v>2.3212665941703078E-3</v>
      </c>
      <c r="AH244" s="5">
        <f t="shared" si="471"/>
        <v>1.1117722200795286E-4</v>
      </c>
      <c r="AI244" s="5">
        <f t="shared" si="472"/>
        <v>3.1729237979589655E-4</v>
      </c>
      <c r="AJ244" s="5">
        <f t="shared" si="473"/>
        <v>4.527656495560841E-4</v>
      </c>
      <c r="AK244" s="5">
        <f t="shared" si="474"/>
        <v>4.307209931521419E-4</v>
      </c>
      <c r="AL244" s="5">
        <f t="shared" si="475"/>
        <v>1.8577981653785279E-5</v>
      </c>
      <c r="AM244" s="5">
        <f t="shared" si="476"/>
        <v>5.3531025712590767E-2</v>
      </c>
      <c r="AN244" s="5">
        <f t="shared" si="477"/>
        <v>2.8347868347662293E-2</v>
      </c>
      <c r="AO244" s="5">
        <f t="shared" si="478"/>
        <v>7.5059428542519268E-3</v>
      </c>
      <c r="AP244" s="5">
        <f t="shared" si="479"/>
        <v>1.3249480217311549E-3</v>
      </c>
      <c r="AQ244" s="5">
        <f t="shared" si="480"/>
        <v>1.75409734763854E-4</v>
      </c>
      <c r="AR244" s="5">
        <f t="shared" si="481"/>
        <v>1.1774992953288361E-5</v>
      </c>
      <c r="AS244" s="5">
        <f t="shared" si="482"/>
        <v>3.3605044889154725E-5</v>
      </c>
      <c r="AT244" s="5">
        <f t="shared" si="483"/>
        <v>4.7953278888660782E-5</v>
      </c>
      <c r="AU244" s="5">
        <f t="shared" si="484"/>
        <v>4.5618487020992825E-5</v>
      </c>
      <c r="AV244" s="5">
        <f t="shared" si="485"/>
        <v>3.2548030181361331E-5</v>
      </c>
      <c r="AW244" s="5">
        <f t="shared" si="486"/>
        <v>7.7992832843029982E-7</v>
      </c>
      <c r="AX244" s="5">
        <f t="shared" si="487"/>
        <v>2.5462329774781054E-2</v>
      </c>
      <c r="AY244" s="5">
        <f t="shared" si="488"/>
        <v>1.3483821067723039E-2</v>
      </c>
      <c r="AZ244" s="5">
        <f t="shared" si="489"/>
        <v>3.570243418307448E-3</v>
      </c>
      <c r="BA244" s="5">
        <f t="shared" si="490"/>
        <v>6.3021888735876588E-4</v>
      </c>
      <c r="BB244" s="5">
        <f t="shared" si="491"/>
        <v>8.34346148389535E-5</v>
      </c>
      <c r="BC244" s="5">
        <f t="shared" si="492"/>
        <v>8.8367201846321449E-6</v>
      </c>
      <c r="BD244" s="5">
        <f t="shared" si="493"/>
        <v>1.0392600851284111E-6</v>
      </c>
      <c r="BE244" s="5">
        <f t="shared" si="494"/>
        <v>2.9659789989508067E-6</v>
      </c>
      <c r="BF244" s="5">
        <f t="shared" si="495"/>
        <v>4.2323531655361657E-6</v>
      </c>
      <c r="BG244" s="5">
        <f t="shared" si="496"/>
        <v>4.0262845925208345E-6</v>
      </c>
      <c r="BH244" s="5">
        <f t="shared" si="497"/>
        <v>2.8726869520204035E-6</v>
      </c>
      <c r="BI244" s="5">
        <f t="shared" si="498"/>
        <v>1.6396914097205513E-6</v>
      </c>
      <c r="BJ244" s="8">
        <f t="shared" si="499"/>
        <v>0.8207056487892862</v>
      </c>
      <c r="BK244" s="8">
        <f t="shared" si="500"/>
        <v>0.12164357459844805</v>
      </c>
      <c r="BL244" s="8">
        <f t="shared" si="501"/>
        <v>4.3618718352787703E-2</v>
      </c>
      <c r="BM244" s="8">
        <f t="shared" si="502"/>
        <v>0.63038979009993212</v>
      </c>
      <c r="BN244" s="8">
        <f t="shared" si="503"/>
        <v>0.34293488168356034</v>
      </c>
    </row>
    <row r="245" spans="1:66" x14ac:dyDescent="0.25">
      <c r="A245" t="s">
        <v>143</v>
      </c>
      <c r="B245" t="s">
        <v>148</v>
      </c>
      <c r="C245" t="s">
        <v>149</v>
      </c>
      <c r="D245" s="10"/>
      <c r="E245">
        <f>VLOOKUP(A245,home!$A$2:$E$405,3,FALSE)</f>
        <v>1.12121212121212</v>
      </c>
      <c r="F245">
        <f>VLOOKUP(B245,home!$B$2:$E$405,3,FALSE)</f>
        <v>1.25</v>
      </c>
      <c r="G245">
        <f>VLOOKUP(C245,away!$B$2:$E$405,4,FALSE)</f>
        <v>0.67</v>
      </c>
      <c r="H245">
        <f>VLOOKUP(A245,away!$A$2:$E$405,3,FALSE)</f>
        <v>1.0505050505050499</v>
      </c>
      <c r="I245">
        <f>VLOOKUP(C245,away!$B$2:$E$405,3,FALSE)</f>
        <v>0.45</v>
      </c>
      <c r="J245">
        <f>VLOOKUP(B245,home!$B$2:$E$405,4,FALSE)</f>
        <v>0.19</v>
      </c>
      <c r="K245" s="3">
        <f t="shared" si="448"/>
        <v>0.93901515151515058</v>
      </c>
      <c r="L245" s="3">
        <f t="shared" si="449"/>
        <v>8.9818181818181769E-2</v>
      </c>
      <c r="M245" s="5">
        <f t="shared" si="450"/>
        <v>0.35742371174739529</v>
      </c>
      <c r="N245" s="5">
        <f t="shared" si="451"/>
        <v>0.33562628084158791</v>
      </c>
      <c r="O245" s="5">
        <f t="shared" si="452"/>
        <v>3.210314792785695E-2</v>
      </c>
      <c r="P245" s="5">
        <f t="shared" si="453"/>
        <v>3.0145342315589886E-2</v>
      </c>
      <c r="Q245" s="5">
        <f t="shared" si="454"/>
        <v>0.15757908147846508</v>
      </c>
      <c r="R245" s="5">
        <f t="shared" si="455"/>
        <v>1.4417231887601206E-3</v>
      </c>
      <c r="S245" s="5">
        <f t="shared" si="456"/>
        <v>6.3561931781287056E-4</v>
      </c>
      <c r="T245" s="5">
        <f t="shared" si="457"/>
        <v>1.4153466590974858E-2</v>
      </c>
      <c r="U245" s="5">
        <f t="shared" si="458"/>
        <v>1.3537999185364907E-3</v>
      </c>
      <c r="V245" s="5">
        <f t="shared" si="459"/>
        <v>5.9565039998156083E-6</v>
      </c>
      <c r="W245" s="5">
        <f t="shared" si="460"/>
        <v>4.9323048356706388E-2</v>
      </c>
      <c r="X245" s="5">
        <f t="shared" si="461"/>
        <v>4.430106525129626E-3</v>
      </c>
      <c r="Y245" s="5">
        <f t="shared" si="462"/>
        <v>1.9895205667400313E-4</v>
      </c>
      <c r="Z245" s="5">
        <f t="shared" si="463"/>
        <v>4.3164318499848452E-5</v>
      </c>
      <c r="AA245" s="5">
        <f t="shared" si="464"/>
        <v>4.0531949076183415E-5</v>
      </c>
      <c r="AB245" s="5">
        <f t="shared" si="465"/>
        <v>1.9030057151488365E-5</v>
      </c>
      <c r="AC245" s="5">
        <f t="shared" si="466"/>
        <v>3.1398457589868177E-8</v>
      </c>
      <c r="AD245" s="5">
        <f t="shared" si="467"/>
        <v>1.1578772431465432E-2</v>
      </c>
      <c r="AE245" s="5">
        <f t="shared" si="468"/>
        <v>1.0399842874807129E-3</v>
      </c>
      <c r="AF245" s="5">
        <f t="shared" si="469"/>
        <v>4.6704748910497451E-5</v>
      </c>
      <c r="AG245" s="5">
        <f t="shared" si="470"/>
        <v>1.3983118764718629E-6</v>
      </c>
      <c r="AH245" s="5">
        <f t="shared" si="471"/>
        <v>9.6923515176932371E-7</v>
      </c>
      <c r="AI245" s="5">
        <f t="shared" si="472"/>
        <v>9.101264928924815E-7</v>
      </c>
      <c r="AJ245" s="5">
        <f t="shared" si="473"/>
        <v>4.2731128331069304E-7</v>
      </c>
      <c r="AK245" s="5">
        <f t="shared" si="474"/>
        <v>1.3375058981404129E-7</v>
      </c>
      <c r="AL245" s="5">
        <f t="shared" si="475"/>
        <v>1.0592663229876002E-10</v>
      </c>
      <c r="AM245" s="5">
        <f t="shared" si="476"/>
        <v>2.1745285498183933E-3</v>
      </c>
      <c r="AN245" s="5">
        <f t="shared" si="477"/>
        <v>1.9531220065641561E-4</v>
      </c>
      <c r="AO245" s="5">
        <f t="shared" si="478"/>
        <v>8.7712933749335702E-6</v>
      </c>
      <c r="AP245" s="5">
        <f t="shared" si="479"/>
        <v>2.6260720771013228E-7</v>
      </c>
      <c r="AQ245" s="5">
        <f t="shared" si="480"/>
        <v>5.8967254822184218E-9</v>
      </c>
      <c r="AR245" s="5">
        <f t="shared" si="481"/>
        <v>1.7410987817238033E-8</v>
      </c>
      <c r="AS245" s="5">
        <f t="shared" si="482"/>
        <v>1.6349181363232213E-8</v>
      </c>
      <c r="AT245" s="5">
        <f t="shared" si="483"/>
        <v>7.6760645074720857E-9</v>
      </c>
      <c r="AU245" s="5">
        <f t="shared" si="484"/>
        <v>2.4026469588413237E-9</v>
      </c>
      <c r="AV245" s="5">
        <f t="shared" si="485"/>
        <v>5.640304745234502E-10</v>
      </c>
      <c r="AW245" s="5">
        <f t="shared" si="486"/>
        <v>2.4816442455903928E-13</v>
      </c>
      <c r="AX245" s="5">
        <f t="shared" si="487"/>
        <v>3.4031920928028972E-4</v>
      </c>
      <c r="AY245" s="5">
        <f t="shared" si="488"/>
        <v>3.0566852615356923E-5</v>
      </c>
      <c r="AZ245" s="5">
        <f t="shared" si="489"/>
        <v>1.3727295629078466E-6</v>
      </c>
      <c r="BA245" s="5">
        <f t="shared" si="490"/>
        <v>4.1098691156150068E-8</v>
      </c>
      <c r="BB245" s="5">
        <f t="shared" si="491"/>
        <v>9.2285242868809635E-10</v>
      </c>
      <c r="BC245" s="5">
        <f t="shared" si="492"/>
        <v>1.6577785446251623E-11</v>
      </c>
      <c r="BD245" s="5">
        <f t="shared" si="493"/>
        <v>2.6063721156713888E-10</v>
      </c>
      <c r="BE245" s="5">
        <f t="shared" si="494"/>
        <v>2.4474229071020325E-10</v>
      </c>
      <c r="BF245" s="5">
        <f t="shared" si="495"/>
        <v>1.1490835959670328E-10</v>
      </c>
      <c r="BG245" s="5">
        <f t="shared" si="496"/>
        <v>3.5966896899018578E-11</v>
      </c>
      <c r="BH245" s="5">
        <f t="shared" si="497"/>
        <v>8.4433652852904309E-12</v>
      </c>
      <c r="BI245" s="5">
        <f t="shared" si="498"/>
        <v>1.5856895865329518E-12</v>
      </c>
      <c r="BJ245" s="8">
        <f t="shared" si="499"/>
        <v>0.57672897700663373</v>
      </c>
      <c r="BK245" s="8">
        <f t="shared" si="500"/>
        <v>0.38824122824179752</v>
      </c>
      <c r="BL245" s="8">
        <f t="shared" si="501"/>
        <v>3.4960718534093944E-2</v>
      </c>
      <c r="BM245" s="8">
        <f t="shared" si="502"/>
        <v>8.5624233749002673E-2</v>
      </c>
      <c r="BN245" s="8">
        <f t="shared" si="503"/>
        <v>0.9143192874996553</v>
      </c>
    </row>
    <row r="246" spans="1:66" x14ac:dyDescent="0.25">
      <c r="A246" t="s">
        <v>143</v>
      </c>
      <c r="B246" t="s">
        <v>156</v>
      </c>
      <c r="C246" t="s">
        <v>150</v>
      </c>
      <c r="D246" s="10"/>
      <c r="E246">
        <f>VLOOKUP(A246,home!$A$2:$E$405,3,FALSE)</f>
        <v>1.12121212121212</v>
      </c>
      <c r="F246">
        <f>VLOOKUP(B246,home!$B$2:$E$405,3,FALSE)</f>
        <v>0.67</v>
      </c>
      <c r="G246">
        <f>VLOOKUP(C246,away!$B$2:$E$405,4,FALSE)</f>
        <v>1.25</v>
      </c>
      <c r="H246">
        <f>VLOOKUP(A246,away!$A$2:$E$405,3,FALSE)</f>
        <v>1.0505050505050499</v>
      </c>
      <c r="I246">
        <f>VLOOKUP(C246,away!$B$2:$E$405,3,FALSE)</f>
        <v>1.25</v>
      </c>
      <c r="J246">
        <f>VLOOKUP(B246,home!$B$2:$E$405,4,FALSE)</f>
        <v>1.43</v>
      </c>
      <c r="K246" s="3">
        <f t="shared" si="448"/>
        <v>0.93901515151515058</v>
      </c>
      <c r="L246" s="3">
        <f t="shared" si="449"/>
        <v>1.8777777777777769</v>
      </c>
      <c r="M246" s="5">
        <f t="shared" si="450"/>
        <v>5.9797410042298466E-2</v>
      </c>
      <c r="N246" s="5">
        <f t="shared" si="451"/>
        <v>5.6150674051082483E-2</v>
      </c>
      <c r="O246" s="5">
        <f t="shared" si="452"/>
        <v>0.11228624774609372</v>
      </c>
      <c r="P246" s="5">
        <f t="shared" si="453"/>
        <v>0.10543848794036592</v>
      </c>
      <c r="Q246" s="5">
        <f t="shared" si="454"/>
        <v>2.6363166850877525E-2</v>
      </c>
      <c r="R246" s="5">
        <f t="shared" si="455"/>
        <v>0.10542431038383242</v>
      </c>
      <c r="S246" s="5">
        <f t="shared" si="456"/>
        <v>4.6478914100488419E-2</v>
      </c>
      <c r="T246" s="5">
        <f t="shared" si="457"/>
        <v>4.9504168864425539E-2</v>
      </c>
      <c r="U246" s="5">
        <f t="shared" si="458"/>
        <v>9.8995024788454664E-2</v>
      </c>
      <c r="V246" s="5">
        <f t="shared" si="459"/>
        <v>9.1060547798885571E-3</v>
      </c>
      <c r="W246" s="5">
        <f t="shared" si="460"/>
        <v>8.2518043716319853E-3</v>
      </c>
      <c r="X246" s="5">
        <f t="shared" si="461"/>
        <v>1.5495054875620052E-2</v>
      </c>
      <c r="Y246" s="5">
        <f t="shared" si="462"/>
        <v>1.4548134855443269E-2</v>
      </c>
      <c r="Z246" s="5">
        <f t="shared" si="463"/>
        <v>6.5987809092102473E-2</v>
      </c>
      <c r="AA246" s="5">
        <f t="shared" si="464"/>
        <v>6.1963552552773429E-2</v>
      </c>
      <c r="AB246" s="5">
        <f t="shared" si="465"/>
        <v>2.9092357344379767E-2</v>
      </c>
      <c r="AC246" s="5">
        <f t="shared" si="466"/>
        <v>1.0035224000655208E-3</v>
      </c>
      <c r="AD246" s="5">
        <f t="shared" si="467"/>
        <v>1.937142333075347E-3</v>
      </c>
      <c r="AE246" s="5">
        <f t="shared" si="468"/>
        <v>3.6375228254414823E-3</v>
      </c>
      <c r="AF246" s="5">
        <f t="shared" si="469"/>
        <v>3.4152297638867248E-3</v>
      </c>
      <c r="AG246" s="5">
        <f t="shared" si="470"/>
        <v>2.137680852210578E-3</v>
      </c>
      <c r="AH246" s="5">
        <f t="shared" si="471"/>
        <v>3.0977610379348087E-2</v>
      </c>
      <c r="AI246" s="5">
        <f t="shared" si="472"/>
        <v>2.9088445503940845E-2</v>
      </c>
      <c r="AJ246" s="5">
        <f t="shared" si="473"/>
        <v>1.3657245531111604E-2</v>
      </c>
      <c r="AK246" s="5">
        <f t="shared" si="474"/>
        <v>4.2747868272254592E-3</v>
      </c>
      <c r="AL246" s="5">
        <f t="shared" si="475"/>
        <v>7.0778907917483131E-5</v>
      </c>
      <c r="AM246" s="5">
        <f t="shared" si="476"/>
        <v>3.6380120027983202E-4</v>
      </c>
      <c r="AN246" s="5">
        <f t="shared" si="477"/>
        <v>6.8313780941435076E-4</v>
      </c>
      <c r="AO246" s="5">
        <f t="shared" si="478"/>
        <v>6.4139049883902926E-4</v>
      </c>
      <c r="AP246" s="5">
        <f t="shared" si="479"/>
        <v>4.0146294186591062E-4</v>
      </c>
      <c r="AQ246" s="5">
        <f t="shared" si="480"/>
        <v>1.8846454770927461E-4</v>
      </c>
      <c r="AR246" s="5">
        <f t="shared" si="481"/>
        <v>1.1633813675799614E-2</v>
      </c>
      <c r="AS246" s="5">
        <f t="shared" si="482"/>
        <v>1.0924327311480006E-2</v>
      </c>
      <c r="AT246" s="5">
        <f t="shared" si="483"/>
        <v>5.1290544327952468E-3</v>
      </c>
      <c r="AU246" s="5">
        <f t="shared" si="484"/>
        <v>1.6054199417802281E-3</v>
      </c>
      <c r="AV246" s="5">
        <f t="shared" si="485"/>
        <v>3.7687841246905113E-4</v>
      </c>
      <c r="AW246" s="5">
        <f t="shared" si="486"/>
        <v>3.466715096677118E-6</v>
      </c>
      <c r="AX246" s="5">
        <f t="shared" si="487"/>
        <v>5.693580653369333E-5</v>
      </c>
      <c r="AY246" s="5">
        <f t="shared" si="488"/>
        <v>1.0691279226882407E-4</v>
      </c>
      <c r="AZ246" s="5">
        <f t="shared" si="489"/>
        <v>1.003792327412848E-4</v>
      </c>
      <c r="BA246" s="5">
        <f t="shared" si="490"/>
        <v>6.2829964197322669E-5</v>
      </c>
      <c r="BB246" s="5">
        <f t="shared" si="491"/>
        <v>2.949517763707646E-5</v>
      </c>
      <c r="BC246" s="5">
        <f t="shared" si="492"/>
        <v>1.1077077823702048E-5</v>
      </c>
      <c r="BD246" s="5">
        <f t="shared" si="493"/>
        <v>3.6409527985372821E-3</v>
      </c>
      <c r="BE246" s="5">
        <f t="shared" si="494"/>
        <v>3.4189098437779975E-3</v>
      </c>
      <c r="BF246" s="5">
        <f t="shared" si="495"/>
        <v>1.6052040724859179E-3</v>
      </c>
      <c r="BG246" s="5">
        <f t="shared" si="496"/>
        <v>5.024369817793671E-4</v>
      </c>
      <c r="BH246" s="5">
        <f t="shared" si="497"/>
        <v>1.1794898464309178E-4</v>
      </c>
      <c r="BI246" s="5">
        <f t="shared" si="498"/>
        <v>2.2151176737138212E-5</v>
      </c>
      <c r="BJ246" s="8">
        <f t="shared" si="499"/>
        <v>0.18408646669300524</v>
      </c>
      <c r="BK246" s="8">
        <f t="shared" si="500"/>
        <v>0.22200208096329316</v>
      </c>
      <c r="BL246" s="8">
        <f t="shared" si="501"/>
        <v>0.52473667868944474</v>
      </c>
      <c r="BM246" s="8">
        <f t="shared" si="502"/>
        <v>0.53124929234612295</v>
      </c>
      <c r="BN246" s="8">
        <f t="shared" si="503"/>
        <v>0.46546029701455055</v>
      </c>
    </row>
    <row r="247" spans="1:66" x14ac:dyDescent="0.25">
      <c r="A247" t="s">
        <v>143</v>
      </c>
      <c r="B247" t="s">
        <v>157</v>
      </c>
      <c r="C247" t="s">
        <v>160</v>
      </c>
      <c r="D247" s="10"/>
      <c r="E247">
        <f>VLOOKUP(A247,home!$A$2:$E$405,3,FALSE)</f>
        <v>1.12121212121212</v>
      </c>
      <c r="F247">
        <f>VLOOKUP(B247,home!$B$2:$E$405,3,FALSE)</f>
        <v>0.54</v>
      </c>
      <c r="G247">
        <f>VLOOKUP(C247,away!$B$2:$E$405,4,FALSE)</f>
        <v>0.54</v>
      </c>
      <c r="H247">
        <f>VLOOKUP(A247,away!$A$2:$E$405,3,FALSE)</f>
        <v>1.0505050505050499</v>
      </c>
      <c r="I247">
        <f>VLOOKUP(C247,away!$B$2:$E$405,3,FALSE)</f>
        <v>0.71</v>
      </c>
      <c r="J247">
        <f>VLOOKUP(B247,home!$B$2:$E$405,4,FALSE)</f>
        <v>2.09</v>
      </c>
      <c r="K247" s="3">
        <f t="shared" si="448"/>
        <v>0.32694545454545421</v>
      </c>
      <c r="L247" s="3">
        <f t="shared" si="449"/>
        <v>1.5588444444444434</v>
      </c>
      <c r="M247" s="5">
        <f t="shared" si="450"/>
        <v>0.15170917716242427</v>
      </c>
      <c r="N247" s="5">
        <f t="shared" si="451"/>
        <v>4.9600625886085638E-2</v>
      </c>
      <c r="O247" s="5">
        <f t="shared" si="452"/>
        <v>0.23649100799088291</v>
      </c>
      <c r="P247" s="5">
        <f t="shared" si="453"/>
        <v>7.7319660103491852E-2</v>
      </c>
      <c r="Q247" s="5">
        <f t="shared" si="454"/>
        <v>8.1083495880326442E-3</v>
      </c>
      <c r="R247" s="5">
        <f t="shared" si="455"/>
        <v>0.18432634698382719</v>
      </c>
      <c r="S247" s="5">
        <f t="shared" si="456"/>
        <v>9.8516285407687226E-3</v>
      </c>
      <c r="T247" s="5">
        <f t="shared" si="457"/>
        <v>1.2639655708918078E-2</v>
      </c>
      <c r="U247" s="5">
        <f t="shared" si="458"/>
        <v>6.0264661299330488E-2</v>
      </c>
      <c r="V247" s="5">
        <f t="shared" si="459"/>
        <v>5.5788360956684081E-4</v>
      </c>
      <c r="W247" s="5">
        <f t="shared" si="460"/>
        <v>8.8366268055759315E-4</v>
      </c>
      <c r="X247" s="5">
        <f t="shared" si="461"/>
        <v>1.377492660350089E-3</v>
      </c>
      <c r="Y247" s="5">
        <f t="shared" si="462"/>
        <v>1.0736483904248667E-3</v>
      </c>
      <c r="Z247" s="5">
        <f t="shared" si="463"/>
        <v>9.5778700653492616E-2</v>
      </c>
      <c r="AA247" s="5">
        <f t="shared" si="464"/>
        <v>3.1314410820929131E-2</v>
      </c>
      <c r="AB247" s="5">
        <f t="shared" si="465"/>
        <v>5.1190521398358814E-3</v>
      </c>
      <c r="AC247" s="5">
        <f t="shared" si="466"/>
        <v>1.7770584102023077E-5</v>
      </c>
      <c r="AD247" s="5">
        <f t="shared" si="467"/>
        <v>7.2227374189939191E-5</v>
      </c>
      <c r="AE247" s="5">
        <f t="shared" si="468"/>
        <v>1.1259124099279668E-4</v>
      </c>
      <c r="AF247" s="5">
        <f t="shared" si="469"/>
        <v>8.775611525736331E-5</v>
      </c>
      <c r="AG247" s="5">
        <f t="shared" si="470"/>
        <v>4.5599377578322356E-5</v>
      </c>
      <c r="AH247" s="5">
        <f t="shared" si="471"/>
        <v>3.7326023852451075E-2</v>
      </c>
      <c r="AI247" s="5">
        <f t="shared" si="472"/>
        <v>1.2203573834814081E-2</v>
      </c>
      <c r="AJ247" s="5">
        <f t="shared" si="473"/>
        <v>1.9949514972511504E-3</v>
      </c>
      <c r="AK247" s="5">
        <f t="shared" si="474"/>
        <v>2.1741344135497062E-4</v>
      </c>
      <c r="AL247" s="5">
        <f t="shared" si="475"/>
        <v>3.6227617822694553E-7</v>
      </c>
      <c r="AM247" s="5">
        <f t="shared" si="476"/>
        <v>4.7228823370308582E-6</v>
      </c>
      <c r="AN247" s="5">
        <f t="shared" si="477"/>
        <v>7.3622388928453427E-6</v>
      </c>
      <c r="AO247" s="5">
        <f t="shared" si="478"/>
        <v>5.7382925983923874E-6</v>
      </c>
      <c r="AP247" s="5">
        <f t="shared" si="479"/>
        <v>2.9817018458668815E-6</v>
      </c>
      <c r="AQ247" s="5">
        <f t="shared" si="480"/>
        <v>1.1620023393548322E-6</v>
      </c>
      <c r="AR247" s="5">
        <f t="shared" si="481"/>
        <v>1.1637092983118833E-2</v>
      </c>
      <c r="AS247" s="5">
        <f t="shared" si="482"/>
        <v>3.804694654953502E-3</v>
      </c>
      <c r="AT247" s="5">
        <f t="shared" si="483"/>
        <v>6.2196381168521623E-4</v>
      </c>
      <c r="AU247" s="5">
        <f t="shared" si="484"/>
        <v>6.7782747040748769E-5</v>
      </c>
      <c r="AV247" s="5">
        <f t="shared" si="485"/>
        <v>5.5403152603942862E-6</v>
      </c>
      <c r="AW247" s="5">
        <f t="shared" si="486"/>
        <v>5.1287952325077605E-9</v>
      </c>
      <c r="AX247" s="5">
        <f t="shared" si="487"/>
        <v>2.5735415207420822E-7</v>
      </c>
      <c r="AY247" s="5">
        <f t="shared" si="488"/>
        <v>4.0117509021558992E-7</v>
      </c>
      <c r="AZ247" s="5">
        <f t="shared" si="489"/>
        <v>3.1268478031603545E-7</v>
      </c>
      <c r="BA247" s="5">
        <f t="shared" si="490"/>
        <v>1.6247564421932773E-7</v>
      </c>
      <c r="BB247" s="5">
        <f t="shared" si="491"/>
        <v>6.3318563837207725E-8</v>
      </c>
      <c r="BC247" s="5">
        <f t="shared" si="492"/>
        <v>1.9740758293566429E-8</v>
      </c>
      <c r="BD247" s="5">
        <f t="shared" si="493"/>
        <v>3.0234029577030311E-3</v>
      </c>
      <c r="BE247" s="5">
        <f t="shared" si="494"/>
        <v>9.8848785428028814E-4</v>
      </c>
      <c r="BF247" s="5">
        <f t="shared" si="495"/>
        <v>1.6159080541516471E-4</v>
      </c>
      <c r="BG247" s="5">
        <f t="shared" si="496"/>
        <v>1.7610459775609023E-5</v>
      </c>
      <c r="BH247" s="5">
        <f t="shared" si="497"/>
        <v>1.4394149440227322E-6</v>
      </c>
      <c r="BI247" s="5">
        <f t="shared" si="498"/>
        <v>9.4122034630606412E-8</v>
      </c>
      <c r="BJ247" s="8">
        <f t="shared" si="499"/>
        <v>7.4024792889389776E-2</v>
      </c>
      <c r="BK247" s="8">
        <f t="shared" si="500"/>
        <v>0.23945688345162211</v>
      </c>
      <c r="BL247" s="8">
        <f t="shared" si="501"/>
        <v>0.58958714198688822</v>
      </c>
      <c r="BM247" s="8">
        <f t="shared" si="502"/>
        <v>0.29129195522035323</v>
      </c>
      <c r="BN247" s="8">
        <f t="shared" si="503"/>
        <v>0.70755516771474458</v>
      </c>
    </row>
    <row r="248" spans="1:66" x14ac:dyDescent="0.25">
      <c r="A248" t="s">
        <v>143</v>
      </c>
      <c r="B248" t="s">
        <v>140</v>
      </c>
      <c r="C248" t="s">
        <v>159</v>
      </c>
      <c r="D248" s="10"/>
      <c r="E248">
        <f>VLOOKUP(A248,home!$A$2:$E$405,3,FALSE)</f>
        <v>1.12121212121212</v>
      </c>
      <c r="F248">
        <f>VLOOKUP(B248,home!$B$2:$E$405,3,FALSE)</f>
        <v>0.89</v>
      </c>
      <c r="G248">
        <f>VLOOKUP(C248,away!$B$2:$E$405,4,FALSE)</f>
        <v>0.89</v>
      </c>
      <c r="H248">
        <f>VLOOKUP(A248,away!$A$2:$E$405,3,FALSE)</f>
        <v>1.0505050505050499</v>
      </c>
      <c r="I248">
        <f>VLOOKUP(C248,away!$B$2:$E$405,3,FALSE)</f>
        <v>0.89</v>
      </c>
      <c r="J248">
        <f>VLOOKUP(B248,home!$B$2:$E$405,4,FALSE)</f>
        <v>0.95</v>
      </c>
      <c r="K248" s="3">
        <f t="shared" si="448"/>
        <v>0.88811212121212024</v>
      </c>
      <c r="L248" s="3">
        <f t="shared" si="449"/>
        <v>0.88820202020201966</v>
      </c>
      <c r="M248" s="5">
        <f t="shared" si="450"/>
        <v>0.16926087056160383</v>
      </c>
      <c r="N248" s="5">
        <f t="shared" si="451"/>
        <v>0.15032263079267608</v>
      </c>
      <c r="O248" s="5">
        <f t="shared" si="452"/>
        <v>0.15033784717396909</v>
      </c>
      <c r="P248" s="5">
        <f t="shared" si="453"/>
        <v>0.13351686435213725</v>
      </c>
      <c r="Q248" s="5">
        <f t="shared" si="454"/>
        <v>6.6751675249734979E-2</v>
      </c>
      <c r="R248" s="5">
        <f t="shared" si="455"/>
        <v>6.6765189786370902E-2</v>
      </c>
      <c r="S248" s="5">
        <f t="shared" si="456"/>
        <v>2.6330292712187758E-2</v>
      </c>
      <c r="T248" s="5">
        <f t="shared" si="457"/>
        <v>5.9288972808683761E-2</v>
      </c>
      <c r="U248" s="5">
        <f t="shared" si="458"/>
        <v>5.9294974324303647E-2</v>
      </c>
      <c r="V248" s="5">
        <f t="shared" si="459"/>
        <v>2.3077711074960235E-3</v>
      </c>
      <c r="W248" s="5">
        <f t="shared" si="460"/>
        <v>1.9760990633501573E-2</v>
      </c>
      <c r="X248" s="5">
        <f t="shared" si="461"/>
        <v>1.7551751801869287E-2</v>
      </c>
      <c r="Y248" s="5">
        <f t="shared" si="462"/>
        <v>7.7947507042523678E-3</v>
      </c>
      <c r="Z248" s="5">
        <f t="shared" si="463"/>
        <v>1.9766992149141967E-2</v>
      </c>
      <c r="AA248" s="5">
        <f t="shared" si="464"/>
        <v>1.7555305327557797E-2</v>
      </c>
      <c r="AB248" s="5">
        <f t="shared" si="465"/>
        <v>7.7955397264918959E-3</v>
      </c>
      <c r="AC248" s="5">
        <f t="shared" si="466"/>
        <v>1.1377643016847733E-4</v>
      </c>
      <c r="AD248" s="5">
        <f t="shared" si="467"/>
        <v>4.3874938271929792E-3</v>
      </c>
      <c r="AE248" s="5">
        <f t="shared" si="468"/>
        <v>3.8969808809366955E-3</v>
      </c>
      <c r="AF248" s="5">
        <f t="shared" si="469"/>
        <v>1.7306531455683091E-3</v>
      </c>
      <c r="AG248" s="5">
        <f t="shared" si="470"/>
        <v>5.1238987338758418E-4</v>
      </c>
      <c r="AH248" s="5">
        <f t="shared" si="471"/>
        <v>4.3892705900463388E-3</v>
      </c>
      <c r="AI248" s="5">
        <f t="shared" si="472"/>
        <v>3.8981644143000287E-3</v>
      </c>
      <c r="AJ248" s="5">
        <f t="shared" si="473"/>
        <v>1.7310035334088005E-3</v>
      </c>
      <c r="AK248" s="5">
        <f t="shared" si="474"/>
        <v>5.1244173996045509E-4</v>
      </c>
      <c r="AL248" s="5">
        <f t="shared" si="475"/>
        <v>3.5899785090012526E-6</v>
      </c>
      <c r="AM248" s="5">
        <f t="shared" si="476"/>
        <v>7.7931728993468842E-4</v>
      </c>
      <c r="AN248" s="5">
        <f t="shared" si="477"/>
        <v>6.9219119129835334E-4</v>
      </c>
      <c r="AO248" s="5">
        <f t="shared" si="478"/>
        <v>3.0740280723861999E-4</v>
      </c>
      <c r="AP248" s="5">
        <f t="shared" si="479"/>
        <v>9.1011931468371456E-5</v>
      </c>
      <c r="AQ248" s="5">
        <f t="shared" si="480"/>
        <v>2.0209245348173824E-5</v>
      </c>
      <c r="AR248" s="5">
        <f t="shared" si="481"/>
        <v>7.7971180105849405E-4</v>
      </c>
      <c r="AS248" s="5">
        <f t="shared" si="482"/>
        <v>6.9247150157218185E-4</v>
      </c>
      <c r="AT248" s="5">
        <f t="shared" si="483"/>
        <v>3.0749616707010627E-4</v>
      </c>
      <c r="AU248" s="5">
        <f t="shared" si="484"/>
        <v>9.1030357733742871E-5</v>
      </c>
      <c r="AV248" s="5">
        <f t="shared" si="485"/>
        <v>2.0211291025403124E-5</v>
      </c>
      <c r="AW248" s="5">
        <f t="shared" si="486"/>
        <v>7.8662709622763171E-8</v>
      </c>
      <c r="AX248" s="5">
        <f t="shared" si="487"/>
        <v>1.1535352191019612E-4</v>
      </c>
      <c r="AY248" s="5">
        <f t="shared" si="488"/>
        <v>1.0245723119805414E-4</v>
      </c>
      <c r="AZ248" s="5">
        <f t="shared" si="489"/>
        <v>4.5501359867208532E-5</v>
      </c>
      <c r="BA248" s="5">
        <f t="shared" si="490"/>
        <v>1.3471466585331242E-5</v>
      </c>
      <c r="BB248" s="5">
        <f t="shared" si="491"/>
        <v>2.9913459590438031E-6</v>
      </c>
      <c r="BC248" s="5">
        <f t="shared" si="492"/>
        <v>5.3138390478917092E-7</v>
      </c>
      <c r="BD248" s="5">
        <f t="shared" si="493"/>
        <v>1.1542359947925157E-4</v>
      </c>
      <c r="BE248" s="5">
        <f t="shared" si="494"/>
        <v>1.0250909777145627E-4</v>
      </c>
      <c r="BF248" s="5">
        <f t="shared" si="495"/>
        <v>4.5519786132674334E-5</v>
      </c>
      <c r="BG248" s="5">
        <f t="shared" si="496"/>
        <v>1.347555793980382E-5</v>
      </c>
      <c r="BH248" s="5">
        <f t="shared" si="497"/>
        <v>2.9919515866089991E-6</v>
      </c>
      <c r="BI248" s="5">
        <f t="shared" si="498"/>
        <v>5.3143769402945753E-7</v>
      </c>
      <c r="BJ248" s="8">
        <f t="shared" si="499"/>
        <v>0.3341687284925165</v>
      </c>
      <c r="BK248" s="8">
        <f t="shared" si="500"/>
        <v>0.33163562237330041</v>
      </c>
      <c r="BL248" s="8">
        <f t="shared" si="501"/>
        <v>0.31445110916547264</v>
      </c>
      <c r="BM248" s="8">
        <f t="shared" si="502"/>
        <v>0.2629649956954509</v>
      </c>
      <c r="BN248" s="8">
        <f t="shared" si="503"/>
        <v>0.73695507791649217</v>
      </c>
    </row>
    <row r="249" spans="1:66" x14ac:dyDescent="0.25">
      <c r="A249" t="s">
        <v>143</v>
      </c>
      <c r="B249" t="s">
        <v>153</v>
      </c>
      <c r="C249" t="s">
        <v>145</v>
      </c>
      <c r="D249" s="10"/>
      <c r="E249">
        <f>VLOOKUP(A249,home!$A$2:$E$405,3,FALSE)</f>
        <v>1.12121212121212</v>
      </c>
      <c r="F249">
        <f>VLOOKUP(B249,home!$B$2:$E$405,3,FALSE)</f>
        <v>1.25</v>
      </c>
      <c r="G249">
        <f>VLOOKUP(C249,away!$B$2:$E$405,4,FALSE)</f>
        <v>1.78</v>
      </c>
      <c r="H249">
        <f>VLOOKUP(A249,away!$A$2:$E$405,3,FALSE)</f>
        <v>1.0505050505050499</v>
      </c>
      <c r="I249">
        <f>VLOOKUP(C249,away!$B$2:$E$405,3,FALSE)</f>
        <v>0.36</v>
      </c>
      <c r="J249">
        <f>VLOOKUP(B249,home!$B$2:$E$405,4,FALSE)</f>
        <v>0.38</v>
      </c>
      <c r="K249" s="3">
        <f t="shared" si="448"/>
        <v>2.494696969696967</v>
      </c>
      <c r="L249" s="3">
        <f t="shared" si="449"/>
        <v>0.14370909090909081</v>
      </c>
      <c r="M249" s="5">
        <f t="shared" si="450"/>
        <v>7.1475105795064928E-2</v>
      </c>
      <c r="N249" s="5">
        <f t="shared" si="451"/>
        <v>0.17830872983571858</v>
      </c>
      <c r="O249" s="5">
        <f t="shared" si="452"/>
        <v>1.027162247643987E-2</v>
      </c>
      <c r="P249" s="5">
        <f t="shared" si="453"/>
        <v>2.5624585465845794E-2</v>
      </c>
      <c r="Q249" s="5">
        <f t="shared" si="454"/>
        <v>0.22241312399584121</v>
      </c>
      <c r="R249" s="5">
        <f t="shared" si="455"/>
        <v>7.3806276412527862E-4</v>
      </c>
      <c r="S249" s="5">
        <f t="shared" si="456"/>
        <v>2.2966715928309008E-3</v>
      </c>
      <c r="T249" s="5">
        <f t="shared" si="457"/>
        <v>3.1962787855693231E-2</v>
      </c>
      <c r="U249" s="5">
        <f t="shared" si="458"/>
        <v>1.8412429411094999E-3</v>
      </c>
      <c r="V249" s="5">
        <f t="shared" si="459"/>
        <v>9.1486798659685855E-5</v>
      </c>
      <c r="W249" s="5">
        <f t="shared" si="460"/>
        <v>0.18495111548442028</v>
      </c>
      <c r="X249" s="5">
        <f t="shared" si="461"/>
        <v>2.6579156668888309E-2</v>
      </c>
      <c r="Y249" s="5">
        <f t="shared" si="462"/>
        <v>1.9098332210081182E-3</v>
      </c>
      <c r="Z249" s="5">
        <f t="shared" si="463"/>
        <v>3.5355442955431533E-5</v>
      </c>
      <c r="AA249" s="5">
        <f t="shared" si="464"/>
        <v>8.8201116403209017E-5</v>
      </c>
      <c r="AB249" s="5">
        <f t="shared" si="465"/>
        <v>1.1001752890748752E-4</v>
      </c>
      <c r="AC249" s="5">
        <f t="shared" si="466"/>
        <v>2.0499368846453769E-6</v>
      </c>
      <c r="AD249" s="5">
        <f t="shared" si="467"/>
        <v>0.11534924683526426</v>
      </c>
      <c r="AE249" s="5">
        <f t="shared" si="468"/>
        <v>1.6576735399744146E-2</v>
      </c>
      <c r="AF249" s="5">
        <f t="shared" si="469"/>
        <v>1.1911137872688876E-3</v>
      </c>
      <c r="AG249" s="5">
        <f t="shared" si="470"/>
        <v>5.7057959845898712E-5</v>
      </c>
      <c r="AH249" s="5">
        <f t="shared" si="471"/>
        <v>1.2702246414533204E-6</v>
      </c>
      <c r="AI249" s="5">
        <f t="shared" si="472"/>
        <v>3.1688255638680149E-6</v>
      </c>
      <c r="AJ249" s="5">
        <f t="shared" si="473"/>
        <v>3.9526297658399106E-6</v>
      </c>
      <c r="AK249" s="5">
        <f t="shared" si="474"/>
        <v>3.286871166391619E-6</v>
      </c>
      <c r="AL249" s="5">
        <f t="shared" si="475"/>
        <v>2.9396966854891733E-8</v>
      </c>
      <c r="AM249" s="5">
        <f t="shared" si="476"/>
        <v>5.7552283307352209E-2</v>
      </c>
      <c r="AN249" s="5">
        <f t="shared" si="477"/>
        <v>8.2707863138420275E-3</v>
      </c>
      <c r="AO249" s="5">
        <f t="shared" si="478"/>
        <v>5.9429359113279394E-4</v>
      </c>
      <c r="AP249" s="5">
        <f t="shared" si="479"/>
        <v>2.8468463904930931E-5</v>
      </c>
      <c r="AQ249" s="5">
        <f t="shared" si="480"/>
        <v>1.0227942668389719E-6</v>
      </c>
      <c r="AR249" s="5">
        <f t="shared" si="481"/>
        <v>3.6508565694716495E-8</v>
      </c>
      <c r="AS249" s="5">
        <f t="shared" si="482"/>
        <v>9.1077808206591874E-8</v>
      </c>
      <c r="AT249" s="5">
        <f t="shared" si="483"/>
        <v>1.1360576606981319E-7</v>
      </c>
      <c r="AU249" s="5">
        <f t="shared" si="484"/>
        <v>9.4470653451488477E-8</v>
      </c>
      <c r="AV249" s="5">
        <f t="shared" si="485"/>
        <v>5.8918913222680153E-8</v>
      </c>
      <c r="AW249" s="5">
        <f t="shared" si="486"/>
        <v>2.9275347814790522E-10</v>
      </c>
      <c r="AX249" s="5">
        <f t="shared" si="487"/>
        <v>2.3929251127665516E-2</v>
      </c>
      <c r="AY249" s="5">
        <f t="shared" si="488"/>
        <v>3.4388509256921477E-3</v>
      </c>
      <c r="AZ249" s="5">
        <f t="shared" si="489"/>
        <v>2.4709707015155194E-4</v>
      </c>
      <c r="BA249" s="5">
        <f t="shared" si="490"/>
        <v>1.1836698439259796E-5</v>
      </c>
      <c r="BB249" s="5">
        <f t="shared" si="491"/>
        <v>4.2526029301776963E-7</v>
      </c>
      <c r="BC249" s="5">
        <f t="shared" si="492"/>
        <v>1.2222754021863448E-8</v>
      </c>
      <c r="BD249" s="5">
        <f t="shared" si="493"/>
        <v>8.7443546439708862E-10</v>
      </c>
      <c r="BE249" s="5">
        <f t="shared" si="494"/>
        <v>2.181451503226977E-9</v>
      </c>
      <c r="BF249" s="5">
        <f t="shared" si="495"/>
        <v>2.7210302273206173E-9</v>
      </c>
      <c r="BG249" s="5">
        <f t="shared" si="496"/>
        <v>2.2627152875168643E-9</v>
      </c>
      <c r="BH249" s="5">
        <f t="shared" si="497"/>
        <v>1.4111972427638306E-9</v>
      </c>
      <c r="BI249" s="5">
        <f t="shared" si="498"/>
        <v>7.0410189703352825E-10</v>
      </c>
      <c r="BJ249" s="8">
        <f t="shared" si="499"/>
        <v>0.87337322881918733</v>
      </c>
      <c r="BK249" s="8">
        <f t="shared" si="500"/>
        <v>0.10292877991194495</v>
      </c>
      <c r="BL249" s="8">
        <f t="shared" si="501"/>
        <v>1.3061230114761168E-2</v>
      </c>
      <c r="BM249" s="8">
        <f t="shared" si="502"/>
        <v>0.47712851332287448</v>
      </c>
      <c r="BN249" s="8">
        <f t="shared" si="503"/>
        <v>0.50883123033303557</v>
      </c>
    </row>
    <row r="250" spans="1:66" x14ac:dyDescent="0.25">
      <c r="A250" t="s">
        <v>143</v>
      </c>
      <c r="B250" t="s">
        <v>452</v>
      </c>
      <c r="C250" t="s">
        <v>329</v>
      </c>
      <c r="D250" s="10"/>
      <c r="E250">
        <f>VLOOKUP(A250,home!$A$2:$E$405,3,FALSE)</f>
        <v>1.12121212121212</v>
      </c>
      <c r="F250">
        <f>VLOOKUP(B250,home!$B$2:$E$405,3,FALSE)</f>
        <v>0.89</v>
      </c>
      <c r="G250">
        <f>VLOOKUP(C250,away!$B$2:$E$405,4,FALSE)</f>
        <v>1.34</v>
      </c>
      <c r="H250">
        <f>VLOOKUP(A250,away!$A$2:$E$405,3,FALSE)</f>
        <v>1.0505050505050499</v>
      </c>
      <c r="I250">
        <f>VLOOKUP(C250,away!$B$2:$E$405,3,FALSE)</f>
        <v>0.67</v>
      </c>
      <c r="J250">
        <f>VLOOKUP(B250,home!$B$2:$E$405,4,FALSE)</f>
        <v>1.1399999999999999</v>
      </c>
      <c r="K250" s="3">
        <f t="shared" si="448"/>
        <v>1.3371575757575744</v>
      </c>
      <c r="L250" s="3">
        <f t="shared" si="449"/>
        <v>0.80237575757575708</v>
      </c>
      <c r="M250" s="5">
        <f t="shared" si="450"/>
        <v>0.11770976142848781</v>
      </c>
      <c r="N250" s="5">
        <f t="shared" si="451"/>
        <v>0.15739649923471921</v>
      </c>
      <c r="O250" s="5">
        <f t="shared" si="452"/>
        <v>9.4447459000244538E-2</v>
      </c>
      <c r="P250" s="5">
        <f t="shared" si="453"/>
        <v>0.12629113531322989</v>
      </c>
      <c r="Q250" s="5">
        <f t="shared" si="454"/>
        <v>0.10523196067471305</v>
      </c>
      <c r="R250" s="5">
        <f t="shared" si="455"/>
        <v>3.7891175733213232E-2</v>
      </c>
      <c r="S250" s="5">
        <f t="shared" si="456"/>
        <v>3.3874528894518044E-2</v>
      </c>
      <c r="T250" s="5">
        <f t="shared" si="457"/>
        <v>8.443557416755515E-2</v>
      </c>
      <c r="U250" s="5">
        <f t="shared" si="458"/>
        <v>5.0666472686027635E-2</v>
      </c>
      <c r="V250" s="5">
        <f t="shared" si="459"/>
        <v>4.0382308526143006E-3</v>
      </c>
      <c r="W250" s="5">
        <f t="shared" si="460"/>
        <v>4.6903904476005231E-2</v>
      </c>
      <c r="X250" s="5">
        <f t="shared" si="461"/>
        <v>3.7634555887195643E-2</v>
      </c>
      <c r="Y250" s="5">
        <f t="shared" si="462"/>
        <v>1.5098527645507885E-2</v>
      </c>
      <c r="Z250" s="5">
        <f t="shared" si="463"/>
        <v>1.013432027812437E-2</v>
      </c>
      <c r="AA250" s="5">
        <f t="shared" si="464"/>
        <v>1.355118313504761E-2</v>
      </c>
      <c r="AB250" s="5">
        <f t="shared" si="465"/>
        <v>9.0600335947535957E-3</v>
      </c>
      <c r="AC250" s="5">
        <f t="shared" si="466"/>
        <v>2.7078933006726899E-4</v>
      </c>
      <c r="AD250" s="5">
        <f t="shared" si="467"/>
        <v>1.5679477800675006E-2</v>
      </c>
      <c r="AE250" s="5">
        <f t="shared" si="468"/>
        <v>1.2580832878708873E-2</v>
      </c>
      <c r="AF250" s="5">
        <f t="shared" si="469"/>
        <v>5.0472776559940119E-3</v>
      </c>
      <c r="AG250" s="5">
        <f t="shared" si="470"/>
        <v>1.3499377443077956E-3</v>
      </c>
      <c r="AH250" s="5">
        <f t="shared" si="471"/>
        <v>2.0328832276688491E-3</v>
      </c>
      <c r="AI250" s="5">
        <f t="shared" si="472"/>
        <v>2.7182852085079114E-3</v>
      </c>
      <c r="AJ250" s="5">
        <f t="shared" si="473"/>
        <v>1.8173878298130563E-3</v>
      </c>
      <c r="AK250" s="5">
        <f t="shared" si="474"/>
        <v>8.1004463490804855E-4</v>
      </c>
      <c r="AL250" s="5">
        <f t="shared" si="475"/>
        <v>1.1621225465036993E-5</v>
      </c>
      <c r="AM250" s="5">
        <f t="shared" si="476"/>
        <v>4.1931865050190524E-3</v>
      </c>
      <c r="AN250" s="5">
        <f t="shared" si="477"/>
        <v>3.3645111986211032E-3</v>
      </c>
      <c r="AO250" s="5">
        <f t="shared" si="478"/>
        <v>1.349801110932863E-3</v>
      </c>
      <c r="AP250" s="5">
        <f t="shared" si="479"/>
        <v>3.6101589632045152E-4</v>
      </c>
      <c r="AQ250" s="5">
        <f t="shared" si="480"/>
        <v>7.2417600826753294E-5</v>
      </c>
      <c r="AR250" s="5">
        <f t="shared" si="481"/>
        <v>3.262272439727687E-4</v>
      </c>
      <c r="AS250" s="5">
        <f t="shared" si="482"/>
        <v>4.3621723069670217E-4</v>
      </c>
      <c r="AT250" s="5">
        <f t="shared" si="483"/>
        <v>2.9164558735104247E-4</v>
      </c>
      <c r="AU250" s="5">
        <f t="shared" si="484"/>
        <v>1.2999203552090463E-4</v>
      </c>
      <c r="AV250" s="5">
        <f t="shared" si="485"/>
        <v>4.3454958771231347E-5</v>
      </c>
      <c r="AW250" s="5">
        <f t="shared" si="486"/>
        <v>3.4634571128820924E-7</v>
      </c>
      <c r="AX250" s="5">
        <f t="shared" si="487"/>
        <v>9.3449185029177641E-4</v>
      </c>
      <c r="AY250" s="5">
        <f t="shared" si="488"/>
        <v>7.4981360632623499E-4</v>
      </c>
      <c r="AZ250" s="5">
        <f t="shared" si="489"/>
        <v>3.0081613020831166E-4</v>
      </c>
      <c r="BA250" s="5">
        <f t="shared" si="490"/>
        <v>8.0455856788967209E-5</v>
      </c>
      <c r="BB250" s="5">
        <f t="shared" si="491"/>
        <v>1.6138957260613544E-5</v>
      </c>
      <c r="BC250" s="5">
        <f t="shared" si="492"/>
        <v>2.589901611693512E-6</v>
      </c>
      <c r="BD250" s="5">
        <f t="shared" si="493"/>
        <v>4.3626138670750256E-5</v>
      </c>
      <c r="BE250" s="5">
        <f t="shared" si="494"/>
        <v>5.8335021824644186E-5</v>
      </c>
      <c r="BF250" s="5">
        <f t="shared" si="495"/>
        <v>3.9001558182403213E-5</v>
      </c>
      <c r="BG250" s="5">
        <f t="shared" si="496"/>
        <v>1.7383742996650092E-5</v>
      </c>
      <c r="BH250" s="5">
        <f t="shared" si="497"/>
        <v>5.8112009107483389E-6</v>
      </c>
      <c r="BI250" s="5">
        <f t="shared" si="498"/>
        <v>1.5540982644112891E-6</v>
      </c>
      <c r="BJ250" s="8">
        <f t="shared" si="499"/>
        <v>0.49278378677958967</v>
      </c>
      <c r="BK250" s="8">
        <f t="shared" si="500"/>
        <v>0.28294588065070858</v>
      </c>
      <c r="BL250" s="8">
        <f t="shared" si="501"/>
        <v>0.21438817386734677</v>
      </c>
      <c r="BM250" s="8">
        <f t="shared" si="502"/>
        <v>0.36053470293054662</v>
      </c>
      <c r="BN250" s="8">
        <f t="shared" si="503"/>
        <v>0.63896799138460769</v>
      </c>
    </row>
    <row r="251" spans="1:66" x14ac:dyDescent="0.25">
      <c r="A251" t="s">
        <v>143</v>
      </c>
      <c r="B251" t="s">
        <v>158</v>
      </c>
      <c r="C251" t="s">
        <v>151</v>
      </c>
      <c r="D251" s="10"/>
      <c r="E251">
        <f>VLOOKUP(A251,home!$A$2:$E$405,3,FALSE)</f>
        <v>1.12121212121212</v>
      </c>
      <c r="F251">
        <f>VLOOKUP(B251,home!$B$2:$E$405,3,FALSE)</f>
        <v>0.71</v>
      </c>
      <c r="G251">
        <f>VLOOKUP(C251,away!$B$2:$E$405,4,FALSE)</f>
        <v>0.18</v>
      </c>
      <c r="H251">
        <f>VLOOKUP(A251,away!$A$2:$E$405,3,FALSE)</f>
        <v>1.0505050505050499</v>
      </c>
      <c r="I251">
        <f>VLOOKUP(C251,away!$B$2:$E$405,3,FALSE)</f>
        <v>0.71</v>
      </c>
      <c r="J251">
        <f>VLOOKUP(B251,home!$B$2:$E$405,4,FALSE)</f>
        <v>0.95</v>
      </c>
      <c r="K251" s="3">
        <f t="shared" si="448"/>
        <v>0.14329090909090891</v>
      </c>
      <c r="L251" s="3">
        <f t="shared" si="449"/>
        <v>0.70856565656565618</v>
      </c>
      <c r="M251" s="5">
        <f t="shared" si="450"/>
        <v>0.42662214422391642</v>
      </c>
      <c r="N251" s="5">
        <f t="shared" si="451"/>
        <v>6.1131074884157831E-2</v>
      </c>
      <c r="O251" s="5">
        <f t="shared" si="452"/>
        <v>0.30228979972746739</v>
      </c>
      <c r="P251" s="5">
        <f t="shared" si="453"/>
        <v>4.3315380211857588E-2</v>
      </c>
      <c r="Q251" s="5">
        <f t="shared" si="454"/>
        <v>4.3797636469277024E-3</v>
      </c>
      <c r="R251" s="5">
        <f t="shared" si="455"/>
        <v>0.10709608520849682</v>
      </c>
      <c r="S251" s="5">
        <f t="shared" si="456"/>
        <v>1.0994636520280062E-3</v>
      </c>
      <c r="T251" s="5">
        <f t="shared" si="457"/>
        <v>3.1033501040877197E-3</v>
      </c>
      <c r="U251" s="5">
        <f t="shared" si="458"/>
        <v>1.5345895409602951E-2</v>
      </c>
      <c r="V251" s="5">
        <f t="shared" si="459"/>
        <v>1.2403295870308145E-5</v>
      </c>
      <c r="W251" s="5">
        <f t="shared" si="460"/>
        <v>2.0919343819052831E-4</v>
      </c>
      <c r="X251" s="5">
        <f t="shared" si="461"/>
        <v>1.4822728588069869E-4</v>
      </c>
      <c r="Y251" s="5">
        <f t="shared" si="462"/>
        <v>5.251438207050124E-5</v>
      </c>
      <c r="Z251" s="5">
        <f t="shared" si="463"/>
        <v>2.5294869310456672E-2</v>
      </c>
      <c r="AA251" s="5">
        <f t="shared" si="464"/>
        <v>3.6245248188310681E-3</v>
      </c>
      <c r="AB251" s="5">
        <f t="shared" si="465"/>
        <v>2.5968072815643281E-4</v>
      </c>
      <c r="AC251" s="5">
        <f t="shared" si="466"/>
        <v>7.8707452803448791E-8</v>
      </c>
      <c r="AD251" s="5">
        <f t="shared" si="467"/>
        <v>7.4938794835434154E-6</v>
      </c>
      <c r="AE251" s="5">
        <f t="shared" si="468"/>
        <v>5.3099056364808406E-6</v>
      </c>
      <c r="AF251" s="5">
        <f t="shared" si="469"/>
        <v>1.8812083868073626E-6</v>
      </c>
      <c r="AG251" s="5">
        <f t="shared" si="470"/>
        <v>4.4431988524499258E-7</v>
      </c>
      <c r="AH251" s="5">
        <f t="shared" si="471"/>
        <v>4.4807689201765491E-3</v>
      </c>
      <c r="AI251" s="5">
        <f t="shared" si="472"/>
        <v>6.420534519983879E-4</v>
      </c>
      <c r="AJ251" s="5">
        <f t="shared" si="473"/>
        <v>4.6000211410902619E-5</v>
      </c>
      <c r="AK251" s="5">
        <f t="shared" si="474"/>
        <v>2.1971373704807458E-6</v>
      </c>
      <c r="AL251" s="5">
        <f t="shared" si="475"/>
        <v>3.196499093960626E-10</v>
      </c>
      <c r="AM251" s="5">
        <f t="shared" si="476"/>
        <v>2.1476096076292929E-7</v>
      </c>
      <c r="AN251" s="5">
        <f t="shared" si="477"/>
        <v>1.5217224116765611E-7</v>
      </c>
      <c r="AO251" s="5">
        <f t="shared" si="478"/>
        <v>5.3912011987013811E-8</v>
      </c>
      <c r="AP251" s="5">
        <f t="shared" si="479"/>
        <v>1.2733400056784656E-8</v>
      </c>
      <c r="AQ251" s="5">
        <f t="shared" si="480"/>
        <v>2.2556124928871957E-9</v>
      </c>
      <c r="AR251" s="5">
        <f t="shared" si="481"/>
        <v>6.349837943687768E-4</v>
      </c>
      <c r="AS251" s="5">
        <f t="shared" si="482"/>
        <v>9.0987405153096783E-5</v>
      </c>
      <c r="AT251" s="5">
        <f t="shared" si="483"/>
        <v>6.5188340001050438E-6</v>
      </c>
      <c r="AU251" s="5">
        <f t="shared" si="484"/>
        <v>3.1136321669592589E-7</v>
      </c>
      <c r="AV251" s="5">
        <f t="shared" si="485"/>
        <v>1.1153879594457221E-8</v>
      </c>
      <c r="AW251" s="5">
        <f t="shared" si="486"/>
        <v>9.0151056695768822E-13</v>
      </c>
      <c r="AX251" s="5">
        <f t="shared" si="487"/>
        <v>5.1288822174928587E-9</v>
      </c>
      <c r="AY251" s="5">
        <f t="shared" si="488"/>
        <v>3.6341497958857457E-9</v>
      </c>
      <c r="AZ251" s="5">
        <f t="shared" si="489"/>
        <v>1.2875168680898644E-9</v>
      </c>
      <c r="BA251" s="5">
        <f t="shared" si="490"/>
        <v>3.0409674499248402E-10</v>
      </c>
      <c r="BB251" s="5">
        <f t="shared" si="491"/>
        <v>5.3868127443769586E-11</v>
      </c>
      <c r="BC251" s="5">
        <f t="shared" si="492"/>
        <v>7.6338210180314121E-12</v>
      </c>
      <c r="BD251" s="5">
        <f t="shared" si="493"/>
        <v>7.4987951527577277E-5</v>
      </c>
      <c r="BE251" s="5">
        <f t="shared" si="494"/>
        <v>1.0745091745251558E-5</v>
      </c>
      <c r="BF251" s="5">
        <f t="shared" si="495"/>
        <v>7.6983698222115832E-7</v>
      </c>
      <c r="BG251" s="5">
        <f t="shared" si="496"/>
        <v>3.6770213678090541E-8</v>
      </c>
      <c r="BH251" s="5">
        <f t="shared" si="497"/>
        <v>1.3172093363501419E-9</v>
      </c>
      <c r="BI251" s="5">
        <f t="shared" si="498"/>
        <v>3.7748824653728908E-11</v>
      </c>
      <c r="BJ251" s="8">
        <f t="shared" si="499"/>
        <v>6.9039699305081109E-2</v>
      </c>
      <c r="BK251" s="8">
        <f t="shared" si="500"/>
        <v>0.47104947404492487</v>
      </c>
      <c r="BL251" s="8">
        <f t="shared" si="501"/>
        <v>0.43460635916955614</v>
      </c>
      <c r="BM251" s="8">
        <f t="shared" si="502"/>
        <v>5.5156150293946722E-2</v>
      </c>
      <c r="BN251" s="8">
        <f t="shared" si="503"/>
        <v>0.94483424790282367</v>
      </c>
    </row>
    <row r="252" spans="1:66" x14ac:dyDescent="0.25">
      <c r="A252" t="s">
        <v>143</v>
      </c>
      <c r="B252" t="s">
        <v>147</v>
      </c>
      <c r="C252" t="s">
        <v>155</v>
      </c>
      <c r="D252" s="10"/>
      <c r="E252">
        <f>VLOOKUP(A252,home!$A$2:$E$405,3,FALSE)</f>
        <v>1.12121212121212</v>
      </c>
      <c r="F252">
        <f>VLOOKUP(B252,home!$B$2:$E$405,3,FALSE)</f>
        <v>0.71</v>
      </c>
      <c r="G252">
        <f>VLOOKUP(C252,away!$B$2:$E$405,4,FALSE)</f>
        <v>1.43</v>
      </c>
      <c r="H252">
        <f>VLOOKUP(A252,away!$A$2:$E$405,3,FALSE)</f>
        <v>1.0505050505050499</v>
      </c>
      <c r="I252">
        <f>VLOOKUP(C252,away!$B$2:$E$405,3,FALSE)</f>
        <v>0.89</v>
      </c>
      <c r="J252">
        <f>VLOOKUP(B252,home!$B$2:$E$405,4,FALSE)</f>
        <v>0.38</v>
      </c>
      <c r="K252" s="3">
        <f t="shared" si="448"/>
        <v>1.1383666666666652</v>
      </c>
      <c r="L252" s="3">
        <f t="shared" si="449"/>
        <v>0.35528080808080786</v>
      </c>
      <c r="M252" s="5">
        <f t="shared" si="450"/>
        <v>0.22455211183552148</v>
      </c>
      <c r="N252" s="5">
        <f t="shared" si="451"/>
        <v>0.25562263904316279</v>
      </c>
      <c r="O252" s="5">
        <f t="shared" si="452"/>
        <v>7.9779055749176014E-2</v>
      </c>
      <c r="P252" s="5">
        <f t="shared" si="453"/>
        <v>9.0817817763003544E-2</v>
      </c>
      <c r="Q252" s="5">
        <f t="shared" si="454"/>
        <v>0.14549614576605074</v>
      </c>
      <c r="R252" s="5">
        <f t="shared" si="455"/>
        <v>1.4171983697245538E-2</v>
      </c>
      <c r="S252" s="5">
        <f t="shared" si="456"/>
        <v>9.1825856766774468E-3</v>
      </c>
      <c r="T252" s="5">
        <f t="shared" si="457"/>
        <v>5.1691988240405516E-2</v>
      </c>
      <c r="U252" s="5">
        <f t="shared" si="458"/>
        <v>1.6132913841487725E-2</v>
      </c>
      <c r="V252" s="5">
        <f t="shared" si="459"/>
        <v>4.1264482032497325E-4</v>
      </c>
      <c r="W252" s="5">
        <f t="shared" si="460"/>
        <v>5.5209320822848788E-2</v>
      </c>
      <c r="X252" s="5">
        <f t="shared" si="461"/>
        <v>1.9614812115534289E-2</v>
      </c>
      <c r="Y252" s="5">
        <f t="shared" si="462"/>
        <v>3.4843831493801217E-3</v>
      </c>
      <c r="Z252" s="5">
        <f t="shared" si="463"/>
        <v>1.6783446066884764E-3</v>
      </c>
      <c r="AA252" s="5">
        <f t="shared" si="464"/>
        <v>1.9105715554339361E-3</v>
      </c>
      <c r="AB252" s="5">
        <f t="shared" si="465"/>
        <v>1.0874654864937382E-3</v>
      </c>
      <c r="AC252" s="5">
        <f t="shared" si="466"/>
        <v>1.0430625041440995E-5</v>
      </c>
      <c r="AD252" s="5">
        <f t="shared" si="467"/>
        <v>1.5712112628509228E-2</v>
      </c>
      <c r="AE252" s="5">
        <f t="shared" si="468"/>
        <v>5.5822120713134244E-3</v>
      </c>
      <c r="AF252" s="5">
        <f t="shared" si="469"/>
        <v>9.9162640778733689E-4</v>
      </c>
      <c r="AG252" s="5">
        <f t="shared" si="470"/>
        <v>1.1743527715765124E-4</v>
      </c>
      <c r="AH252" s="5">
        <f t="shared" si="471"/>
        <v>1.4907090702558692E-4</v>
      </c>
      <c r="AI252" s="5">
        <f t="shared" si="472"/>
        <v>1.6969735152769374E-4</v>
      </c>
      <c r="AJ252" s="5">
        <f t="shared" si="473"/>
        <v>9.6588904200371048E-5</v>
      </c>
      <c r="AK252" s="5">
        <f t="shared" si="474"/>
        <v>3.6651196303854077E-5</v>
      </c>
      <c r="AL252" s="5">
        <f t="shared" si="475"/>
        <v>1.6874240841906154E-7</v>
      </c>
      <c r="AM252" s="5">
        <f t="shared" si="476"/>
        <v>3.5772290558414486E-3</v>
      </c>
      <c r="AN252" s="5">
        <f t="shared" si="477"/>
        <v>1.2709208296494952E-3</v>
      </c>
      <c r="AO252" s="5">
        <f t="shared" si="478"/>
        <v>2.2576688968230173E-4</v>
      </c>
      <c r="AP252" s="5">
        <f t="shared" si="479"/>
        <v>2.673688100140625E-5</v>
      </c>
      <c r="AQ252" s="5">
        <f t="shared" si="480"/>
        <v>2.3747751719350032E-6</v>
      </c>
      <c r="AR252" s="5">
        <f t="shared" si="481"/>
        <v>1.0592406461877903E-5</v>
      </c>
      <c r="AS252" s="5">
        <f t="shared" si="482"/>
        <v>1.2058042435986395E-5</v>
      </c>
      <c r="AT252" s="5">
        <f t="shared" si="483"/>
        <v>6.8632367871895163E-6</v>
      </c>
      <c r="AU252" s="5">
        <f t="shared" si="484"/>
        <v>2.6042933279923201E-6</v>
      </c>
      <c r="AV252" s="5">
        <f t="shared" si="485"/>
        <v>7.4116017870221367E-7</v>
      </c>
      <c r="AW252" s="5">
        <f t="shared" si="486"/>
        <v>1.8957264123366578E-9</v>
      </c>
      <c r="AX252" s="5">
        <f t="shared" si="487"/>
        <v>6.7869971936689521E-4</v>
      </c>
      <c r="AY252" s="5">
        <f t="shared" si="488"/>
        <v>2.4112898474088808E-4</v>
      </c>
      <c r="AZ252" s="5">
        <f t="shared" si="489"/>
        <v>4.2834250275223753E-5</v>
      </c>
      <c r="BA252" s="5">
        <f t="shared" si="490"/>
        <v>5.0727290171056871E-6</v>
      </c>
      <c r="BB252" s="5">
        <f t="shared" si="491"/>
        <v>4.5056081609306772E-7</v>
      </c>
      <c r="BC252" s="5">
        <f t="shared" si="492"/>
        <v>3.2015122166218687E-8</v>
      </c>
      <c r="BD252" s="5">
        <f t="shared" si="493"/>
        <v>6.2721312121605815E-7</v>
      </c>
      <c r="BE252" s="5">
        <f t="shared" si="494"/>
        <v>7.1399851008831913E-7</v>
      </c>
      <c r="BF252" s="5">
        <f t="shared" si="495"/>
        <v>4.0639605196710273E-7</v>
      </c>
      <c r="BG252" s="5">
        <f t="shared" si="496"/>
        <v>1.5420923967476116E-7</v>
      </c>
      <c r="BH252" s="5">
        <f t="shared" si="497"/>
        <v>4.3886664534439693E-8</v>
      </c>
      <c r="BI252" s="5">
        <f t="shared" si="498"/>
        <v>9.9918232034376412E-9</v>
      </c>
      <c r="BJ252" s="8">
        <f t="shared" si="499"/>
        <v>0.55959392221283499</v>
      </c>
      <c r="BK252" s="8">
        <f t="shared" si="500"/>
        <v>0.32521688844771823</v>
      </c>
      <c r="BL252" s="8">
        <f t="shared" si="501"/>
        <v>0.11356881352349689</v>
      </c>
      <c r="BM252" s="8">
        <f t="shared" si="502"/>
        <v>0.18937708784756385</v>
      </c>
      <c r="BN252" s="8">
        <f t="shared" si="503"/>
        <v>0.81043975385416012</v>
      </c>
    </row>
    <row r="253" spans="1:66" x14ac:dyDescent="0.25">
      <c r="A253" t="s">
        <v>178</v>
      </c>
      <c r="B253" t="s">
        <v>268</v>
      </c>
      <c r="C253" t="s">
        <v>186</v>
      </c>
      <c r="D253" s="10"/>
      <c r="E253">
        <f>VLOOKUP(A253,home!$A$2:$E$405,3,FALSE)</f>
        <v>1.85245901639344</v>
      </c>
      <c r="F253">
        <f>VLOOKUP(B253,home!$B$2:$E$405,3,FALSE)</f>
        <v>0.54</v>
      </c>
      <c r="G253">
        <f>VLOOKUP(C253,away!$B$2:$E$405,4,FALSE)</f>
        <v>1.08</v>
      </c>
      <c r="H253">
        <f>VLOOKUP(A253,away!$A$2:$E$405,3,FALSE)</f>
        <v>1.36065573770492</v>
      </c>
      <c r="I253">
        <f>VLOOKUP(C253,away!$B$2:$E$405,3,FALSE)</f>
        <v>0.81</v>
      </c>
      <c r="J253">
        <f>VLOOKUP(B253,home!$B$2:$E$405,4,FALSE)</f>
        <v>0.98</v>
      </c>
      <c r="K253" s="3">
        <f t="shared" si="448"/>
        <v>1.0803540983606543</v>
      </c>
      <c r="L253" s="3">
        <f t="shared" si="449"/>
        <v>1.0800885245901655</v>
      </c>
      <c r="M253" s="5">
        <f t="shared" si="450"/>
        <v>0.11527408678798338</v>
      </c>
      <c r="N253" s="5">
        <f t="shared" si="451"/>
        <v>0.12453683209617962</v>
      </c>
      <c r="O253" s="5">
        <f t="shared" si="452"/>
        <v>0.12450621832231167</v>
      </c>
      <c r="P253" s="5">
        <f t="shared" si="453"/>
        <v>0.13451080323589581</v>
      </c>
      <c r="Q253" s="5">
        <f t="shared" si="454"/>
        <v>6.7271938475980148E-2</v>
      </c>
      <c r="R253" s="5">
        <f t="shared" si="455"/>
        <v>6.7238868825023307E-2</v>
      </c>
      <c r="S253" s="5">
        <f t="shared" si="456"/>
        <v>3.923942642122924E-2</v>
      </c>
      <c r="T253" s="5">
        <f t="shared" si="457"/>
        <v>7.2659648774841781E-2</v>
      </c>
      <c r="U253" s="5">
        <f t="shared" si="458"/>
        <v>7.2641787504248378E-2</v>
      </c>
      <c r="V253" s="5">
        <f t="shared" si="459"/>
        <v>5.0875139933449949E-3</v>
      </c>
      <c r="W253" s="5">
        <f t="shared" si="460"/>
        <v>2.422583814573032E-2</v>
      </c>
      <c r="X253" s="5">
        <f t="shared" si="461"/>
        <v>2.6166049779782014E-2</v>
      </c>
      <c r="Y253" s="5">
        <f t="shared" si="462"/>
        <v>1.4130825050498787E-2</v>
      </c>
      <c r="Z253" s="5">
        <f t="shared" si="463"/>
        <v>2.4207976874777031E-2</v>
      </c>
      <c r="AA253" s="5">
        <f t="shared" si="464"/>
        <v>2.6153187029685315E-2</v>
      </c>
      <c r="AB253" s="5">
        <f t="shared" si="465"/>
        <v>1.4127351396356614E-2</v>
      </c>
      <c r="AC253" s="5">
        <f t="shared" si="466"/>
        <v>3.710317799878418E-4</v>
      </c>
      <c r="AD253" s="5">
        <f t="shared" si="467"/>
        <v>6.543120881740405E-3</v>
      </c>
      <c r="AE253" s="5">
        <f t="shared" si="468"/>
        <v>7.0671497793740974E-3</v>
      </c>
      <c r="AF253" s="5">
        <f t="shared" si="469"/>
        <v>3.8165736891309409E-3</v>
      </c>
      <c r="AG253" s="5">
        <f t="shared" si="470"/>
        <v>1.3740791482943608E-3</v>
      </c>
      <c r="AH253" s="5">
        <f t="shared" si="471"/>
        <v>6.5366895064976911E-3</v>
      </c>
      <c r="AI253" s="5">
        <f t="shared" si="472"/>
        <v>7.0619392980558653E-3</v>
      </c>
      <c r="AJ253" s="5">
        <f t="shared" si="473"/>
        <v>3.8146975315144068E-3</v>
      </c>
      <c r="AK253" s="5">
        <f t="shared" si="474"/>
        <v>1.373741370725954E-3</v>
      </c>
      <c r="AL253" s="5">
        <f t="shared" si="475"/>
        <v>1.731795380656579E-5</v>
      </c>
      <c r="AM253" s="5">
        <f t="shared" si="476"/>
        <v>1.4137774921314855E-3</v>
      </c>
      <c r="AN253" s="5">
        <f t="shared" si="477"/>
        <v>1.5270048455750804E-3</v>
      </c>
      <c r="AO253" s="5">
        <f t="shared" si="478"/>
        <v>8.2465020534961092E-4</v>
      </c>
      <c r="AP253" s="5">
        <f t="shared" si="479"/>
        <v>2.9689840786634609E-4</v>
      </c>
      <c r="AQ253" s="5">
        <f t="shared" si="480"/>
        <v>8.0169140826382712E-5</v>
      </c>
      <c r="AR253" s="5">
        <f t="shared" si="481"/>
        <v>1.4120406649554221E-3</v>
      </c>
      <c r="AS253" s="5">
        <f t="shared" si="482"/>
        <v>1.5255039194364943E-3</v>
      </c>
      <c r="AT253" s="5">
        <f t="shared" si="483"/>
        <v>8.2404220571422873E-4</v>
      </c>
      <c r="AU253" s="5">
        <f t="shared" si="484"/>
        <v>2.9675245805517355E-4</v>
      </c>
      <c r="AV253" s="5">
        <f t="shared" si="485"/>
        <v>8.0149433564626212E-5</v>
      </c>
      <c r="AW253" s="5">
        <f t="shared" si="486"/>
        <v>5.6133167812653736E-7</v>
      </c>
      <c r="AX253" s="5">
        <f t="shared" si="487"/>
        <v>2.5456338463238293E-4</v>
      </c>
      <c r="AY253" s="5">
        <f t="shared" si="488"/>
        <v>2.7495099052226928E-4</v>
      </c>
      <c r="AZ253" s="5">
        <f t="shared" si="489"/>
        <v>1.4848570484390117E-4</v>
      </c>
      <c r="BA253" s="5">
        <f t="shared" si="490"/>
        <v>5.3459235289193332E-5</v>
      </c>
      <c r="BB253" s="5">
        <f t="shared" si="491"/>
        <v>1.4435176642305832E-5</v>
      </c>
      <c r="BC253" s="5">
        <f t="shared" si="492"/>
        <v>3.1182537283573062E-6</v>
      </c>
      <c r="BD253" s="5">
        <f t="shared" si="493"/>
        <v>2.5418815307883625E-4</v>
      </c>
      <c r="BE253" s="5">
        <f t="shared" si="494"/>
        <v>2.7461321293344615E-4</v>
      </c>
      <c r="BF253" s="5">
        <f t="shared" si="495"/>
        <v>1.4833975502831777E-4</v>
      </c>
      <c r="BG253" s="5">
        <f t="shared" si="496"/>
        <v>5.3419820764886202E-5</v>
      </c>
      <c r="BH253" s="5">
        <f t="shared" si="497"/>
        <v>1.4428080574259097E-5</v>
      </c>
      <c r="BI253" s="5">
        <f t="shared" si="498"/>
        <v>3.1174871959757125E-6</v>
      </c>
      <c r="BJ253" s="8">
        <f t="shared" si="499"/>
        <v>0.35268356865895978</v>
      </c>
      <c r="BK253" s="8">
        <f t="shared" si="500"/>
        <v>0.2947751311627701</v>
      </c>
      <c r="BL253" s="8">
        <f t="shared" si="501"/>
        <v>0.32834107597572093</v>
      </c>
      <c r="BM253" s="8">
        <f t="shared" si="502"/>
        <v>0.36639461527000977</v>
      </c>
      <c r="BN253" s="8">
        <f t="shared" si="503"/>
        <v>0.63333874774337395</v>
      </c>
    </row>
    <row r="254" spans="1:66" x14ac:dyDescent="0.25">
      <c r="A254" t="s">
        <v>178</v>
      </c>
      <c r="B254" t="s">
        <v>183</v>
      </c>
      <c r="C254" t="s">
        <v>181</v>
      </c>
      <c r="D254" s="10"/>
      <c r="E254">
        <f>VLOOKUP(A254,home!$A$2:$E$405,3,FALSE)</f>
        <v>1.85245901639344</v>
      </c>
      <c r="F254">
        <f>VLOOKUP(B254,home!$B$2:$E$405,3,FALSE)</f>
        <v>0.54</v>
      </c>
      <c r="G254">
        <f>VLOOKUP(C254,away!$B$2:$E$405,4,FALSE)</f>
        <v>0.4</v>
      </c>
      <c r="H254">
        <f>VLOOKUP(A254,away!$A$2:$E$405,3,FALSE)</f>
        <v>1.36065573770492</v>
      </c>
      <c r="I254">
        <f>VLOOKUP(C254,away!$B$2:$E$405,3,FALSE)</f>
        <v>1.08</v>
      </c>
      <c r="J254">
        <f>VLOOKUP(B254,home!$B$2:$E$405,4,FALSE)</f>
        <v>0.92</v>
      </c>
      <c r="K254" s="3">
        <f t="shared" si="448"/>
        <v>0.40013114754098311</v>
      </c>
      <c r="L254" s="3">
        <f t="shared" si="449"/>
        <v>1.3519475409836086</v>
      </c>
      <c r="M254" s="5">
        <f t="shared" si="450"/>
        <v>0.17341309672223146</v>
      </c>
      <c r="N254" s="5">
        <f t="shared" si="451"/>
        <v>6.9387981390101966E-2</v>
      </c>
      <c r="O254" s="5">
        <f t="shared" si="452"/>
        <v>0.23444540968797348</v>
      </c>
      <c r="P254" s="5">
        <f t="shared" si="453"/>
        <v>9.3808910814164745E-2</v>
      </c>
      <c r="Q254" s="5">
        <f t="shared" si="454"/>
        <v>1.3882146309586937E-2</v>
      </c>
      <c r="R254" s="5">
        <f t="shared" si="455"/>
        <v>0.15847894756127523</v>
      </c>
      <c r="S254" s="5">
        <f t="shared" si="456"/>
        <v>1.2686630817503512E-2</v>
      </c>
      <c r="T254" s="5">
        <f t="shared" si="457"/>
        <v>1.8767933566820737E-2</v>
      </c>
      <c r="U254" s="5">
        <f t="shared" si="458"/>
        <v>6.3412363148780349E-2</v>
      </c>
      <c r="V254" s="5">
        <f t="shared" si="459"/>
        <v>7.6254590364245979E-4</v>
      </c>
      <c r="W254" s="5">
        <f t="shared" si="460"/>
        <v>1.8515597110622822E-3</v>
      </c>
      <c r="X254" s="5">
        <f t="shared" si="461"/>
        <v>2.5032115983549732E-3</v>
      </c>
      <c r="Y254" s="5">
        <f t="shared" si="462"/>
        <v>1.6921053824788274E-3</v>
      </c>
      <c r="Z254" s="5">
        <f t="shared" si="463"/>
        <v>7.141840781771211E-2</v>
      </c>
      <c r="AA254" s="5">
        <f t="shared" si="464"/>
        <v>2.8576729475651066E-2</v>
      </c>
      <c r="AB254" s="5">
        <f t="shared" si="465"/>
        <v>5.7172197790302474E-3</v>
      </c>
      <c r="AC254" s="5">
        <f t="shared" si="466"/>
        <v>2.5781501663727706E-5</v>
      </c>
      <c r="AD254" s="5">
        <f t="shared" si="467"/>
        <v>1.8521667798200052E-4</v>
      </c>
      <c r="AE254" s="5">
        <f t="shared" si="468"/>
        <v>2.5040323234691851E-4</v>
      </c>
      <c r="AF254" s="5">
        <f t="shared" si="469"/>
        <v>1.6926601711288186E-4</v>
      </c>
      <c r="AG254" s="5">
        <f t="shared" si="470"/>
        <v>7.627959186928334E-5</v>
      </c>
      <c r="AH254" s="5">
        <f t="shared" si="471"/>
        <v>2.4138485207530088E-2</v>
      </c>
      <c r="AI254" s="5">
        <f t="shared" si="472"/>
        <v>9.6585597859900601E-3</v>
      </c>
      <c r="AJ254" s="5">
        <f t="shared" si="473"/>
        <v>1.9323453053806971E-3</v>
      </c>
      <c r="AK254" s="5">
        <f t="shared" si="474"/>
        <v>2.5773051482913664E-4</v>
      </c>
      <c r="AL254" s="5">
        <f t="shared" si="475"/>
        <v>5.5786665158325771E-7</v>
      </c>
      <c r="AM254" s="5">
        <f t="shared" si="476"/>
        <v>1.4822192380933322E-5</v>
      </c>
      <c r="AN254" s="5">
        <f t="shared" si="477"/>
        <v>2.0038826541388782E-5</v>
      </c>
      <c r="AO254" s="5">
        <f t="shared" si="478"/>
        <v>1.3545721133413819E-5</v>
      </c>
      <c r="AP254" s="5">
        <f t="shared" si="479"/>
        <v>6.1043681257228374E-6</v>
      </c>
      <c r="AQ254" s="5">
        <f t="shared" si="480"/>
        <v>2.0631963692074264E-6</v>
      </c>
      <c r="AR254" s="5">
        <f t="shared" si="481"/>
        <v>6.5267931438779013E-3</v>
      </c>
      <c r="AS254" s="5">
        <f t="shared" si="482"/>
        <v>2.6115732304224856E-3</v>
      </c>
      <c r="AT254" s="5">
        <f t="shared" si="483"/>
        <v>5.2248589678813057E-4</v>
      </c>
      <c r="AU254" s="5">
        <f t="shared" si="484"/>
        <v>6.9687627151938128E-5</v>
      </c>
      <c r="AV254" s="5">
        <f t="shared" si="485"/>
        <v>6.9710475554282951E-6</v>
      </c>
      <c r="AW254" s="5">
        <f t="shared" si="486"/>
        <v>8.3828192067478151E-9</v>
      </c>
      <c r="AX254" s="5">
        <f t="shared" si="487"/>
        <v>9.8847014107601077E-7</v>
      </c>
      <c r="AY254" s="5">
        <f t="shared" si="488"/>
        <v>1.3363597765634332E-6</v>
      </c>
      <c r="AZ254" s="5">
        <f t="shared" si="489"/>
        <v>9.0334415689716923E-7</v>
      </c>
      <c r="BA254" s="5">
        <f t="shared" si="490"/>
        <v>4.0709130385967972E-7</v>
      </c>
      <c r="BB254" s="5">
        <f t="shared" si="491"/>
        <v>1.3759152180222616E-7</v>
      </c>
      <c r="BC254" s="5">
        <f t="shared" si="492"/>
        <v>3.7203303912142437E-8</v>
      </c>
      <c r="BD254" s="5">
        <f t="shared" si="493"/>
        <v>1.470646990229069E-3</v>
      </c>
      <c r="BE254" s="5">
        <f t="shared" si="494"/>
        <v>5.8845166782805038E-4</v>
      </c>
      <c r="BF254" s="5">
        <f t="shared" si="495"/>
        <v>1.1772892056022158E-4</v>
      </c>
      <c r="BG254" s="5">
        <f t="shared" si="496"/>
        <v>1.570233602750757E-5</v>
      </c>
      <c r="BH254" s="5">
        <f t="shared" si="497"/>
        <v>1.5707484334401817E-6</v>
      </c>
      <c r="BI254" s="5">
        <f t="shared" si="498"/>
        <v>1.2570107463412428E-7</v>
      </c>
      <c r="BJ254" s="8">
        <f t="shared" si="499"/>
        <v>0.10882648784247156</v>
      </c>
      <c r="BK254" s="8">
        <f t="shared" si="500"/>
        <v>0.28069885998563399</v>
      </c>
      <c r="BL254" s="8">
        <f t="shared" si="501"/>
        <v>0.53854952777638909</v>
      </c>
      <c r="BM254" s="8">
        <f t="shared" si="502"/>
        <v>0.25607546295991579</v>
      </c>
      <c r="BN254" s="8">
        <f t="shared" si="503"/>
        <v>0.74341649248533381</v>
      </c>
    </row>
    <row r="255" spans="1:66" x14ac:dyDescent="0.25">
      <c r="A255" t="s">
        <v>178</v>
      </c>
      <c r="B255" t="s">
        <v>185</v>
      </c>
      <c r="C255" t="s">
        <v>271</v>
      </c>
      <c r="D255" s="10"/>
      <c r="E255">
        <f>VLOOKUP(A255,home!$A$2:$E$405,3,FALSE)</f>
        <v>1.85245901639344</v>
      </c>
      <c r="F255">
        <f>VLOOKUP(B255,home!$B$2:$E$405,3,FALSE)</f>
        <v>0.72</v>
      </c>
      <c r="G255">
        <f>VLOOKUP(C255,away!$B$2:$E$405,4,FALSE)</f>
        <v>0.94</v>
      </c>
      <c r="H255">
        <f>VLOOKUP(A255,away!$A$2:$E$405,3,FALSE)</f>
        <v>1.36065573770492</v>
      </c>
      <c r="I255">
        <f>VLOOKUP(C255,away!$B$2:$E$405,3,FALSE)</f>
        <v>1.08</v>
      </c>
      <c r="J255">
        <f>VLOOKUP(B255,home!$B$2:$E$405,4,FALSE)</f>
        <v>1.96</v>
      </c>
      <c r="K255" s="3">
        <f t="shared" si="448"/>
        <v>1.2537442622950801</v>
      </c>
      <c r="L255" s="3">
        <f t="shared" si="449"/>
        <v>2.8802360655737749</v>
      </c>
      <c r="M255" s="5">
        <f t="shared" si="450"/>
        <v>1.6018990923540026E-2</v>
      </c>
      <c r="N255" s="5">
        <f t="shared" si="451"/>
        <v>2.0083717958145276E-2</v>
      </c>
      <c r="O255" s="5">
        <f t="shared" si="452"/>
        <v>4.6138475392078937E-2</v>
      </c>
      <c r="P255" s="5">
        <f t="shared" si="453"/>
        <v>5.7845848793861725E-2</v>
      </c>
      <c r="Q255" s="5">
        <f t="shared" si="454"/>
        <v>1.2589923077788652E-2</v>
      </c>
      <c r="R255" s="5">
        <f t="shared" si="455"/>
        <v>6.644485041742694E-2</v>
      </c>
      <c r="S255" s="5">
        <f t="shared" si="456"/>
        <v>5.2221488835559743E-2</v>
      </c>
      <c r="T255" s="5">
        <f t="shared" si="457"/>
        <v>3.6261950511446456E-2</v>
      </c>
      <c r="U255" s="5">
        <f t="shared" si="458"/>
        <v>8.3304849969903894E-2</v>
      </c>
      <c r="V255" s="5">
        <f t="shared" si="459"/>
        <v>2.0952882747391224E-2</v>
      </c>
      <c r="W255" s="5">
        <f t="shared" si="460"/>
        <v>5.2615146071713116E-3</v>
      </c>
      <c r="X255" s="5">
        <f t="shared" si="461"/>
        <v>1.5154404131118045E-2</v>
      </c>
      <c r="Y255" s="5">
        <f t="shared" si="462"/>
        <v>2.1824130665363199E-2</v>
      </c>
      <c r="Z255" s="5">
        <f t="shared" si="463"/>
        <v>6.3792284847975916E-2</v>
      </c>
      <c r="AA255" s="5">
        <f t="shared" si="464"/>
        <v>7.9979211106843195E-2</v>
      </c>
      <c r="AB255" s="5">
        <f t="shared" si="465"/>
        <v>5.0136738514045799E-2</v>
      </c>
      <c r="AC255" s="5">
        <f t="shared" si="466"/>
        <v>4.7289077577758361E-3</v>
      </c>
      <c r="AD255" s="5">
        <f t="shared" si="467"/>
        <v>1.6491484374306954E-3</v>
      </c>
      <c r="AE255" s="5">
        <f t="shared" si="468"/>
        <v>4.749936806972525E-3</v>
      </c>
      <c r="AF255" s="5">
        <f t="shared" si="469"/>
        <v>6.8404696503193028E-3</v>
      </c>
      <c r="AG255" s="5">
        <f t="shared" si="470"/>
        <v>6.5673891307708281E-3</v>
      </c>
      <c r="AH255" s="5">
        <f t="shared" si="471"/>
        <v>4.5934209881123927E-2</v>
      </c>
      <c r="AI255" s="5">
        <f t="shared" si="472"/>
        <v>5.7589752081517107E-2</v>
      </c>
      <c r="AJ255" s="5">
        <f t="shared" si="473"/>
        <v>3.6101410619599109E-2</v>
      </c>
      <c r="AK255" s="5">
        <f t="shared" si="474"/>
        <v>1.5087312141693683E-2</v>
      </c>
      <c r="AL255" s="5">
        <f t="shared" si="475"/>
        <v>6.8305846335037419E-4</v>
      </c>
      <c r="AM255" s="5">
        <f t="shared" si="476"/>
        <v>4.135220782203268E-4</v>
      </c>
      <c r="AN255" s="5">
        <f t="shared" si="477"/>
        <v>1.191041203601205E-3</v>
      </c>
      <c r="AO255" s="5">
        <f t="shared" si="478"/>
        <v>1.7152399150982941E-3</v>
      </c>
      <c r="AP255" s="5">
        <f t="shared" si="479"/>
        <v>1.6467652881926021E-3</v>
      </c>
      <c r="AQ255" s="5">
        <f t="shared" si="480"/>
        <v>1.185768193646831E-3</v>
      </c>
      <c r="AR255" s="5">
        <f t="shared" si="481"/>
        <v>2.6460273588649684E-2</v>
      </c>
      <c r="AS255" s="5">
        <f t="shared" si="482"/>
        <v>3.3174416190527592E-2</v>
      </c>
      <c r="AT255" s="5">
        <f t="shared" si="483"/>
        <v>2.079611697693149E-2</v>
      </c>
      <c r="AU255" s="5">
        <f t="shared" si="484"/>
        <v>8.6910041126150531E-3</v>
      </c>
      <c r="AV255" s="5">
        <f t="shared" si="485"/>
        <v>2.7240741349435155E-3</v>
      </c>
      <c r="AW255" s="5">
        <f t="shared" si="486"/>
        <v>6.8516065949693629E-5</v>
      </c>
      <c r="AX255" s="5">
        <f t="shared" si="487"/>
        <v>8.640848881684524E-5</v>
      </c>
      <c r="AY255" s="5">
        <f t="shared" si="488"/>
        <v>2.4887684586200591E-4</v>
      </c>
      <c r="AZ255" s="5">
        <f t="shared" si="489"/>
        <v>3.5841203366899734E-4</v>
      </c>
      <c r="BA255" s="5">
        <f t="shared" si="490"/>
        <v>3.4410375523636277E-4</v>
      </c>
      <c r="BB255" s="5">
        <f t="shared" si="491"/>
        <v>2.4777501153278568E-4</v>
      </c>
      <c r="BC255" s="5">
        <f t="shared" si="492"/>
        <v>1.4273010487293749E-4</v>
      </c>
      <c r="BD255" s="5">
        <f t="shared" si="493"/>
        <v>1.2701972382496341E-2</v>
      </c>
      <c r="BE255" s="5">
        <f t="shared" si="494"/>
        <v>1.5925024994385358E-2</v>
      </c>
      <c r="BF255" s="5">
        <f t="shared" si="495"/>
        <v>9.9829543568081911E-3</v>
      </c>
      <c r="BG255" s="5">
        <f t="shared" si="496"/>
        <v>4.1720239152006466E-3</v>
      </c>
      <c r="BH255" s="5">
        <f t="shared" si="497"/>
        <v>1.3076627614601662E-3</v>
      </c>
      <c r="BI255" s="5">
        <f t="shared" si="498"/>
        <v>3.2789493683952513E-4</v>
      </c>
      <c r="BJ255" s="8">
        <f t="shared" si="499"/>
        <v>0.13856322789527545</v>
      </c>
      <c r="BK255" s="8">
        <f t="shared" si="500"/>
        <v>0.15270005436734091</v>
      </c>
      <c r="BL255" s="8">
        <f t="shared" si="501"/>
        <v>0.61698022847509015</v>
      </c>
      <c r="BM255" s="8">
        <f t="shared" si="502"/>
        <v>0.75273362824292878</v>
      </c>
      <c r="BN255" s="8">
        <f t="shared" si="503"/>
        <v>0.21912180656284153</v>
      </c>
    </row>
    <row r="256" spans="1:66" x14ac:dyDescent="0.25">
      <c r="A256" t="s">
        <v>178</v>
      </c>
      <c r="B256" t="s">
        <v>273</v>
      </c>
      <c r="C256" t="s">
        <v>468</v>
      </c>
      <c r="D256" s="10"/>
      <c r="E256">
        <f>VLOOKUP(A256,home!$A$2:$E$405,3,FALSE)</f>
        <v>1.85245901639344</v>
      </c>
      <c r="F256">
        <f>VLOOKUP(B256,home!$B$2:$E$405,3,FALSE)</f>
        <v>2.97</v>
      </c>
      <c r="G256">
        <f>VLOOKUP(C256,away!$B$2:$E$405,4,FALSE)</f>
        <v>1.48</v>
      </c>
      <c r="H256">
        <f>VLOOKUP(A256,away!$A$2:$E$405,3,FALSE)</f>
        <v>1.36065573770492</v>
      </c>
      <c r="I256">
        <f>VLOOKUP(C256,away!$B$2:$E$405,3,FALSE)</f>
        <v>0.67</v>
      </c>
      <c r="J256">
        <f>VLOOKUP(B256,home!$B$2:$E$405,4,FALSE)</f>
        <v>0</v>
      </c>
      <c r="K256" s="3">
        <f t="shared" si="448"/>
        <v>8.1426688524590052</v>
      </c>
      <c r="L256" s="3">
        <f t="shared" si="449"/>
        <v>0</v>
      </c>
      <c r="M256" s="5">
        <f t="shared" si="450"/>
        <v>2.9085989929140174E-4</v>
      </c>
      <c r="N256" s="5">
        <f t="shared" si="451"/>
        <v>2.3683758423894597E-3</v>
      </c>
      <c r="O256" s="5">
        <f t="shared" si="452"/>
        <v>0</v>
      </c>
      <c r="P256" s="5">
        <f t="shared" si="453"/>
        <v>0</v>
      </c>
      <c r="Q256" s="5">
        <f t="shared" si="454"/>
        <v>9.6424501013705078E-3</v>
      </c>
      <c r="R256" s="5">
        <f t="shared" si="455"/>
        <v>0</v>
      </c>
      <c r="S256" s="5">
        <f t="shared" si="456"/>
        <v>0</v>
      </c>
      <c r="T256" s="5">
        <f t="shared" si="457"/>
        <v>0</v>
      </c>
      <c r="U256" s="5">
        <f t="shared" si="458"/>
        <v>0</v>
      </c>
      <c r="V256" s="5">
        <f t="shared" si="459"/>
        <v>0</v>
      </c>
      <c r="W256" s="5">
        <f t="shared" si="460"/>
        <v>2.6171759367273277E-2</v>
      </c>
      <c r="X256" s="5">
        <f t="shared" si="461"/>
        <v>0</v>
      </c>
      <c r="Y256" s="5">
        <f t="shared" si="462"/>
        <v>0</v>
      </c>
      <c r="Z256" s="5">
        <f t="shared" si="463"/>
        <v>0</v>
      </c>
      <c r="AA256" s="5">
        <f t="shared" si="464"/>
        <v>0</v>
      </c>
      <c r="AB256" s="5">
        <f t="shared" si="465"/>
        <v>0</v>
      </c>
      <c r="AC256" s="5">
        <f t="shared" si="466"/>
        <v>0</v>
      </c>
      <c r="AD256" s="5">
        <f t="shared" si="467"/>
        <v>5.3276992453487063E-2</v>
      </c>
      <c r="AE256" s="5">
        <f t="shared" si="468"/>
        <v>0</v>
      </c>
      <c r="AF256" s="5">
        <f t="shared" si="469"/>
        <v>0</v>
      </c>
      <c r="AG256" s="5">
        <f t="shared" si="470"/>
        <v>0</v>
      </c>
      <c r="AH256" s="5">
        <f t="shared" si="471"/>
        <v>0</v>
      </c>
      <c r="AI256" s="5">
        <f t="shared" si="472"/>
        <v>0</v>
      </c>
      <c r="AJ256" s="5">
        <f t="shared" si="473"/>
        <v>0</v>
      </c>
      <c r="AK256" s="5">
        <f t="shared" si="474"/>
        <v>0</v>
      </c>
      <c r="AL256" s="5">
        <f t="shared" si="475"/>
        <v>0</v>
      </c>
      <c r="AM256" s="5">
        <f t="shared" si="476"/>
        <v>8.6763381400740497E-2</v>
      </c>
      <c r="AN256" s="5">
        <f t="shared" si="477"/>
        <v>0</v>
      </c>
      <c r="AO256" s="5">
        <f t="shared" si="478"/>
        <v>0</v>
      </c>
      <c r="AP256" s="5">
        <f t="shared" si="479"/>
        <v>0</v>
      </c>
      <c r="AQ256" s="5">
        <f t="shared" si="480"/>
        <v>0</v>
      </c>
      <c r="AR256" s="5">
        <f t="shared" si="481"/>
        <v>0</v>
      </c>
      <c r="AS256" s="5">
        <f t="shared" si="482"/>
        <v>0</v>
      </c>
      <c r="AT256" s="5">
        <f t="shared" si="483"/>
        <v>0</v>
      </c>
      <c r="AU256" s="5">
        <f t="shared" si="484"/>
        <v>0</v>
      </c>
      <c r="AV256" s="5">
        <f t="shared" si="485"/>
        <v>0</v>
      </c>
      <c r="AW256" s="5">
        <f t="shared" si="486"/>
        <v>0</v>
      </c>
      <c r="AX256" s="5">
        <f t="shared" si="487"/>
        <v>0.11774758054430511</v>
      </c>
      <c r="AY256" s="5">
        <f t="shared" si="488"/>
        <v>0</v>
      </c>
      <c r="AZ256" s="5">
        <f t="shared" si="489"/>
        <v>0</v>
      </c>
      <c r="BA256" s="5">
        <f t="shared" si="490"/>
        <v>0</v>
      </c>
      <c r="BB256" s="5">
        <f t="shared" si="491"/>
        <v>0</v>
      </c>
      <c r="BC256" s="5">
        <f t="shared" si="492"/>
        <v>0</v>
      </c>
      <c r="BD256" s="5">
        <f t="shared" si="493"/>
        <v>0</v>
      </c>
      <c r="BE256" s="5">
        <f t="shared" si="494"/>
        <v>0</v>
      </c>
      <c r="BF256" s="5">
        <f t="shared" si="495"/>
        <v>0</v>
      </c>
      <c r="BG256" s="5">
        <f t="shared" si="496"/>
        <v>0</v>
      </c>
      <c r="BH256" s="5">
        <f t="shared" si="497"/>
        <v>0</v>
      </c>
      <c r="BI256" s="5">
        <f t="shared" si="498"/>
        <v>0</v>
      </c>
      <c r="BJ256" s="8">
        <f t="shared" si="499"/>
        <v>0.29597053970956594</v>
      </c>
      <c r="BK256" s="8">
        <f t="shared" si="500"/>
        <v>2.9085989929140174E-4</v>
      </c>
      <c r="BL256" s="8">
        <f t="shared" si="501"/>
        <v>0</v>
      </c>
      <c r="BM256" s="8">
        <f t="shared" si="502"/>
        <v>0.28395971376580592</v>
      </c>
      <c r="BN256" s="8">
        <f t="shared" si="503"/>
        <v>1.230168584305137E-2</v>
      </c>
    </row>
    <row r="257" spans="1:66" s="15" customFormat="1" x14ac:dyDescent="0.25">
      <c r="A257" t="s">
        <v>28</v>
      </c>
      <c r="B257" t="s">
        <v>462</v>
      </c>
      <c r="C257" t="s">
        <v>190</v>
      </c>
      <c r="D257" s="10"/>
      <c r="E257">
        <f>VLOOKUP(A257,home!$A$2:$E$405,3,FALSE)</f>
        <v>1.4098360655737701</v>
      </c>
      <c r="F257">
        <f>VLOOKUP(B257,home!$B$2:$E$405,3,FALSE)</f>
        <v>0.95</v>
      </c>
      <c r="G257">
        <f>VLOOKUP(C257,away!$B$2:$E$405,4,FALSE)</f>
        <v>1.66</v>
      </c>
      <c r="H257">
        <f>VLOOKUP(A257,away!$A$2:$E$405,3,FALSE)</f>
        <v>1.1147540983606601</v>
      </c>
      <c r="I257">
        <f>VLOOKUP(C257,away!$B$2:$E$405,3,FALSE)</f>
        <v>0.71</v>
      </c>
      <c r="J257">
        <f>VLOOKUP(B257,home!$B$2:$E$405,4,FALSE)</f>
        <v>0.9</v>
      </c>
      <c r="K257" s="3">
        <f t="shared" si="448"/>
        <v>2.2233114754098353</v>
      </c>
      <c r="L257" s="3">
        <f t="shared" si="449"/>
        <v>0.71232786885246169</v>
      </c>
      <c r="M257" s="5">
        <f t="shared" si="450"/>
        <v>5.3096761342429966E-2</v>
      </c>
      <c r="N257" s="5">
        <f t="shared" si="451"/>
        <v>0.11805063879972187</v>
      </c>
      <c r="O257" s="5">
        <f t="shared" si="452"/>
        <v>3.7822302850020903E-2</v>
      </c>
      <c r="P257" s="5">
        <f t="shared" si="453"/>
        <v>8.4090759952877597E-2</v>
      </c>
      <c r="Q257" s="5">
        <f t="shared" si="454"/>
        <v>0.13123166996144159</v>
      </c>
      <c r="R257" s="5">
        <f t="shared" si="455"/>
        <v>1.3470940192123889E-2</v>
      </c>
      <c r="S257" s="5">
        <f t="shared" si="456"/>
        <v>3.3294195967286791E-2</v>
      </c>
      <c r="T257" s="5">
        <f t="shared" si="457"/>
        <v>9.3479975789583294E-2</v>
      </c>
      <c r="U257" s="5">
        <f t="shared" si="458"/>
        <v>2.9950095913708615E-2</v>
      </c>
      <c r="V257" s="5">
        <f t="shared" si="459"/>
        <v>5.8587675492489024E-3</v>
      </c>
      <c r="W257" s="5">
        <f t="shared" si="460"/>
        <v>9.7256292587489773E-2</v>
      </c>
      <c r="X257" s="5">
        <f t="shared" si="461"/>
        <v>6.9278367631338045E-2</v>
      </c>
      <c r="Y257" s="5">
        <f t="shared" si="462"/>
        <v>2.4674455986204196E-2</v>
      </c>
      <c r="Z257" s="5">
        <f t="shared" si="463"/>
        <v>3.1985753728315277E-3</v>
      </c>
      <c r="AA257" s="5">
        <f t="shared" si="464"/>
        <v>7.1114293313796284E-3</v>
      </c>
      <c r="AB257" s="5">
        <f t="shared" si="465"/>
        <v>7.9054612195112103E-3</v>
      </c>
      <c r="AC257" s="5">
        <f t="shared" si="466"/>
        <v>5.7991792148382902E-4</v>
      </c>
      <c r="AD257" s="5">
        <f t="shared" si="467"/>
        <v>5.4057757841395639E-2</v>
      </c>
      <c r="AE257" s="5">
        <f t="shared" si="468"/>
        <v>3.85068474381038E-2</v>
      </c>
      <c r="AF257" s="5">
        <f t="shared" si="469"/>
        <v>1.3714750285905677E-2</v>
      </c>
      <c r="AG257" s="5">
        <f t="shared" si="470"/>
        <v>3.2564662810009607E-3</v>
      </c>
      <c r="AH257" s="5">
        <f t="shared" si="471"/>
        <v>5.6960859467326244E-4</v>
      </c>
      <c r="AI257" s="5">
        <f t="shared" si="472"/>
        <v>1.2664173250291342E-3</v>
      </c>
      <c r="AJ257" s="5">
        <f t="shared" si="473"/>
        <v>1.4078200856975506E-3</v>
      </c>
      <c r="AK257" s="5">
        <f t="shared" si="474"/>
        <v>1.0433408506146074E-3</v>
      </c>
      <c r="AL257" s="5">
        <f t="shared" si="475"/>
        <v>3.6737260424130148E-5</v>
      </c>
      <c r="AM257" s="5">
        <f t="shared" si="476"/>
        <v>2.4037446668740189E-2</v>
      </c>
      <c r="AN257" s="5">
        <f t="shared" si="477"/>
        <v>1.7122543158198403E-2</v>
      </c>
      <c r="AO257" s="5">
        <f t="shared" si="478"/>
        <v>6.098432338606883E-3</v>
      </c>
      <c r="AP257" s="5">
        <f t="shared" si="479"/>
        <v>1.4480277703669254E-3</v>
      </c>
      <c r="AQ257" s="5">
        <f t="shared" si="480"/>
        <v>2.5786763392616341E-4</v>
      </c>
      <c r="AR257" s="5">
        <f t="shared" si="481"/>
        <v>8.114961526473016E-5</v>
      </c>
      <c r="AS257" s="5">
        <f t="shared" si="482"/>
        <v>1.8042087084316769E-4</v>
      </c>
      <c r="AT257" s="5">
        <f t="shared" si="483"/>
        <v>2.0056589627452526E-4</v>
      </c>
      <c r="AU257" s="5">
        <f t="shared" si="484"/>
        <v>1.4864015292100359E-4</v>
      </c>
      <c r="AV257" s="5">
        <f t="shared" si="485"/>
        <v>8.2618339423985027E-5</v>
      </c>
      <c r="AW257" s="5">
        <f t="shared" si="486"/>
        <v>1.6161605872137504E-6</v>
      </c>
      <c r="AX257" s="5">
        <f t="shared" si="487"/>
        <v>8.9071218363603322E-3</v>
      </c>
      <c r="AY257" s="5">
        <f t="shared" si="488"/>
        <v>6.3447911153037793E-3</v>
      </c>
      <c r="AZ257" s="5">
        <f t="shared" si="489"/>
        <v>2.2597857667391872E-3</v>
      </c>
      <c r="BA257" s="5">
        <f t="shared" si="490"/>
        <v>5.3656945976148396E-4</v>
      </c>
      <c r="BB257" s="5">
        <f t="shared" si="491"/>
        <v>9.5553344940803634E-5</v>
      </c>
      <c r="BC257" s="5">
        <f t="shared" si="492"/>
        <v>1.3613062112681362E-5</v>
      </c>
      <c r="BD257" s="5">
        <f t="shared" si="493"/>
        <v>9.634188749953736E-6</v>
      </c>
      <c r="BE257" s="5">
        <f t="shared" si="494"/>
        <v>2.1419802404036478E-5</v>
      </c>
      <c r="BF257" s="5">
        <f t="shared" si="495"/>
        <v>2.3811446242952742E-5</v>
      </c>
      <c r="BG257" s="5">
        <f t="shared" si="496"/>
        <v>1.7646753892687081E-5</v>
      </c>
      <c r="BH257" s="5">
        <f t="shared" si="497"/>
        <v>9.808557608336095E-6</v>
      </c>
      <c r="BI257" s="5">
        <f t="shared" si="498"/>
        <v>4.3614957375664183E-6</v>
      </c>
      <c r="BJ257" s="8">
        <f t="shared" si="499"/>
        <v>0.71062897475724163</v>
      </c>
      <c r="BK257" s="8">
        <f t="shared" si="500"/>
        <v>0.18330193110905502</v>
      </c>
      <c r="BL257" s="8">
        <f t="shared" si="501"/>
        <v>0.10132749348212176</v>
      </c>
      <c r="BM257" s="8">
        <f t="shared" si="502"/>
        <v>0.55435072666791763</v>
      </c>
      <c r="BN257" s="8">
        <f t="shared" si="503"/>
        <v>0.4377630730986159</v>
      </c>
    </row>
    <row r="258" spans="1:66" x14ac:dyDescent="0.25">
      <c r="A258" t="s">
        <v>28</v>
      </c>
      <c r="B258" t="s">
        <v>31</v>
      </c>
      <c r="C258" t="s">
        <v>463</v>
      </c>
      <c r="D258" s="16"/>
      <c r="E258">
        <f>VLOOKUP(A258,home!$A$2:$E$405,3,FALSE)</f>
        <v>1.4098360655737701</v>
      </c>
      <c r="F258">
        <f>VLOOKUP(B258,home!$B$2:$E$405,3,FALSE)</f>
        <v>1.66</v>
      </c>
      <c r="G258">
        <f>VLOOKUP(C258,away!$B$2:$E$405,4,FALSE)</f>
        <v>1.6</v>
      </c>
      <c r="H258">
        <f>VLOOKUP(A258,away!$A$2:$E$405,3,FALSE)</f>
        <v>1.1147540983606601</v>
      </c>
      <c r="I258">
        <f>VLOOKUP(C258,away!$B$2:$E$405,3,FALSE)</f>
        <v>0.53</v>
      </c>
      <c r="J258">
        <f>VLOOKUP(B258,home!$B$2:$E$405,4,FALSE)</f>
        <v>0.6</v>
      </c>
      <c r="K258" s="3">
        <f t="shared" si="448"/>
        <v>3.7445245901639335</v>
      </c>
      <c r="L258" s="3">
        <f t="shared" si="449"/>
        <v>0.3544918032786899</v>
      </c>
      <c r="M258" s="5">
        <f t="shared" si="450"/>
        <v>1.6588984413470235E-2</v>
      </c>
      <c r="N258" s="5">
        <f t="shared" si="451"/>
        <v>6.2117860062085514E-2</v>
      </c>
      <c r="O258" s="5">
        <f t="shared" si="452"/>
        <v>5.8806589992931434E-3</v>
      </c>
      <c r="P258" s="5">
        <f t="shared" si="453"/>
        <v>2.2020272229222006E-2</v>
      </c>
      <c r="Q258" s="5">
        <f t="shared" si="454"/>
        <v>0.11630092724542065</v>
      </c>
      <c r="R258" s="5">
        <f t="shared" si="455"/>
        <v>1.0423227065632411E-3</v>
      </c>
      <c r="S258" s="5">
        <f t="shared" si="456"/>
        <v>7.3074453649994648E-3</v>
      </c>
      <c r="T258" s="5">
        <f t="shared" si="457"/>
        <v>4.1227725422212883E-2</v>
      </c>
      <c r="U258" s="5">
        <f t="shared" si="458"/>
        <v>3.9030030056122827E-3</v>
      </c>
      <c r="V258" s="5">
        <f t="shared" si="459"/>
        <v>1.0777696561017956E-3</v>
      </c>
      <c r="W258" s="5">
        <f t="shared" si="460"/>
        <v>0.14516389397644811</v>
      </c>
      <c r="X258" s="5">
        <f t="shared" si="461"/>
        <v>5.1459410546667639E-2</v>
      </c>
      <c r="Y258" s="5">
        <f t="shared" si="462"/>
        <v>9.1209696201733203E-3</v>
      </c>
      <c r="Z258" s="5">
        <f t="shared" si="463"/>
        <v>1.2316495194930933E-4</v>
      </c>
      <c r="AA258" s="5">
        <f t="shared" si="464"/>
        <v>4.6119419122054813E-4</v>
      </c>
      <c r="AB258" s="5">
        <f t="shared" si="465"/>
        <v>8.6347649493305467E-4</v>
      </c>
      <c r="AC258" s="5">
        <f t="shared" si="466"/>
        <v>8.9414685659138117E-5</v>
      </c>
      <c r="AD258" s="5">
        <f t="shared" si="467"/>
        <v>0.13589244264969003</v>
      </c>
      <c r="AE258" s="5">
        <f t="shared" si="468"/>
        <v>4.8172757046834561E-2</v>
      </c>
      <c r="AF258" s="5">
        <f t="shared" si="469"/>
        <v>8.5384237572192993E-3</v>
      </c>
      <c r="AG258" s="5">
        <f t="shared" si="470"/>
        <v>1.008933744951425E-3</v>
      </c>
      <c r="AH258" s="5">
        <f t="shared" si="471"/>
        <v>1.0915241479310963E-5</v>
      </c>
      <c r="AI258" s="5">
        <f t="shared" si="472"/>
        <v>4.0872390126857256E-5</v>
      </c>
      <c r="AJ258" s="5">
        <f t="shared" si="473"/>
        <v>7.6523834944395265E-5</v>
      </c>
      <c r="AK258" s="5">
        <f t="shared" si="474"/>
        <v>9.5515127227644757E-5</v>
      </c>
      <c r="AL258" s="5">
        <f t="shared" si="475"/>
        <v>4.7475738608947291E-6</v>
      </c>
      <c r="AM258" s="5">
        <f t="shared" si="476"/>
        <v>0.10177051862384123</v>
      </c>
      <c r="AN258" s="5">
        <f t="shared" si="477"/>
        <v>3.6076814667572975E-2</v>
      </c>
      <c r="AO258" s="5">
        <f t="shared" si="478"/>
        <v>6.394467544029515E-3</v>
      </c>
      <c r="AP258" s="5">
        <f t="shared" si="479"/>
        <v>7.5559544356335929E-4</v>
      </c>
      <c r="AQ258" s="5">
        <f t="shared" si="480"/>
        <v>6.6963097834484196E-5</v>
      </c>
      <c r="AR258" s="5">
        <f t="shared" si="481"/>
        <v>7.7387272704465989E-7</v>
      </c>
      <c r="AS258" s="5">
        <f t="shared" si="482"/>
        <v>2.8977854560759511E-6</v>
      </c>
      <c r="AT258" s="5">
        <f t="shared" si="483"/>
        <v>5.4254144486479028E-6</v>
      </c>
      <c r="AU258" s="5">
        <f t="shared" si="484"/>
        <v>6.7718659382642584E-6</v>
      </c>
      <c r="AV258" s="5">
        <f t="shared" si="485"/>
        <v>6.3393546317810195E-6</v>
      </c>
      <c r="AW258" s="5">
        <f t="shared" si="486"/>
        <v>1.7505403023203989E-7</v>
      </c>
      <c r="AX258" s="5">
        <f t="shared" si="487"/>
        <v>6.3513701590118377E-2</v>
      </c>
      <c r="AY258" s="5">
        <f t="shared" si="488"/>
        <v>2.251508660958566E-2</v>
      </c>
      <c r="AZ258" s="5">
        <f t="shared" si="489"/>
        <v>3.9907068266039512E-3</v>
      </c>
      <c r="BA258" s="5">
        <f t="shared" si="490"/>
        <v>4.7155761977313749E-4</v>
      </c>
      <c r="BB258" s="5">
        <f t="shared" si="491"/>
        <v>4.1790827745796579E-5</v>
      </c>
      <c r="BC258" s="5">
        <f t="shared" si="492"/>
        <v>2.9629011776233082E-6</v>
      </c>
      <c r="BD258" s="5">
        <f t="shared" si="493"/>
        <v>4.5721923086376432E-8</v>
      </c>
      <c r="BE258" s="5">
        <f t="shared" si="494"/>
        <v>1.712068653065206E-7</v>
      </c>
      <c r="BF258" s="5">
        <f t="shared" si="495"/>
        <v>3.2054415857257535E-7</v>
      </c>
      <c r="BG258" s="5">
        <f t="shared" si="496"/>
        <v>4.0009516133613863E-7</v>
      </c>
      <c r="BH258" s="5">
        <f t="shared" si="497"/>
        <v>3.7454154250719438E-7</v>
      </c>
      <c r="BI258" s="5">
        <f t="shared" si="498"/>
        <v>2.8049600319122379E-7</v>
      </c>
      <c r="BJ258" s="8">
        <f t="shared" si="499"/>
        <v>0.8546035098235496</v>
      </c>
      <c r="BK258" s="8">
        <f t="shared" si="500"/>
        <v>6.9603720532899191E-2</v>
      </c>
      <c r="BL258" s="8">
        <f t="shared" si="501"/>
        <v>1.2398282890256291E-2</v>
      </c>
      <c r="BM258" s="8">
        <f t="shared" si="502"/>
        <v>0.69026274098704432</v>
      </c>
      <c r="BN258" s="8">
        <f t="shared" si="503"/>
        <v>0.22395102565605479</v>
      </c>
    </row>
    <row r="259" spans="1:66" x14ac:dyDescent="0.25">
      <c r="A259" t="s">
        <v>28</v>
      </c>
      <c r="B259" t="s">
        <v>188</v>
      </c>
      <c r="C259" t="s">
        <v>29</v>
      </c>
      <c r="D259" s="16"/>
      <c r="E259">
        <f>VLOOKUP(A259,home!$A$2:$E$405,3,FALSE)</f>
        <v>1.4098360655737701</v>
      </c>
      <c r="F259">
        <f>VLOOKUP(B259,home!$B$2:$E$405,3,FALSE)</f>
        <v>0.95</v>
      </c>
      <c r="G259">
        <f>VLOOKUP(C259,away!$B$2:$E$405,4,FALSE)</f>
        <v>0.47</v>
      </c>
      <c r="H259">
        <f>VLOOKUP(A259,away!$A$2:$E$405,3,FALSE)</f>
        <v>1.1147540983606601</v>
      </c>
      <c r="I259">
        <f>VLOOKUP(C259,away!$B$2:$E$405,3,FALSE)</f>
        <v>0.95</v>
      </c>
      <c r="J259">
        <f>VLOOKUP(B259,home!$B$2:$E$405,4,FALSE)</f>
        <v>0.9</v>
      </c>
      <c r="K259" s="3">
        <f t="shared" si="448"/>
        <v>0.62949180327868826</v>
      </c>
      <c r="L259" s="3">
        <f t="shared" si="449"/>
        <v>0.95311475409836444</v>
      </c>
      <c r="M259" s="5">
        <f t="shared" si="450"/>
        <v>0.20543891139758477</v>
      </c>
      <c r="N259" s="5">
        <f t="shared" si="451"/>
        <v>0.1293221107992763</v>
      </c>
      <c r="O259" s="5">
        <f t="shared" si="452"/>
        <v>0.19580685751894469</v>
      </c>
      <c r="P259" s="5">
        <f t="shared" si="453"/>
        <v>0.12325881183393367</v>
      </c>
      <c r="Q259" s="5">
        <f t="shared" si="454"/>
        <v>4.0703604365421371E-2</v>
      </c>
      <c r="R259" s="5">
        <f t="shared" si="455"/>
        <v>9.3313202427471209E-2</v>
      </c>
      <c r="S259" s="5">
        <f t="shared" si="456"/>
        <v>1.8488141549424693E-2</v>
      </c>
      <c r="T259" s="5">
        <f t="shared" si="457"/>
        <v>3.8795205865665705E-2</v>
      </c>
      <c r="U259" s="5">
        <f t="shared" si="458"/>
        <v>5.8739896065778126E-2</v>
      </c>
      <c r="V259" s="5">
        <f t="shared" si="459"/>
        <v>1.2324974232523775E-3</v>
      </c>
      <c r="W259" s="5">
        <f t="shared" si="460"/>
        <v>8.5408617706437973E-3</v>
      </c>
      <c r="X259" s="5">
        <f t="shared" si="461"/>
        <v>8.1404213663152855E-3</v>
      </c>
      <c r="Y259" s="5">
        <f t="shared" si="462"/>
        <v>3.8793778544063315E-3</v>
      </c>
      <c r="Z259" s="5">
        <f t="shared" si="463"/>
        <v>2.9646063328596716E-2</v>
      </c>
      <c r="AA259" s="5">
        <f t="shared" si="464"/>
        <v>1.8661953864832537E-2</v>
      </c>
      <c r="AB259" s="5">
        <f t="shared" si="465"/>
        <v>5.8737734955385586E-3</v>
      </c>
      <c r="AC259" s="5">
        <f t="shared" si="466"/>
        <v>4.621695293293E-5</v>
      </c>
      <c r="AD259" s="5">
        <f t="shared" si="467"/>
        <v>1.3441006193891435E-3</v>
      </c>
      <c r="AE259" s="5">
        <f t="shared" si="468"/>
        <v>1.2810821313325429E-3</v>
      </c>
      <c r="AF259" s="5">
        <f t="shared" si="469"/>
        <v>6.1050914029241253E-4</v>
      </c>
      <c r="AG259" s="5">
        <f t="shared" si="470"/>
        <v>1.9396175637486891E-4</v>
      </c>
      <c r="AH259" s="5">
        <f t="shared" si="471"/>
        <v>7.0640250898549974E-3</v>
      </c>
      <c r="AI259" s="5">
        <f t="shared" si="472"/>
        <v>4.4467458922187201E-3</v>
      </c>
      <c r="AJ259" s="5">
        <f t="shared" si="473"/>
        <v>1.3995950452074307E-3</v>
      </c>
      <c r="AK259" s="5">
        <f t="shared" si="474"/>
        <v>2.936778696225143E-4</v>
      </c>
      <c r="AL259" s="5">
        <f t="shared" si="475"/>
        <v>1.1091660613549696E-6</v>
      </c>
      <c r="AM259" s="5">
        <f t="shared" si="476"/>
        <v>1.6922006453745476E-4</v>
      </c>
      <c r="AN259" s="5">
        <f t="shared" si="477"/>
        <v>1.6128614020012558E-4</v>
      </c>
      <c r="AO259" s="5">
        <f t="shared" si="478"/>
        <v>7.6862099928158491E-5</v>
      </c>
      <c r="AP259" s="5">
        <f t="shared" si="479"/>
        <v>2.4419467157503573E-5</v>
      </c>
      <c r="AQ259" s="5">
        <f t="shared" si="480"/>
        <v>5.8186386087592743E-6</v>
      </c>
      <c r="AR259" s="5">
        <f t="shared" si="481"/>
        <v>1.3465653072923653E-3</v>
      </c>
      <c r="AS259" s="5">
        <f t="shared" si="482"/>
        <v>8.4765182351999194E-4</v>
      </c>
      <c r="AT259" s="5">
        <f t="shared" si="483"/>
        <v>2.66794937470034E-4</v>
      </c>
      <c r="AU259" s="5">
        <f t="shared" si="484"/>
        <v>5.5981742097878873E-5</v>
      </c>
      <c r="AV259" s="5">
        <f t="shared" si="485"/>
        <v>8.8100119459690573E-6</v>
      </c>
      <c r="AW259" s="5">
        <f t="shared" si="486"/>
        <v>1.8485420897017173E-8</v>
      </c>
      <c r="AX259" s="5">
        <f t="shared" si="487"/>
        <v>1.7753773929436397E-5</v>
      </c>
      <c r="AY259" s="5">
        <f t="shared" si="488"/>
        <v>1.6921383873072726E-5</v>
      </c>
      <c r="AZ259" s="5">
        <f t="shared" si="489"/>
        <v>8.0640103145938693E-6</v>
      </c>
      <c r="BA259" s="5">
        <f t="shared" si="490"/>
        <v>2.5619757360136041E-6</v>
      </c>
      <c r="BB259" s="5">
        <f t="shared" si="491"/>
        <v>6.1046421840914542E-7</v>
      </c>
      <c r="BC259" s="5">
        <f t="shared" si="492"/>
        <v>1.1636849068297663E-7</v>
      </c>
      <c r="BD259" s="5">
        <f t="shared" si="493"/>
        <v>2.1390521028955844E-4</v>
      </c>
      <c r="BE259" s="5">
        <f t="shared" si="494"/>
        <v>1.3465157655588117E-4</v>
      </c>
      <c r="BF259" s="5">
        <f t="shared" si="495"/>
        <v>4.2381031870239981E-5</v>
      </c>
      <c r="BG259" s="5">
        <f t="shared" si="496"/>
        <v>8.8928373922696435E-6</v>
      </c>
      <c r="BH259" s="5">
        <f t="shared" si="497"/>
        <v>1.3994920615809911E-6</v>
      </c>
      <c r="BI259" s="5">
        <f t="shared" si="498"/>
        <v>1.7619375630376545E-7</v>
      </c>
      <c r="BJ259" s="8">
        <f t="shared" si="499"/>
        <v>0.23329487005611196</v>
      </c>
      <c r="BK259" s="8">
        <f t="shared" si="500"/>
        <v>0.34848260970706285</v>
      </c>
      <c r="BL259" s="8">
        <f t="shared" si="501"/>
        <v>0.38852693743372091</v>
      </c>
      <c r="BM259" s="8">
        <f t="shared" si="502"/>
        <v>0.21209007928440812</v>
      </c>
      <c r="BN259" s="8">
        <f t="shared" si="503"/>
        <v>0.78784349834263212</v>
      </c>
    </row>
    <row r="260" spans="1:66" x14ac:dyDescent="0.25">
      <c r="A260" t="s">
        <v>298</v>
      </c>
      <c r="B260" t="s">
        <v>299</v>
      </c>
      <c r="C260" t="s">
        <v>338</v>
      </c>
      <c r="D260" s="16"/>
      <c r="E260">
        <f>VLOOKUP(A260,home!$A$2:$E$405,3,FALSE)</f>
        <v>1.65</v>
      </c>
      <c r="F260">
        <f>VLOOKUP(B260,home!$B$2:$E$405,3,FALSE)</f>
        <v>0.91</v>
      </c>
      <c r="G260">
        <f>VLOOKUP(C260,away!$B$2:$E$405,4,FALSE)</f>
        <v>0.91</v>
      </c>
      <c r="H260">
        <f>VLOOKUP(A260,away!$A$2:$E$405,3,FALSE)</f>
        <v>1.25</v>
      </c>
      <c r="I260">
        <f>VLOOKUP(C260,away!$B$2:$E$405,3,FALSE)</f>
        <v>0.76</v>
      </c>
      <c r="J260">
        <f>VLOOKUP(B260,home!$B$2:$E$405,4,FALSE)</f>
        <v>1.2</v>
      </c>
      <c r="K260" s="3">
        <f t="shared" si="448"/>
        <v>1.3663650000000001</v>
      </c>
      <c r="L260" s="3">
        <f t="shared" si="449"/>
        <v>1.1399999999999999</v>
      </c>
      <c r="M260" s="5">
        <f t="shared" si="450"/>
        <v>8.156418684944243E-2</v>
      </c>
      <c r="N260" s="5">
        <f t="shared" si="451"/>
        <v>0.1114464501645384</v>
      </c>
      <c r="O260" s="5">
        <f t="shared" si="452"/>
        <v>9.2983173008364339E-2</v>
      </c>
      <c r="P260" s="5">
        <f t="shared" si="453"/>
        <v>0.12704895318757375</v>
      </c>
      <c r="Q260" s="5">
        <f t="shared" si="454"/>
        <v>7.6138264439534781E-2</v>
      </c>
      <c r="R260" s="5">
        <f t="shared" si="455"/>
        <v>5.3000408614767687E-2</v>
      </c>
      <c r="S260" s="5">
        <f t="shared" si="456"/>
        <v>4.9474644232809693E-2</v>
      </c>
      <c r="T260" s="5">
        <f t="shared" si="457"/>
        <v>8.6797621461069618E-2</v>
      </c>
      <c r="U260" s="5">
        <f t="shared" si="458"/>
        <v>7.241790331691704E-2</v>
      </c>
      <c r="V260" s="5">
        <f t="shared" si="459"/>
        <v>8.5627201538406479E-3</v>
      </c>
      <c r="W260" s="5">
        <f t="shared" si="460"/>
        <v>3.4677553230308321E-2</v>
      </c>
      <c r="X260" s="5">
        <f t="shared" si="461"/>
        <v>3.9532410682551478E-2</v>
      </c>
      <c r="Y260" s="5">
        <f t="shared" si="462"/>
        <v>2.2533474089054345E-2</v>
      </c>
      <c r="Z260" s="5">
        <f t="shared" si="463"/>
        <v>2.0140155273611713E-2</v>
      </c>
      <c r="AA260" s="5">
        <f t="shared" si="464"/>
        <v>2.7518803260428468E-2</v>
      </c>
      <c r="AB260" s="5">
        <f t="shared" si="465"/>
        <v>1.8800364808467675E-2</v>
      </c>
      <c r="AC260" s="5">
        <f t="shared" si="466"/>
        <v>8.3361083001392731E-4</v>
      </c>
      <c r="AD260" s="5">
        <f t="shared" si="467"/>
        <v>1.1845548754882558E-2</v>
      </c>
      <c r="AE260" s="5">
        <f t="shared" si="468"/>
        <v>1.3503925580566113E-2</v>
      </c>
      <c r="AF260" s="5">
        <f t="shared" si="469"/>
        <v>7.697237580922685E-3</v>
      </c>
      <c r="AG260" s="5">
        <f t="shared" si="470"/>
        <v>2.9249502807506193E-3</v>
      </c>
      <c r="AH260" s="5">
        <f t="shared" si="471"/>
        <v>5.7399442529793435E-3</v>
      </c>
      <c r="AI260" s="5">
        <f t="shared" si="472"/>
        <v>7.8428589292221206E-3</v>
      </c>
      <c r="AJ260" s="5">
        <f t="shared" si="473"/>
        <v>5.3581039704132926E-3</v>
      </c>
      <c r="AK260" s="5">
        <f t="shared" si="474"/>
        <v>2.4403752438445872E-3</v>
      </c>
      <c r="AL260" s="5">
        <f t="shared" si="475"/>
        <v>5.193915977589021E-5</v>
      </c>
      <c r="AM260" s="5">
        <f t="shared" si="476"/>
        <v>3.2370686448930214E-3</v>
      </c>
      <c r="AN260" s="5">
        <f t="shared" si="477"/>
        <v>3.6902582551780433E-3</v>
      </c>
      <c r="AO260" s="5">
        <f t="shared" si="478"/>
        <v>2.1034472054514849E-3</v>
      </c>
      <c r="AP260" s="5">
        <f t="shared" si="479"/>
        <v>7.9930993807156411E-4</v>
      </c>
      <c r="AQ260" s="5">
        <f t="shared" si="480"/>
        <v>2.2780333235039596E-4</v>
      </c>
      <c r="AR260" s="5">
        <f t="shared" si="481"/>
        <v>1.3087072896792885E-3</v>
      </c>
      <c r="AS260" s="5">
        <f t="shared" si="482"/>
        <v>1.7881718358626409E-3</v>
      </c>
      <c r="AT260" s="5">
        <f t="shared" si="483"/>
        <v>1.2216477052542289E-3</v>
      </c>
      <c r="AU260" s="5">
        <f t="shared" si="484"/>
        <v>5.5640555559656501E-4</v>
      </c>
      <c r="AV260" s="5">
        <f t="shared" si="485"/>
        <v>1.9006326924317514E-4</v>
      </c>
      <c r="AW260" s="5">
        <f t="shared" si="486"/>
        <v>2.2473152514941667E-6</v>
      </c>
      <c r="AX260" s="5">
        <f t="shared" si="487"/>
        <v>7.3716954982987507E-4</v>
      </c>
      <c r="AY260" s="5">
        <f t="shared" si="488"/>
        <v>8.4037328680605736E-4</v>
      </c>
      <c r="AZ260" s="5">
        <f t="shared" si="489"/>
        <v>4.7901277347945276E-4</v>
      </c>
      <c r="BA260" s="5">
        <f t="shared" si="490"/>
        <v>1.8202485392219199E-4</v>
      </c>
      <c r="BB260" s="5">
        <f t="shared" si="491"/>
        <v>5.1877083367824761E-5</v>
      </c>
      <c r="BC260" s="5">
        <f t="shared" si="492"/>
        <v>1.1827975007864029E-5</v>
      </c>
      <c r="BD260" s="5">
        <f t="shared" si="493"/>
        <v>2.4865438503906493E-4</v>
      </c>
      <c r="BE260" s="5">
        <f t="shared" si="494"/>
        <v>3.3975264881390193E-4</v>
      </c>
      <c r="BF260" s="5">
        <f t="shared" si="495"/>
        <v>2.3211306399830361E-4</v>
      </c>
      <c r="BG260" s="5">
        <f t="shared" si="496"/>
        <v>1.057170555633474E-4</v>
      </c>
      <c r="BH260" s="5">
        <f t="shared" si="497"/>
        <v>3.6112021156203297E-5</v>
      </c>
      <c r="BI260" s="5">
        <f t="shared" si="498"/>
        <v>9.8684403574191432E-6</v>
      </c>
      <c r="BJ260" s="8">
        <f t="shared" si="499"/>
        <v>0.41945760916253683</v>
      </c>
      <c r="BK260" s="8">
        <f t="shared" si="500"/>
        <v>0.26837642770026243</v>
      </c>
      <c r="BL260" s="8">
        <f t="shared" si="501"/>
        <v>0.2921391486759688</v>
      </c>
      <c r="BM260" s="8">
        <f t="shared" si="502"/>
        <v>0.45709377857660388</v>
      </c>
      <c r="BN260" s="8">
        <f t="shared" si="503"/>
        <v>0.54218143626422144</v>
      </c>
    </row>
    <row r="261" spans="1:66" x14ac:dyDescent="0.25">
      <c r="A261" t="s">
        <v>298</v>
      </c>
      <c r="B261" t="s">
        <v>324</v>
      </c>
      <c r="C261" t="s">
        <v>203</v>
      </c>
      <c r="D261" s="16"/>
      <c r="E261">
        <f>VLOOKUP(A261,home!$A$2:$E$405,3,FALSE)</f>
        <v>1.65</v>
      </c>
      <c r="F261">
        <f>VLOOKUP(B261,home!$B$2:$E$405,3,FALSE)</f>
        <v>0.91</v>
      </c>
      <c r="G261">
        <f>VLOOKUP(C261,away!$B$2:$E$405,4,FALSE)</f>
        <v>0.85</v>
      </c>
      <c r="H261">
        <f>VLOOKUP(A261,away!$A$2:$E$405,3,FALSE)</f>
        <v>1.25</v>
      </c>
      <c r="I261">
        <f>VLOOKUP(C261,away!$B$2:$E$405,3,FALSE)</f>
        <v>0.61</v>
      </c>
      <c r="J261">
        <f>VLOOKUP(B261,home!$B$2:$E$405,4,FALSE)</f>
        <v>1.4</v>
      </c>
      <c r="K261" s="3">
        <f t="shared" si="448"/>
        <v>1.276275</v>
      </c>
      <c r="L261" s="3">
        <f t="shared" si="449"/>
        <v>1.0674999999999999</v>
      </c>
      <c r="M261" s="5">
        <f t="shared" si="450"/>
        <v>9.5964686897836798E-2</v>
      </c>
      <c r="N261" s="5">
        <f t="shared" si="451"/>
        <v>0.12247733077053669</v>
      </c>
      <c r="O261" s="5">
        <f t="shared" si="452"/>
        <v>0.10244230326344078</v>
      </c>
      <c r="P261" s="5">
        <f t="shared" si="453"/>
        <v>0.13074455059754789</v>
      </c>
      <c r="Q261" s="5">
        <f t="shared" si="454"/>
        <v>7.8157377664583361E-2</v>
      </c>
      <c r="R261" s="5">
        <f t="shared" si="455"/>
        <v>5.4678579366861504E-2</v>
      </c>
      <c r="S261" s="5">
        <f t="shared" si="456"/>
        <v>4.4532364100643172E-2</v>
      </c>
      <c r="T261" s="5">
        <f t="shared" si="457"/>
        <v>8.343300065694273E-2</v>
      </c>
      <c r="U261" s="5">
        <f t="shared" si="458"/>
        <v>6.9784903881441179E-2</v>
      </c>
      <c r="V261" s="5">
        <f t="shared" si="459"/>
        <v>6.7413269049494875E-3</v>
      </c>
      <c r="W261" s="5">
        <f t="shared" si="460"/>
        <v>3.325010239295538E-2</v>
      </c>
      <c r="X261" s="5">
        <f t="shared" si="461"/>
        <v>3.5494484304479865E-2</v>
      </c>
      <c r="Y261" s="5">
        <f t="shared" si="462"/>
        <v>1.8945180997516124E-2</v>
      </c>
      <c r="Z261" s="5">
        <f t="shared" si="463"/>
        <v>1.9456461158041553E-2</v>
      </c>
      <c r="AA261" s="5">
        <f t="shared" si="464"/>
        <v>2.4831794964479483E-2</v>
      </c>
      <c r="AB261" s="5">
        <f t="shared" si="465"/>
        <v>1.5846099559145531E-2</v>
      </c>
      <c r="AC261" s="5">
        <f t="shared" si="466"/>
        <v>5.7403391361364833E-4</v>
      </c>
      <c r="AD261" s="5">
        <f t="shared" si="467"/>
        <v>1.0609068607892277E-2</v>
      </c>
      <c r="AE261" s="5">
        <f t="shared" si="468"/>
        <v>1.1325180738925005E-2</v>
      </c>
      <c r="AF261" s="5">
        <f t="shared" si="469"/>
        <v>6.0448152194012205E-3</v>
      </c>
      <c r="AG261" s="5">
        <f t="shared" si="470"/>
        <v>2.150946748903601E-3</v>
      </c>
      <c r="AH261" s="5">
        <f t="shared" si="471"/>
        <v>5.1924430715523376E-3</v>
      </c>
      <c r="AI261" s="5">
        <f t="shared" si="472"/>
        <v>6.6269852811454604E-3</v>
      </c>
      <c r="AJ261" s="5">
        <f t="shared" si="473"/>
        <v>4.2289278198469615E-3</v>
      </c>
      <c r="AK261" s="5">
        <f t="shared" si="474"/>
        <v>1.7990916177583938E-3</v>
      </c>
      <c r="AL261" s="5">
        <f t="shared" si="475"/>
        <v>3.1283093183252955E-5</v>
      </c>
      <c r="AM261" s="5">
        <f t="shared" si="476"/>
        <v>2.7080178075075422E-3</v>
      </c>
      <c r="AN261" s="5">
        <f t="shared" si="477"/>
        <v>2.8908090095143011E-3</v>
      </c>
      <c r="AO261" s="5">
        <f t="shared" si="478"/>
        <v>1.5429693088282578E-3</v>
      </c>
      <c r="AP261" s="5">
        <f t="shared" si="479"/>
        <v>5.4903991239138843E-4</v>
      </c>
      <c r="AQ261" s="5">
        <f t="shared" si="480"/>
        <v>1.4652502661945173E-4</v>
      </c>
      <c r="AR261" s="5">
        <f t="shared" si="481"/>
        <v>1.1085865957764245E-3</v>
      </c>
      <c r="AS261" s="5">
        <f t="shared" si="482"/>
        <v>1.4148613575245563E-3</v>
      </c>
      <c r="AT261" s="5">
        <f t="shared" si="483"/>
        <v>9.028760895373266E-4</v>
      </c>
      <c r="AU261" s="5">
        <f t="shared" si="484"/>
        <v>3.8410606039141718E-4</v>
      </c>
      <c r="AV261" s="5">
        <f t="shared" si="485"/>
        <v>1.2255624055651396E-4</v>
      </c>
      <c r="AW261" s="5">
        <f t="shared" si="486"/>
        <v>1.1839117572429727E-6</v>
      </c>
      <c r="AX261" s="5">
        <f t="shared" si="487"/>
        <v>5.7602923787944903E-4</v>
      </c>
      <c r="AY261" s="5">
        <f t="shared" si="488"/>
        <v>6.1491121143631181E-4</v>
      </c>
      <c r="AZ261" s="5">
        <f t="shared" si="489"/>
        <v>3.2820885910413139E-4</v>
      </c>
      <c r="BA261" s="5">
        <f t="shared" si="490"/>
        <v>1.1678765236455341E-4</v>
      </c>
      <c r="BB261" s="5">
        <f t="shared" si="491"/>
        <v>3.1167704724790183E-5</v>
      </c>
      <c r="BC261" s="5">
        <f t="shared" si="492"/>
        <v>6.654304958742706E-6</v>
      </c>
      <c r="BD261" s="5">
        <f t="shared" si="493"/>
        <v>1.9723603183188876E-4</v>
      </c>
      <c r="BE261" s="5">
        <f t="shared" si="494"/>
        <v>2.5172741652624387E-4</v>
      </c>
      <c r="BF261" s="5">
        <f t="shared" si="495"/>
        <v>1.6063670426351597E-4</v>
      </c>
      <c r="BG261" s="5">
        <f t="shared" si="496"/>
        <v>6.8338869911306287E-5</v>
      </c>
      <c r="BH261" s="5">
        <f t="shared" si="497"/>
        <v>2.1804797799013098E-5</v>
      </c>
      <c r="BI261" s="5">
        <f t="shared" si="498"/>
        <v>5.5657836621870862E-6</v>
      </c>
      <c r="BJ261" s="8">
        <f t="shared" si="499"/>
        <v>0.41139860813746526</v>
      </c>
      <c r="BK261" s="8">
        <f t="shared" si="500"/>
        <v>0.27920315671921053</v>
      </c>
      <c r="BL261" s="8">
        <f t="shared" si="501"/>
        <v>0.29006942477345199</v>
      </c>
      <c r="BM261" s="8">
        <f t="shared" si="502"/>
        <v>0.41504909492768322</v>
      </c>
      <c r="BN261" s="8">
        <f t="shared" si="503"/>
        <v>0.58446482856080706</v>
      </c>
    </row>
    <row r="262" spans="1:66" x14ac:dyDescent="0.25">
      <c r="A262" t="s">
        <v>298</v>
      </c>
      <c r="B262" t="s">
        <v>325</v>
      </c>
      <c r="C262" t="s">
        <v>331</v>
      </c>
      <c r="D262" s="16"/>
      <c r="E262">
        <f>VLOOKUP(A262,home!$A$2:$E$405,3,FALSE)</f>
        <v>1.65</v>
      </c>
      <c r="F262">
        <f>VLOOKUP(B262,home!$B$2:$E$405,3,FALSE)</f>
        <v>1.21</v>
      </c>
      <c r="G262">
        <f>VLOOKUP(C262,away!$B$2:$E$405,4,FALSE)</f>
        <v>2.42</v>
      </c>
      <c r="H262">
        <f>VLOOKUP(A262,away!$A$2:$E$405,3,FALSE)</f>
        <v>1.25</v>
      </c>
      <c r="I262">
        <f>VLOOKUP(C262,away!$B$2:$E$405,3,FALSE)</f>
        <v>0.45</v>
      </c>
      <c r="J262">
        <f>VLOOKUP(B262,home!$B$2:$E$405,4,FALSE)</f>
        <v>0.8</v>
      </c>
      <c r="K262" s="3">
        <f t="shared" si="448"/>
        <v>4.8315299999999999</v>
      </c>
      <c r="L262" s="3">
        <f t="shared" si="449"/>
        <v>0.45</v>
      </c>
      <c r="M262" s="5">
        <f t="shared" si="450"/>
        <v>5.0846453309833254E-3</v>
      </c>
      <c r="N262" s="5">
        <f t="shared" si="451"/>
        <v>2.4566616456005864E-2</v>
      </c>
      <c r="O262" s="5">
        <f t="shared" si="452"/>
        <v>2.2880903989424958E-3</v>
      </c>
      <c r="P262" s="5">
        <f t="shared" si="453"/>
        <v>1.1054977405202638E-2</v>
      </c>
      <c r="Q262" s="5">
        <f t="shared" si="454"/>
        <v>5.9347172202843003E-2</v>
      </c>
      <c r="R262" s="5">
        <f t="shared" si="455"/>
        <v>5.1482033976206162E-4</v>
      </c>
      <c r="S262" s="5">
        <f t="shared" si="456"/>
        <v>6.0089011855378538E-3</v>
      </c>
      <c r="T262" s="5">
        <f t="shared" si="457"/>
        <v>2.670622749127935E-2</v>
      </c>
      <c r="U262" s="5">
        <f t="shared" si="458"/>
        <v>2.4873699161705935E-3</v>
      </c>
      <c r="V262" s="5">
        <f t="shared" si="459"/>
        <v>1.4516093172480856E-3</v>
      </c>
      <c r="W262" s="5">
        <f t="shared" si="460"/>
        <v>9.5579214304400709E-2</v>
      </c>
      <c r="X262" s="5">
        <f t="shared" si="461"/>
        <v>4.3010646436980313E-2</v>
      </c>
      <c r="Y262" s="5">
        <f t="shared" si="462"/>
        <v>9.67739544832057E-3</v>
      </c>
      <c r="Z262" s="5">
        <f t="shared" si="463"/>
        <v>7.7223050964309246E-5</v>
      </c>
      <c r="AA262" s="5">
        <f t="shared" si="464"/>
        <v>3.7310548742558903E-4</v>
      </c>
      <c r="AB262" s="5">
        <f t="shared" si="465"/>
        <v>9.013351778306781E-4</v>
      </c>
      <c r="AC262" s="5">
        <f t="shared" si="466"/>
        <v>1.9725451775335243E-4</v>
      </c>
      <c r="AD262" s="5">
        <f t="shared" si="467"/>
        <v>0.11544846032203528</v>
      </c>
      <c r="AE262" s="5">
        <f t="shared" si="468"/>
        <v>5.1951807144915867E-2</v>
      </c>
      <c r="AF262" s="5">
        <f t="shared" si="469"/>
        <v>1.1689156607606071E-2</v>
      </c>
      <c r="AG262" s="5">
        <f t="shared" si="470"/>
        <v>1.7533734911409106E-3</v>
      </c>
      <c r="AH262" s="5">
        <f t="shared" si="471"/>
        <v>8.6875932334847883E-6</v>
      </c>
      <c r="AI262" s="5">
        <f t="shared" si="472"/>
        <v>4.1974367335378757E-5</v>
      </c>
      <c r="AJ262" s="5">
        <f t="shared" si="473"/>
        <v>1.0140020750595128E-4</v>
      </c>
      <c r="AK262" s="5">
        <f t="shared" si="474"/>
        <v>1.6330604819040961E-4</v>
      </c>
      <c r="AL262" s="5">
        <f t="shared" si="475"/>
        <v>1.7154740162895386E-5</v>
      </c>
      <c r="AM262" s="5">
        <f t="shared" si="476"/>
        <v>0.11155853989994459</v>
      </c>
      <c r="AN262" s="5">
        <f t="shared" si="477"/>
        <v>5.020134295497506E-2</v>
      </c>
      <c r="AO262" s="5">
        <f t="shared" si="478"/>
        <v>1.1295302164869389E-2</v>
      </c>
      <c r="AP262" s="5">
        <f t="shared" si="479"/>
        <v>1.6942953247304083E-3</v>
      </c>
      <c r="AQ262" s="5">
        <f t="shared" si="480"/>
        <v>1.9060822403217092E-4</v>
      </c>
      <c r="AR262" s="5">
        <f t="shared" si="481"/>
        <v>7.8188339101363117E-7</v>
      </c>
      <c r="AS262" s="5">
        <f t="shared" si="482"/>
        <v>3.7776930601840896E-6</v>
      </c>
      <c r="AT262" s="5">
        <f t="shared" si="483"/>
        <v>9.1260186755356175E-6</v>
      </c>
      <c r="AU262" s="5">
        <f t="shared" si="484"/>
        <v>1.469754433713687E-5</v>
      </c>
      <c r="AV262" s="5">
        <f t="shared" si="485"/>
        <v>1.7752906597801723E-5</v>
      </c>
      <c r="AW262" s="5">
        <f t="shared" si="486"/>
        <v>1.0360455217404241E-6</v>
      </c>
      <c r="AX262" s="5">
        <f t="shared" si="487"/>
        <v>8.9833072047129869E-2</v>
      </c>
      <c r="AY262" s="5">
        <f t="shared" si="488"/>
        <v>4.0424882421208438E-2</v>
      </c>
      <c r="AZ262" s="5">
        <f t="shared" si="489"/>
        <v>9.0955985447718993E-3</v>
      </c>
      <c r="BA262" s="5">
        <f t="shared" si="490"/>
        <v>1.3643397817157848E-3</v>
      </c>
      <c r="BB262" s="5">
        <f t="shared" si="491"/>
        <v>1.5348822544302578E-4</v>
      </c>
      <c r="BC262" s="5">
        <f t="shared" si="492"/>
        <v>1.3813940289872323E-5</v>
      </c>
      <c r="BD262" s="5">
        <f t="shared" si="493"/>
        <v>5.864125432602233E-8</v>
      </c>
      <c r="BE262" s="5">
        <f t="shared" si="494"/>
        <v>2.8332697951380668E-7</v>
      </c>
      <c r="BF262" s="5">
        <f t="shared" si="495"/>
        <v>6.8445140066517123E-7</v>
      </c>
      <c r="BG262" s="5">
        <f t="shared" si="496"/>
        <v>1.1023158252852652E-6</v>
      </c>
      <c r="BH262" s="5">
        <f t="shared" si="497"/>
        <v>1.331467994835129E-6</v>
      </c>
      <c r="BI262" s="5">
        <f t="shared" si="498"/>
        <v>1.2866055122171538E-6</v>
      </c>
      <c r="BJ262" s="8">
        <f t="shared" si="499"/>
        <v>0.75555535343463853</v>
      </c>
      <c r="BK262" s="8">
        <f t="shared" si="500"/>
        <v>6.4239424918096588E-2</v>
      </c>
      <c r="BL262" s="8">
        <f t="shared" si="501"/>
        <v>6.9309723914251567E-3</v>
      </c>
      <c r="BM262" s="8">
        <f t="shared" si="502"/>
        <v>0.68352280528569842</v>
      </c>
      <c r="BN262" s="8">
        <f t="shared" si="503"/>
        <v>0.10285632213373939</v>
      </c>
    </row>
    <row r="263" spans="1:66" x14ac:dyDescent="0.25">
      <c r="A263" t="s">
        <v>298</v>
      </c>
      <c r="B263" t="s">
        <v>358</v>
      </c>
      <c r="C263" t="s">
        <v>363</v>
      </c>
      <c r="D263" s="16"/>
      <c r="E263">
        <f>VLOOKUP(A263,home!$A$2:$E$405,3,FALSE)</f>
        <v>1.65</v>
      </c>
      <c r="F263">
        <f>VLOOKUP(B263,home!$B$2:$E$405,3,FALSE)</f>
        <v>0.73</v>
      </c>
      <c r="G263">
        <f>VLOOKUP(C263,away!$B$2:$E$405,4,FALSE)</f>
        <v>1.36</v>
      </c>
      <c r="H263">
        <f>VLOOKUP(A263,away!$A$2:$E$405,3,FALSE)</f>
        <v>1.25</v>
      </c>
      <c r="I263">
        <f>VLOOKUP(C263,away!$B$2:$E$405,3,FALSE)</f>
        <v>0.45</v>
      </c>
      <c r="J263">
        <f>VLOOKUP(B263,home!$B$2:$E$405,4,FALSE)</f>
        <v>1.28</v>
      </c>
      <c r="K263" s="3">
        <f t="shared" si="448"/>
        <v>1.63812</v>
      </c>
      <c r="L263" s="3">
        <f t="shared" si="449"/>
        <v>0.72</v>
      </c>
      <c r="M263" s="5">
        <f t="shared" si="450"/>
        <v>9.4597900179944225E-2</v>
      </c>
      <c r="N263" s="5">
        <f t="shared" si="451"/>
        <v>0.15496271224277022</v>
      </c>
      <c r="O263" s="5">
        <f t="shared" si="452"/>
        <v>6.8110488129559846E-2</v>
      </c>
      <c r="P263" s="5">
        <f t="shared" si="453"/>
        <v>0.11157315281479455</v>
      </c>
      <c r="Q263" s="5">
        <f t="shared" si="454"/>
        <v>0.12692375908956341</v>
      </c>
      <c r="R263" s="5">
        <f t="shared" si="455"/>
        <v>2.4519775726641532E-2</v>
      </c>
      <c r="S263" s="5">
        <f t="shared" si="456"/>
        <v>3.2898638356014823E-2</v>
      </c>
      <c r="T263" s="5">
        <f t="shared" si="457"/>
        <v>9.1385106544485659E-2</v>
      </c>
      <c r="U263" s="5">
        <f t="shared" si="458"/>
        <v>4.0166335013326018E-2</v>
      </c>
      <c r="V263" s="5">
        <f t="shared" si="459"/>
        <v>4.3113533971004007E-3</v>
      </c>
      <c r="W263" s="5">
        <f t="shared" si="460"/>
        <v>6.9305449413265205E-2</v>
      </c>
      <c r="X263" s="5">
        <f t="shared" si="461"/>
        <v>4.9899923577550943E-2</v>
      </c>
      <c r="Y263" s="5">
        <f t="shared" si="462"/>
        <v>1.7963972487918332E-2</v>
      </c>
      <c r="Z263" s="5">
        <f t="shared" si="463"/>
        <v>5.8847461743939695E-3</v>
      </c>
      <c r="AA263" s="5">
        <f t="shared" si="464"/>
        <v>9.6399204031982471E-3</v>
      </c>
      <c r="AB263" s="5">
        <f t="shared" si="465"/>
        <v>7.8956732054435604E-3</v>
      </c>
      <c r="AC263" s="5">
        <f t="shared" si="466"/>
        <v>3.1781314020861481E-4</v>
      </c>
      <c r="AD263" s="5">
        <f t="shared" si="467"/>
        <v>2.8382660698214497E-2</v>
      </c>
      <c r="AE263" s="5">
        <f t="shared" si="468"/>
        <v>2.043551570271444E-2</v>
      </c>
      <c r="AF263" s="5">
        <f t="shared" si="469"/>
        <v>7.3567856529771951E-3</v>
      </c>
      <c r="AG263" s="5">
        <f t="shared" si="470"/>
        <v>1.7656285567145273E-3</v>
      </c>
      <c r="AH263" s="5">
        <f t="shared" si="471"/>
        <v>1.0592543113909143E-3</v>
      </c>
      <c r="AI263" s="5">
        <f t="shared" si="472"/>
        <v>1.7351856725756841E-3</v>
      </c>
      <c r="AJ263" s="5">
        <f t="shared" si="473"/>
        <v>1.4212211769798404E-3</v>
      </c>
      <c r="AK263" s="5">
        <f t="shared" si="474"/>
        <v>7.7604361147807198E-4</v>
      </c>
      <c r="AL263" s="5">
        <f t="shared" si="475"/>
        <v>1.4993742563669845E-5</v>
      </c>
      <c r="AM263" s="5">
        <f t="shared" si="476"/>
        <v>9.2988408285918263E-3</v>
      </c>
      <c r="AN263" s="5">
        <f t="shared" si="477"/>
        <v>6.695165396586115E-3</v>
      </c>
      <c r="AO263" s="5">
        <f t="shared" si="478"/>
        <v>2.4102595427710006E-3</v>
      </c>
      <c r="AP263" s="5">
        <f t="shared" si="479"/>
        <v>5.7846229026504027E-4</v>
      </c>
      <c r="AQ263" s="5">
        <f t="shared" si="480"/>
        <v>1.0412321224770722E-4</v>
      </c>
      <c r="AR263" s="5">
        <f t="shared" si="481"/>
        <v>1.525326208402917E-4</v>
      </c>
      <c r="AS263" s="5">
        <f t="shared" si="482"/>
        <v>2.4986673685089861E-4</v>
      </c>
      <c r="AT263" s="5">
        <f t="shared" si="483"/>
        <v>2.046558494850971E-4</v>
      </c>
      <c r="AU263" s="5">
        <f t="shared" si="484"/>
        <v>1.1175028005284241E-4</v>
      </c>
      <c r="AV263" s="5">
        <f t="shared" si="485"/>
        <v>4.5765092190040554E-5</v>
      </c>
      <c r="AW263" s="5">
        <f t="shared" si="486"/>
        <v>4.9123099136797656E-7</v>
      </c>
      <c r="AX263" s="5">
        <f t="shared" si="487"/>
        <v>2.5387695230221401E-3</v>
      </c>
      <c r="AY263" s="5">
        <f t="shared" si="488"/>
        <v>1.8279140565759407E-3</v>
      </c>
      <c r="AZ263" s="5">
        <f t="shared" si="489"/>
        <v>6.5804906036733837E-4</v>
      </c>
      <c r="BA263" s="5">
        <f t="shared" si="490"/>
        <v>1.5793177448816126E-4</v>
      </c>
      <c r="BB263" s="5">
        <f t="shared" si="491"/>
        <v>2.8427719407869018E-5</v>
      </c>
      <c r="BC263" s="5">
        <f t="shared" si="492"/>
        <v>4.0935915947331408E-6</v>
      </c>
      <c r="BD263" s="5">
        <f t="shared" si="493"/>
        <v>1.8303914500834994E-5</v>
      </c>
      <c r="BE263" s="5">
        <f t="shared" si="494"/>
        <v>2.9984008422107815E-5</v>
      </c>
      <c r="BF263" s="5">
        <f t="shared" si="495"/>
        <v>2.4558701938211638E-5</v>
      </c>
      <c r="BG263" s="5">
        <f t="shared" si="496"/>
        <v>1.341003360634108E-5</v>
      </c>
      <c r="BH263" s="5">
        <f t="shared" si="497"/>
        <v>5.4918110628048628E-6</v>
      </c>
      <c r="BI263" s="5">
        <f t="shared" si="498"/>
        <v>1.7992491076403804E-6</v>
      </c>
      <c r="BJ263" s="8">
        <f t="shared" si="499"/>
        <v>0.59268355096209224</v>
      </c>
      <c r="BK263" s="8">
        <f t="shared" si="500"/>
        <v>0.24554176568720221</v>
      </c>
      <c r="BL263" s="8">
        <f t="shared" si="501"/>
        <v>0.1561820155486508</v>
      </c>
      <c r="BM263" s="8">
        <f t="shared" si="502"/>
        <v>0.41777686736348113</v>
      </c>
      <c r="BN263" s="8">
        <f t="shared" si="503"/>
        <v>0.58068778818327382</v>
      </c>
    </row>
    <row r="264" spans="1:66" x14ac:dyDescent="0.25">
      <c r="A264" t="s">
        <v>298</v>
      </c>
      <c r="B264" t="s">
        <v>366</v>
      </c>
      <c r="C264" t="s">
        <v>330</v>
      </c>
      <c r="D264" s="16"/>
      <c r="E264">
        <f>VLOOKUP(A264,home!$A$2:$E$405,3,FALSE)</f>
        <v>1.65</v>
      </c>
      <c r="F264">
        <f>VLOOKUP(B264,home!$B$2:$E$405,3,FALSE)</f>
        <v>1.21</v>
      </c>
      <c r="G264">
        <f>VLOOKUP(C264,away!$B$2:$E$405,4,FALSE)</f>
        <v>0.76</v>
      </c>
      <c r="H264">
        <f>VLOOKUP(A264,away!$A$2:$E$405,3,FALSE)</f>
        <v>1.25</v>
      </c>
      <c r="I264">
        <f>VLOOKUP(C264,away!$B$2:$E$405,3,FALSE)</f>
        <v>1.06</v>
      </c>
      <c r="J264">
        <f>VLOOKUP(B264,home!$B$2:$E$405,4,FALSE)</f>
        <v>0.4</v>
      </c>
      <c r="K264" s="3">
        <f t="shared" si="448"/>
        <v>1.5173399999999999</v>
      </c>
      <c r="L264" s="3">
        <f t="shared" si="449"/>
        <v>0.53000000000000014</v>
      </c>
      <c r="M264" s="5">
        <f t="shared" si="450"/>
        <v>0.12907779427378036</v>
      </c>
      <c r="N264" s="5">
        <f t="shared" si="451"/>
        <v>0.19585490036337788</v>
      </c>
      <c r="O264" s="5">
        <f t="shared" si="452"/>
        <v>6.8411230965103612E-2</v>
      </c>
      <c r="P264" s="5">
        <f t="shared" si="453"/>
        <v>0.1038030971925903</v>
      </c>
      <c r="Q264" s="5">
        <f t="shared" si="454"/>
        <v>0.14858923725868392</v>
      </c>
      <c r="R264" s="5">
        <f t="shared" si="455"/>
        <v>1.8128976205752458E-2</v>
      </c>
      <c r="S264" s="5">
        <f t="shared" si="456"/>
        <v>2.0869358372982164E-2</v>
      </c>
      <c r="T264" s="5">
        <f t="shared" si="457"/>
        <v>7.8752295747102491E-2</v>
      </c>
      <c r="U264" s="5">
        <f t="shared" si="458"/>
        <v>2.7507820756036437E-2</v>
      </c>
      <c r="V264" s="5">
        <f t="shared" si="459"/>
        <v>1.864770387093356E-3</v>
      </c>
      <c r="W264" s="5">
        <f t="shared" si="460"/>
        <v>7.5153464420697133E-2</v>
      </c>
      <c r="X264" s="5">
        <f t="shared" si="461"/>
        <v>3.9831336142969492E-2</v>
      </c>
      <c r="Y264" s="5">
        <f t="shared" si="462"/>
        <v>1.0555304077886917E-2</v>
      </c>
      <c r="Z264" s="5">
        <f t="shared" si="463"/>
        <v>3.2027857963496022E-3</v>
      </c>
      <c r="AA264" s="5">
        <f t="shared" si="464"/>
        <v>4.8597150002331058E-3</v>
      </c>
      <c r="AB264" s="5">
        <f t="shared" si="465"/>
        <v>3.6869199792268505E-3</v>
      </c>
      <c r="AC264" s="5">
        <f t="shared" si="466"/>
        <v>9.37268794094177E-5</v>
      </c>
      <c r="AD264" s="5">
        <f t="shared" si="467"/>
        <v>2.8508339426025139E-2</v>
      </c>
      <c r="AE264" s="5">
        <f t="shared" si="468"/>
        <v>1.5109419895793329E-2</v>
      </c>
      <c r="AF264" s="5">
        <f t="shared" si="469"/>
        <v>4.0039962723852325E-3</v>
      </c>
      <c r="AG264" s="5">
        <f t="shared" si="470"/>
        <v>7.0737267478805806E-4</v>
      </c>
      <c r="AH264" s="5">
        <f t="shared" si="471"/>
        <v>4.2436911801632232E-4</v>
      </c>
      <c r="AI264" s="5">
        <f t="shared" si="472"/>
        <v>6.4391223753088652E-4</v>
      </c>
      <c r="AJ264" s="5">
        <f t="shared" si="473"/>
        <v>4.8851689724755765E-4</v>
      </c>
      <c r="AK264" s="5">
        <f t="shared" si="474"/>
        <v>2.4708207628986969E-4</v>
      </c>
      <c r="AL264" s="5">
        <f t="shared" si="475"/>
        <v>3.0149695159054206E-6</v>
      </c>
      <c r="AM264" s="5">
        <f t="shared" si="476"/>
        <v>8.6513687489369953E-3</v>
      </c>
      <c r="AN264" s="5">
        <f t="shared" si="477"/>
        <v>4.5852254369366094E-3</v>
      </c>
      <c r="AO264" s="5">
        <f t="shared" si="478"/>
        <v>1.2150847407882016E-3</v>
      </c>
      <c r="AP264" s="5">
        <f t="shared" si="479"/>
        <v>2.1466497087258235E-4</v>
      </c>
      <c r="AQ264" s="5">
        <f t="shared" si="480"/>
        <v>2.8443108640617165E-5</v>
      </c>
      <c r="AR264" s="5">
        <f t="shared" si="481"/>
        <v>4.4983126509730181E-5</v>
      </c>
      <c r="AS264" s="5">
        <f t="shared" si="482"/>
        <v>6.8254697178273988E-5</v>
      </c>
      <c r="AT264" s="5">
        <f t="shared" si="483"/>
        <v>5.1782791108241131E-5</v>
      </c>
      <c r="AU264" s="5">
        <f t="shared" si="484"/>
        <v>2.6190700086726196E-5</v>
      </c>
      <c r="AV264" s="5">
        <f t="shared" si="485"/>
        <v>9.9350492173982798E-6</v>
      </c>
      <c r="AW264" s="5">
        <f t="shared" si="486"/>
        <v>6.7350248277496812E-8</v>
      </c>
      <c r="AX264" s="5">
        <f t="shared" si="487"/>
        <v>2.1878446429186779E-3</v>
      </c>
      <c r="AY264" s="5">
        <f t="shared" si="488"/>
        <v>1.1595576607468995E-3</v>
      </c>
      <c r="AZ264" s="5">
        <f t="shared" si="489"/>
        <v>3.0728278009792845E-4</v>
      </c>
      <c r="BA264" s="5">
        <f t="shared" si="490"/>
        <v>5.4286624483967381E-5</v>
      </c>
      <c r="BB264" s="5">
        <f t="shared" si="491"/>
        <v>7.1929777441256778E-6</v>
      </c>
      <c r="BC264" s="5">
        <f t="shared" si="492"/>
        <v>7.6245564087732213E-7</v>
      </c>
      <c r="BD264" s="5">
        <f t="shared" si="493"/>
        <v>3.9735095083595006E-6</v>
      </c>
      <c r="BE264" s="5">
        <f t="shared" si="494"/>
        <v>6.0291649174142045E-6</v>
      </c>
      <c r="BF264" s="5">
        <f t="shared" si="495"/>
        <v>4.5741465478946349E-6</v>
      </c>
      <c r="BG264" s="5">
        <f t="shared" si="496"/>
        <v>2.3135118409941479E-6</v>
      </c>
      <c r="BH264" s="5">
        <f t="shared" si="497"/>
        <v>8.7759601420351493E-7</v>
      </c>
      <c r="BI264" s="5">
        <f t="shared" si="498"/>
        <v>2.6632230723831221E-7</v>
      </c>
      <c r="BJ264" s="8">
        <f t="shared" si="499"/>
        <v>0.61547738042751721</v>
      </c>
      <c r="BK264" s="8">
        <f t="shared" si="500"/>
        <v>0.25687131973611832</v>
      </c>
      <c r="BL264" s="8">
        <f t="shared" si="501"/>
        <v>0.12461772385067356</v>
      </c>
      <c r="BM264" s="8">
        <f t="shared" si="502"/>
        <v>0.33514448324087159</v>
      </c>
      <c r="BN264" s="8">
        <f t="shared" si="503"/>
        <v>0.6638652362592885</v>
      </c>
    </row>
    <row r="265" spans="1:66" x14ac:dyDescent="0.25">
      <c r="A265" t="s">
        <v>304</v>
      </c>
      <c r="B265" t="s">
        <v>310</v>
      </c>
      <c r="C265" t="s">
        <v>376</v>
      </c>
      <c r="D265" s="16"/>
      <c r="E265">
        <f>VLOOKUP(A265,home!$A$2:$E$405,3,FALSE)</f>
        <v>1.325</v>
      </c>
      <c r="F265">
        <f>VLOOKUP(B265,home!$B$2:$E$405,3,FALSE)</f>
        <v>0.94</v>
      </c>
      <c r="G265">
        <f>VLOOKUP(C265,away!$B$2:$E$405,4,FALSE)</f>
        <v>0.94</v>
      </c>
      <c r="H265">
        <f>VLOOKUP(A265,away!$A$2:$E$405,3,FALSE)</f>
        <v>1.3</v>
      </c>
      <c r="I265">
        <f>VLOOKUP(C265,away!$B$2:$E$405,3,FALSE)</f>
        <v>1.32</v>
      </c>
      <c r="J265">
        <f>VLOOKUP(B265,home!$B$2:$E$405,4,FALSE)</f>
        <v>1.54</v>
      </c>
      <c r="K265" s="3">
        <f t="shared" si="448"/>
        <v>1.1707699999999999</v>
      </c>
      <c r="L265" s="3">
        <f t="shared" si="449"/>
        <v>2.6426400000000005</v>
      </c>
      <c r="M265" s="5">
        <f t="shared" si="450"/>
        <v>2.2072782291169098E-2</v>
      </c>
      <c r="N265" s="5">
        <f t="shared" si="451"/>
        <v>2.5842151323032039E-2</v>
      </c>
      <c r="O265" s="5">
        <f t="shared" si="452"/>
        <v>5.8330417393935123E-2</v>
      </c>
      <c r="P265" s="5">
        <f t="shared" si="453"/>
        <v>6.8291502772297411E-2</v>
      </c>
      <c r="Q265" s="5">
        <f t="shared" si="454"/>
        <v>1.512760775223311E-2</v>
      </c>
      <c r="R265" s="5">
        <f t="shared" si="455"/>
        <v>7.7073147110954393E-2</v>
      </c>
      <c r="S265" s="5">
        <f t="shared" si="456"/>
        <v>5.2822173586659443E-2</v>
      </c>
      <c r="T265" s="5">
        <f t="shared" si="457"/>
        <v>3.9976821350361319E-2</v>
      </c>
      <c r="U265" s="5">
        <f t="shared" si="458"/>
        <v>9.0234928443092055E-2</v>
      </c>
      <c r="V265" s="5">
        <f t="shared" si="459"/>
        <v>1.8158641243958842E-2</v>
      </c>
      <c r="W265" s="5">
        <f t="shared" si="460"/>
        <v>5.9036497760273192E-3</v>
      </c>
      <c r="X265" s="5">
        <f t="shared" si="461"/>
        <v>1.5601221044120839E-2</v>
      </c>
      <c r="Y265" s="5">
        <f t="shared" si="462"/>
        <v>2.0614205390017758E-2</v>
      </c>
      <c r="Z265" s="5">
        <f t="shared" si="463"/>
        <v>6.7892193827097505E-2</v>
      </c>
      <c r="AA265" s="5">
        <f t="shared" si="464"/>
        <v>7.9486143766950929E-2</v>
      </c>
      <c r="AB265" s="5">
        <f t="shared" si="465"/>
        <v>4.652999626901657E-2</v>
      </c>
      <c r="AC265" s="5">
        <f t="shared" si="466"/>
        <v>3.5113405802638157E-3</v>
      </c>
      <c r="AD265" s="5">
        <f t="shared" si="467"/>
        <v>1.727954012069876E-3</v>
      </c>
      <c r="AE265" s="5">
        <f t="shared" si="468"/>
        <v>4.5663603904563385E-3</v>
      </c>
      <c r="AF265" s="5">
        <f t="shared" si="469"/>
        <v>6.0336233111177714E-3</v>
      </c>
      <c r="AG265" s="5">
        <f t="shared" si="470"/>
        <v>5.3148981022974225E-3</v>
      </c>
      <c r="AH265" s="5">
        <f t="shared" si="471"/>
        <v>4.4853656773810244E-2</v>
      </c>
      <c r="AI265" s="5">
        <f t="shared" si="472"/>
        <v>5.2513315741073811E-2</v>
      </c>
      <c r="AJ265" s="5">
        <f t="shared" si="473"/>
        <v>3.0740507335088492E-2</v>
      </c>
      <c r="AK265" s="5">
        <f t="shared" si="474"/>
        <v>1.199668792423385E-2</v>
      </c>
      <c r="AL265" s="5">
        <f t="shared" si="475"/>
        <v>4.3455278416351531E-4</v>
      </c>
      <c r="AM265" s="5">
        <f t="shared" si="476"/>
        <v>4.0460734374220958E-4</v>
      </c>
      <c r="AN265" s="5">
        <f t="shared" si="477"/>
        <v>1.0692315508669132E-3</v>
      </c>
      <c r="AO265" s="5">
        <f t="shared" si="478"/>
        <v>1.4127970327914702E-3</v>
      </c>
      <c r="AP265" s="5">
        <f t="shared" si="479"/>
        <v>1.2445046502453504E-3</v>
      </c>
      <c r="AQ265" s="5">
        <f t="shared" si="480"/>
        <v>8.2219444223109327E-4</v>
      </c>
      <c r="AR265" s="5">
        <f t="shared" si="481"/>
        <v>2.3706413507348385E-2</v>
      </c>
      <c r="AS265" s="5">
        <f t="shared" si="482"/>
        <v>2.7754757741998263E-2</v>
      </c>
      <c r="AT265" s="5">
        <f t="shared" si="483"/>
        <v>1.6247218860799655E-2</v>
      </c>
      <c r="AU265" s="5">
        <f t="shared" si="484"/>
        <v>6.3405854752194698E-3</v>
      </c>
      <c r="AV265" s="5">
        <f t="shared" si="485"/>
        <v>1.8558418142056742E-3</v>
      </c>
      <c r="AW265" s="5">
        <f t="shared" si="486"/>
        <v>3.7346475795070502E-5</v>
      </c>
      <c r="AX265" s="5">
        <f t="shared" si="487"/>
        <v>7.8950356638844455E-5</v>
      </c>
      <c r="AY265" s="5">
        <f t="shared" si="488"/>
        <v>2.0863737046807596E-4</v>
      </c>
      <c r="AZ265" s="5">
        <f t="shared" si="489"/>
        <v>2.7567673034687822E-4</v>
      </c>
      <c r="BA265" s="5">
        <f t="shared" si="490"/>
        <v>2.4283811822795813E-4</v>
      </c>
      <c r="BB265" s="5">
        <f t="shared" si="491"/>
        <v>1.6043343118848284E-4</v>
      </c>
      <c r="BC265" s="5">
        <f t="shared" si="492"/>
        <v>8.4793560519186471E-5</v>
      </c>
      <c r="BD265" s="5">
        <f t="shared" si="493"/>
        <v>1.0441252765176526E-2</v>
      </c>
      <c r="BE265" s="5">
        <f t="shared" si="494"/>
        <v>1.2224305499885719E-2</v>
      </c>
      <c r="BF265" s="5">
        <f t="shared" si="495"/>
        <v>7.1559250750506016E-3</v>
      </c>
      <c r="BG265" s="5">
        <f t="shared" si="496"/>
        <v>2.7926474667056642E-3</v>
      </c>
      <c r="BH265" s="5">
        <f t="shared" si="497"/>
        <v>8.173869686487475E-4</v>
      </c>
      <c r="BI265" s="5">
        <f t="shared" si="498"/>
        <v>1.9139442825697877E-4</v>
      </c>
      <c r="BJ265" s="8">
        <f t="shared" si="499"/>
        <v>0.1467131570390002</v>
      </c>
      <c r="BK265" s="8">
        <f t="shared" si="500"/>
        <v>0.16549963062898021</v>
      </c>
      <c r="BL265" s="8">
        <f t="shared" si="501"/>
        <v>0.60128653036145119</v>
      </c>
      <c r="BM265" s="8">
        <f t="shared" si="502"/>
        <v>0.71448261231823496</v>
      </c>
      <c r="BN265" s="8">
        <f t="shared" si="503"/>
        <v>0.26673760864362117</v>
      </c>
    </row>
    <row r="266" spans="1:66" x14ac:dyDescent="0.25">
      <c r="A266" t="s">
        <v>304</v>
      </c>
      <c r="B266" t="s">
        <v>327</v>
      </c>
      <c r="C266" t="s">
        <v>378</v>
      </c>
      <c r="D266" s="16"/>
      <c r="E266">
        <f>VLOOKUP(A266,home!$A$2:$E$405,3,FALSE)</f>
        <v>1.325</v>
      </c>
      <c r="F266">
        <f>VLOOKUP(B266,home!$B$2:$E$405,3,FALSE)</f>
        <v>1.1299999999999999</v>
      </c>
      <c r="G266">
        <f>VLOOKUP(C266,away!$B$2:$E$405,4,FALSE)</f>
        <v>0.75</v>
      </c>
      <c r="H266">
        <f>VLOOKUP(A266,away!$A$2:$E$405,3,FALSE)</f>
        <v>1.3</v>
      </c>
      <c r="I266">
        <f>VLOOKUP(C266,away!$B$2:$E$405,3,FALSE)</f>
        <v>0.75</v>
      </c>
      <c r="J266">
        <f>VLOOKUP(B266,home!$B$2:$E$405,4,FALSE)</f>
        <v>1.35</v>
      </c>
      <c r="K266" s="3">
        <f t="shared" si="448"/>
        <v>1.1229374999999999</v>
      </c>
      <c r="L266" s="3">
        <f t="shared" si="449"/>
        <v>1.3162500000000001</v>
      </c>
      <c r="M266" s="5">
        <f t="shared" si="450"/>
        <v>8.7231698431477989E-2</v>
      </c>
      <c r="N266" s="5">
        <f t="shared" si="451"/>
        <v>9.7955745357397803E-2</v>
      </c>
      <c r="O266" s="5">
        <f t="shared" si="452"/>
        <v>0.11481872306043293</v>
      </c>
      <c r="P266" s="5">
        <f t="shared" si="453"/>
        <v>0.1289342498266749</v>
      </c>
      <c r="Q266" s="5">
        <f t="shared" si="454"/>
        <v>5.4999089901136472E-2</v>
      </c>
      <c r="R266" s="5">
        <f t="shared" si="455"/>
        <v>7.5565072114147439E-2</v>
      </c>
      <c r="S266" s="5">
        <f t="shared" si="456"/>
        <v>4.7643348339210356E-2</v>
      </c>
      <c r="T266" s="5">
        <f t="shared" si="457"/>
        <v>7.2392552082370901E-2</v>
      </c>
      <c r="U266" s="5">
        <f t="shared" si="458"/>
        <v>8.485485316718043E-2</v>
      </c>
      <c r="V266" s="5">
        <f t="shared" si="459"/>
        <v>7.8244484870655696E-3</v>
      </c>
      <c r="W266" s="5">
        <f t="shared" si="460"/>
        <v>2.0586846838619138E-2</v>
      </c>
      <c r="X266" s="5">
        <f t="shared" si="461"/>
        <v>2.7097437151332449E-2</v>
      </c>
      <c r="Y266" s="5">
        <f t="shared" si="462"/>
        <v>1.7833500825220672E-2</v>
      </c>
      <c r="Z266" s="5">
        <f t="shared" si="463"/>
        <v>3.315417539008219E-2</v>
      </c>
      <c r="AA266" s="5">
        <f t="shared" si="464"/>
        <v>3.7230066827100415E-2</v>
      </c>
      <c r="AB266" s="5">
        <f t="shared" si="465"/>
        <v>2.0903519083828547E-2</v>
      </c>
      <c r="AC266" s="5">
        <f t="shared" si="466"/>
        <v>7.2281594171564375E-4</v>
      </c>
      <c r="AD266" s="5">
        <f t="shared" si="467"/>
        <v>5.7794355804604699E-3</v>
      </c>
      <c r="AE266" s="5">
        <f t="shared" si="468"/>
        <v>7.6071820827810959E-3</v>
      </c>
      <c r="AF266" s="5">
        <f t="shared" si="469"/>
        <v>5.0064767082303096E-3</v>
      </c>
      <c r="AG266" s="5">
        <f t="shared" si="470"/>
        <v>2.1965916557360487E-3</v>
      </c>
      <c r="AH266" s="5">
        <f t="shared" si="471"/>
        <v>1.0909795839298925E-2</v>
      </c>
      <c r="AI266" s="5">
        <f t="shared" si="472"/>
        <v>1.2251018865292737E-2</v>
      </c>
      <c r="AJ266" s="5">
        <f t="shared" si="473"/>
        <v>6.878564248522334E-3</v>
      </c>
      <c r="AK266" s="5">
        <f t="shared" si="474"/>
        <v>2.5747325802750153E-3</v>
      </c>
      <c r="AL266" s="5">
        <f t="shared" si="475"/>
        <v>4.2734800712873807E-5</v>
      </c>
      <c r="AM266" s="5">
        <f t="shared" si="476"/>
        <v>1.2979889884266644E-3</v>
      </c>
      <c r="AN266" s="5">
        <f t="shared" si="477"/>
        <v>1.7084780060165974E-3</v>
      </c>
      <c r="AO266" s="5">
        <f t="shared" si="478"/>
        <v>1.1243920877096734E-3</v>
      </c>
      <c r="AP266" s="5">
        <f t="shared" si="479"/>
        <v>4.9332702848261926E-4</v>
      </c>
      <c r="AQ266" s="5">
        <f t="shared" si="480"/>
        <v>1.6233542531006196E-4</v>
      </c>
      <c r="AR266" s="5">
        <f t="shared" si="481"/>
        <v>2.8720037546954417E-3</v>
      </c>
      <c r="AS266" s="5">
        <f t="shared" si="482"/>
        <v>3.2250807162883125E-3</v>
      </c>
      <c r="AT266" s="5">
        <f t="shared" si="483"/>
        <v>1.8107820384235039E-3</v>
      </c>
      <c r="AU266" s="5">
        <f t="shared" si="484"/>
        <v>6.7779835175739759E-4</v>
      </c>
      <c r="AV266" s="5">
        <f t="shared" si="485"/>
        <v>1.902812966566432E-4</v>
      </c>
      <c r="AW266" s="5">
        <f t="shared" si="486"/>
        <v>1.7545799069484339E-6</v>
      </c>
      <c r="AX266" s="5">
        <f t="shared" si="487"/>
        <v>2.4292675161522812E-4</v>
      </c>
      <c r="AY266" s="5">
        <f t="shared" si="488"/>
        <v>3.1975233681354409E-4</v>
      </c>
      <c r="AZ266" s="5">
        <f t="shared" si="489"/>
        <v>2.1043700666541375E-4</v>
      </c>
      <c r="BA266" s="5">
        <f t="shared" si="490"/>
        <v>9.2329236674450291E-5</v>
      </c>
      <c r="BB266" s="5">
        <f t="shared" si="491"/>
        <v>3.0382089443186312E-5</v>
      </c>
      <c r="BC266" s="5">
        <f t="shared" si="492"/>
        <v>7.9980850459187957E-6</v>
      </c>
      <c r="BD266" s="5">
        <f t="shared" si="493"/>
        <v>6.3004582368631184E-4</v>
      </c>
      <c r="BE266" s="5">
        <f t="shared" si="494"/>
        <v>7.0750208213574779E-4</v>
      </c>
      <c r="BF266" s="5">
        <f t="shared" si="495"/>
        <v>3.9724030967915578E-4</v>
      </c>
      <c r="BG266" s="5">
        <f t="shared" si="496"/>
        <v>1.4869201341677896E-4</v>
      </c>
      <c r="BH266" s="5">
        <f t="shared" si="497"/>
        <v>4.174295945405106E-5</v>
      </c>
      <c r="BI266" s="5">
        <f t="shared" si="498"/>
        <v>9.3749469063866819E-6</v>
      </c>
      <c r="BJ266" s="8">
        <f t="shared" si="499"/>
        <v>0.31714520522548856</v>
      </c>
      <c r="BK266" s="8">
        <f t="shared" si="500"/>
        <v>0.27271904816367087</v>
      </c>
      <c r="BL266" s="8">
        <f t="shared" si="501"/>
        <v>0.37669689007917845</v>
      </c>
      <c r="BM266" s="8">
        <f t="shared" si="502"/>
        <v>0.43989274241024595</v>
      </c>
      <c r="BN266" s="8">
        <f t="shared" si="503"/>
        <v>0.55950457869126757</v>
      </c>
    </row>
    <row r="267" spans="1:66" x14ac:dyDescent="0.25">
      <c r="A267" t="s">
        <v>304</v>
      </c>
      <c r="B267" t="s">
        <v>335</v>
      </c>
      <c r="C267" t="s">
        <v>305</v>
      </c>
      <c r="D267" s="16"/>
      <c r="E267">
        <f>VLOOKUP(A267,home!$A$2:$E$405,3,FALSE)</f>
        <v>1.325</v>
      </c>
      <c r="F267">
        <f>VLOOKUP(B267,home!$B$2:$E$405,3,FALSE)</f>
        <v>0.94</v>
      </c>
      <c r="G267">
        <f>VLOOKUP(C267,away!$B$2:$E$405,4,FALSE)</f>
        <v>2.0099999999999998</v>
      </c>
      <c r="H267">
        <f>VLOOKUP(A267,away!$A$2:$E$405,3,FALSE)</f>
        <v>1.3</v>
      </c>
      <c r="I267">
        <f>VLOOKUP(C267,away!$B$2:$E$405,3,FALSE)</f>
        <v>0.5</v>
      </c>
      <c r="J267">
        <f>VLOOKUP(B267,home!$B$2:$E$405,4,FALSE)</f>
        <v>0.77</v>
      </c>
      <c r="K267" s="3">
        <f t="shared" si="448"/>
        <v>2.5034549999999993</v>
      </c>
      <c r="L267" s="3">
        <f t="shared" si="449"/>
        <v>0.50050000000000006</v>
      </c>
      <c r="M267" s="5">
        <f t="shared" si="450"/>
        <v>4.9590549384920683E-2</v>
      </c>
      <c r="N267" s="5">
        <f t="shared" si="451"/>
        <v>0.12414770881042657</v>
      </c>
      <c r="O267" s="5">
        <f t="shared" si="452"/>
        <v>2.4820069967152806E-2</v>
      </c>
      <c r="P267" s="5">
        <f t="shared" si="453"/>
        <v>6.2135928259618507E-2</v>
      </c>
      <c r="Q267" s="5">
        <f t="shared" si="454"/>
        <v>0.15539910118000319</v>
      </c>
      <c r="R267" s="5">
        <f t="shared" si="455"/>
        <v>6.2112225092799886E-3</v>
      </c>
      <c r="S267" s="5">
        <f t="shared" si="456"/>
        <v>1.9463756847683047E-2</v>
      </c>
      <c r="T267" s="5">
        <f t="shared" si="457"/>
        <v>7.7777250140591614E-2</v>
      </c>
      <c r="U267" s="5">
        <f t="shared" si="458"/>
        <v>1.5549516046969528E-2</v>
      </c>
      <c r="V267" s="5">
        <f t="shared" si="459"/>
        <v>2.7097425576953047E-3</v>
      </c>
      <c r="W267" s="5">
        <f t="shared" si="460"/>
        <v>0.12967821894819492</v>
      </c>
      <c r="X267" s="5">
        <f t="shared" si="461"/>
        <v>6.4903948583571569E-2</v>
      </c>
      <c r="Y267" s="5">
        <f t="shared" si="462"/>
        <v>1.6242213133038783E-2</v>
      </c>
      <c r="Z267" s="5">
        <f t="shared" si="463"/>
        <v>1.0362389552982117E-3</v>
      </c>
      <c r="AA267" s="5">
        <f t="shared" si="464"/>
        <v>2.5941775938360836E-3</v>
      </c>
      <c r="AB267" s="5">
        <f t="shared" si="465"/>
        <v>3.2472034340884559E-3</v>
      </c>
      <c r="AC267" s="5">
        <f t="shared" si="466"/>
        <v>2.1220319604155842E-4</v>
      </c>
      <c r="AD267" s="5">
        <f t="shared" si="467"/>
        <v>8.1160896404238292E-2</v>
      </c>
      <c r="AE267" s="5">
        <f t="shared" si="468"/>
        <v>4.0621028650321273E-2</v>
      </c>
      <c r="AF267" s="5">
        <f t="shared" si="469"/>
        <v>1.0165412419742897E-2</v>
      </c>
      <c r="AG267" s="5">
        <f t="shared" si="470"/>
        <v>1.6959296386937737E-3</v>
      </c>
      <c r="AH267" s="5">
        <f t="shared" si="471"/>
        <v>1.2965939928168873E-4</v>
      </c>
      <c r="AI267" s="5">
        <f t="shared" si="472"/>
        <v>3.2459647142873992E-4</v>
      </c>
      <c r="AJ267" s="5">
        <f t="shared" si="473"/>
        <v>4.0630632969031801E-4</v>
      </c>
      <c r="AK267" s="5">
        <f t="shared" si="474"/>
        <v>3.3905653753162497E-4</v>
      </c>
      <c r="AL267" s="5">
        <f t="shared" si="475"/>
        <v>1.0635447865967312E-5</v>
      </c>
      <c r="AM267" s="5">
        <f t="shared" si="476"/>
        <v>4.0636530381534447E-2</v>
      </c>
      <c r="AN267" s="5">
        <f t="shared" si="477"/>
        <v>2.0338583455957994E-2</v>
      </c>
      <c r="AO267" s="5">
        <f t="shared" si="478"/>
        <v>5.0897305098534873E-3</v>
      </c>
      <c r="AP267" s="5">
        <f t="shared" si="479"/>
        <v>8.4913670672722363E-4</v>
      </c>
      <c r="AQ267" s="5">
        <f t="shared" si="480"/>
        <v>1.0624823042924385E-4</v>
      </c>
      <c r="AR267" s="5">
        <f t="shared" si="481"/>
        <v>1.2978905868097045E-5</v>
      </c>
      <c r="AS267" s="5">
        <f t="shared" si="482"/>
        <v>3.2492106790016872E-5</v>
      </c>
      <c r="AT267" s="5">
        <f t="shared" si="483"/>
        <v>4.0671263602000841E-5</v>
      </c>
      <c r="AU267" s="5">
        <f t="shared" si="484"/>
        <v>3.3939559406915662E-5</v>
      </c>
      <c r="AV267" s="5">
        <f t="shared" si="485"/>
        <v>2.1241539923760004E-5</v>
      </c>
      <c r="AW267" s="5">
        <f t="shared" si="486"/>
        <v>3.701665347560073E-7</v>
      </c>
      <c r="AX267" s="5">
        <f t="shared" si="487"/>
        <v>1.6955287527717404E-2</v>
      </c>
      <c r="AY267" s="5">
        <f t="shared" si="488"/>
        <v>8.4861214076225617E-3</v>
      </c>
      <c r="AZ267" s="5">
        <f t="shared" si="489"/>
        <v>2.1236518822575459E-3</v>
      </c>
      <c r="BA267" s="5">
        <f t="shared" si="490"/>
        <v>3.5429592235663402E-4</v>
      </c>
      <c r="BB267" s="5">
        <f t="shared" si="491"/>
        <v>4.4331277284873827E-5</v>
      </c>
      <c r="BC267" s="5">
        <f t="shared" si="492"/>
        <v>4.4375608562158705E-6</v>
      </c>
      <c r="BD267" s="5">
        <f t="shared" si="493"/>
        <v>1.0826570644970954E-6</v>
      </c>
      <c r="BE267" s="5">
        <f t="shared" si="494"/>
        <v>2.7103832414005746E-6</v>
      </c>
      <c r="BF267" s="5">
        <f t="shared" si="495"/>
        <v>3.3926612388002373E-6</v>
      </c>
      <c r="BG267" s="5">
        <f t="shared" si="496"/>
        <v>2.8311249138602157E-6</v>
      </c>
      <c r="BH267" s="5">
        <f t="shared" si="497"/>
        <v>1.7718984553069806E-6</v>
      </c>
      <c r="BI267" s="5">
        <f t="shared" si="498"/>
        <v>8.8717360948610674E-7</v>
      </c>
      <c r="BJ267" s="8">
        <f t="shared" si="499"/>
        <v>0.79678006277142044</v>
      </c>
      <c r="BK267" s="8">
        <f t="shared" si="500"/>
        <v>0.14260893710144762</v>
      </c>
      <c r="BL267" s="8">
        <f t="shared" si="501"/>
        <v>5.3775807563373371E-2</v>
      </c>
      <c r="BM267" s="8">
        <f t="shared" si="502"/>
        <v>0.56341071503904983</v>
      </c>
      <c r="BN267" s="8">
        <f t="shared" si="503"/>
        <v>0.42230458011140171</v>
      </c>
    </row>
    <row r="268" spans="1:66" x14ac:dyDescent="0.25">
      <c r="A268" t="s">
        <v>304</v>
      </c>
      <c r="B268" t="s">
        <v>339</v>
      </c>
      <c r="C268" t="s">
        <v>459</v>
      </c>
      <c r="D268" s="16"/>
      <c r="E268">
        <f>VLOOKUP(A268,home!$A$2:$E$405,3,FALSE)</f>
        <v>1.325</v>
      </c>
      <c r="F268">
        <f>VLOOKUP(B268,home!$B$2:$E$405,3,FALSE)</f>
        <v>1.51</v>
      </c>
      <c r="G268">
        <f>VLOOKUP(C268,away!$B$2:$E$405,4,FALSE)</f>
        <v>0.75</v>
      </c>
      <c r="H268">
        <f>VLOOKUP(A268,away!$A$2:$E$405,3,FALSE)</f>
        <v>1.3</v>
      </c>
      <c r="I268">
        <f>VLOOKUP(C268,away!$B$2:$E$405,3,FALSE)</f>
        <v>2.2599999999999998</v>
      </c>
      <c r="J268">
        <f>VLOOKUP(B268,home!$B$2:$E$405,4,FALSE)</f>
        <v>0.77</v>
      </c>
      <c r="K268" s="3">
        <f t="shared" si="448"/>
        <v>1.5005625</v>
      </c>
      <c r="L268" s="3">
        <f t="shared" si="449"/>
        <v>2.2622599999999999</v>
      </c>
      <c r="M268" s="5">
        <f t="shared" si="450"/>
        <v>2.3218114675524388E-2</v>
      </c>
      <c r="N268" s="5">
        <f t="shared" si="451"/>
        <v>3.4840232202791567E-2</v>
      </c>
      <c r="O268" s="5">
        <f t="shared" si="452"/>
        <v>5.25254121058518E-2</v>
      </c>
      <c r="P268" s="5">
        <f t="shared" si="453"/>
        <v>7.8817663703087251E-2</v>
      </c>
      <c r="Q268" s="5">
        <f t="shared" si="454"/>
        <v>2.6139972967400716E-2</v>
      </c>
      <c r="R268" s="5">
        <f t="shared" si="455"/>
        <v>5.9413069395292159E-2</v>
      </c>
      <c r="S268" s="5">
        <f t="shared" si="456"/>
        <v>6.6889842246339218E-2</v>
      </c>
      <c r="T268" s="5">
        <f t="shared" si="457"/>
        <v>5.9135415245231943E-2</v>
      </c>
      <c r="U268" s="5">
        <f t="shared" si="458"/>
        <v>8.9153023944473095E-2</v>
      </c>
      <c r="V268" s="5">
        <f t="shared" si="459"/>
        <v>2.5229826725108075E-2</v>
      </c>
      <c r="W268" s="5">
        <f t="shared" si="460"/>
        <v>1.3074887728631747E-2</v>
      </c>
      <c r="X268" s="5">
        <f t="shared" si="461"/>
        <v>2.9578795512974453E-2</v>
      </c>
      <c r="Y268" s="5">
        <f t="shared" si="462"/>
        <v>3.3457462968590798E-2</v>
      </c>
      <c r="Z268" s="5">
        <f t="shared" si="463"/>
        <v>4.4802603456731212E-2</v>
      </c>
      <c r="AA268" s="5">
        <f t="shared" si="464"/>
        <v>6.7229106649541237E-2</v>
      </c>
      <c r="AB268" s="5">
        <f t="shared" si="465"/>
        <v>5.0440738173401119E-2</v>
      </c>
      <c r="AC268" s="5">
        <f t="shared" si="466"/>
        <v>5.3529217000847515E-3</v>
      </c>
      <c r="AD268" s="5">
        <f t="shared" si="467"/>
        <v>4.9049215543237453E-3</v>
      </c>
      <c r="AE268" s="5">
        <f t="shared" si="468"/>
        <v>1.1096207835484435E-2</v>
      </c>
      <c r="AF268" s="5">
        <f t="shared" si="469"/>
        <v>1.2551253568951513E-2</v>
      </c>
      <c r="AG268" s="5">
        <f t="shared" si="470"/>
        <v>9.4647329662987494E-3</v>
      </c>
      <c r="AH268" s="5">
        <f t="shared" si="471"/>
        <v>2.5338784424006184E-2</v>
      </c>
      <c r="AI268" s="5">
        <f t="shared" si="472"/>
        <v>3.8022429702247784E-2</v>
      </c>
      <c r="AJ268" s="5">
        <f t="shared" si="473"/>
        <v>2.85275160850396E-2</v>
      </c>
      <c r="AK268" s="5">
        <f t="shared" si="474"/>
        <v>1.4269106951785746E-2</v>
      </c>
      <c r="AL268" s="5">
        <f t="shared" si="475"/>
        <v>7.2685450697854061E-4</v>
      </c>
      <c r="AM268" s="5">
        <f t="shared" si="476"/>
        <v>1.4720282699719831E-3</v>
      </c>
      <c r="AN268" s="5">
        <f t="shared" si="477"/>
        <v>3.3301106740268181E-3</v>
      </c>
      <c r="AO268" s="5">
        <f t="shared" si="478"/>
        <v>3.7667880867119558E-3</v>
      </c>
      <c r="AP268" s="5">
        <f t="shared" si="479"/>
        <v>2.8404846723483292E-3</v>
      </c>
      <c r="AQ268" s="5">
        <f t="shared" si="480"/>
        <v>1.6064787137166827E-3</v>
      </c>
      <c r="AR268" s="5">
        <f t="shared" si="481"/>
        <v>1.1464583690210448E-2</v>
      </c>
      <c r="AS268" s="5">
        <f t="shared" si="482"/>
        <v>1.7203324363641418E-2</v>
      </c>
      <c r="AT268" s="5">
        <f t="shared" si="483"/>
        <v>1.2907331707708339E-2</v>
      </c>
      <c r="AU268" s="5">
        <f t="shared" si="484"/>
        <v>6.4560859785493651E-3</v>
      </c>
      <c r="AV268" s="5">
        <f t="shared" si="485"/>
        <v>2.4219401290467464E-3</v>
      </c>
      <c r="AW268" s="5">
        <f t="shared" si="486"/>
        <v>6.8539604256713854E-5</v>
      </c>
      <c r="AX268" s="5">
        <f t="shared" si="487"/>
        <v>3.6814507014330599E-4</v>
      </c>
      <c r="AY268" s="5">
        <f t="shared" si="488"/>
        <v>8.3283986638239534E-4</v>
      </c>
      <c r="AZ268" s="5">
        <f t="shared" si="489"/>
        <v>9.4205015806111904E-4</v>
      </c>
      <c r="BA268" s="5">
        <f t="shared" si="490"/>
        <v>7.1038746352511568E-4</v>
      </c>
      <c r="BB268" s="5">
        <f t="shared" si="491"/>
        <v>4.0177028580858201E-4</v>
      </c>
      <c r="BC268" s="5">
        <f t="shared" si="492"/>
        <v>1.8178176935466458E-4</v>
      </c>
      <c r="BD268" s="5">
        <f t="shared" si="493"/>
        <v>4.3226448498359113E-3</v>
      </c>
      <c r="BE268" s="5">
        <f t="shared" si="494"/>
        <v>6.4863987624818997E-3</v>
      </c>
      <c r="BF268" s="5">
        <f t="shared" si="495"/>
        <v>4.8666233715133735E-3</v>
      </c>
      <c r="BG268" s="5">
        <f t="shared" si="496"/>
        <v>2.4342241776388459E-3</v>
      </c>
      <c r="BH268" s="5">
        <f t="shared" si="497"/>
        <v>9.1317637938954791E-4</v>
      </c>
      <c r="BI268" s="5">
        <f t="shared" si="498"/>
        <v>2.7405564615954535E-4</v>
      </c>
      <c r="BJ268" s="8">
        <f t="shared" si="499"/>
        <v>0.25069674758073057</v>
      </c>
      <c r="BK268" s="8">
        <f t="shared" si="500"/>
        <v>0.20106806342350461</v>
      </c>
      <c r="BL268" s="8">
        <f t="shared" si="501"/>
        <v>0.49466957648781418</v>
      </c>
      <c r="BM268" s="8">
        <f t="shared" si="502"/>
        <v>0.71551822563670697</v>
      </c>
      <c r="BN268" s="8">
        <f t="shared" si="503"/>
        <v>0.27495446504994792</v>
      </c>
    </row>
    <row r="269" spans="1:66" x14ac:dyDescent="0.25">
      <c r="A269" t="s">
        <v>301</v>
      </c>
      <c r="B269" t="s">
        <v>319</v>
      </c>
      <c r="C269" t="s">
        <v>350</v>
      </c>
      <c r="D269" s="16"/>
      <c r="E269">
        <f>VLOOKUP(A269,home!$A$2:$E$405,3,FALSE)</f>
        <v>1.3432835820895499</v>
      </c>
      <c r="F269">
        <f>VLOOKUP(B269,home!$B$2:$E$405,3,FALSE)</f>
        <v>0.56000000000000005</v>
      </c>
      <c r="G269">
        <f>VLOOKUP(C269,away!$B$2:$E$405,4,FALSE)</f>
        <v>1.1200000000000001</v>
      </c>
      <c r="H269">
        <f>VLOOKUP(A269,away!$A$2:$E$405,3,FALSE)</f>
        <v>1.0597014925373101</v>
      </c>
      <c r="I269">
        <f>VLOOKUP(C269,away!$B$2:$E$405,3,FALSE)</f>
        <v>0.37</v>
      </c>
      <c r="J269">
        <f>VLOOKUP(B269,home!$B$2:$E$405,4,FALSE)</f>
        <v>1.42</v>
      </c>
      <c r="K269" s="3">
        <f t="shared" si="448"/>
        <v>0.84250746268656584</v>
      </c>
      <c r="L269" s="3">
        <f t="shared" si="449"/>
        <v>0.55676716417910266</v>
      </c>
      <c r="M269" s="5">
        <f t="shared" si="450"/>
        <v>0.24677590364543836</v>
      </c>
      <c r="N269" s="5">
        <f t="shared" si="451"/>
        <v>0.20791054043250273</v>
      </c>
      <c r="O269" s="5">
        <f t="shared" si="452"/>
        <v>0.13739672006040621</v>
      </c>
      <c r="P269" s="5">
        <f t="shared" si="453"/>
        <v>0.11575776199954919</v>
      </c>
      <c r="Q269" s="5">
        <f t="shared" si="454"/>
        <v>8.7583090942790251E-2</v>
      </c>
      <c r="R269" s="5">
        <f t="shared" si="455"/>
        <v>3.8248991097771183E-2</v>
      </c>
      <c r="S269" s="5">
        <f t="shared" si="456"/>
        <v>1.3574926953156726E-2</v>
      </c>
      <c r="T269" s="5">
        <f t="shared" si="457"/>
        <v>4.8763389174257779E-2</v>
      </c>
      <c r="U269" s="5">
        <f t="shared" si="458"/>
        <v>3.2225060440104245E-2</v>
      </c>
      <c r="V269" s="5">
        <f t="shared" si="459"/>
        <v>7.0752593308413846E-4</v>
      </c>
      <c r="W269" s="5">
        <f t="shared" si="460"/>
        <v>2.4596469241485654E-2</v>
      </c>
      <c r="X269" s="5">
        <f t="shared" si="461"/>
        <v>1.3694506428400491E-2</v>
      </c>
      <c r="Y269" s="5">
        <f t="shared" si="462"/>
        <v>3.8123257544865159E-3</v>
      </c>
      <c r="Z269" s="5">
        <f t="shared" si="463"/>
        <v>7.0985941020726018E-3</v>
      </c>
      <c r="AA269" s="5">
        <f t="shared" si="464"/>
        <v>5.9806185055790093E-3</v>
      </c>
      <c r="AB269" s="5">
        <f t="shared" si="465"/>
        <v>2.5193578612158459E-3</v>
      </c>
      <c r="AC269" s="5">
        <f t="shared" si="466"/>
        <v>2.074291324654031E-5</v>
      </c>
      <c r="AD269" s="5">
        <f t="shared" si="467"/>
        <v>5.1806772229230601E-3</v>
      </c>
      <c r="AE269" s="5">
        <f t="shared" si="468"/>
        <v>2.8844309659341407E-3</v>
      </c>
      <c r="AF269" s="5">
        <f t="shared" si="469"/>
        <v>8.029782245867706E-4</v>
      </c>
      <c r="AG269" s="5">
        <f t="shared" si="470"/>
        <v>1.4902396966691564E-4</v>
      </c>
      <c r="AH269" s="5">
        <f t="shared" si="471"/>
        <v>9.8806602696736661E-4</v>
      </c>
      <c r="AI269" s="5">
        <f t="shared" si="472"/>
        <v>8.324530013470719E-4</v>
      </c>
      <c r="AJ269" s="5">
        <f t="shared" si="473"/>
        <v>3.5067393298536894E-4</v>
      </c>
      <c r="AK269" s="5">
        <f t="shared" si="474"/>
        <v>9.8481801836607333E-5</v>
      </c>
      <c r="AL269" s="5">
        <f t="shared" si="475"/>
        <v>3.8920383705213452E-7</v>
      </c>
      <c r="AM269" s="5">
        <f t="shared" si="476"/>
        <v>8.7295184441659856E-4</v>
      </c>
      <c r="AN269" s="5">
        <f t="shared" si="477"/>
        <v>4.8603092288074679E-4</v>
      </c>
      <c r="AO269" s="5">
        <f t="shared" si="478"/>
        <v>1.3530302931783275E-4</v>
      </c>
      <c r="AP269" s="5">
        <f t="shared" si="479"/>
        <v>2.5110761312710575E-5</v>
      </c>
      <c r="AQ269" s="5">
        <f t="shared" si="480"/>
        <v>3.4952118416140473E-6</v>
      </c>
      <c r="AR269" s="5">
        <f t="shared" si="481"/>
        <v>1.1002454397126673E-4</v>
      </c>
      <c r="AS269" s="5">
        <f t="shared" si="482"/>
        <v>9.2696499374478423E-5</v>
      </c>
      <c r="AT269" s="5">
        <f t="shared" si="483"/>
        <v>3.9048746243959323E-5</v>
      </c>
      <c r="AU269" s="5">
        <f t="shared" si="484"/>
        <v>1.0966286706363247E-5</v>
      </c>
      <c r="AV269" s="5">
        <f t="shared" si="485"/>
        <v>2.3097945970178788E-6</v>
      </c>
      <c r="AW269" s="5">
        <f t="shared" si="486"/>
        <v>5.0713313029320394E-9</v>
      </c>
      <c r="AX269" s="5">
        <f t="shared" si="487"/>
        <v>1.2257807391449768E-4</v>
      </c>
      <c r="AY269" s="5">
        <f t="shared" si="488"/>
        <v>6.8247446603911309E-5</v>
      </c>
      <c r="AZ269" s="5">
        <f t="shared" si="489"/>
        <v>1.8998968654062208E-5</v>
      </c>
      <c r="BA269" s="5">
        <f t="shared" si="490"/>
        <v>3.5260006332832934E-6</v>
      </c>
      <c r="BB269" s="5">
        <f t="shared" si="491"/>
        <v>4.9079034337171484E-7</v>
      </c>
      <c r="BC269" s="5">
        <f t="shared" si="492"/>
        <v>5.4651189537111567E-8</v>
      </c>
      <c r="BD269" s="5">
        <f t="shared" si="493"/>
        <v>1.0209675556163522E-5</v>
      </c>
      <c r="BE269" s="5">
        <f t="shared" si="494"/>
        <v>8.6017278476763821E-6</v>
      </c>
      <c r="BF269" s="5">
        <f t="shared" si="495"/>
        <v>3.6235099518331017E-6</v>
      </c>
      <c r="BG269" s="5">
        <f t="shared" si="496"/>
        <v>1.0176113918461422E-6</v>
      </c>
      <c r="BH269" s="5">
        <f t="shared" si="497"/>
        <v>2.1433629793630952E-7</v>
      </c>
      <c r="BI269" s="5">
        <f t="shared" si="498"/>
        <v>3.6115986107190404E-8</v>
      </c>
      <c r="BJ269" s="8">
        <f t="shared" si="499"/>
        <v>0.39711422005814245</v>
      </c>
      <c r="BK269" s="8">
        <f t="shared" si="500"/>
        <v>0.37690549809491591</v>
      </c>
      <c r="BL269" s="8">
        <f t="shared" si="501"/>
        <v>0.21891917157613758</v>
      </c>
      <c r="BM269" s="8">
        <f t="shared" si="502"/>
        <v>0.16629623327753804</v>
      </c>
      <c r="BN269" s="8">
        <f t="shared" si="503"/>
        <v>0.83367300817845791</v>
      </c>
    </row>
    <row r="270" spans="1:66" s="10" customFormat="1" x14ac:dyDescent="0.25">
      <c r="A270" t="s">
        <v>301</v>
      </c>
      <c r="B270" t="s">
        <v>355</v>
      </c>
      <c r="C270" t="s">
        <v>316</v>
      </c>
      <c r="D270" s="16"/>
      <c r="E270">
        <f>VLOOKUP(A270,home!$A$2:$E$405,3,FALSE)</f>
        <v>1.3432835820895499</v>
      </c>
      <c r="F270">
        <f>VLOOKUP(B270,home!$B$2:$E$405,3,FALSE)</f>
        <v>0.74</v>
      </c>
      <c r="G270">
        <f>VLOOKUP(C270,away!$B$2:$E$405,4,FALSE)</f>
        <v>0.74</v>
      </c>
      <c r="H270">
        <f>VLOOKUP(A270,away!$A$2:$E$405,3,FALSE)</f>
        <v>1.0597014925373101</v>
      </c>
      <c r="I270">
        <f>VLOOKUP(C270,away!$B$2:$E$405,3,FALSE)</f>
        <v>1.49</v>
      </c>
      <c r="J270">
        <f>VLOOKUP(B270,home!$B$2:$E$405,4,FALSE)</f>
        <v>0.94</v>
      </c>
      <c r="K270" s="3">
        <f t="shared" si="448"/>
        <v>0.73558208955223747</v>
      </c>
      <c r="L270" s="3">
        <f t="shared" si="449"/>
        <v>1.4842179104477564</v>
      </c>
      <c r="M270" s="5">
        <f t="shared" si="450"/>
        <v>0.10863083281905063</v>
      </c>
      <c r="N270" s="5">
        <f t="shared" si="451"/>
        <v>7.9906894994837038E-2</v>
      </c>
      <c r="O270" s="5">
        <f t="shared" si="452"/>
        <v>0.1612318276968909</v>
      </c>
      <c r="P270" s="5">
        <f t="shared" si="453"/>
        <v>0.11859924471960533</v>
      </c>
      <c r="Q270" s="5">
        <f t="shared" si="454"/>
        <v>2.9389040394966724E-2</v>
      </c>
      <c r="R270" s="5">
        <f t="shared" si="455"/>
        <v>0.11965158320097607</v>
      </c>
      <c r="S270" s="5">
        <f t="shared" si="456"/>
        <v>3.2370599771361849E-2</v>
      </c>
      <c r="T270" s="5">
        <f t="shared" si="457"/>
        <v>4.3619740125082219E-2</v>
      </c>
      <c r="U270" s="5">
        <f t="shared" si="458"/>
        <v>8.8013561589207367E-2</v>
      </c>
      <c r="V270" s="5">
        <f t="shared" si="459"/>
        <v>3.9267843457371577E-3</v>
      </c>
      <c r="W270" s="5">
        <f t="shared" si="460"/>
        <v>7.2060172478882476E-3</v>
      </c>
      <c r="X270" s="5">
        <f t="shared" si="461"/>
        <v>1.0695299862311188E-2</v>
      </c>
      <c r="Y270" s="5">
        <f t="shared" si="462"/>
        <v>7.937077806625845E-3</v>
      </c>
      <c r="Z270" s="5">
        <f t="shared" si="463"/>
        <v>5.919634093343952E-2</v>
      </c>
      <c r="AA270" s="5">
        <f t="shared" si="464"/>
        <v>4.3543768157666085E-2</v>
      </c>
      <c r="AB270" s="5">
        <f t="shared" si="465"/>
        <v>1.60150079841971E-2</v>
      </c>
      <c r="AC270" s="5">
        <f t="shared" si="466"/>
        <v>2.6794513899483106E-4</v>
      </c>
      <c r="AD270" s="5">
        <f t="shared" si="467"/>
        <v>1.3251543061377747E-3</v>
      </c>
      <c r="AE270" s="5">
        <f t="shared" si="468"/>
        <v>1.9668177552766546E-3</v>
      </c>
      <c r="AF270" s="5">
        <f t="shared" si="469"/>
        <v>1.4595930694841317E-3</v>
      </c>
      <c r="AG270" s="5">
        <f t="shared" si="470"/>
        <v>7.2211805856458829E-4</v>
      </c>
      <c r="AH270" s="5">
        <f t="shared" si="471"/>
        <v>2.1965067361595661E-2</v>
      </c>
      <c r="AI270" s="5">
        <f t="shared" si="472"/>
        <v>1.6157110146998187E-2</v>
      </c>
      <c r="AJ270" s="5">
        <f t="shared" si="473"/>
        <v>5.9424404215272916E-3</v>
      </c>
      <c r="AK270" s="5">
        <f t="shared" si="474"/>
        <v>1.4570509141022417E-3</v>
      </c>
      <c r="AL270" s="5">
        <f t="shared" si="475"/>
        <v>1.1701315468697637E-5</v>
      </c>
      <c r="AM270" s="5">
        <f t="shared" si="476"/>
        <v>1.9495195469759397E-4</v>
      </c>
      <c r="AN270" s="5">
        <f t="shared" si="477"/>
        <v>2.893511828389686E-4</v>
      </c>
      <c r="AO270" s="5">
        <f t="shared" si="478"/>
        <v>2.147301039894204E-4</v>
      </c>
      <c r="AP270" s="5">
        <f t="shared" si="479"/>
        <v>1.0623542208446898E-4</v>
      </c>
      <c r="AQ270" s="5">
        <f t="shared" si="480"/>
        <v>3.9419129045436517E-5</v>
      </c>
      <c r="AR270" s="5">
        <f t="shared" si="481"/>
        <v>6.5201892764543377E-3</v>
      </c>
      <c r="AS270" s="5">
        <f t="shared" si="482"/>
        <v>4.7961344522503731E-3</v>
      </c>
      <c r="AT270" s="5">
        <f t="shared" si="483"/>
        <v>1.7639753010799024E-3</v>
      </c>
      <c r="AU270" s="5">
        <f t="shared" si="484"/>
        <v>4.3251621262896405E-4</v>
      </c>
      <c r="AV270" s="5">
        <f t="shared" si="485"/>
        <v>7.9537794862708281E-5</v>
      </c>
      <c r="AW270" s="5">
        <f t="shared" si="486"/>
        <v>3.5486323030431237E-7</v>
      </c>
      <c r="AX270" s="5">
        <f t="shared" si="487"/>
        <v>2.3900527699791546E-5</v>
      </c>
      <c r="AY270" s="5">
        <f t="shared" si="488"/>
        <v>3.5473591281183335E-5</v>
      </c>
      <c r="AZ270" s="5">
        <f t="shared" si="489"/>
        <v>2.6325269763717843E-5</v>
      </c>
      <c r="BA270" s="5">
        <f t="shared" si="490"/>
        <v>1.3024145626892931E-5</v>
      </c>
      <c r="BB270" s="5">
        <f t="shared" si="491"/>
        <v>4.8326675519285802E-6</v>
      </c>
      <c r="BC270" s="5">
        <f t="shared" si="492"/>
        <v>1.4345463471624208E-6</v>
      </c>
      <c r="BD270" s="5">
        <f t="shared" si="493"/>
        <v>1.6128969506038243E-3</v>
      </c>
      <c r="BE270" s="5">
        <f t="shared" si="494"/>
        <v>1.186418109157593E-3</v>
      </c>
      <c r="BF270" s="5">
        <f t="shared" si="495"/>
        <v>4.3635395590837833E-4</v>
      </c>
      <c r="BG270" s="5">
        <f t="shared" si="496"/>
        <v>1.0699138489048998E-4</v>
      </c>
      <c r="BH270" s="5">
        <f t="shared" si="497"/>
        <v>1.9675236615458571E-5</v>
      </c>
      <c r="BI270" s="5">
        <f t="shared" si="498"/>
        <v>2.8945503324067419E-6</v>
      </c>
      <c r="BJ270" s="8">
        <f t="shared" si="499"/>
        <v>0.18517743216210092</v>
      </c>
      <c r="BK270" s="8">
        <f t="shared" si="500"/>
        <v>0.26384258170149966</v>
      </c>
      <c r="BL270" s="8">
        <f t="shared" si="501"/>
        <v>0.49093500069794527</v>
      </c>
      <c r="BM270" s="8">
        <f t="shared" si="502"/>
        <v>0.38170681294060776</v>
      </c>
      <c r="BN270" s="8">
        <f t="shared" si="503"/>
        <v>0.61740942382632669</v>
      </c>
    </row>
    <row r="271" spans="1:66" x14ac:dyDescent="0.25">
      <c r="A271" t="s">
        <v>301</v>
      </c>
      <c r="B271" t="s">
        <v>302</v>
      </c>
      <c r="C271" t="s">
        <v>368</v>
      </c>
      <c r="D271" s="16"/>
      <c r="E271">
        <f>VLOOKUP(A271,home!$A$2:$E$405,3,FALSE)</f>
        <v>1.3432835820895499</v>
      </c>
      <c r="F271">
        <f>VLOOKUP(B271,home!$B$2:$E$405,3,FALSE)</f>
        <v>0.37</v>
      </c>
      <c r="G271">
        <f>VLOOKUP(C271,away!$B$2:$E$405,4,FALSE)</f>
        <v>0.93</v>
      </c>
      <c r="H271">
        <f>VLOOKUP(A271,away!$A$2:$E$405,3,FALSE)</f>
        <v>1.0597014925373101</v>
      </c>
      <c r="I271">
        <f>VLOOKUP(C271,away!$B$2:$E$405,3,FALSE)</f>
        <v>1.86</v>
      </c>
      <c r="J271">
        <f>VLOOKUP(B271,home!$B$2:$E$405,4,FALSE)</f>
        <v>1.65</v>
      </c>
      <c r="K271" s="3">
        <f t="shared" si="448"/>
        <v>0.46222388059701414</v>
      </c>
      <c r="L271" s="3">
        <f t="shared" si="449"/>
        <v>3.2522238805970045</v>
      </c>
      <c r="M271" s="5">
        <f t="shared" si="450"/>
        <v>2.4368894849239358E-2</v>
      </c>
      <c r="N271" s="5">
        <f t="shared" si="451"/>
        <v>1.1263885143076005E-2</v>
      </c>
      <c r="O271" s="5">
        <f t="shared" si="452"/>
        <v>7.925310177245358E-2</v>
      </c>
      <c r="P271" s="5">
        <f t="shared" si="453"/>
        <v>3.6632676250613588E-2</v>
      </c>
      <c r="Q271" s="5">
        <f t="shared" si="454"/>
        <v>2.6032183507158223E-3</v>
      </c>
      <c r="R271" s="5">
        <f t="shared" si="455"/>
        <v>0.12887441509787917</v>
      </c>
      <c r="S271" s="5">
        <f t="shared" si="456"/>
        <v>1.376706840404948E-2</v>
      </c>
      <c r="T271" s="5">
        <f t="shared" si="457"/>
        <v>8.4662488866063448E-3</v>
      </c>
      <c r="U271" s="5">
        <f t="shared" si="458"/>
        <v>5.9568832256212137E-2</v>
      </c>
      <c r="V271" s="5">
        <f t="shared" si="459"/>
        <v>2.2994913205071528E-3</v>
      </c>
      <c r="W271" s="5">
        <f t="shared" si="460"/>
        <v>4.0108989603640884E-4</v>
      </c>
      <c r="X271" s="5">
        <f t="shared" si="461"/>
        <v>1.3044341381557786E-3</v>
      </c>
      <c r="Y271" s="5">
        <f t="shared" si="462"/>
        <v>2.1211559273880982E-3</v>
      </c>
      <c r="Z271" s="5">
        <f t="shared" si="463"/>
        <v>0.13970948345976461</v>
      </c>
      <c r="AA271" s="5">
        <f t="shared" si="464"/>
        <v>6.4577059600976747E-2</v>
      </c>
      <c r="AB271" s="5">
        <f t="shared" si="465"/>
        <v>1.4924529543154069E-2</v>
      </c>
      <c r="AC271" s="5">
        <f t="shared" si="466"/>
        <v>2.1604519205315893E-4</v>
      </c>
      <c r="AD271" s="5">
        <f t="shared" si="467"/>
        <v>4.6348332053550452E-5</v>
      </c>
      <c r="AE271" s="5">
        <f t="shared" si="468"/>
        <v>1.5073515233039638E-4</v>
      </c>
      <c r="AF271" s="5">
        <f t="shared" si="469"/>
        <v>2.4511223102717121E-4</v>
      </c>
      <c r="AG271" s="5">
        <f t="shared" si="470"/>
        <v>2.6571995039099207E-4</v>
      </c>
      <c r="AH271" s="5">
        <f t="shared" si="471"/>
        <v>0.11359162961342965</v>
      </c>
      <c r="AI271" s="5">
        <f t="shared" si="472"/>
        <v>5.2504763843258161E-2</v>
      </c>
      <c r="AJ271" s="5">
        <f t="shared" si="473"/>
        <v>1.2134477846730291E-2</v>
      </c>
      <c r="AK271" s="5">
        <f t="shared" si="474"/>
        <v>1.8696151464447255E-3</v>
      </c>
      <c r="AL271" s="5">
        <f t="shared" si="475"/>
        <v>1.2990845296756727E-5</v>
      </c>
      <c r="AM271" s="5">
        <f t="shared" si="476"/>
        <v>4.2846611801982151E-6</v>
      </c>
      <c r="AN271" s="5">
        <f t="shared" si="477"/>
        <v>1.3934677410507582E-5</v>
      </c>
      <c r="AO271" s="5">
        <f t="shared" si="478"/>
        <v>2.2659345321434195E-5</v>
      </c>
      <c r="AP271" s="5">
        <f t="shared" si="479"/>
        <v>2.4564421324354098E-5</v>
      </c>
      <c r="AQ271" s="5">
        <f t="shared" si="480"/>
        <v>1.9972249411027673E-5</v>
      </c>
      <c r="AR271" s="5">
        <f t="shared" si="481"/>
        <v>7.3885082092945142E-2</v>
      </c>
      <c r="AS271" s="5">
        <f t="shared" si="482"/>
        <v>3.4151449363230058E-2</v>
      </c>
      <c r="AT271" s="5">
        <f t="shared" si="483"/>
        <v>7.8928077263423109E-3</v>
      </c>
      <c r="AU271" s="5">
        <f t="shared" si="484"/>
        <v>1.2160814053586799E-3</v>
      </c>
      <c r="AV271" s="5">
        <f t="shared" si="485"/>
        <v>1.405254665766899E-4</v>
      </c>
      <c r="AW271" s="5">
        <f t="shared" si="486"/>
        <v>5.4246000544960823E-7</v>
      </c>
      <c r="AX271" s="5">
        <f t="shared" si="487"/>
        <v>3.3007878629243346E-7</v>
      </c>
      <c r="AY271" s="5">
        <f t="shared" si="488"/>
        <v>1.0734901112587273E-6</v>
      </c>
      <c r="AZ271" s="5">
        <f t="shared" si="489"/>
        <v>1.7456150877101842E-6</v>
      </c>
      <c r="BA271" s="5">
        <f t="shared" si="490"/>
        <v>1.8923770248604986E-6</v>
      </c>
      <c r="BB271" s="5">
        <f t="shared" si="491"/>
        <v>1.5386084378361062E-6</v>
      </c>
      <c r="BC271" s="5">
        <f t="shared" si="492"/>
        <v>1.0007798208837269E-6</v>
      </c>
      <c r="BD271" s="5">
        <f t="shared" si="493"/>
        <v>4.0048471400424383E-2</v>
      </c>
      <c r="BE271" s="5">
        <f t="shared" si="494"/>
        <v>1.8511359862682694E-2</v>
      </c>
      <c r="BF271" s="5">
        <f t="shared" si="495"/>
        <v>4.2781962954285026E-3</v>
      </c>
      <c r="BG271" s="5">
        <f t="shared" si="496"/>
        <v>6.5916149787624426E-4</v>
      </c>
      <c r="BH271" s="5">
        <f t="shared" si="497"/>
        <v>7.6170046372124508E-5</v>
      </c>
      <c r="BI271" s="5">
        <f t="shared" si="498"/>
        <v>7.0415228838755851E-6</v>
      </c>
      <c r="BJ271" s="8">
        <f t="shared" si="499"/>
        <v>2.6960944311696933E-2</v>
      </c>
      <c r="BK271" s="8">
        <f t="shared" si="500"/>
        <v>7.7298240351870759E-2</v>
      </c>
      <c r="BL271" s="8">
        <f t="shared" si="501"/>
        <v>0.70816477140065914</v>
      </c>
      <c r="BM271" s="8">
        <f t="shared" si="502"/>
        <v>0.66913671702990807</v>
      </c>
      <c r="BN271" s="8">
        <f t="shared" si="503"/>
        <v>0.28299619146397753</v>
      </c>
    </row>
    <row r="272" spans="1:66" s="10" customFormat="1" x14ac:dyDescent="0.25">
      <c r="A272" t="s">
        <v>301</v>
      </c>
      <c r="B272" t="s">
        <v>360</v>
      </c>
      <c r="C272" t="s">
        <v>336</v>
      </c>
      <c r="D272" s="16"/>
      <c r="E272">
        <f>VLOOKUP(A272,home!$A$2:$E$405,3,FALSE)</f>
        <v>1.3432835820895499</v>
      </c>
      <c r="F272">
        <f>VLOOKUP(B272,home!$B$2:$E$405,3,FALSE)</f>
        <v>0.37</v>
      </c>
      <c r="G272">
        <f>VLOOKUP(C272,away!$B$2:$E$405,4,FALSE)</f>
        <v>0.93</v>
      </c>
      <c r="H272">
        <f>VLOOKUP(A272,away!$A$2:$E$405,3,FALSE)</f>
        <v>1.0597014925373101</v>
      </c>
      <c r="I272">
        <f>VLOOKUP(C272,away!$B$2:$E$405,3,FALSE)</f>
        <v>0.37</v>
      </c>
      <c r="J272">
        <f>VLOOKUP(B272,home!$B$2:$E$405,4,FALSE)</f>
        <v>1.65</v>
      </c>
      <c r="K272" s="3">
        <f t="shared" si="448"/>
        <v>0.46222388059701414</v>
      </c>
      <c r="L272" s="3">
        <f t="shared" si="449"/>
        <v>0.64694776119402775</v>
      </c>
      <c r="M272" s="5">
        <f t="shared" si="450"/>
        <v>0.32983206704510087</v>
      </c>
      <c r="N272" s="5">
        <f t="shared" si="451"/>
        <v>0.15245625797492104</v>
      </c>
      <c r="O272" s="5">
        <f t="shared" si="452"/>
        <v>0.21338411734482646</v>
      </c>
      <c r="P272" s="5">
        <f t="shared" si="453"/>
        <v>9.8631234776894311E-2</v>
      </c>
      <c r="Q272" s="5">
        <f t="shared" si="454"/>
        <v>3.5234461591233744E-2</v>
      </c>
      <c r="R272" s="5">
        <f t="shared" si="455"/>
        <v>6.9024188495299579E-2</v>
      </c>
      <c r="S272" s="5">
        <f t="shared" si="456"/>
        <v>7.3735405419848342E-3</v>
      </c>
      <c r="T272" s="5">
        <f t="shared" si="457"/>
        <v>2.279485604332563E-2</v>
      </c>
      <c r="U272" s="5">
        <f t="shared" si="458"/>
        <v>3.1904628261357149E-2</v>
      </c>
      <c r="V272" s="5">
        <f t="shared" si="459"/>
        <v>2.4499383541477256E-4</v>
      </c>
      <c r="W272" s="5">
        <f t="shared" si="460"/>
        <v>5.4287365224821704E-3</v>
      </c>
      <c r="X272" s="5">
        <f t="shared" si="461"/>
        <v>3.5121089393320916E-3</v>
      </c>
      <c r="Y272" s="5">
        <f t="shared" si="462"/>
        <v>1.136075507685214E-3</v>
      </c>
      <c r="Z272" s="5">
        <f t="shared" si="463"/>
        <v>1.4885014738422879E-2</v>
      </c>
      <c r="AA272" s="5">
        <f t="shared" si="464"/>
        <v>6.8802092751375724E-3</v>
      </c>
      <c r="AB272" s="5">
        <f t="shared" si="465"/>
        <v>1.590098515236829E-3</v>
      </c>
      <c r="AC272" s="5">
        <f t="shared" si="466"/>
        <v>4.5788537020079353E-6</v>
      </c>
      <c r="AD272" s="5">
        <f t="shared" si="467"/>
        <v>6.2732291554011197E-4</v>
      </c>
      <c r="AE272" s="5">
        <f t="shared" si="468"/>
        <v>4.0584515575438557E-4</v>
      </c>
      <c r="AF272" s="5">
        <f t="shared" si="469"/>
        <v>1.312803074533706E-4</v>
      </c>
      <c r="AG272" s="5">
        <f t="shared" si="470"/>
        <v>2.8310500331940583E-5</v>
      </c>
      <c r="AH272" s="5">
        <f t="shared" si="471"/>
        <v>2.4074567400906972E-3</v>
      </c>
      <c r="AI272" s="5">
        <f t="shared" si="472"/>
        <v>1.1127839967741591E-3</v>
      </c>
      <c r="AJ272" s="5">
        <f t="shared" si="473"/>
        <v>2.5717766862760351E-4</v>
      </c>
      <c r="AK272" s="5">
        <f t="shared" si="474"/>
        <v>3.9624553331981301E-5</v>
      </c>
      <c r="AL272" s="5">
        <f t="shared" si="475"/>
        <v>5.4769446589926984E-8</v>
      </c>
      <c r="AM272" s="5">
        <f t="shared" si="476"/>
        <v>5.7992726481676726E-5</v>
      </c>
      <c r="AN272" s="5">
        <f t="shared" si="477"/>
        <v>3.7518264562858358E-5</v>
      </c>
      <c r="AO272" s="5">
        <f t="shared" si="478"/>
        <v>1.2136178631413222E-5</v>
      </c>
      <c r="AP272" s="5">
        <f t="shared" si="479"/>
        <v>2.6171578650145279E-6</v>
      </c>
      <c r="AQ272" s="5">
        <f t="shared" si="480"/>
        <v>4.2329110536562258E-7</v>
      </c>
      <c r="AR272" s="5">
        <f t="shared" si="481"/>
        <v>3.1149974963462989E-4</v>
      </c>
      <c r="AS272" s="5">
        <f t="shared" si="482"/>
        <v>1.4398262308111694E-4</v>
      </c>
      <c r="AT272" s="5">
        <f t="shared" si="483"/>
        <v>3.3276103389545539E-5</v>
      </c>
      <c r="AU272" s="5">
        <f t="shared" si="484"/>
        <v>5.1270032132877336E-6</v>
      </c>
      <c r="AV272" s="5">
        <f t="shared" si="485"/>
        <v>5.9245583026980415E-7</v>
      </c>
      <c r="AW272" s="5">
        <f t="shared" si="486"/>
        <v>4.5494348024561001E-10</v>
      </c>
      <c r="AX272" s="5">
        <f t="shared" si="487"/>
        <v>4.4676038467936385E-6</v>
      </c>
      <c r="AY272" s="5">
        <f t="shared" si="488"/>
        <v>2.8903063065849702E-6</v>
      </c>
      <c r="AZ272" s="5">
        <f t="shared" si="489"/>
        <v>9.3493859710506276E-7</v>
      </c>
      <c r="BA272" s="5">
        <f t="shared" si="490"/>
        <v>2.0161881075033516E-7</v>
      </c>
      <c r="BB272" s="5">
        <f t="shared" si="491"/>
        <v>3.2609209557382925E-8</v>
      </c>
      <c r="BC272" s="5">
        <f t="shared" si="492"/>
        <v>4.2192910234911574E-9</v>
      </c>
      <c r="BD272" s="5">
        <f t="shared" si="493"/>
        <v>3.3587344273103964E-5</v>
      </c>
      <c r="BE272" s="5">
        <f t="shared" si="494"/>
        <v>1.5524872608862015E-5</v>
      </c>
      <c r="BF272" s="5">
        <f t="shared" si="495"/>
        <v>3.5879834315212449E-6</v>
      </c>
      <c r="BG272" s="5">
        <f t="shared" si="496"/>
        <v>5.528172084118472E-7</v>
      </c>
      <c r="BH272" s="5">
        <f t="shared" si="497"/>
        <v>6.388132883323306E-8</v>
      </c>
      <c r="BI272" s="5">
        <f t="shared" si="498"/>
        <v>5.9054951421981859E-9</v>
      </c>
      <c r="BJ272" s="8">
        <f t="shared" si="499"/>
        <v>0.22187447437276786</v>
      </c>
      <c r="BK272" s="8">
        <f t="shared" si="500"/>
        <v>0.43608936012885002</v>
      </c>
      <c r="BL272" s="8">
        <f t="shared" si="501"/>
        <v>0.32714808559017683</v>
      </c>
      <c r="BM272" s="8">
        <f t="shared" si="502"/>
        <v>0.10143171775057833</v>
      </c>
      <c r="BN272" s="8">
        <f t="shared" si="503"/>
        <v>0.898562327228276</v>
      </c>
    </row>
    <row r="273" spans="1:66" x14ac:dyDescent="0.25">
      <c r="A273" t="s">
        <v>303</v>
      </c>
      <c r="B273" t="s">
        <v>469</v>
      </c>
      <c r="C273" t="s">
        <v>349</v>
      </c>
      <c r="D273" s="16"/>
      <c r="E273">
        <f>VLOOKUP(A273,home!$A$2:$E$405,3,FALSE)</f>
        <v>1.25</v>
      </c>
      <c r="F273">
        <f>VLOOKUP(B273,home!$B$2:$E$405,3,FALSE)</f>
        <v>0.6</v>
      </c>
      <c r="G273">
        <f>VLOOKUP(C273,away!$B$2:$E$405,4,FALSE)</f>
        <v>1</v>
      </c>
      <c r="H273">
        <f>VLOOKUP(A273,away!$A$2:$E$405,3,FALSE)</f>
        <v>0.92105263157894701</v>
      </c>
      <c r="I273">
        <f>VLOOKUP(C273,away!$B$2:$E$405,3,FALSE)</f>
        <v>0.8</v>
      </c>
      <c r="J273">
        <f>VLOOKUP(B273,home!$B$2:$E$405,4,FALSE)</f>
        <v>1.36</v>
      </c>
      <c r="K273" s="3">
        <f t="shared" si="448"/>
        <v>0.75</v>
      </c>
      <c r="L273" s="3">
        <f t="shared" si="449"/>
        <v>1.0021052631578944</v>
      </c>
      <c r="M273" s="5">
        <f t="shared" si="450"/>
        <v>0.17340848839400871</v>
      </c>
      <c r="N273" s="5">
        <f t="shared" si="451"/>
        <v>0.13005636629550654</v>
      </c>
      <c r="O273" s="5">
        <f t="shared" si="452"/>
        <v>0.1737735588958908</v>
      </c>
      <c r="P273" s="5">
        <f t="shared" si="453"/>
        <v>0.13033016917191811</v>
      </c>
      <c r="Q273" s="5">
        <f t="shared" si="454"/>
        <v>4.8771137360814953E-2</v>
      </c>
      <c r="R273" s="5">
        <f t="shared" si="455"/>
        <v>8.7069698983625238E-2</v>
      </c>
      <c r="S273" s="5">
        <f t="shared" si="456"/>
        <v>2.4488352839144599E-2</v>
      </c>
      <c r="T273" s="5">
        <f t="shared" si="457"/>
        <v>4.8873813439469289E-2</v>
      </c>
      <c r="U273" s="5">
        <f t="shared" si="458"/>
        <v>6.5302274237718935E-2</v>
      </c>
      <c r="V273" s="5">
        <f t="shared" si="459"/>
        <v>2.0449922721811975E-3</v>
      </c>
      <c r="W273" s="5">
        <f t="shared" si="460"/>
        <v>1.2192784340203738E-2</v>
      </c>
      <c r="X273" s="5">
        <f t="shared" si="461"/>
        <v>1.2218453359867322E-2</v>
      </c>
      <c r="Y273" s="5">
        <f t="shared" si="462"/>
        <v>6.1220882097861497E-3</v>
      </c>
      <c r="Z273" s="5">
        <f t="shared" si="463"/>
        <v>2.908433453768814E-2</v>
      </c>
      <c r="AA273" s="5">
        <f t="shared" si="464"/>
        <v>2.1813250903266107E-2</v>
      </c>
      <c r="AB273" s="5">
        <f t="shared" si="465"/>
        <v>8.1799690887247901E-3</v>
      </c>
      <c r="AC273" s="5">
        <f t="shared" si="466"/>
        <v>9.6060821206406206E-5</v>
      </c>
      <c r="AD273" s="5">
        <f t="shared" si="467"/>
        <v>2.2861470637882009E-3</v>
      </c>
      <c r="AE273" s="5">
        <f t="shared" si="468"/>
        <v>2.290960004975123E-3</v>
      </c>
      <c r="AF273" s="5">
        <f t="shared" si="469"/>
        <v>1.147891539334903E-3</v>
      </c>
      <c r="AG273" s="5">
        <f t="shared" si="470"/>
        <v>3.8343605103397448E-4</v>
      </c>
      <c r="AH273" s="5">
        <f t="shared" si="471"/>
        <v>7.2863911789155531E-3</v>
      </c>
      <c r="AI273" s="5">
        <f t="shared" si="472"/>
        <v>5.464793384186665E-3</v>
      </c>
      <c r="AJ273" s="5">
        <f t="shared" si="473"/>
        <v>2.0492975190699995E-3</v>
      </c>
      <c r="AK273" s="5">
        <f t="shared" si="474"/>
        <v>5.1232437976749987E-4</v>
      </c>
      <c r="AL273" s="5">
        <f t="shared" si="475"/>
        <v>2.8878916354262771E-6</v>
      </c>
      <c r="AM273" s="5">
        <f t="shared" si="476"/>
        <v>3.4292205956823029E-4</v>
      </c>
      <c r="AN273" s="5">
        <f t="shared" si="477"/>
        <v>3.436440007462686E-4</v>
      </c>
      <c r="AO273" s="5">
        <f t="shared" si="478"/>
        <v>1.7218373090023553E-4</v>
      </c>
      <c r="AP273" s="5">
        <f t="shared" si="479"/>
        <v>5.7515407655096204E-5</v>
      </c>
      <c r="AQ273" s="5">
        <f t="shared" si="480"/>
        <v>1.4409123180960939E-5</v>
      </c>
      <c r="AR273" s="5">
        <f t="shared" si="481"/>
        <v>1.4603461899637068E-3</v>
      </c>
      <c r="AS273" s="5">
        <f t="shared" si="482"/>
        <v>1.0952596424727802E-3</v>
      </c>
      <c r="AT273" s="5">
        <f t="shared" si="483"/>
        <v>4.1072236592729251E-4</v>
      </c>
      <c r="AU273" s="5">
        <f t="shared" si="484"/>
        <v>1.0268059148182313E-4</v>
      </c>
      <c r="AV273" s="5">
        <f t="shared" si="485"/>
        <v>1.9252610902841837E-5</v>
      </c>
      <c r="AW273" s="5">
        <f t="shared" si="486"/>
        <v>6.0291070985215172E-8</v>
      </c>
      <c r="AX273" s="5">
        <f t="shared" si="487"/>
        <v>4.2865257446028766E-5</v>
      </c>
      <c r="AY273" s="5">
        <f t="shared" si="488"/>
        <v>4.2955500093283554E-5</v>
      </c>
      <c r="AZ273" s="5">
        <f t="shared" si="489"/>
        <v>2.1522966362529431E-5</v>
      </c>
      <c r="BA273" s="5">
        <f t="shared" si="490"/>
        <v>7.1894259568870221E-6</v>
      </c>
      <c r="BB273" s="5">
        <f t="shared" si="491"/>
        <v>1.8011403976201165E-6</v>
      </c>
      <c r="BC273" s="5">
        <f t="shared" si="492"/>
        <v>3.6098645442828443E-7</v>
      </c>
      <c r="BD273" s="5">
        <f t="shared" si="493"/>
        <v>2.4390343383253463E-4</v>
      </c>
      <c r="BE273" s="5">
        <f t="shared" si="494"/>
        <v>1.82927575374401E-4</v>
      </c>
      <c r="BF273" s="5">
        <f t="shared" si="495"/>
        <v>6.8597840765400369E-5</v>
      </c>
      <c r="BG273" s="5">
        <f t="shared" si="496"/>
        <v>1.7149460191350092E-5</v>
      </c>
      <c r="BH273" s="5">
        <f t="shared" si="497"/>
        <v>3.2155237858781421E-6</v>
      </c>
      <c r="BI273" s="5">
        <f t="shared" si="498"/>
        <v>4.8232856788172159E-7</v>
      </c>
      <c r="BJ273" s="8">
        <f t="shared" si="499"/>
        <v>0.26539044726354183</v>
      </c>
      <c r="BK273" s="8">
        <f t="shared" si="500"/>
        <v>0.33041390689018774</v>
      </c>
      <c r="BL273" s="8">
        <f t="shared" si="501"/>
        <v>0.37505609613443153</v>
      </c>
      <c r="BM273" s="8">
        <f t="shared" si="502"/>
        <v>0.25649247051506247</v>
      </c>
      <c r="BN273" s="8">
        <f t="shared" si="503"/>
        <v>0.74340941910176439</v>
      </c>
    </row>
    <row r="274" spans="1:66" x14ac:dyDescent="0.25">
      <c r="A274" t="s">
        <v>303</v>
      </c>
      <c r="B274" t="s">
        <v>342</v>
      </c>
      <c r="C274" t="s">
        <v>470</v>
      </c>
      <c r="D274" s="16"/>
      <c r="E274">
        <f>VLOOKUP(A274,home!$A$2:$E$405,3,FALSE)</f>
        <v>1.25</v>
      </c>
      <c r="F274">
        <f>VLOOKUP(B274,home!$B$2:$E$405,3,FALSE)</f>
        <v>0.8</v>
      </c>
      <c r="G274">
        <f>VLOOKUP(C274,away!$B$2:$E$405,4,FALSE)</f>
        <v>1.2</v>
      </c>
      <c r="H274">
        <f>VLOOKUP(A274,away!$A$2:$E$405,3,FALSE)</f>
        <v>0.92105263157894701</v>
      </c>
      <c r="I274">
        <f>VLOOKUP(C274,away!$B$2:$E$405,3,FALSE)</f>
        <v>0.2</v>
      </c>
      <c r="J274">
        <f>VLOOKUP(B274,home!$B$2:$E$405,4,FALSE)</f>
        <v>0.54</v>
      </c>
      <c r="K274" s="3">
        <f t="shared" si="448"/>
        <v>1.2</v>
      </c>
      <c r="L274" s="3">
        <f t="shared" si="449"/>
        <v>9.9473684210526284E-2</v>
      </c>
      <c r="M274" s="5">
        <f t="shared" si="450"/>
        <v>0.27267526857322888</v>
      </c>
      <c r="N274" s="5">
        <f t="shared" si="451"/>
        <v>0.32721032228787461</v>
      </c>
      <c r="O274" s="5">
        <f t="shared" si="452"/>
        <v>2.7124013558073805E-2</v>
      </c>
      <c r="P274" s="5">
        <f t="shared" si="453"/>
        <v>3.2548816269688564E-2</v>
      </c>
      <c r="Q274" s="5">
        <f t="shared" si="454"/>
        <v>0.19632619337272481</v>
      </c>
      <c r="R274" s="5">
        <f t="shared" si="455"/>
        <v>1.3490627795989332E-3</v>
      </c>
      <c r="S274" s="5">
        <f t="shared" si="456"/>
        <v>9.71325201311232E-4</v>
      </c>
      <c r="T274" s="5">
        <f t="shared" si="457"/>
        <v>1.9529289761813139E-2</v>
      </c>
      <c r="U274" s="5">
        <f t="shared" si="458"/>
        <v>1.6188753355187197E-3</v>
      </c>
      <c r="V274" s="5">
        <f t="shared" si="459"/>
        <v>1.2882839512127909E-5</v>
      </c>
      <c r="W274" s="5">
        <f t="shared" si="460"/>
        <v>7.8530477349089911E-2</v>
      </c>
      <c r="X274" s="5">
        <f t="shared" si="461"/>
        <v>7.8117159047252551E-3</v>
      </c>
      <c r="Y274" s="5">
        <f t="shared" si="462"/>
        <v>3.8853008052449272E-4</v>
      </c>
      <c r="Z274" s="5">
        <f t="shared" si="463"/>
        <v>4.4732081639333021E-5</v>
      </c>
      <c r="AA274" s="5">
        <f t="shared" si="464"/>
        <v>5.3678497967199617E-5</v>
      </c>
      <c r="AB274" s="5">
        <f t="shared" si="465"/>
        <v>3.2207098780319772E-5</v>
      </c>
      <c r="AC274" s="5">
        <f t="shared" si="466"/>
        <v>9.6112763202322616E-8</v>
      </c>
      <c r="AD274" s="5">
        <f t="shared" si="467"/>
        <v>2.3559143204726966E-2</v>
      </c>
      <c r="AE274" s="5">
        <f t="shared" si="468"/>
        <v>2.3435147714175758E-3</v>
      </c>
      <c r="AF274" s="5">
        <f t="shared" si="469"/>
        <v>1.1655902415734779E-4</v>
      </c>
      <c r="AG274" s="5">
        <f t="shared" si="470"/>
        <v>3.8648518536383712E-6</v>
      </c>
      <c r="AH274" s="5">
        <f t="shared" si="471"/>
        <v>1.1124162407676234E-6</v>
      </c>
      <c r="AI274" s="5">
        <f t="shared" si="472"/>
        <v>1.3348994889211479E-6</v>
      </c>
      <c r="AJ274" s="5">
        <f t="shared" si="473"/>
        <v>8.0093969335268887E-7</v>
      </c>
      <c r="AK274" s="5">
        <f t="shared" si="474"/>
        <v>3.2037587734107548E-7</v>
      </c>
      <c r="AL274" s="5">
        <f t="shared" si="475"/>
        <v>4.5891315145866889E-10</v>
      </c>
      <c r="AM274" s="5">
        <f t="shared" si="476"/>
        <v>5.6541943691344708E-3</v>
      </c>
      <c r="AN274" s="5">
        <f t="shared" si="477"/>
        <v>5.6244354514021805E-4</v>
      </c>
      <c r="AO274" s="5">
        <f t="shared" si="478"/>
        <v>2.7974165797763461E-5</v>
      </c>
      <c r="AP274" s="5">
        <f t="shared" si="479"/>
        <v>9.2756444487320892E-7</v>
      </c>
      <c r="AQ274" s="5">
        <f t="shared" si="480"/>
        <v>2.3067063168557423E-8</v>
      </c>
      <c r="AR274" s="5">
        <f t="shared" si="481"/>
        <v>2.2131228368955883E-8</v>
      </c>
      <c r="AS274" s="5">
        <f t="shared" si="482"/>
        <v>2.6557474042747056E-8</v>
      </c>
      <c r="AT274" s="5">
        <f t="shared" si="483"/>
        <v>1.5934484425648235E-8</v>
      </c>
      <c r="AU274" s="5">
        <f t="shared" si="484"/>
        <v>6.3737937702592936E-9</v>
      </c>
      <c r="AV274" s="5">
        <f t="shared" si="485"/>
        <v>1.9121381310777875E-9</v>
      </c>
      <c r="AW274" s="5">
        <f t="shared" si="486"/>
        <v>1.5216593969419E-12</v>
      </c>
      <c r="AX274" s="5">
        <f t="shared" si="487"/>
        <v>1.1308388738268951E-3</v>
      </c>
      <c r="AY274" s="5">
        <f t="shared" si="488"/>
        <v>1.1248870902804371E-4</v>
      </c>
      <c r="AZ274" s="5">
        <f t="shared" si="489"/>
        <v>5.5948331595526974E-6</v>
      </c>
      <c r="BA274" s="5">
        <f t="shared" si="490"/>
        <v>1.8551288897464195E-7</v>
      </c>
      <c r="BB274" s="5">
        <f t="shared" si="491"/>
        <v>4.6134126337114891E-9</v>
      </c>
      <c r="BC274" s="5">
        <f t="shared" si="492"/>
        <v>9.1782630291733869E-11</v>
      </c>
      <c r="BD274" s="5">
        <f t="shared" si="493"/>
        <v>3.6691247032742561E-10</v>
      </c>
      <c r="BE274" s="5">
        <f t="shared" si="494"/>
        <v>4.4029496439291067E-10</v>
      </c>
      <c r="BF274" s="5">
        <f t="shared" si="495"/>
        <v>2.6417697863574642E-10</v>
      </c>
      <c r="BG274" s="5">
        <f t="shared" si="496"/>
        <v>1.0567079145429856E-10</v>
      </c>
      <c r="BH274" s="5">
        <f t="shared" si="497"/>
        <v>3.1701237436289559E-11</v>
      </c>
      <c r="BI274" s="5">
        <f t="shared" si="498"/>
        <v>7.608296984709493E-12</v>
      </c>
      <c r="BJ274" s="8">
        <f t="shared" si="499"/>
        <v>0.66331428595458708</v>
      </c>
      <c r="BK274" s="8">
        <f t="shared" si="500"/>
        <v>0.30632087816444514</v>
      </c>
      <c r="BL274" s="8">
        <f t="shared" si="501"/>
        <v>3.0181480026722836E-2</v>
      </c>
      <c r="BM274" s="8">
        <f t="shared" si="502"/>
        <v>0.14251521067869835</v>
      </c>
      <c r="BN274" s="8">
        <f t="shared" si="503"/>
        <v>0.85723367684118956</v>
      </c>
    </row>
    <row r="275" spans="1:66" x14ac:dyDescent="0.25">
      <c r="A275" t="s">
        <v>303</v>
      </c>
      <c r="B275" t="s">
        <v>364</v>
      </c>
      <c r="C275" t="s">
        <v>306</v>
      </c>
      <c r="D275" s="16"/>
      <c r="E275">
        <f>VLOOKUP(A275,home!$A$2:$E$405,3,FALSE)</f>
        <v>1.25</v>
      </c>
      <c r="F275">
        <f>VLOOKUP(B275,home!$B$2:$E$405,3,FALSE)</f>
        <v>1.6</v>
      </c>
      <c r="G275">
        <f>VLOOKUP(C275,away!$B$2:$E$405,4,FALSE)</f>
        <v>1</v>
      </c>
      <c r="H275">
        <f>VLOOKUP(A275,away!$A$2:$E$405,3,FALSE)</f>
        <v>0.92105263157894701</v>
      </c>
      <c r="I275">
        <f>VLOOKUP(C275,away!$B$2:$E$405,3,FALSE)</f>
        <v>0.6</v>
      </c>
      <c r="J275">
        <f>VLOOKUP(B275,home!$B$2:$E$405,4,FALSE)</f>
        <v>0.27</v>
      </c>
      <c r="K275" s="3">
        <f t="shared" si="448"/>
        <v>2</v>
      </c>
      <c r="L275" s="3">
        <f t="shared" si="449"/>
        <v>0.1492105263157894</v>
      </c>
      <c r="M275" s="5">
        <f t="shared" si="450"/>
        <v>0.11657615526070589</v>
      </c>
      <c r="N275" s="5">
        <f t="shared" si="451"/>
        <v>0.23315231052141175</v>
      </c>
      <c r="O275" s="5">
        <f t="shared" si="452"/>
        <v>1.7394389482321106E-2</v>
      </c>
      <c r="P275" s="5">
        <f t="shared" si="453"/>
        <v>3.4788778964642206E-2</v>
      </c>
      <c r="Q275" s="5">
        <f t="shared" si="454"/>
        <v>0.23315231052141183</v>
      </c>
      <c r="R275" s="5">
        <f t="shared" si="455"/>
        <v>1.2977130047994818E-3</v>
      </c>
      <c r="S275" s="5">
        <f t="shared" si="456"/>
        <v>2.5954260095989641E-3</v>
      </c>
      <c r="T275" s="5">
        <f t="shared" si="457"/>
        <v>3.478877896464222E-2</v>
      </c>
      <c r="U275" s="5">
        <f t="shared" si="458"/>
        <v>2.5954260095989632E-3</v>
      </c>
      <c r="V275" s="5">
        <f t="shared" si="459"/>
        <v>8.6058862423544588E-5</v>
      </c>
      <c r="W275" s="5">
        <f t="shared" si="460"/>
        <v>0.15543487368094122</v>
      </c>
      <c r="X275" s="5">
        <f t="shared" si="461"/>
        <v>2.3192519309761482E-2</v>
      </c>
      <c r="Y275" s="5">
        <f t="shared" si="462"/>
        <v>1.7302840063993094E-3</v>
      </c>
      <c r="Z275" s="5">
        <f t="shared" si="463"/>
        <v>6.4544146817658438E-5</v>
      </c>
      <c r="AA275" s="5">
        <f t="shared" si="464"/>
        <v>1.2908829363531685E-4</v>
      </c>
      <c r="AB275" s="5">
        <f t="shared" si="465"/>
        <v>1.290882936353169E-4</v>
      </c>
      <c r="AC275" s="5">
        <f t="shared" si="466"/>
        <v>1.6051110195443995E-6</v>
      </c>
      <c r="AD275" s="5">
        <f t="shared" si="467"/>
        <v>7.7717436840470611E-2</v>
      </c>
      <c r="AE275" s="5">
        <f t="shared" si="468"/>
        <v>1.1596259654880741E-2</v>
      </c>
      <c r="AF275" s="5">
        <f t="shared" si="469"/>
        <v>8.6514200319965468E-4</v>
      </c>
      <c r="AG275" s="5">
        <f t="shared" si="470"/>
        <v>4.3029431211772294E-5</v>
      </c>
      <c r="AH275" s="5">
        <f t="shared" si="471"/>
        <v>2.4076665293165988E-6</v>
      </c>
      <c r="AI275" s="5">
        <f t="shared" si="472"/>
        <v>4.8153330586331967E-6</v>
      </c>
      <c r="AJ275" s="5">
        <f t="shared" si="473"/>
        <v>4.8153330586331984E-6</v>
      </c>
      <c r="AK275" s="5">
        <f t="shared" si="474"/>
        <v>3.2102220390887989E-6</v>
      </c>
      <c r="AL275" s="5">
        <f t="shared" si="475"/>
        <v>1.9159956801719464E-8</v>
      </c>
      <c r="AM275" s="5">
        <f t="shared" si="476"/>
        <v>3.1086974736188235E-2</v>
      </c>
      <c r="AN275" s="5">
        <f t="shared" si="477"/>
        <v>4.6385038619522947E-3</v>
      </c>
      <c r="AO275" s="5">
        <f t="shared" si="478"/>
        <v>3.4605680127986177E-4</v>
      </c>
      <c r="AP275" s="5">
        <f t="shared" si="479"/>
        <v>1.7211772484708912E-5</v>
      </c>
      <c r="AQ275" s="5">
        <f t="shared" si="480"/>
        <v>6.4204440781775959E-7</v>
      </c>
      <c r="AR275" s="5">
        <f t="shared" si="481"/>
        <v>7.1849838006448005E-8</v>
      </c>
      <c r="AS275" s="5">
        <f t="shared" si="482"/>
        <v>1.4369967601289598E-7</v>
      </c>
      <c r="AT275" s="5">
        <f t="shared" si="483"/>
        <v>1.4369967601289604E-7</v>
      </c>
      <c r="AU275" s="5">
        <f t="shared" si="484"/>
        <v>9.5799784008597353E-8</v>
      </c>
      <c r="AV275" s="5">
        <f t="shared" si="485"/>
        <v>4.7899892004298676E-8</v>
      </c>
      <c r="AW275" s="5">
        <f t="shared" si="486"/>
        <v>1.5882595769846383E-10</v>
      </c>
      <c r="AX275" s="5">
        <f t="shared" si="487"/>
        <v>1.0362324912062744E-2</v>
      </c>
      <c r="AY275" s="5">
        <f t="shared" si="488"/>
        <v>1.5461679539840981E-3</v>
      </c>
      <c r="AZ275" s="5">
        <f t="shared" si="489"/>
        <v>1.1535226709328726E-4</v>
      </c>
      <c r="BA275" s="5">
        <f t="shared" si="490"/>
        <v>5.7372574949029713E-6</v>
      </c>
      <c r="BB275" s="5">
        <f t="shared" si="491"/>
        <v>2.1401480260591985E-7</v>
      </c>
      <c r="BC275" s="5">
        <f t="shared" si="492"/>
        <v>6.3866522672398216E-9</v>
      </c>
      <c r="BD275" s="5">
        <f t="shared" si="493"/>
        <v>1.7867920241077182E-9</v>
      </c>
      <c r="BE275" s="5">
        <f t="shared" si="494"/>
        <v>3.5735840482154356E-9</v>
      </c>
      <c r="BF275" s="5">
        <f t="shared" si="495"/>
        <v>3.5735840482154373E-9</v>
      </c>
      <c r="BG275" s="5">
        <f t="shared" si="496"/>
        <v>2.3823893654769582E-9</v>
      </c>
      <c r="BH275" s="5">
        <f t="shared" si="497"/>
        <v>1.1911946827384791E-9</v>
      </c>
      <c r="BI275" s="5">
        <f t="shared" si="498"/>
        <v>4.7647787309539145E-10</v>
      </c>
      <c r="BJ275" s="8">
        <f t="shared" si="499"/>
        <v>0.81979213694273367</v>
      </c>
      <c r="BK275" s="8">
        <f t="shared" si="500"/>
        <v>0.15559421132233106</v>
      </c>
      <c r="BL275" s="8">
        <f t="shared" si="501"/>
        <v>2.1561469571563942E-2</v>
      </c>
      <c r="BM275" s="8">
        <f t="shared" si="502"/>
        <v>0.3591045364329955</v>
      </c>
      <c r="BN275" s="8">
        <f t="shared" si="503"/>
        <v>0.6363616577552923</v>
      </c>
    </row>
    <row r="276" spans="1:66" x14ac:dyDescent="0.25">
      <c r="A276" t="s">
        <v>35</v>
      </c>
      <c r="B276" t="s">
        <v>36</v>
      </c>
      <c r="C276" t="s">
        <v>215</v>
      </c>
      <c r="D276" s="16"/>
      <c r="E276">
        <f>VLOOKUP(A276,home!$A$2:$E$405,3,FALSE)</f>
        <v>1.5735294117647101</v>
      </c>
      <c r="F276">
        <f>VLOOKUP(B276,home!$B$2:$E$405,3,FALSE)</f>
        <v>1.48</v>
      </c>
      <c r="G276">
        <f>VLOOKUP(C276,away!$B$2:$E$405,4,FALSE)</f>
        <v>1.59</v>
      </c>
      <c r="H276">
        <f>VLOOKUP(A276,away!$A$2:$E$405,3,FALSE)</f>
        <v>1.02941176470588</v>
      </c>
      <c r="I276">
        <f>VLOOKUP(C276,away!$B$2:$E$405,3,FALSE)</f>
        <v>0.48</v>
      </c>
      <c r="J276">
        <f>VLOOKUP(B276,home!$B$2:$E$405,4,FALSE)</f>
        <v>0.65</v>
      </c>
      <c r="K276" s="3">
        <f t="shared" si="448"/>
        <v>3.7028294117647156</v>
      </c>
      <c r="L276" s="3">
        <f t="shared" si="449"/>
        <v>0.32117647058823456</v>
      </c>
      <c r="M276" s="5">
        <f t="shared" si="450"/>
        <v>1.7881191328369489E-2</v>
      </c>
      <c r="N276" s="5">
        <f t="shared" si="451"/>
        <v>6.6211001168078723E-2</v>
      </c>
      <c r="O276" s="5">
        <f t="shared" si="452"/>
        <v>5.743017920758659E-3</v>
      </c>
      <c r="P276" s="5">
        <f t="shared" si="453"/>
        <v>2.1265415669277005E-2</v>
      </c>
      <c r="Q276" s="5">
        <f t="shared" si="454"/>
        <v>0.12258402125377496</v>
      </c>
      <c r="R276" s="5">
        <f t="shared" si="455"/>
        <v>9.2226111315712382E-4</v>
      </c>
      <c r="S276" s="5">
        <f t="shared" si="456"/>
        <v>6.3225360000156083E-3</v>
      </c>
      <c r="T276" s="5">
        <f t="shared" si="457"/>
        <v>3.9371103296800582E-2</v>
      </c>
      <c r="U276" s="5">
        <f t="shared" si="458"/>
        <v>3.4149755751250641E-3</v>
      </c>
      <c r="V276" s="5">
        <f t="shared" si="459"/>
        <v>8.3546108841557143E-4</v>
      </c>
      <c r="W276" s="5">
        <f t="shared" si="460"/>
        <v>0.15130257310362294</v>
      </c>
      <c r="X276" s="5">
        <f t="shared" si="461"/>
        <v>4.8594826420339979E-2</v>
      </c>
      <c r="Y276" s="5">
        <f t="shared" si="462"/>
        <v>7.8037574192663436E-3</v>
      </c>
      <c r="Z276" s="5">
        <f t="shared" si="463"/>
        <v>9.8736189761527155E-5</v>
      </c>
      <c r="AA276" s="5">
        <f t="shared" si="464"/>
        <v>3.6560326745456489E-4</v>
      </c>
      <c r="AB276" s="5">
        <f t="shared" si="465"/>
        <v>6.7688326588402257E-4</v>
      </c>
      <c r="AC276" s="5">
        <f t="shared" si="466"/>
        <v>6.2098866185709259E-5</v>
      </c>
      <c r="AD276" s="5">
        <f t="shared" si="467"/>
        <v>0.14006190444094402</v>
      </c>
      <c r="AE276" s="5">
        <f t="shared" si="468"/>
        <v>4.4984588132208979E-2</v>
      </c>
      <c r="AF276" s="5">
        <f t="shared" si="469"/>
        <v>7.2239956235841318E-3</v>
      </c>
      <c r="AG276" s="5">
        <f t="shared" si="470"/>
        <v>7.7339247264253484E-4</v>
      </c>
      <c r="AH276" s="5">
        <f t="shared" si="471"/>
        <v>7.9279352367343668E-6</v>
      </c>
      <c r="AI276" s="5">
        <f t="shared" si="472"/>
        <v>2.9355791769145875E-5</v>
      </c>
      <c r="AJ276" s="5">
        <f t="shared" si="473"/>
        <v>5.4349744584216966E-5</v>
      </c>
      <c r="AK276" s="5">
        <f t="shared" si="474"/>
        <v>6.7082610922779547E-5</v>
      </c>
      <c r="AL276" s="5">
        <f t="shared" si="475"/>
        <v>2.9540720811700733E-6</v>
      </c>
      <c r="AM276" s="5">
        <f t="shared" si="476"/>
        <v>0.10372506784634129</v>
      </c>
      <c r="AN276" s="5">
        <f t="shared" si="477"/>
        <v>3.3314051202413077E-2</v>
      </c>
      <c r="AO276" s="5">
        <f t="shared" si="478"/>
        <v>5.3498446930933816E-3</v>
      </c>
      <c r="AP276" s="5">
        <f t="shared" si="479"/>
        <v>5.7274807890764321E-4</v>
      </c>
      <c r="AQ276" s="5">
        <f t="shared" si="480"/>
        <v>4.598830162993712E-5</v>
      </c>
      <c r="AR276" s="5">
        <f t="shared" si="481"/>
        <v>5.09253251677289E-7</v>
      </c>
      <c r="AS276" s="5">
        <f t="shared" si="482"/>
        <v>1.8856779183474846E-6</v>
      </c>
      <c r="AT276" s="5">
        <f t="shared" si="483"/>
        <v>3.4911718285861663E-6</v>
      </c>
      <c r="AU276" s="5">
        <f t="shared" si="484"/>
        <v>4.3090712428044192E-6</v>
      </c>
      <c r="AV276" s="5">
        <f t="shared" si="485"/>
        <v>3.9889389338114353E-6</v>
      </c>
      <c r="AW276" s="5">
        <f t="shared" si="486"/>
        <v>9.7587909194439895E-8</v>
      </c>
      <c r="AX276" s="5">
        <f t="shared" si="487"/>
        <v>6.4012705326453867E-2</v>
      </c>
      <c r="AY276" s="5">
        <f t="shared" si="488"/>
        <v>2.0559374769555144E-2</v>
      </c>
      <c r="AZ276" s="5">
        <f t="shared" si="489"/>
        <v>3.3015937129932597E-3</v>
      </c>
      <c r="BA276" s="5">
        <f t="shared" si="490"/>
        <v>3.5346473868515997E-4</v>
      </c>
      <c r="BB276" s="5">
        <f t="shared" si="491"/>
        <v>2.8381139312073069E-5</v>
      </c>
      <c r="BC276" s="5">
        <f t="shared" si="492"/>
        <v>1.8230708311049257E-6</v>
      </c>
      <c r="BD276" s="5">
        <f t="shared" si="493"/>
        <v>2.7260027001548931E-8</v>
      </c>
      <c r="BE276" s="5">
        <f t="shared" si="494"/>
        <v>1.0093922974683568E-7</v>
      </c>
      <c r="BF276" s="5">
        <f t="shared" si="495"/>
        <v>1.8688037435372961E-7</v>
      </c>
      <c r="BG276" s="5">
        <f t="shared" si="496"/>
        <v>2.306620488795301E-7</v>
      </c>
      <c r="BH276" s="5">
        <f t="shared" si="497"/>
        <v>2.1352555469225861E-7</v>
      </c>
      <c r="BI276" s="5">
        <f t="shared" si="498"/>
        <v>1.581297408155741E-7</v>
      </c>
      <c r="BJ276" s="8">
        <f t="shared" si="499"/>
        <v>0.86017620621147894</v>
      </c>
      <c r="BK276" s="8">
        <f t="shared" si="500"/>
        <v>6.6929031793899696E-2</v>
      </c>
      <c r="BL276" s="8">
        <f t="shared" si="501"/>
        <v>1.1296558735043028E-2</v>
      </c>
      <c r="BM276" s="8">
        <f t="shared" si="502"/>
        <v>0.68333434729512144</v>
      </c>
      <c r="BN276" s="8">
        <f t="shared" si="503"/>
        <v>0.23460690845341597</v>
      </c>
    </row>
    <row r="277" spans="1:66" x14ac:dyDescent="0.25">
      <c r="A277" t="s">
        <v>35</v>
      </c>
      <c r="B277" t="s">
        <v>471</v>
      </c>
      <c r="C277" t="s">
        <v>216</v>
      </c>
      <c r="D277" s="16"/>
      <c r="E277">
        <f>VLOOKUP(A277,home!$A$2:$E$405,3,FALSE)</f>
        <v>1.5735294117647101</v>
      </c>
      <c r="F277">
        <f>VLOOKUP(B277,home!$B$2:$E$405,3,FALSE)</f>
        <v>1.1100000000000001</v>
      </c>
      <c r="G277">
        <f>VLOOKUP(C277,away!$B$2:$E$405,4,FALSE)</f>
        <v>0.95</v>
      </c>
      <c r="H277">
        <f>VLOOKUP(A277,away!$A$2:$E$405,3,FALSE)</f>
        <v>1.02941176470588</v>
      </c>
      <c r="I277">
        <f>VLOOKUP(C277,away!$B$2:$E$405,3,FALSE)</f>
        <v>0.48</v>
      </c>
      <c r="J277">
        <f>VLOOKUP(B277,home!$B$2:$E$405,4,FALSE)</f>
        <v>0.97</v>
      </c>
      <c r="K277" s="3">
        <f t="shared" si="448"/>
        <v>1.6592867647058869</v>
      </c>
      <c r="L277" s="3">
        <f t="shared" si="449"/>
        <v>0.4792941176470577</v>
      </c>
      <c r="M277" s="5">
        <f t="shared" si="450"/>
        <v>0.11782192761407878</v>
      </c>
      <c r="N277" s="5">
        <f t="shared" si="451"/>
        <v>0.19550036508217597</v>
      </c>
      <c r="O277" s="5">
        <f t="shared" si="452"/>
        <v>5.6471356835265385E-2</v>
      </c>
      <c r="P277" s="5">
        <f t="shared" si="453"/>
        <v>9.3702174981739161E-2</v>
      </c>
      <c r="Q277" s="5">
        <f t="shared" si="454"/>
        <v>0.16219558413801174</v>
      </c>
      <c r="R277" s="5">
        <f t="shared" si="455"/>
        <v>1.3533194573345333E-2</v>
      </c>
      <c r="S277" s="5">
        <f t="shared" si="456"/>
        <v>1.8630016021014658E-2</v>
      </c>
      <c r="T277" s="5">
        <f t="shared" si="457"/>
        <v>7.773938938567744E-2</v>
      </c>
      <c r="U277" s="5">
        <f t="shared" si="458"/>
        <v>2.2455450639741439E-2</v>
      </c>
      <c r="V277" s="5">
        <f t="shared" si="459"/>
        <v>1.6462442343326462E-3</v>
      </c>
      <c r="W277" s="5">
        <f t="shared" si="460"/>
        <v>8.9709662017981015E-2</v>
      </c>
      <c r="X277" s="5">
        <f t="shared" si="461"/>
        <v>4.2997313301323968E-2</v>
      </c>
      <c r="Y277" s="5">
        <f t="shared" si="462"/>
        <v>1.0304179669976085E-2</v>
      </c>
      <c r="Z277" s="5">
        <f t="shared" si="463"/>
        <v>2.1621268506591671E-3</v>
      </c>
      <c r="AA277" s="5">
        <f t="shared" si="464"/>
        <v>3.5875884669139776E-3</v>
      </c>
      <c r="AB277" s="5">
        <f t="shared" si="465"/>
        <v>2.9764190301809234E-3</v>
      </c>
      <c r="AC277" s="5">
        <f t="shared" si="466"/>
        <v>8.1827226705509062E-5</v>
      </c>
      <c r="AD277" s="5">
        <f t="shared" si="467"/>
        <v>3.7213513713168576E-2</v>
      </c>
      <c r="AE277" s="5">
        <f t="shared" si="468"/>
        <v>1.7836218219699815E-2</v>
      </c>
      <c r="AF277" s="5">
        <f t="shared" si="469"/>
        <v>4.2743972368856986E-3</v>
      </c>
      <c r="AG277" s="5">
        <f t="shared" si="470"/>
        <v>6.8289781737538419E-4</v>
      </c>
      <c r="AH277" s="5">
        <f t="shared" si="471"/>
        <v>2.5907367028192422E-4</v>
      </c>
      <c r="AI277" s="5">
        <f t="shared" si="472"/>
        <v>4.298775121825737E-4</v>
      </c>
      <c r="AJ277" s="5">
        <f t="shared" si="473"/>
        <v>3.5664503320461912E-4</v>
      </c>
      <c r="AK277" s="5">
        <f t="shared" si="474"/>
        <v>1.9725879443150538E-4</v>
      </c>
      <c r="AL277" s="5">
        <f t="shared" si="475"/>
        <v>2.6030431755094991E-6</v>
      </c>
      <c r="AM277" s="5">
        <f t="shared" si="476"/>
        <v>1.2349578154492318E-2</v>
      </c>
      <c r="AN277" s="5">
        <f t="shared" si="477"/>
        <v>5.9190801648707743E-3</v>
      </c>
      <c r="AO277" s="5">
        <f t="shared" si="478"/>
        <v>1.4184901524519693E-3</v>
      </c>
      <c r="AP277" s="5">
        <f t="shared" si="479"/>
        <v>2.2662466200350237E-4</v>
      </c>
      <c r="AQ277" s="5">
        <f t="shared" si="480"/>
        <v>2.7154966853007833E-5</v>
      </c>
      <c r="AR277" s="5">
        <f t="shared" si="481"/>
        <v>2.483449724067194E-5</v>
      </c>
      <c r="AS277" s="5">
        <f t="shared" si="482"/>
        <v>4.1207552579571815E-5</v>
      </c>
      <c r="AT277" s="5">
        <f t="shared" si="483"/>
        <v>3.418757330060272E-5</v>
      </c>
      <c r="AU277" s="5">
        <f t="shared" si="484"/>
        <v>1.8908995965034152E-5</v>
      </c>
      <c r="AV277" s="5">
        <f t="shared" si="485"/>
        <v>7.8438616846645489E-6</v>
      </c>
      <c r="AW277" s="5">
        <f t="shared" si="486"/>
        <v>5.750457775462588E-8</v>
      </c>
      <c r="AX277" s="5">
        <f t="shared" si="487"/>
        <v>3.4152485969083436E-3</v>
      </c>
      <c r="AY277" s="5">
        <f t="shared" si="488"/>
        <v>1.6369085628005363E-3</v>
      </c>
      <c r="AZ277" s="5">
        <f t="shared" si="489"/>
        <v>3.9228032263819817E-4</v>
      </c>
      <c r="BA277" s="5">
        <f t="shared" si="490"/>
        <v>6.2672550369726111E-5</v>
      </c>
      <c r="BB277" s="5">
        <f t="shared" si="491"/>
        <v>7.509646182537163E-6</v>
      </c>
      <c r="BC277" s="5">
        <f t="shared" si="492"/>
        <v>7.1986584818014927E-7</v>
      </c>
      <c r="BD277" s="5">
        <f t="shared" si="493"/>
        <v>1.9838380736960234E-6</v>
      </c>
      <c r="BE277" s="5">
        <f t="shared" si="494"/>
        <v>3.2917562590034333E-6</v>
      </c>
      <c r="BF277" s="5">
        <f t="shared" si="495"/>
        <v>2.7309837966010803E-6</v>
      </c>
      <c r="BG277" s="5">
        <f t="shared" si="496"/>
        <v>1.5104950894421356E-6</v>
      </c>
      <c r="BH277" s="5">
        <f t="shared" si="497"/>
        <v>6.2658612751614274E-7</v>
      </c>
      <c r="BI277" s="5">
        <f t="shared" si="498"/>
        <v>2.0793721366716997E-7</v>
      </c>
      <c r="BJ277" s="8">
        <f t="shared" si="499"/>
        <v>0.66390978822769486</v>
      </c>
      <c r="BK277" s="8">
        <f t="shared" si="500"/>
        <v>0.23352170168384684</v>
      </c>
      <c r="BL277" s="8">
        <f t="shared" si="501"/>
        <v>0.10040419863287812</v>
      </c>
      <c r="BM277" s="8">
        <f t="shared" si="502"/>
        <v>0.35913636111223984</v>
      </c>
      <c r="BN277" s="8">
        <f t="shared" si="503"/>
        <v>0.63922460322461638</v>
      </c>
    </row>
    <row r="278" spans="1:66" x14ac:dyDescent="0.25">
      <c r="A278" t="s">
        <v>35</v>
      </c>
      <c r="B278" t="s">
        <v>282</v>
      </c>
      <c r="C278" t="s">
        <v>296</v>
      </c>
      <c r="D278" s="16"/>
      <c r="E278">
        <f>VLOOKUP(A278,home!$A$2:$E$405,3,FALSE)</f>
        <v>1.5735294117647101</v>
      </c>
      <c r="F278">
        <f>VLOOKUP(B278,home!$B$2:$E$405,3,FALSE)</f>
        <v>1.43</v>
      </c>
      <c r="G278">
        <f>VLOOKUP(C278,away!$B$2:$E$405,4,FALSE)</f>
        <v>1.06</v>
      </c>
      <c r="H278">
        <f>VLOOKUP(A278,away!$A$2:$E$405,3,FALSE)</f>
        <v>1.02941176470588</v>
      </c>
      <c r="I278">
        <f>VLOOKUP(C278,away!$B$2:$E$405,3,FALSE)</f>
        <v>0.21</v>
      </c>
      <c r="J278">
        <f>VLOOKUP(B278,home!$B$2:$E$405,4,FALSE)</f>
        <v>0.97</v>
      </c>
      <c r="K278" s="3">
        <f t="shared" si="448"/>
        <v>2.3851558823529477</v>
      </c>
      <c r="L278" s="3">
        <f t="shared" si="449"/>
        <v>0.20969117647058774</v>
      </c>
      <c r="M278" s="5">
        <f t="shared" si="450"/>
        <v>7.4657293375606115E-2</v>
      </c>
      <c r="N278" s="5">
        <f t="shared" si="451"/>
        <v>0.17806928245537668</v>
      </c>
      <c r="O278" s="5">
        <f t="shared" si="452"/>
        <v>1.5654975680040664E-2</v>
      </c>
      <c r="P278" s="5">
        <f t="shared" si="453"/>
        <v>3.7339557331341325E-2</v>
      </c>
      <c r="Q278" s="5">
        <f t="shared" si="454"/>
        <v>0.21236149825740516</v>
      </c>
      <c r="R278" s="5">
        <f t="shared" si="455"/>
        <v>1.6413551339830828E-3</v>
      </c>
      <c r="S278" s="5">
        <f t="shared" si="456"/>
        <v>4.668808895488593E-3</v>
      </c>
      <c r="T278" s="5">
        <f t="shared" si="457"/>
        <v>4.4530332406651961E-2</v>
      </c>
      <c r="U278" s="5">
        <f t="shared" si="458"/>
        <v>3.9148878528499605E-3</v>
      </c>
      <c r="V278" s="5">
        <f t="shared" si="459"/>
        <v>2.594540846280377E-4</v>
      </c>
      <c r="W278" s="5">
        <f t="shared" si="460"/>
        <v>0.16883842558464507</v>
      </c>
      <c r="X278" s="5">
        <f t="shared" si="461"/>
        <v>3.5403928094286011E-2</v>
      </c>
      <c r="Y278" s="5">
        <f t="shared" si="462"/>
        <v>3.7119456668854626E-3</v>
      </c>
      <c r="Z278" s="5">
        <f t="shared" si="463"/>
        <v>1.147258963503173E-4</v>
      </c>
      <c r="AA278" s="5">
        <f t="shared" si="464"/>
        <v>2.7363914653817385E-4</v>
      </c>
      <c r="AB278" s="5">
        <f t="shared" si="465"/>
        <v>3.2633601000378289E-4</v>
      </c>
      <c r="AC278" s="5">
        <f t="shared" si="466"/>
        <v>8.1103099826084518E-6</v>
      </c>
      <c r="AD278" s="5">
        <f t="shared" si="467"/>
        <v>0.10067649098760666</v>
      </c>
      <c r="AE278" s="5">
        <f t="shared" si="468"/>
        <v>2.1110971838121766E-2</v>
      </c>
      <c r="AF278" s="5">
        <f t="shared" si="469"/>
        <v>2.213392260586599E-3</v>
      </c>
      <c r="AG278" s="5">
        <f t="shared" si="470"/>
        <v>1.5470960903776591E-4</v>
      </c>
      <c r="AH278" s="5">
        <f t="shared" si="471"/>
        <v>6.0142520443351856E-6</v>
      </c>
      <c r="AI278" s="5">
        <f t="shared" si="472"/>
        <v>1.4344928641499307E-5</v>
      </c>
      <c r="AJ278" s="5">
        <f t="shared" si="473"/>
        <v>1.7107445465602679E-5</v>
      </c>
      <c r="AK278" s="5">
        <f t="shared" si="474"/>
        <v>1.3601308061438164E-5</v>
      </c>
      <c r="AL278" s="5">
        <f t="shared" si="475"/>
        <v>1.6225361026522736E-7</v>
      </c>
      <c r="AM278" s="5">
        <f t="shared" si="476"/>
        <v>4.8025824938748712E-2</v>
      </c>
      <c r="AN278" s="5">
        <f t="shared" si="477"/>
        <v>1.0070591732376712E-2</v>
      </c>
      <c r="AO278" s="5">
        <f t="shared" si="478"/>
        <v>1.0558571140585231E-3</v>
      </c>
      <c r="AP278" s="5">
        <f t="shared" si="479"/>
        <v>7.3801306810590436E-5</v>
      </c>
      <c r="AQ278" s="5">
        <f t="shared" si="480"/>
        <v>3.8688707125448768E-6</v>
      </c>
      <c r="AR278" s="5">
        <f t="shared" si="481"/>
        <v>2.5222711735345663E-7</v>
      </c>
      <c r="AS278" s="5">
        <f t="shared" si="482"/>
        <v>6.0160099264452419E-7</v>
      </c>
      <c r="AT278" s="5">
        <f t="shared" si="483"/>
        <v>7.1745607321772983E-7</v>
      </c>
      <c r="AU278" s="5">
        <f t="shared" si="484"/>
        <v>5.7041485778837187E-7</v>
      </c>
      <c r="AV278" s="5">
        <f t="shared" si="485"/>
        <v>3.4013208835886379E-7</v>
      </c>
      <c r="AW278" s="5">
        <f t="shared" si="486"/>
        <v>2.2541810379964894E-9</v>
      </c>
      <c r="AX278" s="5">
        <f t="shared" si="487"/>
        <v>1.9091513142918223E-2</v>
      </c>
      <c r="AY278" s="5">
        <f t="shared" si="488"/>
        <v>4.0033218515422107E-3</v>
      </c>
      <c r="AZ278" s="5">
        <f t="shared" si="489"/>
        <v>4.1973063442014879E-4</v>
      </c>
      <c r="BA278" s="5">
        <f t="shared" si="490"/>
        <v>2.9337936844102394E-5</v>
      </c>
      <c r="BB278" s="5">
        <f t="shared" si="491"/>
        <v>1.5379766230149081E-6</v>
      </c>
      <c r="BC278" s="5">
        <f t="shared" si="492"/>
        <v>6.4500025492851573E-8</v>
      </c>
      <c r="BD278" s="5">
        <f t="shared" si="493"/>
        <v>8.8149668292718779E-9</v>
      </c>
      <c r="BE278" s="5">
        <f t="shared" si="494"/>
        <v>2.102506998558393E-8</v>
      </c>
      <c r="BF278" s="5">
        <f t="shared" si="495"/>
        <v>2.5074034676498965E-8</v>
      </c>
      <c r="BG278" s="5">
        <f t="shared" si="496"/>
        <v>1.9935160434324433E-8</v>
      </c>
      <c r="BH278" s="5">
        <f t="shared" si="497"/>
        <v>1.1887116293894666E-8</v>
      </c>
      <c r="BI278" s="5">
        <f t="shared" si="498"/>
        <v>5.6705250705192879E-9</v>
      </c>
      <c r="BJ278" s="8">
        <f t="shared" si="499"/>
        <v>0.84984642716568348</v>
      </c>
      <c r="BK278" s="8">
        <f t="shared" si="500"/>
        <v>0.12093670810219917</v>
      </c>
      <c r="BL278" s="8">
        <f t="shared" si="501"/>
        <v>2.1864835995631195E-2</v>
      </c>
      <c r="BM278" s="8">
        <f t="shared" si="502"/>
        <v>0.46903541532874987</v>
      </c>
      <c r="BN278" s="8">
        <f t="shared" si="503"/>
        <v>0.51972396223375306</v>
      </c>
    </row>
    <row r="279" spans="1:66" x14ac:dyDescent="0.25">
      <c r="A279" t="s">
        <v>10</v>
      </c>
      <c r="B279" t="s">
        <v>223</v>
      </c>
      <c r="C279" t="s">
        <v>222</v>
      </c>
      <c r="D279" s="16"/>
      <c r="E279">
        <f>VLOOKUP(A279,home!$A$2:$E$405,3,FALSE)</f>
        <v>1.5432098765432101</v>
      </c>
      <c r="F279">
        <f>VLOOKUP(B279,home!$B$2:$E$405,3,FALSE)</f>
        <v>0</v>
      </c>
      <c r="G279">
        <f>VLOOKUP(C279,away!$B$2:$E$405,4,FALSE)</f>
        <v>0.81</v>
      </c>
      <c r="H279">
        <f>VLOOKUP(A279,away!$A$2:$E$405,3,FALSE)</f>
        <v>1.49382716049383</v>
      </c>
      <c r="I279">
        <f>VLOOKUP(C279,away!$B$2:$E$405,3,FALSE)</f>
        <v>0.65</v>
      </c>
      <c r="J279">
        <f>VLOOKUP(B279,home!$B$2:$E$405,4,FALSE)</f>
        <v>1.2</v>
      </c>
      <c r="K279" s="3">
        <f t="shared" si="448"/>
        <v>0</v>
      </c>
      <c r="L279" s="3">
        <f t="shared" si="449"/>
        <v>1.1651851851851873</v>
      </c>
      <c r="M279" s="5">
        <f t="shared" si="450"/>
        <v>0.31186490392485211</v>
      </c>
      <c r="N279" s="5">
        <f t="shared" si="451"/>
        <v>0</v>
      </c>
      <c r="O279" s="5">
        <f t="shared" si="452"/>
        <v>0.36338036583243949</v>
      </c>
      <c r="P279" s="5">
        <f t="shared" si="453"/>
        <v>0</v>
      </c>
      <c r="Q279" s="5">
        <f t="shared" si="454"/>
        <v>0</v>
      </c>
      <c r="R279" s="5">
        <f t="shared" si="455"/>
        <v>0.21170270942756614</v>
      </c>
      <c r="S279" s="5">
        <f t="shared" si="456"/>
        <v>0</v>
      </c>
      <c r="T279" s="5">
        <f t="shared" si="457"/>
        <v>0</v>
      </c>
      <c r="U279" s="5">
        <f t="shared" si="458"/>
        <v>0</v>
      </c>
      <c r="V279" s="5">
        <f t="shared" si="459"/>
        <v>0</v>
      </c>
      <c r="W279" s="5">
        <f t="shared" si="460"/>
        <v>0</v>
      </c>
      <c r="X279" s="5">
        <f t="shared" si="461"/>
        <v>0</v>
      </c>
      <c r="Y279" s="5">
        <f t="shared" si="462"/>
        <v>0</v>
      </c>
      <c r="Z279" s="5">
        <f t="shared" si="463"/>
        <v>8.2224286896188173E-2</v>
      </c>
      <c r="AA279" s="5">
        <f t="shared" si="464"/>
        <v>0</v>
      </c>
      <c r="AB279" s="5">
        <f t="shared" si="465"/>
        <v>0</v>
      </c>
      <c r="AC279" s="5">
        <f t="shared" si="466"/>
        <v>0</v>
      </c>
      <c r="AD279" s="5">
        <f t="shared" si="467"/>
        <v>0</v>
      </c>
      <c r="AE279" s="5">
        <f t="shared" si="468"/>
        <v>0</v>
      </c>
      <c r="AF279" s="5">
        <f t="shared" si="469"/>
        <v>0</v>
      </c>
      <c r="AG279" s="5">
        <f t="shared" si="470"/>
        <v>0</v>
      </c>
      <c r="AH279" s="5">
        <f t="shared" si="471"/>
        <v>2.3951630238463754E-2</v>
      </c>
      <c r="AI279" s="5">
        <f t="shared" si="472"/>
        <v>0</v>
      </c>
      <c r="AJ279" s="5">
        <f t="shared" si="473"/>
        <v>0</v>
      </c>
      <c r="AK279" s="5">
        <f t="shared" si="474"/>
        <v>0</v>
      </c>
      <c r="AL279" s="5">
        <f t="shared" si="475"/>
        <v>0</v>
      </c>
      <c r="AM279" s="5">
        <f t="shared" si="476"/>
        <v>0</v>
      </c>
      <c r="AN279" s="5">
        <f t="shared" si="477"/>
        <v>0</v>
      </c>
      <c r="AO279" s="5">
        <f t="shared" si="478"/>
        <v>0</v>
      </c>
      <c r="AP279" s="5">
        <f t="shared" si="479"/>
        <v>0</v>
      </c>
      <c r="AQ279" s="5">
        <f t="shared" si="480"/>
        <v>0</v>
      </c>
      <c r="AR279" s="5">
        <f t="shared" si="481"/>
        <v>5.5816169429782989E-3</v>
      </c>
      <c r="AS279" s="5">
        <f t="shared" si="482"/>
        <v>0</v>
      </c>
      <c r="AT279" s="5">
        <f t="shared" si="483"/>
        <v>0</v>
      </c>
      <c r="AU279" s="5">
        <f t="shared" si="484"/>
        <v>0</v>
      </c>
      <c r="AV279" s="5">
        <f t="shared" si="485"/>
        <v>0</v>
      </c>
      <c r="AW279" s="5">
        <f t="shared" si="486"/>
        <v>0</v>
      </c>
      <c r="AX279" s="5">
        <f t="shared" si="487"/>
        <v>0</v>
      </c>
      <c r="AY279" s="5">
        <f t="shared" si="488"/>
        <v>0</v>
      </c>
      <c r="AZ279" s="5">
        <f t="shared" si="489"/>
        <v>0</v>
      </c>
      <c r="BA279" s="5">
        <f t="shared" si="490"/>
        <v>0</v>
      </c>
      <c r="BB279" s="5">
        <f t="shared" si="491"/>
        <v>0</v>
      </c>
      <c r="BC279" s="5">
        <f t="shared" si="492"/>
        <v>0</v>
      </c>
      <c r="BD279" s="5">
        <f t="shared" si="493"/>
        <v>1.083936228556159E-3</v>
      </c>
      <c r="BE279" s="5">
        <f t="shared" si="494"/>
        <v>0</v>
      </c>
      <c r="BF279" s="5">
        <f t="shared" si="495"/>
        <v>0</v>
      </c>
      <c r="BG279" s="5">
        <f t="shared" si="496"/>
        <v>0</v>
      </c>
      <c r="BH279" s="5">
        <f t="shared" si="497"/>
        <v>0</v>
      </c>
      <c r="BI279" s="5">
        <f t="shared" si="498"/>
        <v>0</v>
      </c>
      <c r="BJ279" s="8">
        <f t="shared" si="499"/>
        <v>0</v>
      </c>
      <c r="BK279" s="8">
        <f t="shared" si="500"/>
        <v>0.31186490392485211</v>
      </c>
      <c r="BL279" s="8">
        <f t="shared" si="501"/>
        <v>0.60570025867000388</v>
      </c>
      <c r="BM279" s="8">
        <f t="shared" si="502"/>
        <v>0.11284147030618638</v>
      </c>
      <c r="BN279" s="8">
        <f t="shared" si="503"/>
        <v>0.88694797918485779</v>
      </c>
    </row>
    <row r="280" spans="1:66" x14ac:dyDescent="0.25">
      <c r="A280" t="s">
        <v>10</v>
      </c>
      <c r="B280" t="s">
        <v>219</v>
      </c>
      <c r="C280" t="s">
        <v>42</v>
      </c>
      <c r="D280" s="16"/>
      <c r="E280">
        <f>VLOOKUP(A280,home!$A$2:$E$405,3,FALSE)</f>
        <v>1.5432098765432101</v>
      </c>
      <c r="F280">
        <f>VLOOKUP(B280,home!$B$2:$E$405,3,FALSE)</f>
        <v>1.81</v>
      </c>
      <c r="G280">
        <f>VLOOKUP(C280,away!$B$2:$E$405,4,FALSE)</f>
        <v>1.56</v>
      </c>
      <c r="H280">
        <f>VLOOKUP(A280,away!$A$2:$E$405,3,FALSE)</f>
        <v>1.49382716049383</v>
      </c>
      <c r="I280">
        <f>VLOOKUP(C280,away!$B$2:$E$405,3,FALSE)</f>
        <v>0.78</v>
      </c>
      <c r="J280">
        <f>VLOOKUP(B280,home!$B$2:$E$405,4,FALSE)</f>
        <v>0.94</v>
      </c>
      <c r="K280" s="3">
        <f t="shared" si="448"/>
        <v>4.3574074074074085</v>
      </c>
      <c r="L280" s="3">
        <f t="shared" si="449"/>
        <v>1.0952740740740763</v>
      </c>
      <c r="M280" s="5">
        <f t="shared" si="450"/>
        <v>4.2847996614405522E-3</v>
      </c>
      <c r="N280" s="5">
        <f t="shared" si="451"/>
        <v>1.8670617784017816E-2</v>
      </c>
      <c r="O280" s="5">
        <f t="shared" si="452"/>
        <v>4.6930299817772164E-3</v>
      </c>
      <c r="P280" s="5">
        <f t="shared" si="453"/>
        <v>2.0449443605781093E-2</v>
      </c>
      <c r="Q280" s="5">
        <f t="shared" si="454"/>
        <v>4.0677744116475865E-2</v>
      </c>
      <c r="R280" s="5">
        <f t="shared" si="455"/>
        <v>2.5700770339464594E-3</v>
      </c>
      <c r="S280" s="5">
        <f t="shared" si="456"/>
        <v>2.4399025440400002E-2</v>
      </c>
      <c r="T280" s="5">
        <f t="shared" si="457"/>
        <v>4.4553278522595309E-2</v>
      </c>
      <c r="U280" s="5">
        <f t="shared" si="458"/>
        <v>1.1198872705325963E-2</v>
      </c>
      <c r="V280" s="5">
        <f t="shared" si="459"/>
        <v>1.2938411081115412E-2</v>
      </c>
      <c r="W280" s="5">
        <f t="shared" si="460"/>
        <v>5.9083167843251676E-2</v>
      </c>
      <c r="X280" s="5">
        <f t="shared" si="461"/>
        <v>6.4712261952880712E-2</v>
      </c>
      <c r="Y280" s="5">
        <f t="shared" si="462"/>
        <v>3.5438831395840246E-2</v>
      </c>
      <c r="Z280" s="5">
        <f t="shared" si="463"/>
        <v>9.3831291455158557E-4</v>
      </c>
      <c r="AA280" s="5">
        <f t="shared" si="464"/>
        <v>4.0886116443331136E-3</v>
      </c>
      <c r="AB280" s="5">
        <f t="shared" si="465"/>
        <v>8.9078733325146479E-3</v>
      </c>
      <c r="AC280" s="5">
        <f t="shared" si="466"/>
        <v>3.8593302000310137E-3</v>
      </c>
      <c r="AD280" s="5">
        <f t="shared" si="467"/>
        <v>6.4362358303320044E-2</v>
      </c>
      <c r="AE280" s="5">
        <f t="shared" si="468"/>
        <v>7.0494422395892792E-2</v>
      </c>
      <c r="AF280" s="5">
        <f t="shared" si="469"/>
        <v>3.8605356608524148E-2</v>
      </c>
      <c r="AG280" s="5">
        <f t="shared" si="470"/>
        <v>1.4094482071233603E-2</v>
      </c>
      <c r="AH280" s="5">
        <f t="shared" si="471"/>
        <v>2.5692745216930894E-4</v>
      </c>
      <c r="AI280" s="5">
        <f t="shared" si="472"/>
        <v>1.1195375832488595E-3</v>
      </c>
      <c r="AJ280" s="5">
        <f t="shared" si="473"/>
        <v>2.4391406790597843E-3</v>
      </c>
      <c r="AK280" s="5">
        <f t="shared" si="474"/>
        <v>3.5427765542146127E-3</v>
      </c>
      <c r="AL280" s="5">
        <f t="shared" si="475"/>
        <v>7.3675468182882338E-4</v>
      </c>
      <c r="AM280" s="5">
        <f t="shared" si="476"/>
        <v>5.6090603365819287E-2</v>
      </c>
      <c r="AN280" s="5">
        <f t="shared" si="477"/>
        <v>6.1434583665753988E-2</v>
      </c>
      <c r="AO280" s="5">
        <f t="shared" si="478"/>
        <v>3.3643853370317535E-2</v>
      </c>
      <c r="AP280" s="5">
        <f t="shared" si="479"/>
        <v>1.2283080116152843E-2</v>
      </c>
      <c r="AQ280" s="5">
        <f t="shared" si="480"/>
        <v>3.3633348002492509E-3</v>
      </c>
      <c r="AR280" s="5">
        <f t="shared" si="481"/>
        <v>5.6281195455790284E-5</v>
      </c>
      <c r="AS280" s="5">
        <f t="shared" si="482"/>
        <v>2.4524009797680476E-4</v>
      </c>
      <c r="AT280" s="5">
        <f t="shared" si="483"/>
        <v>5.3430550975872384E-4</v>
      </c>
      <c r="AU280" s="5">
        <f t="shared" si="484"/>
        <v>7.760622620137514E-4</v>
      </c>
      <c r="AV280" s="5">
        <f t="shared" si="485"/>
        <v>8.454048622770177E-4</v>
      </c>
      <c r="AW280" s="5">
        <f t="shared" si="486"/>
        <v>9.7672291898735634E-5</v>
      </c>
      <c r="AX280" s="5">
        <f t="shared" si="487"/>
        <v>4.0734935098695302E-2</v>
      </c>
      <c r="AY280" s="5">
        <f t="shared" si="488"/>
        <v>4.461591832269108E-2</v>
      </c>
      <c r="AZ280" s="5">
        <f t="shared" si="489"/>
        <v>2.4433329314925045E-2</v>
      </c>
      <c r="BA280" s="5">
        <f t="shared" si="490"/>
        <v>8.9203973806505042E-3</v>
      </c>
      <c r="BB280" s="5">
        <f t="shared" si="491"/>
        <v>2.4425699953661991E-3</v>
      </c>
      <c r="BC280" s="5">
        <f t="shared" si="492"/>
        <v>5.3505671800716697E-4</v>
      </c>
      <c r="BD280" s="5">
        <f t="shared" si="493"/>
        <v>1.02738890401038E-5</v>
      </c>
      <c r="BE280" s="5">
        <f t="shared" si="494"/>
        <v>4.4767520206230082E-5</v>
      </c>
      <c r="BF280" s="5">
        <f t="shared" si="495"/>
        <v>9.7535162078943915E-5</v>
      </c>
      <c r="BG280" s="5">
        <f t="shared" si="496"/>
        <v>1.4166681257515742E-4</v>
      </c>
      <c r="BH280" s="5">
        <f t="shared" si="497"/>
        <v>1.5432500462469705E-4</v>
      </c>
      <c r="BI280" s="5">
        <f t="shared" si="498"/>
        <v>1.3449138365996749E-4</v>
      </c>
      <c r="BJ280" s="8">
        <f t="shared" si="499"/>
        <v>0.73919018314266027</v>
      </c>
      <c r="BK280" s="8">
        <f t="shared" si="500"/>
        <v>0.11128368299328797</v>
      </c>
      <c r="BL280" s="8">
        <f t="shared" si="501"/>
        <v>4.1857200666257158E-2</v>
      </c>
      <c r="BM280" s="8">
        <f t="shared" si="502"/>
        <v>0.75740542150252543</v>
      </c>
      <c r="BN280" s="8">
        <f t="shared" si="503"/>
        <v>9.134571218343901E-2</v>
      </c>
    </row>
    <row r="281" spans="1:66" x14ac:dyDescent="0.25">
      <c r="A281" t="s">
        <v>10</v>
      </c>
      <c r="B281" t="s">
        <v>221</v>
      </c>
      <c r="C281" t="s">
        <v>12</v>
      </c>
      <c r="D281" s="16"/>
      <c r="E281">
        <f>VLOOKUP(A281,home!$A$2:$E$405,3,FALSE)</f>
        <v>1.5432098765432101</v>
      </c>
      <c r="F281">
        <f>VLOOKUP(B281,home!$B$2:$E$405,3,FALSE)</f>
        <v>0.49</v>
      </c>
      <c r="G281">
        <f>VLOOKUP(C281,away!$B$2:$E$405,4,FALSE)</f>
        <v>0.65</v>
      </c>
      <c r="H281">
        <f>VLOOKUP(A281,away!$A$2:$E$405,3,FALSE)</f>
        <v>1.49382716049383</v>
      </c>
      <c r="I281">
        <f>VLOOKUP(C281,away!$B$2:$E$405,3,FALSE)</f>
        <v>0.78</v>
      </c>
      <c r="J281">
        <f>VLOOKUP(B281,home!$B$2:$E$405,4,FALSE)</f>
        <v>1</v>
      </c>
      <c r="K281" s="3">
        <f t="shared" si="448"/>
        <v>0.49151234567901236</v>
      </c>
      <c r="L281" s="3">
        <f t="shared" si="449"/>
        <v>1.1651851851851875</v>
      </c>
      <c r="M281" s="5">
        <f t="shared" si="450"/>
        <v>0.19076794621376378</v>
      </c>
      <c r="N281" s="5">
        <f t="shared" si="451"/>
        <v>9.376480072389469E-2</v>
      </c>
      <c r="O281" s="5">
        <f t="shared" si="452"/>
        <v>0.22227998473648228</v>
      </c>
      <c r="P281" s="5">
        <f t="shared" si="453"/>
        <v>0.10925335669532345</v>
      </c>
      <c r="Q281" s="5">
        <f t="shared" si="454"/>
        <v>2.3043278572963313E-2</v>
      </c>
      <c r="R281" s="5">
        <f t="shared" si="455"/>
        <v>0.12949867258906939</v>
      </c>
      <c r="S281" s="5">
        <f t="shared" si="456"/>
        <v>1.5642428649701504E-2</v>
      </c>
      <c r="T281" s="5">
        <f t="shared" si="457"/>
        <v>2.6849686811312123E-2</v>
      </c>
      <c r="U281" s="5">
        <f t="shared" si="458"/>
        <v>6.3650196326571901E-2</v>
      </c>
      <c r="V281" s="5">
        <f t="shared" si="459"/>
        <v>9.9538492286678818E-4</v>
      </c>
      <c r="W281" s="5">
        <f t="shared" si="460"/>
        <v>3.775351967844042E-3</v>
      </c>
      <c r="X281" s="5">
        <f t="shared" si="461"/>
        <v>4.3989841817916224E-3</v>
      </c>
      <c r="Y281" s="5">
        <f t="shared" si="462"/>
        <v>2.5628155992437917E-3</v>
      </c>
      <c r="Z281" s="5">
        <f t="shared" si="463"/>
        <v>5.0296644933976932E-2</v>
      </c>
      <c r="AA281" s="5">
        <f t="shared" si="464"/>
        <v>2.4721421931283412E-2</v>
      </c>
      <c r="AB281" s="5">
        <f t="shared" si="465"/>
        <v>6.0754420409828442E-3</v>
      </c>
      <c r="AC281" s="5">
        <f t="shared" si="466"/>
        <v>3.5628739715415208E-5</v>
      </c>
      <c r="AD281" s="5">
        <f t="shared" si="467"/>
        <v>4.63908025369725E-4</v>
      </c>
      <c r="AE281" s="5">
        <f t="shared" si="468"/>
        <v>5.4053875844931769E-4</v>
      </c>
      <c r="AF281" s="5">
        <f t="shared" si="469"/>
        <v>3.1491387668176988E-4</v>
      </c>
      <c r="AG281" s="5">
        <f t="shared" si="470"/>
        <v>1.2231099457294444E-4</v>
      </c>
      <c r="AH281" s="5">
        <f t="shared" si="471"/>
        <v>1.4651226385397394E-2</v>
      </c>
      <c r="AI281" s="5">
        <f t="shared" si="472"/>
        <v>7.2012586477609086E-3</v>
      </c>
      <c r="AJ281" s="5">
        <f t="shared" si="473"/>
        <v>1.7697537649011184E-3</v>
      </c>
      <c r="AK281" s="5">
        <f t="shared" si="474"/>
        <v>2.8995194142027078E-4</v>
      </c>
      <c r="AL281" s="5">
        <f t="shared" si="475"/>
        <v>8.1618730735221327E-7</v>
      </c>
      <c r="AM281" s="5">
        <f t="shared" si="476"/>
        <v>4.5603304345758485E-5</v>
      </c>
      <c r="AN281" s="5">
        <f t="shared" si="477"/>
        <v>5.3136294619169068E-5</v>
      </c>
      <c r="AO281" s="5">
        <f t="shared" si="478"/>
        <v>3.0956811642945602E-5</v>
      </c>
      <c r="AP281" s="5">
        <f t="shared" si="479"/>
        <v>1.2023472768976181E-5</v>
      </c>
      <c r="AQ281" s="5">
        <f t="shared" si="480"/>
        <v>3.5023930862221452E-6</v>
      </c>
      <c r="AR281" s="5">
        <f t="shared" si="481"/>
        <v>3.4142783858118701E-3</v>
      </c>
      <c r="AS281" s="5">
        <f t="shared" si="482"/>
        <v>1.6781599782115437E-3</v>
      </c>
      <c r="AT281" s="5">
        <f t="shared" si="483"/>
        <v>4.1241817365769804E-4</v>
      </c>
      <c r="AU281" s="5">
        <f t="shared" si="484"/>
        <v>6.7569541311716496E-5</v>
      </c>
      <c r="AV281" s="5">
        <f t="shared" si="485"/>
        <v>8.3028159366441751E-6</v>
      </c>
      <c r="AW281" s="5">
        <f t="shared" si="486"/>
        <v>1.298424557604004E-8</v>
      </c>
      <c r="AX281" s="5">
        <f t="shared" si="487"/>
        <v>3.7357645149496062E-6</v>
      </c>
      <c r="AY281" s="5">
        <f t="shared" si="488"/>
        <v>4.3528574681598094E-6</v>
      </c>
      <c r="AZ281" s="5">
        <f t="shared" si="489"/>
        <v>2.5359425175612577E-6</v>
      </c>
      <c r="BA281" s="5">
        <f t="shared" si="490"/>
        <v>9.8494755064786818E-7</v>
      </c>
      <c r="BB281" s="5">
        <f t="shared" si="491"/>
        <v>2.869115735498335E-7</v>
      </c>
      <c r="BC281" s="5">
        <f t="shared" si="492"/>
        <v>6.6861022991687189E-8</v>
      </c>
      <c r="BD281" s="5">
        <f t="shared" si="493"/>
        <v>6.6304443220766549E-4</v>
      </c>
      <c r="BE281" s="5">
        <f t="shared" si="494"/>
        <v>3.2589452416379849E-4</v>
      </c>
      <c r="BF281" s="5">
        <f t="shared" si="495"/>
        <v>8.0090591007847073E-5</v>
      </c>
      <c r="BG281" s="5">
        <f t="shared" si="496"/>
        <v>1.312183808436178E-5</v>
      </c>
      <c r="BH281" s="5">
        <f t="shared" si="497"/>
        <v>1.6123863541162138E-6</v>
      </c>
      <c r="BI281" s="5">
        <f t="shared" si="498"/>
        <v>1.5850155981049826E-7</v>
      </c>
      <c r="BJ281" s="8">
        <f t="shared" si="499"/>
        <v>0.15599377507323428</v>
      </c>
      <c r="BK281" s="8">
        <f t="shared" si="500"/>
        <v>0.31669991426614641</v>
      </c>
      <c r="BL281" s="8">
        <f t="shared" si="501"/>
        <v>0.47680255953217665</v>
      </c>
      <c r="BM281" s="8">
        <f t="shared" si="502"/>
        <v>0.23118051440081475</v>
      </c>
      <c r="BN281" s="8">
        <f t="shared" si="503"/>
        <v>0.76860803953149692</v>
      </c>
    </row>
    <row r="282" spans="1:66" x14ac:dyDescent="0.25">
      <c r="A282" t="s">
        <v>10</v>
      </c>
      <c r="B282" t="s">
        <v>40</v>
      </c>
      <c r="C282" t="s">
        <v>224</v>
      </c>
      <c r="D282" s="16"/>
      <c r="E282">
        <f>VLOOKUP(A282,home!$A$2:$E$405,3,FALSE)</f>
        <v>1.5432098765432101</v>
      </c>
      <c r="F282">
        <f>VLOOKUP(B282,home!$B$2:$E$405,3,FALSE)</f>
        <v>0.91</v>
      </c>
      <c r="G282">
        <f>VLOOKUP(C282,away!$B$2:$E$405,4,FALSE)</f>
        <v>0.97</v>
      </c>
      <c r="H282">
        <f>VLOOKUP(A282,away!$A$2:$E$405,3,FALSE)</f>
        <v>1.49382716049383</v>
      </c>
      <c r="I282">
        <f>VLOOKUP(C282,away!$B$2:$E$405,3,FALSE)</f>
        <v>1.1299999999999999</v>
      </c>
      <c r="J282">
        <f>VLOOKUP(B282,home!$B$2:$E$405,4,FALSE)</f>
        <v>1.87</v>
      </c>
      <c r="K282" s="3">
        <f t="shared" si="448"/>
        <v>1.3621913580246916</v>
      </c>
      <c r="L282" s="3">
        <f t="shared" si="449"/>
        <v>3.1566061728395121</v>
      </c>
      <c r="M282" s="5">
        <f t="shared" si="450"/>
        <v>1.0902125258985233E-2</v>
      </c>
      <c r="N282" s="5">
        <f t="shared" si="451"/>
        <v>1.4850780811892388E-2</v>
      </c>
      <c r="O282" s="5">
        <f t="shared" si="452"/>
        <v>3.441371588958235E-2</v>
      </c>
      <c r="P282" s="5">
        <f t="shared" si="453"/>
        <v>4.6878066382306093E-2</v>
      </c>
      <c r="Q282" s="5">
        <f t="shared" si="454"/>
        <v>1.0114802640939363E-2</v>
      </c>
      <c r="R282" s="5">
        <f t="shared" si="455"/>
        <v>5.4315274003700426E-2</v>
      </c>
      <c r="S282" s="5">
        <f t="shared" si="456"/>
        <v>5.0392768738662531E-2</v>
      </c>
      <c r="T282" s="5">
        <f t="shared" si="457"/>
        <v>3.1928448453442594E-2</v>
      </c>
      <c r="U282" s="5">
        <f t="shared" si="458"/>
        <v>7.3987796856583909E-2</v>
      </c>
      <c r="V282" s="5">
        <f t="shared" si="459"/>
        <v>2.4075994379294325E-2</v>
      </c>
      <c r="W282" s="5">
        <f t="shared" si="460"/>
        <v>4.5927655818709737E-3</v>
      </c>
      <c r="X282" s="5">
        <f t="shared" si="461"/>
        <v>1.449755218613877E-2</v>
      </c>
      <c r="Y282" s="5">
        <f t="shared" si="462"/>
        <v>2.2881531360914302E-2</v>
      </c>
      <c r="Z282" s="5">
        <f t="shared" si="463"/>
        <v>5.7150643066516751E-2</v>
      </c>
      <c r="AA282" s="5">
        <f t="shared" si="464"/>
        <v>7.7850112090762882E-2</v>
      </c>
      <c r="AB282" s="5">
        <f t="shared" si="465"/>
        <v>5.3023374955645387E-2</v>
      </c>
      <c r="AC282" s="5">
        <f t="shared" si="466"/>
        <v>6.4702754962982873E-3</v>
      </c>
      <c r="AD282" s="5">
        <f t="shared" si="467"/>
        <v>1.5640563962644721E-3</v>
      </c>
      <c r="AE282" s="5">
        <f t="shared" si="468"/>
        <v>4.9371100751175543E-3</v>
      </c>
      <c r="AF282" s="5">
        <f t="shared" si="469"/>
        <v>7.7922560695521089E-3</v>
      </c>
      <c r="AG282" s="5">
        <f t="shared" si="470"/>
        <v>8.1990278698314493E-3</v>
      </c>
      <c r="AH282" s="5">
        <f t="shared" si="471"/>
        <v>4.5100518171378619E-2</v>
      </c>
      <c r="AI282" s="5">
        <f t="shared" si="472"/>
        <v>6.1435536095487513E-2</v>
      </c>
      <c r="AJ282" s="5">
        <f t="shared" si="473"/>
        <v>4.1843478172443556E-2</v>
      </c>
      <c r="AK282" s="5">
        <f t="shared" si="474"/>
        <v>1.8999608118732466E-2</v>
      </c>
      <c r="AL282" s="5">
        <f t="shared" si="475"/>
        <v>1.1128619311259373E-3</v>
      </c>
      <c r="AM282" s="5">
        <f t="shared" si="476"/>
        <v>4.2610882129094055E-4</v>
      </c>
      <c r="AN282" s="5">
        <f t="shared" si="477"/>
        <v>1.3450577355883515E-3</v>
      </c>
      <c r="AO282" s="5">
        <f t="shared" si="478"/>
        <v>2.1229087754918632E-3</v>
      </c>
      <c r="AP282" s="5">
        <f t="shared" si="479"/>
        <v>2.2337289816975955E-3</v>
      </c>
      <c r="AQ282" s="5">
        <f t="shared" si="480"/>
        <v>1.762750673019287E-3</v>
      </c>
      <c r="AR282" s="5">
        <f t="shared" si="481"/>
        <v>2.847291481160687E-2</v>
      </c>
      <c r="AS282" s="5">
        <f t="shared" si="482"/>
        <v>3.8785558494144119E-2</v>
      </c>
      <c r="AT282" s="5">
        <f t="shared" si="483"/>
        <v>2.641667629844215E-2</v>
      </c>
      <c r="AU282" s="5">
        <f t="shared" si="484"/>
        <v>1.1994856053824525E-2</v>
      </c>
      <c r="AV282" s="5">
        <f t="shared" si="485"/>
        <v>4.0848223143174827E-3</v>
      </c>
      <c r="AW282" s="5">
        <f t="shared" si="486"/>
        <v>1.3292213480900811E-4</v>
      </c>
      <c r="AX282" s="5">
        <f t="shared" si="487"/>
        <v>9.6740292323434433E-5</v>
      </c>
      <c r="AY282" s="5">
        <f t="shared" si="488"/>
        <v>3.0537100391045201E-4</v>
      </c>
      <c r="AZ282" s="5">
        <f t="shared" si="489"/>
        <v>4.8196799797496577E-4</v>
      </c>
      <c r="BA282" s="5">
        <f t="shared" si="490"/>
        <v>5.0712771917295959E-4</v>
      </c>
      <c r="BB282" s="5">
        <f t="shared" si="491"/>
        <v>4.0020062218984671E-4</v>
      </c>
      <c r="BC282" s="5">
        <f t="shared" si="492"/>
        <v>2.5265515087573672E-4</v>
      </c>
      <c r="BD282" s="5">
        <f t="shared" si="493"/>
        <v>1.4979629775508633E-2</v>
      </c>
      <c r="BE282" s="5">
        <f t="shared" si="494"/>
        <v>2.040512222660721E-2</v>
      </c>
      <c r="BF282" s="5">
        <f t="shared" si="495"/>
        <v>1.3897840578260949E-2</v>
      </c>
      <c r="BG282" s="5">
        <f t="shared" si="496"/>
        <v>6.3105061103039799E-3</v>
      </c>
      <c r="BH282" s="5">
        <f t="shared" si="497"/>
        <v>2.1490292220545243E-3</v>
      </c>
      <c r="BI282" s="5">
        <f t="shared" si="498"/>
        <v>5.8547780688503887E-4</v>
      </c>
      <c r="BJ282" s="8">
        <f t="shared" si="499"/>
        <v>0.13129294921949944</v>
      </c>
      <c r="BK282" s="8">
        <f t="shared" si="500"/>
        <v>0.14013746319058287</v>
      </c>
      <c r="BL282" s="8">
        <f t="shared" si="501"/>
        <v>0.62905184804627245</v>
      </c>
      <c r="BM282" s="8">
        <f t="shared" si="502"/>
        <v>0.78598568966636395</v>
      </c>
      <c r="BN282" s="8">
        <f t="shared" si="503"/>
        <v>0.17147476498740585</v>
      </c>
    </row>
    <row r="283" spans="1:66" x14ac:dyDescent="0.25">
      <c r="A283" t="s">
        <v>13</v>
      </c>
      <c r="B283" t="s">
        <v>44</v>
      </c>
      <c r="C283" t="s">
        <v>52</v>
      </c>
      <c r="D283" s="16"/>
      <c r="E283">
        <f>VLOOKUP(A283,home!$A$2:$E$405,3,FALSE)</f>
        <v>1.8518518518518501</v>
      </c>
      <c r="F283">
        <f>VLOOKUP(B283,home!$B$2:$E$405,3,FALSE)</f>
        <v>0.72</v>
      </c>
      <c r="G283">
        <f>VLOOKUP(C283,away!$B$2:$E$405,4,FALSE)</f>
        <v>0.54</v>
      </c>
      <c r="H283">
        <f>VLOOKUP(A283,away!$A$2:$E$405,3,FALSE)</f>
        <v>1.12962962962963</v>
      </c>
      <c r="I283">
        <f>VLOOKUP(C283,away!$B$2:$E$405,3,FALSE)</f>
        <v>0.18</v>
      </c>
      <c r="J283">
        <f>VLOOKUP(B283,home!$B$2:$E$405,4,FALSE)</f>
        <v>0</v>
      </c>
      <c r="K283" s="3">
        <f t="shared" si="448"/>
        <v>0.71999999999999931</v>
      </c>
      <c r="L283" s="3">
        <f t="shared" si="449"/>
        <v>0</v>
      </c>
      <c r="M283" s="5">
        <f t="shared" si="450"/>
        <v>0.48675225595997201</v>
      </c>
      <c r="N283" s="5">
        <f t="shared" si="451"/>
        <v>0.35046162429117944</v>
      </c>
      <c r="O283" s="5">
        <f t="shared" si="452"/>
        <v>0</v>
      </c>
      <c r="P283" s="5">
        <f t="shared" si="453"/>
        <v>0</v>
      </c>
      <c r="Q283" s="5">
        <f t="shared" si="454"/>
        <v>0.12616618474482447</v>
      </c>
      <c r="R283" s="5">
        <f t="shared" si="455"/>
        <v>0</v>
      </c>
      <c r="S283" s="5">
        <f t="shared" si="456"/>
        <v>0</v>
      </c>
      <c r="T283" s="5">
        <f t="shared" si="457"/>
        <v>0</v>
      </c>
      <c r="U283" s="5">
        <f t="shared" si="458"/>
        <v>0</v>
      </c>
      <c r="V283" s="5">
        <f t="shared" si="459"/>
        <v>0</v>
      </c>
      <c r="W283" s="5">
        <f t="shared" si="460"/>
        <v>3.0279884338757845E-2</v>
      </c>
      <c r="X283" s="5">
        <f t="shared" si="461"/>
        <v>0</v>
      </c>
      <c r="Y283" s="5">
        <f t="shared" si="462"/>
        <v>0</v>
      </c>
      <c r="Z283" s="5">
        <f t="shared" si="463"/>
        <v>0</v>
      </c>
      <c r="AA283" s="5">
        <f t="shared" si="464"/>
        <v>0</v>
      </c>
      <c r="AB283" s="5">
        <f t="shared" si="465"/>
        <v>0</v>
      </c>
      <c r="AC283" s="5">
        <f t="shared" si="466"/>
        <v>0</v>
      </c>
      <c r="AD283" s="5">
        <f t="shared" si="467"/>
        <v>5.4503791809764066E-3</v>
      </c>
      <c r="AE283" s="5">
        <f t="shared" si="468"/>
        <v>0</v>
      </c>
      <c r="AF283" s="5">
        <f t="shared" si="469"/>
        <v>0</v>
      </c>
      <c r="AG283" s="5">
        <f t="shared" si="470"/>
        <v>0</v>
      </c>
      <c r="AH283" s="5">
        <f t="shared" si="471"/>
        <v>0</v>
      </c>
      <c r="AI283" s="5">
        <f t="shared" si="472"/>
        <v>0</v>
      </c>
      <c r="AJ283" s="5">
        <f t="shared" si="473"/>
        <v>0</v>
      </c>
      <c r="AK283" s="5">
        <f t="shared" si="474"/>
        <v>0</v>
      </c>
      <c r="AL283" s="5">
        <f t="shared" si="475"/>
        <v>0</v>
      </c>
      <c r="AM283" s="5">
        <f t="shared" si="476"/>
        <v>7.8485460206060209E-4</v>
      </c>
      <c r="AN283" s="5">
        <f t="shared" si="477"/>
        <v>0</v>
      </c>
      <c r="AO283" s="5">
        <f t="shared" si="478"/>
        <v>0</v>
      </c>
      <c r="AP283" s="5">
        <f t="shared" si="479"/>
        <v>0</v>
      </c>
      <c r="AQ283" s="5">
        <f t="shared" si="480"/>
        <v>0</v>
      </c>
      <c r="AR283" s="5">
        <f t="shared" si="481"/>
        <v>0</v>
      </c>
      <c r="AS283" s="5">
        <f t="shared" si="482"/>
        <v>0</v>
      </c>
      <c r="AT283" s="5">
        <f t="shared" si="483"/>
        <v>0</v>
      </c>
      <c r="AU283" s="5">
        <f t="shared" si="484"/>
        <v>0</v>
      </c>
      <c r="AV283" s="5">
        <f t="shared" si="485"/>
        <v>0</v>
      </c>
      <c r="AW283" s="5">
        <f t="shared" si="486"/>
        <v>0</v>
      </c>
      <c r="AX283" s="5">
        <f t="shared" si="487"/>
        <v>9.418255224727211E-5</v>
      </c>
      <c r="AY283" s="5">
        <f t="shared" si="488"/>
        <v>0</v>
      </c>
      <c r="AZ283" s="5">
        <f t="shared" si="489"/>
        <v>0</v>
      </c>
      <c r="BA283" s="5">
        <f t="shared" si="490"/>
        <v>0</v>
      </c>
      <c r="BB283" s="5">
        <f t="shared" si="491"/>
        <v>0</v>
      </c>
      <c r="BC283" s="5">
        <f t="shared" si="492"/>
        <v>0</v>
      </c>
      <c r="BD283" s="5">
        <f t="shared" si="493"/>
        <v>0</v>
      </c>
      <c r="BE283" s="5">
        <f t="shared" si="494"/>
        <v>0</v>
      </c>
      <c r="BF283" s="5">
        <f t="shared" si="495"/>
        <v>0</v>
      </c>
      <c r="BG283" s="5">
        <f t="shared" si="496"/>
        <v>0</v>
      </c>
      <c r="BH283" s="5">
        <f t="shared" si="497"/>
        <v>0</v>
      </c>
      <c r="BI283" s="5">
        <f t="shared" si="498"/>
        <v>0</v>
      </c>
      <c r="BJ283" s="8">
        <f t="shared" si="499"/>
        <v>0.51323710971004599</v>
      </c>
      <c r="BK283" s="8">
        <f t="shared" si="500"/>
        <v>0.48675225595997201</v>
      </c>
      <c r="BL283" s="8">
        <f t="shared" si="501"/>
        <v>0</v>
      </c>
      <c r="BM283" s="8">
        <f t="shared" si="502"/>
        <v>3.6609300674042132E-2</v>
      </c>
      <c r="BN283" s="8">
        <f t="shared" si="503"/>
        <v>0.96338006499597595</v>
      </c>
    </row>
    <row r="284" spans="1:66" x14ac:dyDescent="0.25">
      <c r="A284" t="s">
        <v>13</v>
      </c>
      <c r="B284" t="s">
        <v>45</v>
      </c>
      <c r="C284" t="s">
        <v>46</v>
      </c>
      <c r="D284" s="16"/>
      <c r="E284">
        <f>VLOOKUP(A284,home!$A$2:$E$405,3,FALSE)</f>
        <v>1.8518518518518501</v>
      </c>
      <c r="F284">
        <f>VLOOKUP(B284,home!$B$2:$E$405,3,FALSE)</f>
        <v>1.08</v>
      </c>
      <c r="G284">
        <f>VLOOKUP(C284,away!$B$2:$E$405,4,FALSE)</f>
        <v>2.02</v>
      </c>
      <c r="H284">
        <f>VLOOKUP(A284,away!$A$2:$E$405,3,FALSE)</f>
        <v>1.12962962962963</v>
      </c>
      <c r="I284">
        <f>VLOOKUP(C284,away!$B$2:$E$405,3,FALSE)</f>
        <v>0.54</v>
      </c>
      <c r="J284">
        <f>VLOOKUP(B284,home!$B$2:$E$405,4,FALSE)</f>
        <v>0.89</v>
      </c>
      <c r="K284" s="3">
        <f t="shared" si="448"/>
        <v>4.0399999999999965</v>
      </c>
      <c r="L284" s="3">
        <f t="shared" si="449"/>
        <v>0.54290000000000016</v>
      </c>
      <c r="M284" s="5">
        <f t="shared" si="450"/>
        <v>1.0225200177329172E-2</v>
      </c>
      <c r="N284" s="5">
        <f t="shared" si="451"/>
        <v>4.1309808716409824E-2</v>
      </c>
      <c r="O284" s="5">
        <f t="shared" si="452"/>
        <v>5.5512611762720083E-3</v>
      </c>
      <c r="P284" s="5">
        <f t="shared" si="453"/>
        <v>2.2427095152138893E-2</v>
      </c>
      <c r="Q284" s="5">
        <f t="shared" si="454"/>
        <v>8.3445813607147784E-2</v>
      </c>
      <c r="R284" s="5">
        <f t="shared" si="455"/>
        <v>1.5068898462990369E-3</v>
      </c>
      <c r="S284" s="5">
        <f t="shared" si="456"/>
        <v>1.2297426657677161E-2</v>
      </c>
      <c r="T284" s="5">
        <f t="shared" si="457"/>
        <v>4.5302732207320534E-2</v>
      </c>
      <c r="U284" s="5">
        <f t="shared" si="458"/>
        <v>6.0878349790481042E-3</v>
      </c>
      <c r="V284" s="5">
        <f t="shared" si="459"/>
        <v>2.9969047385677585E-3</v>
      </c>
      <c r="W284" s="5">
        <f t="shared" si="460"/>
        <v>0.11237369565762557</v>
      </c>
      <c r="X284" s="5">
        <f t="shared" si="461"/>
        <v>6.100767937252493E-2</v>
      </c>
      <c r="Y284" s="5">
        <f t="shared" si="462"/>
        <v>1.6560534565671896E-2</v>
      </c>
      <c r="Z284" s="5">
        <f t="shared" si="463"/>
        <v>2.7269683251858245E-4</v>
      </c>
      <c r="AA284" s="5">
        <f t="shared" si="464"/>
        <v>1.1016952033750722E-3</v>
      </c>
      <c r="AB284" s="5">
        <f t="shared" si="465"/>
        <v>2.2254243108176443E-3</v>
      </c>
      <c r="AC284" s="5">
        <f t="shared" si="466"/>
        <v>4.1082244459852979E-4</v>
      </c>
      <c r="AD284" s="5">
        <f t="shared" si="467"/>
        <v>0.11349743261420173</v>
      </c>
      <c r="AE284" s="5">
        <f t="shared" si="468"/>
        <v>6.1617756166250121E-2</v>
      </c>
      <c r="AF284" s="5">
        <f t="shared" si="469"/>
        <v>1.67261399113286E-2</v>
      </c>
      <c r="AG284" s="5">
        <f t="shared" si="470"/>
        <v>3.0268737859534332E-3</v>
      </c>
      <c r="AH284" s="5">
        <f t="shared" si="471"/>
        <v>3.701177759358461E-5</v>
      </c>
      <c r="AI284" s="5">
        <f t="shared" si="472"/>
        <v>1.4952758147808169E-4</v>
      </c>
      <c r="AJ284" s="5">
        <f t="shared" si="473"/>
        <v>3.0204571458572482E-4</v>
      </c>
      <c r="AK284" s="5">
        <f t="shared" si="474"/>
        <v>4.0675489564210904E-4</v>
      </c>
      <c r="AL284" s="5">
        <f t="shared" si="475"/>
        <v>3.6042537635882738E-5</v>
      </c>
      <c r="AM284" s="5">
        <f t="shared" si="476"/>
        <v>9.1705925552274886E-2</v>
      </c>
      <c r="AN284" s="5">
        <f t="shared" si="477"/>
        <v>4.9787146982330034E-2</v>
      </c>
      <c r="AO284" s="5">
        <f t="shared" si="478"/>
        <v>1.3514721048353492E-2</v>
      </c>
      <c r="AP284" s="5">
        <f t="shared" si="479"/>
        <v>2.445714019050371E-3</v>
      </c>
      <c r="AQ284" s="5">
        <f t="shared" si="480"/>
        <v>3.3194453523561162E-4</v>
      </c>
      <c r="AR284" s="5">
        <f t="shared" si="481"/>
        <v>4.01873881111142E-6</v>
      </c>
      <c r="AS284" s="5">
        <f t="shared" si="482"/>
        <v>1.6235704796890123E-5</v>
      </c>
      <c r="AT284" s="5">
        <f t="shared" si="483"/>
        <v>3.279612368971803E-5</v>
      </c>
      <c r="AU284" s="5">
        <f t="shared" si="484"/>
        <v>4.4165446568820234E-5</v>
      </c>
      <c r="AV284" s="5">
        <f t="shared" si="485"/>
        <v>4.4607101034508398E-5</v>
      </c>
      <c r="AW284" s="5">
        <f t="shared" si="486"/>
        <v>2.1959076243717684E-6</v>
      </c>
      <c r="AX284" s="5">
        <f t="shared" si="487"/>
        <v>6.1748656538531684E-2</v>
      </c>
      <c r="AY284" s="5">
        <f t="shared" si="488"/>
        <v>3.3523345634768852E-2</v>
      </c>
      <c r="AZ284" s="5">
        <f t="shared" si="489"/>
        <v>9.0999121725580077E-3</v>
      </c>
      <c r="BA284" s="5">
        <f t="shared" si="490"/>
        <v>1.646780772827248E-3</v>
      </c>
      <c r="BB284" s="5">
        <f t="shared" si="491"/>
        <v>2.2350932039197824E-4</v>
      </c>
      <c r="BC284" s="5">
        <f t="shared" si="492"/>
        <v>2.4268642008161018E-5</v>
      </c>
      <c r="BD284" s="5">
        <f t="shared" si="493"/>
        <v>3.6362888342539816E-7</v>
      </c>
      <c r="BE284" s="5">
        <f t="shared" si="494"/>
        <v>1.4690606890386074E-6</v>
      </c>
      <c r="BF284" s="5">
        <f t="shared" si="495"/>
        <v>2.9675025918579848E-6</v>
      </c>
      <c r="BG284" s="5">
        <f t="shared" si="496"/>
        <v>3.996236823702083E-6</v>
      </c>
      <c r="BH284" s="5">
        <f t="shared" si="497"/>
        <v>4.0361991919391001E-6</v>
      </c>
      <c r="BI284" s="5">
        <f t="shared" si="498"/>
        <v>3.2612489470867887E-6</v>
      </c>
      <c r="BJ284" s="8">
        <f t="shared" si="499"/>
        <v>0.81892039182276466</v>
      </c>
      <c r="BK284" s="8">
        <f t="shared" si="500"/>
        <v>8.1916837342716237E-2</v>
      </c>
      <c r="BL284" s="8">
        <f t="shared" si="501"/>
        <v>1.7526362477139457E-2</v>
      </c>
      <c r="BM284" s="8">
        <f t="shared" si="502"/>
        <v>0.72064907007239776</v>
      </c>
      <c r="BN284" s="8">
        <f t="shared" si="503"/>
        <v>0.16446606867559671</v>
      </c>
    </row>
    <row r="285" spans="1:66" x14ac:dyDescent="0.25">
      <c r="A285" t="s">
        <v>16</v>
      </c>
      <c r="B285" t="s">
        <v>232</v>
      </c>
      <c r="C285" t="s">
        <v>449</v>
      </c>
      <c r="D285" s="16"/>
      <c r="E285">
        <f>VLOOKUP(A285,home!$A$2:$E$405,3,FALSE)</f>
        <v>1.43055555555556</v>
      </c>
      <c r="F285">
        <f>VLOOKUP(B285,home!$B$2:$E$405,3,FALSE)</f>
        <v>1.92</v>
      </c>
      <c r="G285">
        <f>VLOOKUP(C285,away!$B$2:$E$405,4,FALSE)</f>
        <v>2.27</v>
      </c>
      <c r="H285">
        <f>VLOOKUP(A285,away!$A$2:$E$405,3,FALSE)</f>
        <v>1.3888888888888899</v>
      </c>
      <c r="I285">
        <f>VLOOKUP(C285,away!$B$2:$E$405,3,FALSE)</f>
        <v>0.7</v>
      </c>
      <c r="J285">
        <f>VLOOKUP(B285,home!$B$2:$E$405,4,FALSE)</f>
        <v>0.54</v>
      </c>
      <c r="K285" s="3">
        <f t="shared" si="448"/>
        <v>6.2349333333333528</v>
      </c>
      <c r="L285" s="3">
        <f t="shared" si="449"/>
        <v>0.52500000000000036</v>
      </c>
      <c r="M285" s="5">
        <f t="shared" si="450"/>
        <v>1.1593064584256175E-3</v>
      </c>
      <c r="N285" s="5">
        <f t="shared" si="451"/>
        <v>7.2281984811865185E-3</v>
      </c>
      <c r="O285" s="5">
        <f t="shared" si="452"/>
        <v>6.0863589067344944E-4</v>
      </c>
      <c r="P285" s="5">
        <f t="shared" si="453"/>
        <v>3.7948042026229242E-3</v>
      </c>
      <c r="Q285" s="5">
        <f t="shared" si="454"/>
        <v>2.2533667825149675E-2</v>
      </c>
      <c r="R285" s="5">
        <f t="shared" si="455"/>
        <v>1.5976692130178059E-4</v>
      </c>
      <c r="S285" s="5">
        <f t="shared" si="456"/>
        <v>3.105421097153443E-3</v>
      </c>
      <c r="T285" s="5">
        <f t="shared" si="457"/>
        <v>1.1830175608203583E-2</v>
      </c>
      <c r="U285" s="5">
        <f t="shared" si="458"/>
        <v>9.9613610318851839E-4</v>
      </c>
      <c r="V285" s="5">
        <f t="shared" si="459"/>
        <v>1.1294554549062543E-3</v>
      </c>
      <c r="W285" s="5">
        <f t="shared" si="460"/>
        <v>4.6831972215095642E-2</v>
      </c>
      <c r="X285" s="5">
        <f t="shared" si="461"/>
        <v>2.4586785412925225E-2</v>
      </c>
      <c r="Y285" s="5">
        <f t="shared" si="462"/>
        <v>6.4540311708928761E-3</v>
      </c>
      <c r="Z285" s="5">
        <f t="shared" si="463"/>
        <v>2.7959211227811624E-5</v>
      </c>
      <c r="AA285" s="5">
        <f t="shared" si="464"/>
        <v>1.7432381805799083E-4</v>
      </c>
      <c r="AB285" s="5">
        <f t="shared" si="465"/>
        <v>5.4344869200185293E-4</v>
      </c>
      <c r="AC285" s="5">
        <f t="shared" si="466"/>
        <v>2.3106823242267824E-4</v>
      </c>
      <c r="AD285" s="5">
        <f t="shared" si="467"/>
        <v>7.2998556157410327E-2</v>
      </c>
      <c r="AE285" s="5">
        <f t="shared" si="468"/>
        <v>3.8324241982640436E-2</v>
      </c>
      <c r="AF285" s="5">
        <f t="shared" si="469"/>
        <v>1.0060113520443122E-2</v>
      </c>
      <c r="AG285" s="5">
        <f t="shared" si="470"/>
        <v>1.7605198660775479E-3</v>
      </c>
      <c r="AH285" s="5">
        <f t="shared" si="471"/>
        <v>3.6696464736502768E-6</v>
      </c>
      <c r="AI285" s="5">
        <f t="shared" si="472"/>
        <v>2.2880001120111305E-5</v>
      </c>
      <c r="AJ285" s="5">
        <f t="shared" si="473"/>
        <v>7.1327640825243229E-5</v>
      </c>
      <c r="AK285" s="5">
        <f t="shared" si="474"/>
        <v>1.4824102845644591E-4</v>
      </c>
      <c r="AL285" s="5">
        <f t="shared" si="475"/>
        <v>3.0254595516738094E-5</v>
      </c>
      <c r="AM285" s="5">
        <f t="shared" si="476"/>
        <v>9.1028226214208835E-2</v>
      </c>
      <c r="AN285" s="5">
        <f t="shared" si="477"/>
        <v>4.7789818762459656E-2</v>
      </c>
      <c r="AO285" s="5">
        <f t="shared" si="478"/>
        <v>1.254482742514567E-2</v>
      </c>
      <c r="AP285" s="5">
        <f t="shared" si="479"/>
        <v>2.1953447994004938E-3</v>
      </c>
      <c r="AQ285" s="5">
        <f t="shared" si="480"/>
        <v>2.881390049213149E-4</v>
      </c>
      <c r="AR285" s="5">
        <f t="shared" si="481"/>
        <v>3.853128797332794E-7</v>
      </c>
      <c r="AS285" s="5">
        <f t="shared" si="482"/>
        <v>2.402400117611689E-6</v>
      </c>
      <c r="AT285" s="5">
        <f t="shared" si="483"/>
        <v>7.4894022866505449E-6</v>
      </c>
      <c r="AU285" s="5">
        <f t="shared" si="484"/>
        <v>1.5565307987926836E-5</v>
      </c>
      <c r="AV285" s="5">
        <f t="shared" si="485"/>
        <v>2.4262164404381235E-5</v>
      </c>
      <c r="AW285" s="5">
        <f t="shared" si="486"/>
        <v>2.7509327135766623E-6</v>
      </c>
      <c r="AX285" s="5">
        <f t="shared" si="487"/>
        <v>9.459248698286328E-2</v>
      </c>
      <c r="AY285" s="5">
        <f t="shared" si="488"/>
        <v>4.9661055666003241E-2</v>
      </c>
      <c r="AZ285" s="5">
        <f t="shared" si="489"/>
        <v>1.3036027112325861E-2</v>
      </c>
      <c r="BA285" s="5">
        <f t="shared" si="490"/>
        <v>2.2813047446570275E-3</v>
      </c>
      <c r="BB285" s="5">
        <f t="shared" si="491"/>
        <v>2.9942124773623492E-4</v>
      </c>
      <c r="BC285" s="5">
        <f t="shared" si="492"/>
        <v>3.1439231012304699E-5</v>
      </c>
      <c r="BD285" s="5">
        <f t="shared" si="493"/>
        <v>3.3714876976661964E-8</v>
      </c>
      <c r="BE285" s="5">
        <f t="shared" si="494"/>
        <v>2.102100102910229E-7</v>
      </c>
      <c r="BF285" s="5">
        <f t="shared" si="495"/>
        <v>6.5532270008192298E-7</v>
      </c>
      <c r="BG285" s="5">
        <f t="shared" si="496"/>
        <v>1.3619644489435988E-6</v>
      </c>
      <c r="BH285" s="5">
        <f t="shared" si="497"/>
        <v>2.1229393853833591E-6</v>
      </c>
      <c r="BI285" s="5">
        <f t="shared" si="498"/>
        <v>2.6472771077145842E-6</v>
      </c>
      <c r="BJ285" s="8">
        <f t="shared" si="499"/>
        <v>0.55635635343075884</v>
      </c>
      <c r="BK285" s="8">
        <f t="shared" si="500"/>
        <v>5.9111365707050896E-2</v>
      </c>
      <c r="BL285" s="8">
        <f t="shared" si="501"/>
        <v>2.7855657583047374E-3</v>
      </c>
      <c r="BM285" s="8">
        <f t="shared" si="502"/>
        <v>0.5331385595946927</v>
      </c>
      <c r="BN285" s="8">
        <f t="shared" si="503"/>
        <v>3.5484379779359969E-2</v>
      </c>
    </row>
    <row r="286" spans="1:66" x14ac:dyDescent="0.25">
      <c r="A286" t="s">
        <v>16</v>
      </c>
      <c r="B286" t="s">
        <v>231</v>
      </c>
      <c r="C286" t="s">
        <v>450</v>
      </c>
      <c r="D286" s="16"/>
      <c r="E286">
        <f>VLOOKUP(A286,home!$A$2:$E$405,3,FALSE)</f>
        <v>1.43055555555556</v>
      </c>
      <c r="F286">
        <f>VLOOKUP(B286,home!$B$2:$E$405,3,FALSE)</f>
        <v>0.7</v>
      </c>
      <c r="G286">
        <f>VLOOKUP(C286,away!$B$2:$E$405,4,FALSE)</f>
        <v>0.87</v>
      </c>
      <c r="H286">
        <f>VLOOKUP(A286,away!$A$2:$E$405,3,FALSE)</f>
        <v>1.3888888888888899</v>
      </c>
      <c r="I286">
        <f>VLOOKUP(C286,away!$B$2:$E$405,3,FALSE)</f>
        <v>0.7</v>
      </c>
      <c r="J286">
        <f>VLOOKUP(B286,home!$B$2:$E$405,4,FALSE)</f>
        <v>0.43</v>
      </c>
      <c r="K286" s="3">
        <f t="shared" si="448"/>
        <v>0.87120833333333603</v>
      </c>
      <c r="L286" s="3">
        <f t="shared" si="449"/>
        <v>0.41805555555555585</v>
      </c>
      <c r="M286" s="5">
        <f t="shared" si="450"/>
        <v>0.27547348756910484</v>
      </c>
      <c r="N286" s="5">
        <f t="shared" si="451"/>
        <v>0.23999479798260126</v>
      </c>
      <c r="O286" s="5">
        <f t="shared" si="452"/>
        <v>0.1151632218865286</v>
      </c>
      <c r="P286" s="5">
        <f t="shared" si="453"/>
        <v>0.10033115860105975</v>
      </c>
      <c r="Q286" s="5">
        <f t="shared" si="454"/>
        <v>0.10454273397954636</v>
      </c>
      <c r="R286" s="5">
        <f t="shared" si="455"/>
        <v>2.4072312352670232E-2</v>
      </c>
      <c r="S286" s="5">
        <f t="shared" si="456"/>
        <v>9.1354902018527112E-3</v>
      </c>
      <c r="T286" s="5">
        <f t="shared" si="457"/>
        <v>4.370467073311593E-2</v>
      </c>
      <c r="U286" s="5">
        <f t="shared" si="458"/>
        <v>2.097199912424931E-2</v>
      </c>
      <c r="V286" s="5">
        <f t="shared" si="459"/>
        <v>3.6969652362263541E-4</v>
      </c>
      <c r="W286" s="5">
        <f t="shared" si="460"/>
        <v>3.0359500344143631E-2</v>
      </c>
      <c r="X286" s="5">
        <f t="shared" si="461"/>
        <v>1.2691957782760053E-2</v>
      </c>
      <c r="Y286" s="5">
        <f t="shared" si="462"/>
        <v>2.6529717309797074E-3</v>
      </c>
      <c r="Z286" s="5">
        <f t="shared" si="463"/>
        <v>3.3545213047008076E-3</v>
      </c>
      <c r="AA286" s="5">
        <f t="shared" si="464"/>
        <v>2.9224869149995585E-3</v>
      </c>
      <c r="AB286" s="5">
        <f t="shared" si="465"/>
        <v>1.273047477202624E-3</v>
      </c>
      <c r="AC286" s="5">
        <f t="shared" si="466"/>
        <v>8.4155286759987663E-6</v>
      </c>
      <c r="AD286" s="5">
        <f t="shared" si="467"/>
        <v>6.6123624239135537E-3</v>
      </c>
      <c r="AE286" s="5">
        <f t="shared" si="468"/>
        <v>2.7643348466638621E-3</v>
      </c>
      <c r="AF286" s="5">
        <f t="shared" si="469"/>
        <v>5.7782277003182159E-4</v>
      </c>
      <c r="AG286" s="5">
        <f t="shared" si="470"/>
        <v>8.0520673046101119E-5</v>
      </c>
      <c r="AH286" s="5">
        <f t="shared" si="471"/>
        <v>3.5059406691491097E-4</v>
      </c>
      <c r="AI286" s="5">
        <f t="shared" si="472"/>
        <v>3.0544047271349571E-4</v>
      </c>
      <c r="AJ286" s="5">
        <f t="shared" si="473"/>
        <v>1.3305114258263542E-4</v>
      </c>
      <c r="AK286" s="5">
        <f t="shared" si="474"/>
        <v>3.8638421392504622E-5</v>
      </c>
      <c r="AL286" s="5">
        <f t="shared" si="475"/>
        <v>1.2260196068292628E-7</v>
      </c>
      <c r="AM286" s="5">
        <f t="shared" si="476"/>
        <v>1.1521490493467412E-3</v>
      </c>
      <c r="AN286" s="5">
        <f t="shared" si="477"/>
        <v>4.8166231090745733E-4</v>
      </c>
      <c r="AO286" s="5">
        <f t="shared" si="478"/>
        <v>1.0068080248829498E-4</v>
      </c>
      <c r="AP286" s="5">
        <f t="shared" si="479"/>
        <v>1.4030056272674447E-5</v>
      </c>
      <c r="AQ286" s="5">
        <f t="shared" si="480"/>
        <v>1.4663357423871566E-6</v>
      </c>
      <c r="AR286" s="5">
        <f t="shared" si="481"/>
        <v>2.9313559483718979E-5</v>
      </c>
      <c r="AS286" s="5">
        <f t="shared" si="482"/>
        <v>2.5538217301878418E-5</v>
      </c>
      <c r="AT286" s="5">
        <f t="shared" si="483"/>
        <v>1.112455386593703E-5</v>
      </c>
      <c r="AU286" s="5">
        <f t="shared" si="484"/>
        <v>3.2306013442066403E-6</v>
      </c>
      <c r="AV286" s="5">
        <f t="shared" si="485"/>
        <v>7.0363170318767544E-7</v>
      </c>
      <c r="AW286" s="5">
        <f t="shared" si="486"/>
        <v>1.2403690894607012E-9</v>
      </c>
      <c r="AX286" s="5">
        <f t="shared" si="487"/>
        <v>1.6729364217216025E-4</v>
      </c>
      <c r="AY286" s="5">
        <f t="shared" si="488"/>
        <v>6.9938036519194807E-5</v>
      </c>
      <c r="AZ286" s="5">
        <f t="shared" si="489"/>
        <v>1.4618992355748369E-5</v>
      </c>
      <c r="BA286" s="5">
        <f t="shared" si="490"/>
        <v>2.0371836569816029E-6</v>
      </c>
      <c r="BB286" s="5">
        <f t="shared" si="491"/>
        <v>2.1291398637203569E-7</v>
      </c>
      <c r="BC286" s="5">
        <f t="shared" si="492"/>
        <v>1.7801974971661896E-8</v>
      </c>
      <c r="BD286" s="5">
        <f t="shared" si="493"/>
        <v>2.0424493992128266E-6</v>
      </c>
      <c r="BE286" s="5">
        <f t="shared" si="494"/>
        <v>1.7793989370058802E-6</v>
      </c>
      <c r="BF286" s="5">
        <f t="shared" si="495"/>
        <v>7.7511359112200129E-7</v>
      </c>
      <c r="BG286" s="5">
        <f t="shared" si="496"/>
        <v>2.2509513995513856E-7</v>
      </c>
      <c r="BH286" s="5">
        <f t="shared" si="497"/>
        <v>4.9026190430437566E-8</v>
      </c>
      <c r="BI286" s="5">
        <f t="shared" si="498"/>
        <v>8.5424051309168529E-9</v>
      </c>
      <c r="BJ286" s="8">
        <f t="shared" si="499"/>
        <v>0.44598578039222531</v>
      </c>
      <c r="BK286" s="8">
        <f t="shared" si="500"/>
        <v>0.38538830906279575</v>
      </c>
      <c r="BL286" s="8">
        <f t="shared" si="501"/>
        <v>0.16530558204861562</v>
      </c>
      <c r="BM286" s="8">
        <f t="shared" si="502"/>
        <v>0.14038654364067638</v>
      </c>
      <c r="BN286" s="8">
        <f t="shared" si="503"/>
        <v>0.85957771237151115</v>
      </c>
    </row>
    <row r="287" spans="1:66" x14ac:dyDescent="0.25">
      <c r="A287" t="s">
        <v>16</v>
      </c>
      <c r="B287" t="s">
        <v>49</v>
      </c>
      <c r="C287" t="s">
        <v>18</v>
      </c>
      <c r="D287" s="16"/>
      <c r="E287">
        <f>VLOOKUP(A287,home!$A$2:$E$405,3,FALSE)</f>
        <v>1.43055555555556</v>
      </c>
      <c r="F287">
        <f>VLOOKUP(B287,home!$B$2:$E$405,3,FALSE)</f>
        <v>0.87</v>
      </c>
      <c r="G287">
        <f>VLOOKUP(C287,away!$B$2:$E$405,4,FALSE)</f>
        <v>0.35</v>
      </c>
      <c r="H287">
        <f>VLOOKUP(A287,away!$A$2:$E$405,3,FALSE)</f>
        <v>1.3888888888888899</v>
      </c>
      <c r="I287">
        <f>VLOOKUP(C287,away!$B$2:$E$405,3,FALSE)</f>
        <v>1.92</v>
      </c>
      <c r="J287">
        <f>VLOOKUP(B287,home!$B$2:$E$405,4,FALSE)</f>
        <v>1.26</v>
      </c>
      <c r="K287" s="3">
        <f t="shared" si="448"/>
        <v>0.43560416666666796</v>
      </c>
      <c r="L287" s="3">
        <f t="shared" si="449"/>
        <v>3.3600000000000025</v>
      </c>
      <c r="M287" s="5">
        <f t="shared" si="450"/>
        <v>2.2469326496970404E-2</v>
      </c>
      <c r="N287" s="5">
        <f t="shared" si="451"/>
        <v>9.7877322442740718E-3</v>
      </c>
      <c r="O287" s="5">
        <f t="shared" si="452"/>
        <v>7.5496937029820618E-2</v>
      </c>
      <c r="P287" s="5">
        <f t="shared" si="453"/>
        <v>3.288678034076091E-2</v>
      </c>
      <c r="Q287" s="5">
        <f t="shared" si="454"/>
        <v>2.1317884739117414E-3</v>
      </c>
      <c r="R287" s="5">
        <f t="shared" si="455"/>
        <v>0.12683485421009874</v>
      </c>
      <c r="S287" s="5">
        <f t="shared" si="456"/>
        <v>1.2033519577537018E-2</v>
      </c>
      <c r="T287" s="5">
        <f t="shared" si="457"/>
        <v>7.1628092723434568E-3</v>
      </c>
      <c r="U287" s="5">
        <f t="shared" si="458"/>
        <v>5.5249790972478369E-2</v>
      </c>
      <c r="V287" s="5">
        <f t="shared" si="459"/>
        <v>1.9569578065856187E-3</v>
      </c>
      <c r="W287" s="5">
        <f t="shared" si="460"/>
        <v>3.0953864722931061E-4</v>
      </c>
      <c r="X287" s="5">
        <f t="shared" si="461"/>
        <v>1.0400498546904845E-3</v>
      </c>
      <c r="Y287" s="5">
        <f t="shared" si="462"/>
        <v>1.7472837558800151E-3</v>
      </c>
      <c r="Z287" s="5">
        <f t="shared" si="463"/>
        <v>0.1420550367153107</v>
      </c>
      <c r="AA287" s="5">
        <f t="shared" si="464"/>
        <v>6.1879765889175826E-2</v>
      </c>
      <c r="AB287" s="5">
        <f t="shared" si="465"/>
        <v>1.3477541926841471E-2</v>
      </c>
      <c r="AC287" s="5">
        <f t="shared" si="466"/>
        <v>1.7901638465330749E-4</v>
      </c>
      <c r="AD287" s="5">
        <f t="shared" si="467"/>
        <v>3.3709081119362887E-5</v>
      </c>
      <c r="AE287" s="5">
        <f t="shared" si="468"/>
        <v>1.1326251256105939E-4</v>
      </c>
      <c r="AF287" s="5">
        <f t="shared" si="469"/>
        <v>1.9028102110257993E-4</v>
      </c>
      <c r="AG287" s="5">
        <f t="shared" si="470"/>
        <v>2.131147436348897E-4</v>
      </c>
      <c r="AH287" s="5">
        <f t="shared" si="471"/>
        <v>0.11932623084086108</v>
      </c>
      <c r="AI287" s="5">
        <f t="shared" si="472"/>
        <v>5.1979003346907734E-2</v>
      </c>
      <c r="AJ287" s="5">
        <f t="shared" si="473"/>
        <v>1.1321135218546845E-2</v>
      </c>
      <c r="AK287" s="5">
        <f t="shared" si="474"/>
        <v>1.643844557531921E-3</v>
      </c>
      <c r="AL287" s="5">
        <f t="shared" si="475"/>
        <v>1.0480550042804853E-5</v>
      </c>
      <c r="AM287" s="5">
        <f t="shared" si="476"/>
        <v>2.9367632380198365E-6</v>
      </c>
      <c r="AN287" s="5">
        <f t="shared" si="477"/>
        <v>9.8675244797466582E-6</v>
      </c>
      <c r="AO287" s="5">
        <f t="shared" si="478"/>
        <v>1.6577441125974399E-5</v>
      </c>
      <c r="AP287" s="5">
        <f t="shared" si="479"/>
        <v>1.8566734061091343E-5</v>
      </c>
      <c r="AQ287" s="5">
        <f t="shared" si="480"/>
        <v>1.559605661131674E-5</v>
      </c>
      <c r="AR287" s="5">
        <f t="shared" si="481"/>
        <v>8.0187227125058672E-2</v>
      </c>
      <c r="AS287" s="5">
        <f t="shared" si="482"/>
        <v>3.4929890249122013E-2</v>
      </c>
      <c r="AT287" s="5">
        <f t="shared" si="483"/>
        <v>7.6078028668634824E-3</v>
      </c>
      <c r="AU287" s="5">
        <f t="shared" si="484"/>
        <v>1.1046635426614512E-3</v>
      </c>
      <c r="AV287" s="5">
        <f t="shared" si="485"/>
        <v>1.2029901048702268E-4</v>
      </c>
      <c r="AW287" s="5">
        <f t="shared" si="486"/>
        <v>4.2610131830973692E-7</v>
      </c>
      <c r="AX287" s="5">
        <f t="shared" si="487"/>
        <v>2.1321105049915592E-7</v>
      </c>
      <c r="AY287" s="5">
        <f t="shared" si="488"/>
        <v>7.163891296771645E-7</v>
      </c>
      <c r="AZ287" s="5">
        <f t="shared" si="489"/>
        <v>1.2035337378576373E-6</v>
      </c>
      <c r="BA287" s="5">
        <f t="shared" si="490"/>
        <v>1.3479577864005549E-6</v>
      </c>
      <c r="BB287" s="5">
        <f t="shared" si="491"/>
        <v>1.1322845405764671E-6</v>
      </c>
      <c r="BC287" s="5">
        <f t="shared" si="492"/>
        <v>7.6089521126738616E-7</v>
      </c>
      <c r="BD287" s="5">
        <f t="shared" si="493"/>
        <v>4.4904847190032932E-2</v>
      </c>
      <c r="BE287" s="5">
        <f t="shared" si="494"/>
        <v>1.9560738539508356E-2</v>
      </c>
      <c r="BF287" s="5">
        <f t="shared" si="495"/>
        <v>4.2603696054435564E-3</v>
      </c>
      <c r="BG287" s="5">
        <f t="shared" si="496"/>
        <v>6.186115838904137E-4</v>
      </c>
      <c r="BH287" s="5">
        <f t="shared" si="497"/>
        <v>6.7367445872732812E-5</v>
      </c>
      <c r="BI287" s="5">
        <f t="shared" si="498"/>
        <v>5.8691080239707271E-6</v>
      </c>
      <c r="BJ287" s="8">
        <f t="shared" si="499"/>
        <v>2.2798488397719394E-2</v>
      </c>
      <c r="BK287" s="8">
        <f t="shared" si="500"/>
        <v>6.9536797545679735E-2</v>
      </c>
      <c r="BL287" s="8">
        <f t="shared" si="501"/>
        <v>0.71057679025922726</v>
      </c>
      <c r="BM287" s="8">
        <f t="shared" si="502"/>
        <v>0.67535940383428938</v>
      </c>
      <c r="BN287" s="8">
        <f t="shared" si="503"/>
        <v>0.2696074187958365</v>
      </c>
    </row>
    <row r="288" spans="1:66" x14ac:dyDescent="0.25">
      <c r="A288" t="s">
        <v>61</v>
      </c>
      <c r="B288" t="s">
        <v>289</v>
      </c>
      <c r="C288" t="s">
        <v>66</v>
      </c>
      <c r="D288" s="16"/>
      <c r="E288">
        <f>VLOOKUP(A288,home!$A$2:$E$405,3,FALSE)</f>
        <v>1.5254237288135599</v>
      </c>
      <c r="F288">
        <f>VLOOKUP(B288,home!$B$2:$E$405,3,FALSE)</f>
        <v>1.0900000000000001</v>
      </c>
      <c r="G288">
        <f>VLOOKUP(C288,away!$B$2:$E$405,4,FALSE)</f>
        <v>0.66</v>
      </c>
      <c r="H288">
        <f>VLOOKUP(A288,away!$A$2:$E$405,3,FALSE)</f>
        <v>1.1186440677966101</v>
      </c>
      <c r="I288">
        <f>VLOOKUP(C288,away!$B$2:$E$405,3,FALSE)</f>
        <v>1.31</v>
      </c>
      <c r="J288">
        <f>VLOOKUP(B288,home!$B$2:$E$405,4,FALSE)</f>
        <v>2.09</v>
      </c>
      <c r="K288" s="3">
        <f t="shared" si="448"/>
        <v>1.0973898305084751</v>
      </c>
      <c r="L288" s="3">
        <f t="shared" si="449"/>
        <v>3.0627355932203386</v>
      </c>
      <c r="M288" s="5">
        <f t="shared" si="450"/>
        <v>1.5605600484627819E-2</v>
      </c>
      <c r="N288" s="5">
        <f t="shared" si="451"/>
        <v>1.7125427270808697E-2</v>
      </c>
      <c r="O288" s="5">
        <f t="shared" si="452"/>
        <v>4.7795828057846185E-2</v>
      </c>
      <c r="P288" s="5">
        <f t="shared" si="453"/>
        <v>5.2450655651412041E-2</v>
      </c>
      <c r="Q288" s="5">
        <f t="shared" si="454"/>
        <v>9.3966348650489865E-3</v>
      </c>
      <c r="R288" s="5">
        <f t="shared" si="455"/>
        <v>7.319299190010245E-2</v>
      </c>
      <c r="S288" s="5">
        <f t="shared" si="456"/>
        <v>4.4071858705035501E-2</v>
      </c>
      <c r="T288" s="5">
        <f t="shared" si="457"/>
        <v>2.8779408057680724E-2</v>
      </c>
      <c r="U288" s="5">
        <f t="shared" si="458"/>
        <v>8.0321244975661607E-2</v>
      </c>
      <c r="V288" s="5">
        <f t="shared" si="459"/>
        <v>1.6458463721494839E-2</v>
      </c>
      <c r="W288" s="5">
        <f t="shared" si="460"/>
        <v>3.4372571806353786E-3</v>
      </c>
      <c r="X288" s="5">
        <f t="shared" si="461"/>
        <v>1.0527409910184166E-2</v>
      </c>
      <c r="Y288" s="5">
        <f t="shared" si="462"/>
        <v>1.6121336518170791E-2</v>
      </c>
      <c r="Z288" s="5">
        <f t="shared" si="463"/>
        <v>7.4723593822243889E-2</v>
      </c>
      <c r="AA288" s="5">
        <f t="shared" si="464"/>
        <v>8.2000911959576359E-2</v>
      </c>
      <c r="AB288" s="5">
        <f t="shared" si="465"/>
        <v>4.4993483438429939E-2</v>
      </c>
      <c r="AC288" s="5">
        <f t="shared" si="466"/>
        <v>3.457321355791982E-3</v>
      </c>
      <c r="AD288" s="5">
        <f t="shared" si="467"/>
        <v>9.4300276871787415E-4</v>
      </c>
      <c r="AE288" s="5">
        <f t="shared" si="468"/>
        <v>2.8881681442575599E-3</v>
      </c>
      <c r="AF288" s="5">
        <f t="shared" si="469"/>
        <v>4.4228476873113829E-3</v>
      </c>
      <c r="AG288" s="5">
        <f t="shared" si="470"/>
        <v>4.5153376784402765E-3</v>
      </c>
      <c r="AH288" s="5">
        <f t="shared" si="471"/>
        <v>5.7214652613181448E-2</v>
      </c>
      <c r="AI288" s="5">
        <f t="shared" si="472"/>
        <v>6.2786777933780472E-2</v>
      </c>
      <c r="AJ288" s="5">
        <f t="shared" si="473"/>
        <v>3.4450785797462302E-2</v>
      </c>
      <c r="AK288" s="5">
        <f t="shared" si="474"/>
        <v>1.2601980662386981E-2</v>
      </c>
      <c r="AL288" s="5">
        <f t="shared" si="475"/>
        <v>4.6480434274232441E-4</v>
      </c>
      <c r="AM288" s="5">
        <f t="shared" si="476"/>
        <v>2.069683297064662E-4</v>
      </c>
      <c r="AN288" s="5">
        <f t="shared" si="477"/>
        <v>6.3388927006135642E-4</v>
      </c>
      <c r="AO288" s="5">
        <f t="shared" si="478"/>
        <v>9.7071761478868823E-4</v>
      </c>
      <c r="AP288" s="5">
        <f t="shared" si="479"/>
        <v>9.9101712992642169E-4</v>
      </c>
      <c r="AQ288" s="5">
        <f t="shared" si="480"/>
        <v>7.5880585932917909E-4</v>
      </c>
      <c r="AR288" s="5">
        <f t="shared" si="481"/>
        <v>3.5046670602425577E-2</v>
      </c>
      <c r="AS288" s="5">
        <f t="shared" si="482"/>
        <v>3.8459859912282159E-2</v>
      </c>
      <c r="AT288" s="5">
        <f t="shared" si="483"/>
        <v>2.1102729575259504E-2</v>
      </c>
      <c r="AU288" s="5">
        <f t="shared" si="484"/>
        <v>7.7193069439534046E-3</v>
      </c>
      <c r="AV288" s="5">
        <f t="shared" si="485"/>
        <v>2.1177722347169802E-3</v>
      </c>
      <c r="AW288" s="5">
        <f t="shared" si="486"/>
        <v>4.3394842181592271E-5</v>
      </c>
      <c r="AX288" s="5">
        <f t="shared" si="487"/>
        <v>3.78541567095335E-5</v>
      </c>
      <c r="AY288" s="5">
        <f t="shared" si="488"/>
        <v>1.1593727310562873E-4</v>
      </c>
      <c r="AZ288" s="5">
        <f t="shared" si="489"/>
        <v>1.7754260646075817E-4</v>
      </c>
      <c r="BA288" s="5">
        <f t="shared" si="490"/>
        <v>1.8125535337349175E-4</v>
      </c>
      <c r="BB288" s="5">
        <f t="shared" si="491"/>
        <v>1.3878430555968083E-4</v>
      </c>
      <c r="BC288" s="5">
        <f t="shared" si="492"/>
        <v>8.5011926483600372E-5</v>
      </c>
      <c r="BD288" s="5">
        <f t="shared" si="493"/>
        <v>1.7889780912986285E-2</v>
      </c>
      <c r="BE288" s="5">
        <f t="shared" si="494"/>
        <v>1.9632063643935771E-2</v>
      </c>
      <c r="BF288" s="5">
        <f t="shared" si="495"/>
        <v>1.0772013497375135E-2</v>
      </c>
      <c r="BG288" s="5">
        <f t="shared" si="496"/>
        <v>3.9403660220398351E-3</v>
      </c>
      <c r="BH288" s="5">
        <f t="shared" si="497"/>
        <v>1.0810294002669121E-3</v>
      </c>
      <c r="BI288" s="5">
        <f t="shared" si="498"/>
        <v>2.3726213406671711E-4</v>
      </c>
      <c r="BJ288" s="8">
        <f t="shared" si="499"/>
        <v>0.10245461390676067</v>
      </c>
      <c r="BK288" s="8">
        <f t="shared" si="500"/>
        <v>0.13262464153421014</v>
      </c>
      <c r="BL288" s="8">
        <f t="shared" si="501"/>
        <v>0.65335751221773608</v>
      </c>
      <c r="BM288" s="8">
        <f t="shared" si="502"/>
        <v>0.74752068082018064</v>
      </c>
      <c r="BN288" s="8">
        <f t="shared" si="503"/>
        <v>0.21556713822984619</v>
      </c>
    </row>
    <row r="289" spans="1:66" x14ac:dyDescent="0.25">
      <c r="A289" t="s">
        <v>61</v>
      </c>
      <c r="B289" t="s">
        <v>238</v>
      </c>
      <c r="C289" t="s">
        <v>241</v>
      </c>
      <c r="D289" s="16"/>
      <c r="E289">
        <f>VLOOKUP(A289,home!$A$2:$E$405,3,FALSE)</f>
        <v>1.5254237288135599</v>
      </c>
      <c r="F289">
        <f>VLOOKUP(B289,home!$B$2:$E$405,3,FALSE)</f>
        <v>0.44</v>
      </c>
      <c r="G289">
        <f>VLOOKUP(C289,away!$B$2:$E$405,4,FALSE)</f>
        <v>0.22</v>
      </c>
      <c r="H289">
        <f>VLOOKUP(A289,away!$A$2:$E$405,3,FALSE)</f>
        <v>1.1186440677966101</v>
      </c>
      <c r="I289">
        <f>VLOOKUP(C289,away!$B$2:$E$405,3,FALSE)</f>
        <v>0.44</v>
      </c>
      <c r="J289">
        <f>VLOOKUP(B289,home!$B$2:$E$405,4,FALSE)</f>
        <v>0.89</v>
      </c>
      <c r="K289" s="3">
        <f t="shared" si="448"/>
        <v>0.1476610169491526</v>
      </c>
      <c r="L289" s="3">
        <f t="shared" si="449"/>
        <v>0.4380610169491525</v>
      </c>
      <c r="M289" s="5">
        <f t="shared" si="450"/>
        <v>0.5567037576788777</v>
      </c>
      <c r="N289" s="5">
        <f t="shared" si="451"/>
        <v>8.2203442998277712E-2</v>
      </c>
      <c r="O289" s="5">
        <f t="shared" si="452"/>
        <v>0.24387021422822375</v>
      </c>
      <c r="P289" s="5">
        <f t="shared" si="453"/>
        <v>3.6010123836547225E-2</v>
      </c>
      <c r="Q289" s="5">
        <f t="shared" si="454"/>
        <v>6.0691219949236914E-3</v>
      </c>
      <c r="R289" s="5">
        <f t="shared" si="455"/>
        <v>5.3415017024211683E-2</v>
      </c>
      <c r="S289" s="5">
        <f t="shared" si="456"/>
        <v>5.8232453115192361E-4</v>
      </c>
      <c r="T289" s="5">
        <f t="shared" si="457"/>
        <v>2.6586457530847415E-3</v>
      </c>
      <c r="U289" s="5">
        <f t="shared" si="458"/>
        <v>7.8873157341513966E-3</v>
      </c>
      <c r="V289" s="5">
        <f t="shared" si="459"/>
        <v>4.1852657401509E-6</v>
      </c>
      <c r="W289" s="5">
        <f t="shared" si="460"/>
        <v>2.9872424191963417E-4</v>
      </c>
      <c r="X289" s="5">
        <f t="shared" si="461"/>
        <v>1.3085944520267959E-4</v>
      </c>
      <c r="Y289" s="5">
        <f t="shared" si="462"/>
        <v>2.8662210821443857E-5</v>
      </c>
      <c r="Z289" s="5">
        <f t="shared" si="463"/>
        <v>7.7996788926608211E-3</v>
      </c>
      <c r="AA289" s="5">
        <f t="shared" si="464"/>
        <v>1.1517085171671374E-3</v>
      </c>
      <c r="AB289" s="5">
        <f t="shared" si="465"/>
        <v>8.5031225436950025E-5</v>
      </c>
      <c r="AC289" s="5">
        <f t="shared" si="466"/>
        <v>1.6920123080818505E-8</v>
      </c>
      <c r="AD289" s="5">
        <f t="shared" si="467"/>
        <v>1.1027481337304463E-5</v>
      </c>
      <c r="AE289" s="5">
        <f t="shared" si="468"/>
        <v>4.830709689007393E-6</v>
      </c>
      <c r="AF289" s="5">
        <f t="shared" si="469"/>
        <v>1.0580727994763512E-6</v>
      </c>
      <c r="AG289" s="5">
        <f t="shared" si="470"/>
        <v>1.5450014884828239E-7</v>
      </c>
      <c r="AH289" s="5">
        <f t="shared" si="471"/>
        <v>8.5418381689895972E-4</v>
      </c>
      <c r="AI289" s="5">
        <f t="shared" si="472"/>
        <v>1.2612965106480916E-4</v>
      </c>
      <c r="AJ289" s="5">
        <f t="shared" si="473"/>
        <v>9.3122162718357435E-6</v>
      </c>
      <c r="AK289" s="5">
        <f t="shared" si="474"/>
        <v>4.583504415832377E-7</v>
      </c>
      <c r="AL289" s="5">
        <f t="shared" si="475"/>
        <v>4.3778811913201019E-11</v>
      </c>
      <c r="AM289" s="5">
        <f t="shared" si="476"/>
        <v>3.2566582173083597E-7</v>
      </c>
      <c r="AN289" s="5">
        <f t="shared" si="477"/>
        <v>1.4266150105299141E-7</v>
      </c>
      <c r="AO289" s="5">
        <f t="shared" si="478"/>
        <v>3.1247221115383003E-8</v>
      </c>
      <c r="AP289" s="5">
        <f t="shared" si="479"/>
        <v>4.5627298195465698E-9</v>
      </c>
      <c r="AQ289" s="5">
        <f t="shared" si="480"/>
        <v>4.996885162036983E-10</v>
      </c>
      <c r="AR289" s="5">
        <f t="shared" si="481"/>
        <v>7.4836926298453373E-5</v>
      </c>
      <c r="AS289" s="5">
        <f t="shared" si="482"/>
        <v>1.1050496642578409E-5</v>
      </c>
      <c r="AT289" s="5">
        <f t="shared" si="483"/>
        <v>8.158637860181621E-7</v>
      </c>
      <c r="AU289" s="5">
        <f t="shared" si="484"/>
        <v>4.0157092111809232E-8</v>
      </c>
      <c r="AV289" s="5">
        <f t="shared" si="485"/>
        <v>1.4824092647376359E-9</v>
      </c>
      <c r="AW289" s="5">
        <f t="shared" si="486"/>
        <v>7.8661447287126248E-14</v>
      </c>
      <c r="AX289" s="5">
        <f t="shared" si="487"/>
        <v>8.0146910703927757E-9</v>
      </c>
      <c r="AY289" s="5">
        <f t="shared" si="488"/>
        <v>3.5109237208295506E-9</v>
      </c>
      <c r="AZ289" s="5">
        <f t="shared" si="489"/>
        <v>7.6899940778874759E-10</v>
      </c>
      <c r="BA289" s="5">
        <f t="shared" si="490"/>
        <v>1.1228955420307828E-10</v>
      </c>
      <c r="BB289" s="5">
        <f t="shared" si="491"/>
        <v>1.2297419076741862E-11</v>
      </c>
      <c r="BC289" s="5">
        <f t="shared" si="492"/>
        <v>1.0774039813214894E-12</v>
      </c>
      <c r="BD289" s="5">
        <f t="shared" si="493"/>
        <v>5.4638566732748785E-6</v>
      </c>
      <c r="BE289" s="5">
        <f t="shared" si="494"/>
        <v>8.0679863284018242E-7</v>
      </c>
      <c r="BF289" s="5">
        <f t="shared" si="495"/>
        <v>5.9566353299183653E-8</v>
      </c>
      <c r="BG289" s="5">
        <f t="shared" si="496"/>
        <v>2.9318761013699914E-9</v>
      </c>
      <c r="BH289" s="5">
        <f t="shared" si="497"/>
        <v>1.0823095167430239E-10</v>
      </c>
      <c r="BI289" s="5">
        <f t="shared" si="498"/>
        <v>3.1962984779204197E-12</v>
      </c>
      <c r="BJ289" s="8">
        <f t="shared" si="499"/>
        <v>9.1407044465445342E-2</v>
      </c>
      <c r="BK289" s="8">
        <f t="shared" si="500"/>
        <v>0.59330041178714266</v>
      </c>
      <c r="BL289" s="8">
        <f t="shared" si="501"/>
        <v>0.30749244895505917</v>
      </c>
      <c r="BM289" s="8">
        <f t="shared" si="502"/>
        <v>2.1727902828401261E-2</v>
      </c>
      <c r="BN289" s="8">
        <f t="shared" si="503"/>
        <v>0.97827167776106183</v>
      </c>
    </row>
    <row r="290" spans="1:66" x14ac:dyDescent="0.25">
      <c r="A290" t="s">
        <v>19</v>
      </c>
      <c r="B290" t="s">
        <v>141</v>
      </c>
      <c r="C290" t="s">
        <v>253</v>
      </c>
      <c r="D290" s="16"/>
      <c r="E290">
        <f>VLOOKUP(A290,home!$A$2:$E$405,3,FALSE)</f>
        <v>1.58227848101266</v>
      </c>
      <c r="F290">
        <f>VLOOKUP(B290,home!$B$2:$E$405,3,FALSE)</f>
        <v>0.95</v>
      </c>
      <c r="G290">
        <f>VLOOKUP(C290,away!$B$2:$E$405,4,FALSE)</f>
        <v>1.05</v>
      </c>
      <c r="H290">
        <f>VLOOKUP(A290,away!$A$2:$E$405,3,FALSE)</f>
        <v>1.36708860759494</v>
      </c>
      <c r="I290">
        <f>VLOOKUP(C290,away!$B$2:$E$405,3,FALSE)</f>
        <v>0.42</v>
      </c>
      <c r="J290">
        <f>VLOOKUP(B290,home!$B$2:$E$405,4,FALSE)</f>
        <v>0.73</v>
      </c>
      <c r="K290" s="3">
        <f t="shared" si="448"/>
        <v>1.5783227848101282</v>
      </c>
      <c r="L290" s="3">
        <f t="shared" si="449"/>
        <v>0.41914936708860856</v>
      </c>
      <c r="M290" s="5">
        <f t="shared" si="450"/>
        <v>0.13567782303726575</v>
      </c>
      <c r="N290" s="5">
        <f t="shared" si="451"/>
        <v>0.21414339949315303</v>
      </c>
      <c r="O290" s="5">
        <f t="shared" si="452"/>
        <v>5.6869273654030168E-2</v>
      </c>
      <c r="P290" s="5">
        <f t="shared" si="453"/>
        <v>8.9758070363758144E-2</v>
      </c>
      <c r="Q290" s="5">
        <f t="shared" si="454"/>
        <v>0.16899370331837058</v>
      </c>
      <c r="R290" s="5">
        <f t="shared" si="455"/>
        <v>1.1918360029437811E-2</v>
      </c>
      <c r="S290" s="5">
        <f t="shared" si="456"/>
        <v>1.4844930098142367E-2</v>
      </c>
      <c r="T290" s="5">
        <f t="shared" si="457"/>
        <v>7.0833603787855109E-2</v>
      </c>
      <c r="U290" s="5">
        <f t="shared" si="458"/>
        <v>1.8811019192032007E-2</v>
      </c>
      <c r="V290" s="5">
        <f t="shared" si="459"/>
        <v>1.0911897762786987E-3</v>
      </c>
      <c r="W290" s="5">
        <f t="shared" si="460"/>
        <v>8.8908870812275775E-2</v>
      </c>
      <c r="X290" s="5">
        <f t="shared" si="461"/>
        <v>3.7266096929528252E-2</v>
      </c>
      <c r="Y290" s="5">
        <f t="shared" si="462"/>
        <v>7.8100304709372509E-3</v>
      </c>
      <c r="Z290" s="5">
        <f t="shared" si="463"/>
        <v>1.6651910210243428E-3</v>
      </c>
      <c r="AA290" s="5">
        <f t="shared" si="464"/>
        <v>2.6282089295439613E-3</v>
      </c>
      <c r="AB290" s="5">
        <f t="shared" si="465"/>
        <v>2.0740810183703363E-3</v>
      </c>
      <c r="AC290" s="5">
        <f t="shared" si="466"/>
        <v>4.5117491627820961E-5</v>
      </c>
      <c r="AD290" s="5">
        <f t="shared" si="467"/>
        <v>3.5081724143688764E-2</v>
      </c>
      <c r="AE290" s="5">
        <f t="shared" si="468"/>
        <v>1.4704482471204304E-2</v>
      </c>
      <c r="AF290" s="5">
        <f t="shared" si="469"/>
        <v>3.0816872605854109E-3</v>
      </c>
      <c r="AG290" s="5">
        <f t="shared" si="470"/>
        <v>4.3056242161313427E-4</v>
      </c>
      <c r="AH290" s="5">
        <f t="shared" si="471"/>
        <v>1.7449094063599676E-4</v>
      </c>
      <c r="AI290" s="5">
        <f t="shared" si="472"/>
        <v>2.754030273487452E-4</v>
      </c>
      <c r="AJ290" s="5">
        <f t="shared" si="473"/>
        <v>2.1733743653510573E-4</v>
      </c>
      <c r="AK290" s="5">
        <f t="shared" si="474"/>
        <v>1.1434287602519422E-4</v>
      </c>
      <c r="AL290" s="5">
        <f t="shared" si="475"/>
        <v>1.1939044709035244E-6</v>
      </c>
      <c r="AM290" s="5">
        <f t="shared" si="476"/>
        <v>1.1074056909281501E-2</v>
      </c>
      <c r="AN290" s="5">
        <f t="shared" si="477"/>
        <v>4.6416839446285739E-3</v>
      </c>
      <c r="AO290" s="5">
        <f t="shared" si="478"/>
        <v>9.7277944380821121E-4</v>
      </c>
      <c r="AP290" s="5">
        <f t="shared" si="479"/>
        <v>1.359132960630068E-4</v>
      </c>
      <c r="AQ290" s="5">
        <f t="shared" si="480"/>
        <v>1.4241993005933992E-5</v>
      </c>
      <c r="AR290" s="5">
        <f t="shared" si="481"/>
        <v>1.4627553466054802E-5</v>
      </c>
      <c r="AS290" s="5">
        <f t="shared" si="482"/>
        <v>2.3087000921502659E-5</v>
      </c>
      <c r="AT290" s="5">
        <f t="shared" si="483"/>
        <v>1.821936979367004E-5</v>
      </c>
      <c r="AU290" s="5">
        <f t="shared" si="484"/>
        <v>9.5853488234102783E-6</v>
      </c>
      <c r="AV290" s="5">
        <f t="shared" si="485"/>
        <v>3.7821936120853501E-6</v>
      </c>
      <c r="AW290" s="5">
        <f t="shared" si="486"/>
        <v>2.1939752223326027E-8</v>
      </c>
      <c r="AX290" s="5">
        <f t="shared" si="487"/>
        <v>2.9130727233671683E-3</v>
      </c>
      <c r="AY290" s="5">
        <f t="shared" si="488"/>
        <v>1.2210125882824378E-3</v>
      </c>
      <c r="AZ290" s="5">
        <f t="shared" si="489"/>
        <v>2.5589332679290376E-4</v>
      </c>
      <c r="BA290" s="5">
        <f t="shared" si="490"/>
        <v>3.5752508655814692E-5</v>
      </c>
      <c r="BB290" s="5">
        <f t="shared" si="491"/>
        <v>3.7464103437286819E-6</v>
      </c>
      <c r="BC290" s="5">
        <f t="shared" si="492"/>
        <v>3.1406110488561866E-7</v>
      </c>
      <c r="BD290" s="5">
        <f t="shared" si="493"/>
        <v>1.021854962891942E-6</v>
      </c>
      <c r="BE290" s="5">
        <f t="shared" si="494"/>
        <v>1.6128169707036601E-6</v>
      </c>
      <c r="BF290" s="5">
        <f t="shared" si="495"/>
        <v>1.2727728862950182E-6</v>
      </c>
      <c r="BG290" s="5">
        <f t="shared" si="496"/>
        <v>6.6961548210932607E-7</v>
      </c>
      <c r="BH290" s="5">
        <f t="shared" si="497"/>
        <v>2.642173431186921E-7</v>
      </c>
      <c r="BI290" s="5">
        <f t="shared" si="498"/>
        <v>8.340405055724538E-8</v>
      </c>
      <c r="BJ290" s="8">
        <f t="shared" si="499"/>
        <v>0.66252262831454556</v>
      </c>
      <c r="BK290" s="8">
        <f t="shared" si="500"/>
        <v>0.24263933725982612</v>
      </c>
      <c r="BL290" s="8">
        <f t="shared" si="501"/>
        <v>9.3156743252271704E-2</v>
      </c>
      <c r="BM290" s="8">
        <f t="shared" si="502"/>
        <v>0.32140227930312221</v>
      </c>
      <c r="BN290" s="8">
        <f t="shared" si="503"/>
        <v>0.67736062989601553</v>
      </c>
    </row>
    <row r="291" spans="1:66" x14ac:dyDescent="0.25">
      <c r="A291" t="s">
        <v>19</v>
      </c>
      <c r="B291" t="s">
        <v>243</v>
      </c>
      <c r="C291" t="s">
        <v>244</v>
      </c>
      <c r="D291" s="16"/>
      <c r="E291">
        <f>VLOOKUP(A291,home!$A$2:$E$405,3,FALSE)</f>
        <v>1.58227848101266</v>
      </c>
      <c r="F291">
        <f>VLOOKUP(B291,home!$B$2:$E$405,3,FALSE)</f>
        <v>0.79</v>
      </c>
      <c r="G291">
        <f>VLOOKUP(C291,away!$B$2:$E$405,4,FALSE)</f>
        <v>0.95</v>
      </c>
      <c r="H291">
        <f>VLOOKUP(A291,away!$A$2:$E$405,3,FALSE)</f>
        <v>1.36708860759494</v>
      </c>
      <c r="I291">
        <f>VLOOKUP(C291,away!$B$2:$E$405,3,FALSE)</f>
        <v>0.32</v>
      </c>
      <c r="J291">
        <f>VLOOKUP(B291,home!$B$2:$E$405,4,FALSE)</f>
        <v>1.46</v>
      </c>
      <c r="K291" s="3">
        <f t="shared" si="448"/>
        <v>1.1875000000000013</v>
      </c>
      <c r="L291" s="3">
        <f t="shared" si="449"/>
        <v>0.63870379746835593</v>
      </c>
      <c r="M291" s="5">
        <f t="shared" si="450"/>
        <v>0.16102368750358895</v>
      </c>
      <c r="N291" s="5">
        <f t="shared" si="451"/>
        <v>0.19121562891051205</v>
      </c>
      <c r="O291" s="5">
        <f t="shared" si="452"/>
        <v>0.1028464406909001</v>
      </c>
      <c r="P291" s="5">
        <f t="shared" si="453"/>
        <v>0.122130148320444</v>
      </c>
      <c r="Q291" s="5">
        <f t="shared" si="454"/>
        <v>0.11353427966561672</v>
      </c>
      <c r="R291" s="5">
        <f t="shared" si="455"/>
        <v>3.2844206112690968E-2</v>
      </c>
      <c r="S291" s="5">
        <f t="shared" si="456"/>
        <v>2.3157731263049749E-2</v>
      </c>
      <c r="T291" s="5">
        <f t="shared" si="457"/>
        <v>7.2514775565263742E-2</v>
      </c>
      <c r="U291" s="5">
        <f t="shared" si="458"/>
        <v>3.9002494758820568E-2</v>
      </c>
      <c r="V291" s="5">
        <f t="shared" si="459"/>
        <v>1.9515811602136782E-3</v>
      </c>
      <c r="W291" s="5">
        <f t="shared" si="460"/>
        <v>4.4940652367640006E-2</v>
      </c>
      <c r="X291" s="5">
        <f t="shared" si="461"/>
        <v>2.8703765327916932E-2</v>
      </c>
      <c r="Y291" s="5">
        <f t="shared" si="462"/>
        <v>9.1666019582905371E-3</v>
      </c>
      <c r="Z291" s="5">
        <f t="shared" si="463"/>
        <v>6.9925730563363715E-3</v>
      </c>
      <c r="AA291" s="5">
        <f t="shared" si="464"/>
        <v>8.3036805043994501E-3</v>
      </c>
      <c r="AB291" s="5">
        <f t="shared" si="465"/>
        <v>4.930310299487181E-3</v>
      </c>
      <c r="AC291" s="5">
        <f t="shared" si="466"/>
        <v>9.2512358061825616E-5</v>
      </c>
      <c r="AD291" s="5">
        <f t="shared" si="467"/>
        <v>1.3341756171643133E-2</v>
      </c>
      <c r="AE291" s="5">
        <f t="shared" si="468"/>
        <v>8.5214303317253434E-3</v>
      </c>
      <c r="AF291" s="5">
        <f t="shared" si="469"/>
        <v>2.7213349563675045E-3</v>
      </c>
      <c r="AG291" s="5">
        <f t="shared" si="470"/>
        <v>5.7937565693843608E-4</v>
      </c>
      <c r="AH291" s="5">
        <f t="shared" si="471"/>
        <v>1.1165457412892368E-3</v>
      </c>
      <c r="AI291" s="5">
        <f t="shared" si="472"/>
        <v>1.3258980677809703E-3</v>
      </c>
      <c r="AJ291" s="5">
        <f t="shared" si="473"/>
        <v>7.8725197774495226E-4</v>
      </c>
      <c r="AK291" s="5">
        <f t="shared" si="474"/>
        <v>3.1162057452404404E-4</v>
      </c>
      <c r="AL291" s="5">
        <f t="shared" si="475"/>
        <v>2.8066797343249177E-6</v>
      </c>
      <c r="AM291" s="5">
        <f t="shared" si="476"/>
        <v>3.1686670907652473E-3</v>
      </c>
      <c r="AN291" s="5">
        <f t="shared" si="477"/>
        <v>2.0238397037847713E-3</v>
      </c>
      <c r="AO291" s="5">
        <f t="shared" si="478"/>
        <v>6.4631705213728297E-4</v>
      </c>
      <c r="AP291" s="5">
        <f t="shared" si="479"/>
        <v>1.376017185228787E-4</v>
      </c>
      <c r="AQ291" s="5">
        <f t="shared" si="480"/>
        <v>2.1971685039683606E-5</v>
      </c>
      <c r="AR291" s="5">
        <f t="shared" si="481"/>
        <v>1.4262840100171128E-4</v>
      </c>
      <c r="AS291" s="5">
        <f t="shared" si="482"/>
        <v>1.693712261895323E-4</v>
      </c>
      <c r="AT291" s="5">
        <f t="shared" si="483"/>
        <v>1.0056416555003497E-4</v>
      </c>
      <c r="AU291" s="5">
        <f t="shared" si="484"/>
        <v>3.9806648863555555E-5</v>
      </c>
      <c r="AV291" s="5">
        <f t="shared" si="485"/>
        <v>1.1817598881368063E-5</v>
      </c>
      <c r="AW291" s="5">
        <f t="shared" si="486"/>
        <v>5.9132123415321575E-8</v>
      </c>
      <c r="AX291" s="5">
        <f t="shared" si="487"/>
        <v>6.2713202838062215E-4</v>
      </c>
      <c r="AY291" s="5">
        <f t="shared" si="488"/>
        <v>4.0055160804073616E-4</v>
      </c>
      <c r="AZ291" s="5">
        <f t="shared" si="489"/>
        <v>1.2791691656883732E-4</v>
      </c>
      <c r="BA291" s="5">
        <f t="shared" si="490"/>
        <v>2.7233673457653087E-5</v>
      </c>
      <c r="BB291" s="5">
        <f t="shared" si="491"/>
        <v>4.3485626641040489E-6</v>
      </c>
      <c r="BC291" s="5">
        <f t="shared" si="492"/>
        <v>5.5548869741847355E-7</v>
      </c>
      <c r="BD291" s="5">
        <f t="shared" si="493"/>
        <v>1.518288355777207E-5</v>
      </c>
      <c r="BE291" s="5">
        <f t="shared" si="494"/>
        <v>1.8029674224854352E-5</v>
      </c>
      <c r="BF291" s="5">
        <f t="shared" si="495"/>
        <v>1.0705119071007287E-5</v>
      </c>
      <c r="BG291" s="5">
        <f t="shared" si="496"/>
        <v>4.2374429656070568E-6</v>
      </c>
      <c r="BH291" s="5">
        <f t="shared" si="497"/>
        <v>1.2579908804145958E-6</v>
      </c>
      <c r="BI291" s="5">
        <f t="shared" si="498"/>
        <v>2.9877283409846676E-7</v>
      </c>
      <c r="BJ291" s="8">
        <f t="shared" si="499"/>
        <v>0.49242573643997373</v>
      </c>
      <c r="BK291" s="8">
        <f t="shared" si="500"/>
        <v>0.30875901889313334</v>
      </c>
      <c r="BL291" s="8">
        <f t="shared" si="501"/>
        <v>0.19198234865165742</v>
      </c>
      <c r="BM291" s="8">
        <f t="shared" si="502"/>
        <v>0.27616479336143074</v>
      </c>
      <c r="BN291" s="8">
        <f t="shared" si="503"/>
        <v>0.7235943912037528</v>
      </c>
    </row>
    <row r="292" spans="1:66" x14ac:dyDescent="0.25">
      <c r="A292" t="s">
        <v>19</v>
      </c>
      <c r="B292" t="s">
        <v>154</v>
      </c>
      <c r="C292" t="s">
        <v>146</v>
      </c>
      <c r="D292" s="16"/>
      <c r="E292">
        <f>VLOOKUP(A292,home!$A$2:$E$405,3,FALSE)</f>
        <v>1.58227848101266</v>
      </c>
      <c r="F292">
        <f>VLOOKUP(B292,home!$B$2:$E$405,3,FALSE)</f>
        <v>0.95</v>
      </c>
      <c r="G292">
        <f>VLOOKUP(C292,away!$B$2:$E$405,4,FALSE)</f>
        <v>0.95</v>
      </c>
      <c r="H292">
        <f>VLOOKUP(A292,away!$A$2:$E$405,3,FALSE)</f>
        <v>1.36708860759494</v>
      </c>
      <c r="I292">
        <f>VLOOKUP(C292,away!$B$2:$E$405,3,FALSE)</f>
        <v>0.63</v>
      </c>
      <c r="J292">
        <f>VLOOKUP(B292,home!$B$2:$E$405,4,FALSE)</f>
        <v>1.1000000000000001</v>
      </c>
      <c r="K292" s="3">
        <f t="shared" si="448"/>
        <v>1.4280063291139256</v>
      </c>
      <c r="L292" s="3">
        <f t="shared" si="449"/>
        <v>0.94739240506329347</v>
      </c>
      <c r="M292" s="5">
        <f t="shared" si="450"/>
        <v>9.2977408547993662E-2</v>
      </c>
      <c r="N292" s="5">
        <f t="shared" si="451"/>
        <v>0.13277232787114615</v>
      </c>
      <c r="O292" s="5">
        <f t="shared" si="452"/>
        <v>8.8086090700836145E-2</v>
      </c>
      <c r="P292" s="5">
        <f t="shared" si="453"/>
        <v>0.12578749502769729</v>
      </c>
      <c r="Q292" s="5">
        <f t="shared" si="454"/>
        <v>9.4799862265592991E-2</v>
      </c>
      <c r="R292" s="5">
        <f t="shared" si="455"/>
        <v>4.1726046660844271E-2</v>
      </c>
      <c r="S292" s="5">
        <f t="shared" si="456"/>
        <v>4.2543920486812714E-2</v>
      </c>
      <c r="T292" s="5">
        <f t="shared" si="457"/>
        <v>8.9812669511469101E-2</v>
      </c>
      <c r="U292" s="5">
        <f t="shared" si="458"/>
        <v>5.9585058720588592E-2</v>
      </c>
      <c r="V292" s="5">
        <f t="shared" si="459"/>
        <v>6.3952132390326681E-3</v>
      </c>
      <c r="W292" s="5">
        <f t="shared" si="460"/>
        <v>4.5124934438131724E-2</v>
      </c>
      <c r="X292" s="5">
        <f t="shared" si="461"/>
        <v>4.2751020165665052E-2</v>
      </c>
      <c r="Y292" s="5">
        <f t="shared" si="462"/>
        <v>2.0250995906829383E-2</v>
      </c>
      <c r="Z292" s="5">
        <f t="shared" si="463"/>
        <v>1.3176979899933489E-2</v>
      </c>
      <c r="AA292" s="5">
        <f t="shared" si="464"/>
        <v>1.8816810695712002E-2</v>
      </c>
      <c r="AB292" s="5">
        <f t="shared" si="465"/>
        <v>1.3435262383607677E-2</v>
      </c>
      <c r="AC292" s="5">
        <f t="shared" si="466"/>
        <v>5.4074819495711606E-4</v>
      </c>
      <c r="AD292" s="5">
        <f t="shared" si="467"/>
        <v>1.6109672994625783E-2</v>
      </c>
      <c r="AE292" s="5">
        <f t="shared" si="468"/>
        <v>1.5262181843161709E-2</v>
      </c>
      <c r="AF292" s="5">
        <f t="shared" si="469"/>
        <v>7.2296375814531492E-3</v>
      </c>
      <c r="AG292" s="5">
        <f t="shared" si="470"/>
        <v>2.2831012453429574E-3</v>
      </c>
      <c r="AH292" s="5">
        <f t="shared" si="471"/>
        <v>3.1209426697171652E-3</v>
      </c>
      <c r="AI292" s="5">
        <f t="shared" si="472"/>
        <v>4.4567258851578237E-3</v>
      </c>
      <c r="AJ292" s="5">
        <f t="shared" si="473"/>
        <v>3.1821163855656177E-3</v>
      </c>
      <c r="AK292" s="5">
        <f t="shared" si="474"/>
        <v>1.5146941128549433E-3</v>
      </c>
      <c r="AL292" s="5">
        <f t="shared" si="475"/>
        <v>2.926274756272383E-5</v>
      </c>
      <c r="AM292" s="5">
        <f t="shared" si="476"/>
        <v>4.6009429992562552E-3</v>
      </c>
      <c r="AN292" s="5">
        <f t="shared" si="477"/>
        <v>4.3588984536245068E-3</v>
      </c>
      <c r="AO292" s="5">
        <f t="shared" si="478"/>
        <v>2.0647936447029955E-3</v>
      </c>
      <c r="AP292" s="5">
        <f t="shared" si="479"/>
        <v>6.520566056715249E-4</v>
      </c>
      <c r="AQ292" s="5">
        <f t="shared" si="480"/>
        <v>1.5443836897113835E-4</v>
      </c>
      <c r="AR292" s="5">
        <f t="shared" si="481"/>
        <v>5.9135147638560051E-4</v>
      </c>
      <c r="AS292" s="5">
        <f t="shared" si="482"/>
        <v>8.4445365100950152E-4</v>
      </c>
      <c r="AT292" s="5">
        <f t="shared" si="483"/>
        <v>6.029425791424653E-4</v>
      </c>
      <c r="AU292" s="5">
        <f t="shared" si="484"/>
        <v>2.870019397025714E-4</v>
      </c>
      <c r="AV292" s="5">
        <f t="shared" si="485"/>
        <v>1.0246014659081143E-4</v>
      </c>
      <c r="AW292" s="5">
        <f t="shared" si="486"/>
        <v>1.0996959640896887E-6</v>
      </c>
      <c r="AX292" s="5">
        <f t="shared" si="487"/>
        <v>1.0950292871383899E-3</v>
      </c>
      <c r="AY292" s="5">
        <f t="shared" si="488"/>
        <v>1.0374224299567829E-3</v>
      </c>
      <c r="AZ292" s="5">
        <f t="shared" si="489"/>
        <v>4.9142306549168125E-4</v>
      </c>
      <c r="BA292" s="5">
        <f t="shared" si="490"/>
        <v>1.5519015997324679E-4</v>
      </c>
      <c r="BB292" s="5">
        <f t="shared" si="491"/>
        <v>3.6756494724802877E-5</v>
      </c>
      <c r="BC292" s="5">
        <f t="shared" si="492"/>
        <v>6.9645647878054543E-6</v>
      </c>
      <c r="BD292" s="5">
        <f t="shared" si="493"/>
        <v>9.3373649575113874E-5</v>
      </c>
      <c r="BE292" s="5">
        <f t="shared" si="494"/>
        <v>1.3333816256572839E-4</v>
      </c>
      <c r="BF292" s="5">
        <f t="shared" si="495"/>
        <v>9.5203870028140843E-5</v>
      </c>
      <c r="BG292" s="5">
        <f t="shared" si="496"/>
        <v>4.5317242985441555E-5</v>
      </c>
      <c r="BH292" s="5">
        <f t="shared" si="497"/>
        <v>1.6178327450301066E-5</v>
      </c>
      <c r="BI292" s="5">
        <f t="shared" si="498"/>
        <v>4.6205507987014914E-6</v>
      </c>
      <c r="BJ292" s="8">
        <f t="shared" si="499"/>
        <v>0.48105031989771718</v>
      </c>
      <c r="BK292" s="8">
        <f t="shared" si="500"/>
        <v>0.26931147067401301</v>
      </c>
      <c r="BL292" s="8">
        <f t="shared" si="501"/>
        <v>0.2367399898111186</v>
      </c>
      <c r="BM292" s="8">
        <f t="shared" si="502"/>
        <v>0.42309320647467907</v>
      </c>
      <c r="BN292" s="8">
        <f t="shared" si="503"/>
        <v>0.57614923107411042</v>
      </c>
    </row>
    <row r="293" spans="1:66" x14ac:dyDescent="0.25">
      <c r="A293" t="s">
        <v>19</v>
      </c>
      <c r="B293" t="s">
        <v>245</v>
      </c>
      <c r="C293" t="s">
        <v>254</v>
      </c>
      <c r="D293" s="16"/>
      <c r="E293">
        <f>VLOOKUP(A293,home!$A$2:$E$405,3,FALSE)</f>
        <v>1.58227848101266</v>
      </c>
      <c r="F293">
        <f>VLOOKUP(B293,home!$B$2:$E$405,3,FALSE)</f>
        <v>0.79</v>
      </c>
      <c r="G293">
        <f>VLOOKUP(C293,away!$B$2:$E$405,4,FALSE)</f>
        <v>1.26</v>
      </c>
      <c r="H293">
        <f>VLOOKUP(A293,away!$A$2:$E$405,3,FALSE)</f>
        <v>1.36708860759494</v>
      </c>
      <c r="I293">
        <f>VLOOKUP(C293,away!$B$2:$E$405,3,FALSE)</f>
        <v>0.63</v>
      </c>
      <c r="J293">
        <f>VLOOKUP(B293,home!$B$2:$E$405,4,FALSE)</f>
        <v>0.73</v>
      </c>
      <c r="K293" s="3">
        <f t="shared" si="448"/>
        <v>1.575000000000002</v>
      </c>
      <c r="L293" s="3">
        <f t="shared" si="449"/>
        <v>0.62872405063291292</v>
      </c>
      <c r="M293" s="5">
        <f t="shared" si="450"/>
        <v>0.1103912891771579</v>
      </c>
      <c r="N293" s="5">
        <f t="shared" si="451"/>
        <v>0.17386628045402391</v>
      </c>
      <c r="O293" s="5">
        <f t="shared" si="452"/>
        <v>6.9405658486051958E-2</v>
      </c>
      <c r="P293" s="5">
        <f t="shared" si="453"/>
        <v>0.10931391211553197</v>
      </c>
      <c r="Q293" s="5">
        <f t="shared" si="454"/>
        <v>0.13691969585754402</v>
      </c>
      <c r="R293" s="5">
        <f t="shared" si="455"/>
        <v>2.1818503370097591E-2</v>
      </c>
      <c r="S293" s="5">
        <f t="shared" si="456"/>
        <v>2.7061762461224239E-2</v>
      </c>
      <c r="T293" s="5">
        <f t="shared" si="457"/>
        <v>8.6084705790981542E-2</v>
      </c>
      <c r="U293" s="5">
        <f t="shared" si="458"/>
        <v>3.4364142807903751E-2</v>
      </c>
      <c r="V293" s="5">
        <f t="shared" si="459"/>
        <v>2.9775166595801608E-3</v>
      </c>
      <c r="W293" s="5">
        <f t="shared" si="460"/>
        <v>7.1882840325210681E-2</v>
      </c>
      <c r="X293" s="5">
        <f t="shared" si="461"/>
        <v>4.5194470540265354E-2</v>
      </c>
      <c r="Y293" s="5">
        <f t="shared" si="462"/>
        <v>1.4207425292142742E-2</v>
      </c>
      <c r="Z293" s="5">
        <f t="shared" si="463"/>
        <v>4.5726059391985405E-3</v>
      </c>
      <c r="AA293" s="5">
        <f t="shared" si="464"/>
        <v>7.2018543542377109E-3</v>
      </c>
      <c r="AB293" s="5">
        <f t="shared" si="465"/>
        <v>5.6714603039622049E-3</v>
      </c>
      <c r="AC293" s="5">
        <f t="shared" si="466"/>
        <v>1.8427857673032497E-4</v>
      </c>
      <c r="AD293" s="5">
        <f t="shared" si="467"/>
        <v>2.8303868378051759E-2</v>
      </c>
      <c r="AE293" s="5">
        <f t="shared" si="468"/>
        <v>1.7795322775229518E-2</v>
      </c>
      <c r="AF293" s="5">
        <f t="shared" si="469"/>
        <v>5.5941737087812152E-3</v>
      </c>
      <c r="AG293" s="5">
        <f t="shared" si="470"/>
        <v>1.1723971847096904E-3</v>
      </c>
      <c r="AH293" s="5">
        <f t="shared" si="471"/>
        <v>7.1872683201025533E-4</v>
      </c>
      <c r="AI293" s="5">
        <f t="shared" si="472"/>
        <v>1.1319947604161535E-3</v>
      </c>
      <c r="AJ293" s="5">
        <f t="shared" si="473"/>
        <v>8.9144587382772214E-4</v>
      </c>
      <c r="AK293" s="5">
        <f t="shared" si="474"/>
        <v>4.680090837595546E-4</v>
      </c>
      <c r="AL293" s="5">
        <f t="shared" si="475"/>
        <v>7.2992035120257536E-6</v>
      </c>
      <c r="AM293" s="5">
        <f t="shared" si="476"/>
        <v>8.9157185390863047E-3</v>
      </c>
      <c r="AN293" s="5">
        <f t="shared" si="477"/>
        <v>5.6055266741972982E-3</v>
      </c>
      <c r="AO293" s="5">
        <f t="shared" si="478"/>
        <v>1.7621647182660828E-3</v>
      </c>
      <c r="AP293" s="5">
        <f t="shared" si="479"/>
        <v>3.6930511318355248E-4</v>
      </c>
      <c r="AQ293" s="5">
        <f t="shared" si="480"/>
        <v>5.8047751670052368E-5</v>
      </c>
      <c r="AR293" s="5">
        <f t="shared" si="481"/>
        <v>9.0376169024009785E-5</v>
      </c>
      <c r="AS293" s="5">
        <f t="shared" si="482"/>
        <v>1.4234246621281559E-4</v>
      </c>
      <c r="AT293" s="5">
        <f t="shared" si="483"/>
        <v>1.1209469214259244E-4</v>
      </c>
      <c r="AU293" s="5">
        <f t="shared" si="484"/>
        <v>5.8849713374861087E-5</v>
      </c>
      <c r="AV293" s="5">
        <f t="shared" si="485"/>
        <v>2.3172074641351599E-5</v>
      </c>
      <c r="AW293" s="5">
        <f t="shared" si="486"/>
        <v>2.0077683493327345E-7</v>
      </c>
      <c r="AX293" s="5">
        <f t="shared" si="487"/>
        <v>2.3403761165101586E-3</v>
      </c>
      <c r="AY293" s="5">
        <f t="shared" si="488"/>
        <v>1.4714507519767931E-3</v>
      </c>
      <c r="AZ293" s="5">
        <f t="shared" si="489"/>
        <v>4.6256823854484746E-4</v>
      </c>
      <c r="BA293" s="5">
        <f t="shared" si="490"/>
        <v>9.6942592210682682E-5</v>
      </c>
      <c r="BB293" s="5">
        <f t="shared" si="491"/>
        <v>1.5237534813388771E-5</v>
      </c>
      <c r="BC293" s="5">
        <f t="shared" si="492"/>
        <v>1.9160409219067632E-6</v>
      </c>
      <c r="BD293" s="5">
        <f t="shared" si="493"/>
        <v>9.4702785115767018E-6</v>
      </c>
      <c r="BE293" s="5">
        <f t="shared" si="494"/>
        <v>1.4915688655733325E-5</v>
      </c>
      <c r="BF293" s="5">
        <f t="shared" si="495"/>
        <v>1.1746104816390009E-5</v>
      </c>
      <c r="BG293" s="5">
        <f t="shared" si="496"/>
        <v>6.166705028604761E-6</v>
      </c>
      <c r="BH293" s="5">
        <f t="shared" si="497"/>
        <v>2.4281401050131292E-6</v>
      </c>
      <c r="BI293" s="5">
        <f t="shared" si="498"/>
        <v>7.6486413307913574E-7</v>
      </c>
      <c r="BJ293" s="8">
        <f t="shared" si="499"/>
        <v>0.60212043437832163</v>
      </c>
      <c r="BK293" s="8">
        <f t="shared" si="500"/>
        <v>0.2514075089457134</v>
      </c>
      <c r="BL293" s="8">
        <f t="shared" si="501"/>
        <v>0.14214412276891292</v>
      </c>
      <c r="BM293" s="8">
        <f t="shared" si="502"/>
        <v>0.37705808259659718</v>
      </c>
      <c r="BN293" s="8">
        <f t="shared" si="503"/>
        <v>0.62171533946040736</v>
      </c>
    </row>
    <row r="294" spans="1:66" x14ac:dyDescent="0.25">
      <c r="A294" t="s">
        <v>19</v>
      </c>
      <c r="B294" t="s">
        <v>252</v>
      </c>
      <c r="C294" t="s">
        <v>20</v>
      </c>
      <c r="D294" s="16"/>
      <c r="E294">
        <f>VLOOKUP(A294,home!$A$2:$E$405,3,FALSE)</f>
        <v>1.58227848101266</v>
      </c>
      <c r="F294">
        <f>VLOOKUP(B294,home!$B$2:$E$405,3,FALSE)</f>
        <v>0.95</v>
      </c>
      <c r="G294">
        <f>VLOOKUP(C294,away!$B$2:$E$405,4,FALSE)</f>
        <v>1.26</v>
      </c>
      <c r="H294">
        <f>VLOOKUP(A294,away!$A$2:$E$405,3,FALSE)</f>
        <v>1.36708860759494</v>
      </c>
      <c r="I294">
        <f>VLOOKUP(C294,away!$B$2:$E$405,3,FALSE)</f>
        <v>0.79</v>
      </c>
      <c r="J294">
        <f>VLOOKUP(B294,home!$B$2:$E$405,4,FALSE)</f>
        <v>1.1000000000000001</v>
      </c>
      <c r="K294" s="3">
        <f t="shared" si="448"/>
        <v>1.893987341772154</v>
      </c>
      <c r="L294" s="3">
        <f t="shared" si="449"/>
        <v>1.1880000000000031</v>
      </c>
      <c r="M294" s="5">
        <f t="shared" si="450"/>
        <v>4.5868010597065162E-2</v>
      </c>
      <c r="N294" s="5">
        <f t="shared" si="451"/>
        <v>8.687343146311241E-2</v>
      </c>
      <c r="O294" s="5">
        <f t="shared" si="452"/>
        <v>5.4491196589313562E-2</v>
      </c>
      <c r="P294" s="5">
        <f t="shared" si="453"/>
        <v>0.10320563657817783</v>
      </c>
      <c r="Q294" s="5">
        <f t="shared" si="454"/>
        <v>8.2268589763722866E-2</v>
      </c>
      <c r="R294" s="5">
        <f t="shared" si="455"/>
        <v>3.2367770774052347E-2</v>
      </c>
      <c r="S294" s="5">
        <f t="shared" si="456"/>
        <v>5.8054640275746167E-2</v>
      </c>
      <c r="T294" s="5">
        <f t="shared" si="457"/>
        <v>9.7735084639303027E-2</v>
      </c>
      <c r="U294" s="5">
        <f t="shared" si="458"/>
        <v>6.1304148127437799E-2</v>
      </c>
      <c r="V294" s="5">
        <f t="shared" si="459"/>
        <v>1.4514027503368719E-2</v>
      </c>
      <c r="W294" s="5">
        <f t="shared" si="460"/>
        <v>5.1938555879312454E-2</v>
      </c>
      <c r="X294" s="5">
        <f t="shared" si="461"/>
        <v>6.1703004384623367E-2</v>
      </c>
      <c r="Y294" s="5">
        <f t="shared" si="462"/>
        <v>3.6651584604466381E-2</v>
      </c>
      <c r="Z294" s="5">
        <f t="shared" si="463"/>
        <v>1.2817637226524755E-2</v>
      </c>
      <c r="AA294" s="5">
        <f t="shared" si="464"/>
        <v>2.427644265846542E-2</v>
      </c>
      <c r="AB294" s="5">
        <f t="shared" si="465"/>
        <v>2.298963754919553E-2</v>
      </c>
      <c r="AC294" s="5">
        <f t="shared" si="466"/>
        <v>2.0410867894363649E-3</v>
      </c>
      <c r="AD294" s="5">
        <f t="shared" si="467"/>
        <v>2.4592741846335871E-2</v>
      </c>
      <c r="AE294" s="5">
        <f t="shared" si="468"/>
        <v>2.9216177313447094E-2</v>
      </c>
      <c r="AF294" s="5">
        <f t="shared" si="469"/>
        <v>1.7354409324187622E-2</v>
      </c>
      <c r="AG294" s="5">
        <f t="shared" si="470"/>
        <v>6.872346092378313E-3</v>
      </c>
      <c r="AH294" s="5">
        <f t="shared" si="471"/>
        <v>3.8068382562778634E-3</v>
      </c>
      <c r="AI294" s="5">
        <f t="shared" si="472"/>
        <v>7.2101034695642502E-3</v>
      </c>
      <c r="AJ294" s="5">
        <f t="shared" si="473"/>
        <v>6.8279223521110922E-3</v>
      </c>
      <c r="AK294" s="5">
        <f t="shared" si="474"/>
        <v>4.310666168500522E-3</v>
      </c>
      <c r="AL294" s="5">
        <f t="shared" si="475"/>
        <v>1.8370246162676844E-4</v>
      </c>
      <c r="AM294" s="5">
        <f t="shared" si="476"/>
        <v>9.3156683512860949E-3</v>
      </c>
      <c r="AN294" s="5">
        <f t="shared" si="477"/>
        <v>1.106701400132791E-2</v>
      </c>
      <c r="AO294" s="5">
        <f t="shared" si="478"/>
        <v>6.5738063167887972E-3</v>
      </c>
      <c r="AP294" s="5">
        <f t="shared" si="479"/>
        <v>2.6032273014483694E-3</v>
      </c>
      <c r="AQ294" s="5">
        <f t="shared" si="480"/>
        <v>7.7315850853016787E-4</v>
      </c>
      <c r="AR294" s="5">
        <f t="shared" si="481"/>
        <v>9.0450476969162303E-4</v>
      </c>
      <c r="AS294" s="5">
        <f t="shared" si="482"/>
        <v>1.713120584368471E-3</v>
      </c>
      <c r="AT294" s="5">
        <f t="shared" si="483"/>
        <v>1.6223143508616001E-3</v>
      </c>
      <c r="AU294" s="5">
        <f t="shared" si="484"/>
        <v>1.024214281635727E-3</v>
      </c>
      <c r="AV294" s="5">
        <f t="shared" si="485"/>
        <v>4.8496222117008168E-4</v>
      </c>
      <c r="AW294" s="5">
        <f t="shared" si="486"/>
        <v>1.1481694520125005E-5</v>
      </c>
      <c r="AX294" s="5">
        <f t="shared" si="487"/>
        <v>2.9406263229138918E-3</v>
      </c>
      <c r="AY294" s="5">
        <f t="shared" si="488"/>
        <v>3.4934640716217128E-3</v>
      </c>
      <c r="AZ294" s="5">
        <f t="shared" si="489"/>
        <v>2.0751176585433032E-3</v>
      </c>
      <c r="BA294" s="5">
        <f t="shared" si="490"/>
        <v>8.2174659278314987E-4</v>
      </c>
      <c r="BB294" s="5">
        <f t="shared" si="491"/>
        <v>2.4405873805659619E-4</v>
      </c>
      <c r="BC294" s="5">
        <f t="shared" si="492"/>
        <v>5.7988356162247428E-5</v>
      </c>
      <c r="BD294" s="5">
        <f t="shared" si="493"/>
        <v>1.790919443989416E-4</v>
      </c>
      <c r="BE294" s="5">
        <f t="shared" si="494"/>
        <v>3.3919787570495772E-4</v>
      </c>
      <c r="BF294" s="5">
        <f t="shared" si="495"/>
        <v>3.2121824147059727E-4</v>
      </c>
      <c r="BG294" s="5">
        <f t="shared" si="496"/>
        <v>2.0279442776387422E-4</v>
      </c>
      <c r="BH294" s="5">
        <f t="shared" si="497"/>
        <v>9.6022519791676305E-5</v>
      </c>
      <c r="BI294" s="5">
        <f t="shared" si="498"/>
        <v>3.6373087402100198E-5</v>
      </c>
      <c r="BJ294" s="8">
        <f t="shared" si="499"/>
        <v>0.53517180153035171</v>
      </c>
      <c r="BK294" s="8">
        <f t="shared" si="500"/>
        <v>0.22736056827704273</v>
      </c>
      <c r="BL294" s="8">
        <f t="shared" si="501"/>
        <v>0.22450854024917807</v>
      </c>
      <c r="BM294" s="8">
        <f t="shared" si="502"/>
        <v>0.59130192914055124</v>
      </c>
      <c r="BN294" s="8">
        <f t="shared" si="503"/>
        <v>0.40507463576544417</v>
      </c>
    </row>
    <row r="295" spans="1:66" s="15" customFormat="1" x14ac:dyDescent="0.25">
      <c r="A295" t="s">
        <v>19</v>
      </c>
      <c r="B295" t="s">
        <v>246</v>
      </c>
      <c r="C295" t="s">
        <v>250</v>
      </c>
      <c r="D295" s="16"/>
      <c r="E295">
        <f>VLOOKUP(A295,home!$A$2:$E$405,3,FALSE)</f>
        <v>1.58227848101266</v>
      </c>
      <c r="F295">
        <f>VLOOKUP(B295,home!$B$2:$E$405,3,FALSE)</f>
        <v>0.79</v>
      </c>
      <c r="G295">
        <f>VLOOKUP(C295,away!$B$2:$E$405,4,FALSE)</f>
        <v>1.58</v>
      </c>
      <c r="H295">
        <f>VLOOKUP(A295,away!$A$2:$E$405,3,FALSE)</f>
        <v>1.36708860759494</v>
      </c>
      <c r="I295">
        <f>VLOOKUP(C295,away!$B$2:$E$405,3,FALSE)</f>
        <v>0.63</v>
      </c>
      <c r="J295">
        <f>VLOOKUP(B295,home!$B$2:$E$405,4,FALSE)</f>
        <v>0.91</v>
      </c>
      <c r="K295" s="3">
        <f t="shared" si="448"/>
        <v>1.9750000000000025</v>
      </c>
      <c r="L295" s="3">
        <f t="shared" si="449"/>
        <v>0.78375189873417916</v>
      </c>
      <c r="M295" s="5">
        <f t="shared" si="450"/>
        <v>6.337081221295203E-2</v>
      </c>
      <c r="N295" s="5">
        <f t="shared" si="451"/>
        <v>0.12515735412058041</v>
      </c>
      <c r="O295" s="5">
        <f t="shared" si="452"/>
        <v>4.9666994396228265E-2</v>
      </c>
      <c r="P295" s="5">
        <f t="shared" si="453"/>
        <v>9.8092313932550954E-2</v>
      </c>
      <c r="Q295" s="5">
        <f t="shared" si="454"/>
        <v>0.12359288719407333</v>
      </c>
      <c r="R295" s="5">
        <f t="shared" si="455"/>
        <v>1.9463300581231868E-2</v>
      </c>
      <c r="S295" s="5">
        <f t="shared" si="456"/>
        <v>3.795951841483388E-2</v>
      </c>
      <c r="T295" s="5">
        <f t="shared" si="457"/>
        <v>9.6866160008394195E-2</v>
      </c>
      <c r="U295" s="5">
        <f t="shared" si="458"/>
        <v>3.8440018647932991E-2</v>
      </c>
      <c r="V295" s="5">
        <f t="shared" si="459"/>
        <v>6.5286575721673042E-3</v>
      </c>
      <c r="W295" s="5">
        <f t="shared" si="460"/>
        <v>8.1365317402765036E-2</v>
      </c>
      <c r="X295" s="5">
        <f t="shared" si="461"/>
        <v>6.3770222005526261E-2</v>
      </c>
      <c r="Y295" s="5">
        <f t="shared" si="462"/>
        <v>2.499001628976567E-2</v>
      </c>
      <c r="Z295" s="5">
        <f t="shared" si="463"/>
        <v>5.0847995953915105E-3</v>
      </c>
      <c r="AA295" s="5">
        <f t="shared" si="464"/>
        <v>1.0042479200898246E-2</v>
      </c>
      <c r="AB295" s="5">
        <f t="shared" si="465"/>
        <v>9.9169482108870319E-3</v>
      </c>
      <c r="AC295" s="5">
        <f t="shared" si="466"/>
        <v>6.3161089640834567E-4</v>
      </c>
      <c r="AD295" s="5">
        <f t="shared" si="467"/>
        <v>4.0174125467615299E-2</v>
      </c>
      <c r="AE295" s="5">
        <f t="shared" si="468"/>
        <v>3.1486547115228643E-2</v>
      </c>
      <c r="AF295" s="5">
        <f t="shared" si="469"/>
        <v>1.2338820543071819E-2</v>
      </c>
      <c r="AG295" s="5">
        <f t="shared" si="470"/>
        <v>3.2235246762576113E-3</v>
      </c>
      <c r="AH295" s="5">
        <f t="shared" si="471"/>
        <v>9.9630533439272039E-4</v>
      </c>
      <c r="AI295" s="5">
        <f t="shared" si="472"/>
        <v>1.967703035425625E-3</v>
      </c>
      <c r="AJ295" s="5">
        <f t="shared" si="473"/>
        <v>1.9431067474828076E-3</v>
      </c>
      <c r="AK295" s="5">
        <f t="shared" si="474"/>
        <v>1.2792119420928498E-3</v>
      </c>
      <c r="AL295" s="5">
        <f t="shared" si="475"/>
        <v>3.9107072906377892E-5</v>
      </c>
      <c r="AM295" s="5">
        <f t="shared" si="476"/>
        <v>1.5868779559708078E-2</v>
      </c>
      <c r="AN295" s="5">
        <f t="shared" si="477"/>
        <v>1.2437186110515341E-2</v>
      </c>
      <c r="AO295" s="5">
        <f t="shared" si="478"/>
        <v>4.8738341145133784E-3</v>
      </c>
      <c r="AP295" s="5">
        <f t="shared" si="479"/>
        <v>1.2732922471217593E-3</v>
      </c>
      <c r="AQ295" s="5">
        <f t="shared" si="480"/>
        <v>2.4948630408129708E-4</v>
      </c>
      <c r="AR295" s="5">
        <f t="shared" si="481"/>
        <v>1.5617123950985724E-4</v>
      </c>
      <c r="AS295" s="5">
        <f t="shared" si="482"/>
        <v>3.0843819803196845E-4</v>
      </c>
      <c r="AT295" s="5">
        <f t="shared" si="483"/>
        <v>3.0458272055656924E-4</v>
      </c>
      <c r="AU295" s="5">
        <f t="shared" si="484"/>
        <v>2.0051695769974167E-4</v>
      </c>
      <c r="AV295" s="5">
        <f t="shared" si="485"/>
        <v>9.9005247864247605E-5</v>
      </c>
      <c r="AW295" s="5">
        <f t="shared" si="486"/>
        <v>1.6815063672919875E-6</v>
      </c>
      <c r="AX295" s="5">
        <f t="shared" si="487"/>
        <v>5.2234732717372449E-3</v>
      </c>
      <c r="AY295" s="5">
        <f t="shared" si="488"/>
        <v>4.0939070947113012E-3</v>
      </c>
      <c r="AZ295" s="5">
        <f t="shared" si="489"/>
        <v>1.6043037293606544E-3</v>
      </c>
      <c r="BA295" s="5">
        <f t="shared" si="490"/>
        <v>4.1912536467757927E-4</v>
      </c>
      <c r="BB295" s="5">
        <f t="shared" si="491"/>
        <v>8.2122575093426979E-5</v>
      </c>
      <c r="BC295" s="5">
        <f t="shared" si="492"/>
        <v>1.2872744831682728E-5</v>
      </c>
      <c r="BD295" s="5">
        <f t="shared" si="493"/>
        <v>2.0399917582253471E-5</v>
      </c>
      <c r="BE295" s="5">
        <f t="shared" si="494"/>
        <v>4.0289837224950656E-5</v>
      </c>
      <c r="BF295" s="5">
        <f t="shared" si="495"/>
        <v>3.9786214259638828E-5</v>
      </c>
      <c r="BG295" s="5">
        <f t="shared" si="496"/>
        <v>2.6192591054262261E-5</v>
      </c>
      <c r="BH295" s="5">
        <f t="shared" si="497"/>
        <v>1.2932591833042012E-5</v>
      </c>
      <c r="BI295" s="5">
        <f t="shared" si="498"/>
        <v>5.1083737740516064E-6</v>
      </c>
      <c r="BJ295" s="8">
        <f t="shared" si="499"/>
        <v>0.64910335793963003</v>
      </c>
      <c r="BK295" s="8">
        <f t="shared" si="500"/>
        <v>0.21071592719653021</v>
      </c>
      <c r="BL295" s="8">
        <f t="shared" si="501"/>
        <v>0.13492949198596299</v>
      </c>
      <c r="BM295" s="8">
        <f t="shared" si="502"/>
        <v>0.51639768869155356</v>
      </c>
      <c r="BN295" s="8">
        <f t="shared" si="503"/>
        <v>0.47934366243761678</v>
      </c>
    </row>
    <row r="296" spans="1:66" s="10" customFormat="1" x14ac:dyDescent="0.25">
      <c r="A296" t="s">
        <v>19</v>
      </c>
      <c r="B296" t="s">
        <v>139</v>
      </c>
      <c r="C296" t="s">
        <v>248</v>
      </c>
      <c r="D296" s="16"/>
      <c r="E296">
        <f>VLOOKUP(A296,home!$A$2:$E$405,3,FALSE)</f>
        <v>1.58227848101266</v>
      </c>
      <c r="F296">
        <f>VLOOKUP(B296,home!$B$2:$E$405,3,FALSE)</f>
        <v>1.42</v>
      </c>
      <c r="G296">
        <f>VLOOKUP(C296,away!$B$2:$E$405,4,FALSE)</f>
        <v>1.58</v>
      </c>
      <c r="H296">
        <f>VLOOKUP(A296,away!$A$2:$E$405,3,FALSE)</f>
        <v>1.36708860759494</v>
      </c>
      <c r="I296">
        <f>VLOOKUP(C296,away!$B$2:$E$405,3,FALSE)</f>
        <v>1.1100000000000001</v>
      </c>
      <c r="J296">
        <f>VLOOKUP(B296,home!$B$2:$E$405,4,FALSE)</f>
        <v>1.1000000000000001</v>
      </c>
      <c r="K296" s="3">
        <f t="shared" si="448"/>
        <v>3.5500000000000038</v>
      </c>
      <c r="L296" s="3">
        <f t="shared" si="449"/>
        <v>1.669215189873422</v>
      </c>
      <c r="M296" s="5">
        <f t="shared" si="450"/>
        <v>5.4115745187926587E-3</v>
      </c>
      <c r="N296" s="5">
        <f t="shared" si="451"/>
        <v>1.9211089541713959E-2</v>
      </c>
      <c r="O296" s="5">
        <f t="shared" si="452"/>
        <v>9.0330823879006591E-3</v>
      </c>
      <c r="P296" s="5">
        <f t="shared" si="453"/>
        <v>3.2067442477047375E-2</v>
      </c>
      <c r="Q296" s="5">
        <f t="shared" si="454"/>
        <v>3.4099683936542322E-2</v>
      </c>
      <c r="R296" s="5">
        <f t="shared" si="455"/>
        <v>7.5390791666309336E-3</v>
      </c>
      <c r="S296" s="5">
        <f t="shared" si="456"/>
        <v>4.7505622598733283E-2</v>
      </c>
      <c r="T296" s="5">
        <f t="shared" si="457"/>
        <v>5.6919710396759166E-2</v>
      </c>
      <c r="U296" s="5">
        <f t="shared" si="458"/>
        <v>2.6763731041539843E-2</v>
      </c>
      <c r="V296" s="5">
        <f t="shared" si="459"/>
        <v>3.1278303256001019E-2</v>
      </c>
      <c r="W296" s="5">
        <f t="shared" si="460"/>
        <v>4.0351292658241784E-2</v>
      </c>
      <c r="X296" s="5">
        <f t="shared" si="461"/>
        <v>6.7354990636165082E-2</v>
      </c>
      <c r="Y296" s="5">
        <f t="shared" si="462"/>
        <v>5.6214986741834436E-2</v>
      </c>
      <c r="Z296" s="5">
        <f t="shared" si="463"/>
        <v>4.1947818208662039E-3</v>
      </c>
      <c r="AA296" s="5">
        <f t="shared" si="464"/>
        <v>1.4891475464075038E-2</v>
      </c>
      <c r="AB296" s="5">
        <f t="shared" si="465"/>
        <v>2.6432368948733229E-2</v>
      </c>
      <c r="AC296" s="5">
        <f t="shared" si="466"/>
        <v>1.1584142320297764E-2</v>
      </c>
      <c r="AD296" s="5">
        <f t="shared" si="467"/>
        <v>3.5811772234189632E-2</v>
      </c>
      <c r="AE296" s="5">
        <f t="shared" si="468"/>
        <v>5.9777554189596585E-2</v>
      </c>
      <c r="AF296" s="5">
        <f t="shared" si="469"/>
        <v>4.9890800733378128E-2</v>
      </c>
      <c r="AG296" s="5">
        <f t="shared" si="470"/>
        <v>2.7759494139700937E-2</v>
      </c>
      <c r="AH296" s="5">
        <f t="shared" si="471"/>
        <v>1.7504983833986903E-3</v>
      </c>
      <c r="AI296" s="5">
        <f t="shared" si="472"/>
        <v>6.2142692610653565E-3</v>
      </c>
      <c r="AJ296" s="5">
        <f t="shared" si="473"/>
        <v>1.1030327938391022E-2</v>
      </c>
      <c r="AK296" s="5">
        <f t="shared" si="474"/>
        <v>1.3052554727096056E-2</v>
      </c>
      <c r="AL296" s="5">
        <f t="shared" si="475"/>
        <v>2.7457725378229169E-3</v>
      </c>
      <c r="AM296" s="5">
        <f t="shared" si="476"/>
        <v>2.5426358286274667E-2</v>
      </c>
      <c r="AN296" s="5">
        <f t="shared" si="477"/>
        <v>4.2442063474613621E-2</v>
      </c>
      <c r="AO296" s="5">
        <f t="shared" si="478"/>
        <v>3.5422468520698511E-2</v>
      </c>
      <c r="AP296" s="5">
        <f t="shared" si="479"/>
        <v>1.9709240839187687E-2</v>
      </c>
      <c r="AQ296" s="5">
        <f t="shared" si="480"/>
        <v>8.2247410474114227E-3</v>
      </c>
      <c r="AR296" s="5">
        <f t="shared" si="481"/>
        <v>5.8439169828359259E-4</v>
      </c>
      <c r="AS296" s="5">
        <f t="shared" si="482"/>
        <v>2.0745905289067559E-3</v>
      </c>
      <c r="AT296" s="5">
        <f t="shared" si="483"/>
        <v>3.6823981888094966E-3</v>
      </c>
      <c r="AU296" s="5">
        <f t="shared" si="484"/>
        <v>4.3575045234245753E-3</v>
      </c>
      <c r="AV296" s="5">
        <f t="shared" si="485"/>
        <v>3.8672852645393156E-3</v>
      </c>
      <c r="AW296" s="5">
        <f t="shared" si="486"/>
        <v>4.5196284887925447E-4</v>
      </c>
      <c r="AX296" s="5">
        <f t="shared" si="487"/>
        <v>1.5043928652712526E-2</v>
      </c>
      <c r="AY296" s="5">
        <f t="shared" si="488"/>
        <v>2.5111554222479751E-2</v>
      </c>
      <c r="AZ296" s="5">
        <f t="shared" si="489"/>
        <v>2.0958293874746639E-2</v>
      </c>
      <c r="BA296" s="5">
        <f t="shared" si="490"/>
        <v>1.1661300829852728E-2</v>
      </c>
      <c r="BB296" s="5">
        <f t="shared" si="491"/>
        <v>4.8663051197184301E-3</v>
      </c>
      <c r="BC296" s="5">
        <f t="shared" si="492"/>
        <v>1.6245820848785608E-3</v>
      </c>
      <c r="BD296" s="5">
        <f t="shared" si="493"/>
        <v>1.6257924993514977E-4</v>
      </c>
      <c r="BE296" s="5">
        <f t="shared" si="494"/>
        <v>5.7715633726978231E-4</v>
      </c>
      <c r="BF296" s="5">
        <f t="shared" si="495"/>
        <v>1.0244524986538649E-3</v>
      </c>
      <c r="BG296" s="5">
        <f t="shared" si="496"/>
        <v>1.2122687900737413E-3</v>
      </c>
      <c r="BH296" s="5">
        <f t="shared" si="497"/>
        <v>1.0758885511904467E-3</v>
      </c>
      <c r="BI296" s="5">
        <f t="shared" si="498"/>
        <v>7.6388087134521808E-4</v>
      </c>
      <c r="BJ296" s="8">
        <f t="shared" si="499"/>
        <v>0.65788221216069664</v>
      </c>
      <c r="BK296" s="8">
        <f t="shared" si="500"/>
        <v>0.15570441193117474</v>
      </c>
      <c r="BL296" s="8">
        <f t="shared" si="501"/>
        <v>0.13608978382126277</v>
      </c>
      <c r="BM296" s="8">
        <f t="shared" si="502"/>
        <v>0.82184964633177204</v>
      </c>
      <c r="BN296" s="8">
        <f t="shared" si="503"/>
        <v>0.1073619520286279</v>
      </c>
    </row>
    <row r="297" spans="1:66" x14ac:dyDescent="0.25">
      <c r="A297" t="s">
        <v>178</v>
      </c>
      <c r="B297" t="s">
        <v>472</v>
      </c>
      <c r="C297" t="s">
        <v>270</v>
      </c>
      <c r="D297" s="16"/>
      <c r="E297">
        <f>VLOOKUP(A297,home!$A$2:$E$405,3,FALSE)</f>
        <v>1.85245901639344</v>
      </c>
      <c r="F297">
        <f>VLOOKUP(B297,home!$B$2:$E$405,3,FALSE)</f>
        <v>1.35</v>
      </c>
      <c r="G297">
        <f>VLOOKUP(C297,away!$B$2:$E$405,4,FALSE)</f>
        <v>1.48</v>
      </c>
      <c r="H297">
        <f>VLOOKUP(A297,away!$A$2:$E$405,3,FALSE)</f>
        <v>1.36065573770492</v>
      </c>
      <c r="I297">
        <f>VLOOKUP(C297,away!$B$2:$E$405,3,FALSE)</f>
        <v>0.67</v>
      </c>
      <c r="J297">
        <f>VLOOKUP(B297,home!$B$2:$E$405,4,FALSE)</f>
        <v>0.92</v>
      </c>
      <c r="K297" s="3">
        <f t="shared" si="448"/>
        <v>3.701213114754093</v>
      </c>
      <c r="L297" s="3">
        <f t="shared" si="449"/>
        <v>0.83870819672131269</v>
      </c>
      <c r="M297" s="5">
        <f t="shared" si="450"/>
        <v>1.0674246461182131E-2</v>
      </c>
      <c r="N297" s="5">
        <f t="shared" si="451"/>
        <v>3.9507660992244779E-2</v>
      </c>
      <c r="O297" s="5">
        <f t="shared" si="452"/>
        <v>8.9525780008169169E-3</v>
      </c>
      <c r="P297" s="5">
        <f t="shared" si="453"/>
        <v>3.313539910748256E-2</v>
      </c>
      <c r="Q297" s="5">
        <f t="shared" si="454"/>
        <v>7.3113136498877546E-2</v>
      </c>
      <c r="R297" s="5">
        <f t="shared" si="455"/>
        <v>3.7543002755360262E-3</v>
      </c>
      <c r="S297" s="5">
        <f t="shared" si="456"/>
        <v>2.5715039417652765E-2</v>
      </c>
      <c r="T297" s="5">
        <f t="shared" si="457"/>
        <v>6.1320586869612767E-2</v>
      </c>
      <c r="U297" s="5">
        <f t="shared" si="458"/>
        <v>1.3895465416538846E-2</v>
      </c>
      <c r="V297" s="5">
        <f t="shared" si="459"/>
        <v>8.8695107557056427E-3</v>
      </c>
      <c r="W297" s="5">
        <f t="shared" si="460"/>
        <v>9.0202433223483897E-2</v>
      </c>
      <c r="X297" s="5">
        <f t="shared" si="461"/>
        <v>7.5653520108742794E-2</v>
      </c>
      <c r="Y297" s="5">
        <f t="shared" si="462"/>
        <v>3.1725613713011622E-2</v>
      </c>
      <c r="Z297" s="5">
        <f t="shared" si="463"/>
        <v>1.0495874713483827E-3</v>
      </c>
      <c r="AA297" s="5">
        <f t="shared" si="464"/>
        <v>3.8847469140362201E-3</v>
      </c>
      <c r="AB297" s="5">
        <f t="shared" si="465"/>
        <v>7.1891381128656754E-3</v>
      </c>
      <c r="AC297" s="5">
        <f t="shared" si="466"/>
        <v>1.7208168970474329E-3</v>
      </c>
      <c r="AD297" s="5">
        <f t="shared" si="467"/>
        <v>8.3464607207372241E-2</v>
      </c>
      <c r="AE297" s="5">
        <f t="shared" si="468"/>
        <v>7.0002450200947836E-2</v>
      </c>
      <c r="AF297" s="5">
        <f t="shared" si="469"/>
        <v>2.9355814387055229E-2</v>
      </c>
      <c r="AG297" s="5">
        <f t="shared" si="470"/>
        <v>8.2069873826175529E-3</v>
      </c>
      <c r="AH297" s="5">
        <f t="shared" si="471"/>
        <v>2.2007440384897104E-4</v>
      </c>
      <c r="AI297" s="5">
        <f t="shared" si="472"/>
        <v>8.145422697475004E-4</v>
      </c>
      <c r="AJ297" s="5">
        <f t="shared" si="473"/>
        <v>1.5073972656555075E-3</v>
      </c>
      <c r="AK297" s="5">
        <f t="shared" si="474"/>
        <v>1.8597328429295411E-3</v>
      </c>
      <c r="AL297" s="5">
        <f t="shared" si="475"/>
        <v>2.1367299277536708E-4</v>
      </c>
      <c r="AM297" s="5">
        <f t="shared" si="476"/>
        <v>6.1784059762745015E-2</v>
      </c>
      <c r="AN297" s="5">
        <f t="shared" si="477"/>
        <v>5.1818797349733679E-2</v>
      </c>
      <c r="AO297" s="5">
        <f t="shared" si="478"/>
        <v>2.1730425040731135E-2</v>
      </c>
      <c r="AP297" s="5">
        <f t="shared" si="479"/>
        <v>6.0751618666330899E-3</v>
      </c>
      <c r="AQ297" s="5">
        <f t="shared" si="480"/>
        <v>1.2738220134884803E-3</v>
      </c>
      <c r="AR297" s="5">
        <f t="shared" si="481"/>
        <v>3.6915641279337698E-5</v>
      </c>
      <c r="AS297" s="5">
        <f t="shared" si="482"/>
        <v>1.3663265564264229E-4</v>
      </c>
      <c r="AT297" s="5">
        <f t="shared" si="483"/>
        <v>2.5285328848411375E-4</v>
      </c>
      <c r="AU297" s="5">
        <f t="shared" si="484"/>
        <v>3.1195463581536724E-4</v>
      </c>
      <c r="AV297" s="5">
        <f t="shared" si="485"/>
        <v>2.886526473220436E-4</v>
      </c>
      <c r="AW297" s="5">
        <f t="shared" si="486"/>
        <v>1.8424771559206118E-5</v>
      </c>
      <c r="AX297" s="5">
        <f t="shared" si="487"/>
        <v>3.8112662046103751E-2</v>
      </c>
      <c r="AY297" s="5">
        <f t="shared" si="488"/>
        <v>3.1965402056936487E-2</v>
      </c>
      <c r="AZ297" s="5">
        <f t="shared" si="489"/>
        <v>1.3404822358322471E-2</v>
      </c>
      <c r="BA297" s="5">
        <f t="shared" si="490"/>
        <v>3.7475781291727247E-3</v>
      </c>
      <c r="BB297" s="5">
        <f t="shared" si="491"/>
        <v>7.857811236976714E-4</v>
      </c>
      <c r="BC297" s="5">
        <f t="shared" si="492"/>
        <v>1.318082138548242E-4</v>
      </c>
      <c r="BD297" s="5">
        <f t="shared" si="493"/>
        <v>5.1602418213673609E-6</v>
      </c>
      <c r="BE297" s="5">
        <f t="shared" si="494"/>
        <v>1.9099154704547426E-5</v>
      </c>
      <c r="BF297" s="5">
        <f t="shared" si="495"/>
        <v>3.5345020936594134E-5</v>
      </c>
      <c r="BG297" s="5">
        <f t="shared" si="496"/>
        <v>4.3606485010593403E-5</v>
      </c>
      <c r="BH297" s="5">
        <f t="shared" si="497"/>
        <v>4.0349223552384018E-5</v>
      </c>
      <c r="BI297" s="5">
        <f t="shared" si="498"/>
        <v>2.986821507644569E-5</v>
      </c>
      <c r="BJ297" s="8">
        <f t="shared" si="499"/>
        <v>0.79338313054538567</v>
      </c>
      <c r="BK297" s="8">
        <f t="shared" si="500"/>
        <v>0.11229408768878241</v>
      </c>
      <c r="BL297" s="8">
        <f t="shared" si="501"/>
        <v>4.3278412711620647E-2</v>
      </c>
      <c r="BM297" s="8">
        <f t="shared" si="502"/>
        <v>0.74892091979562003</v>
      </c>
      <c r="BN297" s="8">
        <f t="shared" si="503"/>
        <v>0.16913732133613996</v>
      </c>
    </row>
    <row r="298" spans="1:66" x14ac:dyDescent="0.25">
      <c r="A298" t="s">
        <v>178</v>
      </c>
      <c r="B298" t="s">
        <v>182</v>
      </c>
      <c r="C298" t="s">
        <v>180</v>
      </c>
      <c r="D298" s="16"/>
      <c r="E298">
        <f>VLOOKUP(A298,home!$A$2:$E$405,3,FALSE)</f>
        <v>1.85245901639344</v>
      </c>
      <c r="F298">
        <f>VLOOKUP(B298,home!$B$2:$E$405,3,FALSE)</f>
        <v>1.89</v>
      </c>
      <c r="G298">
        <f>VLOOKUP(C298,away!$B$2:$E$405,4,FALSE)</f>
        <v>1.26</v>
      </c>
      <c r="H298">
        <f>VLOOKUP(A298,away!$A$2:$E$405,3,FALSE)</f>
        <v>1.36065573770492</v>
      </c>
      <c r="I298">
        <f>VLOOKUP(C298,away!$B$2:$E$405,3,FALSE)</f>
        <v>0.18</v>
      </c>
      <c r="J298">
        <f>VLOOKUP(B298,home!$B$2:$E$405,4,FALSE)</f>
        <v>0.73</v>
      </c>
      <c r="K298" s="3">
        <f t="shared" si="448"/>
        <v>4.4114459016393379</v>
      </c>
      <c r="L298" s="3">
        <f t="shared" si="449"/>
        <v>0.17879016393442648</v>
      </c>
      <c r="M298" s="5">
        <f t="shared" si="450"/>
        <v>1.0150461915904185E-2</v>
      </c>
      <c r="N298" s="5">
        <f t="shared" si="451"/>
        <v>4.4778213618661702E-2</v>
      </c>
      <c r="O298" s="5">
        <f t="shared" si="452"/>
        <v>1.8148027499546623E-3</v>
      </c>
      <c r="P298" s="5">
        <f t="shared" si="453"/>
        <v>8.005904153571294E-3</v>
      </c>
      <c r="Q298" s="5">
        <f t="shared" si="454"/>
        <v>9.8768333475387979E-2</v>
      </c>
      <c r="R298" s="5">
        <f t="shared" si="455"/>
        <v>1.6223444058652102E-4</v>
      </c>
      <c r="S298" s="5">
        <f t="shared" si="456"/>
        <v>1.5786104575138606E-3</v>
      </c>
      <c r="T298" s="5">
        <f t="shared" si="457"/>
        <v>1.765880653359472E-2</v>
      </c>
      <c r="U298" s="5">
        <f t="shared" si="458"/>
        <v>7.1568845803015875E-4</v>
      </c>
      <c r="V298" s="5">
        <f t="shared" si="459"/>
        <v>1.3834295449789894E-4</v>
      </c>
      <c r="W298" s="5">
        <f t="shared" si="460"/>
        <v>0.14523705330724926</v>
      </c>
      <c r="X298" s="5">
        <f t="shared" si="461"/>
        <v>2.5966956570156137E-2</v>
      </c>
      <c r="Y298" s="5">
        <f t="shared" si="462"/>
        <v>2.3213182110281738E-3</v>
      </c>
      <c r="Z298" s="5">
        <f t="shared" si="463"/>
        <v>9.6686407427580215E-6</v>
      </c>
      <c r="AA298" s="5">
        <f t="shared" si="464"/>
        <v>4.2652685579063E-5</v>
      </c>
      <c r="AB298" s="5">
        <f t="shared" si="465"/>
        <v>9.4080007495834378E-5</v>
      </c>
      <c r="AC298" s="5">
        <f t="shared" si="466"/>
        <v>6.8196430566910944E-6</v>
      </c>
      <c r="AD298" s="5">
        <f t="shared" si="467"/>
        <v>0.16017635089460971</v>
      </c>
      <c r="AE298" s="5">
        <f t="shared" si="468"/>
        <v>2.8637956034865492E-2</v>
      </c>
      <c r="AF298" s="5">
        <f t="shared" si="469"/>
        <v>2.5600924271102494E-3</v>
      </c>
      <c r="AG298" s="5">
        <f t="shared" si="470"/>
        <v>1.5257311491010842E-4</v>
      </c>
      <c r="AH298" s="5">
        <f t="shared" si="471"/>
        <v>4.3216446585519546E-7</v>
      </c>
      <c r="AI298" s="5">
        <f t="shared" si="472"/>
        <v>1.9064701617310554E-6</v>
      </c>
      <c r="AJ298" s="5">
        <f t="shared" si="473"/>
        <v>4.2051449907830757E-6</v>
      </c>
      <c r="AK298" s="5">
        <f t="shared" si="474"/>
        <v>6.1835898784630648E-6</v>
      </c>
      <c r="AL298" s="5">
        <f t="shared" si="475"/>
        <v>2.1515241030712623E-7</v>
      </c>
      <c r="AM298" s="5">
        <f t="shared" si="476"/>
        <v>0.14132186133871408</v>
      </c>
      <c r="AN298" s="5">
        <f t="shared" si="477"/>
        <v>2.5266958756266979E-2</v>
      </c>
      <c r="AO298" s="5">
        <f t="shared" si="478"/>
        <v>2.2587418490786827E-3</v>
      </c>
      <c r="AP298" s="5">
        <f t="shared" si="479"/>
        <v>1.3461360849410908E-4</v>
      </c>
      <c r="AQ298" s="5">
        <f t="shared" si="480"/>
        <v>6.016897282616618E-6</v>
      </c>
      <c r="AR298" s="5">
        <f t="shared" si="481"/>
        <v>1.5453351139376862E-8</v>
      </c>
      <c r="AS298" s="5">
        <f t="shared" si="482"/>
        <v>6.8171622550397643E-8</v>
      </c>
      <c r="AT298" s="5">
        <f t="shared" si="483"/>
        <v>1.5036771245402779E-7</v>
      </c>
      <c r="AU298" s="5">
        <f t="shared" si="484"/>
        <v>2.2111300961473449E-7</v>
      </c>
      <c r="AV298" s="5">
        <f t="shared" si="485"/>
        <v>2.4385702001601501E-7</v>
      </c>
      <c r="AW298" s="5">
        <f t="shared" si="486"/>
        <v>4.7137689934140484E-9</v>
      </c>
      <c r="AX298" s="5">
        <f t="shared" si="487"/>
        <v>0.10390562433578548</v>
      </c>
      <c r="AY298" s="5">
        <f t="shared" si="488"/>
        <v>1.8577303608704021E-2</v>
      </c>
      <c r="AZ298" s="5">
        <f t="shared" si="489"/>
        <v>1.6607195788299021E-3</v>
      </c>
      <c r="BA298" s="5">
        <f t="shared" si="490"/>
        <v>9.8973441916036644E-5</v>
      </c>
      <c r="BB298" s="5">
        <f t="shared" si="491"/>
        <v>4.423869476330657E-6</v>
      </c>
      <c r="BC298" s="5">
        <f t="shared" si="492"/>
        <v>1.5818886977953285E-7</v>
      </c>
      <c r="BD298" s="5">
        <f t="shared" si="493"/>
        <v>4.6048453059090708E-10</v>
      </c>
      <c r="BE298" s="5">
        <f t="shared" si="494"/>
        <v>2.0314025952435711E-9</v>
      </c>
      <c r="BF298" s="5">
        <f t="shared" si="495"/>
        <v>4.4807113266833836E-9</v>
      </c>
      <c r="BG298" s="5">
        <f t="shared" si="496"/>
        <v>6.5888052061754594E-9</v>
      </c>
      <c r="BH298" s="5">
        <f t="shared" si="497"/>
        <v>7.2665394308706652E-9</v>
      </c>
      <c r="BI298" s="5">
        <f t="shared" si="498"/>
        <v>6.4111891182830078E-9</v>
      </c>
      <c r="BJ298" s="8">
        <f t="shared" si="499"/>
        <v>0.81949304966099146</v>
      </c>
      <c r="BK298" s="8">
        <f t="shared" si="500"/>
        <v>3.8457657885658261E-2</v>
      </c>
      <c r="BL298" s="8">
        <f t="shared" si="501"/>
        <v>2.8429119129910552E-3</v>
      </c>
      <c r="BM298" s="8">
        <f t="shared" si="502"/>
        <v>0.67854603885138232</v>
      </c>
      <c r="BN298" s="8">
        <f t="shared" si="503"/>
        <v>0.16367995035406635</v>
      </c>
    </row>
    <row r="299" spans="1:66" x14ac:dyDescent="0.25">
      <c r="A299" t="s">
        <v>178</v>
      </c>
      <c r="B299" t="s">
        <v>184</v>
      </c>
      <c r="C299" t="s">
        <v>179</v>
      </c>
      <c r="D299" s="16"/>
      <c r="E299">
        <f>VLOOKUP(A299,home!$A$2:$E$405,3,FALSE)</f>
        <v>1.85245901639344</v>
      </c>
      <c r="F299">
        <f>VLOOKUP(B299,home!$B$2:$E$405,3,FALSE)</f>
        <v>0.18</v>
      </c>
      <c r="G299">
        <f>VLOOKUP(C299,away!$B$2:$E$405,4,FALSE)</f>
        <v>0.81</v>
      </c>
      <c r="H299">
        <f>VLOOKUP(A299,away!$A$2:$E$405,3,FALSE)</f>
        <v>1.36065573770492</v>
      </c>
      <c r="I299">
        <f>VLOOKUP(C299,away!$B$2:$E$405,3,FALSE)</f>
        <v>0.54</v>
      </c>
      <c r="J299">
        <f>VLOOKUP(B299,home!$B$2:$E$405,4,FALSE)</f>
        <v>0.98</v>
      </c>
      <c r="K299" s="3">
        <f t="shared" si="448"/>
        <v>0.27008852459016353</v>
      </c>
      <c r="L299" s="3">
        <f t="shared" si="449"/>
        <v>0.72005901639344372</v>
      </c>
      <c r="M299" s="5">
        <f t="shared" si="450"/>
        <v>0.37152187227567213</v>
      </c>
      <c r="N299" s="5">
        <f t="shared" si="451"/>
        <v>0.10034379433591145</v>
      </c>
      <c r="O299" s="5">
        <f t="shared" si="452"/>
        <v>0.26751767391947107</v>
      </c>
      <c r="P299" s="5">
        <f t="shared" si="453"/>
        <v>7.2253453850702393E-2</v>
      </c>
      <c r="Q299" s="5">
        <f t="shared" si="454"/>
        <v>1.3550853681982567E-2</v>
      </c>
      <c r="R299" s="5">
        <f t="shared" si="455"/>
        <v>9.6314256575158172E-2</v>
      </c>
      <c r="S299" s="5">
        <f t="shared" si="456"/>
        <v>3.5129570981771736E-3</v>
      </c>
      <c r="T299" s="5">
        <f t="shared" si="457"/>
        <v>9.7574143735398404E-3</v>
      </c>
      <c r="U299" s="5">
        <f t="shared" si="458"/>
        <v>2.6013375455382921E-2</v>
      </c>
      <c r="V299" s="5">
        <f t="shared" si="459"/>
        <v>7.5910973668598313E-5</v>
      </c>
      <c r="W299" s="5">
        <f t="shared" si="460"/>
        <v>1.2199766926346192E-3</v>
      </c>
      <c r="X299" s="5">
        <f t="shared" si="461"/>
        <v>8.7845521732141042E-4</v>
      </c>
      <c r="Y299" s="5">
        <f t="shared" si="462"/>
        <v>3.1626979986507179E-4</v>
      </c>
      <c r="Z299" s="5">
        <f t="shared" si="463"/>
        <v>2.3117316284724725E-2</v>
      </c>
      <c r="AA299" s="5">
        <f t="shared" si="464"/>
        <v>6.2437218478254607E-3</v>
      </c>
      <c r="AB299" s="5">
        <f t="shared" si="465"/>
        <v>8.4317881091527415E-4</v>
      </c>
      <c r="AC299" s="5">
        <f t="shared" si="466"/>
        <v>9.2269635417591337E-7</v>
      </c>
      <c r="AD299" s="5">
        <f t="shared" si="467"/>
        <v>8.2375426237017927E-5</v>
      </c>
      <c r="AE299" s="5">
        <f t="shared" si="468"/>
        <v>5.9315168391217789E-5</v>
      </c>
      <c r="AF299" s="5">
        <f t="shared" si="469"/>
        <v>2.1355210904495882E-5</v>
      </c>
      <c r="AG299" s="5">
        <f t="shared" si="470"/>
        <v>5.1256707195886177E-6</v>
      </c>
      <c r="AH299" s="5">
        <f t="shared" si="471"/>
        <v>4.1614580064087544E-3</v>
      </c>
      <c r="AI299" s="5">
        <f t="shared" si="472"/>
        <v>1.1239620530948636E-3</v>
      </c>
      <c r="AJ299" s="5">
        <f t="shared" si="473"/>
        <v>1.5178462630786139E-4</v>
      </c>
      <c r="AK299" s="5">
        <f t="shared" si="474"/>
        <v>1.3665095258319874E-5</v>
      </c>
      <c r="AL299" s="5">
        <f t="shared" si="475"/>
        <v>7.1778275702909458E-9</v>
      </c>
      <c r="AM299" s="5">
        <f t="shared" si="476"/>
        <v>4.4497314669684038E-6</v>
      </c>
      <c r="AN299" s="5">
        <f t="shared" si="477"/>
        <v>3.2040692633202241E-6</v>
      </c>
      <c r="AO299" s="5">
        <f t="shared" si="478"/>
        <v>1.1535594811014131E-6</v>
      </c>
      <c r="AP299" s="5">
        <f t="shared" si="479"/>
        <v>2.7687696843773836E-7</v>
      </c>
      <c r="AQ299" s="5">
        <f t="shared" si="480"/>
        <v>4.9841939388819093E-8</v>
      </c>
      <c r="AR299" s="5">
        <f t="shared" si="481"/>
        <v>5.9929907177146201E-4</v>
      </c>
      <c r="AS299" s="5">
        <f t="shared" si="482"/>
        <v>1.6186380208300867E-4</v>
      </c>
      <c r="AT299" s="5">
        <f t="shared" si="483"/>
        <v>2.1858777744577026E-5</v>
      </c>
      <c r="AU299" s="5">
        <f t="shared" si="484"/>
        <v>1.9679350101257048E-6</v>
      </c>
      <c r="AV299" s="5">
        <f t="shared" si="485"/>
        <v>1.32879165843545E-7</v>
      </c>
      <c r="AW299" s="5">
        <f t="shared" si="486"/>
        <v>3.877615527733197E-11</v>
      </c>
      <c r="AX299" s="5">
        <f t="shared" si="487"/>
        <v>2.0030356778932002E-7</v>
      </c>
      <c r="AY299" s="5">
        <f t="shared" si="488"/>
        <v>1.4423039000247524E-7</v>
      </c>
      <c r="AZ299" s="5">
        <f t="shared" si="489"/>
        <v>5.1927196379612541E-8</v>
      </c>
      <c r="BA299" s="5">
        <f t="shared" si="490"/>
        <v>1.2463548649724336E-8</v>
      </c>
      <c r="BB299" s="5">
        <f t="shared" si="491"/>
        <v>2.2436226453730844E-9</v>
      </c>
      <c r="BC299" s="5">
        <f t="shared" si="492"/>
        <v>3.2310814303707993E-10</v>
      </c>
      <c r="BD299" s="5">
        <f t="shared" si="493"/>
        <v>7.1921783357543781E-5</v>
      </c>
      <c r="BE299" s="5">
        <f t="shared" si="494"/>
        <v>1.9425248352932374E-5</v>
      </c>
      <c r="BF299" s="5">
        <f t="shared" si="495"/>
        <v>2.6232683337205046E-6</v>
      </c>
      <c r="BG299" s="5">
        <f t="shared" si="496"/>
        <v>2.3617155795288934E-7</v>
      </c>
      <c r="BH299" s="5">
        <f t="shared" si="497"/>
        <v>1.5946806909414043E-8</v>
      </c>
      <c r="BI299" s="5">
        <f t="shared" si="498"/>
        <v>8.6140991001757318E-10</v>
      </c>
      <c r="BJ299" s="8">
        <f t="shared" si="499"/>
        <v>0.12624448114806006</v>
      </c>
      <c r="BK299" s="8">
        <f t="shared" si="500"/>
        <v>0.447365268302792</v>
      </c>
      <c r="BL299" s="8">
        <f t="shared" si="501"/>
        <v>0.40326242213541663</v>
      </c>
      <c r="BM299" s="8">
        <f t="shared" si="502"/>
        <v>7.8487439040481929E-2</v>
      </c>
      <c r="BN299" s="8">
        <f t="shared" si="503"/>
        <v>0.9215019046388977</v>
      </c>
    </row>
    <row r="300" spans="1:66" x14ac:dyDescent="0.25">
      <c r="A300" t="s">
        <v>178</v>
      </c>
      <c r="B300" t="s">
        <v>269</v>
      </c>
      <c r="C300" t="s">
        <v>274</v>
      </c>
      <c r="D300" s="16"/>
      <c r="E300">
        <f>VLOOKUP(A300,home!$A$2:$E$405,3,FALSE)</f>
        <v>1.85245901639344</v>
      </c>
      <c r="F300">
        <f>VLOOKUP(B300,home!$B$2:$E$405,3,FALSE)</f>
        <v>0.67</v>
      </c>
      <c r="G300">
        <f>VLOOKUP(C300,away!$B$2:$E$405,4,FALSE)</f>
        <v>0.54</v>
      </c>
      <c r="H300">
        <f>VLOOKUP(A300,away!$A$2:$E$405,3,FALSE)</f>
        <v>1.36065573770492</v>
      </c>
      <c r="I300">
        <f>VLOOKUP(C300,away!$B$2:$E$405,3,FALSE)</f>
        <v>1.62</v>
      </c>
      <c r="J300">
        <f>VLOOKUP(B300,home!$B$2:$E$405,4,FALSE)</f>
        <v>1.1000000000000001</v>
      </c>
      <c r="K300" s="3">
        <f t="shared" si="448"/>
        <v>0.67021967213114664</v>
      </c>
      <c r="L300" s="3">
        <f t="shared" si="449"/>
        <v>2.4246885245901675</v>
      </c>
      <c r="M300" s="5">
        <f t="shared" si="450"/>
        <v>4.527916904563245E-2</v>
      </c>
      <c r="N300" s="5">
        <f t="shared" si="451"/>
        <v>3.0346989832134543E-2</v>
      </c>
      <c r="O300" s="5">
        <f t="shared" si="452"/>
        <v>0.10978788158792334</v>
      </c>
      <c r="P300" s="5">
        <f t="shared" si="453"/>
        <v>7.3581998001831128E-2</v>
      </c>
      <c r="Q300" s="5">
        <f t="shared" si="454"/>
        <v>1.0169574787730227E-2</v>
      </c>
      <c r="R300" s="5">
        <f t="shared" si="455"/>
        <v>0.13310070831265094</v>
      </c>
      <c r="S300" s="5">
        <f t="shared" si="456"/>
        <v>2.9894046998107042E-2</v>
      </c>
      <c r="T300" s="5">
        <f t="shared" si="457"/>
        <v>2.4658051287770971E-2</v>
      </c>
      <c r="U300" s="5">
        <f t="shared" si="458"/>
        <v>8.9206713085728306E-2</v>
      </c>
      <c r="V300" s="5">
        <f t="shared" si="459"/>
        <v>5.3977818862270786E-3</v>
      </c>
      <c r="W300" s="5">
        <f t="shared" si="460"/>
        <v>2.2719496933152426E-3</v>
      </c>
      <c r="X300" s="5">
        <f t="shared" si="461"/>
        <v>5.5087703498276196E-3</v>
      </c>
      <c r="Y300" s="5">
        <f t="shared" si="462"/>
        <v>6.6785261259147974E-3</v>
      </c>
      <c r="Z300" s="5">
        <f t="shared" si="463"/>
        <v>0.10757592002016927</v>
      </c>
      <c r="AA300" s="5">
        <f t="shared" si="464"/>
        <v>7.2099497845124302E-2</v>
      </c>
      <c r="AB300" s="5">
        <f t="shared" si="465"/>
        <v>2.4161250903289761E-2</v>
      </c>
      <c r="AC300" s="5">
        <f t="shared" si="466"/>
        <v>5.4823717000857853E-4</v>
      </c>
      <c r="AD300" s="5">
        <f t="shared" si="467"/>
        <v>3.8067634463805023E-4</v>
      </c>
      <c r="AE300" s="5">
        <f t="shared" si="468"/>
        <v>9.2302156442681214E-4</v>
      </c>
      <c r="AF300" s="5">
        <f t="shared" si="469"/>
        <v>1.1190198976074779E-3</v>
      </c>
      <c r="AG300" s="5">
        <f t="shared" si="470"/>
        <v>9.0442490150563861E-4</v>
      </c>
      <c r="AH300" s="5">
        <f t="shared" si="471"/>
        <v>6.5209524698783522E-2</v>
      </c>
      <c r="AI300" s="5">
        <f t="shared" si="472"/>
        <v>4.3704706263446601E-2</v>
      </c>
      <c r="AJ300" s="5">
        <f t="shared" si="473"/>
        <v>1.4645876951237626E-2</v>
      </c>
      <c r="AK300" s="5">
        <f t="shared" si="474"/>
        <v>3.2719849494438663E-3</v>
      </c>
      <c r="AL300" s="5">
        <f t="shared" si="475"/>
        <v>3.563703769161104E-5</v>
      </c>
      <c r="AM300" s="5">
        <f t="shared" si="476"/>
        <v>5.1027354978279496E-5</v>
      </c>
      <c r="AN300" s="5">
        <f t="shared" si="477"/>
        <v>1.2372544205602325E-4</v>
      </c>
      <c r="AO300" s="5">
        <f t="shared" si="478"/>
        <v>1.4999782977654266E-4</v>
      </c>
      <c r="AP300" s="5">
        <f t="shared" si="479"/>
        <v>1.2123267219087078E-4</v>
      </c>
      <c r="AQ300" s="5">
        <f t="shared" si="480"/>
        <v>7.3487867266651462E-5</v>
      </c>
      <c r="AR300" s="5">
        <f t="shared" si="481"/>
        <v>3.1622557246223905E-2</v>
      </c>
      <c r="AS300" s="5">
        <f t="shared" si="482"/>
        <v>2.1194059949512598E-2</v>
      </c>
      <c r="AT300" s="5">
        <f t="shared" si="483"/>
        <v>7.1023379552450994E-3</v>
      </c>
      <c r="AU300" s="5">
        <f t="shared" si="484"/>
        <v>1.5867088719096565E-3</v>
      </c>
      <c r="AV300" s="5">
        <f t="shared" si="485"/>
        <v>2.6586087497471782E-4</v>
      </c>
      <c r="AW300" s="5">
        <f t="shared" si="486"/>
        <v>1.6086894870971327E-6</v>
      </c>
      <c r="AX300" s="5">
        <f t="shared" si="487"/>
        <v>5.6999228538770171E-6</v>
      </c>
      <c r="AY300" s="5">
        <f t="shared" si="488"/>
        <v>1.3820537534844843E-5</v>
      </c>
      <c r="AZ300" s="5">
        <f t="shared" si="489"/>
        <v>1.675524938220299E-5</v>
      </c>
      <c r="BA300" s="5">
        <f t="shared" si="490"/>
        <v>1.3542086967891359E-5</v>
      </c>
      <c r="BB300" s="5">
        <f t="shared" si="491"/>
        <v>8.2088357175120576E-6</v>
      </c>
      <c r="BC300" s="5">
        <f t="shared" si="492"/>
        <v>3.9807739528994766E-6</v>
      </c>
      <c r="BD300" s="5">
        <f t="shared" si="493"/>
        <v>1.2779141945519119E-2</v>
      </c>
      <c r="BE300" s="5">
        <f t="shared" si="494"/>
        <v>8.5648323248432075E-3</v>
      </c>
      <c r="BF300" s="5">
        <f t="shared" si="495"/>
        <v>2.8701595563073302E-3</v>
      </c>
      <c r="BG300" s="5">
        <f t="shared" si="496"/>
        <v>6.4121246559745875E-4</v>
      </c>
      <c r="BH300" s="5">
        <f t="shared" si="497"/>
        <v>1.0743830211478322E-4</v>
      </c>
      <c r="BI300" s="5">
        <f t="shared" si="498"/>
        <v>1.4401452723539423E-5</v>
      </c>
      <c r="BJ300" s="8">
        <f t="shared" si="499"/>
        <v>8.3542483357548977E-2</v>
      </c>
      <c r="BK300" s="8">
        <f t="shared" si="500"/>
        <v>0.15475069067703273</v>
      </c>
      <c r="BL300" s="8">
        <f t="shared" si="501"/>
        <v>0.64193685554259972</v>
      </c>
      <c r="BM300" s="8">
        <f t="shared" si="502"/>
        <v>0.58552741618140036</v>
      </c>
      <c r="BN300" s="8">
        <f t="shared" si="503"/>
        <v>0.40226632156790265</v>
      </c>
    </row>
    <row r="301" spans="1:66" x14ac:dyDescent="0.25">
      <c r="A301" t="s">
        <v>28</v>
      </c>
      <c r="B301" t="s">
        <v>293</v>
      </c>
      <c r="C301" t="s">
        <v>278</v>
      </c>
      <c r="D301" s="16"/>
      <c r="E301">
        <f>VLOOKUP(A301,home!$A$2:$E$405,3,FALSE)</f>
        <v>1.4098360655737701</v>
      </c>
      <c r="F301">
        <f>VLOOKUP(B301,home!$B$2:$E$405,3,FALSE)</f>
        <v>0.35</v>
      </c>
      <c r="G301">
        <f>VLOOKUP(C301,away!$B$2:$E$405,4,FALSE)</f>
        <v>0.47</v>
      </c>
      <c r="H301">
        <f>VLOOKUP(A301,away!$A$2:$E$405,3,FALSE)</f>
        <v>1.1147540983606601</v>
      </c>
      <c r="I301">
        <f>VLOOKUP(C301,away!$B$2:$E$405,3,FALSE)</f>
        <v>0.47</v>
      </c>
      <c r="J301">
        <f>VLOOKUP(B301,home!$B$2:$E$405,4,FALSE)</f>
        <v>0.67</v>
      </c>
      <c r="K301" s="3">
        <f t="shared" ref="K301:K323" si="504">E301*F301*G301</f>
        <v>0.23191803278688514</v>
      </c>
      <c r="L301" s="3">
        <f t="shared" ref="L301:L323" si="505">H301*I301*J301</f>
        <v>0.35103606557377187</v>
      </c>
      <c r="M301" s="5">
        <f t="shared" ref="M301:M323" si="506">_xlfn.POISSON.DIST(0,K301,FALSE) * _xlfn.POISSON.DIST(0,L301,FALSE)</f>
        <v>0.5582468123464529</v>
      </c>
      <c r="N301" s="5">
        <f t="shared" ref="N301:N323" si="507">_xlfn.POISSON.DIST(1,K301,FALSE) * _xlfn.POISSON.DIST(0,L301,FALSE)</f>
        <v>0.12946750252893877</v>
      </c>
      <c r="O301" s="5">
        <f t="shared" ref="O301:O323" si="508">_xlfn.POISSON.DIST(0,K301,FALSE) * _xlfn.POISSON.DIST(1,L301,FALSE)</f>
        <v>0.19596476462519857</v>
      </c>
      <c r="P301" s="5">
        <f t="shared" ref="P301:P323" si="509">_xlfn.POISSON.DIST(1,K301,FALSE) * _xlfn.POISSON.DIST(1,L301,FALSE)</f>
        <v>4.544776270742102E-2</v>
      </c>
      <c r="Q301" s="5">
        <f t="shared" ref="Q301:Q323" si="510">_xlfn.POISSON.DIST(2,K301,FALSE) * _xlfn.POISSON.DIST(0,L301,FALSE)</f>
        <v>1.5012924248171274E-2</v>
      </c>
      <c r="R301" s="5">
        <f t="shared" ref="R301:R323" si="511">_xlfn.POISSON.DIST(0,K301,FALSE) * _xlfn.POISSON.DIST(2,L301,FALSE)</f>
        <v>3.4395349982559983E-2</v>
      </c>
      <c r="S301" s="5">
        <f t="shared" ref="S301:S323" si="512">_xlfn.POISSON.DIST(2,K301,FALSE) * _xlfn.POISSON.DIST(2,L301,FALSE)</f>
        <v>9.2499369876750039E-4</v>
      </c>
      <c r="T301" s="5">
        <f t="shared" ref="T301:T323" si="513">_xlfn.POISSON.DIST(2,K301,FALSE) * _xlfn.POISSON.DIST(1,L301,FALSE)</f>
        <v>5.2700778608351208E-3</v>
      </c>
      <c r="U301" s="5">
        <f t="shared" ref="U301:U323" si="514">_xlfn.POISSON.DIST(1,K301,FALSE) * _xlfn.POISSON.DIST(2,L301,FALSE)</f>
        <v>7.9769019049717345E-3</v>
      </c>
      <c r="V301" s="5">
        <f t="shared" ref="V301:V323" si="515">_xlfn.POISSON.DIST(3,K301,FALSE) * _xlfn.POISSON.DIST(3,L301,FALSE)</f>
        <v>8.3672456932614339E-6</v>
      </c>
      <c r="W301" s="5">
        <f t="shared" ref="W301:W323" si="516">_xlfn.POISSON.DIST(3,K301,FALSE) * _xlfn.POISSON.DIST(0,L301,FALSE)</f>
        <v>1.1605892860048028E-3</v>
      </c>
      <c r="X301" s="5">
        <f t="shared" ref="X301:X323" si="517">_xlfn.POISSON.DIST(3,K301,FALSE) * _xlfn.POISSON.DIST(1,L301,FALSE)</f>
        <v>4.0740869670619903E-4</v>
      </c>
      <c r="Y301" s="5">
        <f t="shared" ref="Y301:Y323" si="518">_xlfn.POISSON.DIST(3,K301,FALSE) * _xlfn.POISSON.DIST(2,L301,FALSE)</f>
        <v>7.1507572986141097E-5</v>
      </c>
      <c r="Z301" s="5">
        <f t="shared" ref="Z301:Z323" si="519">_xlfn.POISSON.DIST(0,K301,FALSE) * _xlfn.POISSON.DIST(3,L301,FALSE)</f>
        <v>4.0246694439702527E-3</v>
      </c>
      <c r="AA301" s="5">
        <f t="shared" ref="AA301:AA323" si="520">_xlfn.POISSON.DIST(1,K301,FALSE) * _xlfn.POISSON.DIST(3,L301,FALSE)</f>
        <v>9.3339342006306758E-4</v>
      </c>
      <c r="AB301" s="5">
        <f t="shared" ref="AB301:AB323" si="521">_xlfn.POISSON.DIST(2,K301,FALSE) * _xlfn.POISSON.DIST(3,L301,FALSE)</f>
        <v>1.0823538289862465E-4</v>
      </c>
      <c r="AC301" s="5">
        <f t="shared" ref="AC301:AC323" si="522">_xlfn.POISSON.DIST(4,K301,FALSE) * _xlfn.POISSON.DIST(4,L301,FALSE)</f>
        <v>4.2574425457045381E-8</v>
      </c>
      <c r="AD301" s="5">
        <f t="shared" ref="AD301:AD323" si="523">_xlfn.POISSON.DIST(4,K301,FALSE) * _xlfn.POISSON.DIST(0,L301,FALSE)</f>
        <v>6.7290396020942359E-5</v>
      </c>
      <c r="AE301" s="5">
        <f t="shared" ref="AE301:AE323" si="524">_xlfn.POISSON.DIST(4,K301,FALSE) * _xlfn.POISSON.DIST(1,L301,FALSE)</f>
        <v>2.36213558700926E-5</v>
      </c>
      <c r="AF301" s="5">
        <f t="shared" ref="AF301:AF323" si="525">_xlfn.POISSON.DIST(4,K301,FALSE) * _xlfn.POISSON.DIST(2,L301,FALSE)</f>
        <v>4.1459739140776126E-6</v>
      </c>
      <c r="AG301" s="5">
        <f t="shared" ref="AG301:AG323" si="526">_xlfn.POISSON.DIST(4,K301,FALSE) * _xlfn.POISSON.DIST(3,L301,FALSE)</f>
        <v>4.8512879025643209E-7</v>
      </c>
      <c r="AH301" s="5">
        <f t="shared" ref="AH301:AH323" si="527">_xlfn.POISSON.DIST(0,K301,FALSE) * _xlfn.POISSON.DIST(4,L301,FALSE)</f>
        <v>3.5320103171157437E-4</v>
      </c>
      <c r="AI301" s="5">
        <f t="shared" ref="AI301:AI323" si="528">_xlfn.POISSON.DIST(1,K301,FALSE) * _xlfn.POISSON.DIST(4,L301,FALSE)</f>
        <v>8.1913688452846557E-5</v>
      </c>
      <c r="AJ301" s="5">
        <f t="shared" ref="AJ301:AJ323" si="529">_xlfn.POISSON.DIST(2,K301,FALSE) * _xlfn.POISSON.DIST(4,L301,FALSE)</f>
        <v>9.4986307421509793E-6</v>
      </c>
      <c r="AK301" s="5">
        <f t="shared" ref="AK301:AK323" si="530">_xlfn.POISSON.DIST(3,K301,FALSE) * _xlfn.POISSON.DIST(4,L301,FALSE)</f>
        <v>7.3430125196289519E-7</v>
      </c>
      <c r="AL301" s="5">
        <f t="shared" ref="AL301:AL323" si="531">_xlfn.POISSON.DIST(5,K301,FALSE) * _xlfn.POISSON.DIST(5,L301,FALSE)</f>
        <v>1.3864207320368981E-10</v>
      </c>
      <c r="AM301" s="5">
        <f t="shared" ref="AM301:AM323" si="532">_xlfn.POISSON.DIST(5,K301,FALSE) * _xlfn.POISSON.DIST(0,L301,FALSE)</f>
        <v>3.1211712541254803E-6</v>
      </c>
      <c r="AN301" s="5">
        <f t="shared" ref="AN301:AN323" si="533">_xlfn.POISSON.DIST(5,K301,FALSE) * _xlfn.POISSON.DIST(1,L301,FALSE)</f>
        <v>1.0956436770301638E-6</v>
      </c>
      <c r="AO301" s="5">
        <f t="shared" ref="AO301:AO323" si="534">_xlfn.POISSON.DIST(5,K301,FALSE) * _xlfn.POISSON.DIST(2,L301,FALSE)</f>
        <v>1.9230522282772453E-7</v>
      </c>
      <c r="AP301" s="5">
        <f t="shared" ref="AP301:AP323" si="535">_xlfn.POISSON.DIST(5,K301,FALSE) * _xlfn.POISSON.DIST(3,L301,FALSE)</f>
        <v>2.2502022936910636E-8</v>
      </c>
      <c r="AQ301" s="5">
        <f t="shared" ref="AQ301:AQ323" si="536">_xlfn.POISSON.DIST(5,K301,FALSE) * _xlfn.POISSON.DIST(4,L301,FALSE)</f>
        <v>1.9747553998059704E-9</v>
      </c>
      <c r="AR301" s="5">
        <f t="shared" ref="AR301:AR323" si="537">_xlfn.POISSON.DIST(0,K301,FALSE) * _xlfn.POISSON.DIST(5,L301,FALSE)</f>
        <v>2.4797260105725634E-5</v>
      </c>
      <c r="AS301" s="5">
        <f t="shared" ref="AS301:AS323" si="538">_xlfn.POISSON.DIST(1,K301,FALSE) * _xlfn.POISSON.DIST(5,L301,FALSE)</f>
        <v>5.7509317822245956E-6</v>
      </c>
      <c r="AT301" s="5">
        <f t="shared" ref="AT301:AT323" si="539">_xlfn.POISSON.DIST(2,K301,FALSE) * _xlfn.POISSON.DIST(5,L301,FALSE)</f>
        <v>6.6687239281255165E-7</v>
      </c>
      <c r="AU301" s="5">
        <f t="shared" ref="AU301:AU323" si="540">_xlfn.POISSON.DIST(3,K301,FALSE) * _xlfn.POISSON.DIST(5,L301,FALSE)</f>
        <v>5.1553244486989963E-8</v>
      </c>
      <c r="AV301" s="5">
        <f t="shared" ref="AV301:AV323" si="541">_xlfn.POISSON.DIST(4,K301,FALSE) * _xlfn.POISSON.DIST(5,L301,FALSE)</f>
        <v>2.9890317613010107E-9</v>
      </c>
      <c r="AW301" s="5">
        <f t="shared" ref="AW301:AW323" si="542">_xlfn.POISSON.DIST(6,K301,FALSE) * _xlfn.POISSON.DIST(6,L301,FALSE)</f>
        <v>3.1352978173367796E-13</v>
      </c>
      <c r="AX301" s="5">
        <f t="shared" ref="AX301:AX323" si="543">_xlfn.POISSON.DIST(6,K301,FALSE) * _xlfn.POISSON.DIST(0,L301,FALSE)</f>
        <v>1.2064264954129259E-7</v>
      </c>
      <c r="AY301" s="5">
        <f t="shared" ref="AY301:AY323" si="544">_xlfn.POISSON.DIST(6,K301,FALSE) * _xlfn.POISSON.DIST(1,L301,FALSE)</f>
        <v>4.2349921035370762E-8</v>
      </c>
      <c r="AZ301" s="5">
        <f t="shared" ref="AZ301:AZ323" si="545">_xlfn.POISSON.DIST(6,K301,FALSE) * _xlfn.POISSON.DIST(2,L301,FALSE)</f>
        <v>7.4331748288082355E-9</v>
      </c>
      <c r="BA301" s="5">
        <f t="shared" ref="BA301:BA323" si="546">_xlfn.POISSON.DIST(6,K301,FALSE) * _xlfn.POISSON.DIST(3,L301,FALSE)</f>
        <v>8.6977081554227924E-10</v>
      </c>
      <c r="BB301" s="5">
        <f t="shared" ref="BB301:BB323" si="547">_xlfn.POISSON.DIST(6,K301,FALSE) * _xlfn.POISSON.DIST(4,L301,FALSE)</f>
        <v>7.6330231259713148E-11</v>
      </c>
      <c r="BC301" s="5">
        <f t="shared" ref="BC301:BC323" si="548">_xlfn.POISSON.DIST(6,K301,FALSE) * _xlfn.POISSON.DIST(5,L301,FALSE)</f>
        <v>5.35893281314917E-12</v>
      </c>
      <c r="BD301" s="5">
        <f t="shared" ref="BD301:BD323" si="549">_xlfn.POISSON.DIST(0,K301,FALSE) * _xlfn.POISSON.DIST(6,L301,FALSE)</f>
        <v>1.4507887707538954E-6</v>
      </c>
      <c r="BE301" s="5">
        <f t="shared" ref="BE301:BE323" si="550">_xlfn.POISSON.DIST(1,K301,FALSE) * _xlfn.POISSON.DIST(6,L301,FALSE)</f>
        <v>3.364640777025466E-7</v>
      </c>
      <c r="BF301" s="5">
        <f t="shared" ref="BF301:BF323" si="551">_xlfn.POISSON.DIST(2,K301,FALSE) * _xlfn.POISSON.DIST(6,L301,FALSE)</f>
        <v>3.901604350211413E-8</v>
      </c>
      <c r="BG301" s="5">
        <f t="shared" ref="BG301:BG323" si="552">_xlfn.POISSON.DIST(3,K301,FALSE) * _xlfn.POISSON.DIST(6,L301,FALSE)</f>
        <v>3.0161746853792805E-9</v>
      </c>
      <c r="BH301" s="5">
        <f t="shared" ref="BH301:BH323" si="553">_xlfn.POISSON.DIST(4,K301,FALSE) * _xlfn.POISSON.DIST(6,L301,FALSE)</f>
        <v>1.748763248936912E-10</v>
      </c>
      <c r="BI301" s="5">
        <f t="shared" ref="BI301:BI323" si="554">_xlfn.POISSON.DIST(5,K301,FALSE) * _xlfn.POISSON.DIST(6,L301,FALSE)</f>
        <v>8.1113946500690135E-12</v>
      </c>
      <c r="BJ301" s="8">
        <f t="shared" ref="BJ301:BJ323" si="555">SUM(N301,Q301,T301,W301,X301,Y301,AD301,AE301,AF301,AG301,AM301,AN301,AO301,AP301,AQ301,AX301,AY301,AZ301,BA301,BB301,BC301)</f>
        <v>0.15149015802237528</v>
      </c>
      <c r="BK301" s="8">
        <f t="shared" ref="BK301:BK323" si="556">SUM(M301,P301,S301,V301,AC301,AL301,AY301)</f>
        <v>0.6046280210613233</v>
      </c>
      <c r="BL301" s="8">
        <f t="shared" ref="BL301:BL323" si="557">SUM(O301,R301,U301,AA301,AB301,AH301,AI301,AJ301,AK301,AR301,AS301,AT301,AU301,AV301,BD301,BE301,BF301,BG301,BH301,BI301)</f>
        <v>0.23985709204246197</v>
      </c>
      <c r="BM301" s="8">
        <f t="shared" ref="BM301:BM323" si="558">SUM(S301:BI301)</f>
        <v>2.146478178178075E-2</v>
      </c>
      <c r="BN301" s="8">
        <f t="shared" ref="BN301:BN323" si="559">SUM(M301:R301)</f>
        <v>0.97853511643874247</v>
      </c>
    </row>
    <row r="302" spans="1:66" x14ac:dyDescent="0.25">
      <c r="A302" t="s">
        <v>28</v>
      </c>
      <c r="B302" t="s">
        <v>277</v>
      </c>
      <c r="C302" t="s">
        <v>30</v>
      </c>
      <c r="D302" s="16"/>
      <c r="E302">
        <f>VLOOKUP(A302,home!$A$2:$E$405,3,FALSE)</f>
        <v>1.4098360655737701</v>
      </c>
      <c r="F302">
        <f>VLOOKUP(B302,home!$B$2:$E$405,3,FALSE)</f>
        <v>0.47</v>
      </c>
      <c r="G302">
        <f>VLOOKUP(C302,away!$B$2:$E$405,4,FALSE)</f>
        <v>0.71</v>
      </c>
      <c r="H302">
        <f>VLOOKUP(A302,away!$A$2:$E$405,3,FALSE)</f>
        <v>1.1147540983606601</v>
      </c>
      <c r="I302">
        <f>VLOOKUP(C302,away!$B$2:$E$405,3,FALSE)</f>
        <v>1.06</v>
      </c>
      <c r="J302">
        <f>VLOOKUP(B302,home!$B$2:$E$405,4,FALSE)</f>
        <v>0.9</v>
      </c>
      <c r="K302" s="3">
        <f t="shared" si="504"/>
        <v>0.47046229508196702</v>
      </c>
      <c r="L302" s="3">
        <f t="shared" si="505"/>
        <v>1.0634754098360697</v>
      </c>
      <c r="M302" s="5">
        <f t="shared" si="506"/>
        <v>0.21568469030164353</v>
      </c>
      <c r="N302" s="5">
        <f t="shared" si="507"/>
        <v>0.1014715144133545</v>
      </c>
      <c r="O302" s="5">
        <f t="shared" si="508"/>
        <v>0.22937536441390616</v>
      </c>
      <c r="P302" s="5">
        <f t="shared" si="509"/>
        <v>0.10791246037742884</v>
      </c>
      <c r="Q302" s="5">
        <f t="shared" si="510"/>
        <v>2.3869260778174826E-2</v>
      </c>
      <c r="R302" s="5">
        <f t="shared" si="511"/>
        <v>0.12196752983818833</v>
      </c>
      <c r="S302" s="5">
        <f t="shared" si="512"/>
        <v>1.3497827648805317E-2</v>
      </c>
      <c r="T302" s="5">
        <f t="shared" si="513"/>
        <v>2.5384371888553501E-2</v>
      </c>
      <c r="U302" s="5">
        <f t="shared" si="514"/>
        <v>5.7381124013152374E-2</v>
      </c>
      <c r="V302" s="5">
        <f t="shared" si="515"/>
        <v>7.5036685846876128E-4</v>
      </c>
      <c r="W302" s="5">
        <f t="shared" si="516"/>
        <v>3.7431957358700376E-3</v>
      </c>
      <c r="X302" s="5">
        <f t="shared" si="517"/>
        <v>3.9807966193010167E-3</v>
      </c>
      <c r="Y302" s="5">
        <f t="shared" si="518"/>
        <v>2.1167396580925946E-3</v>
      </c>
      <c r="Z302" s="5">
        <f t="shared" si="519"/>
        <v>4.3236489593786794E-2</v>
      </c>
      <c r="AA302" s="5">
        <f t="shared" si="520"/>
        <v>2.034113812558052E-2</v>
      </c>
      <c r="AB302" s="5">
        <f t="shared" si="521"/>
        <v>4.7848692635699555E-3</v>
      </c>
      <c r="AC302" s="5">
        <f t="shared" si="522"/>
        <v>2.346421000309545E-5</v>
      </c>
      <c r="AD302" s="5">
        <f t="shared" si="523"/>
        <v>4.4025811420961237E-4</v>
      </c>
      <c r="AE302" s="5">
        <f t="shared" si="524"/>
        <v>4.6820367844272278E-4</v>
      </c>
      <c r="AF302" s="5">
        <f t="shared" si="525"/>
        <v>2.4896154940931494E-4</v>
      </c>
      <c r="AG302" s="5">
        <f t="shared" si="526"/>
        <v>8.8254828597164703E-5</v>
      </c>
      <c r="AH302" s="5">
        <f t="shared" si="527"/>
        <v>1.1495235872656341E-2</v>
      </c>
      <c r="AI302" s="5">
        <f t="shared" si="528"/>
        <v>5.4080750511584603E-3</v>
      </c>
      <c r="AJ302" s="5">
        <f t="shared" si="529"/>
        <v>1.2721477002717678E-3</v>
      </c>
      <c r="AK302" s="5">
        <f t="shared" si="530"/>
        <v>1.9949917558436748E-4</v>
      </c>
      <c r="AL302" s="5">
        <f t="shared" si="531"/>
        <v>4.6958931182468139E-7</v>
      </c>
      <c r="AM302" s="5">
        <f t="shared" si="532"/>
        <v>4.1424968567902607E-5</v>
      </c>
      <c r="AN302" s="5">
        <f t="shared" si="533"/>
        <v>4.4054435425196532E-5</v>
      </c>
      <c r="AO302" s="5">
        <f t="shared" si="534"/>
        <v>2.3425404384453773E-5</v>
      </c>
      <c r="AP302" s="5">
        <f t="shared" si="535"/>
        <v>8.3041138427775448E-6</v>
      </c>
      <c r="AQ302" s="5">
        <f t="shared" si="536"/>
        <v>2.2078052180683072E-6</v>
      </c>
      <c r="AR302" s="5">
        <f t="shared" si="537"/>
        <v>2.4449801361670991E-3</v>
      </c>
      <c r="AS302" s="5">
        <f t="shared" si="538"/>
        <v>1.1502709662909939E-3</v>
      </c>
      <c r="AT302" s="5">
        <f t="shared" si="539"/>
        <v>2.7057955938370641E-4</v>
      </c>
      <c r="AU302" s="5">
        <f t="shared" si="540"/>
        <v>4.2432493503308656E-5</v>
      </c>
      <c r="AV302" s="5">
        <f t="shared" si="541"/>
        <v>4.9907220699043091E-6</v>
      </c>
      <c r="AW302" s="5">
        <f t="shared" si="542"/>
        <v>6.5263141938914342E-9</v>
      </c>
      <c r="AX302" s="5">
        <f t="shared" si="543"/>
        <v>3.248147631025635E-6</v>
      </c>
      <c r="AY302" s="5">
        <f t="shared" si="544"/>
        <v>3.4543251331130464E-6</v>
      </c>
      <c r="AZ302" s="5">
        <f t="shared" si="545"/>
        <v>1.8367949183222161E-6</v>
      </c>
      <c r="BA302" s="5">
        <f t="shared" si="546"/>
        <v>6.5112874284917623E-7</v>
      </c>
      <c r="BB302" s="5">
        <f t="shared" si="547"/>
        <v>1.7311485166439312E-7</v>
      </c>
      <c r="BC302" s="5">
        <f t="shared" si="548"/>
        <v>3.6820677564500187E-8</v>
      </c>
      <c r="BD302" s="5">
        <f t="shared" si="549"/>
        <v>4.3336270872522577E-4</v>
      </c>
      <c r="BE302" s="5">
        <f t="shared" si="550"/>
        <v>2.0388081454980771E-4</v>
      </c>
      <c r="BF302" s="5">
        <f t="shared" si="551"/>
        <v>4.7959117968141711E-5</v>
      </c>
      <c r="BG302" s="5">
        <f t="shared" si="552"/>
        <v>7.5209855697995874E-6</v>
      </c>
      <c r="BH302" s="5">
        <f t="shared" si="553"/>
        <v>8.8458503311156704E-7</v>
      </c>
      <c r="BI302" s="5">
        <f t="shared" si="554"/>
        <v>8.3232780974565137E-8</v>
      </c>
      <c r="BJ302" s="8">
        <f t="shared" si="555"/>
        <v>0.16194037432339822</v>
      </c>
      <c r="BK302" s="8">
        <f t="shared" si="556"/>
        <v>0.33787273331079443</v>
      </c>
      <c r="BL302" s="8">
        <f t="shared" si="557"/>
        <v>0.4568319287761104</v>
      </c>
      <c r="BM302" s="8">
        <f t="shared" si="558"/>
        <v>0.19959725808257475</v>
      </c>
      <c r="BN302" s="8">
        <f t="shared" si="559"/>
        <v>0.8002808201226963</v>
      </c>
    </row>
    <row r="303" spans="1:66" x14ac:dyDescent="0.25">
      <c r="A303" t="s">
        <v>28</v>
      </c>
      <c r="B303" t="s">
        <v>276</v>
      </c>
      <c r="C303" t="s">
        <v>275</v>
      </c>
      <c r="D303" s="16"/>
      <c r="E303">
        <f>VLOOKUP(A303,home!$A$2:$E$405,3,FALSE)</f>
        <v>1.4098360655737701</v>
      </c>
      <c r="F303">
        <f>VLOOKUP(B303,home!$B$2:$E$405,3,FALSE)</f>
        <v>0.71</v>
      </c>
      <c r="G303">
        <f>VLOOKUP(C303,away!$B$2:$E$405,4,FALSE)</f>
        <v>1.89</v>
      </c>
      <c r="H303">
        <f>VLOOKUP(A303,away!$A$2:$E$405,3,FALSE)</f>
        <v>1.1147540983606601</v>
      </c>
      <c r="I303">
        <f>VLOOKUP(C303,away!$B$2:$E$405,3,FALSE)</f>
        <v>0.71</v>
      </c>
      <c r="J303">
        <f>VLOOKUP(B303,home!$B$2:$E$405,4,FALSE)</f>
        <v>1.79</v>
      </c>
      <c r="K303" s="3">
        <f t="shared" si="504"/>
        <v>1.8918590163934419</v>
      </c>
      <c r="L303" s="3">
        <f t="shared" si="505"/>
        <v>1.4167409836065628</v>
      </c>
      <c r="M303" s="5">
        <f t="shared" si="506"/>
        <v>3.6567332199551654E-2</v>
      </c>
      <c r="N303" s="5">
        <f t="shared" si="507"/>
        <v>6.9180237127176039E-2</v>
      </c>
      <c r="O303" s="5">
        <f t="shared" si="508"/>
        <v>5.1806438188260744E-2</v>
      </c>
      <c r="P303" s="5">
        <f t="shared" si="509"/>
        <v>9.8010477193690618E-2</v>
      </c>
      <c r="Q303" s="5">
        <f t="shared" si="510"/>
        <v>6.5439627682642179E-2</v>
      </c>
      <c r="R303" s="5">
        <f t="shared" si="511"/>
        <v>3.6698152097994569E-2</v>
      </c>
      <c r="S303" s="5">
        <f t="shared" si="512"/>
        <v>6.5673738429383774E-2</v>
      </c>
      <c r="T303" s="5">
        <f t="shared" si="513"/>
        <v>9.2711002489953717E-2</v>
      </c>
      <c r="U303" s="5">
        <f t="shared" si="514"/>
        <v>6.9427729931568927E-2</v>
      </c>
      <c r="V303" s="5">
        <f t="shared" si="515"/>
        <v>1.9558180774977927E-2</v>
      </c>
      <c r="W303" s="5">
        <f t="shared" si="516"/>
        <v>4.126751655361216E-2</v>
      </c>
      <c r="X303" s="5">
        <f t="shared" si="517"/>
        <v>5.8465381993164596E-2</v>
      </c>
      <c r="Y303" s="5">
        <f t="shared" si="518"/>
        <v>4.1415151395964724E-2</v>
      </c>
      <c r="Z303" s="5">
        <f t="shared" si="519"/>
        <v>1.7330592033285356E-2</v>
      </c>
      <c r="AA303" s="5">
        <f t="shared" si="520"/>
        <v>3.2787036797607257E-2</v>
      </c>
      <c r="AB303" s="5">
        <f t="shared" si="521"/>
        <v>3.1014225593188432E-2</v>
      </c>
      <c r="AC303" s="5">
        <f t="shared" si="522"/>
        <v>3.2763304626915678E-3</v>
      </c>
      <c r="AD303" s="5">
        <f t="shared" si="523"/>
        <v>1.9518080819029192E-2</v>
      </c>
      <c r="AE303" s="5">
        <f t="shared" si="524"/>
        <v>2.7652065017663797E-2</v>
      </c>
      <c r="AF303" s="5">
        <f t="shared" si="525"/>
        <v>1.9587906895938822E-2</v>
      </c>
      <c r="AG303" s="5">
        <f t="shared" si="526"/>
        <v>9.2503301608487139E-3</v>
      </c>
      <c r="AH303" s="5">
        <f t="shared" si="527"/>
        <v>6.138240000930194E-3</v>
      </c>
      <c r="AI303" s="5">
        <f t="shared" si="528"/>
        <v>1.1612684690546677E-2</v>
      </c>
      <c r="AJ303" s="5">
        <f t="shared" si="529"/>
        <v>1.098478111817241E-2</v>
      </c>
      <c r="AK303" s="5">
        <f t="shared" si="530"/>
        <v>6.9272190671743035E-3</v>
      </c>
      <c r="AL303" s="5">
        <f t="shared" si="531"/>
        <v>3.5125856088190376E-4</v>
      </c>
      <c r="AM303" s="5">
        <f t="shared" si="532"/>
        <v>7.3850914360352555E-3</v>
      </c>
      <c r="AN303" s="5">
        <f t="shared" si="533"/>
        <v>1.0462761705112988E-2</v>
      </c>
      <c r="AO303" s="5">
        <f t="shared" si="534"/>
        <v>7.4115116546714281E-3</v>
      </c>
      <c r="AP303" s="5">
        <f t="shared" si="535"/>
        <v>3.5000641038835682E-3</v>
      </c>
      <c r="AQ303" s="5">
        <f t="shared" si="536"/>
        <v>1.2396710653055081E-3</v>
      </c>
      <c r="AR303" s="5">
        <f t="shared" si="537"/>
        <v>1.7392592353061961E-3</v>
      </c>
      <c r="AS303" s="5">
        <f t="shared" si="538"/>
        <v>3.2904332661595902E-3</v>
      </c>
      <c r="AT303" s="5">
        <f t="shared" si="539"/>
        <v>3.1125179212124717E-3</v>
      </c>
      <c r="AU303" s="5">
        <f t="shared" si="540"/>
        <v>1.9628150309773293E-3</v>
      </c>
      <c r="AV303" s="5">
        <f t="shared" si="541"/>
        <v>9.283423284667581E-4</v>
      </c>
      <c r="AW303" s="5">
        <f t="shared" si="542"/>
        <v>2.6151923876976571E-5</v>
      </c>
      <c r="AX303" s="5">
        <f t="shared" si="543"/>
        <v>2.3285919700255495E-3</v>
      </c>
      <c r="AY303" s="5">
        <f t="shared" si="544"/>
        <v>3.29901167803234E-3</v>
      </c>
      <c r="AZ303" s="5">
        <f t="shared" si="545"/>
        <v>2.3369225248325381E-3</v>
      </c>
      <c r="BA303" s="5">
        <f t="shared" si="546"/>
        <v>1.1036046388145273E-3</v>
      </c>
      <c r="BB303" s="5">
        <f t="shared" si="547"/>
        <v>3.9088048037671499E-4</v>
      </c>
      <c r="BC303" s="5">
        <f t="shared" si="548"/>
        <v>1.1075527924830247E-4</v>
      </c>
      <c r="BD303" s="5">
        <f t="shared" si="549"/>
        <v>4.1067997329574939E-4</v>
      </c>
      <c r="BE303" s="5">
        <f t="shared" si="550"/>
        <v>7.769486103317815E-4</v>
      </c>
      <c r="BF303" s="5">
        <f t="shared" si="551"/>
        <v>7.3493861686526793E-4</v>
      </c>
      <c r="BG303" s="5">
        <f t="shared" si="552"/>
        <v>4.6346674960409418E-4</v>
      </c>
      <c r="BH303" s="5">
        <f t="shared" si="553"/>
        <v>2.1920343725926678E-4</v>
      </c>
      <c r="BI303" s="5">
        <f t="shared" si="554"/>
        <v>8.2940399840675613E-5</v>
      </c>
      <c r="BJ303" s="8">
        <f t="shared" si="555"/>
        <v>0.48405616667233264</v>
      </c>
      <c r="BK303" s="8">
        <f t="shared" si="556"/>
        <v>0.22673632929920981</v>
      </c>
      <c r="BL303" s="8">
        <f t="shared" si="557"/>
        <v>0.27111805305476272</v>
      </c>
      <c r="BM303" s="8">
        <f t="shared" si="558"/>
        <v>0.63826601681611927</v>
      </c>
      <c r="BN303" s="8">
        <f t="shared" si="559"/>
        <v>0.35770226448931575</v>
      </c>
    </row>
    <row r="304" spans="1:66" x14ac:dyDescent="0.25">
      <c r="A304" t="s">
        <v>301</v>
      </c>
      <c r="B304" t="s">
        <v>322</v>
      </c>
      <c r="C304" t="s">
        <v>313</v>
      </c>
      <c r="D304" s="16"/>
      <c r="E304">
        <f>VLOOKUP(A304,home!$A$2:$E$405,3,FALSE)</f>
        <v>1.3432835820895499</v>
      </c>
      <c r="F304">
        <f>VLOOKUP(B304,home!$B$2:$E$405,3,FALSE)</f>
        <v>0.5</v>
      </c>
      <c r="G304">
        <f>VLOOKUP(C304,away!$B$2:$E$405,4,FALSE)</f>
        <v>0.74</v>
      </c>
      <c r="H304">
        <f>VLOOKUP(A304,away!$A$2:$E$405,3,FALSE)</f>
        <v>1.0597014925373101</v>
      </c>
      <c r="I304">
        <f>VLOOKUP(C304,away!$B$2:$E$405,3,FALSE)</f>
        <v>1.1200000000000001</v>
      </c>
      <c r="J304">
        <f>VLOOKUP(B304,home!$B$2:$E$405,4,FALSE)</f>
        <v>1.57</v>
      </c>
      <c r="K304" s="3">
        <f t="shared" si="504"/>
        <v>0.49701492537313346</v>
      </c>
      <c r="L304" s="3">
        <f t="shared" si="505"/>
        <v>1.8633791044776062</v>
      </c>
      <c r="M304" s="5">
        <f t="shared" si="506"/>
        <v>9.4383026138706291E-2</v>
      </c>
      <c r="N304" s="5">
        <f t="shared" si="507"/>
        <v>4.690977269281961E-2</v>
      </c>
      <c r="O304" s="5">
        <f t="shared" si="508"/>
        <v>0.17587135872422902</v>
      </c>
      <c r="P304" s="5">
        <f t="shared" si="509"/>
        <v>8.7410690231594271E-2</v>
      </c>
      <c r="Q304" s="5">
        <f t="shared" si="510"/>
        <v>1.1657428587096194E-2</v>
      </c>
      <c r="R304" s="5">
        <f t="shared" si="511"/>
        <v>0.1638575074614069</v>
      </c>
      <c r="S304" s="5">
        <f t="shared" si="512"/>
        <v>2.0238355028834799E-2</v>
      </c>
      <c r="T304" s="5">
        <f t="shared" si="513"/>
        <v>2.1722208841134953E-2</v>
      </c>
      <c r="U304" s="5">
        <f t="shared" si="514"/>
        <v>8.1439626842758808E-2</v>
      </c>
      <c r="V304" s="5">
        <f t="shared" si="515"/>
        <v>2.0825879569850887E-3</v>
      </c>
      <c r="W304" s="5">
        <f t="shared" si="516"/>
        <v>1.9313053330860827E-3</v>
      </c>
      <c r="X304" s="5">
        <f t="shared" si="517"/>
        <v>3.5987540020387698E-3</v>
      </c>
      <c r="Y304" s="5">
        <f t="shared" si="518"/>
        <v>3.3529215047771025E-3</v>
      </c>
      <c r="Z304" s="5">
        <f t="shared" si="519"/>
        <v>0.10177621850512303</v>
      </c>
      <c r="AA304" s="5">
        <f t="shared" si="520"/>
        <v>5.0584299645083444E-2</v>
      </c>
      <c r="AB304" s="5">
        <f t="shared" si="521"/>
        <v>1.2570575956576683E-2</v>
      </c>
      <c r="AC304" s="5">
        <f t="shared" si="522"/>
        <v>1.2054633804105822E-4</v>
      </c>
      <c r="AD304" s="5">
        <f t="shared" si="523"/>
        <v>2.3997189399912851E-4</v>
      </c>
      <c r="AE304" s="5">
        <f t="shared" si="524"/>
        <v>4.4715861293989113E-4</v>
      </c>
      <c r="AF304" s="5">
        <f t="shared" si="525"/>
        <v>4.1661300786969153E-4</v>
      </c>
      <c r="AG304" s="5">
        <f t="shared" si="526"/>
        <v>2.5876932450598258E-4</v>
      </c>
      <c r="AH304" s="5">
        <f t="shared" si="527"/>
        <v>4.7411919723798324E-2</v>
      </c>
      <c r="AI304" s="5">
        <f t="shared" si="528"/>
        <v>2.3564431743320621E-2</v>
      </c>
      <c r="AJ304" s="5">
        <f t="shared" si="529"/>
        <v>5.8559371421833964E-3</v>
      </c>
      <c r="AK304" s="5">
        <f t="shared" si="530"/>
        <v>9.7016272057068038E-4</v>
      </c>
      <c r="AL304" s="5">
        <f t="shared" si="531"/>
        <v>4.4656498288472582E-6</v>
      </c>
      <c r="AM304" s="5">
        <f t="shared" si="532"/>
        <v>2.3853922597525287E-5</v>
      </c>
      <c r="AN304" s="5">
        <f t="shared" si="533"/>
        <v>4.44489009280548E-5</v>
      </c>
      <c r="AO304" s="5">
        <f t="shared" si="534"/>
        <v>4.1412576603166305E-5</v>
      </c>
      <c r="AP304" s="5">
        <f t="shared" si="535"/>
        <v>2.5722443301639438E-5</v>
      </c>
      <c r="AQ304" s="5">
        <f t="shared" si="536"/>
        <v>1.1982665841096223E-5</v>
      </c>
      <c r="AR304" s="5">
        <f t="shared" si="537"/>
        <v>1.7669276103299103E-2</v>
      </c>
      <c r="AS304" s="5">
        <f t="shared" si="538"/>
        <v>8.7818939438784951E-3</v>
      </c>
      <c r="AT304" s="5">
        <f t="shared" si="539"/>
        <v>2.1823661815757712E-3</v>
      </c>
      <c r="AU304" s="5">
        <f t="shared" si="540"/>
        <v>3.6155618829091071E-4</v>
      </c>
      <c r="AV304" s="5">
        <f t="shared" si="541"/>
        <v>4.492470548540039E-5</v>
      </c>
      <c r="AW304" s="5">
        <f t="shared" si="542"/>
        <v>1.1488221918752033E-7</v>
      </c>
      <c r="AX304" s="5">
        <f t="shared" si="543"/>
        <v>1.975959259944254E-6</v>
      </c>
      <c r="AY304" s="5">
        <f t="shared" si="544"/>
        <v>3.6819611962791574E-6</v>
      </c>
      <c r="AZ304" s="5">
        <f t="shared" si="545"/>
        <v>3.4304447783219769E-6</v>
      </c>
      <c r="BA304" s="5">
        <f t="shared" si="546"/>
        <v>2.1307397063298287E-6</v>
      </c>
      <c r="BB304" s="5">
        <f t="shared" si="547"/>
        <v>9.9259396146393841E-7</v>
      </c>
      <c r="BC304" s="5">
        <f t="shared" si="548"/>
        <v>3.6991576940451077E-7</v>
      </c>
      <c r="BD304" s="5">
        <f t="shared" si="549"/>
        <v>5.4874266470221755E-3</v>
      </c>
      <c r="BE304" s="5">
        <f t="shared" si="550"/>
        <v>2.7273329454602707E-3</v>
      </c>
      <c r="BF304" s="5">
        <f t="shared" si="551"/>
        <v>6.7776259017781227E-4</v>
      </c>
      <c r="BG304" s="5">
        <f t="shared" si="552"/>
        <v>1.12286041059309E-4</v>
      </c>
      <c r="BH304" s="5">
        <f t="shared" si="553"/>
        <v>1.3951959579384265E-5</v>
      </c>
      <c r="BI304" s="5">
        <f t="shared" si="554"/>
        <v>1.3868664298313299E-6</v>
      </c>
      <c r="BJ304" s="8">
        <f t="shared" si="555"/>
        <v>9.0694905924210659E-2</v>
      </c>
      <c r="BK304" s="8">
        <f t="shared" si="556"/>
        <v>0.20424335330518664</v>
      </c>
      <c r="BL304" s="8">
        <f t="shared" si="557"/>
        <v>0.60018598413218616</v>
      </c>
      <c r="BM304" s="8">
        <f t="shared" si="558"/>
        <v>0.41680711095187706</v>
      </c>
      <c r="BN304" s="8">
        <f t="shared" si="559"/>
        <v>0.58008978383585219</v>
      </c>
    </row>
    <row r="305" spans="1:66" x14ac:dyDescent="0.25">
      <c r="A305" t="s">
        <v>301</v>
      </c>
      <c r="B305" t="s">
        <v>314</v>
      </c>
      <c r="C305" t="s">
        <v>372</v>
      </c>
      <c r="D305" s="16"/>
      <c r="E305">
        <f>VLOOKUP(A305,home!$A$2:$E$405,3,FALSE)</f>
        <v>1.3432835820895499</v>
      </c>
      <c r="F305">
        <f>VLOOKUP(B305,home!$B$2:$E$405,3,FALSE)</f>
        <v>1.86</v>
      </c>
      <c r="G305">
        <f>VLOOKUP(C305,away!$B$2:$E$405,4,FALSE)</f>
        <v>1.49</v>
      </c>
      <c r="H305">
        <f>VLOOKUP(A305,away!$A$2:$E$405,3,FALSE)</f>
        <v>1.0597014925373101</v>
      </c>
      <c r="I305">
        <f>VLOOKUP(C305,away!$B$2:$E$405,3,FALSE)</f>
        <v>1.74</v>
      </c>
      <c r="J305">
        <f>VLOOKUP(B305,home!$B$2:$E$405,4,FALSE)</f>
        <v>0.94</v>
      </c>
      <c r="K305" s="3">
        <f t="shared" si="504"/>
        <v>3.7227761194029787</v>
      </c>
      <c r="L305" s="3">
        <f t="shared" si="505"/>
        <v>1.7332477611940242</v>
      </c>
      <c r="M305" s="5">
        <f t="shared" si="506"/>
        <v>4.2705020583006523E-3</v>
      </c>
      <c r="N305" s="5">
        <f t="shared" si="507"/>
        <v>1.5898123080502934E-2</v>
      </c>
      <c r="O305" s="5">
        <f t="shared" si="508"/>
        <v>7.4018381317240778E-3</v>
      </c>
      <c r="P305" s="5">
        <f t="shared" si="509"/>
        <v>2.7555386236468752E-2</v>
      </c>
      <c r="Q305" s="5">
        <f t="shared" si="510"/>
        <v>2.9592576473712821E-2</v>
      </c>
      <c r="R305" s="5">
        <f t="shared" si="511"/>
        <v>6.4146096852656601E-3</v>
      </c>
      <c r="S305" s="5">
        <f t="shared" si="512"/>
        <v>4.4450236779836463E-2</v>
      </c>
      <c r="T305" s="5">
        <f t="shared" si="513"/>
        <v>5.1291266921025702E-2</v>
      </c>
      <c r="U305" s="5">
        <f t="shared" si="514"/>
        <v>2.3880155751598055E-2</v>
      </c>
      <c r="V305" s="5">
        <f t="shared" si="515"/>
        <v>3.1868317590177393E-2</v>
      </c>
      <c r="W305" s="5">
        <f t="shared" si="516"/>
        <v>3.6722179002648174E-2</v>
      </c>
      <c r="X305" s="5">
        <f t="shared" si="517"/>
        <v>6.3648634542506147E-2</v>
      </c>
      <c r="Y305" s="5">
        <f t="shared" si="518"/>
        <v>5.5159426661927732E-2</v>
      </c>
      <c r="Z305" s="5">
        <f t="shared" si="519"/>
        <v>3.7060359586400691E-3</v>
      </c>
      <c r="AA305" s="5">
        <f t="shared" si="520"/>
        <v>1.3796742164473973E-2</v>
      </c>
      <c r="AB305" s="5">
        <f t="shared" si="521"/>
        <v>2.5681091127731939E-2</v>
      </c>
      <c r="AC305" s="5">
        <f t="shared" si="522"/>
        <v>1.2851881756457148E-2</v>
      </c>
      <c r="AD305" s="5">
        <f t="shared" si="523"/>
        <v>3.4177112760875032E-2</v>
      </c>
      <c r="AE305" s="5">
        <f t="shared" si="524"/>
        <v>5.9237404176862365E-2</v>
      </c>
      <c r="AF305" s="5">
        <f t="shared" si="525"/>
        <v>5.1336549084246133E-2</v>
      </c>
      <c r="AG305" s="5">
        <f t="shared" si="526"/>
        <v>2.9659652922565574E-2</v>
      </c>
      <c r="AH305" s="5">
        <f t="shared" si="527"/>
        <v>1.6058696320543628E-3</v>
      </c>
      <c r="AI305" s="5">
        <f t="shared" si="528"/>
        <v>5.9782931170864291E-3</v>
      </c>
      <c r="AJ305" s="5">
        <f t="shared" si="529"/>
        <v>1.1127923425540278E-2</v>
      </c>
      <c r="AK305" s="5">
        <f t="shared" si="530"/>
        <v>1.3808922529048782E-2</v>
      </c>
      <c r="AL305" s="5">
        <f t="shared" si="531"/>
        <v>3.3170672752751156E-3</v>
      </c>
      <c r="AM305" s="5">
        <f t="shared" si="532"/>
        <v>2.5446747843265671E-2</v>
      </c>
      <c r="AN305" s="5">
        <f t="shared" si="533"/>
        <v>4.4105518729009086E-2</v>
      </c>
      <c r="AO305" s="5">
        <f t="shared" si="534"/>
        <v>3.8222895796678064E-2</v>
      </c>
      <c r="AP305" s="5">
        <f t="shared" si="535"/>
        <v>2.2083249521981575E-2</v>
      </c>
      <c r="AQ305" s="5">
        <f t="shared" si="536"/>
        <v>9.5689356984658951E-3</v>
      </c>
      <c r="AR305" s="5">
        <f t="shared" si="537"/>
        <v>5.5667398890553877E-4</v>
      </c>
      <c r="AS305" s="5">
        <f t="shared" si="538"/>
        <v>2.0723726321903381E-3</v>
      </c>
      <c r="AT305" s="5">
        <f t="shared" si="539"/>
        <v>3.8574896728112425E-3</v>
      </c>
      <c r="AU305" s="5">
        <f t="shared" si="540"/>
        <v>4.7868568115951018E-3</v>
      </c>
      <c r="AV305" s="5">
        <f t="shared" si="541"/>
        <v>4.4550990563019324E-3</v>
      </c>
      <c r="AW305" s="5">
        <f t="shared" si="542"/>
        <v>5.9453762822475999E-4</v>
      </c>
      <c r="AX305" s="5">
        <f t="shared" si="543"/>
        <v>1.5788757531229786E-2</v>
      </c>
      <c r="AY305" s="5">
        <f t="shared" si="544"/>
        <v>2.7365828643039311E-2</v>
      </c>
      <c r="AZ305" s="5">
        <f t="shared" si="545"/>
        <v>2.3715880614383601E-2</v>
      </c>
      <c r="BA305" s="5">
        <f t="shared" si="546"/>
        <v>1.3701832326541711E-2</v>
      </c>
      <c r="BB305" s="5">
        <f t="shared" si="547"/>
        <v>5.9371675510585835E-3</v>
      </c>
      <c r="BC305" s="5">
        <f t="shared" si="548"/>
        <v>2.0581164731412181E-3</v>
      </c>
      <c r="BD305" s="5">
        <f t="shared" si="549"/>
        <v>1.6080899083091213E-4</v>
      </c>
      <c r="BE305" s="5">
        <f t="shared" si="550"/>
        <v>5.9865587085061224E-4</v>
      </c>
      <c r="BF305" s="5">
        <f t="shared" si="551"/>
        <v>1.1143308898715265E-3</v>
      </c>
      <c r="BG305" s="5">
        <f t="shared" si="552"/>
        <v>1.3828014753089301E-3</v>
      </c>
      <c r="BH305" s="5">
        <f t="shared" si="553"/>
        <v>1.2869650775388232E-3</v>
      </c>
      <c r="BI305" s="5">
        <f t="shared" si="554"/>
        <v>9.5821657143342663E-4</v>
      </c>
      <c r="BJ305" s="8">
        <f t="shared" si="555"/>
        <v>0.65471785635566704</v>
      </c>
      <c r="BK305" s="8">
        <f t="shared" si="556"/>
        <v>0.15167922033955483</v>
      </c>
      <c r="BL305" s="8">
        <f t="shared" si="557"/>
        <v>0.13092571660216196</v>
      </c>
      <c r="BM305" s="8">
        <f t="shared" si="558"/>
        <v>0.82312450257523428</v>
      </c>
      <c r="BN305" s="8">
        <f t="shared" si="559"/>
        <v>9.1133035665974901E-2</v>
      </c>
    </row>
    <row r="306" spans="1:66" x14ac:dyDescent="0.25">
      <c r="A306" t="s">
        <v>301</v>
      </c>
      <c r="B306" t="s">
        <v>369</v>
      </c>
      <c r="C306" t="s">
        <v>384</v>
      </c>
      <c r="D306" s="16"/>
      <c r="E306">
        <f>VLOOKUP(A306,home!$A$2:$E$405,3,FALSE)</f>
        <v>1.3432835820895499</v>
      </c>
      <c r="F306">
        <f>VLOOKUP(B306,home!$B$2:$E$405,3,FALSE)</f>
        <v>1.99</v>
      </c>
      <c r="G306">
        <f>VLOOKUP(C306,away!$B$2:$E$405,4,FALSE)</f>
        <v>1.1200000000000001</v>
      </c>
      <c r="H306">
        <f>VLOOKUP(A306,away!$A$2:$E$405,3,FALSE)</f>
        <v>1.0597014925373101</v>
      </c>
      <c r="I306">
        <f>VLOOKUP(C306,away!$B$2:$E$405,3,FALSE)</f>
        <v>0.56000000000000005</v>
      </c>
      <c r="J306">
        <f>VLOOKUP(B306,home!$B$2:$E$405,4,FALSE)</f>
        <v>0.31</v>
      </c>
      <c r="K306" s="3">
        <f t="shared" si="504"/>
        <v>2.9939104477611891</v>
      </c>
      <c r="L306" s="3">
        <f t="shared" si="505"/>
        <v>0.18396417910447704</v>
      </c>
      <c r="M306" s="5">
        <f t="shared" si="506"/>
        <v>4.1674134147507612E-2</v>
      </c>
      <c r="N306" s="5">
        <f t="shared" si="507"/>
        <v>0.12476862562562438</v>
      </c>
      <c r="O306" s="5">
        <f t="shared" si="508"/>
        <v>7.6665478783360923E-3</v>
      </c>
      <c r="P306" s="5">
        <f t="shared" si="509"/>
        <v>2.2952957791211807E-2</v>
      </c>
      <c r="Q306" s="5">
        <f t="shared" si="510"/>
        <v>0.18677304590668065</v>
      </c>
      <c r="R306" s="5">
        <f t="shared" si="511"/>
        <v>7.0518509350163459E-4</v>
      </c>
      <c r="S306" s="5">
        <f t="shared" si="512"/>
        <v>3.1604632114273878E-3</v>
      </c>
      <c r="T306" s="5">
        <f t="shared" si="513"/>
        <v>3.4359550069065312E-2</v>
      </c>
      <c r="U306" s="5">
        <f t="shared" si="514"/>
        <v>2.111261019039995E-3</v>
      </c>
      <c r="V306" s="5">
        <f t="shared" si="515"/>
        <v>1.9341061355229407E-4</v>
      </c>
      <c r="W306" s="5">
        <f t="shared" si="516"/>
        <v>0.18639392450006378</v>
      </c>
      <c r="X306" s="5">
        <f t="shared" si="517"/>
        <v>3.4289805310716105E-2</v>
      </c>
      <c r="Y306" s="5">
        <f t="shared" si="518"/>
        <v>3.1540479428191124E-3</v>
      </c>
      <c r="Z306" s="5">
        <f t="shared" si="519"/>
        <v>4.3242932280914004E-5</v>
      </c>
      <c r="AA306" s="5">
        <f t="shared" si="520"/>
        <v>1.2946546674765804E-4</v>
      </c>
      <c r="AB306" s="5">
        <f t="shared" si="521"/>
        <v>1.9380400676004614E-4</v>
      </c>
      <c r="AC306" s="5">
        <f t="shared" si="522"/>
        <v>6.6578252614752991E-6</v>
      </c>
      <c r="AD306" s="5">
        <f t="shared" si="523"/>
        <v>0.13951167948998783</v>
      </c>
      <c r="AE306" s="5">
        <f t="shared" si="524"/>
        <v>2.5665151592862513E-2</v>
      </c>
      <c r="AF306" s="5">
        <f t="shared" si="525"/>
        <v>2.3607342721864563E-3</v>
      </c>
      <c r="AG306" s="5">
        <f t="shared" si="526"/>
        <v>1.4476351415552876E-4</v>
      </c>
      <c r="AH306" s="5">
        <f t="shared" si="527"/>
        <v>1.9887876347822097E-6</v>
      </c>
      <c r="AI306" s="5">
        <f t="shared" si="528"/>
        <v>5.9542520781527216E-6</v>
      </c>
      <c r="AJ306" s="5">
        <f t="shared" si="529"/>
        <v>8.9132487526926022E-6</v>
      </c>
      <c r="AK306" s="5">
        <f t="shared" si="530"/>
        <v>8.8951561880602561E-6</v>
      </c>
      <c r="AL306" s="5">
        <f t="shared" si="531"/>
        <v>1.4667782338752758E-7</v>
      </c>
      <c r="AM306" s="5">
        <f t="shared" si="532"/>
        <v>8.3537094961956979E-2</v>
      </c>
      <c r="AN306" s="5">
        <f t="shared" si="533"/>
        <v>1.5367833099449158E-2</v>
      </c>
      <c r="AO306" s="5">
        <f t="shared" si="534"/>
        <v>1.4135654003773876E-3</v>
      </c>
      <c r="AP306" s="5">
        <f t="shared" si="535"/>
        <v>8.6681799496972456E-5</v>
      </c>
      <c r="AQ306" s="5">
        <f t="shared" si="536"/>
        <v>3.9865865219398531E-6</v>
      </c>
      <c r="AR306" s="5">
        <f t="shared" si="537"/>
        <v>7.3173136929168799E-8</v>
      </c>
      <c r="AS306" s="5">
        <f t="shared" si="538"/>
        <v>2.1907381914769856E-7</v>
      </c>
      <c r="AT306" s="5">
        <f t="shared" si="539"/>
        <v>3.2794369798862004E-7</v>
      </c>
      <c r="AU306" s="5">
        <f t="shared" si="540"/>
        <v>3.2727802122852316E-7</v>
      </c>
      <c r="AV306" s="5">
        <f t="shared" si="541"/>
        <v>2.4496027176967096E-7</v>
      </c>
      <c r="AW306" s="5">
        <f t="shared" si="542"/>
        <v>2.2440577470829144E-9</v>
      </c>
      <c r="AX306" s="5">
        <f t="shared" si="543"/>
        <v>4.1683763563703603E-2</v>
      </c>
      <c r="AY306" s="5">
        <f t="shared" si="544"/>
        <v>7.6683193459818428E-3</v>
      </c>
      <c r="AZ306" s="5">
        <f t="shared" si="545"/>
        <v>7.0534803679726484E-4</v>
      </c>
      <c r="BA306" s="5">
        <f t="shared" si="546"/>
        <v>4.325292419078774E-5</v>
      </c>
      <c r="BB306" s="5">
        <f t="shared" si="547"/>
        <v>1.9892471731566116E-6</v>
      </c>
      <c r="BC306" s="5">
        <f t="shared" si="548"/>
        <v>7.319004464913157E-8</v>
      </c>
      <c r="BD306" s="5">
        <f t="shared" si="549"/>
        <v>2.2435393446123345E-9</v>
      </c>
      <c r="BE306" s="5">
        <f t="shared" si="550"/>
        <v>6.7169558837981596E-9</v>
      </c>
      <c r="BF306" s="5">
        <f t="shared" si="551"/>
        <v>1.0054982198827151E-8</v>
      </c>
      <c r="BG306" s="5">
        <f t="shared" si="552"/>
        <v>1.0034572085707127E-8</v>
      </c>
      <c r="BH306" s="5">
        <f t="shared" si="553"/>
        <v>7.5106525515528392E-9</v>
      </c>
      <c r="BI306" s="5">
        <f t="shared" si="554"/>
        <v>4.4972442287196544E-9</v>
      </c>
      <c r="BJ306" s="8">
        <f t="shared" si="555"/>
        <v>0.88793323637985555</v>
      </c>
      <c r="BK306" s="8">
        <f t="shared" si="556"/>
        <v>7.565608961276582E-2</v>
      </c>
      <c r="BL306" s="8">
        <f t="shared" si="557"/>
        <v>1.0833248395932473E-2</v>
      </c>
      <c r="BM306" s="8">
        <f t="shared" si="558"/>
        <v>0.58225700377604839</v>
      </c>
      <c r="BN306" s="8">
        <f t="shared" si="559"/>
        <v>0.3845404964428622</v>
      </c>
    </row>
    <row r="307" spans="1:66" x14ac:dyDescent="0.25">
      <c r="A307" t="s">
        <v>303</v>
      </c>
      <c r="B307" t="s">
        <v>374</v>
      </c>
      <c r="C307" t="s">
        <v>473</v>
      </c>
      <c r="D307" s="16"/>
      <c r="E307">
        <f>VLOOKUP(A307,home!$A$2:$E$405,3,FALSE)</f>
        <v>1.25</v>
      </c>
      <c r="F307">
        <f>VLOOKUP(B307,home!$B$2:$E$405,3,FALSE)</f>
        <v>1.4</v>
      </c>
      <c r="G307">
        <f>VLOOKUP(C307,away!$B$2:$E$405,4,FALSE)</f>
        <v>1</v>
      </c>
      <c r="H307">
        <f>VLOOKUP(A307,away!$A$2:$E$405,3,FALSE)</f>
        <v>0.92105263157894701</v>
      </c>
      <c r="I307">
        <f>VLOOKUP(C307,away!$B$2:$E$405,3,FALSE)</f>
        <v>0.4</v>
      </c>
      <c r="J307">
        <f>VLOOKUP(B307,home!$B$2:$E$405,4,FALSE)</f>
        <v>0.81</v>
      </c>
      <c r="K307" s="3">
        <f t="shared" si="504"/>
        <v>1.75</v>
      </c>
      <c r="L307" s="3">
        <f t="shared" si="505"/>
        <v>0.29842105263157886</v>
      </c>
      <c r="M307" s="5">
        <f t="shared" si="506"/>
        <v>0.1289383297824124</v>
      </c>
      <c r="N307" s="5">
        <f t="shared" si="507"/>
        <v>0.22564207711922168</v>
      </c>
      <c r="O307" s="5">
        <f t="shared" si="508"/>
        <v>3.8477912098225167E-2</v>
      </c>
      <c r="P307" s="5">
        <f t="shared" si="509"/>
        <v>6.7336346171894032E-2</v>
      </c>
      <c r="Q307" s="5">
        <f t="shared" si="510"/>
        <v>0.19743681747931904</v>
      </c>
      <c r="R307" s="5">
        <f t="shared" si="511"/>
        <v>5.7413095157088593E-3</v>
      </c>
      <c r="S307" s="5">
        <f t="shared" si="512"/>
        <v>8.7913801959291927E-3</v>
      </c>
      <c r="T307" s="5">
        <f t="shared" si="513"/>
        <v>5.8919302900407297E-2</v>
      </c>
      <c r="U307" s="5">
        <f t="shared" si="514"/>
        <v>1.0047291652490502E-2</v>
      </c>
      <c r="V307" s="5">
        <f t="shared" si="515"/>
        <v>5.1013140347431248E-4</v>
      </c>
      <c r="W307" s="5">
        <f t="shared" si="516"/>
        <v>0.11517147686293613</v>
      </c>
      <c r="X307" s="5">
        <f t="shared" si="517"/>
        <v>3.4369593358570934E-2</v>
      </c>
      <c r="Y307" s="5">
        <f t="shared" si="518"/>
        <v>5.1283051142920304E-3</v>
      </c>
      <c r="Z307" s="5">
        <f t="shared" si="519"/>
        <v>5.7110920972051275E-4</v>
      </c>
      <c r="AA307" s="5">
        <f t="shared" si="520"/>
        <v>9.9944111701089728E-4</v>
      </c>
      <c r="AB307" s="5">
        <f t="shared" si="521"/>
        <v>8.7451097738453539E-4</v>
      </c>
      <c r="AC307" s="5">
        <f t="shared" si="522"/>
        <v>1.6650588325571913E-5</v>
      </c>
      <c r="AD307" s="5">
        <f t="shared" si="523"/>
        <v>5.0387521127534543E-2</v>
      </c>
      <c r="AE307" s="5">
        <f t="shared" si="524"/>
        <v>1.5036697094374779E-2</v>
      </c>
      <c r="AF307" s="5">
        <f t="shared" si="525"/>
        <v>2.2436334875027626E-3</v>
      </c>
      <c r="AG307" s="5">
        <f t="shared" si="526"/>
        <v>2.2318248902001162E-4</v>
      </c>
      <c r="AH307" s="5">
        <f t="shared" si="527"/>
        <v>4.2607752883096131E-5</v>
      </c>
      <c r="AI307" s="5">
        <f t="shared" si="528"/>
        <v>7.4563567545418225E-5</v>
      </c>
      <c r="AJ307" s="5">
        <f t="shared" si="529"/>
        <v>6.5243121602240971E-5</v>
      </c>
      <c r="AK307" s="5">
        <f t="shared" si="530"/>
        <v>3.8058487601307238E-5</v>
      </c>
      <c r="AL307" s="5">
        <f t="shared" si="531"/>
        <v>3.4782202665365733E-7</v>
      </c>
      <c r="AM307" s="5">
        <f t="shared" si="532"/>
        <v>1.7635632394637085E-2</v>
      </c>
      <c r="AN307" s="5">
        <f t="shared" si="533"/>
        <v>5.2628439830311709E-3</v>
      </c>
      <c r="AO307" s="5">
        <f t="shared" si="534"/>
        <v>7.8527172062596671E-4</v>
      </c>
      <c r="AP307" s="5">
        <f t="shared" si="535"/>
        <v>7.8113871157004054E-5</v>
      </c>
      <c r="AQ307" s="5">
        <f t="shared" si="536"/>
        <v>5.8277059139501675E-6</v>
      </c>
      <c r="AR307" s="5">
        <f t="shared" si="537"/>
        <v>2.5430100931279478E-6</v>
      </c>
      <c r="AS307" s="5">
        <f t="shared" si="538"/>
        <v>4.4502676629739077E-6</v>
      </c>
      <c r="AT307" s="5">
        <f t="shared" si="539"/>
        <v>3.8939842051021705E-6</v>
      </c>
      <c r="AU307" s="5">
        <f t="shared" si="540"/>
        <v>2.2714907863096003E-6</v>
      </c>
      <c r="AV307" s="5">
        <f t="shared" si="541"/>
        <v>9.9377721901044981E-7</v>
      </c>
      <c r="AW307" s="5">
        <f t="shared" si="542"/>
        <v>5.0457076892849634E-9</v>
      </c>
      <c r="AX307" s="5">
        <f t="shared" si="543"/>
        <v>5.1437261151024843E-3</v>
      </c>
      <c r="AY307" s="5">
        <f t="shared" si="544"/>
        <v>1.5349961617174251E-3</v>
      </c>
      <c r="AZ307" s="5">
        <f t="shared" si="545"/>
        <v>2.2903758518257367E-4</v>
      </c>
      <c r="BA307" s="5">
        <f t="shared" si="546"/>
        <v>2.2783212420792851E-5</v>
      </c>
      <c r="BB307" s="5">
        <f t="shared" si="547"/>
        <v>1.699747558235466E-6</v>
      </c>
      <c r="BC307" s="5">
        <f t="shared" si="548"/>
        <v>1.0144809110731674E-7</v>
      </c>
      <c r="BD307" s="5">
        <f t="shared" si="549"/>
        <v>1.2648129147399527E-7</v>
      </c>
      <c r="BE307" s="5">
        <f t="shared" si="550"/>
        <v>2.213422600794917E-7</v>
      </c>
      <c r="BF307" s="5">
        <f t="shared" si="551"/>
        <v>1.936744775695553E-7</v>
      </c>
      <c r="BG307" s="5">
        <f t="shared" si="552"/>
        <v>1.1297677858224062E-7</v>
      </c>
      <c r="BH307" s="5">
        <f t="shared" si="553"/>
        <v>4.9427340629730257E-8</v>
      </c>
      <c r="BI307" s="5">
        <f t="shared" si="554"/>
        <v>1.7299569220405584E-8</v>
      </c>
      <c r="BJ307" s="8">
        <f t="shared" si="555"/>
        <v>0.73525864097861693</v>
      </c>
      <c r="BK307" s="8">
        <f t="shared" si="556"/>
        <v>0.20712818212577958</v>
      </c>
      <c r="BL307" s="8">
        <f t="shared" si="557"/>
        <v>5.6375812022136103E-2</v>
      </c>
      <c r="BM307" s="8">
        <f t="shared" si="558"/>
        <v>0.33422596105346236</v>
      </c>
      <c r="BN307" s="8">
        <f t="shared" si="559"/>
        <v>0.66357279216678111</v>
      </c>
    </row>
    <row r="308" spans="1:66" x14ac:dyDescent="0.25">
      <c r="A308" t="s">
        <v>303</v>
      </c>
      <c r="B308" t="s">
        <v>361</v>
      </c>
      <c r="C308" t="s">
        <v>353</v>
      </c>
      <c r="D308" s="16"/>
      <c r="E308">
        <f>VLOOKUP(A308,home!$A$2:$E$405,3,FALSE)</f>
        <v>1.25</v>
      </c>
      <c r="F308">
        <f>VLOOKUP(B308,home!$B$2:$E$405,3,FALSE)</f>
        <v>0.8</v>
      </c>
      <c r="G308">
        <f>VLOOKUP(C308,away!$B$2:$E$405,4,FALSE)</f>
        <v>1.33</v>
      </c>
      <c r="H308">
        <f>VLOOKUP(A308,away!$A$2:$E$405,3,FALSE)</f>
        <v>0.92105263157894701</v>
      </c>
      <c r="I308">
        <f>VLOOKUP(C308,away!$B$2:$E$405,3,FALSE)</f>
        <v>1.07</v>
      </c>
      <c r="J308">
        <f>VLOOKUP(B308,home!$B$2:$E$405,4,FALSE)</f>
        <v>0.54</v>
      </c>
      <c r="K308" s="3">
        <f t="shared" si="504"/>
        <v>1.33</v>
      </c>
      <c r="L308" s="3">
        <f t="shared" si="505"/>
        <v>0.5321842105263157</v>
      </c>
      <c r="M308" s="5">
        <f t="shared" si="506"/>
        <v>0.15533297963946965</v>
      </c>
      <c r="N308" s="5">
        <f t="shared" si="507"/>
        <v>0.20659286292049461</v>
      </c>
      <c r="O308" s="5">
        <f t="shared" si="508"/>
        <v>8.2665759138131414E-2</v>
      </c>
      <c r="P308" s="5">
        <f t="shared" si="509"/>
        <v>0.10994545965371476</v>
      </c>
      <c r="Q308" s="5">
        <f t="shared" si="510"/>
        <v>0.13738425384212896</v>
      </c>
      <c r="R308" s="5">
        <f t="shared" si="511"/>
        <v>2.1996705882242517E-2</v>
      </c>
      <c r="S308" s="5">
        <f t="shared" si="512"/>
        <v>1.94549865175494E-2</v>
      </c>
      <c r="T308" s="5">
        <f t="shared" si="513"/>
        <v>7.3113730669720337E-2</v>
      </c>
      <c r="U308" s="5">
        <f t="shared" si="514"/>
        <v>2.9255618823382547E-2</v>
      </c>
      <c r="V308" s="5">
        <f t="shared" si="515"/>
        <v>1.5300374146726718E-3</v>
      </c>
      <c r="W308" s="5">
        <f t="shared" si="516"/>
        <v>6.0907019203343821E-2</v>
      </c>
      <c r="X308" s="5">
        <f t="shared" si="517"/>
        <v>3.2413753930242671E-2</v>
      </c>
      <c r="Y308" s="5">
        <f t="shared" si="518"/>
        <v>8.6250440227802309E-3</v>
      </c>
      <c r="Z308" s="5">
        <f t="shared" si="519"/>
        <v>3.9020998513736001E-3</v>
      </c>
      <c r="AA308" s="5">
        <f t="shared" si="520"/>
        <v>5.1897928023268876E-3</v>
      </c>
      <c r="AB308" s="5">
        <f t="shared" si="521"/>
        <v>3.4512122135473811E-3</v>
      </c>
      <c r="AC308" s="5">
        <f t="shared" si="522"/>
        <v>6.7685508268274406E-5</v>
      </c>
      <c r="AD308" s="5">
        <f t="shared" si="523"/>
        <v>2.0251583885111828E-2</v>
      </c>
      <c r="AE308" s="5">
        <f t="shared" si="524"/>
        <v>1.0777573181805692E-2</v>
      </c>
      <c r="AF308" s="5">
        <f t="shared" si="525"/>
        <v>2.8678271375744279E-3</v>
      </c>
      <c r="AG308" s="5">
        <f t="shared" si="526"/>
        <v>5.0873744037866354E-4</v>
      </c>
      <c r="AH308" s="5">
        <f t="shared" si="527"/>
        <v>5.1915898219952812E-4</v>
      </c>
      <c r="AI308" s="5">
        <f t="shared" si="528"/>
        <v>6.9048144632537234E-4</v>
      </c>
      <c r="AJ308" s="5">
        <f t="shared" si="529"/>
        <v>4.5917016180637278E-4</v>
      </c>
      <c r="AK308" s="5">
        <f t="shared" si="530"/>
        <v>2.035654384008252E-4</v>
      </c>
      <c r="AL308" s="5">
        <f t="shared" si="531"/>
        <v>1.9163256471930385E-6</v>
      </c>
      <c r="AM308" s="5">
        <f t="shared" si="532"/>
        <v>5.3869213134397458E-3</v>
      </c>
      <c r="AN308" s="5">
        <f t="shared" si="533"/>
        <v>2.866834466360314E-3</v>
      </c>
      <c r="AO308" s="5">
        <f t="shared" si="534"/>
        <v>7.6284201859479781E-4</v>
      </c>
      <c r="AP308" s="5">
        <f t="shared" si="535"/>
        <v>1.353241591407245E-4</v>
      </c>
      <c r="AQ308" s="5">
        <f t="shared" si="536"/>
        <v>1.8004345199360991E-5</v>
      </c>
      <c r="AR308" s="5">
        <f t="shared" si="537"/>
        <v>5.5257642615900301E-5</v>
      </c>
      <c r="AS308" s="5">
        <f t="shared" si="538"/>
        <v>7.3492664679147395E-5</v>
      </c>
      <c r="AT308" s="5">
        <f t="shared" si="539"/>
        <v>4.8872622011633032E-5</v>
      </c>
      <c r="AU308" s="5">
        <f t="shared" si="540"/>
        <v>2.1666862425157305E-5</v>
      </c>
      <c r="AV308" s="5">
        <f t="shared" si="541"/>
        <v>7.2042317563648061E-6</v>
      </c>
      <c r="AW308" s="5">
        <f t="shared" si="542"/>
        <v>3.7677357630874101E-8</v>
      </c>
      <c r="AX308" s="5">
        <f t="shared" si="543"/>
        <v>1.1941008911458095E-3</v>
      </c>
      <c r="AY308" s="5">
        <f t="shared" si="544"/>
        <v>6.354816400432026E-4</v>
      </c>
      <c r="AZ308" s="5">
        <f t="shared" si="545"/>
        <v>1.6909664745518005E-4</v>
      </c>
      <c r="BA308" s="5">
        <f t="shared" si="546"/>
        <v>2.9996855276193915E-5</v>
      </c>
      <c r="BB308" s="5">
        <f t="shared" si="547"/>
        <v>3.9909631858583503E-6</v>
      </c>
      <c r="BC308" s="5">
        <f t="shared" si="548"/>
        <v>4.2478551846112323E-7</v>
      </c>
      <c r="BD308" s="5">
        <f t="shared" si="549"/>
        <v>4.9012074851813672E-6</v>
      </c>
      <c r="BE308" s="5">
        <f t="shared" si="550"/>
        <v>6.5186059552912178E-6</v>
      </c>
      <c r="BF308" s="5">
        <f t="shared" si="551"/>
        <v>4.334872960268661E-6</v>
      </c>
      <c r="BG308" s="5">
        <f t="shared" si="552"/>
        <v>1.921793679052439E-6</v>
      </c>
      <c r="BH308" s="5">
        <f t="shared" si="553"/>
        <v>6.3899639828493627E-7</v>
      </c>
      <c r="BI308" s="5">
        <f t="shared" si="554"/>
        <v>1.6997304194379304E-7</v>
      </c>
      <c r="BJ308" s="8">
        <f t="shared" si="555"/>
        <v>0.56464540431894072</v>
      </c>
      <c r="BK308" s="8">
        <f t="shared" si="556"/>
        <v>0.28696854669936511</v>
      </c>
      <c r="BL308" s="8">
        <f t="shared" si="557"/>
        <v>0.14465644436137118</v>
      </c>
      <c r="BM308" s="8">
        <f t="shared" si="558"/>
        <v>0.28561903019218321</v>
      </c>
      <c r="BN308" s="8">
        <f t="shared" si="559"/>
        <v>0.71391802107618196</v>
      </c>
    </row>
    <row r="309" spans="1:66" x14ac:dyDescent="0.25">
      <c r="A309" t="s">
        <v>303</v>
      </c>
      <c r="B309" t="s">
        <v>340</v>
      </c>
      <c r="C309" t="s">
        <v>380</v>
      </c>
      <c r="D309" s="16"/>
      <c r="E309">
        <f>VLOOKUP(A309,home!$A$2:$E$405,3,FALSE)</f>
        <v>1.25</v>
      </c>
      <c r="F309">
        <f>VLOOKUP(B309,home!$B$2:$E$405,3,FALSE)</f>
        <v>0.8</v>
      </c>
      <c r="G309">
        <f>VLOOKUP(C309,away!$B$2:$E$405,4,FALSE)</f>
        <v>0.8</v>
      </c>
      <c r="H309">
        <f>VLOOKUP(A309,away!$A$2:$E$405,3,FALSE)</f>
        <v>0.92105263157894701</v>
      </c>
      <c r="I309">
        <f>VLOOKUP(C309,away!$B$2:$E$405,3,FALSE)</f>
        <v>1</v>
      </c>
      <c r="J309">
        <f>VLOOKUP(B309,home!$B$2:$E$405,4,FALSE)</f>
        <v>1.45</v>
      </c>
      <c r="K309" s="3">
        <f t="shared" si="504"/>
        <v>0.8</v>
      </c>
      <c r="L309" s="3">
        <f t="shared" si="505"/>
        <v>1.3355263157894732</v>
      </c>
      <c r="M309" s="5">
        <f t="shared" si="506"/>
        <v>0.11818237275619463</v>
      </c>
      <c r="N309" s="5">
        <f t="shared" si="507"/>
        <v>9.4545898204955708E-2</v>
      </c>
      <c r="O309" s="5">
        <f t="shared" si="508"/>
        <v>0.1578356688783388</v>
      </c>
      <c r="P309" s="5">
        <f t="shared" si="509"/>
        <v>0.12626853510267105</v>
      </c>
      <c r="Q309" s="5">
        <f t="shared" si="510"/>
        <v>3.7818359281982288E-2</v>
      </c>
      <c r="R309" s="5">
        <f t="shared" si="511"/>
        <v>0.10539684467862756</v>
      </c>
      <c r="S309" s="5">
        <f t="shared" si="512"/>
        <v>3.3726990297160822E-2</v>
      </c>
      <c r="T309" s="5">
        <f t="shared" si="513"/>
        <v>5.0507414041068427E-2</v>
      </c>
      <c r="U309" s="5">
        <f t="shared" si="514"/>
        <v>8.4317475742902048E-2</v>
      </c>
      <c r="V309" s="5">
        <f t="shared" si="515"/>
        <v>4.0038473861541794E-3</v>
      </c>
      <c r="W309" s="5">
        <f t="shared" si="516"/>
        <v>1.008489580852861E-2</v>
      </c>
      <c r="X309" s="5">
        <f t="shared" si="517"/>
        <v>1.3468643744284914E-2</v>
      </c>
      <c r="Y309" s="5">
        <f t="shared" si="518"/>
        <v>8.9938640792428873E-3</v>
      </c>
      <c r="Z309" s="5">
        <f t="shared" si="519"/>
        <v>4.6920086556494281E-2</v>
      </c>
      <c r="AA309" s="5">
        <f t="shared" si="520"/>
        <v>3.7536069245195425E-2</v>
      </c>
      <c r="AB309" s="5">
        <f t="shared" si="521"/>
        <v>1.5014427698078172E-2</v>
      </c>
      <c r="AC309" s="5">
        <f t="shared" si="522"/>
        <v>2.6736217743068998E-4</v>
      </c>
      <c r="AD309" s="5">
        <f t="shared" si="523"/>
        <v>2.0169791617057216E-3</v>
      </c>
      <c r="AE309" s="5">
        <f t="shared" si="524"/>
        <v>2.6937287488569828E-3</v>
      </c>
      <c r="AF309" s="5">
        <f t="shared" si="525"/>
        <v>1.7987728158485772E-3</v>
      </c>
      <c r="AG309" s="5">
        <f t="shared" si="526"/>
        <v>8.007694772308358E-4</v>
      </c>
      <c r="AH309" s="5">
        <f t="shared" si="527"/>
        <v>1.566575258382949E-2</v>
      </c>
      <c r="AI309" s="5">
        <f t="shared" si="528"/>
        <v>1.2532602067063591E-2</v>
      </c>
      <c r="AJ309" s="5">
        <f t="shared" si="529"/>
        <v>5.013040826825437E-3</v>
      </c>
      <c r="AK309" s="5">
        <f t="shared" si="530"/>
        <v>1.33681088715345E-3</v>
      </c>
      <c r="AL309" s="5">
        <f t="shared" si="531"/>
        <v>1.1426215161774747E-5</v>
      </c>
      <c r="AM309" s="5">
        <f t="shared" si="532"/>
        <v>3.2271666587291564E-4</v>
      </c>
      <c r="AN309" s="5">
        <f t="shared" si="533"/>
        <v>4.3099659981711737E-4</v>
      </c>
      <c r="AO309" s="5">
        <f t="shared" si="534"/>
        <v>2.8780365053577244E-4</v>
      </c>
      <c r="AP309" s="5">
        <f t="shared" si="535"/>
        <v>1.2812311635693378E-4</v>
      </c>
      <c r="AQ309" s="5">
        <f t="shared" si="536"/>
        <v>4.2777948388910408E-5</v>
      </c>
      <c r="AR309" s="5">
        <f t="shared" si="537"/>
        <v>4.1844049664702425E-3</v>
      </c>
      <c r="AS309" s="5">
        <f t="shared" si="538"/>
        <v>3.347523973176194E-3</v>
      </c>
      <c r="AT309" s="5">
        <f t="shared" si="539"/>
        <v>1.3390095892704776E-3</v>
      </c>
      <c r="AU309" s="5">
        <f t="shared" si="540"/>
        <v>3.5706922380546077E-4</v>
      </c>
      <c r="AV309" s="5">
        <f t="shared" si="541"/>
        <v>7.1413844761092135E-5</v>
      </c>
      <c r="AW309" s="5">
        <f t="shared" si="542"/>
        <v>3.3911135640939651E-7</v>
      </c>
      <c r="AX309" s="5">
        <f t="shared" si="543"/>
        <v>4.3028888783055401E-5</v>
      </c>
      <c r="AY309" s="5">
        <f t="shared" si="544"/>
        <v>5.7466213308948963E-5</v>
      </c>
      <c r="AZ309" s="5">
        <f t="shared" si="545"/>
        <v>3.8373820071436316E-5</v>
      </c>
      <c r="BA309" s="5">
        <f t="shared" si="546"/>
        <v>1.7083082180924496E-5</v>
      </c>
      <c r="BB309" s="5">
        <f t="shared" si="547"/>
        <v>5.7037264518547194E-6</v>
      </c>
      <c r="BC309" s="5">
        <f t="shared" si="548"/>
        <v>1.523495354903299E-6</v>
      </c>
      <c r="BD309" s="5">
        <f t="shared" si="549"/>
        <v>9.3139715810686282E-4</v>
      </c>
      <c r="BE309" s="5">
        <f t="shared" si="550"/>
        <v>7.4511772648549026E-4</v>
      </c>
      <c r="BF309" s="5">
        <f t="shared" si="551"/>
        <v>2.9804709059419617E-4</v>
      </c>
      <c r="BG309" s="5">
        <f t="shared" si="552"/>
        <v>7.9479224158452314E-5</v>
      </c>
      <c r="BH309" s="5">
        <f t="shared" si="553"/>
        <v>1.5895844831690461E-5</v>
      </c>
      <c r="BI309" s="5">
        <f t="shared" si="554"/>
        <v>2.5433351730704747E-6</v>
      </c>
      <c r="BJ309" s="8">
        <f t="shared" si="555"/>
        <v>0.22410492257082779</v>
      </c>
      <c r="BK309" s="8">
        <f t="shared" si="556"/>
        <v>0.28251800014808204</v>
      </c>
      <c r="BL309" s="8">
        <f t="shared" si="557"/>
        <v>0.44602059458484722</v>
      </c>
      <c r="BM309" s="8">
        <f t="shared" si="558"/>
        <v>0.3594587978555287</v>
      </c>
      <c r="BN309" s="8">
        <f t="shared" si="559"/>
        <v>0.64004767890276992</v>
      </c>
    </row>
    <row r="310" spans="1:66" x14ac:dyDescent="0.25">
      <c r="A310" t="s">
        <v>303</v>
      </c>
      <c r="B310" t="s">
        <v>348</v>
      </c>
      <c r="C310" t="s">
        <v>383</v>
      </c>
      <c r="D310" s="16"/>
      <c r="E310">
        <f>VLOOKUP(A310,home!$A$2:$E$405,3,FALSE)</f>
        <v>1.25</v>
      </c>
      <c r="F310">
        <f>VLOOKUP(B310,home!$B$2:$E$405,3,FALSE)</f>
        <v>1.2</v>
      </c>
      <c r="G310">
        <f>VLOOKUP(C310,away!$B$2:$E$405,4,FALSE)</f>
        <v>1</v>
      </c>
      <c r="H310">
        <f>VLOOKUP(A310,away!$A$2:$E$405,3,FALSE)</f>
        <v>0.92105263157894701</v>
      </c>
      <c r="I310">
        <f>VLOOKUP(C310,away!$B$2:$E$405,3,FALSE)</f>
        <v>0.6</v>
      </c>
      <c r="J310">
        <f>VLOOKUP(B310,home!$B$2:$E$405,4,FALSE)</f>
        <v>1.0900000000000001</v>
      </c>
      <c r="K310" s="3">
        <f t="shared" si="504"/>
        <v>1.5</v>
      </c>
      <c r="L310" s="3">
        <f t="shared" si="505"/>
        <v>0.60236842105263133</v>
      </c>
      <c r="M310" s="5">
        <f t="shared" si="506"/>
        <v>0.12216674305395329</v>
      </c>
      <c r="N310" s="5">
        <f t="shared" si="507"/>
        <v>0.18325011458092993</v>
      </c>
      <c r="O310" s="5">
        <f t="shared" si="508"/>
        <v>7.3589388118552354E-2</v>
      </c>
      <c r="P310" s="5">
        <f t="shared" si="509"/>
        <v>0.11038408217782852</v>
      </c>
      <c r="Q310" s="5">
        <f t="shared" si="510"/>
        <v>0.13743758593569746</v>
      </c>
      <c r="R310" s="5">
        <f t="shared" si="511"/>
        <v>2.2163961763600821E-2</v>
      </c>
      <c r="S310" s="5">
        <f t="shared" si="512"/>
        <v>2.4934456984050928E-2</v>
      </c>
      <c r="T310" s="5">
        <f t="shared" si="513"/>
        <v>8.2788061633371407E-2</v>
      </c>
      <c r="U310" s="5">
        <f t="shared" si="514"/>
        <v>3.3245942645401233E-2</v>
      </c>
      <c r="V310" s="5">
        <f t="shared" si="515"/>
        <v>2.5032882472145867E-3</v>
      </c>
      <c r="W310" s="5">
        <f t="shared" si="516"/>
        <v>6.8718792967848746E-2</v>
      </c>
      <c r="X310" s="5">
        <f t="shared" si="517"/>
        <v>4.139403081668571E-2</v>
      </c>
      <c r="Y310" s="5">
        <f t="shared" si="518"/>
        <v>1.2467228492025466E-2</v>
      </c>
      <c r="Z310" s="5">
        <f t="shared" si="519"/>
        <v>4.4502902172703744E-3</v>
      </c>
      <c r="AA310" s="5">
        <f t="shared" si="520"/>
        <v>6.6754353259055616E-3</v>
      </c>
      <c r="AB310" s="5">
        <f t="shared" si="521"/>
        <v>5.0065764944291716E-3</v>
      </c>
      <c r="AC310" s="5">
        <f t="shared" si="522"/>
        <v>1.4136579271071181E-4</v>
      </c>
      <c r="AD310" s="5">
        <f t="shared" si="523"/>
        <v>2.5769547362943287E-2</v>
      </c>
      <c r="AE310" s="5">
        <f t="shared" si="524"/>
        <v>1.5522761556257144E-2</v>
      </c>
      <c r="AF310" s="5">
        <f t="shared" si="525"/>
        <v>4.6752106845095506E-3</v>
      </c>
      <c r="AG310" s="5">
        <f t="shared" si="526"/>
        <v>9.3873309270547012E-4</v>
      </c>
      <c r="AH310" s="5">
        <f t="shared" si="527"/>
        <v>6.7017857285078157E-4</v>
      </c>
      <c r="AI310" s="5">
        <f t="shared" si="528"/>
        <v>1.0052678592761724E-3</v>
      </c>
      <c r="AJ310" s="5">
        <f t="shared" si="529"/>
        <v>7.5395089445712932E-4</v>
      </c>
      <c r="AK310" s="5">
        <f t="shared" si="530"/>
        <v>3.7697544722856477E-4</v>
      </c>
      <c r="AL310" s="5">
        <f t="shared" si="531"/>
        <v>5.1092573607602992E-6</v>
      </c>
      <c r="AM310" s="5">
        <f t="shared" si="532"/>
        <v>7.7308642088829782E-3</v>
      </c>
      <c r="AN310" s="5">
        <f t="shared" si="533"/>
        <v>4.6568284668771385E-3</v>
      </c>
      <c r="AO310" s="5">
        <f t="shared" si="534"/>
        <v>1.4025632053528637E-3</v>
      </c>
      <c r="AP310" s="5">
        <f t="shared" si="535"/>
        <v>2.8161992781164076E-4</v>
      </c>
      <c r="AQ310" s="5">
        <f t="shared" si="536"/>
        <v>4.2409737813213499E-5</v>
      </c>
      <c r="AR310" s="5">
        <f t="shared" si="537"/>
        <v>8.0738881750286242E-5</v>
      </c>
      <c r="AS310" s="5">
        <f t="shared" si="538"/>
        <v>1.2110832262542938E-4</v>
      </c>
      <c r="AT310" s="5">
        <f t="shared" si="539"/>
        <v>9.0831241969072042E-5</v>
      </c>
      <c r="AU310" s="5">
        <f t="shared" si="540"/>
        <v>4.5415620984536028E-5</v>
      </c>
      <c r="AV310" s="5">
        <f t="shared" si="541"/>
        <v>1.7030857869201015E-5</v>
      </c>
      <c r="AW310" s="5">
        <f t="shared" si="542"/>
        <v>1.2823563704802996E-7</v>
      </c>
      <c r="AX310" s="5">
        <f t="shared" si="543"/>
        <v>1.9327160522207469E-3</v>
      </c>
      <c r="AY310" s="5">
        <f t="shared" si="544"/>
        <v>1.1642071167192861E-3</v>
      </c>
      <c r="AZ310" s="5">
        <f t="shared" si="545"/>
        <v>3.5064080133821637E-4</v>
      </c>
      <c r="BA310" s="5">
        <f t="shared" si="546"/>
        <v>7.0404981952910272E-5</v>
      </c>
      <c r="BB310" s="5">
        <f t="shared" si="547"/>
        <v>1.0602434453303388E-5</v>
      </c>
      <c r="BC310" s="5">
        <f t="shared" si="548"/>
        <v>1.2773143401900765E-6</v>
      </c>
      <c r="BD310" s="5">
        <f t="shared" si="549"/>
        <v>8.1057587862458375E-6</v>
      </c>
      <c r="BE310" s="5">
        <f t="shared" si="550"/>
        <v>1.2158638179368757E-5</v>
      </c>
      <c r="BF310" s="5">
        <f t="shared" si="551"/>
        <v>9.1189786345265687E-6</v>
      </c>
      <c r="BG310" s="5">
        <f t="shared" si="552"/>
        <v>4.5594893172632852E-6</v>
      </c>
      <c r="BH310" s="5">
        <f t="shared" si="553"/>
        <v>1.7098084939737323E-6</v>
      </c>
      <c r="BI310" s="5">
        <f t="shared" si="554"/>
        <v>5.1294254819211921E-7</v>
      </c>
      <c r="BJ310" s="8">
        <f t="shared" si="555"/>
        <v>0.59060620137073638</v>
      </c>
      <c r="BK310" s="8">
        <f t="shared" si="556"/>
        <v>0.26129925262983811</v>
      </c>
      <c r="BL310" s="8">
        <f t="shared" si="557"/>
        <v>0.1438789676628599</v>
      </c>
      <c r="BM310" s="8">
        <f t="shared" si="558"/>
        <v>0.35007875736906047</v>
      </c>
      <c r="BN310" s="8">
        <f t="shared" si="559"/>
        <v>0.64899187563056238</v>
      </c>
    </row>
    <row r="311" spans="1:66" x14ac:dyDescent="0.25">
      <c r="A311" t="s">
        <v>35</v>
      </c>
      <c r="B311" t="s">
        <v>213</v>
      </c>
      <c r="C311" t="s">
        <v>300</v>
      </c>
      <c r="D311" s="16"/>
      <c r="E311">
        <f>VLOOKUP(A311,home!$A$2:$E$405,3,FALSE)</f>
        <v>1.5735294117647101</v>
      </c>
      <c r="F311">
        <f>VLOOKUP(B311,home!$B$2:$E$405,3,FALSE)</f>
        <v>0.79</v>
      </c>
      <c r="G311">
        <f>VLOOKUP(C311,away!$B$2:$E$405,4,FALSE)</f>
        <v>1.06</v>
      </c>
      <c r="H311">
        <f>VLOOKUP(A311,away!$A$2:$E$405,3,FALSE)</f>
        <v>1.02941176470588</v>
      </c>
      <c r="I311">
        <f>VLOOKUP(C311,away!$B$2:$E$405,3,FALSE)</f>
        <v>0.42</v>
      </c>
      <c r="J311">
        <f>VLOOKUP(B311,home!$B$2:$E$405,4,FALSE)</f>
        <v>0.49</v>
      </c>
      <c r="K311" s="3">
        <f t="shared" si="504"/>
        <v>1.3176735294117683</v>
      </c>
      <c r="L311" s="3">
        <f t="shared" si="505"/>
        <v>0.21185294117647011</v>
      </c>
      <c r="M311" s="5">
        <f t="shared" si="506"/>
        <v>0.21663822760391657</v>
      </c>
      <c r="N311" s="5">
        <f t="shared" si="507"/>
        <v>0.28545845797236274</v>
      </c>
      <c r="O311" s="5">
        <f t="shared" si="508"/>
        <v>4.5895445689147274E-2</v>
      </c>
      <c r="P311" s="5">
        <f t="shared" si="509"/>
        <v>6.047521390514482E-2</v>
      </c>
      <c r="Q311" s="5">
        <f t="shared" si="510"/>
        <v>0.18807052690844211</v>
      </c>
      <c r="R311" s="5">
        <f t="shared" si="511"/>
        <v>4.8615425779253967E-3</v>
      </c>
      <c r="S311" s="5">
        <f t="shared" si="512"/>
        <v>4.2204595390704057E-3</v>
      </c>
      <c r="T311" s="5">
        <f t="shared" si="513"/>
        <v>3.9843294274161917E-2</v>
      </c>
      <c r="U311" s="5">
        <f t="shared" si="514"/>
        <v>6.4059259670405455E-3</v>
      </c>
      <c r="V311" s="5">
        <f t="shared" si="515"/>
        <v>1.309059994865106E-4</v>
      </c>
      <c r="W311" s="5">
        <f t="shared" si="516"/>
        <v>8.2605184989925945E-2</v>
      </c>
      <c r="X311" s="5">
        <f t="shared" si="517"/>
        <v>1.7500151396542211E-2</v>
      </c>
      <c r="Y311" s="5">
        <f t="shared" si="518"/>
        <v>1.8537292721954887E-3</v>
      </c>
      <c r="Z311" s="5">
        <f t="shared" si="519"/>
        <v>3.4331069792937818E-4</v>
      </c>
      <c r="AA311" s="5">
        <f t="shared" si="520"/>
        <v>4.5237141902542121E-4</v>
      </c>
      <c r="AB311" s="5">
        <f t="shared" si="521"/>
        <v>2.9803892215611843E-4</v>
      </c>
      <c r="AC311" s="5">
        <f t="shared" si="522"/>
        <v>2.2839252587058129E-6</v>
      </c>
      <c r="AD311" s="5">
        <f t="shared" si="523"/>
        <v>2.7211666413346942E-2</v>
      </c>
      <c r="AE311" s="5">
        <f t="shared" si="524"/>
        <v>5.7648715639805163E-3</v>
      </c>
      <c r="AF311" s="5">
        <f t="shared" si="525"/>
        <v>6.1065249816693462E-4</v>
      </c>
      <c r="AG311" s="5">
        <f t="shared" si="526"/>
        <v>4.3122842591141395E-5</v>
      </c>
      <c r="AH311" s="5">
        <f t="shared" si="527"/>
        <v>1.8182845273421349E-5</v>
      </c>
      <c r="AI311" s="5">
        <f t="shared" si="528"/>
        <v>2.3959053906177199E-5</v>
      </c>
      <c r="AJ311" s="5">
        <f t="shared" si="529"/>
        <v>1.5785105560959664E-5</v>
      </c>
      <c r="AK311" s="5">
        <f t="shared" si="530"/>
        <v>6.9332052522156842E-6</v>
      </c>
      <c r="AL311" s="5">
        <f t="shared" si="531"/>
        <v>2.5502584671459928E-8</v>
      </c>
      <c r="AM311" s="5">
        <f t="shared" si="532"/>
        <v>7.1712185048101052E-3</v>
      </c>
      <c r="AN311" s="5">
        <f t="shared" si="533"/>
        <v>1.519243732063149E-3</v>
      </c>
      <c r="AO311" s="5">
        <f t="shared" si="534"/>
        <v>1.6092812650074758E-4</v>
      </c>
      <c r="AP311" s="5">
        <f t="shared" si="535"/>
        <v>1.1364365639067478E-5</v>
      </c>
      <c r="AQ311" s="5">
        <f t="shared" si="536"/>
        <v>6.0189357131031463E-7</v>
      </c>
      <c r="AR311" s="5">
        <f t="shared" si="537"/>
        <v>7.7041785002619822E-7</v>
      </c>
      <c r="AS311" s="5">
        <f t="shared" si="538"/>
        <v>1.0151592075658472E-6</v>
      </c>
      <c r="AT311" s="5">
        <f t="shared" si="539"/>
        <v>6.68824207974072E-7</v>
      </c>
      <c r="AU311" s="5">
        <f t="shared" si="540"/>
        <v>2.9376398489240861E-7</v>
      </c>
      <c r="AV311" s="5">
        <f t="shared" si="541"/>
        <v>9.6771256696811392E-8</v>
      </c>
      <c r="AW311" s="5">
        <f t="shared" si="542"/>
        <v>1.9775342619693422E-10</v>
      </c>
      <c r="AX311" s="5">
        <f t="shared" si="543"/>
        <v>1.5748874662360195E-3</v>
      </c>
      <c r="AY311" s="5">
        <f t="shared" si="544"/>
        <v>3.3364454174405946E-4</v>
      </c>
      <c r="AZ311" s="5">
        <f t="shared" si="545"/>
        <v>3.5341788737977267E-5</v>
      </c>
      <c r="BA311" s="5">
        <f t="shared" si="546"/>
        <v>2.4957539635259785E-6</v>
      </c>
      <c r="BB311" s="5">
        <f t="shared" si="547"/>
        <v>1.3218320440645272E-7</v>
      </c>
      <c r="BC311" s="5">
        <f t="shared" si="548"/>
        <v>5.6006801255275115E-9</v>
      </c>
      <c r="BD311" s="5">
        <f t="shared" si="549"/>
        <v>2.7202547910483795E-8</v>
      </c>
      <c r="BE311" s="5">
        <f t="shared" si="550"/>
        <v>3.5844077314199905E-8</v>
      </c>
      <c r="BF311" s="5">
        <f t="shared" si="551"/>
        <v>2.361539593155505E-8</v>
      </c>
      <c r="BG311" s="5">
        <f t="shared" si="552"/>
        <v>1.0372460701862817E-8</v>
      </c>
      <c r="BH311" s="5">
        <f t="shared" si="553"/>
        <v>3.4168792254271123E-9</v>
      </c>
      <c r="BI311" s="5">
        <f t="shared" si="554"/>
        <v>9.0046626170845809E-10</v>
      </c>
      <c r="BJ311" s="8">
        <f t="shared" si="555"/>
        <v>0.65977152208886636</v>
      </c>
      <c r="BK311" s="8">
        <f t="shared" si="556"/>
        <v>0.28180076101720569</v>
      </c>
      <c r="BL311" s="8">
        <f t="shared" si="557"/>
        <v>5.798113107362203E-2</v>
      </c>
      <c r="BM311" s="8">
        <f t="shared" si="558"/>
        <v>0.19816366587669401</v>
      </c>
      <c r="BN311" s="8">
        <f t="shared" si="559"/>
        <v>0.80139941465693887</v>
      </c>
    </row>
    <row r="312" spans="1:66" x14ac:dyDescent="0.25">
      <c r="A312" t="s">
        <v>35</v>
      </c>
      <c r="B312" t="s">
        <v>474</v>
      </c>
      <c r="C312" t="s">
        <v>295</v>
      </c>
      <c r="D312" s="16"/>
      <c r="E312">
        <f>VLOOKUP(A312,home!$A$2:$E$405,3,FALSE)</f>
        <v>1.5735294117647101</v>
      </c>
      <c r="F312">
        <f>VLOOKUP(B312,home!$B$2:$E$405,3,FALSE)</f>
        <v>1.27</v>
      </c>
      <c r="G312">
        <f>VLOOKUP(C312,away!$B$2:$E$405,4,FALSE)</f>
        <v>0.48</v>
      </c>
      <c r="H312">
        <f>VLOOKUP(A312,away!$A$2:$E$405,3,FALSE)</f>
        <v>1.02941176470588</v>
      </c>
      <c r="I312">
        <f>VLOOKUP(C312,away!$B$2:$E$405,3,FALSE)</f>
        <v>0.79</v>
      </c>
      <c r="J312">
        <f>VLOOKUP(B312,home!$B$2:$E$405,4,FALSE)</f>
        <v>0.73</v>
      </c>
      <c r="K312" s="3">
        <f t="shared" si="504"/>
        <v>0.95922352941176714</v>
      </c>
      <c r="L312" s="3">
        <f t="shared" si="505"/>
        <v>0.59366176470588106</v>
      </c>
      <c r="M312" s="5">
        <f t="shared" si="506"/>
        <v>0.21163645862122532</v>
      </c>
      <c r="N312" s="5">
        <f t="shared" si="507"/>
        <v>0.20300667079085916</v>
      </c>
      <c r="O312" s="5">
        <f t="shared" si="508"/>
        <v>0.12564047350117979</v>
      </c>
      <c r="P312" s="5">
        <f t="shared" si="509"/>
        <v>0.12051729842876727</v>
      </c>
      <c r="Q312" s="5">
        <f t="shared" si="510"/>
        <v>9.7364387625070312E-2</v>
      </c>
      <c r="R312" s="5">
        <f t="shared" si="511"/>
        <v>3.7293972608596446E-2</v>
      </c>
      <c r="S312" s="5">
        <f t="shared" si="512"/>
        <v>1.7157274454496895E-2</v>
      </c>
      <c r="T312" s="5">
        <f t="shared" si="513"/>
        <v>5.7801514177006685E-2</v>
      </c>
      <c r="U312" s="5">
        <f t="shared" si="514"/>
        <v>3.5773256031403647E-2</v>
      </c>
      <c r="V312" s="5">
        <f t="shared" si="515"/>
        <v>1.0855871427026269E-3</v>
      </c>
      <c r="W312" s="5">
        <f t="shared" si="516"/>
        <v>3.1131403845578439E-2</v>
      </c>
      <c r="X312" s="5">
        <f t="shared" si="517"/>
        <v>1.8481524144737548E-2</v>
      </c>
      <c r="Y312" s="5">
        <f t="shared" si="518"/>
        <v>5.4858871191096207E-3</v>
      </c>
      <c r="Z312" s="5">
        <f t="shared" si="519"/>
        <v>7.3800018639040539E-3</v>
      </c>
      <c r="AA312" s="5">
        <f t="shared" si="520"/>
        <v>7.0790714349594653E-3</v>
      </c>
      <c r="AB312" s="5">
        <f t="shared" si="521"/>
        <v>3.3952059433999212E-3</v>
      </c>
      <c r="AC312" s="5">
        <f t="shared" si="522"/>
        <v>3.8637018906109415E-5</v>
      </c>
      <c r="AD312" s="5">
        <f t="shared" si="523"/>
        <v>7.4654937680747021E-3</v>
      </c>
      <c r="AE312" s="5">
        <f t="shared" si="524"/>
        <v>4.4319782047559852E-3</v>
      </c>
      <c r="AF312" s="5">
        <f t="shared" si="525"/>
        <v>1.3155480010867205E-3</v>
      </c>
      <c r="AG312" s="5">
        <f t="shared" si="526"/>
        <v>2.6033018262681235E-4</v>
      </c>
      <c r="AH312" s="5">
        <f t="shared" si="527"/>
        <v>1.0953062325144928E-3</v>
      </c>
      <c r="AI312" s="5">
        <f t="shared" si="528"/>
        <v>1.0506435101392572E-3</v>
      </c>
      <c r="AJ312" s="5">
        <f t="shared" si="529"/>
        <v>5.0390098797467304E-4</v>
      </c>
      <c r="AK312" s="5">
        <f t="shared" si="530"/>
        <v>1.611178947197141E-4</v>
      </c>
      <c r="AL312" s="5">
        <f t="shared" si="531"/>
        <v>8.8008071354838212E-7</v>
      </c>
      <c r="AM312" s="5">
        <f t="shared" si="532"/>
        <v>1.4322154562028341E-3</v>
      </c>
      <c r="AN312" s="5">
        <f t="shared" si="533"/>
        <v>8.5025155516841298E-4</v>
      </c>
      <c r="AO312" s="5">
        <f t="shared" si="534"/>
        <v>2.5238091934259995E-4</v>
      </c>
      <c r="AP312" s="5">
        <f t="shared" si="535"/>
        <v>4.9942967318340178E-5</v>
      </c>
      <c r="AQ312" s="5">
        <f t="shared" si="536"/>
        <v>7.4123075282134925E-6</v>
      </c>
      <c r="AR312" s="5">
        <f t="shared" si="537"/>
        <v>1.300482861775808E-4</v>
      </c>
      <c r="AS312" s="5">
        <f t="shared" si="538"/>
        <v>1.2474537606121057E-4</v>
      </c>
      <c r="AT312" s="5">
        <f t="shared" si="539"/>
        <v>5.9829349951616296E-5</v>
      </c>
      <c r="AU312" s="5">
        <f t="shared" si="540"/>
        <v>1.9129906741000371E-5</v>
      </c>
      <c r="AV312" s="5">
        <f t="shared" si="541"/>
        <v>4.587464165355083E-6</v>
      </c>
      <c r="AW312" s="5">
        <f t="shared" si="542"/>
        <v>1.3921271553103038E-8</v>
      </c>
      <c r="AX312" s="5">
        <f t="shared" si="543"/>
        <v>2.2896912746282771E-4</v>
      </c>
      <c r="AY312" s="5">
        <f t="shared" si="544"/>
        <v>1.3593021627274809E-4</v>
      </c>
      <c r="AZ312" s="5">
        <f t="shared" si="545"/>
        <v>4.0348286034665856E-5</v>
      </c>
      <c r="BA312" s="5">
        <f t="shared" si="546"/>
        <v>7.9844115633991311E-6</v>
      </c>
      <c r="BB312" s="5">
        <f t="shared" si="547"/>
        <v>1.1850099647163925E-6</v>
      </c>
      <c r="BC312" s="5">
        <f t="shared" si="548"/>
        <v>1.4069902136951752E-7</v>
      </c>
      <c r="BD312" s="5">
        <f t="shared" si="549"/>
        <v>1.2867449178193007E-5</v>
      </c>
      <c r="BE312" s="5">
        <f t="shared" si="550"/>
        <v>1.2342760015232838E-5</v>
      </c>
      <c r="BF312" s="5">
        <f t="shared" si="551"/>
        <v>5.9197329122470399E-6</v>
      </c>
      <c r="BG312" s="5">
        <f t="shared" si="552"/>
        <v>1.8927823657535347E-6</v>
      </c>
      <c r="BH312" s="5">
        <f t="shared" si="553"/>
        <v>4.5390034532161496E-7</v>
      </c>
      <c r="BI312" s="5">
        <f t="shared" si="554"/>
        <v>8.7078378248123904E-8</v>
      </c>
      <c r="BJ312" s="8">
        <f t="shared" si="555"/>
        <v>0.42975149881478619</v>
      </c>
      <c r="BK312" s="8">
        <f t="shared" si="556"/>
        <v>0.35057206596308449</v>
      </c>
      <c r="BL312" s="8">
        <f t="shared" si="557"/>
        <v>0.21236485223117918</v>
      </c>
      <c r="BM312" s="8">
        <f t="shared" si="558"/>
        <v>0.20447324100225442</v>
      </c>
      <c r="BN312" s="8">
        <f t="shared" si="559"/>
        <v>0.79545926157569824</v>
      </c>
    </row>
    <row r="313" spans="1:66" s="10" customFormat="1" x14ac:dyDescent="0.25">
      <c r="A313" t="s">
        <v>35</v>
      </c>
      <c r="B313" t="s">
        <v>217</v>
      </c>
      <c r="C313" t="s">
        <v>212</v>
      </c>
      <c r="D313" s="16"/>
      <c r="E313">
        <f>VLOOKUP(A313,home!$A$2:$E$405,3,FALSE)</f>
        <v>1.5735294117647101</v>
      </c>
      <c r="F313">
        <f>VLOOKUP(B313,home!$B$2:$E$405,3,FALSE)</f>
        <v>1.1100000000000001</v>
      </c>
      <c r="G313">
        <f>VLOOKUP(C313,away!$B$2:$E$405,4,FALSE)</f>
        <v>1.1100000000000001</v>
      </c>
      <c r="H313">
        <f>VLOOKUP(A313,away!$A$2:$E$405,3,FALSE)</f>
        <v>1.02941176470588</v>
      </c>
      <c r="I313">
        <f>VLOOKUP(C313,away!$B$2:$E$405,3,FALSE)</f>
        <v>0.79</v>
      </c>
      <c r="J313">
        <f>VLOOKUP(B313,home!$B$2:$E$405,4,FALSE)</f>
        <v>1.46</v>
      </c>
      <c r="K313" s="3">
        <f t="shared" si="504"/>
        <v>1.9387455882352997</v>
      </c>
      <c r="L313" s="3">
        <f t="shared" si="505"/>
        <v>1.1873235294117621</v>
      </c>
      <c r="M313" s="5">
        <f t="shared" si="506"/>
        <v>4.3889984973599763E-2</v>
      </c>
      <c r="N313" s="5">
        <f t="shared" si="507"/>
        <v>8.5091514735280149E-2</v>
      </c>
      <c r="O313" s="5">
        <f t="shared" si="508"/>
        <v>5.2111611864683674E-2</v>
      </c>
      <c r="P313" s="5">
        <f t="shared" si="509"/>
        <v>0.10103115759848577</v>
      </c>
      <c r="Q313" s="5">
        <f t="shared" si="510"/>
        <v>8.2485399394641709E-2</v>
      </c>
      <c r="R313" s="5">
        <f t="shared" si="511"/>
        <v>3.093667146125605E-2</v>
      </c>
      <c r="S313" s="5">
        <f t="shared" si="512"/>
        <v>5.8141366486169105E-2</v>
      </c>
      <c r="T313" s="5">
        <f t="shared" si="513"/>
        <v>9.7936855534184811E-2</v>
      </c>
      <c r="U313" s="5">
        <f t="shared" si="514"/>
        <v>5.9978335310195072E-2</v>
      </c>
      <c r="V313" s="5">
        <f t="shared" si="515"/>
        <v>1.4870741428163537E-2</v>
      </c>
      <c r="W313" s="5">
        <f t="shared" si="516"/>
        <v>5.3306068056729425E-2</v>
      </c>
      <c r="X313" s="5">
        <f t="shared" si="517"/>
        <v>6.3291548864179564E-2</v>
      </c>
      <c r="Y313" s="5">
        <f t="shared" si="518"/>
        <v>3.7573772589677361E-2</v>
      </c>
      <c r="Z313" s="5">
        <f t="shared" si="519"/>
        <v>1.2243945982543547E-2</v>
      </c>
      <c r="AA313" s="5">
        <f t="shared" si="520"/>
        <v>2.3737896256247625E-2</v>
      </c>
      <c r="AB313" s="5">
        <f t="shared" si="521"/>
        <v>2.3010870820393665E-2</v>
      </c>
      <c r="AC313" s="5">
        <f t="shared" si="522"/>
        <v>2.1394519469231368E-3</v>
      </c>
      <c r="AD313" s="5">
        <f t="shared" si="523"/>
        <v>2.5836726067788713E-2</v>
      </c>
      <c r="AE313" s="5">
        <f t="shared" si="524"/>
        <v>3.0676552783251772E-2</v>
      </c>
      <c r="AF313" s="5">
        <f t="shared" si="525"/>
        <v>1.8211496460398359E-2</v>
      </c>
      <c r="AG313" s="5">
        <f t="shared" si="526"/>
        <v>7.2076460844099927E-3</v>
      </c>
      <c r="AH313" s="5">
        <f t="shared" si="527"/>
        <v>3.6343812894801459E-3</v>
      </c>
      <c r="AI313" s="5">
        <f t="shared" si="528"/>
        <v>7.0461406909445527E-3</v>
      </c>
      <c r="AJ313" s="5">
        <f t="shared" si="529"/>
        <v>6.8303370893269899E-3</v>
      </c>
      <c r="AK313" s="5">
        <f t="shared" si="530"/>
        <v>4.4140952993642138E-3</v>
      </c>
      <c r="AL313" s="5">
        <f t="shared" si="531"/>
        <v>1.9699373964606785E-4</v>
      </c>
      <c r="AM313" s="5">
        <f t="shared" si="532"/>
        <v>1.001816773567386E-2</v>
      </c>
      <c r="AN313" s="5">
        <f t="shared" si="533"/>
        <v>1.1894806274159328E-2</v>
      </c>
      <c r="AO313" s="5">
        <f t="shared" si="534"/>
        <v>7.0614916835520149E-3</v>
      </c>
      <c r="AP313" s="5">
        <f t="shared" si="535"/>
        <v>2.7947584095422595E-3</v>
      </c>
      <c r="AQ313" s="5">
        <f t="shared" si="536"/>
        <v>8.2957060466773034E-4</v>
      </c>
      <c r="AR313" s="5">
        <f t="shared" si="537"/>
        <v>8.6303728397072756E-4</v>
      </c>
      <c r="AS313" s="5">
        <f t="shared" si="538"/>
        <v>1.6732097267808236E-3</v>
      </c>
      <c r="AT313" s="5">
        <f t="shared" si="539"/>
        <v>1.621963987994357E-3</v>
      </c>
      <c r="AU313" s="5">
        <f t="shared" si="540"/>
        <v>1.0481918420001974E-3</v>
      </c>
      <c r="AV313" s="5">
        <f t="shared" si="541"/>
        <v>5.0804432732552902E-4</v>
      </c>
      <c r="AW313" s="5">
        <f t="shared" si="542"/>
        <v>1.2596207925128974E-5</v>
      </c>
      <c r="AX313" s="5">
        <f t="shared" si="543"/>
        <v>3.2371130832898215E-3</v>
      </c>
      <c r="AY313" s="5">
        <f t="shared" si="544"/>
        <v>3.8435005311566618E-3</v>
      </c>
      <c r="AZ313" s="5">
        <f t="shared" si="545"/>
        <v>2.2817393079744559E-3</v>
      </c>
      <c r="BA313" s="5">
        <f t="shared" si="546"/>
        <v>9.0305425611392686E-4</v>
      </c>
      <c r="BB313" s="5">
        <f t="shared" si="547"/>
        <v>2.6805439165487546E-4</v>
      </c>
      <c r="BC313" s="5">
        <f t="shared" si="548"/>
        <v>6.365345727479791E-5</v>
      </c>
      <c r="BD313" s="5">
        <f t="shared" si="549"/>
        <v>1.7078407900301086E-4</v>
      </c>
      <c r="BE313" s="5">
        <f t="shared" si="550"/>
        <v>3.3110687970791622E-4</v>
      </c>
      <c r="BF313" s="5">
        <f t="shared" si="551"/>
        <v>3.2096600113403937E-4</v>
      </c>
      <c r="BG313" s="5">
        <f t="shared" si="552"/>
        <v>2.0742380622404836E-4</v>
      </c>
      <c r="BH313" s="5">
        <f t="shared" si="553"/>
        <v>1.0053549730296191E-4</v>
      </c>
      <c r="BI313" s="5">
        <f t="shared" si="554"/>
        <v>3.8982550371431833E-5</v>
      </c>
      <c r="BJ313" s="8">
        <f t="shared" si="555"/>
        <v>0.54481349030560144</v>
      </c>
      <c r="BK313" s="8">
        <f t="shared" si="556"/>
        <v>0.22411319670414406</v>
      </c>
      <c r="BL313" s="8">
        <f t="shared" si="557"/>
        <v>0.21858458606370701</v>
      </c>
      <c r="BM313" s="8">
        <f t="shared" si="558"/>
        <v>0.60037797470481769</v>
      </c>
      <c r="BN313" s="8">
        <f t="shared" si="559"/>
        <v>0.39554634002794714</v>
      </c>
    </row>
    <row r="314" spans="1:66" x14ac:dyDescent="0.25">
      <c r="A314" t="s">
        <v>143</v>
      </c>
      <c r="B314" t="s">
        <v>161</v>
      </c>
      <c r="C314" t="s">
        <v>152</v>
      </c>
      <c r="D314" s="16"/>
      <c r="E314">
        <f>VLOOKUP(A314,home!$A$2:$E$405,3,FALSE)</f>
        <v>1.12121212121212</v>
      </c>
      <c r="F314">
        <f>VLOOKUP(B314,home!$B$2:$E$405,3,FALSE)</f>
        <v>1.1100000000000001</v>
      </c>
      <c r="G314">
        <f>VLOOKUP(C314,away!$B$2:$E$405,4,FALSE)</f>
        <v>0.54</v>
      </c>
      <c r="H314">
        <f>VLOOKUP(A314,away!$A$2:$E$405,3,FALSE)</f>
        <v>1.0505050505050499</v>
      </c>
      <c r="I314">
        <f>VLOOKUP(C314,away!$B$2:$E$405,3,FALSE)</f>
        <v>1.25</v>
      </c>
      <c r="J314">
        <f>VLOOKUP(B314,home!$B$2:$E$405,4,FALSE)</f>
        <v>0.71</v>
      </c>
      <c r="K314" s="3">
        <f t="shared" si="504"/>
        <v>0.67205454545454479</v>
      </c>
      <c r="L314" s="3">
        <f t="shared" si="505"/>
        <v>0.93232323232323178</v>
      </c>
      <c r="M314" s="5">
        <f t="shared" si="506"/>
        <v>0.2010145917518264</v>
      </c>
      <c r="N314" s="5">
        <f t="shared" si="507"/>
        <v>0.13509277008950457</v>
      </c>
      <c r="O314" s="5">
        <f t="shared" si="508"/>
        <v>0.18741057392619759</v>
      </c>
      <c r="P314" s="5">
        <f t="shared" si="509"/>
        <v>0.12595012807334607</v>
      </c>
      <c r="Q314" s="5">
        <f t="shared" si="510"/>
        <v>4.539485509834866E-2</v>
      </c>
      <c r="R314" s="5">
        <f t="shared" si="511"/>
        <v>8.7363616027212265E-2</v>
      </c>
      <c r="S314" s="5">
        <f t="shared" si="512"/>
        <v>1.9729207993613419E-2</v>
      </c>
      <c r="T314" s="5">
        <f t="shared" si="513"/>
        <v>4.2322678036137151E-2</v>
      </c>
      <c r="U314" s="5">
        <f t="shared" si="514"/>
        <v>5.8713115258433521E-2</v>
      </c>
      <c r="V314" s="5">
        <f t="shared" si="515"/>
        <v>1.3735300683760867E-3</v>
      </c>
      <c r="W314" s="5">
        <f t="shared" si="516"/>
        <v>1.016927290303188E-2</v>
      </c>
      <c r="X314" s="5">
        <f t="shared" si="517"/>
        <v>9.4810493833317362E-3</v>
      </c>
      <c r="Y314" s="5">
        <f t="shared" si="518"/>
        <v>4.4197013034420135E-3</v>
      </c>
      <c r="Z314" s="5">
        <f t="shared" si="519"/>
        <v>2.7150376293978751E-2</v>
      </c>
      <c r="AA314" s="5">
        <f t="shared" si="520"/>
        <v>1.8246533799169736E-2</v>
      </c>
      <c r="AB314" s="5">
        <f t="shared" si="521"/>
        <v>6.1313329892610027E-3</v>
      </c>
      <c r="AC314" s="5">
        <f t="shared" si="522"/>
        <v>5.3788473300902798E-5</v>
      </c>
      <c r="AD314" s="5">
        <f t="shared" si="523"/>
        <v>1.7085765196125768E-3</v>
      </c>
      <c r="AE314" s="5">
        <f t="shared" si="524"/>
        <v>1.5929455834367749E-3</v>
      </c>
      <c r="AF314" s="5">
        <f t="shared" si="525"/>
        <v>7.4257008763239517E-4</v>
      </c>
      <c r="AG314" s="5">
        <f t="shared" si="526"/>
        <v>2.307717814426601E-4</v>
      </c>
      <c r="AH314" s="5">
        <f t="shared" si="527"/>
        <v>6.3282316462985773E-3</v>
      </c>
      <c r="AI314" s="5">
        <f t="shared" si="528"/>
        <v>4.2529168425842557E-3</v>
      </c>
      <c r="AJ314" s="5">
        <f t="shared" si="529"/>
        <v>1.4290960477494699E-3</v>
      </c>
      <c r="AK314" s="5">
        <f t="shared" si="530"/>
        <v>3.2014349826038553E-4</v>
      </c>
      <c r="AL314" s="5">
        <f t="shared" si="531"/>
        <v>1.3480941939742375E-6</v>
      </c>
      <c r="AM314" s="5">
        <f t="shared" si="532"/>
        <v>2.2965132325250776E-4</v>
      </c>
      <c r="AN314" s="5">
        <f t="shared" si="533"/>
        <v>2.1410926400208536E-4</v>
      </c>
      <c r="AO314" s="5">
        <f t="shared" si="534"/>
        <v>9.9809520542386193E-5</v>
      </c>
      <c r="AP314" s="5">
        <f t="shared" si="535"/>
        <v>3.1018244936236509E-5</v>
      </c>
      <c r="AQ314" s="5">
        <f t="shared" si="536"/>
        <v>7.2297575949864325E-6</v>
      </c>
      <c r="AR314" s="5">
        <f t="shared" si="537"/>
        <v>1.1799914766734516E-3</v>
      </c>
      <c r="AS314" s="5">
        <f t="shared" si="538"/>
        <v>7.930186354960136E-4</v>
      </c>
      <c r="AT314" s="5">
        <f t="shared" si="539"/>
        <v>2.6647588930762836E-4</v>
      </c>
      <c r="AU314" s="5">
        <f t="shared" si="540"/>
        <v>5.9695444221077942E-5</v>
      </c>
      <c r="AV314" s="5">
        <f t="shared" si="541"/>
        <v>1.0029648657925914E-5</v>
      </c>
      <c r="AW314" s="5">
        <f t="shared" si="542"/>
        <v>2.3463282345472741E-8</v>
      </c>
      <c r="AX314" s="5">
        <f t="shared" si="543"/>
        <v>2.5723035943583133E-5</v>
      </c>
      <c r="AY314" s="5">
        <f t="shared" si="544"/>
        <v>2.3982184016088095E-5</v>
      </c>
      <c r="AZ314" s="5">
        <f t="shared" si="545"/>
        <v>1.11795736600249E-5</v>
      </c>
      <c r="BA314" s="5">
        <f t="shared" si="546"/>
        <v>3.4743254169033596E-6</v>
      </c>
      <c r="BB314" s="5">
        <f t="shared" si="547"/>
        <v>8.097985757075248E-7</v>
      </c>
      <c r="BC314" s="5">
        <f t="shared" si="548"/>
        <v>1.5099880512687783E-7</v>
      </c>
      <c r="BD314" s="5">
        <f t="shared" si="549"/>
        <v>1.8335557794100921E-4</v>
      </c>
      <c r="BE314" s="5">
        <f t="shared" si="550"/>
        <v>1.2322494958970029E-4</v>
      </c>
      <c r="BF314" s="5">
        <f t="shared" si="551"/>
        <v>4.1406943742582613E-5</v>
      </c>
      <c r="BG314" s="5">
        <f t="shared" si="552"/>
        <v>9.2759082518610903E-6</v>
      </c>
      <c r="BH314" s="5">
        <f t="shared" si="553"/>
        <v>1.5584790759706413E-6</v>
      </c>
      <c r="BI314" s="5">
        <f t="shared" si="554"/>
        <v>2.0947658940037372E-7</v>
      </c>
      <c r="BJ314" s="8">
        <f t="shared" si="555"/>
        <v>0.25180232881266607</v>
      </c>
      <c r="BK314" s="8">
        <f t="shared" si="556"/>
        <v>0.34814657663867304</v>
      </c>
      <c r="BL314" s="8">
        <f t="shared" si="557"/>
        <v>0.37286380246471351</v>
      </c>
      <c r="BM314" s="8">
        <f t="shared" si="558"/>
        <v>0.21771259052286182</v>
      </c>
      <c r="BN314" s="8">
        <f t="shared" si="559"/>
        <v>0.78222653496643546</v>
      </c>
    </row>
    <row r="315" spans="1:66" x14ac:dyDescent="0.25">
      <c r="A315" t="s">
        <v>28</v>
      </c>
      <c r="B315" t="s">
        <v>191</v>
      </c>
      <c r="C315" t="s">
        <v>187</v>
      </c>
      <c r="D315" s="16"/>
      <c r="E315">
        <f>VLOOKUP(A315,home!$A$2:$E$405,3,FALSE)</f>
        <v>1.4098360655737701</v>
      </c>
      <c r="F315">
        <f>VLOOKUP(B315,home!$B$2:$E$405,3,FALSE)</f>
        <v>1.42</v>
      </c>
      <c r="G315">
        <f>VLOOKUP(C315,away!$B$2:$E$405,4,FALSE)</f>
        <v>0.95</v>
      </c>
      <c r="H315">
        <f>VLOOKUP(A315,away!$A$2:$E$405,3,FALSE)</f>
        <v>1.1147540983606601</v>
      </c>
      <c r="I315">
        <f>VLOOKUP(C315,away!$B$2:$E$405,3,FALSE)</f>
        <v>0.47</v>
      </c>
      <c r="J315">
        <f>VLOOKUP(B315,home!$B$2:$E$405,4,FALSE)</f>
        <v>0.3</v>
      </c>
      <c r="K315" s="3">
        <f t="shared" si="504"/>
        <v>1.9018688524590157</v>
      </c>
      <c r="L315" s="3">
        <f t="shared" si="505"/>
        <v>0.15718032786885308</v>
      </c>
      <c r="M315" s="5">
        <f t="shared" si="506"/>
        <v>0.12757521326784579</v>
      </c>
      <c r="N315" s="5">
        <f t="shared" si="507"/>
        <v>0.24263132445993207</v>
      </c>
      <c r="O315" s="5">
        <f t="shared" si="508"/>
        <v>2.0052313849378854E-2</v>
      </c>
      <c r="P315" s="5">
        <f t="shared" si="509"/>
        <v>3.813687112986619E-2</v>
      </c>
      <c r="Q315" s="5">
        <f t="shared" si="510"/>
        <v>0.2307264793106111</v>
      </c>
      <c r="R315" s="5">
        <f t="shared" si="511"/>
        <v>1.5759146326872558E-3</v>
      </c>
      <c r="S315" s="5">
        <f t="shared" si="512"/>
        <v>2.8501244527070592E-3</v>
      </c>
      <c r="T315" s="5">
        <f t="shared" si="513"/>
        <v>3.6265663666067989E-2</v>
      </c>
      <c r="U315" s="5">
        <f t="shared" si="514"/>
        <v>2.997182954042282E-3</v>
      </c>
      <c r="V315" s="5">
        <f t="shared" si="515"/>
        <v>9.4667317483411285E-5</v>
      </c>
      <c r="W315" s="5">
        <f t="shared" si="516"/>
        <v>0.14627050147946025</v>
      </c>
      <c r="X315" s="5">
        <f t="shared" si="517"/>
        <v>2.2990845380083121E-2</v>
      </c>
      <c r="Y315" s="5">
        <f t="shared" si="518"/>
        <v>1.8068543074117851E-3</v>
      </c>
      <c r="Z315" s="5">
        <f t="shared" si="519"/>
        <v>8.2567592886368673E-5</v>
      </c>
      <c r="AA315" s="5">
        <f t="shared" si="520"/>
        <v>1.5703273313310117E-4</v>
      </c>
      <c r="AB315" s="5">
        <f t="shared" si="521"/>
        <v>1.49327831981177E-4</v>
      </c>
      <c r="AC315" s="5">
        <f t="shared" si="522"/>
        <v>1.7687190141586722E-6</v>
      </c>
      <c r="AD315" s="5">
        <f t="shared" si="523"/>
        <v>6.9546827699336469E-2</v>
      </c>
      <c r="AE315" s="5">
        <f t="shared" si="524"/>
        <v>1.0931393180020338E-2</v>
      </c>
      <c r="AF315" s="5">
        <f t="shared" si="525"/>
        <v>8.5909998204947049E-4</v>
      </c>
      <c r="AG315" s="5">
        <f t="shared" si="526"/>
        <v>4.5011205616887191E-5</v>
      </c>
      <c r="AH315" s="5">
        <f t="shared" si="527"/>
        <v>3.2445003303053517E-6</v>
      </c>
      <c r="AI315" s="5">
        <f t="shared" si="528"/>
        <v>6.1706141200007372E-6</v>
      </c>
      <c r="AJ315" s="5">
        <f t="shared" si="529"/>
        <v>5.867849397686601E-6</v>
      </c>
      <c r="AK315" s="5">
        <f t="shared" si="530"/>
        <v>3.7199600001268475E-6</v>
      </c>
      <c r="AL315" s="5">
        <f t="shared" si="531"/>
        <v>2.1149377651062651E-8</v>
      </c>
      <c r="AM315" s="5">
        <f t="shared" si="532"/>
        <v>2.6453789077740382E-2</v>
      </c>
      <c r="AN315" s="5">
        <f t="shared" si="533"/>
        <v>4.1580152406127174E-3</v>
      </c>
      <c r="AO315" s="5">
        <f t="shared" si="534"/>
        <v>3.2677909940159738E-4</v>
      </c>
      <c r="AP315" s="5">
        <f t="shared" si="535"/>
        <v>1.7121081994877204E-5</v>
      </c>
      <c r="AQ315" s="5">
        <f t="shared" si="536"/>
        <v>6.7277432035607884E-7</v>
      </c>
      <c r="AR315" s="5">
        <f t="shared" si="537"/>
        <v>1.0199432513759944E-7</v>
      </c>
      <c r="AS315" s="5">
        <f t="shared" si="538"/>
        <v>1.9397983010677799E-7</v>
      </c>
      <c r="AT315" s="5">
        <f t="shared" si="539"/>
        <v>1.8446209844268635E-7</v>
      </c>
      <c r="AU315" s="5">
        <f t="shared" si="540"/>
        <v>1.169409064957913E-7</v>
      </c>
      <c r="AV315" s="5">
        <f t="shared" si="541"/>
        <v>5.5601566910666924E-8</v>
      </c>
      <c r="AW315" s="5">
        <f t="shared" si="542"/>
        <v>1.7561994939975827E-10</v>
      </c>
      <c r="AX315" s="5">
        <f t="shared" si="543"/>
        <v>8.3852729127458243E-3</v>
      </c>
      <c r="AY315" s="5">
        <f t="shared" si="544"/>
        <v>1.317999945695201E-3</v>
      </c>
      <c r="AZ315" s="5">
        <f t="shared" si="545"/>
        <v>1.035818317977511E-4</v>
      </c>
      <c r="BA315" s="5">
        <f t="shared" si="546"/>
        <v>5.4270087610756373E-6</v>
      </c>
      <c r="BB315" s="5">
        <f t="shared" si="547"/>
        <v>2.1325475410325164E-7</v>
      </c>
      <c r="BC315" s="5">
        <f t="shared" si="548"/>
        <v>6.7038904339081457E-9</v>
      </c>
      <c r="BD315" s="5">
        <f t="shared" si="549"/>
        <v>2.6719169109817125E-9</v>
      </c>
      <c r="BE315" s="5">
        <f t="shared" si="550"/>
        <v>5.081635549354628E-9</v>
      </c>
      <c r="BF315" s="5">
        <f t="shared" si="551"/>
        <v>4.832302185433013E-9</v>
      </c>
      <c r="BG315" s="5">
        <f t="shared" si="552"/>
        <v>3.0634683373815598E-9</v>
      </c>
      <c r="BH315" s="5">
        <f t="shared" si="553"/>
        <v>1.4565787528400992E-9</v>
      </c>
      <c r="BI315" s="5">
        <f t="shared" si="554"/>
        <v>5.5404435223603662E-10</v>
      </c>
      <c r="BJ315" s="8">
        <f t="shared" si="555"/>
        <v>0.80284287960230383</v>
      </c>
      <c r="BK315" s="8">
        <f t="shared" si="556"/>
        <v>0.16997666598198946</v>
      </c>
      <c r="BL315" s="8">
        <f t="shared" si="557"/>
        <v>2.4951445563743974E-2</v>
      </c>
      <c r="BM315" s="8">
        <f t="shared" si="558"/>
        <v>0.33583744232052709</v>
      </c>
      <c r="BN315" s="8">
        <f t="shared" si="559"/>
        <v>0.6606981166503213</v>
      </c>
    </row>
    <row r="316" spans="1:66" x14ac:dyDescent="0.25">
      <c r="A316" t="s">
        <v>28</v>
      </c>
      <c r="B316" t="s">
        <v>294</v>
      </c>
      <c r="C316" t="s">
        <v>279</v>
      </c>
      <c r="D316" s="16"/>
      <c r="E316">
        <f>VLOOKUP(A316,home!$A$2:$E$405,3,FALSE)</f>
        <v>1.4098360655737701</v>
      </c>
      <c r="F316">
        <f>VLOOKUP(B316,home!$B$2:$E$405,3,FALSE)</f>
        <v>0.71</v>
      </c>
      <c r="G316">
        <f>VLOOKUP(C316,away!$B$2:$E$405,4,FALSE)</f>
        <v>0.71</v>
      </c>
      <c r="H316">
        <f>VLOOKUP(A316,away!$A$2:$E$405,3,FALSE)</f>
        <v>1.1147540983606601</v>
      </c>
      <c r="I316">
        <f>VLOOKUP(C316,away!$B$2:$E$405,3,FALSE)</f>
        <v>0.53</v>
      </c>
      <c r="J316">
        <f>VLOOKUP(B316,home!$B$2:$E$405,4,FALSE)</f>
        <v>1.2</v>
      </c>
      <c r="K316" s="3">
        <f t="shared" si="504"/>
        <v>0.71069836065573744</v>
      </c>
      <c r="L316" s="3">
        <f t="shared" si="505"/>
        <v>0.7089836065573798</v>
      </c>
      <c r="M316" s="5">
        <f t="shared" si="506"/>
        <v>0.24179090210481924</v>
      </c>
      <c r="N316" s="5">
        <f t="shared" si="507"/>
        <v>0.17184039774736695</v>
      </c>
      <c r="O316" s="5">
        <f t="shared" si="508"/>
        <v>0.1714257858070371</v>
      </c>
      <c r="P316" s="5">
        <f t="shared" si="509"/>
        <v>0.12183202494718287</v>
      </c>
      <c r="Q316" s="5">
        <f t="shared" si="510"/>
        <v>6.1063344486741777E-2</v>
      </c>
      <c r="R316" s="5">
        <f t="shared" si="511"/>
        <v>6.0769035939203027E-2</v>
      </c>
      <c r="S316" s="5">
        <f t="shared" si="512"/>
        <v>1.534698180692542E-2</v>
      </c>
      <c r="T316" s="5">
        <f t="shared" si="513"/>
        <v>4.3292910202665881E-2</v>
      </c>
      <c r="U316" s="5">
        <f t="shared" si="514"/>
        <v>4.3188454220621189E-2</v>
      </c>
      <c r="V316" s="5">
        <f t="shared" si="515"/>
        <v>8.5921524851471269E-4</v>
      </c>
      <c r="W316" s="5">
        <f t="shared" si="516"/>
        <v>1.4465872940961317E-2</v>
      </c>
      <c r="X316" s="5">
        <f t="shared" si="517"/>
        <v>1.0256066769683565E-2</v>
      </c>
      <c r="Y316" s="5">
        <f t="shared" si="518"/>
        <v>3.6356916037317746E-3</v>
      </c>
      <c r="Z316" s="5">
        <f t="shared" si="519"/>
        <v>1.4361416755730399E-2</v>
      </c>
      <c r="AA316" s="5">
        <f t="shared" si="520"/>
        <v>1.0206635344991435E-2</v>
      </c>
      <c r="AB316" s="5">
        <f t="shared" si="521"/>
        <v>3.6269195037481597E-3</v>
      </c>
      <c r="AC316" s="5">
        <f t="shared" si="522"/>
        <v>2.7058486454823354E-5</v>
      </c>
      <c r="AD316" s="5">
        <f t="shared" si="523"/>
        <v>2.570218046148849E-3</v>
      </c>
      <c r="AE316" s="5">
        <f t="shared" si="524"/>
        <v>1.822242459997473E-3</v>
      </c>
      <c r="AF316" s="5">
        <f t="shared" si="525"/>
        <v>6.4597001565550006E-4</v>
      </c>
      <c r="AG316" s="5">
        <f t="shared" si="526"/>
        <v>1.5266071714245454E-4</v>
      </c>
      <c r="AH316" s="5">
        <f t="shared" si="527"/>
        <v>2.5455022616878301E-3</v>
      </c>
      <c r="AI316" s="5">
        <f t="shared" si="528"/>
        <v>1.8090842844270131E-3</v>
      </c>
      <c r="AJ316" s="5">
        <f t="shared" si="529"/>
        <v>6.4285661761516802E-4</v>
      </c>
      <c r="AK316" s="5">
        <f t="shared" si="530"/>
        <v>1.5229238142526407E-4</v>
      </c>
      <c r="AL316" s="5">
        <f t="shared" si="531"/>
        <v>5.4536215682225124E-7</v>
      </c>
      <c r="AM316" s="5">
        <f t="shared" si="532"/>
        <v>3.6532995038515606E-4</v>
      </c>
      <c r="AN316" s="5">
        <f t="shared" si="533"/>
        <v>2.5901294580749654E-4</v>
      </c>
      <c r="AO316" s="5">
        <f t="shared" si="534"/>
        <v>9.1817966231825024E-5</v>
      </c>
      <c r="AP316" s="5">
        <f t="shared" si="535"/>
        <v>2.1699144281934345E-5</v>
      </c>
      <c r="AQ316" s="5">
        <f t="shared" si="536"/>
        <v>3.8460843930536883E-6</v>
      </c>
      <c r="AR316" s="5">
        <f t="shared" si="537"/>
        <v>3.6094387479828114E-4</v>
      </c>
      <c r="AS316" s="5">
        <f t="shared" si="538"/>
        <v>2.5652222010786821E-4</v>
      </c>
      <c r="AT316" s="5">
        <f t="shared" si="539"/>
        <v>9.1154960651216075E-5</v>
      </c>
      <c r="AU316" s="5">
        <f t="shared" si="540"/>
        <v>2.1594560366819174E-5</v>
      </c>
      <c r="AV316" s="5">
        <f t="shared" si="541"/>
        <v>3.836804662944936E-6</v>
      </c>
      <c r="AW316" s="5">
        <f t="shared" si="542"/>
        <v>7.6331536552206427E-9</v>
      </c>
      <c r="AX316" s="5">
        <f t="shared" si="543"/>
        <v>4.3273232806195366E-5</v>
      </c>
      <c r="AY316" s="5">
        <f t="shared" si="544"/>
        <v>3.0680012662333514E-5</v>
      </c>
      <c r="AZ316" s="5">
        <f t="shared" si="545"/>
        <v>1.0875813013283647E-5</v>
      </c>
      <c r="BA316" s="5">
        <f t="shared" si="546"/>
        <v>2.5702577114671753E-6</v>
      </c>
      <c r="BB316" s="5">
        <f t="shared" si="547"/>
        <v>4.5556764551447874E-7</v>
      </c>
      <c r="BC316" s="5">
        <f t="shared" si="548"/>
        <v>6.4597998469541835E-8</v>
      </c>
      <c r="BD316" s="5">
        <f t="shared" si="549"/>
        <v>4.2650548353213436E-5</v>
      </c>
      <c r="BE316" s="5">
        <f t="shared" si="550"/>
        <v>3.0311674795697054E-5</v>
      </c>
      <c r="BF316" s="5">
        <f t="shared" si="551"/>
        <v>1.0771228793015865E-5</v>
      </c>
      <c r="BG316" s="5">
        <f t="shared" si="552"/>
        <v>2.5516982151480847E-6</v>
      </c>
      <c r="BH316" s="5">
        <f t="shared" si="553"/>
        <v>4.5337193459847856E-7</v>
      </c>
      <c r="BI316" s="5">
        <f t="shared" si="554"/>
        <v>6.4442138137291812E-8</v>
      </c>
      <c r="BJ316" s="8">
        <f t="shared" si="555"/>
        <v>0.31057500056303211</v>
      </c>
      <c r="BK316" s="8">
        <f t="shared" si="556"/>
        <v>0.37988740796871623</v>
      </c>
      <c r="BL316" s="8">
        <f t="shared" si="557"/>
        <v>0.29518742174557311</v>
      </c>
      <c r="BM316" s="8">
        <f t="shared" si="558"/>
        <v>0.17125908362119244</v>
      </c>
      <c r="BN316" s="8">
        <f t="shared" si="559"/>
        <v>0.82872149103235093</v>
      </c>
    </row>
    <row r="317" spans="1:66" x14ac:dyDescent="0.25">
      <c r="A317" t="s">
        <v>301</v>
      </c>
      <c r="B317" t="s">
        <v>385</v>
      </c>
      <c r="C317" t="s">
        <v>343</v>
      </c>
      <c r="D317" s="16"/>
      <c r="E317">
        <f>VLOOKUP(A317,home!$A$2:$E$405,3,FALSE)</f>
        <v>1.3432835820895499</v>
      </c>
      <c r="F317">
        <f>VLOOKUP(B317,home!$B$2:$E$405,3,FALSE)</f>
        <v>1.49</v>
      </c>
      <c r="G317">
        <f>VLOOKUP(C317,away!$B$2:$E$405,4,FALSE)</f>
        <v>1.24</v>
      </c>
      <c r="H317">
        <f>VLOOKUP(A317,away!$A$2:$E$405,3,FALSE)</f>
        <v>1.0597014925373101</v>
      </c>
      <c r="I317">
        <f>VLOOKUP(C317,away!$B$2:$E$405,3,FALSE)</f>
        <v>0.25</v>
      </c>
      <c r="J317">
        <f>VLOOKUP(B317,home!$B$2:$E$405,4,FALSE)</f>
        <v>0.47</v>
      </c>
      <c r="K317" s="3">
        <f t="shared" si="504"/>
        <v>2.4818507462686523</v>
      </c>
      <c r="L317" s="3">
        <f t="shared" si="505"/>
        <v>0.12451492537313393</v>
      </c>
      <c r="M317" s="5">
        <f t="shared" si="506"/>
        <v>7.3802278664341123E-2</v>
      </c>
      <c r="N317" s="5">
        <f t="shared" si="507"/>
        <v>0.18316624037942209</v>
      </c>
      <c r="O317" s="5">
        <f t="shared" si="508"/>
        <v>9.1894852202576705E-3</v>
      </c>
      <c r="P317" s="5">
        <f t="shared" si="509"/>
        <v>2.2806930751721254E-2</v>
      </c>
      <c r="Q317" s="5">
        <f t="shared" si="510"/>
        <v>0.22729563518844603</v>
      </c>
      <c r="R317" s="5">
        <f t="shared" si="511"/>
        <v>5.7211403320895054E-4</v>
      </c>
      <c r="S317" s="5">
        <f t="shared" si="512"/>
        <v>1.7619919727665913E-3</v>
      </c>
      <c r="T317" s="5">
        <f t="shared" si="513"/>
        <v>2.8301699053128435E-2</v>
      </c>
      <c r="U317" s="5">
        <f t="shared" si="514"/>
        <v>1.4199016402704026E-3</v>
      </c>
      <c r="V317" s="5">
        <f t="shared" si="515"/>
        <v>6.0500433854780396E-5</v>
      </c>
      <c r="W317" s="5">
        <f t="shared" si="516"/>
        <v>0.18803794727201736</v>
      </c>
      <c r="X317" s="5">
        <f t="shared" si="517"/>
        <v>2.3413530971892537E-2</v>
      </c>
      <c r="Y317" s="5">
        <f t="shared" si="518"/>
        <v>1.4576670308433797E-3</v>
      </c>
      <c r="Z317" s="5">
        <f t="shared" si="519"/>
        <v>2.3745578716645058E-5</v>
      </c>
      <c r="AA317" s="5">
        <f t="shared" si="520"/>
        <v>5.8932982258486568E-5</v>
      </c>
      <c r="AB317" s="5">
        <f t="shared" si="521"/>
        <v>7.3131432999031068E-5</v>
      </c>
      <c r="AC317" s="5">
        <f t="shared" si="522"/>
        <v>1.16851846442527E-6</v>
      </c>
      <c r="AD317" s="5">
        <f t="shared" si="523"/>
        <v>0.11667052994097044</v>
      </c>
      <c r="AE317" s="5">
        <f t="shared" si="524"/>
        <v>1.4527222328843924E-2</v>
      </c>
      <c r="AF317" s="5">
        <f t="shared" si="525"/>
        <v>9.0442800207746307E-4</v>
      </c>
      <c r="AG317" s="5">
        <f t="shared" si="526"/>
        <v>3.7538261728015988E-5</v>
      </c>
      <c r="AH317" s="5">
        <f t="shared" si="527"/>
        <v>7.3916974046123409E-7</v>
      </c>
      <c r="AI317" s="5">
        <f t="shared" si="528"/>
        <v>1.8345089719829201E-6</v>
      </c>
      <c r="AJ317" s="5">
        <f t="shared" si="529"/>
        <v>2.2764887305761744E-6</v>
      </c>
      <c r="AK317" s="5">
        <f t="shared" si="530"/>
        <v>1.8833017516175515E-6</v>
      </c>
      <c r="AL317" s="5">
        <f t="shared" si="531"/>
        <v>1.4444171742426906E-8</v>
      </c>
      <c r="AM317" s="5">
        <f t="shared" si="532"/>
        <v>5.7911768360311346E-2</v>
      </c>
      <c r="AN317" s="5">
        <f t="shared" si="533"/>
        <v>7.2108795156103868E-3</v>
      </c>
      <c r="AO317" s="5">
        <f t="shared" si="534"/>
        <v>4.4893106238044376E-4</v>
      </c>
      <c r="AP317" s="5">
        <f t="shared" si="535"/>
        <v>1.8632872576660904E-5</v>
      </c>
      <c r="AQ317" s="5">
        <f t="shared" si="536"/>
        <v>5.8001768459251145E-7</v>
      </c>
      <c r="AR317" s="5">
        <f t="shared" si="537"/>
        <v>1.8407533014321876E-8</v>
      </c>
      <c r="AS317" s="5">
        <f t="shared" si="538"/>
        <v>4.5684749548559611E-8</v>
      </c>
      <c r="AT317" s="5">
        <f t="shared" si="539"/>
        <v>5.6691364880094574E-8</v>
      </c>
      <c r="AU317" s="5">
        <f t="shared" si="540"/>
        <v>4.6899835411550393E-8</v>
      </c>
      <c r="AV317" s="5">
        <f t="shared" si="541"/>
        <v>2.9099597879008325E-8</v>
      </c>
      <c r="AW317" s="5">
        <f t="shared" si="542"/>
        <v>1.2399015866651001E-10</v>
      </c>
      <c r="AX317" s="5">
        <f t="shared" si="543"/>
        <v>2.3954727587129337E-2</v>
      </c>
      <c r="AY317" s="5">
        <f t="shared" si="544"/>
        <v>2.9827211178451627E-3</v>
      </c>
      <c r="AZ317" s="5">
        <f t="shared" si="545"/>
        <v>1.8569664869868053E-4</v>
      </c>
      <c r="BA317" s="5">
        <f t="shared" si="546"/>
        <v>7.7073347849190941E-6</v>
      </c>
      <c r="BB317" s="5">
        <f t="shared" si="547"/>
        <v>2.3991955389249004E-7</v>
      </c>
      <c r="BC317" s="5">
        <f t="shared" si="548"/>
        <v>5.9747130696957991E-9</v>
      </c>
      <c r="BD317" s="5">
        <f t="shared" si="549"/>
        <v>3.820020999302978E-10</v>
      </c>
      <c r="BE317" s="5">
        <f t="shared" si="550"/>
        <v>9.4807219678820191E-10</v>
      </c>
      <c r="BF317" s="5">
        <f t="shared" si="551"/>
        <v>1.1764868445576799E-9</v>
      </c>
      <c r="BG317" s="5">
        <f t="shared" si="552"/>
        <v>9.7328825104690989E-10</v>
      </c>
      <c r="BH317" s="5">
        <f t="shared" si="553"/>
        <v>6.038890430488211E-10</v>
      </c>
      <c r="BI317" s="5">
        <f t="shared" si="554"/>
        <v>2.9975249443083591E-10</v>
      </c>
      <c r="BJ317" s="8">
        <f t="shared" si="555"/>
        <v>0.87653432884065829</v>
      </c>
      <c r="BK317" s="8">
        <f t="shared" si="556"/>
        <v>0.10141560590316508</v>
      </c>
      <c r="BL317" s="8">
        <f t="shared" si="557"/>
        <v>1.1320499944760838E-2</v>
      </c>
      <c r="BM317" s="8">
        <f t="shared" si="558"/>
        <v>0.46947877503604857</v>
      </c>
      <c r="BN317" s="8">
        <f t="shared" si="559"/>
        <v>0.51683268423739726</v>
      </c>
    </row>
    <row r="318" spans="1:66" x14ac:dyDescent="0.25">
      <c r="A318" t="s">
        <v>301</v>
      </c>
      <c r="B318" t="s">
        <v>334</v>
      </c>
      <c r="C318" t="s">
        <v>312</v>
      </c>
      <c r="D318" s="16"/>
      <c r="E318">
        <f>VLOOKUP(A318,home!$A$2:$E$405,3,FALSE)</f>
        <v>1.3432835820895499</v>
      </c>
      <c r="F318">
        <f>VLOOKUP(B318,home!$B$2:$E$405,3,FALSE)</f>
        <v>0.5</v>
      </c>
      <c r="G318">
        <f>VLOOKUP(C318,away!$B$2:$E$405,4,FALSE)</f>
        <v>0.19</v>
      </c>
      <c r="H318">
        <f>VLOOKUP(A318,away!$A$2:$E$405,3,FALSE)</f>
        <v>1.0597014925373101</v>
      </c>
      <c r="I318">
        <f>VLOOKUP(C318,away!$B$2:$E$405,3,FALSE)</f>
        <v>0.37</v>
      </c>
      <c r="J318">
        <f>VLOOKUP(B318,home!$B$2:$E$405,4,FALSE)</f>
        <v>0.63</v>
      </c>
      <c r="K318" s="3">
        <f t="shared" si="504"/>
        <v>0.12761194029850725</v>
      </c>
      <c r="L318" s="3">
        <f t="shared" si="505"/>
        <v>0.24701641791044696</v>
      </c>
      <c r="M318" s="5">
        <f t="shared" si="506"/>
        <v>0.68754475167876894</v>
      </c>
      <c r="N318" s="5">
        <f t="shared" si="507"/>
        <v>8.7738919803783053E-2</v>
      </c>
      <c r="O318" s="5">
        <f t="shared" si="508"/>
        <v>0.16983484171281726</v>
      </c>
      <c r="P318" s="5">
        <f t="shared" si="509"/>
        <v>2.1672953681262465E-2</v>
      </c>
      <c r="Q318" s="5">
        <f t="shared" si="510"/>
        <v>5.5982668979279388E-3</v>
      </c>
      <c r="R318" s="5">
        <f t="shared" si="511"/>
        <v>2.0975997118143942E-2</v>
      </c>
      <c r="S318" s="5">
        <f t="shared" si="512"/>
        <v>1.7079503556795636E-4</v>
      </c>
      <c r="T318" s="5">
        <f t="shared" si="513"/>
        <v>1.3828638356327891E-3</v>
      </c>
      <c r="U318" s="5">
        <f t="shared" si="514"/>
        <v>2.6767876919422447E-3</v>
      </c>
      <c r="V318" s="5">
        <f t="shared" si="515"/>
        <v>5.9820476102596533E-7</v>
      </c>
      <c r="W318" s="5">
        <f t="shared" si="516"/>
        <v>2.3813523371782975E-4</v>
      </c>
      <c r="X318" s="5">
        <f t="shared" si="517"/>
        <v>5.8823312411245395E-5</v>
      </c>
      <c r="Y318" s="5">
        <f t="shared" si="518"/>
        <v>7.265161960726487E-6</v>
      </c>
      <c r="Z318" s="5">
        <f t="shared" si="519"/>
        <v>1.7271385567412582E-3</v>
      </c>
      <c r="AA318" s="5">
        <f t="shared" si="520"/>
        <v>2.2040350239011541E-4</v>
      </c>
      <c r="AB318" s="5">
        <f t="shared" si="521"/>
        <v>1.4063059294294652E-5</v>
      </c>
      <c r="AC318" s="5">
        <f t="shared" si="522"/>
        <v>1.1785472914645096E-9</v>
      </c>
      <c r="AD318" s="5">
        <f t="shared" si="523"/>
        <v>7.5972248070426885E-6</v>
      </c>
      <c r="AE318" s="5">
        <f t="shared" si="524"/>
        <v>1.8766392578960717E-6</v>
      </c>
      <c r="AF318" s="5">
        <f t="shared" si="525"/>
        <v>2.3178035359780355E-7</v>
      </c>
      <c r="AG318" s="5">
        <f t="shared" si="526"/>
        <v>1.9084517562582068E-8</v>
      </c>
      <c r="AH318" s="5">
        <f t="shared" si="527"/>
        <v>1.0665789488031124E-4</v>
      </c>
      <c r="AI318" s="5">
        <f t="shared" si="528"/>
        <v>1.361082091383074E-5</v>
      </c>
      <c r="AJ318" s="5">
        <f t="shared" si="529"/>
        <v>8.6845163293472099E-7</v>
      </c>
      <c r="AK318" s="5">
        <f t="shared" si="530"/>
        <v>3.6941599311402235E-8</v>
      </c>
      <c r="AL318" s="5">
        <f t="shared" si="531"/>
        <v>1.4860182291681031E-12</v>
      </c>
      <c r="AM318" s="5">
        <f t="shared" si="532"/>
        <v>1.9389931970213412E-7</v>
      </c>
      <c r="AN318" s="5">
        <f t="shared" si="533"/>
        <v>4.7896315388093727E-8</v>
      </c>
      <c r="AO318" s="5">
        <f t="shared" si="534"/>
        <v>5.9155881291379657E-9</v>
      </c>
      <c r="AP318" s="5">
        <f t="shared" si="535"/>
        <v>4.8708246316440759E-10</v>
      </c>
      <c r="AQ318" s="5">
        <f t="shared" si="536"/>
        <v>3.0079341319467307E-11</v>
      </c>
      <c r="AR318" s="5">
        <f t="shared" si="537"/>
        <v>5.2692502270406996E-6</v>
      </c>
      <c r="AS318" s="5">
        <f t="shared" si="538"/>
        <v>6.7241924539101354E-7</v>
      </c>
      <c r="AT318" s="5">
        <f t="shared" si="539"/>
        <v>4.290436229920265E-8</v>
      </c>
      <c r="AU318" s="5">
        <f t="shared" si="540"/>
        <v>1.8250363067571241E-9</v>
      </c>
      <c r="AV318" s="5">
        <f t="shared" si="541"/>
        <v>5.8224106055124569E-11</v>
      </c>
      <c r="AW318" s="5">
        <f t="shared" si="542"/>
        <v>1.3011841601596733E-15</v>
      </c>
      <c r="AX318" s="5">
        <f t="shared" si="543"/>
        <v>4.1239780682916441E-9</v>
      </c>
      <c r="AY318" s="5">
        <f t="shared" si="544"/>
        <v>1.0186902899706466E-9</v>
      </c>
      <c r="AZ318" s="5">
        <f t="shared" si="545"/>
        <v>1.2581661319435181E-10</v>
      </c>
      <c r="BA318" s="5">
        <f t="shared" si="546"/>
        <v>1.035958970163102E-11</v>
      </c>
      <c r="BB318" s="5">
        <f t="shared" si="547"/>
        <v>6.3974718477971282E-13</v>
      </c>
      <c r="BC318" s="5">
        <f t="shared" si="548"/>
        <v>3.1605611590515518E-14</v>
      </c>
      <c r="BD318" s="5">
        <f t="shared" si="549"/>
        <v>2.1693188602623365E-7</v>
      </c>
      <c r="BE318" s="5">
        <f t="shared" si="550"/>
        <v>2.7683098888422308E-8</v>
      </c>
      <c r="BF318" s="5">
        <f t="shared" si="551"/>
        <v>1.7663469813135097E-9</v>
      </c>
      <c r="BG318" s="5">
        <f t="shared" si="552"/>
        <v>7.5135655175276009E-11</v>
      </c>
      <c r="BH318" s="5">
        <f t="shared" si="553"/>
        <v>2.3970516856291367E-12</v>
      </c>
      <c r="BI318" s="5">
        <f t="shared" si="554"/>
        <v>6.1178483319788358E-14</v>
      </c>
      <c r="BJ318" s="8">
        <f t="shared" si="555"/>
        <v>9.5034252482270598E-2</v>
      </c>
      <c r="BK318" s="8">
        <f t="shared" si="556"/>
        <v>0.7093891007990839</v>
      </c>
      <c r="BL318" s="8">
        <f t="shared" si="557"/>
        <v>0.1938495001096352</v>
      </c>
      <c r="BM318" s="8">
        <f t="shared" si="558"/>
        <v>6.6342600363384456E-3</v>
      </c>
      <c r="BN318" s="8">
        <f t="shared" si="559"/>
        <v>0.99336573089270352</v>
      </c>
    </row>
    <row r="319" spans="1:66" x14ac:dyDescent="0.25">
      <c r="A319" t="s">
        <v>303</v>
      </c>
      <c r="B319" t="s">
        <v>354</v>
      </c>
      <c r="C319" t="s">
        <v>357</v>
      </c>
      <c r="D319" s="16"/>
      <c r="E319">
        <f>VLOOKUP(A319,home!$A$2:$E$405,3,FALSE)</f>
        <v>1.25</v>
      </c>
      <c r="F319">
        <f>VLOOKUP(B319,home!$B$2:$E$405,3,FALSE)</f>
        <v>0.8</v>
      </c>
      <c r="G319">
        <f>VLOOKUP(C319,away!$B$2:$E$405,4,FALSE)</f>
        <v>0.8</v>
      </c>
      <c r="H319">
        <f>VLOOKUP(A319,away!$A$2:$E$405,3,FALSE)</f>
        <v>0.92105263157894701</v>
      </c>
      <c r="I319">
        <f>VLOOKUP(C319,away!$B$2:$E$405,3,FALSE)</f>
        <v>0.8</v>
      </c>
      <c r="J319">
        <f>VLOOKUP(B319,home!$B$2:$E$405,4,FALSE)</f>
        <v>0</v>
      </c>
      <c r="K319" s="3">
        <f t="shared" si="504"/>
        <v>0.8</v>
      </c>
      <c r="L319" s="3">
        <f t="shared" si="505"/>
        <v>0</v>
      </c>
      <c r="M319" s="5">
        <f t="shared" si="506"/>
        <v>0.44932896411722156</v>
      </c>
      <c r="N319" s="5">
        <f t="shared" si="507"/>
        <v>0.35946317129377725</v>
      </c>
      <c r="O319" s="5">
        <f t="shared" si="508"/>
        <v>0</v>
      </c>
      <c r="P319" s="5">
        <f t="shared" si="509"/>
        <v>0</v>
      </c>
      <c r="Q319" s="5">
        <f t="shared" si="510"/>
        <v>0.14378526851751092</v>
      </c>
      <c r="R319" s="5">
        <f t="shared" si="511"/>
        <v>0</v>
      </c>
      <c r="S319" s="5">
        <f t="shared" si="512"/>
        <v>0</v>
      </c>
      <c r="T319" s="5">
        <f t="shared" si="513"/>
        <v>0</v>
      </c>
      <c r="U319" s="5">
        <f t="shared" si="514"/>
        <v>0</v>
      </c>
      <c r="V319" s="5">
        <f t="shared" si="515"/>
        <v>0</v>
      </c>
      <c r="W319" s="5">
        <f t="shared" si="516"/>
        <v>3.8342738271336246E-2</v>
      </c>
      <c r="X319" s="5">
        <f t="shared" si="517"/>
        <v>0</v>
      </c>
      <c r="Y319" s="5">
        <f t="shared" si="518"/>
        <v>0</v>
      </c>
      <c r="Z319" s="5">
        <f t="shared" si="519"/>
        <v>0</v>
      </c>
      <c r="AA319" s="5">
        <f t="shared" si="520"/>
        <v>0</v>
      </c>
      <c r="AB319" s="5">
        <f t="shared" si="521"/>
        <v>0</v>
      </c>
      <c r="AC319" s="5">
        <f t="shared" si="522"/>
        <v>0</v>
      </c>
      <c r="AD319" s="5">
        <f t="shared" si="523"/>
        <v>7.6685476542672484E-3</v>
      </c>
      <c r="AE319" s="5">
        <f t="shared" si="524"/>
        <v>0</v>
      </c>
      <c r="AF319" s="5">
        <f t="shared" si="525"/>
        <v>0</v>
      </c>
      <c r="AG319" s="5">
        <f t="shared" si="526"/>
        <v>0</v>
      </c>
      <c r="AH319" s="5">
        <f t="shared" si="527"/>
        <v>0</v>
      </c>
      <c r="AI319" s="5">
        <f t="shared" si="528"/>
        <v>0</v>
      </c>
      <c r="AJ319" s="5">
        <f t="shared" si="529"/>
        <v>0</v>
      </c>
      <c r="AK319" s="5">
        <f t="shared" si="530"/>
        <v>0</v>
      </c>
      <c r="AL319" s="5">
        <f t="shared" si="531"/>
        <v>0</v>
      </c>
      <c r="AM319" s="5">
        <f t="shared" si="532"/>
        <v>1.2269676246827602E-3</v>
      </c>
      <c r="AN319" s="5">
        <f t="shared" si="533"/>
        <v>0</v>
      </c>
      <c r="AO319" s="5">
        <f t="shared" si="534"/>
        <v>0</v>
      </c>
      <c r="AP319" s="5">
        <f t="shared" si="535"/>
        <v>0</v>
      </c>
      <c r="AQ319" s="5">
        <f t="shared" si="536"/>
        <v>0</v>
      </c>
      <c r="AR319" s="5">
        <f t="shared" si="537"/>
        <v>0</v>
      </c>
      <c r="AS319" s="5">
        <f t="shared" si="538"/>
        <v>0</v>
      </c>
      <c r="AT319" s="5">
        <f t="shared" si="539"/>
        <v>0</v>
      </c>
      <c r="AU319" s="5">
        <f t="shared" si="540"/>
        <v>0</v>
      </c>
      <c r="AV319" s="5">
        <f t="shared" si="541"/>
        <v>0</v>
      </c>
      <c r="AW319" s="5">
        <f t="shared" si="542"/>
        <v>0</v>
      </c>
      <c r="AX319" s="5">
        <f t="shared" si="543"/>
        <v>1.6359568329103464E-4</v>
      </c>
      <c r="AY319" s="5">
        <f t="shared" si="544"/>
        <v>0</v>
      </c>
      <c r="AZ319" s="5">
        <f t="shared" si="545"/>
        <v>0</v>
      </c>
      <c r="BA319" s="5">
        <f t="shared" si="546"/>
        <v>0</v>
      </c>
      <c r="BB319" s="5">
        <f t="shared" si="547"/>
        <v>0</v>
      </c>
      <c r="BC319" s="5">
        <f t="shared" si="548"/>
        <v>0</v>
      </c>
      <c r="BD319" s="5">
        <f t="shared" si="549"/>
        <v>0</v>
      </c>
      <c r="BE319" s="5">
        <f t="shared" si="550"/>
        <v>0</v>
      </c>
      <c r="BF319" s="5">
        <f t="shared" si="551"/>
        <v>0</v>
      </c>
      <c r="BG319" s="5">
        <f t="shared" si="552"/>
        <v>0</v>
      </c>
      <c r="BH319" s="5">
        <f t="shared" si="553"/>
        <v>0</v>
      </c>
      <c r="BI319" s="5">
        <f t="shared" si="554"/>
        <v>0</v>
      </c>
      <c r="BJ319" s="8">
        <f t="shared" si="555"/>
        <v>0.55065028904486557</v>
      </c>
      <c r="BK319" s="8">
        <f t="shared" si="556"/>
        <v>0.44932896411722156</v>
      </c>
      <c r="BL319" s="8">
        <f t="shared" si="557"/>
        <v>0</v>
      </c>
      <c r="BM319" s="8">
        <f t="shared" si="558"/>
        <v>4.7401849233577292E-2</v>
      </c>
      <c r="BN319" s="8">
        <f t="shared" si="559"/>
        <v>0.95257740392850976</v>
      </c>
    </row>
    <row r="320" spans="1:66" x14ac:dyDescent="0.25">
      <c r="A320" t="s">
        <v>303</v>
      </c>
      <c r="B320" t="s">
        <v>321</v>
      </c>
      <c r="C320" t="s">
        <v>308</v>
      </c>
      <c r="D320" s="16"/>
      <c r="E320">
        <f>VLOOKUP(A320,home!$A$2:$E$405,3,FALSE)</f>
        <v>1.25</v>
      </c>
      <c r="F320">
        <f>VLOOKUP(B320,home!$B$2:$E$405,3,FALSE)</f>
        <v>1.07</v>
      </c>
      <c r="G320">
        <f>VLOOKUP(C320,away!$B$2:$E$405,4,FALSE)</f>
        <v>0.8</v>
      </c>
      <c r="H320">
        <f>VLOOKUP(A320,away!$A$2:$E$405,3,FALSE)</f>
        <v>0.92105263157894701</v>
      </c>
      <c r="I320">
        <f>VLOOKUP(C320,away!$B$2:$E$405,3,FALSE)</f>
        <v>1.6</v>
      </c>
      <c r="J320">
        <f>VLOOKUP(B320,home!$B$2:$E$405,4,FALSE)</f>
        <v>1.45</v>
      </c>
      <c r="K320" s="3">
        <f t="shared" si="504"/>
        <v>1.07</v>
      </c>
      <c r="L320" s="3">
        <f t="shared" si="505"/>
        <v>2.136842105263157</v>
      </c>
      <c r="M320" s="5">
        <f t="shared" si="506"/>
        <v>4.0484256644772378E-2</v>
      </c>
      <c r="N320" s="5">
        <f t="shared" si="507"/>
        <v>4.3318154609906449E-2</v>
      </c>
      <c r="O320" s="5">
        <f t="shared" si="508"/>
        <v>8.6508464198829363E-2</v>
      </c>
      <c r="P320" s="5">
        <f t="shared" si="509"/>
        <v>9.2564056692747421E-2</v>
      </c>
      <c r="Q320" s="5">
        <f t="shared" si="510"/>
        <v>2.317521271629995E-2</v>
      </c>
      <c r="R320" s="5">
        <f t="shared" si="511"/>
        <v>9.2427464380854515E-2</v>
      </c>
      <c r="S320" s="5">
        <f t="shared" si="512"/>
        <v>5.2910101984820171E-2</v>
      </c>
      <c r="T320" s="5">
        <f t="shared" si="513"/>
        <v>4.9521770330619871E-2</v>
      </c>
      <c r="U320" s="5">
        <f t="shared" si="514"/>
        <v>9.8897386887514344E-2</v>
      </c>
      <c r="V320" s="5">
        <f t="shared" si="515"/>
        <v>1.3441641230552965E-2</v>
      </c>
      <c r="W320" s="5">
        <f t="shared" si="516"/>
        <v>8.2658258688136504E-3</v>
      </c>
      <c r="X320" s="5">
        <f t="shared" si="517"/>
        <v>1.7662764751254424E-2</v>
      </c>
      <c r="Y320" s="5">
        <f t="shared" si="518"/>
        <v>1.8871269707919198E-2</v>
      </c>
      <c r="Z320" s="5">
        <f t="shared" si="519"/>
        <v>6.5834299190573528E-2</v>
      </c>
      <c r="AA320" s="5">
        <f t="shared" si="520"/>
        <v>7.0442700133913683E-2</v>
      </c>
      <c r="AB320" s="5">
        <f t="shared" si="521"/>
        <v>3.768684457164382E-2</v>
      </c>
      <c r="AC320" s="5">
        <f t="shared" si="522"/>
        <v>1.9208282182160584E-3</v>
      </c>
      <c r="AD320" s="5">
        <f t="shared" si="523"/>
        <v>2.211108419907651E-3</v>
      </c>
      <c r="AE320" s="5">
        <f t="shared" si="524"/>
        <v>4.7247895709605576E-3</v>
      </c>
      <c r="AF320" s="5">
        <f t="shared" si="525"/>
        <v>5.0480646468683841E-3</v>
      </c>
      <c r="AG320" s="5">
        <f t="shared" si="526"/>
        <v>3.5956390291729174E-3</v>
      </c>
      <c r="AH320" s="5">
        <f t="shared" si="527"/>
        <v>3.5169375620227435E-2</v>
      </c>
      <c r="AI320" s="5">
        <f t="shared" si="528"/>
        <v>3.7631231913643357E-2</v>
      </c>
      <c r="AJ320" s="5">
        <f t="shared" si="529"/>
        <v>2.0132709073799195E-2</v>
      </c>
      <c r="AK320" s="5">
        <f t="shared" si="530"/>
        <v>7.1806662363217153E-3</v>
      </c>
      <c r="AL320" s="5">
        <f t="shared" si="531"/>
        <v>1.7567288306471999E-4</v>
      </c>
      <c r="AM320" s="5">
        <f t="shared" si="532"/>
        <v>4.7317720186023759E-4</v>
      </c>
      <c r="AN320" s="5">
        <f t="shared" si="533"/>
        <v>1.0111049681855598E-3</v>
      </c>
      <c r="AO320" s="5">
        <f t="shared" si="534"/>
        <v>1.0802858344298347E-3</v>
      </c>
      <c r="AP320" s="5">
        <f t="shared" si="535"/>
        <v>7.6946675224300466E-4</v>
      </c>
      <c r="AQ320" s="5">
        <f t="shared" si="536"/>
        <v>4.1105723869823668E-4</v>
      </c>
      <c r="AR320" s="5">
        <f t="shared" si="537"/>
        <v>1.5030280528223503E-2</v>
      </c>
      <c r="AS320" s="5">
        <f t="shared" si="538"/>
        <v>1.608240016519915E-2</v>
      </c>
      <c r="AT320" s="5">
        <f t="shared" si="539"/>
        <v>8.6040840883815448E-3</v>
      </c>
      <c r="AU320" s="5">
        <f t="shared" si="540"/>
        <v>3.0687899915227521E-3</v>
      </c>
      <c r="AV320" s="5">
        <f t="shared" si="541"/>
        <v>8.2090132273233594E-4</v>
      </c>
      <c r="AW320" s="5">
        <f t="shared" si="542"/>
        <v>1.1157282728212798E-5</v>
      </c>
      <c r="AX320" s="5">
        <f t="shared" si="543"/>
        <v>8.4383267665075659E-5</v>
      </c>
      <c r="AY320" s="5">
        <f t="shared" si="544"/>
        <v>1.8031371932642474E-4</v>
      </c>
      <c r="AZ320" s="5">
        <f t="shared" si="545"/>
        <v>1.9265097380665377E-4</v>
      </c>
      <c r="BA320" s="5">
        <f t="shared" si="546"/>
        <v>1.3722157081666911E-4</v>
      </c>
      <c r="BB320" s="5">
        <f t="shared" si="547"/>
        <v>7.3305207567852179E-5</v>
      </c>
      <c r="BC320" s="5">
        <f t="shared" si="548"/>
        <v>3.1328330813208386E-5</v>
      </c>
      <c r="BD320" s="5">
        <f t="shared" si="549"/>
        <v>5.3528893811041547E-3</v>
      </c>
      <c r="BE320" s="5">
        <f t="shared" si="550"/>
        <v>5.7275916377814463E-3</v>
      </c>
      <c r="BF320" s="5">
        <f t="shared" si="551"/>
        <v>3.0642615262130735E-3</v>
      </c>
      <c r="BG320" s="5">
        <f t="shared" si="552"/>
        <v>1.0929199443493298E-3</v>
      </c>
      <c r="BH320" s="5">
        <f t="shared" si="553"/>
        <v>2.9235608511344566E-4</v>
      </c>
      <c r="BI320" s="5">
        <f t="shared" si="554"/>
        <v>6.2564202214277406E-5</v>
      </c>
      <c r="BJ320" s="8">
        <f t="shared" si="555"/>
        <v>0.18083889471713585</v>
      </c>
      <c r="BK320" s="8">
        <f t="shared" si="556"/>
        <v>0.20167687137350016</v>
      </c>
      <c r="BL320" s="8">
        <f t="shared" si="557"/>
        <v>0.54527588188958254</v>
      </c>
      <c r="BM320" s="8">
        <f t="shared" si="558"/>
        <v>0.61497918149078368</v>
      </c>
      <c r="BN320" s="8">
        <f t="shared" si="559"/>
        <v>0.37847760924341012</v>
      </c>
    </row>
    <row r="321" spans="1:66" x14ac:dyDescent="0.25">
      <c r="A321" t="s">
        <v>35</v>
      </c>
      <c r="B321" t="s">
        <v>214</v>
      </c>
      <c r="C321" t="s">
        <v>211</v>
      </c>
      <c r="D321" s="16"/>
      <c r="E321">
        <f>VLOOKUP(A321,home!$A$2:$E$405,3,FALSE)</f>
        <v>1.5735294117647101</v>
      </c>
      <c r="F321">
        <f>VLOOKUP(B321,home!$B$2:$E$405,3,FALSE)</f>
        <v>1.1100000000000001</v>
      </c>
      <c r="G321">
        <f>VLOOKUP(C321,away!$B$2:$E$405,4,FALSE)</f>
        <v>0.21</v>
      </c>
      <c r="H321">
        <f>VLOOKUP(A321,away!$A$2:$E$405,3,FALSE)</f>
        <v>1.02941176470588</v>
      </c>
      <c r="I321">
        <f>VLOOKUP(C321,away!$B$2:$E$405,3,FALSE)</f>
        <v>0.42</v>
      </c>
      <c r="J321">
        <f>VLOOKUP(B321,home!$B$2:$E$405,4,FALSE)</f>
        <v>0.97</v>
      </c>
      <c r="K321" s="3">
        <f t="shared" si="504"/>
        <v>0.36678970588235393</v>
      </c>
      <c r="L321" s="3">
        <f t="shared" si="505"/>
        <v>0.41938235294117548</v>
      </c>
      <c r="M321" s="5">
        <f t="shared" si="506"/>
        <v>0.45558541583302159</v>
      </c>
      <c r="N321" s="5">
        <f t="shared" si="507"/>
        <v>0.16710404067768392</v>
      </c>
      <c r="O321" s="5">
        <f t="shared" si="508"/>
        <v>0.19106448365773651</v>
      </c>
      <c r="P321" s="5">
        <f t="shared" si="509"/>
        <v>7.0080485765385003E-2</v>
      </c>
      <c r="Q321" s="5">
        <f t="shared" si="510"/>
        <v>3.0646020965960294E-2</v>
      </c>
      <c r="R321" s="5">
        <f t="shared" si="511"/>
        <v>4.0064536359936141E-2</v>
      </c>
      <c r="S321" s="5">
        <f t="shared" si="512"/>
        <v>2.6950349563606181E-3</v>
      </c>
      <c r="T321" s="5">
        <f t="shared" si="513"/>
        <v>1.2852400380989025E-2</v>
      </c>
      <c r="U321" s="5">
        <f t="shared" si="514"/>
        <v>1.4695259507773855E-2</v>
      </c>
      <c r="V321" s="5">
        <f t="shared" si="515"/>
        <v>4.6062678023737992E-5</v>
      </c>
      <c r="W321" s="5">
        <f t="shared" si="516"/>
        <v>3.7468816721896768E-3</v>
      </c>
      <c r="X321" s="5">
        <f t="shared" si="517"/>
        <v>1.5713760518750732E-3</v>
      </c>
      <c r="Y321" s="5">
        <f t="shared" si="518"/>
        <v>3.295036929953913E-4</v>
      </c>
      <c r="Z321" s="5">
        <f t="shared" si="519"/>
        <v>5.6007865093757681E-3</v>
      </c>
      <c r="AA321" s="5">
        <f t="shared" si="520"/>
        <v>2.0543108364837939E-3</v>
      </c>
      <c r="AB321" s="5">
        <f t="shared" si="521"/>
        <v>3.7675003375241153E-4</v>
      </c>
      <c r="AC321" s="5">
        <f t="shared" si="522"/>
        <v>4.4284983937309871E-7</v>
      </c>
      <c r="AD321" s="5">
        <f t="shared" si="523"/>
        <v>3.4357940662960846E-4</v>
      </c>
      <c r="AE321" s="5">
        <f t="shared" si="524"/>
        <v>1.4409113997445813E-4</v>
      </c>
      <c r="AF321" s="5">
        <f t="shared" si="525"/>
        <v>3.0214640660232251E-5</v>
      </c>
      <c r="AG321" s="5">
        <f t="shared" si="526"/>
        <v>4.223829031120106E-6</v>
      </c>
      <c r="AH321" s="5">
        <f t="shared" si="527"/>
        <v>5.8721775615580042E-4</v>
      </c>
      <c r="AI321" s="5">
        <f t="shared" si="528"/>
        <v>2.1538542806928188E-4</v>
      </c>
      <c r="AJ321" s="5">
        <f t="shared" si="529"/>
        <v>3.9500578906438396E-5</v>
      </c>
      <c r="AK321" s="5">
        <f t="shared" si="530"/>
        <v>4.8294685730917518E-6</v>
      </c>
      <c r="AL321" s="5">
        <f t="shared" si="531"/>
        <v>2.7248573624897846E-9</v>
      </c>
      <c r="AM321" s="5">
        <f t="shared" si="532"/>
        <v>2.5204277900981552E-5</v>
      </c>
      <c r="AN321" s="5">
        <f t="shared" si="533"/>
        <v>1.0570229370296916E-5</v>
      </c>
      <c r="AO321" s="5">
        <f t="shared" si="534"/>
        <v>2.2164838322215195E-6</v>
      </c>
      <c r="AP321" s="5">
        <f t="shared" si="535"/>
        <v>3.0985140160437827E-7</v>
      </c>
      <c r="AQ321" s="5">
        <f t="shared" si="536"/>
        <v>3.2486552466741307E-8</v>
      </c>
      <c r="AR321" s="5">
        <f t="shared" si="537"/>
        <v>4.9253752853091416E-5</v>
      </c>
      <c r="AS321" s="5">
        <f t="shared" si="538"/>
        <v>1.8065769522587552E-5</v>
      </c>
      <c r="AT321" s="5">
        <f t="shared" si="539"/>
        <v>3.3131691448641407E-6</v>
      </c>
      <c r="AU321" s="5">
        <f t="shared" si="540"/>
        <v>4.0507877872773618E-7</v>
      </c>
      <c r="AV321" s="5">
        <f t="shared" si="541"/>
        <v>3.7144681527182361E-8</v>
      </c>
      <c r="AW321" s="5">
        <f t="shared" si="542"/>
        <v>1.1643098269722769E-11</v>
      </c>
      <c r="AX321" s="5">
        <f t="shared" si="543"/>
        <v>1.5407782797130224E-6</v>
      </c>
      <c r="AY321" s="5">
        <f t="shared" si="544"/>
        <v>6.4617522030670412E-7</v>
      </c>
      <c r="AZ321" s="5">
        <f t="shared" si="545"/>
        <v>1.3549724215225398E-7</v>
      </c>
      <c r="BA321" s="5">
        <f t="shared" si="546"/>
        <v>1.8941717410284172E-8</v>
      </c>
      <c r="BB321" s="5">
        <f t="shared" si="547"/>
        <v>1.9859555040679504E-9</v>
      </c>
      <c r="BC321" s="5">
        <f t="shared" si="548"/>
        <v>1.665749384264991E-10</v>
      </c>
      <c r="BD321" s="5">
        <f t="shared" si="549"/>
        <v>3.442692460452102E-6</v>
      </c>
      <c r="BE321" s="5">
        <f t="shared" si="550"/>
        <v>1.2627441550126239E-6</v>
      </c>
      <c r="BF321" s="5">
        <f t="shared" si="551"/>
        <v>2.315807786108709E-7</v>
      </c>
      <c r="BG321" s="5">
        <f t="shared" si="552"/>
        <v>2.8313815224895961E-8</v>
      </c>
      <c r="BH321" s="5">
        <f t="shared" si="553"/>
        <v>2.5963039896867256E-9</v>
      </c>
      <c r="BI321" s="5">
        <f t="shared" si="554"/>
        <v>1.9045951535167521E-10</v>
      </c>
      <c r="BJ321" s="8">
        <f t="shared" si="555"/>
        <v>0.2168130093320364</v>
      </c>
      <c r="BK321" s="8">
        <f t="shared" si="556"/>
        <v>0.52840809098270802</v>
      </c>
      <c r="BL321" s="8">
        <f t="shared" si="557"/>
        <v>0.24917831666034093</v>
      </c>
      <c r="BM321" s="8">
        <f t="shared" si="558"/>
        <v>4.5454574061160422E-2</v>
      </c>
      <c r="BN321" s="8">
        <f t="shared" si="559"/>
        <v>0.95454498325972348</v>
      </c>
    </row>
    <row r="322" spans="1:66" x14ac:dyDescent="0.25">
      <c r="A322" t="s">
        <v>35</v>
      </c>
      <c r="B322" t="s">
        <v>283</v>
      </c>
      <c r="C322" t="s">
        <v>218</v>
      </c>
      <c r="D322" s="16"/>
      <c r="E322">
        <f>VLOOKUP(A322,home!$A$2:$E$405,3,FALSE)</f>
        <v>1.5735294117647101</v>
      </c>
      <c r="F322">
        <f>VLOOKUP(B322,home!$B$2:$E$405,3,FALSE)</f>
        <v>0.95</v>
      </c>
      <c r="G322">
        <f>VLOOKUP(C322,away!$B$2:$E$405,4,FALSE)</f>
        <v>0.48</v>
      </c>
      <c r="H322">
        <f>VLOOKUP(A322,away!$A$2:$E$405,3,FALSE)</f>
        <v>1.02941176470588</v>
      </c>
      <c r="I322">
        <f>VLOOKUP(C322,away!$B$2:$E$405,3,FALSE)</f>
        <v>1.43</v>
      </c>
      <c r="J322">
        <f>VLOOKUP(B322,home!$B$2:$E$405,4,FALSE)</f>
        <v>2.4300000000000002</v>
      </c>
      <c r="K322" s="3">
        <f t="shared" si="504"/>
        <v>0.71752941176470764</v>
      </c>
      <c r="L322" s="3">
        <f t="shared" si="505"/>
        <v>3.5771029411764625</v>
      </c>
      <c r="M322" s="5">
        <f t="shared" si="506"/>
        <v>1.3641586064460825E-2</v>
      </c>
      <c r="N322" s="5">
        <f t="shared" si="507"/>
        <v>9.7882392243702088E-3</v>
      </c>
      <c r="O322" s="5">
        <f t="shared" si="508"/>
        <v>4.8797357633494659E-2</v>
      </c>
      <c r="P322" s="5">
        <f t="shared" si="509"/>
        <v>3.5013539318433491E-2</v>
      </c>
      <c r="Q322" s="5">
        <f t="shared" si="510"/>
        <v>3.5116747664372967E-3</v>
      </c>
      <c r="R322" s="5">
        <f t="shared" si="511"/>
        <v>8.7276585756206726E-2</v>
      </c>
      <c r="S322" s="5">
        <f t="shared" si="512"/>
        <v>2.2467107743382893E-2</v>
      </c>
      <c r="T322" s="5">
        <f t="shared" si="513"/>
        <v>1.2561622135478021E-2</v>
      </c>
      <c r="U322" s="5">
        <f t="shared" si="514"/>
        <v>6.262351723848307E-2</v>
      </c>
      <c r="V322" s="5">
        <f t="shared" si="515"/>
        <v>6.4073110025251196E-3</v>
      </c>
      <c r="W322" s="5">
        <f t="shared" si="516"/>
        <v>8.3990997649024035E-4</v>
      </c>
      <c r="X322" s="5">
        <f t="shared" si="517"/>
        <v>3.0044444472266921E-3</v>
      </c>
      <c r="Y322" s="5">
        <f t="shared" si="518"/>
        <v>5.3736035343879456E-3</v>
      </c>
      <c r="Z322" s="5">
        <f t="shared" si="519"/>
        <v>0.10406577720145563</v>
      </c>
      <c r="AA322" s="5">
        <f t="shared" si="520"/>
        <v>7.4670255900197588E-2</v>
      </c>
      <c r="AB322" s="5">
        <f t="shared" si="521"/>
        <v>2.6789052396194481E-2</v>
      </c>
      <c r="AC322" s="5">
        <f t="shared" si="522"/>
        <v>1.0278434388615743E-3</v>
      </c>
      <c r="AD322" s="5">
        <f t="shared" si="523"/>
        <v>1.5066502784158784E-4</v>
      </c>
      <c r="AE322" s="5">
        <f t="shared" si="524"/>
        <v>5.3894431422457742E-4</v>
      </c>
      <c r="AF322" s="5">
        <f t="shared" si="525"/>
        <v>9.6392964577153388E-4</v>
      </c>
      <c r="AG322" s="5">
        <f t="shared" si="526"/>
        <v>1.1493585236588466E-3</v>
      </c>
      <c r="AH322" s="5">
        <f t="shared" si="527"/>
        <v>9.3063499425785345E-2</v>
      </c>
      <c r="AI322" s="5">
        <f t="shared" si="528"/>
        <v>6.6775797999748962E-2</v>
      </c>
      <c r="AJ322" s="5">
        <f t="shared" si="529"/>
        <v>2.3956799529439406E-2</v>
      </c>
      <c r="AK322" s="5">
        <f t="shared" si="530"/>
        <v>5.7299027580412281E-3</v>
      </c>
      <c r="AL322" s="5">
        <f t="shared" si="531"/>
        <v>1.0552566685344898E-4</v>
      </c>
      <c r="AM322" s="5">
        <f t="shared" si="532"/>
        <v>2.1621317760137571E-5</v>
      </c>
      <c r="AN322" s="5">
        <f t="shared" si="533"/>
        <v>7.7341679351898985E-5</v>
      </c>
      <c r="AO322" s="5">
        <f t="shared" si="534"/>
        <v>1.3832957434260239E-4</v>
      </c>
      <c r="AP322" s="5">
        <f t="shared" si="535"/>
        <v>1.6493970907753707E-4</v>
      </c>
      <c r="AQ322" s="5">
        <f t="shared" si="536"/>
        <v>1.4750157961451198E-4</v>
      </c>
      <c r="AR322" s="5">
        <f t="shared" si="537"/>
        <v>6.6579543502430158E-2</v>
      </c>
      <c r="AS322" s="5">
        <f t="shared" si="538"/>
        <v>4.7772780684861474E-2</v>
      </c>
      <c r="AT322" s="5">
        <f t="shared" si="539"/>
        <v>1.7139187611586521E-2</v>
      </c>
      <c r="AU322" s="5">
        <f t="shared" si="540"/>
        <v>4.0992904016888803E-3</v>
      </c>
      <c r="AV322" s="5">
        <f t="shared" si="541"/>
        <v>7.353403576441334E-4</v>
      </c>
      <c r="AW322" s="5">
        <f t="shared" si="542"/>
        <v>7.5236182378441863E-6</v>
      </c>
      <c r="AX322" s="5">
        <f t="shared" si="543"/>
        <v>2.5856552356682222E-6</v>
      </c>
      <c r="AY322" s="5">
        <f t="shared" si="544"/>
        <v>9.2491549483771176E-6</v>
      </c>
      <c r="AZ322" s="5">
        <f t="shared" si="545"/>
        <v>1.654258968461831E-5</v>
      </c>
      <c r="BA322" s="5">
        <f t="shared" si="546"/>
        <v>1.972484873850786E-5</v>
      </c>
      <c r="BB322" s="5">
        <f t="shared" si="547"/>
        <v>1.7639453609194323E-5</v>
      </c>
      <c r="BC322" s="5">
        <f t="shared" si="548"/>
        <v>1.2619628277238956E-5</v>
      </c>
      <c r="BD322" s="5">
        <f t="shared" si="549"/>
        <v>3.9693646814121519E-2</v>
      </c>
      <c r="BE322" s="5">
        <f t="shared" si="550"/>
        <v>2.8481359049332675E-2</v>
      </c>
      <c r="BF322" s="5">
        <f t="shared" si="551"/>
        <v>1.0218106402463553E-2</v>
      </c>
      <c r="BG322" s="5">
        <f t="shared" si="552"/>
        <v>2.4439306254362891E-3</v>
      </c>
      <c r="BH322" s="5">
        <f t="shared" si="553"/>
        <v>4.3839802601576344E-4</v>
      </c>
      <c r="BI322" s="5">
        <f t="shared" si="554"/>
        <v>6.2912695545179974E-5</v>
      </c>
      <c r="BJ322" s="8">
        <f t="shared" si="555"/>
        <v>3.8510486786527236E-2</v>
      </c>
      <c r="BK322" s="8">
        <f t="shared" si="556"/>
        <v>7.8672162389465713E-2</v>
      </c>
      <c r="BL322" s="8">
        <f t="shared" si="557"/>
        <v>0.70734726480871746</v>
      </c>
      <c r="BM322" s="8">
        <f t="shared" si="558"/>
        <v>0.73056498288605221</v>
      </c>
      <c r="BN322" s="8">
        <f t="shared" si="559"/>
        <v>0.19802898276340319</v>
      </c>
    </row>
    <row r="323" spans="1:66" s="15" customFormat="1" x14ac:dyDescent="0.25">
      <c r="A323" s="15" t="s">
        <v>35</v>
      </c>
      <c r="B323" s="15" t="s">
        <v>475</v>
      </c>
      <c r="C323" s="15" t="s">
        <v>286</v>
      </c>
      <c r="D323" s="23"/>
      <c r="E323" s="15">
        <f>VLOOKUP(A323,home!$A$2:$E$405,3,FALSE)</f>
        <v>1.5735294117647101</v>
      </c>
      <c r="F323" s="15">
        <f>VLOOKUP(B323,home!$B$2:$E$405,3,FALSE)</f>
        <v>0.16</v>
      </c>
      <c r="G323" s="15">
        <f>VLOOKUP(C323,away!$B$2:$E$405,4,FALSE)</f>
        <v>1.1100000000000001</v>
      </c>
      <c r="H323" s="15">
        <f>VLOOKUP(A323,away!$A$2:$E$405,3,FALSE)</f>
        <v>1.02941176470588</v>
      </c>
      <c r="I323" s="15">
        <f>VLOOKUP(C323,away!$B$2:$E$405,3,FALSE)</f>
        <v>0.95</v>
      </c>
      <c r="J323" s="15">
        <f>VLOOKUP(B323,home!$B$2:$E$405,4,FALSE)</f>
        <v>0.97</v>
      </c>
      <c r="K323" s="20">
        <f t="shared" si="504"/>
        <v>0.27945882352941254</v>
      </c>
      <c r="L323" s="20">
        <f t="shared" si="505"/>
        <v>0.94860294117646837</v>
      </c>
      <c r="M323" s="21">
        <f t="shared" si="506"/>
        <v>0.29285965886197735</v>
      </c>
      <c r="N323" s="21">
        <f t="shared" si="507"/>
        <v>8.1842215724793277E-2</v>
      </c>
      <c r="O323" s="21">
        <f t="shared" si="508"/>
        <v>0.27780753374840883</v>
      </c>
      <c r="P323" s="21">
        <f t="shared" si="509"/>
        <v>7.7635766548937904E-2</v>
      </c>
      <c r="Q323" s="21">
        <f t="shared" si="510"/>
        <v>1.1435764660745557E-2</v>
      </c>
      <c r="R323" s="21">
        <f t="shared" si="511"/>
        <v>0.13176452179736081</v>
      </c>
      <c r="S323" s="21">
        <f t="shared" si="512"/>
        <v>5.14522234904485E-3</v>
      </c>
      <c r="T323" s="21">
        <f t="shared" si="513"/>
        <v>1.0847999991785153E-2</v>
      </c>
      <c r="U323" s="21">
        <f t="shared" si="514"/>
        <v>3.682275824440609E-2</v>
      </c>
      <c r="V323" s="21">
        <f t="shared" si="515"/>
        <v>1.5155278837692296E-4</v>
      </c>
      <c r="W323" s="21">
        <f t="shared" si="516"/>
        <v>1.0652751127503948E-3</v>
      </c>
      <c r="X323" s="21">
        <f t="shared" si="517"/>
        <v>1.0105231051171185E-3</v>
      </c>
      <c r="Y323" s="21">
        <f t="shared" si="518"/>
        <v>4.79292594820438E-4</v>
      </c>
      <c r="Z323" s="21">
        <f t="shared" si="519"/>
        <v>4.166407097322912E-2</v>
      </c>
      <c r="AA323" s="21">
        <f t="shared" si="520"/>
        <v>1.1643392257624556E-2</v>
      </c>
      <c r="AB323" s="21">
        <f t="shared" si="521"/>
        <v>1.6269243511036144E-3</v>
      </c>
      <c r="AC323" s="21">
        <f t="shared" si="522"/>
        <v>2.5109972776705853E-6</v>
      </c>
      <c r="AD323" s="21">
        <f t="shared" si="523"/>
        <v>7.4425132436096913E-5</v>
      </c>
      <c r="AE323" s="21">
        <f t="shared" si="524"/>
        <v>7.0599899526329704E-5</v>
      </c>
      <c r="AF323" s="21">
        <f t="shared" si="525"/>
        <v>3.3485636168719756E-5</v>
      </c>
      <c r="AG323" s="21">
        <f t="shared" si="526"/>
        <v>1.0588190985604231E-5</v>
      </c>
      <c r="AH323" s="21">
        <f t="shared" si="527"/>
        <v>9.8806650666475645E-3</v>
      </c>
      <c r="AI323" s="21">
        <f t="shared" si="528"/>
        <v>2.7612390352134927E-3</v>
      </c>
      <c r="AJ323" s="21">
        <f t="shared" si="529"/>
        <v>3.8582630613212635E-4</v>
      </c>
      <c r="AK323" s="21">
        <f t="shared" si="530"/>
        <v>3.5940855199460996E-5</v>
      </c>
      <c r="AL323" s="21">
        <f t="shared" si="531"/>
        <v>2.662615932993731E-8</v>
      </c>
      <c r="AM323" s="21">
        <f t="shared" si="532"/>
        <v>4.1597519903224757E-6</v>
      </c>
      <c r="AN323" s="21">
        <f t="shared" si="533"/>
        <v>3.945952972584568E-6</v>
      </c>
      <c r="AO323" s="21">
        <f t="shared" si="534"/>
        <v>1.8715712977688746E-6</v>
      </c>
      <c r="AP323" s="21">
        <f t="shared" si="535"/>
        <v>5.9179267922833818E-7</v>
      </c>
      <c r="AQ323" s="21">
        <f t="shared" si="536"/>
        <v>1.4034406902067596E-7</v>
      </c>
      <c r="AR323" s="21">
        <f t="shared" si="537"/>
        <v>1.8745655886002939E-3</v>
      </c>
      <c r="AS323" s="21">
        <f t="shared" si="538"/>
        <v>5.2386389401895886E-4</v>
      </c>
      <c r="AT323" s="21">
        <f t="shared" si="539"/>
        <v>7.3199193756037542E-5</v>
      </c>
      <c r="AU323" s="21">
        <f t="shared" si="540"/>
        <v>6.8187201901212564E-6</v>
      </c>
      <c r="AV323" s="21">
        <f t="shared" si="541"/>
        <v>4.7638788057688474E-7</v>
      </c>
      <c r="AW323" s="21">
        <f t="shared" si="542"/>
        <v>1.9606872242213769E-10</v>
      </c>
      <c r="AX323" s="21">
        <f t="shared" si="543"/>
        <v>1.9374656623160836E-7</v>
      </c>
      <c r="AY323" s="21">
        <f t="shared" si="544"/>
        <v>1.8378856257014508E-7</v>
      </c>
      <c r="AZ323" s="21">
        <f t="shared" si="545"/>
        <v>8.7171185504317504E-8</v>
      </c>
      <c r="BA323" s="21">
        <f t="shared" si="546"/>
        <v>2.7563614318411706E-8</v>
      </c>
      <c r="BB323" s="21">
        <f t="shared" si="547"/>
        <v>6.5367314029747893E-9</v>
      </c>
      <c r="BC323" s="21">
        <f t="shared" si="548"/>
        <v>1.2401525269084941E-9</v>
      </c>
      <c r="BD323" s="21">
        <f t="shared" si="549"/>
        <v>2.9636973846240591E-4</v>
      </c>
      <c r="BE323" s="21">
        <f t="shared" si="550"/>
        <v>8.2823138440423652E-5</v>
      </c>
      <c r="BF323" s="21">
        <f t="shared" si="551"/>
        <v>1.1572828414787227E-5</v>
      </c>
      <c r="BG323" s="21">
        <f t="shared" si="552"/>
        <v>1.0780430045680648E-6</v>
      </c>
      <c r="BH323" s="21">
        <f t="shared" si="553"/>
        <v>7.5317157442676133E-8</v>
      </c>
      <c r="BI323" s="21">
        <f t="shared" si="554"/>
        <v>4.2096088421019641E-9</v>
      </c>
      <c r="BJ323" s="22">
        <f t="shared" si="555"/>
        <v>0.10688137950895016</v>
      </c>
      <c r="BK323" s="22">
        <f t="shared" si="556"/>
        <v>0.37579492196033659</v>
      </c>
      <c r="BL323" s="22">
        <f t="shared" si="557"/>
        <v>0.47559964872163113</v>
      </c>
      <c r="BM323" s="22">
        <f t="shared" si="558"/>
        <v>0.12659437622942932</v>
      </c>
      <c r="BN323" s="22">
        <f t="shared" si="559"/>
        <v>0.87334546134222379</v>
      </c>
    </row>
    <row r="324" spans="1:66" x14ac:dyDescent="0.25">
      <c r="A324" t="s">
        <v>72</v>
      </c>
      <c r="B324" t="s">
        <v>89</v>
      </c>
      <c r="C324" t="s">
        <v>78</v>
      </c>
      <c r="D324" s="16"/>
      <c r="E324">
        <f>VLOOKUP(A324,home!$A$2:$E$405,3,FALSE)</f>
        <v>1.37037037037037</v>
      </c>
      <c r="F324">
        <f>VLOOKUP(B324,home!$B$2:$E$405,3,FALSE)</f>
        <v>0.36</v>
      </c>
      <c r="G324">
        <f>VLOOKUP(C324,away!$B$2:$E$405,4,FALSE)</f>
        <v>1.17</v>
      </c>
      <c r="H324">
        <f>VLOOKUP(A324,away!$A$2:$E$405,3,FALSE)</f>
        <v>1.17592592592593</v>
      </c>
      <c r="I324">
        <f>VLOOKUP(C324,away!$B$2:$E$405,3,FALSE)</f>
        <v>1.02</v>
      </c>
      <c r="J324">
        <f>VLOOKUP(B324,home!$B$2:$E$405,4,FALSE)</f>
        <v>0.43</v>
      </c>
      <c r="K324" s="3">
        <f t="shared" ref="K324:K357" si="560">E324*F324*G324</f>
        <v>0.57719999999999982</v>
      </c>
      <c r="L324" s="3">
        <f t="shared" ref="L324:L357" si="561">H324*I324*J324</f>
        <v>0.515761111111113</v>
      </c>
      <c r="M324" s="5">
        <f t="shared" ref="M324:M357" si="562">_xlfn.POISSON.DIST(0,K324,FALSE) * _xlfn.POISSON.DIST(0,L324,FALSE)</f>
        <v>0.33522239186086145</v>
      </c>
      <c r="N324" s="5">
        <f t="shared" ref="N324:N357" si="563">_xlfn.POISSON.DIST(1,K324,FALSE) * _xlfn.POISSON.DIST(0,L324,FALSE)</f>
        <v>0.19349036458208915</v>
      </c>
      <c r="O324" s="5">
        <f t="shared" ref="O324:O357" si="564">_xlfn.POISSON.DIST(0,K324,FALSE) * _xlfn.POISSON.DIST(1,L324,FALSE)</f>
        <v>0.1728946732954828</v>
      </c>
      <c r="P324" s="5">
        <f t="shared" ref="P324:P357" si="565">_xlfn.POISSON.DIST(1,K324,FALSE) * _xlfn.POISSON.DIST(1,L324,FALSE)</f>
        <v>9.9794805426152627E-2</v>
      </c>
      <c r="Q324" s="5">
        <f t="shared" ref="Q324:Q357" si="566">_xlfn.POISSON.DIST(2,K324,FALSE) * _xlfn.POISSON.DIST(0,L324,FALSE)</f>
        <v>5.584131921839091E-2</v>
      </c>
      <c r="R324" s="5">
        <f t="shared" ref="R324:R357" si="567">_xlfn.POISSON.DIST(0,K324,FALSE) * _xlfn.POISSON.DIST(2,L324,FALSE)</f>
        <v>4.458617440203555E-2</v>
      </c>
      <c r="S324" s="5">
        <f t="shared" ref="S324:S357" si="568">_xlfn.POISSON.DIST(2,K324,FALSE) * _xlfn.POISSON.DIST(2,L324,FALSE)</f>
        <v>7.4271613649971244E-3</v>
      </c>
      <c r="T324" s="5">
        <f t="shared" ref="T324:T357" si="569">_xlfn.POISSON.DIST(2,K324,FALSE) * _xlfn.POISSON.DIST(1,L324,FALSE)</f>
        <v>2.8800780845987643E-2</v>
      </c>
      <c r="U324" s="5">
        <f t="shared" ref="U324:U357" si="570">_xlfn.POISSON.DIST(1,K324,FALSE) * _xlfn.POISSON.DIST(2,L324,FALSE)</f>
        <v>2.5735139864854907E-2</v>
      </c>
      <c r="V324" s="5">
        <f t="shared" ref="V324:V357" si="571">_xlfn.POISSON.DIST(3,K324,FALSE) * _xlfn.POISSON.DIST(3,L324,FALSE)</f>
        <v>2.4567177600586497E-4</v>
      </c>
      <c r="W324" s="5">
        <f t="shared" ref="W324:W357" si="572">_xlfn.POISSON.DIST(3,K324,FALSE) * _xlfn.POISSON.DIST(0,L324,FALSE)</f>
        <v>1.074386981761841E-2</v>
      </c>
      <c r="X324" s="5">
        <f t="shared" ref="X324:X357" si="573">_xlfn.POISSON.DIST(3,K324,FALSE) * _xlfn.POISSON.DIST(1,L324,FALSE)</f>
        <v>5.5412702347680219E-3</v>
      </c>
      <c r="Y324" s="5">
        <f t="shared" ref="Y324:Y357" si="574">_xlfn.POISSON.DIST(3,K324,FALSE) * _xlfn.POISSON.DIST(2,L324,FALSE)</f>
        <v>1.4289858466254466E-3</v>
      </c>
      <c r="Z324" s="5">
        <f t="shared" ref="Z324:Z357" si="575">_xlfn.POISSON.DIST(0,K324,FALSE) * _xlfn.POISSON.DIST(3,L324,FALSE)</f>
        <v>7.6652716165959076E-3</v>
      </c>
      <c r="AA324" s="5">
        <f t="shared" ref="AA324:AA357" si="576">_xlfn.POISSON.DIST(1,K324,FALSE) * _xlfn.POISSON.DIST(3,L324,FALSE)</f>
        <v>4.4243947770991558E-3</v>
      </c>
      <c r="AB324" s="5">
        <f t="shared" ref="AB324:AB357" si="577">_xlfn.POISSON.DIST(2,K324,FALSE) * _xlfn.POISSON.DIST(3,L324,FALSE)</f>
        <v>1.276880332670816E-3</v>
      </c>
      <c r="AC324" s="5">
        <f t="shared" ref="AC324:AC357" si="578">_xlfn.POISSON.DIST(4,K324,FALSE) * _xlfn.POISSON.DIST(4,L324,FALSE)</f>
        <v>4.5709892299234181E-6</v>
      </c>
      <c r="AD324" s="5">
        <f t="shared" ref="AD324:AD357" si="579">_xlfn.POISSON.DIST(4,K324,FALSE) * _xlfn.POISSON.DIST(0,L324,FALSE)</f>
        <v>1.5503404146823359E-3</v>
      </c>
      <c r="AE324" s="5">
        <f t="shared" ref="AE324:AE357" si="580">_xlfn.POISSON.DIST(4,K324,FALSE) * _xlfn.POISSON.DIST(1,L324,FALSE)</f>
        <v>7.9960529487702514E-4</v>
      </c>
      <c r="AF324" s="5">
        <f t="shared" ref="AF324:AF357" si="581">_xlfn.POISSON.DIST(4,K324,FALSE) * _xlfn.POISSON.DIST(2,L324,FALSE)</f>
        <v>2.0620265766805183E-4</v>
      </c>
      <c r="AG324" s="5">
        <f t="shared" ref="AG324:AG357" si="582">_xlfn.POISSON.DIST(4,K324,FALSE) * _xlfn.POISSON.DIST(3,L324,FALSE)</f>
        <v>3.5450437277646297E-5</v>
      </c>
      <c r="AH324" s="5">
        <f t="shared" ref="AH324:AH357" si="583">_xlfn.POISSON.DIST(0,K324,FALSE) * _xlfn.POISSON.DIST(4,L324,FALSE)</f>
        <v>9.8836225148599545E-4</v>
      </c>
      <c r="AI324" s="5">
        <f t="shared" ref="AI324:AI357" si="584">_xlfn.POISSON.DIST(1,K324,FALSE) * _xlfn.POISSON.DIST(4,L324,FALSE)</f>
        <v>5.7048269155771634E-4</v>
      </c>
      <c r="AJ324" s="5">
        <f t="shared" ref="AJ324:AJ357" si="585">_xlfn.POISSON.DIST(2,K324,FALSE) * _xlfn.POISSON.DIST(4,L324,FALSE)</f>
        <v>1.6464130478355688E-4</v>
      </c>
      <c r="AK324" s="5">
        <f t="shared" ref="AK324:AK357" si="586">_xlfn.POISSON.DIST(3,K324,FALSE) * _xlfn.POISSON.DIST(4,L324,FALSE)</f>
        <v>3.1676987040356342E-5</v>
      </c>
      <c r="AL324" s="5">
        <f t="shared" ref="AL324:AL357" si="587">_xlfn.POISSON.DIST(5,K324,FALSE) * _xlfn.POISSON.DIST(5,L324,FALSE)</f>
        <v>5.4430848520952365E-8</v>
      </c>
      <c r="AM324" s="5">
        <f t="shared" ref="AM324:AM357" si="588">_xlfn.POISSON.DIST(5,K324,FALSE) * _xlfn.POISSON.DIST(0,L324,FALSE)</f>
        <v>1.7897129747092882E-4</v>
      </c>
      <c r="AN324" s="5">
        <f t="shared" ref="AN324:AN357" si="589">_xlfn.POISSON.DIST(5,K324,FALSE) * _xlfn.POISSON.DIST(1,L324,FALSE)</f>
        <v>9.2306435240603778E-5</v>
      </c>
      <c r="AO324" s="5">
        <f t="shared" ref="AO324:AO357" si="590">_xlfn.POISSON.DIST(5,K324,FALSE) * _xlfn.POISSON.DIST(2,L324,FALSE)</f>
        <v>2.38040348011999E-5</v>
      </c>
      <c r="AP324" s="5">
        <f t="shared" ref="AP324:AP357" si="591">_xlfn.POISSON.DIST(5,K324,FALSE) * _xlfn.POISSON.DIST(3,L324,FALSE)</f>
        <v>4.0923984793314881E-6</v>
      </c>
      <c r="AQ324" s="5">
        <f t="shared" ref="AQ324:AQ357" si="592">_xlfn.POISSON.DIST(5,K324,FALSE) * _xlfn.POISSON.DIST(4,L324,FALSE)</f>
        <v>5.2767499670235927E-7</v>
      </c>
      <c r="AR324" s="5">
        <f t="shared" ref="AR324:AR357" si="593">_xlfn.POISSON.DIST(0,K324,FALSE) * _xlfn.POISSON.DIST(5,L324,FALSE)</f>
        <v>1.0195176260133969E-4</v>
      </c>
      <c r="AS324" s="5">
        <f t="shared" ref="AS324:AS357" si="594">_xlfn.POISSON.DIST(1,K324,FALSE) * _xlfn.POISSON.DIST(5,L324,FALSE)</f>
        <v>5.8846557373493251E-5</v>
      </c>
      <c r="AT324" s="5">
        <f t="shared" ref="AT324:AT357" si="595">_xlfn.POISSON.DIST(2,K324,FALSE) * _xlfn.POISSON.DIST(5,L324,FALSE)</f>
        <v>1.6983116457990146E-5</v>
      </c>
      <c r="AU324" s="5">
        <f t="shared" ref="AU324:AU357" si="596">_xlfn.POISSON.DIST(3,K324,FALSE) * _xlfn.POISSON.DIST(5,L324,FALSE)</f>
        <v>3.2675516065173036E-6</v>
      </c>
      <c r="AV324" s="5">
        <f t="shared" ref="AV324:AV357" si="597">_xlfn.POISSON.DIST(4,K324,FALSE) * _xlfn.POISSON.DIST(5,L324,FALSE)</f>
        <v>4.7150769682044673E-7</v>
      </c>
      <c r="AW324" s="5">
        <f t="shared" ref="AW324:AW357" si="598">_xlfn.POISSON.DIST(6,K324,FALSE) * _xlfn.POISSON.DIST(6,L324,FALSE)</f>
        <v>4.501088157539224E-10</v>
      </c>
      <c r="AX324" s="5">
        <f t="shared" ref="AX324:AX357" si="599">_xlfn.POISSON.DIST(6,K324,FALSE) * _xlfn.POISSON.DIST(0,L324,FALSE)</f>
        <v>1.7217038816703346E-5</v>
      </c>
      <c r="AY324" s="5">
        <f t="shared" ref="AY324:AY357" si="600">_xlfn.POISSON.DIST(6,K324,FALSE) * _xlfn.POISSON.DIST(1,L324,FALSE)</f>
        <v>8.8798790701460801E-6</v>
      </c>
      <c r="AZ324" s="5">
        <f t="shared" ref="AZ324:AZ357" si="601">_xlfn.POISSON.DIST(6,K324,FALSE) * _xlfn.POISSON.DIST(2,L324,FALSE)</f>
        <v>2.2899481478754295E-6</v>
      </c>
      <c r="BA324" s="5">
        <f t="shared" ref="BA324:BA357" si="602">_xlfn.POISSON.DIST(6,K324,FALSE) * _xlfn.POISSON.DIST(3,L324,FALSE)</f>
        <v>3.9368873371168903E-7</v>
      </c>
      <c r="BB324" s="5">
        <f t="shared" ref="BB324:BB357" si="603">_xlfn.POISSON.DIST(6,K324,FALSE) * _xlfn.POISSON.DIST(4,L324,FALSE)</f>
        <v>5.076233468276695E-8</v>
      </c>
      <c r="BC324" s="5">
        <f t="shared" ref="BC324:BC357" si="604">_xlfn.POISSON.DIST(6,K324,FALSE) * _xlfn.POISSON.DIST(5,L324,FALSE)</f>
        <v>5.2362476277156154E-9</v>
      </c>
      <c r="BD324" s="5">
        <f t="shared" ref="BD324:BD357" si="605">_xlfn.POISSON.DIST(0,K324,FALSE) * _xlfn.POISSON.DIST(6,L324,FALSE)</f>
        <v>8.763792393167226E-6</v>
      </c>
      <c r="BE324" s="5">
        <f t="shared" ref="BE324:BE357" si="606">_xlfn.POISSON.DIST(1,K324,FALSE) * _xlfn.POISSON.DIST(6,L324,FALSE)</f>
        <v>5.0584609693361206E-6</v>
      </c>
      <c r="BF324" s="5">
        <f t="shared" ref="BF324:BF357" si="607">_xlfn.POISSON.DIST(2,K324,FALSE) * _xlfn.POISSON.DIST(6,L324,FALSE)</f>
        <v>1.4598718357504041E-6</v>
      </c>
      <c r="BG324" s="5">
        <f t="shared" ref="BG324:BG357" si="608">_xlfn.POISSON.DIST(3,K324,FALSE) * _xlfn.POISSON.DIST(6,L324,FALSE)</f>
        <v>2.8087934119837771E-7</v>
      </c>
      <c r="BH324" s="5">
        <f t="shared" ref="BH324:BH357" si="609">_xlfn.POISSON.DIST(4,K324,FALSE) * _xlfn.POISSON.DIST(6,L324,FALSE)</f>
        <v>4.0530888934925888E-8</v>
      </c>
      <c r="BI324" s="5">
        <f t="shared" ref="BI324:BI357" si="610">_xlfn.POISSON.DIST(5,K324,FALSE) * _xlfn.POISSON.DIST(6,L324,FALSE)</f>
        <v>4.678885818647844E-9</v>
      </c>
      <c r="BJ324" s="8">
        <f t="shared" ref="BJ324:BJ357" si="611">SUM(N324,Q324,T324,W324,X324,Y324,AD324,AE324,AF324,AG324,AM324,AN324,AO324,AP324,AQ324,AX324,AY324,AZ324,BA324,BB324,BC324)</f>
        <v>0.29876672774432417</v>
      </c>
      <c r="BK324" s="8">
        <f t="shared" ref="BK324:BK357" si="612">SUM(M324,P324,S324,V324,AC324,AL324,AY324)</f>
        <v>0.44270353572716559</v>
      </c>
      <c r="BL324" s="8">
        <f t="shared" ref="BL324:BL357" si="613">SUM(O324,R324,U324,AA324,AB324,AH324,AI324,AJ324,AK324,AR324,AS324,AT324,AU324,AV324,BD324,BE324,BF324,BG324,BH324,BI324)</f>
        <v>0.25086955461706123</v>
      </c>
      <c r="BM324" s="8">
        <f t="shared" ref="BM324:BM357" si="614">SUM(S324:BI324)</f>
        <v>9.816648149117313E-2</v>
      </c>
      <c r="BN324" s="8">
        <f t="shared" ref="BN324:BN357" si="615">SUM(M324:R324)</f>
        <v>0.90182972878501233</v>
      </c>
    </row>
    <row r="325" spans="1:66" x14ac:dyDescent="0.25">
      <c r="A325" t="s">
        <v>72</v>
      </c>
      <c r="B325" t="s">
        <v>103</v>
      </c>
      <c r="C325" t="s">
        <v>326</v>
      </c>
      <c r="D325" s="16"/>
      <c r="E325">
        <f>VLOOKUP(A325,home!$A$2:$E$405,3,FALSE)</f>
        <v>1.37037037037037</v>
      </c>
      <c r="F325">
        <f>VLOOKUP(B325,home!$B$2:$E$405,3,FALSE)</f>
        <v>0.28999999999999998</v>
      </c>
      <c r="G325">
        <f>VLOOKUP(C325,away!$B$2:$E$405,4,FALSE)</f>
        <v>0.73</v>
      </c>
      <c r="H325">
        <f>VLOOKUP(A325,away!$A$2:$E$405,3,FALSE)</f>
        <v>1.17592592592593</v>
      </c>
      <c r="I325">
        <f>VLOOKUP(C325,away!$B$2:$E$405,3,FALSE)</f>
        <v>0.36</v>
      </c>
      <c r="J325">
        <f>VLOOKUP(B325,home!$B$2:$E$405,4,FALSE)</f>
        <v>1.02</v>
      </c>
      <c r="K325" s="3">
        <f t="shared" si="560"/>
        <v>0.29010740740740731</v>
      </c>
      <c r="L325" s="3">
        <f t="shared" si="561"/>
        <v>0.43180000000000146</v>
      </c>
      <c r="M325" s="5">
        <f t="shared" si="562"/>
        <v>0.48582470599043981</v>
      </c>
      <c r="N325" s="5">
        <f t="shared" si="563"/>
        <v>0.14094134590935242</v>
      </c>
      <c r="O325" s="5">
        <f t="shared" si="564"/>
        <v>0.20977910804667266</v>
      </c>
      <c r="P325" s="5">
        <f t="shared" si="565"/>
        <v>6.0858473163658583E-2</v>
      </c>
      <c r="Q325" s="5">
        <f t="shared" si="566"/>
        <v>2.0444064229136406E-2</v>
      </c>
      <c r="R325" s="5">
        <f t="shared" si="567"/>
        <v>4.5291309427276764E-2</v>
      </c>
      <c r="S325" s="5">
        <f t="shared" si="568"/>
        <v>1.9059105630810759E-3</v>
      </c>
      <c r="T325" s="5">
        <f t="shared" si="569"/>
        <v>8.8277469341411299E-3</v>
      </c>
      <c r="U325" s="5">
        <f t="shared" si="570"/>
        <v>1.3139344356033929E-2</v>
      </c>
      <c r="V325" s="5">
        <f t="shared" si="571"/>
        <v>2.6527813982053746E-5</v>
      </c>
      <c r="W325" s="5">
        <f t="shared" si="572"/>
        <v>1.9769914901284257E-3</v>
      </c>
      <c r="X325" s="5">
        <f t="shared" si="573"/>
        <v>8.536649254374571E-4</v>
      </c>
      <c r="Y325" s="5">
        <f t="shared" si="574"/>
        <v>1.8430625740194757E-4</v>
      </c>
      <c r="Z325" s="5">
        <f t="shared" si="575"/>
        <v>6.5189291368993926E-3</v>
      </c>
      <c r="AA325" s="5">
        <f t="shared" si="576"/>
        <v>1.8911896309784903E-3</v>
      </c>
      <c r="AB325" s="5">
        <f t="shared" si="577"/>
        <v>2.7432406037947052E-4</v>
      </c>
      <c r="AC325" s="5">
        <f t="shared" si="578"/>
        <v>2.0769351519829785E-7</v>
      </c>
      <c r="AD325" s="5">
        <f t="shared" si="579"/>
        <v>1.4338496891691611E-4</v>
      </c>
      <c r="AE325" s="5">
        <f t="shared" si="580"/>
        <v>6.1913629578324588E-5</v>
      </c>
      <c r="AF325" s="5">
        <f t="shared" si="581"/>
        <v>1.3367152625960321E-5</v>
      </c>
      <c r="AG325" s="5">
        <f t="shared" si="582"/>
        <v>1.9239788346298954E-6</v>
      </c>
      <c r="AH325" s="5">
        <f t="shared" si="583"/>
        <v>7.0371840032829155E-4</v>
      </c>
      <c r="AI325" s="5">
        <f t="shared" si="584"/>
        <v>2.0415392066412864E-4</v>
      </c>
      <c r="AJ325" s="5">
        <f t="shared" si="585"/>
        <v>2.9613282317963931E-5</v>
      </c>
      <c r="AK325" s="5">
        <f t="shared" si="586"/>
        <v>2.8636775193627106E-6</v>
      </c>
      <c r="AL325" s="5">
        <f t="shared" si="587"/>
        <v>1.040697195108086E-9</v>
      </c>
      <c r="AM325" s="5">
        <f t="shared" si="588"/>
        <v>8.3194083187356458E-6</v>
      </c>
      <c r="AN325" s="5">
        <f t="shared" si="589"/>
        <v>3.5923205120300648E-6</v>
      </c>
      <c r="AO325" s="5">
        <f t="shared" si="590"/>
        <v>7.7558199854729335E-7</v>
      </c>
      <c r="AP325" s="5">
        <f t="shared" si="591"/>
        <v>1.1163210232424083E-7</v>
      </c>
      <c r="AQ325" s="5">
        <f t="shared" si="592"/>
        <v>1.2050685445901833E-8</v>
      </c>
      <c r="AR325" s="5">
        <f t="shared" si="593"/>
        <v>6.0773121052351468E-5</v>
      </c>
      <c r="AS325" s="5">
        <f t="shared" si="594"/>
        <v>1.7630732588554211E-5</v>
      </c>
      <c r="AT325" s="5">
        <f t="shared" si="595"/>
        <v>2.5574030609793737E-6</v>
      </c>
      <c r="AU325" s="5">
        <f t="shared" si="596"/>
        <v>2.4730719057216454E-7</v>
      </c>
      <c r="AV325" s="5">
        <f t="shared" si="597"/>
        <v>1.7936411972525065E-8</v>
      </c>
      <c r="AW325" s="5">
        <f t="shared" si="598"/>
        <v>3.6212902822211243E-12</v>
      </c>
      <c r="AX325" s="5">
        <f t="shared" si="599"/>
        <v>4.0225366308533549E-7</v>
      </c>
      <c r="AY325" s="5">
        <f t="shared" si="600"/>
        <v>1.7369313172024846E-7</v>
      </c>
      <c r="AZ325" s="5">
        <f t="shared" si="601"/>
        <v>3.7500347138401762E-8</v>
      </c>
      <c r="BA325" s="5">
        <f t="shared" si="602"/>
        <v>5.3975499647873128E-9</v>
      </c>
      <c r="BB325" s="5">
        <f t="shared" si="603"/>
        <v>5.8266551869879218E-10</v>
      </c>
      <c r="BC325" s="5">
        <f t="shared" si="604"/>
        <v>5.0318994194827867E-11</v>
      </c>
      <c r="BD325" s="5">
        <f t="shared" si="605"/>
        <v>4.3736389450675755E-6</v>
      </c>
      <c r="BE325" s="5">
        <f t="shared" si="606"/>
        <v>1.2688250552896223E-6</v>
      </c>
      <c r="BF325" s="5">
        <f t="shared" si="607"/>
        <v>1.8404777362181624E-7</v>
      </c>
      <c r="BG325" s="5">
        <f t="shared" si="608"/>
        <v>1.7797874148176835E-8</v>
      </c>
      <c r="BH325" s="5">
        <f t="shared" si="609"/>
        <v>1.2908237816227249E-9</v>
      </c>
      <c r="BI325" s="5">
        <f t="shared" si="610"/>
        <v>7.4895508141278842E-11</v>
      </c>
      <c r="BJ325" s="8">
        <f t="shared" si="611"/>
        <v>0.17346213994684712</v>
      </c>
      <c r="BK325" s="8">
        <f t="shared" si="612"/>
        <v>0.54861599995850563</v>
      </c>
      <c r="BL325" s="8">
        <f t="shared" si="613"/>
        <v>0.27140269697784297</v>
      </c>
      <c r="BM325" s="8">
        <f t="shared" si="614"/>
        <v>3.6860585564047976E-2</v>
      </c>
      <c r="BN325" s="8">
        <f t="shared" si="615"/>
        <v>0.96313900676653652</v>
      </c>
    </row>
    <row r="326" spans="1:66" x14ac:dyDescent="0.25">
      <c r="A326" t="s">
        <v>72</v>
      </c>
      <c r="B326" t="s">
        <v>88</v>
      </c>
      <c r="C326" t="s">
        <v>80</v>
      </c>
      <c r="D326" s="16"/>
      <c r="E326">
        <f>VLOOKUP(A326,home!$A$2:$E$405,3,FALSE)</f>
        <v>1.37037037037037</v>
      </c>
      <c r="F326">
        <f>VLOOKUP(B326,home!$B$2:$E$405,3,FALSE)</f>
        <v>1.0900000000000001</v>
      </c>
      <c r="G326">
        <f>VLOOKUP(C326,away!$B$2:$E$405,4,FALSE)</f>
        <v>0.73</v>
      </c>
      <c r="H326">
        <f>VLOOKUP(A326,away!$A$2:$E$405,3,FALSE)</f>
        <v>1.17592592592593</v>
      </c>
      <c r="I326">
        <f>VLOOKUP(C326,away!$B$2:$E$405,3,FALSE)</f>
        <v>0.44</v>
      </c>
      <c r="J326">
        <f>VLOOKUP(B326,home!$B$2:$E$405,4,FALSE)</f>
        <v>1.49</v>
      </c>
      <c r="K326" s="3">
        <f t="shared" si="560"/>
        <v>1.0904037037037035</v>
      </c>
      <c r="L326" s="3">
        <f t="shared" si="561"/>
        <v>0.77093703703703975</v>
      </c>
      <c r="M326" s="5">
        <f t="shared" si="562"/>
        <v>0.15546405358518395</v>
      </c>
      <c r="N326" s="5">
        <f t="shared" si="563"/>
        <v>0.16951857982207563</v>
      </c>
      <c r="O326" s="5">
        <f t="shared" si="564"/>
        <v>0.1198529968367293</v>
      </c>
      <c r="P326" s="5">
        <f t="shared" si="565"/>
        <v>0.13068815165075792</v>
      </c>
      <c r="Q326" s="5">
        <f t="shared" si="566"/>
        <v>9.2421843642291571E-2</v>
      </c>
      <c r="R326" s="5">
        <f t="shared" si="567"/>
        <v>4.6199557130658882E-2</v>
      </c>
      <c r="S326" s="5">
        <f t="shared" si="568"/>
        <v>2.7465180194425325E-2</v>
      </c>
      <c r="T326" s="5">
        <f t="shared" si="569"/>
        <v>7.1251422295088837E-2</v>
      </c>
      <c r="U326" s="5">
        <f t="shared" si="570"/>
        <v>5.0376168204741292E-2</v>
      </c>
      <c r="V326" s="5">
        <f t="shared" si="571"/>
        <v>2.5653473166942393E-3</v>
      </c>
      <c r="W326" s="5">
        <f t="shared" si="572"/>
        <v>3.3592373536893108E-2</v>
      </c>
      <c r="X326" s="5">
        <f t="shared" si="573"/>
        <v>2.5897604921573836E-2</v>
      </c>
      <c r="Y326" s="5">
        <f t="shared" si="574"/>
        <v>9.9827114022969926E-3</v>
      </c>
      <c r="Z326" s="5">
        <f t="shared" si="575"/>
        <v>1.1872316562244536E-2</v>
      </c>
      <c r="AA326" s="5">
        <f t="shared" si="576"/>
        <v>1.2945617951014265E-2</v>
      </c>
      <c r="AB326" s="5">
        <f t="shared" si="577"/>
        <v>7.0579748802595509E-3</v>
      </c>
      <c r="AC326" s="5">
        <f t="shared" si="578"/>
        <v>1.3478216162735854E-4</v>
      </c>
      <c r="AD326" s="5">
        <f t="shared" si="579"/>
        <v>9.1573121302066292E-3</v>
      </c>
      <c r="AE326" s="5">
        <f t="shared" si="580"/>
        <v>7.0597110808848411E-3</v>
      </c>
      <c r="AF326" s="5">
        <f t="shared" si="581"/>
        <v>2.7212963715174576E-3</v>
      </c>
      <c r="AG326" s="5">
        <f t="shared" si="582"/>
        <v>6.9931605385243896E-4</v>
      </c>
      <c r="AH326" s="5">
        <f t="shared" si="583"/>
        <v>2.2882021383156437E-3</v>
      </c>
      <c r="AI326" s="5">
        <f t="shared" si="584"/>
        <v>2.4950640864421125E-3</v>
      </c>
      <c r="AJ326" s="5">
        <f t="shared" si="585"/>
        <v>1.3603135604172882E-3</v>
      </c>
      <c r="AK326" s="5">
        <f t="shared" si="586"/>
        <v>4.9443031482579425E-4</v>
      </c>
      <c r="AL326" s="5">
        <f t="shared" si="587"/>
        <v>4.5320911612334014E-6</v>
      </c>
      <c r="AM326" s="5">
        <f t="shared" si="588"/>
        <v>1.9970334125496325E-3</v>
      </c>
      <c r="AN326" s="5">
        <f t="shared" si="589"/>
        <v>1.5395870219349821E-3</v>
      </c>
      <c r="AO326" s="5">
        <f t="shared" si="590"/>
        <v>5.9346232847561737E-4</v>
      </c>
      <c r="AP326" s="5">
        <f t="shared" si="591"/>
        <v>1.5250736303603168E-4</v>
      </c>
      <c r="AQ326" s="5">
        <f t="shared" si="592"/>
        <v>2.9393393646332596E-5</v>
      </c>
      <c r="AR326" s="5">
        <f t="shared" si="593"/>
        <v>3.5281195533097629E-4</v>
      </c>
      <c r="AS326" s="5">
        <f t="shared" si="594"/>
        <v>3.8470746280384221E-4</v>
      </c>
      <c r="AT326" s="5">
        <f t="shared" si="595"/>
        <v>2.0974322114188212E-4</v>
      </c>
      <c r="AU326" s="5">
        <f t="shared" si="596"/>
        <v>7.6234928386617734E-5</v>
      </c>
      <c r="AV326" s="5">
        <f t="shared" si="597"/>
        <v>2.0781712066088642E-5</v>
      </c>
      <c r="AW326" s="5">
        <f t="shared" si="598"/>
        <v>1.0582843273902504E-7</v>
      </c>
      <c r="AX326" s="5">
        <f t="shared" si="599"/>
        <v>3.6292877157736075E-4</v>
      </c>
      <c r="AY326" s="5">
        <f t="shared" si="600"/>
        <v>2.7979523181534313E-4</v>
      </c>
      <c r="AZ326" s="5">
        <f t="shared" si="601"/>
        <v>1.0785225349640613E-4</v>
      </c>
      <c r="BA326" s="5">
        <f t="shared" si="602"/>
        <v>2.7715765582762362E-5</v>
      </c>
      <c r="BB326" s="5">
        <f t="shared" si="603"/>
        <v>5.3417775493969934E-6</v>
      </c>
      <c r="BC326" s="5">
        <f t="shared" si="604"/>
        <v>8.2363483128861967E-7</v>
      </c>
      <c r="BD326" s="5">
        <f t="shared" si="605"/>
        <v>4.5332633912351192E-5</v>
      </c>
      <c r="BE326" s="5">
        <f t="shared" si="606"/>
        <v>4.9430871916671858E-5</v>
      </c>
      <c r="BF326" s="5">
        <f t="shared" si="607"/>
        <v>2.6949802907621186E-5</v>
      </c>
      <c r="BG326" s="5">
        <f t="shared" si="608"/>
        <v>9.7953883015183266E-6</v>
      </c>
      <c r="BH326" s="5">
        <f t="shared" si="609"/>
        <v>2.670231920797878E-6</v>
      </c>
      <c r="BI326" s="5">
        <f t="shared" si="610"/>
        <v>5.8232615523717232E-7</v>
      </c>
      <c r="BJ326" s="8">
        <f t="shared" si="611"/>
        <v>0.42739861221117642</v>
      </c>
      <c r="BK326" s="8">
        <f t="shared" si="612"/>
        <v>0.31660184223166538</v>
      </c>
      <c r="BL326" s="8">
        <f t="shared" si="613"/>
        <v>0.24424936563824781</v>
      </c>
      <c r="BM326" s="8">
        <f t="shared" si="614"/>
        <v>0.28569726457225425</v>
      </c>
      <c r="BN326" s="8">
        <f t="shared" si="615"/>
        <v>0.71414518266769722</v>
      </c>
    </row>
    <row r="327" spans="1:66" x14ac:dyDescent="0.25">
      <c r="A327" t="s">
        <v>72</v>
      </c>
      <c r="B327" t="s">
        <v>86</v>
      </c>
      <c r="C327" t="s">
        <v>68</v>
      </c>
      <c r="D327" s="16"/>
      <c r="E327">
        <f>VLOOKUP(A327,home!$A$2:$E$405,3,FALSE)</f>
        <v>1.37037037037037</v>
      </c>
      <c r="F327">
        <f>VLOOKUP(B327,home!$B$2:$E$405,3,FALSE)</f>
        <v>0.91</v>
      </c>
      <c r="G327">
        <f>VLOOKUP(C327,away!$B$2:$E$405,4,FALSE)</f>
        <v>0.73</v>
      </c>
      <c r="H327">
        <f>VLOOKUP(A327,away!$A$2:$E$405,3,FALSE)</f>
        <v>1.17592592592593</v>
      </c>
      <c r="I327">
        <f>VLOOKUP(C327,away!$B$2:$E$405,3,FALSE)</f>
        <v>1.75</v>
      </c>
      <c r="J327">
        <f>VLOOKUP(B327,home!$B$2:$E$405,4,FALSE)</f>
        <v>1.06</v>
      </c>
      <c r="K327" s="3">
        <f t="shared" si="560"/>
        <v>0.91033703703703683</v>
      </c>
      <c r="L327" s="3">
        <f t="shared" si="561"/>
        <v>2.1813425925926002</v>
      </c>
      <c r="M327" s="5">
        <f t="shared" si="562"/>
        <v>4.5425592121925963E-2</v>
      </c>
      <c r="N327" s="5">
        <f t="shared" si="563"/>
        <v>4.1352598937927039E-2</v>
      </c>
      <c r="O327" s="5">
        <f t="shared" si="564"/>
        <v>9.9088778889295973E-2</v>
      </c>
      <c r="P327" s="5">
        <f t="shared" si="565"/>
        <v>9.0204185377699767E-2</v>
      </c>
      <c r="Q327" s="5">
        <f t="shared" si="566"/>
        <v>1.8822401195466708E-2</v>
      </c>
      <c r="R327" s="5">
        <f t="shared" si="567"/>
        <v>0.10807328691960591</v>
      </c>
      <c r="S327" s="5">
        <f t="shared" si="568"/>
        <v>4.478089706466902E-2</v>
      </c>
      <c r="T327" s="5">
        <f t="shared" si="569"/>
        <v>4.1058105422537405E-2</v>
      </c>
      <c r="U327" s="5">
        <f t="shared" si="570"/>
        <v>9.8383115797247581E-2</v>
      </c>
      <c r="V327" s="5">
        <f t="shared" si="571"/>
        <v>9.880441965056358E-3</v>
      </c>
      <c r="W327" s="5">
        <f t="shared" si="572"/>
        <v>5.7115763114011812E-3</v>
      </c>
      <c r="X327" s="5">
        <f t="shared" si="573"/>
        <v>1.2458904678902333E-2</v>
      </c>
      <c r="Y327" s="5">
        <f t="shared" si="574"/>
        <v>1.3588569716570447E-2</v>
      </c>
      <c r="Z327" s="5">
        <f t="shared" si="575"/>
        <v>7.8581621293072362E-2</v>
      </c>
      <c r="AA327" s="5">
        <f t="shared" si="576"/>
        <v>7.1535760293502018E-2</v>
      </c>
      <c r="AB327" s="5">
        <f t="shared" si="577"/>
        <v>3.2560826033889163E-2</v>
      </c>
      <c r="AC327" s="5">
        <f t="shared" si="578"/>
        <v>1.2262597703698358E-3</v>
      </c>
      <c r="AD327" s="5">
        <f t="shared" si="579"/>
        <v>1.2998648640329697E-3</v>
      </c>
      <c r="AE327" s="5">
        <f t="shared" si="580"/>
        <v>2.8354505925297061E-3</v>
      </c>
      <c r="AF327" s="5">
        <f t="shared" si="581"/>
        <v>3.092544573338487E-3</v>
      </c>
      <c r="AG327" s="5">
        <f t="shared" si="582"/>
        <v>2.2486330657714507E-3</v>
      </c>
      <c r="AH327" s="5">
        <f t="shared" si="583"/>
        <v>4.2853359380390088E-2</v>
      </c>
      <c r="AI327" s="5">
        <f t="shared" si="584"/>
        <v>3.9011000205427616E-2</v>
      </c>
      <c r="AJ327" s="5">
        <f t="shared" si="585"/>
        <v>1.7756579169430107E-2</v>
      </c>
      <c r="AK327" s="5">
        <f t="shared" si="586"/>
        <v>5.3881572230041908E-3</v>
      </c>
      <c r="AL327" s="5">
        <f t="shared" si="587"/>
        <v>9.7402154583486731E-5</v>
      </c>
      <c r="AM327" s="5">
        <f t="shared" si="588"/>
        <v>2.3666302577446494E-4</v>
      </c>
      <c r="AN327" s="5">
        <f t="shared" si="589"/>
        <v>5.1624313821368073E-4</v>
      </c>
      <c r="AO327" s="5">
        <f t="shared" si="590"/>
        <v>5.6305157275958516E-4</v>
      </c>
      <c r="AP327" s="5">
        <f t="shared" si="591"/>
        <v>4.0940279249557823E-4</v>
      </c>
      <c r="AQ327" s="5">
        <f t="shared" si="592"/>
        <v>2.2326193719923875E-4</v>
      </c>
      <c r="AR327" s="5">
        <f t="shared" si="593"/>
        <v>1.8695571610424507E-2</v>
      </c>
      <c r="AS327" s="5">
        <f t="shared" si="594"/>
        <v>1.7019271265547586E-2</v>
      </c>
      <c r="AT327" s="5">
        <f t="shared" si="595"/>
        <v>7.7466364882040843E-3</v>
      </c>
      <c r="AU327" s="5">
        <f t="shared" si="596"/>
        <v>2.3506833692249012E-3</v>
      </c>
      <c r="AV327" s="5">
        <f t="shared" si="597"/>
        <v>5.3497853333810878E-4</v>
      </c>
      <c r="AW327" s="5">
        <f t="shared" si="598"/>
        <v>5.3726946014714759E-6</v>
      </c>
      <c r="AX327" s="5">
        <f t="shared" si="599"/>
        <v>3.5907186276624368E-5</v>
      </c>
      <c r="AY327" s="5">
        <f t="shared" si="600"/>
        <v>7.8325874805357229E-5</v>
      </c>
      <c r="AZ327" s="5">
        <f t="shared" si="601"/>
        <v>8.5427783407500689E-5</v>
      </c>
      <c r="BA327" s="5">
        <f t="shared" si="602"/>
        <v>6.2115754179185558E-5</v>
      </c>
      <c r="BB327" s="5">
        <f t="shared" si="603"/>
        <v>3.3873935065517318E-5</v>
      </c>
      <c r="BC327" s="5">
        <f t="shared" si="604"/>
        <v>1.4778131467425786E-5</v>
      </c>
      <c r="BD327" s="5">
        <f t="shared" si="605"/>
        <v>6.7969077744473349E-3</v>
      </c>
      <c r="BE327" s="5">
        <f t="shared" si="606"/>
        <v>6.1874768844043864E-3</v>
      </c>
      <c r="BF327" s="5">
        <f t="shared" si="607"/>
        <v>2.8163446868419225E-3</v>
      </c>
      <c r="BG327" s="5">
        <f t="shared" si="608"/>
        <v>8.5460762583155906E-4</v>
      </c>
      <c r="BH327" s="5">
        <f t="shared" si="609"/>
        <v>1.944952434821895E-4</v>
      </c>
      <c r="BI327" s="5">
        <f t="shared" si="610"/>
        <v>3.5411244733874696E-5</v>
      </c>
      <c r="BJ327" s="8">
        <f t="shared" si="611"/>
        <v>0.1447277004901219</v>
      </c>
      <c r="BK327" s="8">
        <f t="shared" si="612"/>
        <v>0.1916931043291098</v>
      </c>
      <c r="BL327" s="8">
        <f t="shared" si="613"/>
        <v>0.5778832486382729</v>
      </c>
      <c r="BM327" s="8">
        <f t="shared" si="614"/>
        <v>0.58984587812845157</v>
      </c>
      <c r="BN327" s="8">
        <f t="shared" si="615"/>
        <v>0.40296684344192135</v>
      </c>
    </row>
    <row r="328" spans="1:66" x14ac:dyDescent="0.25">
      <c r="A328" t="s">
        <v>72</v>
      </c>
      <c r="B328" t="s">
        <v>106</v>
      </c>
      <c r="C328" t="s">
        <v>81</v>
      </c>
      <c r="D328" s="16"/>
      <c r="E328">
        <f>VLOOKUP(A328,home!$A$2:$E$405,3,FALSE)</f>
        <v>1.37037037037037</v>
      </c>
      <c r="F328">
        <f>VLOOKUP(B328,home!$B$2:$E$405,3,FALSE)</f>
        <v>1.28</v>
      </c>
      <c r="G328">
        <f>VLOOKUP(C328,away!$B$2:$E$405,4,FALSE)</f>
        <v>1.31</v>
      </c>
      <c r="H328">
        <f>VLOOKUP(A328,away!$A$2:$E$405,3,FALSE)</f>
        <v>1.17592592592593</v>
      </c>
      <c r="I328">
        <f>VLOOKUP(C328,away!$B$2:$E$405,3,FALSE)</f>
        <v>1.02</v>
      </c>
      <c r="J328">
        <f>VLOOKUP(B328,home!$B$2:$E$405,4,FALSE)</f>
        <v>0.85</v>
      </c>
      <c r="K328" s="3">
        <f t="shared" si="560"/>
        <v>2.2978370370370365</v>
      </c>
      <c r="L328" s="3">
        <f t="shared" si="561"/>
        <v>1.0195277777777814</v>
      </c>
      <c r="M328" s="5">
        <f t="shared" si="562"/>
        <v>3.6248226797285892E-2</v>
      </c>
      <c r="N328" s="5">
        <f t="shared" si="563"/>
        <v>8.3292518061721901E-2</v>
      </c>
      <c r="O328" s="5">
        <f t="shared" si="564"/>
        <v>3.6956074115021907E-2</v>
      </c>
      <c r="P328" s="5">
        <f t="shared" si="565"/>
        <v>8.4919035844983046E-2</v>
      </c>
      <c r="Q328" s="5">
        <f t="shared" si="566"/>
        <v>9.5696316455150476E-2</v>
      </c>
      <c r="R328" s="5">
        <f t="shared" si="567"/>
        <v>1.8838872058939634E-2</v>
      </c>
      <c r="S328" s="5">
        <f t="shared" si="568"/>
        <v>4.973514076405431E-2</v>
      </c>
      <c r="T328" s="5">
        <f t="shared" si="569"/>
        <v>9.7565052857038898E-2</v>
      </c>
      <c r="U328" s="5">
        <f t="shared" si="570"/>
        <v>4.328865795303366E-2</v>
      </c>
      <c r="V328" s="5">
        <f t="shared" si="571"/>
        <v>1.2946105152236459E-2</v>
      </c>
      <c r="W328" s="5">
        <f t="shared" si="572"/>
        <v>7.3298180086220521E-2</v>
      </c>
      <c r="X328" s="5">
        <f t="shared" si="573"/>
        <v>7.4729530658460025E-2</v>
      </c>
      <c r="Y328" s="5">
        <f t="shared" si="574"/>
        <v>3.8094416163298166E-2</v>
      </c>
      <c r="Z328" s="5">
        <f t="shared" si="575"/>
        <v>6.4022511220302213E-3</v>
      </c>
      <c r="AA328" s="5">
        <f t="shared" si="576"/>
        <v>1.4711329748612964E-2</v>
      </c>
      <c r="AB328" s="5">
        <f t="shared" si="577"/>
        <v>1.6902119180213816E-2</v>
      </c>
      <c r="AC328" s="5">
        <f t="shared" si="578"/>
        <v>1.8955595635474019E-3</v>
      </c>
      <c r="AD328" s="5">
        <f t="shared" si="579"/>
        <v>4.2106818237382014E-2</v>
      </c>
      <c r="AE328" s="5">
        <f t="shared" si="580"/>
        <v>4.2929070826851039E-2</v>
      </c>
      <c r="AF328" s="5">
        <f t="shared" si="581"/>
        <v>2.1883690091082209E-2</v>
      </c>
      <c r="AG328" s="5">
        <f t="shared" si="582"/>
        <v>7.4370099760462331E-3</v>
      </c>
      <c r="AH328" s="5">
        <f t="shared" si="583"/>
        <v>1.6318182148046946E-3</v>
      </c>
      <c r="AI328" s="5">
        <f t="shared" si="584"/>
        <v>3.7496523316898852E-3</v>
      </c>
      <c r="AJ328" s="5">
        <f t="shared" si="585"/>
        <v>4.3080450018846512E-3</v>
      </c>
      <c r="AK328" s="5">
        <f t="shared" si="586"/>
        <v>3.2997284541842805E-3</v>
      </c>
      <c r="AL328" s="5">
        <f t="shared" si="587"/>
        <v>1.7762975433075251E-4</v>
      </c>
      <c r="AM328" s="5">
        <f t="shared" si="588"/>
        <v>1.9350921291528586E-2</v>
      </c>
      <c r="AN328" s="5">
        <f t="shared" si="589"/>
        <v>1.9728801782304895E-2</v>
      </c>
      <c r="AO328" s="5">
        <f t="shared" si="590"/>
        <v>1.005703071966582E-2</v>
      </c>
      <c r="AP328" s="5">
        <f t="shared" si="591"/>
        <v>3.4178073935545918E-3</v>
      </c>
      <c r="AQ328" s="5">
        <f t="shared" si="592"/>
        <v>8.7113739420579606E-4</v>
      </c>
      <c r="AR328" s="5">
        <f t="shared" si="593"/>
        <v>3.3273679965542741E-4</v>
      </c>
      <c r="AS328" s="5">
        <f t="shared" si="594"/>
        <v>7.645749418334133E-4</v>
      </c>
      <c r="AT328" s="5">
        <f t="shared" si="595"/>
        <v>8.7843430946762762E-4</v>
      </c>
      <c r="AU328" s="5">
        <f t="shared" si="596"/>
        <v>6.7283296363292286E-4</v>
      </c>
      <c r="AV328" s="5">
        <f t="shared" si="597"/>
        <v>3.8651512589378084E-4</v>
      </c>
      <c r="AW328" s="5">
        <f t="shared" si="598"/>
        <v>1.1559299131379359E-5</v>
      </c>
      <c r="AX328" s="5">
        <f t="shared" si="599"/>
        <v>7.4108772740771652E-3</v>
      </c>
      <c r="AY328" s="5">
        <f t="shared" si="600"/>
        <v>7.5555952386237545E-3</v>
      </c>
      <c r="AZ328" s="5">
        <f t="shared" si="601"/>
        <v>3.8515696117112303E-3</v>
      </c>
      <c r="BA328" s="5">
        <f t="shared" si="602"/>
        <v>1.3089274023947944E-3</v>
      </c>
      <c r="BB328" s="5">
        <f t="shared" si="603"/>
        <v>3.3362196145900213E-4</v>
      </c>
      <c r="BC328" s="5">
        <f t="shared" si="604"/>
        <v>6.8027371396832238E-5</v>
      </c>
      <c r="BD328" s="5">
        <f t="shared" si="605"/>
        <v>5.6539068322931441E-5</v>
      </c>
      <c r="BE328" s="5">
        <f t="shared" si="606"/>
        <v>1.2991756523199934E-4</v>
      </c>
      <c r="BF328" s="5">
        <f t="shared" si="607"/>
        <v>1.4926469657588166E-4</v>
      </c>
      <c r="BG328" s="5">
        <f t="shared" si="608"/>
        <v>1.1432864937138539E-4</v>
      </c>
      <c r="BH328" s="5">
        <f t="shared" si="609"/>
        <v>6.5677151229997615E-5</v>
      </c>
      <c r="BI328" s="5">
        <f t="shared" si="610"/>
        <v>3.0183078116674213E-5</v>
      </c>
      <c r="BJ328" s="8">
        <f t="shared" si="611"/>
        <v>0.65098692085417376</v>
      </c>
      <c r="BK328" s="8">
        <f t="shared" si="612"/>
        <v>0.19347729311506159</v>
      </c>
      <c r="BL328" s="8">
        <f t="shared" si="613"/>
        <v>0.14726730140771749</v>
      </c>
      <c r="BM328" s="8">
        <f t="shared" si="614"/>
        <v>0.63463868722638783</v>
      </c>
      <c r="BN328" s="8">
        <f t="shared" si="615"/>
        <v>0.35595104333310285</v>
      </c>
    </row>
    <row r="329" spans="1:66" x14ac:dyDescent="0.25">
      <c r="A329" t="s">
        <v>72</v>
      </c>
      <c r="B329" t="s">
        <v>90</v>
      </c>
      <c r="C329" t="s">
        <v>76</v>
      </c>
      <c r="D329" s="16"/>
      <c r="E329">
        <f>VLOOKUP(A329,home!$A$2:$E$405,3,FALSE)</f>
        <v>1.37037037037037</v>
      </c>
      <c r="F329">
        <f>VLOOKUP(B329,home!$B$2:$E$405,3,FALSE)</f>
        <v>0.28999999999999998</v>
      </c>
      <c r="G329">
        <f>VLOOKUP(C329,away!$B$2:$E$405,4,FALSE)</f>
        <v>1.0900000000000001</v>
      </c>
      <c r="H329">
        <f>VLOOKUP(A329,away!$A$2:$E$405,3,FALSE)</f>
        <v>1.17592592592593</v>
      </c>
      <c r="I329">
        <f>VLOOKUP(C329,away!$B$2:$E$405,3,FALSE)</f>
        <v>0.73</v>
      </c>
      <c r="J329">
        <f>VLOOKUP(B329,home!$B$2:$E$405,4,FALSE)</f>
        <v>0.51</v>
      </c>
      <c r="K329" s="3">
        <f t="shared" si="560"/>
        <v>0.43317407407407393</v>
      </c>
      <c r="L329" s="3">
        <f t="shared" si="561"/>
        <v>0.43779722222222378</v>
      </c>
      <c r="M329" s="5">
        <f t="shared" si="562"/>
        <v>0.41854482071845983</v>
      </c>
      <c r="N329" s="5">
        <f t="shared" si="563"/>
        <v>0.18130276517321808</v>
      </c>
      <c r="O329" s="5">
        <f t="shared" si="564"/>
        <v>0.18323775988604035</v>
      </c>
      <c r="P329" s="5">
        <f t="shared" si="565"/>
        <v>7.9373846974042997E-2</v>
      </c>
      <c r="Q329" s="5">
        <f t="shared" si="566"/>
        <v>3.9267828715488999E-2</v>
      </c>
      <c r="R329" s="5">
        <f t="shared" si="567"/>
        <v>4.0110491142165645E-2</v>
      </c>
      <c r="S329" s="5">
        <f t="shared" si="568"/>
        <v>3.7631618357169458E-3</v>
      </c>
      <c r="T329" s="5">
        <f t="shared" si="569"/>
        <v>1.7191346334339153E-2</v>
      </c>
      <c r="U329" s="5">
        <f t="shared" si="570"/>
        <v>1.7374824861163946E-2</v>
      </c>
      <c r="V329" s="5">
        <f t="shared" si="571"/>
        <v>7.9295007342084601E-5</v>
      </c>
      <c r="W329" s="5">
        <f t="shared" si="572"/>
        <v>5.6699351149104259E-3</v>
      </c>
      <c r="X329" s="5">
        <f t="shared" si="573"/>
        <v>2.4822818434880297E-3</v>
      </c>
      <c r="Y329" s="5">
        <f t="shared" si="574"/>
        <v>5.4336804792586013E-4</v>
      </c>
      <c r="Z329" s="5">
        <f t="shared" si="575"/>
        <v>5.8534205346697458E-3</v>
      </c>
      <c r="AA329" s="5">
        <f t="shared" si="576"/>
        <v>2.5355500202717375E-3</v>
      </c>
      <c r="AB329" s="5">
        <f t="shared" si="577"/>
        <v>5.4916726614985458E-4</v>
      </c>
      <c r="AC329" s="5">
        <f t="shared" si="578"/>
        <v>9.3985600033412458E-7</v>
      </c>
      <c r="AD329" s="5">
        <f t="shared" si="579"/>
        <v>6.1401722336535032E-4</v>
      </c>
      <c r="AE329" s="5">
        <f t="shared" si="580"/>
        <v>2.6881503478595308E-4</v>
      </c>
      <c r="AF329" s="5">
        <f t="shared" si="581"/>
        <v>5.8843237760430361E-5</v>
      </c>
      <c r="AG329" s="5">
        <f t="shared" si="582"/>
        <v>8.5871353460260967E-6</v>
      </c>
      <c r="AH329" s="5">
        <f t="shared" si="583"/>
        <v>6.4065281264423448E-4</v>
      </c>
      <c r="AI329" s="5">
        <f t="shared" si="584"/>
        <v>2.7751418892011737E-4</v>
      </c>
      <c r="AJ329" s="5">
        <f t="shared" si="585"/>
        <v>6.0105975913944737E-5</v>
      </c>
      <c r="AK329" s="5">
        <f t="shared" si="586"/>
        <v>8.6787834876138665E-6</v>
      </c>
      <c r="AL329" s="5">
        <f t="shared" si="587"/>
        <v>7.1294621417224737E-9</v>
      </c>
      <c r="AM329" s="5">
        <f t="shared" si="588"/>
        <v>5.3195268439363892E-5</v>
      </c>
      <c r="AN329" s="5">
        <f t="shared" si="589"/>
        <v>2.3288740758119037E-5</v>
      </c>
      <c r="AO329" s="5">
        <f t="shared" si="590"/>
        <v>5.0978730064790001E-6</v>
      </c>
      <c r="AP329" s="5">
        <f t="shared" si="591"/>
        <v>7.4394488049272123E-7</v>
      </c>
      <c r="AQ329" s="5">
        <f t="shared" si="592"/>
        <v>8.142425054153938E-8</v>
      </c>
      <c r="AR329" s="5">
        <f t="shared" si="593"/>
        <v>5.6095204356900174E-5</v>
      </c>
      <c r="AS329" s="5">
        <f t="shared" si="594"/>
        <v>2.4298988207296185E-5</v>
      </c>
      <c r="AT329" s="5">
        <f t="shared" si="595"/>
        <v>5.2628458588161831E-6</v>
      </c>
      <c r="AU329" s="5">
        <f t="shared" si="596"/>
        <v>7.5990946062909151E-7</v>
      </c>
      <c r="AV329" s="5">
        <f t="shared" si="597"/>
        <v>8.2293269247033907E-8</v>
      </c>
      <c r="AW329" s="5">
        <f t="shared" si="598"/>
        <v>3.7556898796334392E-11</v>
      </c>
      <c r="AX329" s="5">
        <f t="shared" si="599"/>
        <v>3.8404685252238759E-6</v>
      </c>
      <c r="AY329" s="5">
        <f t="shared" si="600"/>
        <v>1.6813464523748932E-6</v>
      </c>
      <c r="AZ329" s="5">
        <f t="shared" si="601"/>
        <v>3.6804440322145935E-7</v>
      </c>
      <c r="BA329" s="5">
        <f t="shared" si="602"/>
        <v>5.3709605794930342E-8</v>
      </c>
      <c r="BB329" s="5">
        <f t="shared" si="603"/>
        <v>5.8784790559177877E-9</v>
      </c>
      <c r="BC329" s="5">
        <f t="shared" si="604"/>
        <v>5.1471636031446602E-10</v>
      </c>
      <c r="BD329" s="5">
        <f t="shared" si="605"/>
        <v>4.0930541079064772E-6</v>
      </c>
      <c r="BE329" s="5">
        <f t="shared" si="606"/>
        <v>1.7730049233274727E-6</v>
      </c>
      <c r="BF329" s="5">
        <f t="shared" si="607"/>
        <v>3.8400988299557617E-7</v>
      </c>
      <c r="BG329" s="5">
        <f t="shared" si="608"/>
        <v>5.544770850063406E-8</v>
      </c>
      <c r="BH329" s="5">
        <f t="shared" si="609"/>
        <v>6.0046274473228285E-9</v>
      </c>
      <c r="BI329" s="5">
        <f t="shared" si="610"/>
        <v>5.2020978693076722E-10</v>
      </c>
      <c r="BJ329" s="8">
        <f t="shared" si="611"/>
        <v>0.24749614507414539</v>
      </c>
      <c r="BK329" s="8">
        <f t="shared" si="612"/>
        <v>0.50176375286747665</v>
      </c>
      <c r="BL329" s="8">
        <f t="shared" si="613"/>
        <v>0.24488755621937025</v>
      </c>
      <c r="BM329" s="8">
        <f t="shared" si="614"/>
        <v>5.8161680777350719E-2</v>
      </c>
      <c r="BN329" s="8">
        <f t="shared" si="615"/>
        <v>0.94183751260941595</v>
      </c>
    </row>
    <row r="330" spans="1:66" x14ac:dyDescent="0.25">
      <c r="A330" t="s">
        <v>72</v>
      </c>
      <c r="B330" t="s">
        <v>367</v>
      </c>
      <c r="C330" t="s">
        <v>79</v>
      </c>
      <c r="D330" s="16"/>
      <c r="E330">
        <f>VLOOKUP(A330,home!$A$2:$E$405,3,FALSE)</f>
        <v>1.37037037037037</v>
      </c>
      <c r="F330">
        <f>VLOOKUP(B330,home!$B$2:$E$405,3,FALSE)</f>
        <v>1.61</v>
      </c>
      <c r="G330">
        <f>VLOOKUP(C330,away!$B$2:$E$405,4,FALSE)</f>
        <v>1.0900000000000001</v>
      </c>
      <c r="H330">
        <f>VLOOKUP(A330,away!$A$2:$E$405,3,FALSE)</f>
        <v>1.17592592592593</v>
      </c>
      <c r="I330">
        <f>VLOOKUP(C330,away!$B$2:$E$405,3,FALSE)</f>
        <v>1.46</v>
      </c>
      <c r="J330">
        <f>VLOOKUP(B330,home!$B$2:$E$405,4,FALSE)</f>
        <v>1.36</v>
      </c>
      <c r="K330" s="3">
        <f t="shared" si="560"/>
        <v>2.4048629629629628</v>
      </c>
      <c r="L330" s="3">
        <f t="shared" si="561"/>
        <v>2.3349185185185268</v>
      </c>
      <c r="M330" s="5">
        <f t="shared" si="562"/>
        <v>8.740555950143402E-3</v>
      </c>
      <c r="N330" s="5">
        <f t="shared" si="563"/>
        <v>2.1019839280205409E-2</v>
      </c>
      <c r="O330" s="5">
        <f t="shared" si="564"/>
        <v>2.0408485950137129E-2</v>
      </c>
      <c r="P330" s="5">
        <f t="shared" si="565"/>
        <v>4.9079611991634756E-2</v>
      </c>
      <c r="Q330" s="5">
        <f t="shared" si="566"/>
        <v>2.5274916486200037E-2</v>
      </c>
      <c r="R330" s="5">
        <f t="shared" si="567"/>
        <v>2.3826075889950178E-2</v>
      </c>
      <c r="S330" s="5">
        <f t="shared" si="568"/>
        <v>6.8897457066501008E-2</v>
      </c>
      <c r="T330" s="5">
        <f t="shared" si="569"/>
        <v>5.9014870557637683E-2</v>
      </c>
      <c r="U330" s="5">
        <f t="shared" si="570"/>
        <v>5.7298447460485985E-2</v>
      </c>
      <c r="V330" s="5">
        <f t="shared" si="571"/>
        <v>4.298557563566914E-2</v>
      </c>
      <c r="W330" s="5">
        <f t="shared" si="572"/>
        <v>2.0260903516548152E-2</v>
      </c>
      <c r="X330" s="5">
        <f t="shared" si="573"/>
        <v>4.7307558822705424E-2</v>
      </c>
      <c r="Y330" s="5">
        <f t="shared" si="574"/>
        <v>5.5229647580519708E-2</v>
      </c>
      <c r="Z330" s="5">
        <f t="shared" si="575"/>
        <v>1.8543981939690819E-2</v>
      </c>
      <c r="AA330" s="5">
        <f t="shared" si="576"/>
        <v>4.4595735352616524E-2</v>
      </c>
      <c r="AB330" s="5">
        <f t="shared" si="577"/>
        <v>5.362331612780278E-2</v>
      </c>
      <c r="AC330" s="5">
        <f t="shared" si="578"/>
        <v>1.5085677798054548E-2</v>
      </c>
      <c r="AD330" s="5">
        <f t="shared" si="579"/>
        <v>1.2181174115778171E-2</v>
      </c>
      <c r="AE330" s="5">
        <f t="shared" si="580"/>
        <v>2.8442049020228996E-2</v>
      </c>
      <c r="AF330" s="5">
        <f t="shared" si="581"/>
        <v>3.3204933480972205E-2</v>
      </c>
      <c r="AG330" s="5">
        <f t="shared" si="582"/>
        <v>2.5843604696965949E-2</v>
      </c>
      <c r="AH330" s="5">
        <f t="shared" si="583"/>
        <v>1.0824671709514304E-2</v>
      </c>
      <c r="AI330" s="5">
        <f t="shared" si="584"/>
        <v>2.6031852080443924E-2</v>
      </c>
      <c r="AJ330" s="5">
        <f t="shared" si="585"/>
        <v>3.1301518462794983E-2</v>
      </c>
      <c r="AK330" s="5">
        <f t="shared" si="586"/>
        <v>2.5091954145225675E-2</v>
      </c>
      <c r="AL330" s="5">
        <f t="shared" si="587"/>
        <v>3.3883392186154445E-3</v>
      </c>
      <c r="AM330" s="5">
        <f t="shared" si="588"/>
        <v>5.8588108952876113E-3</v>
      </c>
      <c r="AN330" s="5">
        <f t="shared" si="589"/>
        <v>1.3679846055905154E-2</v>
      </c>
      <c r="AO330" s="5">
        <f t="shared" si="590"/>
        <v>1.597066294320779E-2</v>
      </c>
      <c r="AP330" s="5">
        <f t="shared" si="591"/>
        <v>1.2430065553037823E-2</v>
      </c>
      <c r="AQ330" s="5">
        <f t="shared" si="592"/>
        <v>7.255797561546813E-3</v>
      </c>
      <c r="AR330" s="5">
        <f t="shared" si="593"/>
        <v>5.0549452862857095E-3</v>
      </c>
      <c r="AS330" s="5">
        <f t="shared" si="594"/>
        <v>1.215645069879271E-2</v>
      </c>
      <c r="AT330" s="5">
        <f t="shared" si="595"/>
        <v>1.4617299023305913E-2</v>
      </c>
      <c r="AU330" s="5">
        <f t="shared" si="596"/>
        <v>1.1717533679901027E-2</v>
      </c>
      <c r="AV330" s="5">
        <f t="shared" si="597"/>
        <v>7.0447656910162708E-3</v>
      </c>
      <c r="AW330" s="5">
        <f t="shared" si="598"/>
        <v>5.2850176901490949E-4</v>
      </c>
      <c r="AX330" s="5">
        <f t="shared" si="599"/>
        <v>2.3482728881801772E-3</v>
      </c>
      <c r="AY330" s="5">
        <f t="shared" si="600"/>
        <v>5.483025853146882E-3</v>
      </c>
      <c r="AZ330" s="5">
        <f t="shared" si="601"/>
        <v>6.4012093010142506E-3</v>
      </c>
      <c r="BA330" s="5">
        <f t="shared" si="602"/>
        <v>4.9821007126170692E-3</v>
      </c>
      <c r="BB330" s="5">
        <f t="shared" si="603"/>
        <v>2.9081998037534867E-3</v>
      </c>
      <c r="BC330" s="5">
        <f t="shared" si="604"/>
        <v>1.3580819154671922E-3</v>
      </c>
      <c r="BD330" s="5">
        <f t="shared" si="605"/>
        <v>1.9671475598410713E-3</v>
      </c>
      <c r="BE330" s="5">
        <f t="shared" si="606"/>
        <v>4.7307203093447598E-3</v>
      </c>
      <c r="BF330" s="5">
        <f t="shared" si="607"/>
        <v>5.6883670300399538E-3</v>
      </c>
      <c r="BG330" s="5">
        <f t="shared" si="608"/>
        <v>4.5599143967609036E-3</v>
      </c>
      <c r="BH330" s="5">
        <f t="shared" si="609"/>
        <v>2.7414923117629738E-3</v>
      </c>
      <c r="BI330" s="5">
        <f t="shared" si="610"/>
        <v>1.3185826647612983E-3</v>
      </c>
      <c r="BJ330" s="8">
        <f t="shared" si="611"/>
        <v>0.40645557104092606</v>
      </c>
      <c r="BK330" s="8">
        <f t="shared" si="612"/>
        <v>0.19366024351376518</v>
      </c>
      <c r="BL330" s="8">
        <f t="shared" si="613"/>
        <v>0.364599275830784</v>
      </c>
      <c r="BM330" s="8">
        <f t="shared" si="614"/>
        <v>0.82995506269276298</v>
      </c>
      <c r="BN330" s="8">
        <f t="shared" si="615"/>
        <v>0.1483494855482709</v>
      </c>
    </row>
    <row r="331" spans="1:66" x14ac:dyDescent="0.25">
      <c r="A331" t="s">
        <v>91</v>
      </c>
      <c r="B331" t="s">
        <v>94</v>
      </c>
      <c r="C331" t="s">
        <v>113</v>
      </c>
      <c r="D331" s="16"/>
      <c r="E331">
        <f>VLOOKUP(A331,home!$A$2:$E$405,3,FALSE)</f>
        <v>1.375</v>
      </c>
      <c r="F331">
        <f>VLOOKUP(B331,home!$B$2:$E$405,3,FALSE)</f>
        <v>0.91</v>
      </c>
      <c r="G331">
        <f>VLOOKUP(C331,away!$B$2:$E$405,4,FALSE)</f>
        <v>1.31</v>
      </c>
      <c r="H331">
        <f>VLOOKUP(A331,away!$A$2:$E$405,3,FALSE)</f>
        <v>1.1442307692307701</v>
      </c>
      <c r="I331">
        <f>VLOOKUP(C331,away!$B$2:$E$405,3,FALSE)</f>
        <v>0.28999999999999998</v>
      </c>
      <c r="J331">
        <f>VLOOKUP(B331,home!$B$2:$E$405,4,FALSE)</f>
        <v>1.0900000000000001</v>
      </c>
      <c r="K331" s="3">
        <f t="shared" si="560"/>
        <v>1.6391375000000001</v>
      </c>
      <c r="L331" s="3">
        <f t="shared" si="561"/>
        <v>0.3616913461538464</v>
      </c>
      <c r="M331" s="5">
        <f t="shared" si="562"/>
        <v>0.13522315758150036</v>
      </c>
      <c r="N331" s="5">
        <f t="shared" si="563"/>
        <v>0.22164934846024656</v>
      </c>
      <c r="O331" s="5">
        <f t="shared" si="564"/>
        <v>4.8909045896826563E-2</v>
      </c>
      <c r="P331" s="5">
        <f t="shared" si="565"/>
        <v>8.0168651218709558E-2</v>
      </c>
      <c r="Q331" s="5">
        <f t="shared" si="566"/>
        <v>0.18165687945587872</v>
      </c>
      <c r="R331" s="5">
        <f t="shared" si="567"/>
        <v>8.8449893247617272E-3</v>
      </c>
      <c r="S331" s="5">
        <f t="shared" si="568"/>
        <v>1.1882233696461119E-2</v>
      </c>
      <c r="T331" s="5">
        <f t="shared" si="569"/>
        <v>6.5703721268503781E-2</v>
      </c>
      <c r="U331" s="5">
        <f t="shared" si="570"/>
        <v>1.4498153689316628E-2</v>
      </c>
      <c r="V331" s="5">
        <f t="shared" si="571"/>
        <v>7.8272478204667714E-4</v>
      </c>
      <c r="W331" s="5">
        <f t="shared" si="572"/>
        <v>9.9253534416370165E-2</v>
      </c>
      <c r="X331" s="5">
        <f t="shared" si="573"/>
        <v>3.5899144473584048E-2</v>
      </c>
      <c r="Y331" s="5">
        <f t="shared" si="574"/>
        <v>6.492204945211015E-3</v>
      </c>
      <c r="Z331" s="5">
        <f t="shared" si="575"/>
        <v>1.0663853651964904E-3</v>
      </c>
      <c r="AA331" s="5">
        <f t="shared" si="576"/>
        <v>1.7479522415447624E-3</v>
      </c>
      <c r="AB331" s="5">
        <f t="shared" si="577"/>
        <v>1.4325670336625392E-3</v>
      </c>
      <c r="AC331" s="5">
        <f t="shared" si="578"/>
        <v>2.9002978841808414E-5</v>
      </c>
      <c r="AD331" s="5">
        <f t="shared" si="579"/>
        <v>4.0672547567353223E-2</v>
      </c>
      <c r="AE331" s="5">
        <f t="shared" si="580"/>
        <v>1.4710908481142339E-2</v>
      </c>
      <c r="AF331" s="5">
        <f t="shared" si="581"/>
        <v>2.6604041458452039E-3</v>
      </c>
      <c r="AG331" s="5">
        <f t="shared" si="582"/>
        <v>3.2074838560800867E-4</v>
      </c>
      <c r="AH331" s="5">
        <f t="shared" si="583"/>
        <v>9.6425589564169917E-5</v>
      </c>
      <c r="AI331" s="5">
        <f t="shared" si="584"/>
        <v>1.5805479981423958E-4</v>
      </c>
      <c r="AJ331" s="5">
        <f t="shared" si="585"/>
        <v>1.2953677471525657E-4</v>
      </c>
      <c r="AK331" s="5">
        <f t="shared" si="586"/>
        <v>7.0776195021609662E-5</v>
      </c>
      <c r="AL331" s="5">
        <f t="shared" si="587"/>
        <v>6.8779038639773625E-7</v>
      </c>
      <c r="AM331" s="5">
        <f t="shared" si="588"/>
        <v>1.3333579587636491E-2</v>
      </c>
      <c r="AN331" s="5">
        <f t="shared" si="589"/>
        <v>4.8226403501016903E-3</v>
      </c>
      <c r="AO331" s="5">
        <f t="shared" si="590"/>
        <v>8.7215364012206871E-4</v>
      </c>
      <c r="AP331" s="5">
        <f t="shared" si="591"/>
        <v>1.0515014138290947E-4</v>
      </c>
      <c r="AQ331" s="5">
        <f t="shared" si="592"/>
        <v>9.507974046262949E-6</v>
      </c>
      <c r="AR331" s="5">
        <f t="shared" si="593"/>
        <v>6.9752602586285827E-6</v>
      </c>
      <c r="AS331" s="5">
        <f t="shared" si="594"/>
        <v>1.1433410662177809E-5</v>
      </c>
      <c r="AT331" s="5">
        <f t="shared" si="595"/>
        <v>9.370466084637741E-6</v>
      </c>
      <c r="AU331" s="5">
        <f t="shared" si="596"/>
        <v>5.1198274506026334E-6</v>
      </c>
      <c r="AV331" s="5">
        <f t="shared" si="597"/>
        <v>2.098025291953043E-6</v>
      </c>
      <c r="AW331" s="5">
        <f t="shared" si="598"/>
        <v>1.1326796670547395E-8</v>
      </c>
      <c r="AX331" s="5">
        <f t="shared" si="599"/>
        <v>3.6425950518882526E-3</v>
      </c>
      <c r="AY331" s="5">
        <f t="shared" si="600"/>
        <v>1.3174951078108021E-3</v>
      </c>
      <c r="AZ331" s="5">
        <f t="shared" si="601"/>
        <v>2.3826328954759798E-4</v>
      </c>
      <c r="BA331" s="5">
        <f t="shared" si="602"/>
        <v>2.8725923311838139E-5</v>
      </c>
      <c r="BB331" s="5">
        <f t="shared" si="603"/>
        <v>2.5974794680427232E-6</v>
      </c>
      <c r="BC331" s="5">
        <f t="shared" si="604"/>
        <v>1.8789716908066994E-7</v>
      </c>
      <c r="BD331" s="5">
        <f t="shared" si="605"/>
        <v>4.2048187878613297E-7</v>
      </c>
      <c r="BE331" s="5">
        <f t="shared" si="606"/>
        <v>6.8922761558880512E-7</v>
      </c>
      <c r="BF331" s="5">
        <f t="shared" si="607"/>
        <v>5.6486941537359754E-7</v>
      </c>
      <c r="BG331" s="5">
        <f t="shared" si="608"/>
        <v>3.0863288044731354E-7</v>
      </c>
      <c r="BH331" s="5">
        <f t="shared" si="609"/>
        <v>1.2647293201855205E-7</v>
      </c>
      <c r="BI331" s="5">
        <f t="shared" si="610"/>
        <v>4.1461305121311878E-8</v>
      </c>
      <c r="BJ331" s="8">
        <f t="shared" si="611"/>
        <v>0.69339233804222788</v>
      </c>
      <c r="BK331" s="8">
        <f t="shared" si="612"/>
        <v>0.22940395315575673</v>
      </c>
      <c r="BL331" s="8">
        <f t="shared" si="613"/>
        <v>7.592464968100282E-2</v>
      </c>
      <c r="BM331" s="8">
        <f t="shared" si="614"/>
        <v>0.3220177705252466</v>
      </c>
      <c r="BN331" s="8">
        <f t="shared" si="615"/>
        <v>0.67645207193792345</v>
      </c>
    </row>
    <row r="332" spans="1:66" x14ac:dyDescent="0.25">
      <c r="A332" t="s">
        <v>91</v>
      </c>
      <c r="B332" t="s">
        <v>92</v>
      </c>
      <c r="C332" t="s">
        <v>95</v>
      </c>
      <c r="D332" s="16"/>
      <c r="E332">
        <f>VLOOKUP(A332,home!$A$2:$E$405,3,FALSE)</f>
        <v>1.375</v>
      </c>
      <c r="F332">
        <f>VLOOKUP(B332,home!$B$2:$E$405,3,FALSE)</f>
        <v>1.27</v>
      </c>
      <c r="G332">
        <f>VLOOKUP(C332,away!$B$2:$E$405,4,FALSE)</f>
        <v>0.87</v>
      </c>
      <c r="H332">
        <f>VLOOKUP(A332,away!$A$2:$E$405,3,FALSE)</f>
        <v>1.1442307692307701</v>
      </c>
      <c r="I332">
        <f>VLOOKUP(C332,away!$B$2:$E$405,3,FALSE)</f>
        <v>0.57999999999999996</v>
      </c>
      <c r="J332">
        <f>VLOOKUP(B332,home!$B$2:$E$405,4,FALSE)</f>
        <v>1.31</v>
      </c>
      <c r="K332" s="3">
        <f t="shared" si="560"/>
        <v>1.5192375</v>
      </c>
      <c r="L332" s="3">
        <f t="shared" si="561"/>
        <v>0.86938653846153913</v>
      </c>
      <c r="M332" s="5">
        <f t="shared" si="562"/>
        <v>9.175584957797181E-2</v>
      </c>
      <c r="N332" s="5">
        <f t="shared" si="563"/>
        <v>0.13939892752321395</v>
      </c>
      <c r="O332" s="5">
        <f t="shared" si="564"/>
        <v>7.9771300448190571E-2</v>
      </c>
      <c r="P332" s="5">
        <f t="shared" si="565"/>
        <v>0.12119155106465794</v>
      </c>
      <c r="Q332" s="5">
        <f t="shared" si="566"/>
        <v>0.10589003907652439</v>
      </c>
      <c r="R332" s="5">
        <f t="shared" si="567"/>
        <v>3.4676047382613914E-2</v>
      </c>
      <c r="S332" s="5">
        <f t="shared" si="568"/>
        <v>4.0017590477914484E-2</v>
      </c>
      <c r="T332" s="5">
        <f t="shared" si="569"/>
        <v>9.2059374530296639E-2</v>
      </c>
      <c r="U332" s="5">
        <f t="shared" si="570"/>
        <v>5.2681151535443914E-2</v>
      </c>
      <c r="V332" s="5">
        <f t="shared" si="571"/>
        <v>5.8728243148592728E-3</v>
      </c>
      <c r="W332" s="5">
        <f t="shared" si="572"/>
        <v>5.3624039413840419E-2</v>
      </c>
      <c r="X332" s="5">
        <f t="shared" si="573"/>
        <v>4.662001800432386E-2</v>
      </c>
      <c r="Y332" s="5">
        <f t="shared" si="574"/>
        <v>2.0265408037896875E-2</v>
      </c>
      <c r="Z332" s="5">
        <f t="shared" si="575"/>
        <v>1.0048962933833011E-2</v>
      </c>
      <c r="AA332" s="5">
        <f t="shared" si="576"/>
        <v>1.5266761325189129E-2</v>
      </c>
      <c r="AB332" s="5">
        <f t="shared" si="577"/>
        <v>1.1596918154388512E-2</v>
      </c>
      <c r="AC332" s="5">
        <f t="shared" si="578"/>
        <v>4.8480334709016023E-4</v>
      </c>
      <c r="AD332" s="5">
        <f t="shared" si="579"/>
        <v>2.0366912894746091E-2</v>
      </c>
      <c r="AE332" s="5">
        <f t="shared" si="580"/>
        <v>1.7706719900710988E-2</v>
      </c>
      <c r="AF332" s="5">
        <f t="shared" si="581"/>
        <v>7.6969919609935862E-3</v>
      </c>
      <c r="AG332" s="5">
        <f t="shared" si="582"/>
        <v>2.230553732511503E-3</v>
      </c>
      <c r="AH332" s="5">
        <f t="shared" si="583"/>
        <v>2.1841082750433476E-3</v>
      </c>
      <c r="AI332" s="5">
        <f t="shared" si="584"/>
        <v>3.3181791955061682E-3</v>
      </c>
      <c r="AJ332" s="5">
        <f t="shared" si="585"/>
        <v>2.5205511327664014E-3</v>
      </c>
      <c r="AK332" s="5">
        <f t="shared" si="586"/>
        <v>1.2764386005220654E-3</v>
      </c>
      <c r="AL332" s="5">
        <f t="shared" si="587"/>
        <v>2.5613220242821261E-5</v>
      </c>
      <c r="AM332" s="5">
        <f t="shared" si="588"/>
        <v>6.1884355657863621E-3</v>
      </c>
      <c r="AN332" s="5">
        <f t="shared" si="589"/>
        <v>5.3801425750312805E-3</v>
      </c>
      <c r="AO332" s="5">
        <f t="shared" si="590"/>
        <v>2.3387117648679982E-3</v>
      </c>
      <c r="AP332" s="5">
        <f t="shared" si="591"/>
        <v>6.7774817523928884E-4</v>
      </c>
      <c r="AQ332" s="5">
        <f t="shared" si="592"/>
        <v>1.4730628500497742E-4</v>
      </c>
      <c r="AR332" s="5">
        <f t="shared" si="593"/>
        <v>3.7976686657302799E-4</v>
      </c>
      <c r="AS332" s="5">
        <f t="shared" si="594"/>
        <v>5.7695606495524073E-4</v>
      </c>
      <c r="AT332" s="5">
        <f t="shared" si="595"/>
        <v>4.3826664486621878E-4</v>
      </c>
      <c r="AU332" s="5">
        <f t="shared" si="596"/>
        <v>2.2194370729331406E-4</v>
      </c>
      <c r="AV332" s="5">
        <f t="shared" si="597"/>
        <v>8.4296300752256535E-5</v>
      </c>
      <c r="AW332" s="5">
        <f t="shared" si="598"/>
        <v>9.3972388659246896E-7</v>
      </c>
      <c r="AX332" s="5">
        <f t="shared" si="599"/>
        <v>1.566950562979393E-3</v>
      </c>
      <c r="AY332" s="5">
        <f t="shared" si="600"/>
        <v>1.3622857258890145E-3</v>
      </c>
      <c r="AZ332" s="5">
        <f t="shared" si="601"/>
        <v>5.9217643581310764E-4</v>
      </c>
      <c r="BA332" s="5">
        <f t="shared" si="602"/>
        <v>1.716100738966832E-4</v>
      </c>
      <c r="BB332" s="5">
        <f t="shared" si="603"/>
        <v>3.7298872027541574E-5</v>
      </c>
      <c r="BC332" s="5">
        <f t="shared" si="604"/>
        <v>6.4854274481088618E-6</v>
      </c>
      <c r="BD332" s="5">
        <f t="shared" si="605"/>
        <v>5.5027366925384973E-5</v>
      </c>
      <c r="BE332" s="5">
        <f t="shared" si="606"/>
        <v>8.3599639359304564E-5</v>
      </c>
      <c r="BF332" s="5">
        <f t="shared" si="607"/>
        <v>6.3503853550565736E-5</v>
      </c>
      <c r="BG332" s="5">
        <f t="shared" si="608"/>
        <v>3.2159145236175877E-5</v>
      </c>
      <c r="BH332" s="5">
        <f t="shared" si="609"/>
        <v>1.2214344852686184E-5</v>
      </c>
      <c r="BI332" s="5">
        <f t="shared" si="610"/>
        <v>3.7112981476265648E-6</v>
      </c>
      <c r="BJ332" s="8">
        <f t="shared" si="611"/>
        <v>0.52432813653904187</v>
      </c>
      <c r="BK332" s="8">
        <f t="shared" si="612"/>
        <v>0.26071051772862547</v>
      </c>
      <c r="BL332" s="8">
        <f t="shared" si="613"/>
        <v>0.20524290128217584</v>
      </c>
      <c r="BM332" s="8">
        <f t="shared" si="614"/>
        <v>0.42628545740850149</v>
      </c>
      <c r="BN332" s="8">
        <f t="shared" si="615"/>
        <v>0.57268371507317262</v>
      </c>
    </row>
    <row r="333" spans="1:66" x14ac:dyDescent="0.25">
      <c r="A333" t="s">
        <v>91</v>
      </c>
      <c r="B333" t="s">
        <v>98</v>
      </c>
      <c r="C333" t="s">
        <v>93</v>
      </c>
      <c r="D333" s="16"/>
      <c r="E333">
        <f>VLOOKUP(A333,home!$A$2:$E$405,3,FALSE)</f>
        <v>1.375</v>
      </c>
      <c r="F333">
        <f>VLOOKUP(B333,home!$B$2:$E$405,3,FALSE)</f>
        <v>0.87</v>
      </c>
      <c r="G333">
        <f>VLOOKUP(C333,away!$B$2:$E$405,4,FALSE)</f>
        <v>0.97</v>
      </c>
      <c r="H333">
        <f>VLOOKUP(A333,away!$A$2:$E$405,3,FALSE)</f>
        <v>1.1442307692307701</v>
      </c>
      <c r="I333">
        <f>VLOOKUP(C333,away!$B$2:$E$405,3,FALSE)</f>
        <v>0.97</v>
      </c>
      <c r="J333">
        <f>VLOOKUP(B333,home!$B$2:$E$405,4,FALSE)</f>
        <v>0.87</v>
      </c>
      <c r="K333" s="3">
        <f t="shared" si="560"/>
        <v>1.1603625</v>
      </c>
      <c r="L333" s="3">
        <f t="shared" si="561"/>
        <v>0.96561634615384673</v>
      </c>
      <c r="M333" s="5">
        <f t="shared" si="562"/>
        <v>0.11931611896316476</v>
      </c>
      <c r="N333" s="5">
        <f t="shared" si="563"/>
        <v>0.13844995009039526</v>
      </c>
      <c r="O333" s="5">
        <f t="shared" si="564"/>
        <v>0.11521359483046885</v>
      </c>
      <c r="P333" s="5">
        <f t="shared" si="565"/>
        <v>0.1336895349314699</v>
      </c>
      <c r="Q333" s="5">
        <f t="shared" si="566"/>
        <v>8.0326065105883152E-2</v>
      </c>
      <c r="R333" s="5">
        <f t="shared" si="567"/>
        <v>5.5626065233723515E-2</v>
      </c>
      <c r="S333" s="5">
        <f t="shared" si="568"/>
        <v>3.7448611104486287E-2</v>
      </c>
      <c r="T333" s="5">
        <f t="shared" si="569"/>
        <v>7.7564161488458891E-2</v>
      </c>
      <c r="U333" s="5">
        <f t="shared" si="570"/>
        <v>6.4546400119766506E-2</v>
      </c>
      <c r="V333" s="5">
        <f t="shared" si="571"/>
        <v>4.6622064384684902E-3</v>
      </c>
      <c r="W333" s="5">
        <f t="shared" si="572"/>
        <v>3.1069117907141775E-2</v>
      </c>
      <c r="X333" s="5">
        <f t="shared" si="573"/>
        <v>3.0000848111717288E-2</v>
      </c>
      <c r="Y333" s="5">
        <f t="shared" si="574"/>
        <v>1.4484654667576488E-2</v>
      </c>
      <c r="Z333" s="5">
        <f t="shared" si="575"/>
        <v>1.7904479287301212E-2</v>
      </c>
      <c r="AA333" s="5">
        <f t="shared" si="576"/>
        <v>2.0775686347011053E-2</v>
      </c>
      <c r="AB333" s="5">
        <f t="shared" si="577"/>
        <v>1.2053663674416808E-2</v>
      </c>
      <c r="AC333" s="5">
        <f t="shared" si="578"/>
        <v>3.2648994532843598E-4</v>
      </c>
      <c r="AD333" s="5">
        <f t="shared" si="579"/>
        <v>9.0128598318814507E-3</v>
      </c>
      <c r="AE333" s="5">
        <f t="shared" si="580"/>
        <v>8.7029647792581395E-3</v>
      </c>
      <c r="AF333" s="5">
        <f t="shared" si="581"/>
        <v>4.2018625254264313E-3</v>
      </c>
      <c r="AG333" s="5">
        <f t="shared" si="582"/>
        <v>1.3524623796143487E-3</v>
      </c>
      <c r="AH333" s="5">
        <f t="shared" si="583"/>
        <v>4.3222144672977556E-3</v>
      </c>
      <c r="AI333" s="5">
        <f t="shared" si="584"/>
        <v>5.0153355848097927E-3</v>
      </c>
      <c r="AJ333" s="5">
        <f t="shared" si="585"/>
        <v>2.9098036687644274E-3</v>
      </c>
      <c r="AK333" s="5">
        <f t="shared" si="586"/>
        <v>1.1254756865322207E-3</v>
      </c>
      <c r="AL333" s="5">
        <f t="shared" si="587"/>
        <v>1.4632822230577154E-5</v>
      </c>
      <c r="AM333" s="5">
        <f t="shared" si="588"/>
        <v>2.0916369133343071E-3</v>
      </c>
      <c r="AN333" s="5">
        <f t="shared" si="589"/>
        <v>2.0197187937343835E-3</v>
      </c>
      <c r="AO333" s="5">
        <f t="shared" si="590"/>
        <v>9.7513674093202497E-4</v>
      </c>
      <c r="AP333" s="5">
        <f t="shared" si="591"/>
        <v>3.1386932559305077E-4</v>
      </c>
      <c r="AQ333" s="5">
        <f t="shared" si="592"/>
        <v>7.5769337837233434E-5</v>
      </c>
      <c r="AR333" s="5">
        <f t="shared" si="593"/>
        <v>8.3472018824107112E-4</v>
      </c>
      <c r="AS333" s="5">
        <f t="shared" si="594"/>
        <v>9.6857800442787993E-4</v>
      </c>
      <c r="AT333" s="5">
        <f t="shared" si="595"/>
        <v>5.6195079733147306E-4</v>
      </c>
      <c r="AU333" s="5">
        <f t="shared" si="596"/>
        <v>2.1735554402284708E-4</v>
      </c>
      <c r="AV333" s="5">
        <f t="shared" si="597"/>
        <v>6.3052805612802724E-5</v>
      </c>
      <c r="AW333" s="5">
        <f t="shared" si="598"/>
        <v>4.554323645409434E-7</v>
      </c>
      <c r="AX333" s="5">
        <f t="shared" si="599"/>
        <v>4.0450950630814683E-4</v>
      </c>
      <c r="AY333" s="5">
        <f t="shared" si="600"/>
        <v>3.9060099146576914E-4</v>
      </c>
      <c r="AZ333" s="5">
        <f t="shared" si="601"/>
        <v>1.8858535109162291E-4</v>
      </c>
      <c r="BA333" s="5">
        <f t="shared" si="602"/>
        <v>6.0700365886411092E-5</v>
      </c>
      <c r="BB333" s="5">
        <f t="shared" si="603"/>
        <v>1.465331637935947E-5</v>
      </c>
      <c r="BC333" s="5">
        <f t="shared" si="604"/>
        <v>2.8298963642546822E-6</v>
      </c>
      <c r="BD333" s="5">
        <f t="shared" si="605"/>
        <v>1.3433657637169899E-4</v>
      </c>
      <c r="BE333" s="5">
        <f t="shared" si="606"/>
        <v>1.5587912560010555E-4</v>
      </c>
      <c r="BF333" s="5">
        <f t="shared" si="607"/>
        <v>9.0438145939576264E-5</v>
      </c>
      <c r="BG333" s="5">
        <f t="shared" si="608"/>
        <v>3.4980344372603852E-5</v>
      </c>
      <c r="BH333" s="5">
        <f t="shared" si="609"/>
        <v>1.0147469961763884E-5</v>
      </c>
      <c r="BI333" s="5">
        <f t="shared" si="610"/>
        <v>2.3549487227014479E-6</v>
      </c>
      <c r="BJ333" s="8">
        <f t="shared" si="611"/>
        <v>0.40170295742627971</v>
      </c>
      <c r="BK333" s="8">
        <f t="shared" si="612"/>
        <v>0.29584819519661415</v>
      </c>
      <c r="BL333" s="8">
        <f t="shared" si="613"/>
        <v>0.28466203356339537</v>
      </c>
      <c r="BM333" s="8">
        <f t="shared" si="614"/>
        <v>0.35710619075938377</v>
      </c>
      <c r="BN333" s="8">
        <f t="shared" si="615"/>
        <v>0.64262132915510539</v>
      </c>
    </row>
    <row r="334" spans="1:66" x14ac:dyDescent="0.25">
      <c r="A334" t="s">
        <v>91</v>
      </c>
      <c r="B334" t="s">
        <v>118</v>
      </c>
      <c r="C334" t="s">
        <v>99</v>
      </c>
      <c r="D334" s="16"/>
      <c r="E334">
        <f>VLOOKUP(A334,home!$A$2:$E$405,3,FALSE)</f>
        <v>1.375</v>
      </c>
      <c r="F334">
        <f>VLOOKUP(B334,home!$B$2:$E$405,3,FALSE)</f>
        <v>0.91</v>
      </c>
      <c r="G334">
        <f>VLOOKUP(C334,away!$B$2:$E$405,4,FALSE)</f>
        <v>0.97</v>
      </c>
      <c r="H334">
        <f>VLOOKUP(A334,away!$A$2:$E$405,3,FALSE)</f>
        <v>1.1442307692307701</v>
      </c>
      <c r="I334">
        <f>VLOOKUP(C334,away!$B$2:$E$405,3,FALSE)</f>
        <v>0.73</v>
      </c>
      <c r="J334">
        <f>VLOOKUP(B334,home!$B$2:$E$405,4,FALSE)</f>
        <v>1.0900000000000001</v>
      </c>
      <c r="K334" s="3">
        <f t="shared" si="560"/>
        <v>1.2137125</v>
      </c>
      <c r="L334" s="3">
        <f t="shared" si="561"/>
        <v>0.91046442307692377</v>
      </c>
      <c r="M334" s="5">
        <f t="shared" si="562"/>
        <v>0.11953131125312387</v>
      </c>
      <c r="N334" s="5">
        <f t="shared" si="563"/>
        <v>0.14507664660930711</v>
      </c>
      <c r="O334" s="5">
        <f t="shared" si="564"/>
        <v>0.10882900633970365</v>
      </c>
      <c r="P334" s="5">
        <f t="shared" si="565"/>
        <v>0.13208712535707756</v>
      </c>
      <c r="Q334" s="5">
        <f t="shared" si="566"/>
        <v>8.8040669723899345E-2</v>
      </c>
      <c r="R334" s="5">
        <f t="shared" si="567"/>
        <v>4.9542469235556566E-2</v>
      </c>
      <c r="S334" s="5">
        <f t="shared" si="568"/>
        <v>3.6490456981915595E-2</v>
      </c>
      <c r="T334" s="5">
        <f t="shared" si="569"/>
        <v>8.0157897567476016E-2</v>
      </c>
      <c r="U334" s="5">
        <f t="shared" si="570"/>
        <v>6.0130314192060448E-2</v>
      </c>
      <c r="V334" s="5">
        <f t="shared" si="571"/>
        <v>4.4803877142938079E-3</v>
      </c>
      <c r="W334" s="5">
        <f t="shared" si="572"/>
        <v>3.5618687117422707E-2</v>
      </c>
      <c r="X334" s="5">
        <f t="shared" si="573"/>
        <v>3.2429547417121729E-2</v>
      </c>
      <c r="Y334" s="5">
        <f t="shared" si="574"/>
        <v>1.4762974589887734E-2</v>
      </c>
      <c r="Z334" s="5">
        <f t="shared" si="575"/>
        <v>1.5035551890119086E-2</v>
      </c>
      <c r="AA334" s="5">
        <f t="shared" si="576"/>
        <v>1.824883727343616E-2</v>
      </c>
      <c r="AB334" s="5">
        <f t="shared" si="577"/>
        <v>1.1074420954617695E-2</v>
      </c>
      <c r="AC334" s="5">
        <f t="shared" si="578"/>
        <v>3.0943855184365469E-4</v>
      </c>
      <c r="AD334" s="5">
        <f t="shared" si="579"/>
        <v>1.0807711447001237E-2</v>
      </c>
      <c r="AE334" s="5">
        <f t="shared" si="580"/>
        <v>9.8400367673758486E-3</v>
      </c>
      <c r="AF334" s="5">
        <f t="shared" si="581"/>
        <v>4.4795016992322835E-3</v>
      </c>
      <c r="AG334" s="5">
        <f t="shared" si="582"/>
        <v>1.3594756434212071E-3</v>
      </c>
      <c r="AH334" s="5">
        <f t="shared" si="583"/>
        <v>3.4223337693201055E-3</v>
      </c>
      <c r="AI334" s="5">
        <f t="shared" si="584"/>
        <v>4.1537292749959289E-3</v>
      </c>
      <c r="AJ334" s="5">
        <f t="shared" si="585"/>
        <v>2.5207165713392486E-3</v>
      </c>
      <c r="AK334" s="5">
        <f t="shared" si="586"/>
        <v>1.0198084038638621E-3</v>
      </c>
      <c r="AL334" s="5">
        <f t="shared" si="587"/>
        <v>1.3677704480671694E-5</v>
      </c>
      <c r="AM334" s="5">
        <f t="shared" si="588"/>
        <v>2.623490895923699E-3</v>
      </c>
      <c r="AN334" s="5">
        <f t="shared" si="589"/>
        <v>2.3885951250047326E-3</v>
      </c>
      <c r="AO334" s="5">
        <f t="shared" si="590"/>
        <v>1.0873654412258929E-3</v>
      </c>
      <c r="AP334" s="5">
        <f t="shared" si="591"/>
        <v>3.3000251637317244E-4</v>
      </c>
      <c r="AQ334" s="5">
        <f t="shared" si="592"/>
        <v>7.5113887670908374E-5</v>
      </c>
      <c r="AR334" s="5">
        <f t="shared" si="593"/>
        <v>6.2318262817214094E-4</v>
      </c>
      <c r="AS334" s="5">
        <f t="shared" si="594"/>
        <v>7.5636454559537957E-4</v>
      </c>
      <c r="AT334" s="5">
        <f t="shared" si="595"/>
        <v>4.5900455177296618E-4</v>
      </c>
      <c r="AU334" s="5">
        <f t="shared" si="596"/>
        <v>1.8569985401458198E-4</v>
      </c>
      <c r="AV334" s="5">
        <f t="shared" si="597"/>
        <v>5.6346558516418389E-5</v>
      </c>
      <c r="AW334" s="5">
        <f t="shared" si="598"/>
        <v>4.1984551704376718E-7</v>
      </c>
      <c r="AX334" s="5">
        <f t="shared" si="599"/>
        <v>5.3069394900313166E-4</v>
      </c>
      <c r="AY334" s="5">
        <f t="shared" si="600"/>
        <v>4.8317796010955073E-4</v>
      </c>
      <c r="AZ334" s="5">
        <f t="shared" si="601"/>
        <v>2.1995817134731345E-4</v>
      </c>
      <c r="BA334" s="5">
        <f t="shared" si="602"/>
        <v>6.6754696525595628E-5</v>
      </c>
      <c r="BB334" s="5">
        <f t="shared" si="603"/>
        <v>1.5194444064962887E-5</v>
      </c>
      <c r="BC334" s="5">
        <f t="shared" si="604"/>
        <v>2.7668001499162054E-6</v>
      </c>
      <c r="BD334" s="5">
        <f t="shared" si="605"/>
        <v>9.4564268671718185E-5</v>
      </c>
      <c r="BE334" s="5">
        <f t="shared" si="606"/>
        <v>1.1477383494022276E-4</v>
      </c>
      <c r="BF334" s="5">
        <f t="shared" si="607"/>
        <v>6.965121906994258E-5</v>
      </c>
      <c r="BG334" s="5">
        <f t="shared" si="608"/>
        <v>2.8178851741809214E-5</v>
      </c>
      <c r="BH334" s="5">
        <f t="shared" si="609"/>
        <v>8.5502561486701622E-6</v>
      </c>
      <c r="BI334" s="5">
        <f t="shared" si="610"/>
        <v>2.0755105531685675E-6</v>
      </c>
      <c r="BJ334" s="8">
        <f t="shared" si="611"/>
        <v>0.43039626246954399</v>
      </c>
      <c r="BK334" s="8">
        <f t="shared" si="612"/>
        <v>0.29339557552284479</v>
      </c>
      <c r="BL334" s="8">
        <f t="shared" si="613"/>
        <v>0.26134002809409052</v>
      </c>
      <c r="BM334" s="8">
        <f t="shared" si="614"/>
        <v>0.35657743134333775</v>
      </c>
      <c r="BN334" s="8">
        <f t="shared" si="615"/>
        <v>0.64310722851866808</v>
      </c>
    </row>
    <row r="335" spans="1:66" x14ac:dyDescent="0.25">
      <c r="A335" t="s">
        <v>91</v>
      </c>
      <c r="B335" t="s">
        <v>351</v>
      </c>
      <c r="C335" t="s">
        <v>117</v>
      </c>
      <c r="D335" s="16"/>
      <c r="E335">
        <f>VLOOKUP(A335,home!$A$2:$E$405,3,FALSE)</f>
        <v>1.375</v>
      </c>
      <c r="F335">
        <f>VLOOKUP(B335,home!$B$2:$E$405,3,FALSE)</f>
        <v>0.55000000000000004</v>
      </c>
      <c r="G335">
        <f>VLOOKUP(C335,away!$B$2:$E$405,4,FALSE)</f>
        <v>1.02</v>
      </c>
      <c r="H335">
        <f>VLOOKUP(A335,away!$A$2:$E$405,3,FALSE)</f>
        <v>1.1442307692307701</v>
      </c>
      <c r="I335">
        <f>VLOOKUP(C335,away!$B$2:$E$405,3,FALSE)</f>
        <v>1.31</v>
      </c>
      <c r="J335">
        <f>VLOOKUP(B335,home!$B$2:$E$405,4,FALSE)</f>
        <v>0.87</v>
      </c>
      <c r="K335" s="3">
        <f t="shared" si="560"/>
        <v>0.77137500000000014</v>
      </c>
      <c r="L335" s="3">
        <f t="shared" si="561"/>
        <v>1.3040798076923086</v>
      </c>
      <c r="M335" s="5">
        <f t="shared" si="562"/>
        <v>0.1254993364478619</v>
      </c>
      <c r="N335" s="5">
        <f t="shared" si="563"/>
        <v>9.6807050652469487E-2</v>
      </c>
      <c r="O335" s="5">
        <f t="shared" si="564"/>
        <v>0.16366115054044009</v>
      </c>
      <c r="P335" s="5">
        <f t="shared" si="565"/>
        <v>0.12624411999813201</v>
      </c>
      <c r="Q335" s="5">
        <f t="shared" si="566"/>
        <v>3.7337269348524334E-2</v>
      </c>
      <c r="R335" s="5">
        <f t="shared" si="567"/>
        <v>0.10671360086173955</v>
      </c>
      <c r="S335" s="5">
        <f t="shared" si="568"/>
        <v>3.1748330878075881E-2</v>
      </c>
      <c r="T335" s="5">
        <f t="shared" si="569"/>
        <v>4.8690779031779541E-2</v>
      </c>
      <c r="U335" s="5">
        <f t="shared" si="570"/>
        <v>8.2316203864724352E-2</v>
      </c>
      <c r="V335" s="5">
        <f t="shared" si="571"/>
        <v>3.548527033914577E-3</v>
      </c>
      <c r="W335" s="5">
        <f t="shared" si="572"/>
        <v>9.6003453812393211E-3</v>
      </c>
      <c r="X335" s="5">
        <f t="shared" si="573"/>
        <v>1.2519616558546318E-2</v>
      </c>
      <c r="Y335" s="5">
        <f t="shared" si="574"/>
        <v>8.1632895770252633E-3</v>
      </c>
      <c r="Z335" s="5">
        <f t="shared" si="575"/>
        <v>4.6387684029977026E-2</v>
      </c>
      <c r="AA335" s="5">
        <f t="shared" si="576"/>
        <v>3.5782299768623536E-2</v>
      </c>
      <c r="AB335" s="5">
        <f t="shared" si="577"/>
        <v>1.380078574201099E-2</v>
      </c>
      <c r="AC335" s="5">
        <f t="shared" si="578"/>
        <v>2.2309912414967159E-4</v>
      </c>
      <c r="AD335" s="5">
        <f t="shared" si="579"/>
        <v>1.8513666046133706E-3</v>
      </c>
      <c r="AE335" s="5">
        <f t="shared" si="580"/>
        <v>2.4143298057121669E-3</v>
      </c>
      <c r="AF335" s="5">
        <f t="shared" si="581"/>
        <v>1.5742393743694656E-3</v>
      </c>
      <c r="AG335" s="5">
        <f t="shared" si="582"/>
        <v>6.8431126019646426E-4</v>
      </c>
      <c r="AH335" s="5">
        <f t="shared" si="583"/>
        <v>1.5123310517276001E-2</v>
      </c>
      <c r="AI335" s="5">
        <f t="shared" si="584"/>
        <v>1.1665743650263778E-2</v>
      </c>
      <c r="AJ335" s="5">
        <f t="shared" si="585"/>
        <v>4.499331504111111E-3</v>
      </c>
      <c r="AK335" s="5">
        <f t="shared" si="586"/>
        <v>1.1568906129945699E-3</v>
      </c>
      <c r="AL335" s="5">
        <f t="shared" si="587"/>
        <v>8.9769247863171896E-6</v>
      </c>
      <c r="AM335" s="5">
        <f t="shared" si="588"/>
        <v>2.8561958292672786E-4</v>
      </c>
      <c r="AN335" s="5">
        <f t="shared" si="589"/>
        <v>3.7247073077624466E-4</v>
      </c>
      <c r="AO335" s="5">
        <f t="shared" si="590"/>
        <v>2.4286577948084943E-4</v>
      </c>
      <c r="AP335" s="5">
        <f t="shared" si="591"/>
        <v>1.0557211966680957E-4</v>
      </c>
      <c r="AQ335" s="5">
        <f t="shared" si="592"/>
        <v>3.4418617378190598E-5</v>
      </c>
      <c r="AR335" s="5">
        <f t="shared" si="593"/>
        <v>3.9444007742080716E-3</v>
      </c>
      <c r="AS335" s="5">
        <f t="shared" si="594"/>
        <v>3.0426121472047515E-3</v>
      </c>
      <c r="AT335" s="5">
        <f t="shared" si="595"/>
        <v>1.1734974725250327E-3</v>
      </c>
      <c r="AU335" s="5">
        <f t="shared" si="596"/>
        <v>3.0173553762299909E-4</v>
      </c>
      <c r="AV335" s="5">
        <f t="shared" si="597"/>
        <v>5.8187812583485244E-5</v>
      </c>
      <c r="AW335" s="5">
        <f t="shared" si="598"/>
        <v>2.5083885833240784E-7</v>
      </c>
      <c r="AX335" s="5">
        <f t="shared" si="599"/>
        <v>3.6719967630017438E-5</v>
      </c>
      <c r="AY335" s="5">
        <f t="shared" si="600"/>
        <v>4.7885768325420945E-5</v>
      </c>
      <c r="AZ335" s="5">
        <f t="shared" si="601"/>
        <v>3.1223431774506694E-5</v>
      </c>
      <c r="BA335" s="5">
        <f t="shared" si="602"/>
        <v>1.3572615634664202E-5</v>
      </c>
      <c r="BB335" s="5">
        <f t="shared" si="603"/>
        <v>4.4249434966836276E-6</v>
      </c>
      <c r="BC335" s="5">
        <f t="shared" si="604"/>
        <v>1.1540958928409034E-6</v>
      </c>
      <c r="BD335" s="5">
        <f t="shared" si="605"/>
        <v>8.5730223384844169E-4</v>
      </c>
      <c r="BE335" s="5">
        <f t="shared" si="606"/>
        <v>6.613015106348418E-4</v>
      </c>
      <c r="BF335" s="5">
        <f t="shared" si="607"/>
        <v>2.550557263829756E-4</v>
      </c>
      <c r="BG335" s="5">
        <f t="shared" si="608"/>
        <v>6.5581203646222614E-5</v>
      </c>
      <c r="BH335" s="5">
        <f t="shared" si="609"/>
        <v>1.2646925240651243E-5</v>
      </c>
      <c r="BI335" s="5">
        <f t="shared" si="610"/>
        <v>1.9511043915014712E-6</v>
      </c>
      <c r="BJ335" s="8">
        <f t="shared" si="611"/>
        <v>0.22081852524745865</v>
      </c>
      <c r="BK335" s="8">
        <f t="shared" si="612"/>
        <v>0.2873202761752458</v>
      </c>
      <c r="BL335" s="8">
        <f t="shared" si="613"/>
        <v>0.4450935895104729</v>
      </c>
      <c r="BM335" s="8">
        <f t="shared" si="614"/>
        <v>0.34330991218452001</v>
      </c>
      <c r="BN335" s="8">
        <f t="shared" si="615"/>
        <v>0.65626252784916739</v>
      </c>
    </row>
    <row r="336" spans="1:66" x14ac:dyDescent="0.25">
      <c r="A336" t="s">
        <v>91</v>
      </c>
      <c r="B336" t="s">
        <v>107</v>
      </c>
      <c r="C336" t="s">
        <v>97</v>
      </c>
      <c r="D336" s="16"/>
      <c r="E336">
        <f>VLOOKUP(A336,home!$A$2:$E$405,3,FALSE)</f>
        <v>1.375</v>
      </c>
      <c r="F336">
        <f>VLOOKUP(B336,home!$B$2:$E$405,3,FALSE)</f>
        <v>1.02</v>
      </c>
      <c r="G336">
        <f>VLOOKUP(C336,away!$B$2:$E$405,4,FALSE)</f>
        <v>1.27</v>
      </c>
      <c r="H336">
        <f>VLOOKUP(A336,away!$A$2:$E$405,3,FALSE)</f>
        <v>1.1442307692307701</v>
      </c>
      <c r="I336">
        <f>VLOOKUP(C336,away!$B$2:$E$405,3,FALSE)</f>
        <v>0.73</v>
      </c>
      <c r="J336">
        <f>VLOOKUP(B336,home!$B$2:$E$405,4,FALSE)</f>
        <v>0.52</v>
      </c>
      <c r="K336" s="3">
        <f t="shared" si="560"/>
        <v>1.7811750000000002</v>
      </c>
      <c r="L336" s="3">
        <f t="shared" si="561"/>
        <v>0.43435000000000035</v>
      </c>
      <c r="M336" s="5">
        <f t="shared" si="562"/>
        <v>0.10909622369357008</v>
      </c>
      <c r="N336" s="5">
        <f t="shared" si="563"/>
        <v>0.19431946623739474</v>
      </c>
      <c r="O336" s="5">
        <f t="shared" si="564"/>
        <v>4.7385944761302208E-2</v>
      </c>
      <c r="P336" s="5">
        <f t="shared" si="565"/>
        <v>8.4402660160212473E-2</v>
      </c>
      <c r="Q336" s="5">
        <f t="shared" si="566"/>
        <v>0.17305848763769582</v>
      </c>
      <c r="R336" s="5">
        <f t="shared" si="567"/>
        <v>1.0291042553535813E-2</v>
      </c>
      <c r="S336" s="5">
        <f t="shared" si="568"/>
        <v>1.6324600432847475E-2</v>
      </c>
      <c r="T336" s="5">
        <f t="shared" si="569"/>
        <v>7.5167954105433241E-2</v>
      </c>
      <c r="U336" s="5">
        <f t="shared" si="570"/>
        <v>1.8330147720294152E-2</v>
      </c>
      <c r="V336" s="5">
        <f t="shared" si="571"/>
        <v>1.4032868884372959E-3</v>
      </c>
      <c r="W336" s="5">
        <f t="shared" si="572"/>
        <v>0.10274915057269096</v>
      </c>
      <c r="X336" s="5">
        <f t="shared" si="573"/>
        <v>4.4629093551248354E-2</v>
      </c>
      <c r="Y336" s="5">
        <f t="shared" si="574"/>
        <v>9.6923233919923666E-3</v>
      </c>
      <c r="Z336" s="5">
        <f t="shared" si="575"/>
        <v>1.4899714443760944E-3</v>
      </c>
      <c r="AA336" s="5">
        <f t="shared" si="576"/>
        <v>2.6538998874365903E-3</v>
      </c>
      <c r="AB336" s="5">
        <f t="shared" si="577"/>
        <v>2.3635300660024353E-3</v>
      </c>
      <c r="AC336" s="5">
        <f t="shared" si="578"/>
        <v>6.7853601127348083E-5</v>
      </c>
      <c r="AD336" s="5">
        <f t="shared" si="579"/>
        <v>4.5753554567828238E-2</v>
      </c>
      <c r="AE336" s="5">
        <f t="shared" si="580"/>
        <v>1.9873056426536213E-2</v>
      </c>
      <c r="AF336" s="5">
        <f t="shared" si="581"/>
        <v>4.3159310294330041E-3</v>
      </c>
      <c r="AG336" s="5">
        <f t="shared" si="582"/>
        <v>6.2487488087807554E-4</v>
      </c>
      <c r="AH336" s="5">
        <f t="shared" si="583"/>
        <v>1.6179227421618929E-4</v>
      </c>
      <c r="AI336" s="5">
        <f t="shared" si="584"/>
        <v>2.8818035402702099E-4</v>
      </c>
      <c r="AJ336" s="5">
        <f t="shared" si="585"/>
        <v>2.5664982104203966E-4</v>
      </c>
      <c r="AK336" s="5">
        <f t="shared" si="586"/>
        <v>1.52379414998185E-4</v>
      </c>
      <c r="AL336" s="5">
        <f t="shared" si="587"/>
        <v>2.0998066634035861E-6</v>
      </c>
      <c r="AM336" s="5">
        <f t="shared" si="588"/>
        <v>1.6299017511470285E-2</v>
      </c>
      <c r="AN336" s="5">
        <f t="shared" si="589"/>
        <v>7.0794782561071253E-3</v>
      </c>
      <c r="AO336" s="5">
        <f t="shared" si="590"/>
        <v>1.5374856902700656E-3</v>
      </c>
      <c r="AP336" s="5">
        <f t="shared" si="591"/>
        <v>2.2260230318960116E-4</v>
      </c>
      <c r="AQ336" s="5">
        <f t="shared" si="592"/>
        <v>2.4171827597600838E-5</v>
      </c>
      <c r="AR336" s="5">
        <f t="shared" si="593"/>
        <v>1.4054894861160373E-5</v>
      </c>
      <c r="AS336" s="5">
        <f t="shared" si="594"/>
        <v>2.5034227354327332E-5</v>
      </c>
      <c r="AT336" s="5">
        <f t="shared" si="595"/>
        <v>2.2295169953921998E-5</v>
      </c>
      <c r="AU336" s="5">
        <f t="shared" si="596"/>
        <v>1.3237199780892339E-5</v>
      </c>
      <c r="AV336" s="5">
        <f t="shared" si="597"/>
        <v>5.8944423299327319E-6</v>
      </c>
      <c r="AW336" s="5">
        <f t="shared" si="598"/>
        <v>4.5125624531037038E-8</v>
      </c>
      <c r="AX336" s="5">
        <f t="shared" si="599"/>
        <v>4.8385670859988497E-3</v>
      </c>
      <c r="AY336" s="5">
        <f t="shared" si="600"/>
        <v>2.1016316138036026E-3</v>
      </c>
      <c r="AZ336" s="5">
        <f t="shared" si="601"/>
        <v>4.5642184572779757E-4</v>
      </c>
      <c r="BA336" s="5">
        <f t="shared" si="602"/>
        <v>6.6082276230623006E-5</v>
      </c>
      <c r="BB336" s="5">
        <f t="shared" si="603"/>
        <v>7.1757091701927819E-6</v>
      </c>
      <c r="BC336" s="5">
        <f t="shared" si="604"/>
        <v>6.2335385561464738E-7</v>
      </c>
      <c r="BD336" s="5">
        <f t="shared" si="605"/>
        <v>1.0174572638241686E-6</v>
      </c>
      <c r="BE336" s="5">
        <f t="shared" si="606"/>
        <v>1.8122694418920138E-6</v>
      </c>
      <c r="BF336" s="5">
        <f t="shared" si="607"/>
        <v>1.6139845115810042E-6</v>
      </c>
      <c r="BG336" s="5">
        <f t="shared" si="608"/>
        <v>9.5826295413843173E-7</v>
      </c>
      <c r="BH336" s="5">
        <f t="shared" si="609"/>
        <v>4.2670850433438062E-7</v>
      </c>
      <c r="BI336" s="5">
        <f t="shared" si="610"/>
        <v>1.5200850404155803E-7</v>
      </c>
      <c r="BJ336" s="8">
        <f t="shared" si="611"/>
        <v>0.70281714987455235</v>
      </c>
      <c r="BK336" s="8">
        <f t="shared" si="612"/>
        <v>0.2133983561966617</v>
      </c>
      <c r="BL336" s="8">
        <f t="shared" si="613"/>
        <v>8.1970063478314648E-2</v>
      </c>
      <c r="BM336" s="8">
        <f t="shared" si="614"/>
        <v>0.37902012946201463</v>
      </c>
      <c r="BN336" s="8">
        <f t="shared" si="615"/>
        <v>0.61855382504371115</v>
      </c>
    </row>
    <row r="337" spans="1:66" x14ac:dyDescent="0.25">
      <c r="A337" t="s">
        <v>91</v>
      </c>
      <c r="B337" t="s">
        <v>129</v>
      </c>
      <c r="C337" t="s">
        <v>84</v>
      </c>
      <c r="D337" s="16"/>
      <c r="E337">
        <f>VLOOKUP(A337,home!$A$2:$E$405,3,FALSE)</f>
        <v>1.375</v>
      </c>
      <c r="F337">
        <f>VLOOKUP(B337,home!$B$2:$E$405,3,FALSE)</f>
        <v>1.31</v>
      </c>
      <c r="G337">
        <f>VLOOKUP(C337,away!$B$2:$E$405,4,FALSE)</f>
        <v>0.36</v>
      </c>
      <c r="H337">
        <f>VLOOKUP(A337,away!$A$2:$E$405,3,FALSE)</f>
        <v>1.1442307692307701</v>
      </c>
      <c r="I337">
        <f>VLOOKUP(C337,away!$B$2:$E$405,3,FALSE)</f>
        <v>0.73</v>
      </c>
      <c r="J337">
        <f>VLOOKUP(B337,home!$B$2:$E$405,4,FALSE)</f>
        <v>1.4</v>
      </c>
      <c r="K337" s="3">
        <f t="shared" si="560"/>
        <v>0.64844999999999997</v>
      </c>
      <c r="L337" s="3">
        <f t="shared" si="561"/>
        <v>1.169403846153847</v>
      </c>
      <c r="M337" s="5">
        <f t="shared" si="562"/>
        <v>0.1623738565328946</v>
      </c>
      <c r="N337" s="5">
        <f t="shared" si="563"/>
        <v>0.10529132726875549</v>
      </c>
      <c r="O337" s="5">
        <f t="shared" si="564"/>
        <v>0.1898806123443999</v>
      </c>
      <c r="P337" s="5">
        <f t="shared" si="565"/>
        <v>0.12312808307472611</v>
      </c>
      <c r="Q337" s="5">
        <f t="shared" si="566"/>
        <v>3.4138080583712246E-2</v>
      </c>
      <c r="R337" s="5">
        <f t="shared" si="567"/>
        <v>0.11102355919279445</v>
      </c>
      <c r="S337" s="5">
        <f t="shared" si="568"/>
        <v>2.3342004010641564E-2</v>
      </c>
      <c r="T337" s="5">
        <f t="shared" si="569"/>
        <v>3.9921202734903065E-2</v>
      </c>
      <c r="U337" s="5">
        <f t="shared" si="570"/>
        <v>7.1993226958567552E-2</v>
      </c>
      <c r="V337" s="5">
        <f t="shared" si="571"/>
        <v>1.9666933186861081E-3</v>
      </c>
      <c r="W337" s="5">
        <f t="shared" si="572"/>
        <v>7.3789461181694022E-3</v>
      </c>
      <c r="X337" s="5">
        <f t="shared" si="573"/>
        <v>8.6289679711492994E-3</v>
      </c>
      <c r="Y337" s="5">
        <f t="shared" si="574"/>
        <v>5.0453741669001743E-3</v>
      </c>
      <c r="Z337" s="5">
        <f t="shared" si="575"/>
        <v>4.3277125711247706E-2</v>
      </c>
      <c r="AA337" s="5">
        <f t="shared" si="576"/>
        <v>2.8063052167458573E-2</v>
      </c>
      <c r="AB337" s="5">
        <f t="shared" si="577"/>
        <v>9.0987430889942541E-3</v>
      </c>
      <c r="AC337" s="5">
        <f t="shared" si="578"/>
        <v>9.3208962135414193E-5</v>
      </c>
      <c r="AD337" s="5">
        <f t="shared" si="579"/>
        <v>1.1962194025817371E-3</v>
      </c>
      <c r="AE337" s="5">
        <f t="shared" si="580"/>
        <v>1.3988635702229405E-3</v>
      </c>
      <c r="AF337" s="5">
        <f t="shared" si="581"/>
        <v>8.1791821963160441E-4</v>
      </c>
      <c r="AG337" s="5">
        <f t="shared" si="582"/>
        <v>3.1882557062550167E-4</v>
      </c>
      <c r="AH337" s="5">
        <f t="shared" si="583"/>
        <v>1.2652109314304157E-2</v>
      </c>
      <c r="AI337" s="5">
        <f t="shared" si="584"/>
        <v>8.2042602848605289E-3</v>
      </c>
      <c r="AJ337" s="5">
        <f t="shared" si="585"/>
        <v>2.6600262908589049E-3</v>
      </c>
      <c r="AK337" s="5">
        <f t="shared" si="586"/>
        <v>5.7496468276915227E-4</v>
      </c>
      <c r="AL337" s="5">
        <f t="shared" si="587"/>
        <v>2.827213956279537E-6</v>
      </c>
      <c r="AM337" s="5">
        <f t="shared" si="588"/>
        <v>1.5513769432082554E-4</v>
      </c>
      <c r="AN337" s="5">
        <f t="shared" si="589"/>
        <v>1.8141861642221324E-4</v>
      </c>
      <c r="AO337" s="5">
        <f t="shared" si="590"/>
        <v>1.0607581390402282E-4</v>
      </c>
      <c r="AP337" s="5">
        <f t="shared" si="591"/>
        <v>4.1348488254421327E-5</v>
      </c>
      <c r="AQ337" s="5">
        <f t="shared" si="592"/>
        <v>1.2088270299341873E-5</v>
      </c>
      <c r="AR337" s="5">
        <f t="shared" si="593"/>
        <v>2.959085058821235E-3</v>
      </c>
      <c r="AS337" s="5">
        <f t="shared" si="594"/>
        <v>1.9188187063926296E-3</v>
      </c>
      <c r="AT337" s="5">
        <f t="shared" si="595"/>
        <v>6.2212899508015023E-4</v>
      </c>
      <c r="AU337" s="5">
        <f t="shared" si="596"/>
        <v>1.3447318228657448E-4</v>
      </c>
      <c r="AV337" s="5">
        <f t="shared" si="597"/>
        <v>2.1799783763432304E-5</v>
      </c>
      <c r="AW337" s="5">
        <f t="shared" si="598"/>
        <v>5.9552114674645986E-8</v>
      </c>
      <c r="AX337" s="5">
        <f t="shared" si="599"/>
        <v>1.6766506313723208E-5</v>
      </c>
      <c r="AY337" s="5">
        <f t="shared" si="600"/>
        <v>1.9606816969830682E-5</v>
      </c>
      <c r="AZ337" s="5">
        <f t="shared" si="601"/>
        <v>1.1464143587677259E-5</v>
      </c>
      <c r="BA337" s="5">
        <f t="shared" si="602"/>
        <v>4.4687378680965819E-6</v>
      </c>
      <c r="BB337" s="5">
        <f t="shared" si="603"/>
        <v>1.3064398126013719E-6</v>
      </c>
      <c r="BC337" s="5">
        <f t="shared" si="604"/>
        <v>3.0555114832491074E-7</v>
      </c>
      <c r="BD337" s="5">
        <f t="shared" si="605"/>
        <v>5.7672757481365693E-4</v>
      </c>
      <c r="BE337" s="5">
        <f t="shared" si="606"/>
        <v>3.7397899588791582E-4</v>
      </c>
      <c r="BF337" s="5">
        <f t="shared" si="607"/>
        <v>1.2125333994175949E-4</v>
      </c>
      <c r="BG337" s="5">
        <f t="shared" si="608"/>
        <v>2.6208909428411315E-5</v>
      </c>
      <c r="BH337" s="5">
        <f t="shared" si="609"/>
        <v>4.2487918297133286E-6</v>
      </c>
      <c r="BI337" s="5">
        <f t="shared" si="610"/>
        <v>5.5102581239552186E-7</v>
      </c>
      <c r="BJ337" s="8">
        <f t="shared" si="611"/>
        <v>0.20468571268555255</v>
      </c>
      <c r="BK337" s="8">
        <f t="shared" si="612"/>
        <v>0.31092627993000993</v>
      </c>
      <c r="BL337" s="8">
        <f t="shared" si="613"/>
        <v>0.44090982868906542</v>
      </c>
      <c r="BM337" s="8">
        <f t="shared" si="614"/>
        <v>0.27394388075373766</v>
      </c>
      <c r="BN337" s="8">
        <f t="shared" si="615"/>
        <v>0.72583551899728294</v>
      </c>
    </row>
    <row r="338" spans="1:66" s="10" customFormat="1" x14ac:dyDescent="0.25">
      <c r="A338" t="s">
        <v>91</v>
      </c>
      <c r="B338" t="s">
        <v>105</v>
      </c>
      <c r="C338" t="s">
        <v>109</v>
      </c>
      <c r="D338" s="16"/>
      <c r="E338">
        <f>VLOOKUP(A338,home!$A$2:$E$405,3,FALSE)</f>
        <v>1.375</v>
      </c>
      <c r="F338">
        <f>VLOOKUP(B338,home!$B$2:$E$405,3,FALSE)</f>
        <v>1.02</v>
      </c>
      <c r="G338">
        <f>VLOOKUP(C338,away!$B$2:$E$405,4,FALSE)</f>
        <v>1.02</v>
      </c>
      <c r="H338">
        <f>VLOOKUP(A338,away!$A$2:$E$405,3,FALSE)</f>
        <v>1.1442307692307701</v>
      </c>
      <c r="I338">
        <f>VLOOKUP(C338,away!$B$2:$E$405,3,FALSE)</f>
        <v>0.28999999999999998</v>
      </c>
      <c r="J338">
        <f>VLOOKUP(B338,home!$B$2:$E$405,4,FALSE)</f>
        <v>0.52</v>
      </c>
      <c r="K338" s="3">
        <f t="shared" si="560"/>
        <v>1.4305500000000002</v>
      </c>
      <c r="L338" s="3">
        <f t="shared" si="561"/>
        <v>0.17255000000000012</v>
      </c>
      <c r="M338" s="5">
        <f t="shared" si="562"/>
        <v>0.2012716078999674</v>
      </c>
      <c r="N338" s="5">
        <f t="shared" si="563"/>
        <v>0.28792909868129846</v>
      </c>
      <c r="O338" s="5">
        <f t="shared" si="564"/>
        <v>3.4729415943139406E-2</v>
      </c>
      <c r="P338" s="5">
        <f t="shared" si="565"/>
        <v>4.9682165977458087E-2</v>
      </c>
      <c r="Q338" s="5">
        <f t="shared" si="566"/>
        <v>0.20594848605926583</v>
      </c>
      <c r="R338" s="5">
        <f t="shared" si="567"/>
        <v>2.996280360494354E-3</v>
      </c>
      <c r="S338" s="5">
        <f t="shared" si="568"/>
        <v>3.0659038822783875E-3</v>
      </c>
      <c r="T338" s="5">
        <f t="shared" si="569"/>
        <v>3.553641126952635E-2</v>
      </c>
      <c r="U338" s="5">
        <f t="shared" si="570"/>
        <v>4.2863288697051992E-3</v>
      </c>
      <c r="V338" s="5">
        <f t="shared" si="571"/>
        <v>8.408800158131029E-5</v>
      </c>
      <c r="W338" s="5">
        <f t="shared" si="572"/>
        <v>9.8206535577360893E-2</v>
      </c>
      <c r="X338" s="5">
        <f t="shared" si="573"/>
        <v>1.6945537713873637E-2</v>
      </c>
      <c r="Y338" s="5">
        <f t="shared" si="574"/>
        <v>1.4619762662644489E-3</v>
      </c>
      <c r="Z338" s="5">
        <f t="shared" si="575"/>
        <v>1.7233605873443372E-4</v>
      </c>
      <c r="AA338" s="5">
        <f t="shared" si="576"/>
        <v>2.4653534882254424E-4</v>
      </c>
      <c r="AB338" s="5">
        <f t="shared" si="577"/>
        <v>1.7634057162904538E-4</v>
      </c>
      <c r="AC338" s="5">
        <f t="shared" si="578"/>
        <v>1.2972750152345546E-6</v>
      </c>
      <c r="AD338" s="5">
        <f t="shared" si="579"/>
        <v>3.5122339867548438E-2</v>
      </c>
      <c r="AE338" s="5">
        <f t="shared" si="580"/>
        <v>6.060359744145487E-3</v>
      </c>
      <c r="AF338" s="5">
        <f t="shared" si="581"/>
        <v>5.2285753692615225E-4</v>
      </c>
      <c r="AG338" s="5">
        <f t="shared" si="582"/>
        <v>3.0073022665535879E-5</v>
      </c>
      <c r="AH338" s="5">
        <f t="shared" si="583"/>
        <v>7.4341467336566383E-6</v>
      </c>
      <c r="AI338" s="5">
        <f t="shared" si="584"/>
        <v>1.0634918609832507E-5</v>
      </c>
      <c r="AJ338" s="5">
        <f t="shared" si="585"/>
        <v>7.606891408647949E-6</v>
      </c>
      <c r="AK338" s="5">
        <f t="shared" si="586"/>
        <v>3.6273461682137739E-6</v>
      </c>
      <c r="AL338" s="5">
        <f t="shared" si="587"/>
        <v>1.2808847367548254E-8</v>
      </c>
      <c r="AM338" s="5">
        <f t="shared" si="588"/>
        <v>1.0048852659504271E-2</v>
      </c>
      <c r="AN338" s="5">
        <f t="shared" si="589"/>
        <v>1.7339295263974633E-3</v>
      </c>
      <c r="AO338" s="5">
        <f t="shared" si="590"/>
        <v>1.4959476988994123E-4</v>
      </c>
      <c r="AP338" s="5">
        <f t="shared" si="591"/>
        <v>8.6041925148364606E-6</v>
      </c>
      <c r="AQ338" s="5">
        <f t="shared" si="592"/>
        <v>3.7116335460875796E-7</v>
      </c>
      <c r="AR338" s="5">
        <f t="shared" si="593"/>
        <v>2.5655240377849092E-7</v>
      </c>
      <c r="AS338" s="5">
        <f t="shared" si="594"/>
        <v>3.6701104122532026E-7</v>
      </c>
      <c r="AT338" s="5">
        <f t="shared" si="595"/>
        <v>2.6251382251244104E-7</v>
      </c>
      <c r="AU338" s="5">
        <f t="shared" si="596"/>
        <v>1.2517971626505751E-7</v>
      </c>
      <c r="AV338" s="5">
        <f t="shared" si="597"/>
        <v>4.4768960775744539E-8</v>
      </c>
      <c r="AW338" s="5">
        <f t="shared" si="598"/>
        <v>8.7826495794834459E-11</v>
      </c>
      <c r="AX338" s="5">
        <f t="shared" si="599"/>
        <v>2.3958976953423025E-3</v>
      </c>
      <c r="AY338" s="5">
        <f t="shared" si="600"/>
        <v>4.1341214733131462E-4</v>
      </c>
      <c r="AZ338" s="5">
        <f t="shared" si="601"/>
        <v>3.5667133011009192E-5</v>
      </c>
      <c r="BA338" s="5">
        <f t="shared" si="602"/>
        <v>2.0514546003498803E-6</v>
      </c>
      <c r="BB338" s="5">
        <f t="shared" si="603"/>
        <v>8.8494622822592994E-8</v>
      </c>
      <c r="BC338" s="5">
        <f t="shared" si="604"/>
        <v>3.0539494336076882E-9</v>
      </c>
      <c r="BD338" s="5">
        <f t="shared" si="605"/>
        <v>7.3780195453297701E-9</v>
      </c>
      <c r="BE338" s="5">
        <f t="shared" si="606"/>
        <v>1.0554625860571505E-8</v>
      </c>
      <c r="BF338" s="5">
        <f t="shared" si="607"/>
        <v>7.5494600124202853E-9</v>
      </c>
      <c r="BG338" s="5">
        <f t="shared" si="608"/>
        <v>3.599960006922613E-9</v>
      </c>
      <c r="BH338" s="5">
        <f t="shared" si="609"/>
        <v>1.2874806969757869E-9</v>
      </c>
      <c r="BI338" s="5">
        <f t="shared" si="610"/>
        <v>3.6836110221174199E-10</v>
      </c>
      <c r="BJ338" s="8">
        <f t="shared" si="611"/>
        <v>0.7025521480293937</v>
      </c>
      <c r="BK338" s="8">
        <f t="shared" si="612"/>
        <v>0.25451848799247911</v>
      </c>
      <c r="BL338" s="8">
        <f t="shared" si="613"/>
        <v>4.2465291160562683E-2</v>
      </c>
      <c r="BM338" s="8">
        <f t="shared" si="614"/>
        <v>0.21673779626004142</v>
      </c>
      <c r="BN338" s="8">
        <f t="shared" si="615"/>
        <v>0.78255705492162364</v>
      </c>
    </row>
    <row r="339" spans="1:66" x14ac:dyDescent="0.25">
      <c r="A339" t="s">
        <v>91</v>
      </c>
      <c r="B339" t="s">
        <v>108</v>
      </c>
      <c r="C339" t="s">
        <v>122</v>
      </c>
      <c r="D339" s="16"/>
      <c r="E339">
        <f>VLOOKUP(A339,home!$A$2:$E$405,3,FALSE)</f>
        <v>1.375</v>
      </c>
      <c r="F339">
        <f>VLOOKUP(B339,home!$B$2:$E$405,3,FALSE)</f>
        <v>1.1599999999999999</v>
      </c>
      <c r="G339">
        <f>VLOOKUP(C339,away!$B$2:$E$405,4,FALSE)</f>
        <v>0.97</v>
      </c>
      <c r="H339">
        <f>VLOOKUP(A339,away!$A$2:$E$405,3,FALSE)</f>
        <v>1.1442307692307701</v>
      </c>
      <c r="I339">
        <f>VLOOKUP(C339,away!$B$2:$E$405,3,FALSE)</f>
        <v>0.97</v>
      </c>
      <c r="J339">
        <f>VLOOKUP(B339,home!$B$2:$E$405,4,FALSE)</f>
        <v>0.52</v>
      </c>
      <c r="K339" s="3">
        <f t="shared" si="560"/>
        <v>1.54715</v>
      </c>
      <c r="L339" s="3">
        <f t="shared" si="561"/>
        <v>0.57715000000000038</v>
      </c>
      <c r="M339" s="5">
        <f t="shared" si="562"/>
        <v>0.11951660061241226</v>
      </c>
      <c r="N339" s="5">
        <f t="shared" si="563"/>
        <v>0.18491010863749366</v>
      </c>
      <c r="O339" s="5">
        <f t="shared" si="564"/>
        <v>6.8979006043453792E-2</v>
      </c>
      <c r="P339" s="5">
        <f t="shared" si="565"/>
        <v>0.10672086920012953</v>
      </c>
      <c r="Q339" s="5">
        <f t="shared" si="566"/>
        <v>0.14304183728924919</v>
      </c>
      <c r="R339" s="5">
        <f t="shared" si="567"/>
        <v>1.9905616668989691E-2</v>
      </c>
      <c r="S339" s="5">
        <f t="shared" si="568"/>
        <v>2.3823769803674306E-2</v>
      </c>
      <c r="T339" s="5">
        <f t="shared" si="569"/>
        <v>8.2556596391490225E-2</v>
      </c>
      <c r="U339" s="5">
        <f t="shared" si="570"/>
        <v>3.07969748294274E-2</v>
      </c>
      <c r="V339" s="5">
        <f t="shared" si="571"/>
        <v>2.3636822630533601E-3</v>
      </c>
      <c r="W339" s="5">
        <f t="shared" si="572"/>
        <v>7.3769059520687283E-2</v>
      </c>
      <c r="X339" s="5">
        <f t="shared" si="573"/>
        <v>4.2575812702364692E-2</v>
      </c>
      <c r="Y339" s="5">
        <f t="shared" si="574"/>
        <v>1.2286315150584899E-2</v>
      </c>
      <c r="Z339" s="5">
        <f t="shared" si="575"/>
        <v>3.8295088868358033E-3</v>
      </c>
      <c r="AA339" s="5">
        <f t="shared" si="576"/>
        <v>5.9248246742680134E-3</v>
      </c>
      <c r="AB339" s="5">
        <f t="shared" si="577"/>
        <v>4.5832962473968787E-3</v>
      </c>
      <c r="AC339" s="5">
        <f t="shared" si="578"/>
        <v>1.3191380126976798E-4</v>
      </c>
      <c r="AD339" s="5">
        <f t="shared" si="579"/>
        <v>2.8532950109357826E-2</v>
      </c>
      <c r="AE339" s="5">
        <f t="shared" si="580"/>
        <v>1.646779215561588E-2</v>
      </c>
      <c r="AF339" s="5">
        <f t="shared" si="581"/>
        <v>4.7521931213068561E-3</v>
      </c>
      <c r="AG339" s="5">
        <f t="shared" si="582"/>
        <v>9.1424275332075138E-4</v>
      </c>
      <c r="AH339" s="5">
        <f t="shared" si="583"/>
        <v>5.525502635093212E-4</v>
      </c>
      <c r="AI339" s="5">
        <f t="shared" si="584"/>
        <v>8.5487814018844635E-4</v>
      </c>
      <c r="AJ339" s="5">
        <f t="shared" si="585"/>
        <v>6.6131235729627747E-4</v>
      </c>
      <c r="AK339" s="5">
        <f t="shared" si="586"/>
        <v>3.410498045303119E-4</v>
      </c>
      <c r="AL339" s="5">
        <f t="shared" si="587"/>
        <v>4.7116318432305703E-6</v>
      </c>
      <c r="AM339" s="5">
        <f t="shared" si="588"/>
        <v>8.8289507523385945E-3</v>
      </c>
      <c r="AN339" s="5">
        <f t="shared" si="589"/>
        <v>5.0956289267122239E-3</v>
      </c>
      <c r="AO339" s="5">
        <f t="shared" si="590"/>
        <v>1.470471117525981E-3</v>
      </c>
      <c r="AP339" s="5">
        <f t="shared" si="591"/>
        <v>2.8289413516004023E-4</v>
      </c>
      <c r="AQ339" s="5">
        <f t="shared" si="592"/>
        <v>4.0818087526904325E-5</v>
      </c>
      <c r="AR339" s="5">
        <f t="shared" si="593"/>
        <v>6.3780876916881004E-5</v>
      </c>
      <c r="AS339" s="5">
        <f t="shared" si="594"/>
        <v>9.8678583721952453E-5</v>
      </c>
      <c r="AT339" s="5">
        <f t="shared" si="595"/>
        <v>7.633528540270938E-5</v>
      </c>
      <c r="AU339" s="5">
        <f t="shared" si="596"/>
        <v>3.9367378936933939E-5</v>
      </c>
      <c r="AV339" s="5">
        <f t="shared" si="597"/>
        <v>1.5226810080569332E-5</v>
      </c>
      <c r="AW339" s="5">
        <f t="shared" si="598"/>
        <v>1.1686648156082214E-7</v>
      </c>
      <c r="AX339" s="5">
        <f t="shared" si="599"/>
        <v>2.2766185260801076E-3</v>
      </c>
      <c r="AY339" s="5">
        <f t="shared" si="600"/>
        <v>1.3139503823271349E-3</v>
      </c>
      <c r="AZ339" s="5">
        <f t="shared" si="601"/>
        <v>3.7917323158005321E-4</v>
      </c>
      <c r="BA339" s="5">
        <f t="shared" si="602"/>
        <v>7.2946610202142629E-5</v>
      </c>
      <c r="BB339" s="5">
        <f t="shared" si="603"/>
        <v>1.052528401954166E-5</v>
      </c>
      <c r="BC339" s="5">
        <f t="shared" si="604"/>
        <v>1.214933534375695E-6</v>
      </c>
      <c r="BD339" s="5">
        <f t="shared" si="605"/>
        <v>6.1351888520963161E-6</v>
      </c>
      <c r="BE339" s="5">
        <f t="shared" si="606"/>
        <v>9.4920574325208159E-6</v>
      </c>
      <c r="BF339" s="5">
        <f t="shared" si="607"/>
        <v>7.342818328362291E-6</v>
      </c>
      <c r="BG339" s="5">
        <f t="shared" si="608"/>
        <v>3.7868137922419062E-6</v>
      </c>
      <c r="BH339" s="5">
        <f t="shared" si="609"/>
        <v>1.464692239666766E-6</v>
      </c>
      <c r="BI339" s="5">
        <f t="shared" si="610"/>
        <v>4.5321971972008755E-7</v>
      </c>
      <c r="BJ339" s="8">
        <f t="shared" si="611"/>
        <v>0.60958009981847827</v>
      </c>
      <c r="BK339" s="8">
        <f t="shared" si="612"/>
        <v>0.25387549769470952</v>
      </c>
      <c r="BL339" s="8">
        <f t="shared" si="613"/>
        <v>0.13292157275448377</v>
      </c>
      <c r="BM339" s="8">
        <f t="shared" si="614"/>
        <v>0.35581880718693393</v>
      </c>
      <c r="BN339" s="8">
        <f t="shared" si="615"/>
        <v>0.64307403845172817</v>
      </c>
    </row>
    <row r="340" spans="1:66" x14ac:dyDescent="0.25">
      <c r="A340" t="s">
        <v>91</v>
      </c>
      <c r="B340" t="s">
        <v>101</v>
      </c>
      <c r="C340" t="s">
        <v>371</v>
      </c>
      <c r="D340" s="16"/>
      <c r="E340">
        <f>VLOOKUP(A340,home!$A$2:$E$405,3,FALSE)</f>
        <v>1.375</v>
      </c>
      <c r="F340">
        <f>VLOOKUP(B340,home!$B$2:$E$405,3,FALSE)</f>
        <v>1.0900000000000001</v>
      </c>
      <c r="G340">
        <f>VLOOKUP(C340,away!$B$2:$E$405,4,FALSE)</f>
        <v>0.91</v>
      </c>
      <c r="H340">
        <f>VLOOKUP(A340,away!$A$2:$E$405,3,FALSE)</f>
        <v>1.1442307692307701</v>
      </c>
      <c r="I340">
        <f>VLOOKUP(C340,away!$B$2:$E$405,3,FALSE)</f>
        <v>0.18</v>
      </c>
      <c r="J340">
        <f>VLOOKUP(B340,home!$B$2:$E$405,4,FALSE)</f>
        <v>0.87</v>
      </c>
      <c r="K340" s="3">
        <f t="shared" si="560"/>
        <v>1.3638625</v>
      </c>
      <c r="L340" s="3">
        <f t="shared" si="561"/>
        <v>0.17918653846153859</v>
      </c>
      <c r="M340" s="5">
        <f t="shared" si="562"/>
        <v>0.21372844070275435</v>
      </c>
      <c r="N340" s="5">
        <f t="shared" si="563"/>
        <v>0.29149620545796029</v>
      </c>
      <c r="O340" s="5">
        <f t="shared" si="564"/>
        <v>3.8297259460308757E-2</v>
      </c>
      <c r="P340" s="5">
        <f t="shared" si="565"/>
        <v>5.2232196030685359E-2</v>
      </c>
      <c r="Q340" s="5">
        <f t="shared" si="566"/>
        <v>0.19878037175820373</v>
      </c>
      <c r="R340" s="5">
        <f t="shared" si="567"/>
        <v>3.431176677628068E-3</v>
      </c>
      <c r="S340" s="5">
        <f t="shared" si="568"/>
        <v>3.191201757259609E-3</v>
      </c>
      <c r="T340" s="5">
        <f t="shared" si="569"/>
        <v>3.5618766729450309E-2</v>
      </c>
      <c r="U340" s="5">
        <f t="shared" si="570"/>
        <v>4.6796532014915116E-3</v>
      </c>
      <c r="V340" s="5">
        <f t="shared" si="571"/>
        <v>8.665382171183845E-5</v>
      </c>
      <c r="W340" s="5">
        <f t="shared" si="572"/>
        <v>9.0369698259024356E-2</v>
      </c>
      <c r="X340" s="5">
        <f t="shared" si="573"/>
        <v>1.6193033412848303E-2</v>
      </c>
      <c r="Y340" s="5">
        <f t="shared" si="574"/>
        <v>1.4507868022201607E-3</v>
      </c>
      <c r="Z340" s="5">
        <f t="shared" si="575"/>
        <v>2.0494022390471196E-4</v>
      </c>
      <c r="AA340" s="5">
        <f t="shared" si="576"/>
        <v>2.7951028612524021E-4</v>
      </c>
      <c r="AB340" s="5">
        <f t="shared" si="577"/>
        <v>1.9060679880524275E-4</v>
      </c>
      <c r="AC340" s="5">
        <f t="shared" si="578"/>
        <v>1.3235602230740226E-6</v>
      </c>
      <c r="AD340" s="5">
        <f t="shared" si="579"/>
        <v>3.0812960647949673E-2</v>
      </c>
      <c r="AE340" s="5">
        <f t="shared" si="580"/>
        <v>5.5212677582577091E-3</v>
      </c>
      <c r="AF340" s="5">
        <f t="shared" si="581"/>
        <v>4.9466842876074888E-4</v>
      </c>
      <c r="AG340" s="5">
        <f t="shared" si="582"/>
        <v>2.9545974478615588E-5</v>
      </c>
      <c r="AH340" s="5">
        <f t="shared" si="583"/>
        <v>9.1806323282545006E-6</v>
      </c>
      <c r="AI340" s="5">
        <f t="shared" si="584"/>
        <v>1.2521120158794006E-5</v>
      </c>
      <c r="AJ340" s="5">
        <f t="shared" si="585"/>
        <v>8.5385431212865958E-6</v>
      </c>
      <c r="AK340" s="5">
        <f t="shared" si="586"/>
        <v>3.8817995892519126E-6</v>
      </c>
      <c r="AL340" s="5">
        <f t="shared" si="587"/>
        <v>1.293837297510945E-8</v>
      </c>
      <c r="AM340" s="5">
        <f t="shared" si="588"/>
        <v>8.4049283083428451E-3</v>
      </c>
      <c r="AN340" s="5">
        <f t="shared" si="589"/>
        <v>1.5060500095893496E-3</v>
      </c>
      <c r="AO340" s="5">
        <f t="shared" si="590"/>
        <v>1.3493194398414123E-4</v>
      </c>
      <c r="AP340" s="5">
        <f t="shared" si="591"/>
        <v>8.0593293234681626E-6</v>
      </c>
      <c r="AQ340" s="5">
        <f t="shared" si="592"/>
        <v>3.6103083094845852E-7</v>
      </c>
      <c r="AR340" s="5">
        <f t="shared" si="593"/>
        <v>3.2900914555760425E-7</v>
      </c>
      <c r="AS340" s="5">
        <f t="shared" si="594"/>
        <v>4.4872323578305802E-7</v>
      </c>
      <c r="AT340" s="5">
        <f t="shared" si="595"/>
        <v>3.0599839708158555E-7</v>
      </c>
      <c r="AU340" s="5">
        <f t="shared" si="596"/>
        <v>1.3911324627989463E-7</v>
      </c>
      <c r="AV340" s="5">
        <f t="shared" si="597"/>
        <v>4.7432834963603235E-8</v>
      </c>
      <c r="AW340" s="5">
        <f t="shared" si="598"/>
        <v>8.7832073173992734E-11</v>
      </c>
      <c r="AX340" s="5">
        <f t="shared" si="599"/>
        <v>1.9105277558228724E-3</v>
      </c>
      <c r="AY340" s="5">
        <f t="shared" si="600"/>
        <v>3.423408552005921E-4</v>
      </c>
      <c r="AZ340" s="5">
        <f t="shared" si="601"/>
        <v>3.0671436408678446E-5</v>
      </c>
      <c r="BA340" s="5">
        <f t="shared" si="602"/>
        <v>1.8319695065714314E-6</v>
      </c>
      <c r="BB340" s="5">
        <f t="shared" si="603"/>
        <v>8.2066068612406935E-8</v>
      </c>
      <c r="BC340" s="5">
        <f t="shared" si="604"/>
        <v>2.9410269519608664E-9</v>
      </c>
      <c r="BD340" s="5">
        <f t="shared" si="605"/>
        <v>9.8256683191092485E-9</v>
      </c>
      <c r="BE340" s="5">
        <f t="shared" si="606"/>
        <v>1.3400860557871138E-8</v>
      </c>
      <c r="BF340" s="5">
        <f t="shared" si="607"/>
        <v>9.1384655913047635E-9</v>
      </c>
      <c r="BG340" s="5">
        <f t="shared" si="608"/>
        <v>4.1545368425069632E-9</v>
      </c>
      <c r="BH340" s="5">
        <f t="shared" si="609"/>
        <v>1.4165542510909145E-9</v>
      </c>
      <c r="BI340" s="5">
        <f t="shared" si="610"/>
        <v>3.8639704445569608E-10</v>
      </c>
      <c r="BJ340" s="8">
        <f t="shared" si="611"/>
        <v>0.68310709287525884</v>
      </c>
      <c r="BK340" s="8">
        <f t="shared" si="612"/>
        <v>0.26958216966620785</v>
      </c>
      <c r="BL340" s="8">
        <f t="shared" si="613"/>
        <v>4.691363711889867E-2</v>
      </c>
      <c r="BM340" s="8">
        <f t="shared" si="614"/>
        <v>0.20149984902936113</v>
      </c>
      <c r="BN340" s="8">
        <f t="shared" si="615"/>
        <v>0.7979656500875405</v>
      </c>
    </row>
    <row r="341" spans="1:66" x14ac:dyDescent="0.25">
      <c r="A341" t="s">
        <v>91</v>
      </c>
      <c r="B341" t="s">
        <v>370</v>
      </c>
      <c r="C341" t="s">
        <v>100</v>
      </c>
      <c r="D341" s="16"/>
      <c r="E341">
        <f>VLOOKUP(A341,home!$A$2:$E$405,3,FALSE)</f>
        <v>1.375</v>
      </c>
      <c r="F341">
        <f>VLOOKUP(B341,home!$B$2:$E$405,3,FALSE)</f>
        <v>0.97</v>
      </c>
      <c r="G341">
        <f>VLOOKUP(C341,away!$B$2:$E$405,4,FALSE)</f>
        <v>1.1599999999999999</v>
      </c>
      <c r="H341">
        <f>VLOOKUP(A341,away!$A$2:$E$405,3,FALSE)</f>
        <v>1.1442307692307701</v>
      </c>
      <c r="I341">
        <f>VLOOKUP(C341,away!$B$2:$E$405,3,FALSE)</f>
        <v>1.1599999999999999</v>
      </c>
      <c r="J341">
        <f>VLOOKUP(B341,home!$B$2:$E$405,4,FALSE)</f>
        <v>0.28999999999999998</v>
      </c>
      <c r="K341" s="3">
        <f t="shared" si="560"/>
        <v>1.5471499999999998</v>
      </c>
      <c r="L341" s="3">
        <f t="shared" si="561"/>
        <v>0.38491923076923101</v>
      </c>
      <c r="M341" s="5">
        <f t="shared" si="562"/>
        <v>0.14484816389268196</v>
      </c>
      <c r="N341" s="5">
        <f t="shared" si="563"/>
        <v>0.22410183676656287</v>
      </c>
      <c r="O341" s="5">
        <f t="shared" si="564"/>
        <v>5.5754843823906629E-2</v>
      </c>
      <c r="P341" s="5">
        <f t="shared" si="565"/>
        <v>8.6261106622157135E-2</v>
      </c>
      <c r="Q341" s="5">
        <f t="shared" si="566"/>
        <v>0.17335957837669386</v>
      </c>
      <c r="R341" s="5">
        <f t="shared" si="567"/>
        <v>1.0730555798178373E-2</v>
      </c>
      <c r="S341" s="5">
        <f t="shared" si="568"/>
        <v>1.2842721501793053E-2</v>
      </c>
      <c r="T341" s="5">
        <f t="shared" si="569"/>
        <v>6.6729435555235209E-2</v>
      </c>
      <c r="U341" s="5">
        <f t="shared" si="570"/>
        <v>1.6601779403151669E-2</v>
      </c>
      <c r="V341" s="5">
        <f t="shared" si="571"/>
        <v>8.4979972515344493E-4</v>
      </c>
      <c r="W341" s="5">
        <f t="shared" si="572"/>
        <v>8.9404423895167284E-2</v>
      </c>
      <c r="X341" s="5">
        <f t="shared" si="573"/>
        <v>3.441348207309404E-2</v>
      </c>
      <c r="Y341" s="5">
        <f t="shared" si="574"/>
        <v>6.6232055238330386E-3</v>
      </c>
      <c r="Z341" s="5">
        <f t="shared" si="575"/>
        <v>1.3767990945203769E-3</v>
      </c>
      <c r="AA341" s="5">
        <f t="shared" si="576"/>
        <v>2.130114719087201E-3</v>
      </c>
      <c r="AB341" s="5">
        <f t="shared" si="577"/>
        <v>1.6478034938178815E-3</v>
      </c>
      <c r="AC341" s="5">
        <f t="shared" si="578"/>
        <v>3.1629959404099085E-5</v>
      </c>
      <c r="AD341" s="5">
        <f t="shared" si="579"/>
        <v>3.4580513607352002E-2</v>
      </c>
      <c r="AE341" s="5">
        <f t="shared" si="580"/>
        <v>1.3310704697346855E-2</v>
      </c>
      <c r="AF341" s="5">
        <f t="shared" si="581"/>
        <v>2.5617731065495706E-3</v>
      </c>
      <c r="AG341" s="5">
        <f t="shared" si="582"/>
        <v>3.2869191119278793E-4</v>
      </c>
      <c r="AH341" s="5">
        <f t="shared" si="583"/>
        <v>1.3248911209663933E-4</v>
      </c>
      <c r="AI341" s="5">
        <f t="shared" si="584"/>
        <v>2.0498052978031554E-4</v>
      </c>
      <c r="AJ341" s="5">
        <f t="shared" si="585"/>
        <v>1.585678133248076E-4</v>
      </c>
      <c r="AK341" s="5">
        <f t="shared" si="586"/>
        <v>8.1776064128491997E-5</v>
      </c>
      <c r="AL341" s="5">
        <f t="shared" si="587"/>
        <v>7.5346079019213304E-7</v>
      </c>
      <c r="AM341" s="5">
        <f t="shared" si="588"/>
        <v>1.0700248325522924E-2</v>
      </c>
      <c r="AN341" s="5">
        <f t="shared" si="589"/>
        <v>4.1187313545000348E-3</v>
      </c>
      <c r="AO341" s="5">
        <f t="shared" si="590"/>
        <v>7.9268945235963322E-4</v>
      </c>
      <c r="AP341" s="5">
        <f t="shared" si="591"/>
        <v>1.0170713808038432E-4</v>
      </c>
      <c r="AQ341" s="5">
        <f t="shared" si="592"/>
        <v>9.7872583384103745E-6</v>
      </c>
      <c r="AR341" s="5">
        <f t="shared" si="593"/>
        <v>1.0199521422707371E-5</v>
      </c>
      <c r="AS341" s="5">
        <f t="shared" si="594"/>
        <v>1.578018956914171E-5</v>
      </c>
      <c r="AT341" s="5">
        <f t="shared" si="595"/>
        <v>1.2207160145948798E-5</v>
      </c>
      <c r="AU341" s="5">
        <f t="shared" si="596"/>
        <v>6.2954359399348922E-6</v>
      </c>
      <c r="AV341" s="5">
        <f t="shared" si="597"/>
        <v>2.4349959286175662E-6</v>
      </c>
      <c r="AW341" s="5">
        <f t="shared" si="598"/>
        <v>1.2464078823358737E-8</v>
      </c>
      <c r="AX341" s="5">
        <f t="shared" si="599"/>
        <v>2.7591481994721284E-3</v>
      </c>
      <c r="AY341" s="5">
        <f t="shared" si="600"/>
        <v>1.0620492025191202E-3</v>
      </c>
      <c r="AZ341" s="5">
        <f t="shared" si="601"/>
        <v>2.0440158103636748E-4</v>
      </c>
      <c r="BA341" s="5">
        <f t="shared" si="602"/>
        <v>2.6226033113511064E-5</v>
      </c>
      <c r="BB341" s="5">
        <f t="shared" si="603"/>
        <v>2.5237261230452651E-6</v>
      </c>
      <c r="BC341" s="5">
        <f t="shared" si="604"/>
        <v>1.9428614359095952E-7</v>
      </c>
      <c r="BD341" s="5">
        <f t="shared" si="605"/>
        <v>6.543319900404683E-7</v>
      </c>
      <c r="BE341" s="5">
        <f t="shared" si="606"/>
        <v>1.0123497383911105E-6</v>
      </c>
      <c r="BF341" s="5">
        <f t="shared" si="607"/>
        <v>7.8312844887590325E-7</v>
      </c>
      <c r="BG341" s="5">
        <f t="shared" si="608"/>
        <v>4.038723932261178E-7</v>
      </c>
      <c r="BH341" s="5">
        <f t="shared" si="609"/>
        <v>1.5621279329494697E-7</v>
      </c>
      <c r="BI341" s="5">
        <f t="shared" si="610"/>
        <v>4.8336924629255417E-8</v>
      </c>
      <c r="BJ341" s="8">
        <f t="shared" si="611"/>
        <v>0.66519135207023672</v>
      </c>
      <c r="BK341" s="8">
        <f t="shared" si="612"/>
        <v>0.24589622436449901</v>
      </c>
      <c r="BL341" s="8">
        <f t="shared" si="613"/>
        <v>8.7492886292766789E-2</v>
      </c>
      <c r="BM341" s="8">
        <f t="shared" si="614"/>
        <v>0.30383913980340171</v>
      </c>
      <c r="BN341" s="8">
        <f t="shared" si="615"/>
        <v>0.69505608528018092</v>
      </c>
    </row>
    <row r="342" spans="1:66" x14ac:dyDescent="0.25">
      <c r="A342" t="s">
        <v>91</v>
      </c>
      <c r="B342" t="s">
        <v>111</v>
      </c>
      <c r="C342" t="s">
        <v>389</v>
      </c>
      <c r="D342" s="16"/>
      <c r="E342">
        <f>VLOOKUP(A342,home!$A$2:$E$405,3,FALSE)</f>
        <v>1.375</v>
      </c>
      <c r="F342">
        <f>VLOOKUP(B342,home!$B$2:$E$405,3,FALSE)</f>
        <v>1.02</v>
      </c>
      <c r="G342">
        <f>VLOOKUP(C342,away!$B$2:$E$405,4,FALSE)</f>
        <v>0.87</v>
      </c>
      <c r="H342">
        <f>VLOOKUP(A342,away!$A$2:$E$405,3,FALSE)</f>
        <v>1.1442307692307701</v>
      </c>
      <c r="I342">
        <f>VLOOKUP(C342,away!$B$2:$E$405,3,FALSE)</f>
        <v>0.73</v>
      </c>
      <c r="J342">
        <f>VLOOKUP(B342,home!$B$2:$E$405,4,FALSE)</f>
        <v>0.35</v>
      </c>
      <c r="K342" s="3">
        <f t="shared" si="560"/>
        <v>1.220175</v>
      </c>
      <c r="L342" s="3">
        <f t="shared" si="561"/>
        <v>0.29235096153846174</v>
      </c>
      <c r="M342" s="5">
        <f t="shared" si="562"/>
        <v>0.22035267201460457</v>
      </c>
      <c r="N342" s="5">
        <f t="shared" si="563"/>
        <v>0.26886882157542008</v>
      </c>
      <c r="O342" s="5">
        <f t="shared" si="564"/>
        <v>6.4420315541038928E-2</v>
      </c>
      <c r="P342" s="5">
        <f t="shared" si="565"/>
        <v>7.8604058515287165E-2</v>
      </c>
      <c r="Q342" s="5">
        <f t="shared" si="566"/>
        <v>0.16403350718289414</v>
      </c>
      <c r="R342" s="5">
        <f t="shared" si="567"/>
        <v>9.4166705955169207E-3</v>
      </c>
      <c r="S342" s="5">
        <f t="shared" si="568"/>
        <v>7.0098968605486044E-3</v>
      </c>
      <c r="T342" s="5">
        <f t="shared" si="569"/>
        <v>4.7955353549445273E-2</v>
      </c>
      <c r="U342" s="5">
        <f t="shared" si="570"/>
        <v>1.1489986043884856E-2</v>
      </c>
      <c r="V342" s="5">
        <f t="shared" si="571"/>
        <v>2.7784063810831533E-4</v>
      </c>
      <c r="W342" s="5">
        <f t="shared" si="572"/>
        <v>6.6716528208962594E-2</v>
      </c>
      <c r="X342" s="5">
        <f t="shared" si="573"/>
        <v>1.950464117239812E-2</v>
      </c>
      <c r="Y342" s="5">
        <f t="shared" si="574"/>
        <v>2.8511003006066299E-3</v>
      </c>
      <c r="Z342" s="5">
        <f t="shared" si="575"/>
        <v>9.1765756769677739E-4</v>
      </c>
      <c r="AA342" s="5">
        <f t="shared" si="576"/>
        <v>1.1197028226644151E-3</v>
      </c>
      <c r="AB342" s="5">
        <f t="shared" si="577"/>
        <v>6.8311669582227664E-4</v>
      </c>
      <c r="AC342" s="5">
        <f t="shared" si="578"/>
        <v>6.1944454701073719E-6</v>
      </c>
      <c r="AD342" s="5">
        <f t="shared" si="579"/>
        <v>2.0351459951842753E-2</v>
      </c>
      <c r="AE342" s="5">
        <f t="shared" si="580"/>
        <v>5.9497688856327245E-3</v>
      </c>
      <c r="AF342" s="5">
        <f t="shared" si="581"/>
        <v>8.6971032732317453E-4</v>
      </c>
      <c r="AG342" s="5">
        <f t="shared" si="582"/>
        <v>8.4753550150953486E-5</v>
      </c>
      <c r="AH342" s="5">
        <f t="shared" si="583"/>
        <v>6.7069518069799724E-5</v>
      </c>
      <c r="AI342" s="5">
        <f t="shared" si="584"/>
        <v>8.183654921081785E-5</v>
      </c>
      <c r="AJ342" s="5">
        <f t="shared" si="585"/>
        <v>4.9927455716654854E-5</v>
      </c>
      <c r="AK342" s="5">
        <f t="shared" si="586"/>
        <v>2.0306744426356436E-5</v>
      </c>
      <c r="AL342" s="5">
        <f t="shared" si="587"/>
        <v>8.8387138626538406E-8</v>
      </c>
      <c r="AM342" s="5">
        <f t="shared" si="588"/>
        <v>4.9664685293479413E-3</v>
      </c>
      <c r="AN342" s="5">
        <f t="shared" si="589"/>
        <v>1.4519518500053807E-3</v>
      </c>
      <c r="AO342" s="5">
        <f t="shared" si="590"/>
        <v>2.122397597283107E-4</v>
      </c>
      <c r="AP342" s="5">
        <f t="shared" si="591"/>
        <v>2.0682832611087917E-5</v>
      </c>
      <c r="AQ342" s="5">
        <f t="shared" si="592"/>
        <v>1.5116615002976511E-6</v>
      </c>
      <c r="AR342" s="5">
        <f t="shared" si="593"/>
        <v>3.9215676195254368E-6</v>
      </c>
      <c r="AS342" s="5">
        <f t="shared" si="594"/>
        <v>4.7849987701544483E-6</v>
      </c>
      <c r="AT342" s="5">
        <f t="shared" si="595"/>
        <v>2.9192679371866033E-6</v>
      </c>
      <c r="AU342" s="5">
        <f t="shared" si="596"/>
        <v>1.1873392517522206E-6</v>
      </c>
      <c r="AV342" s="5">
        <f t="shared" si="597"/>
        <v>3.6219041787669177E-7</v>
      </c>
      <c r="AW342" s="5">
        <f t="shared" si="598"/>
        <v>8.7581670191091942E-10</v>
      </c>
      <c r="AX342" s="5">
        <f t="shared" si="599"/>
        <v>1.0099934562995201E-3</v>
      </c>
      <c r="AY342" s="5">
        <f t="shared" si="600"/>
        <v>2.9527255809671903E-4</v>
      </c>
      <c r="AZ342" s="5">
        <f t="shared" si="601"/>
        <v>4.3161608137748556E-5</v>
      </c>
      <c r="BA342" s="5">
        <f t="shared" si="602"/>
        <v>4.2061125468723633E-6</v>
      </c>
      <c r="BB342" s="5">
        <f t="shared" si="603"/>
        <v>3.074152618542809E-7</v>
      </c>
      <c r="BC342" s="5">
        <f t="shared" si="604"/>
        <v>1.7974629478939402E-8</v>
      </c>
      <c r="BD342" s="5">
        <f t="shared" si="605"/>
        <v>1.910790107177264E-7</v>
      </c>
      <c r="BE342" s="5">
        <f t="shared" si="606"/>
        <v>2.3314983190250176E-7</v>
      </c>
      <c r="BF342" s="5">
        <f t="shared" si="607"/>
        <v>1.4224179807081759E-7</v>
      </c>
      <c r="BG342" s="5">
        <f t="shared" si="608"/>
        <v>5.7853295320353261E-8</v>
      </c>
      <c r="BH342" s="5">
        <f t="shared" si="609"/>
        <v>1.7647786154378026E-8</v>
      </c>
      <c r="BI342" s="5">
        <f t="shared" si="610"/>
        <v>4.3066774941836381E-9</v>
      </c>
      <c r="BJ342" s="8">
        <f t="shared" si="611"/>
        <v>0.6051914584628415</v>
      </c>
      <c r="BK342" s="8">
        <f t="shared" si="612"/>
        <v>0.30654602341925408</v>
      </c>
      <c r="BL342" s="8">
        <f t="shared" si="613"/>
        <v>8.7362753608747165E-2</v>
      </c>
      <c r="BM342" s="8">
        <f t="shared" si="614"/>
        <v>0.19402657595149789</v>
      </c>
      <c r="BN342" s="8">
        <f t="shared" si="615"/>
        <v>0.8056960454247617</v>
      </c>
    </row>
    <row r="343" spans="1:66" x14ac:dyDescent="0.25">
      <c r="A343" t="s">
        <v>114</v>
      </c>
      <c r="B343" t="s">
        <v>115</v>
      </c>
      <c r="C343" t="s">
        <v>127</v>
      </c>
      <c r="D343" s="16"/>
      <c r="E343">
        <f>VLOOKUP(A343,home!$A$2:$E$405,3,FALSE)</f>
        <v>1.23364485981308</v>
      </c>
      <c r="F343">
        <f>VLOOKUP(B343,home!$B$2:$E$405,3,FALSE)</f>
        <v>1.3</v>
      </c>
      <c r="G343">
        <f>VLOOKUP(C343,away!$B$2:$E$405,4,FALSE)</f>
        <v>0.81</v>
      </c>
      <c r="H343">
        <f>VLOOKUP(A343,away!$A$2:$E$405,3,FALSE)</f>
        <v>1.0186915887850501</v>
      </c>
      <c r="I343">
        <f>VLOOKUP(C343,away!$B$2:$E$405,3,FALSE)</f>
        <v>0.97</v>
      </c>
      <c r="J343">
        <f>VLOOKUP(B343,home!$B$2:$E$405,4,FALSE)</f>
        <v>1.37</v>
      </c>
      <c r="K343" s="3">
        <f t="shared" si="560"/>
        <v>1.2990280373831735</v>
      </c>
      <c r="L343" s="3">
        <f t="shared" si="561"/>
        <v>1.3537392523364531</v>
      </c>
      <c r="M343" s="5">
        <f t="shared" si="562"/>
        <v>7.0455970955178901E-2</v>
      </c>
      <c r="N343" s="5">
        <f t="shared" si="563"/>
        <v>9.1524281671831922E-2</v>
      </c>
      <c r="O343" s="5">
        <f t="shared" si="564"/>
        <v>9.5379013443502733E-2</v>
      </c>
      <c r="P343" s="5">
        <f t="shared" si="565"/>
        <v>0.12390001264105667</v>
      </c>
      <c r="Q343" s="5">
        <f t="shared" si="566"/>
        <v>5.94463039965323E-2</v>
      </c>
      <c r="R343" s="5">
        <f t="shared" si="567"/>
        <v>6.4559157173797968E-2</v>
      </c>
      <c r="S343" s="5">
        <f t="shared" si="568"/>
        <v>5.4470944493192078E-2</v>
      </c>
      <c r="T343" s="5">
        <f t="shared" si="569"/>
        <v>8.0474795126431131E-2</v>
      </c>
      <c r="U343" s="5">
        <f t="shared" si="570"/>
        <v>8.3864155238590588E-2</v>
      </c>
      <c r="V343" s="5">
        <f t="shared" si="571"/>
        <v>1.0643291153295327E-2</v>
      </c>
      <c r="W343" s="5">
        <f t="shared" si="572"/>
        <v>2.574080520343295E-2</v>
      </c>
      <c r="X343" s="5">
        <f t="shared" si="573"/>
        <v>3.4846338390633599E-2</v>
      </c>
      <c r="Y343" s="5">
        <f t="shared" si="574"/>
        <v>2.3586428039799691E-2</v>
      </c>
      <c r="Z343" s="5">
        <f t="shared" si="575"/>
        <v>2.9132088387976266E-2</v>
      </c>
      <c r="AA343" s="5">
        <f t="shared" si="576"/>
        <v>3.7843399603505946E-2</v>
      </c>
      <c r="AB343" s="5">
        <f t="shared" si="577"/>
        <v>2.4579818557424755E-2</v>
      </c>
      <c r="AC343" s="5">
        <f t="shared" si="578"/>
        <v>1.1697943149440821E-3</v>
      </c>
      <c r="AD343" s="5">
        <f t="shared" si="579"/>
        <v>8.3595069160195233E-3</v>
      </c>
      <c r="AE343" s="5">
        <f t="shared" si="580"/>
        <v>1.1316592642393679E-2</v>
      </c>
      <c r="AF343" s="5">
        <f t="shared" si="581"/>
        <v>7.659857831355114E-3</v>
      </c>
      <c r="AG343" s="5">
        <f t="shared" si="582"/>
        <v>3.4564834045407319E-3</v>
      </c>
      <c r="AH343" s="5">
        <f t="shared" si="583"/>
        <v>9.8593128883346145E-3</v>
      </c>
      <c r="AI343" s="5">
        <f t="shared" si="584"/>
        <v>1.2807523871279942E-2</v>
      </c>
      <c r="AJ343" s="5">
        <f t="shared" si="585"/>
        <v>8.3186662991234662E-3</v>
      </c>
      <c r="AK343" s="5">
        <f t="shared" si="586"/>
        <v>3.6020602520653007E-3</v>
      </c>
      <c r="AL343" s="5">
        <f t="shared" si="587"/>
        <v>8.228544916439287E-5</v>
      </c>
      <c r="AM343" s="5">
        <f t="shared" si="588"/>
        <v>2.1718467725215787E-3</v>
      </c>
      <c r="AN343" s="5">
        <f t="shared" si="589"/>
        <v>2.9401142260227007E-3</v>
      </c>
      <c r="AO343" s="5">
        <f t="shared" si="590"/>
        <v>1.9900740170598705E-3</v>
      </c>
      <c r="AP343" s="5">
        <f t="shared" si="591"/>
        <v>8.9801377064961012E-4</v>
      </c>
      <c r="AQ343" s="5">
        <f t="shared" si="592"/>
        <v>3.0391912261676059E-4</v>
      </c>
      <c r="AR343" s="5">
        <f t="shared" si="593"/>
        <v>2.6693877716010522E-3</v>
      </c>
      <c r="AS343" s="5">
        <f t="shared" si="594"/>
        <v>3.4676095579575577E-3</v>
      </c>
      <c r="AT343" s="5">
        <f t="shared" si="595"/>
        <v>2.2522610192423705E-3</v>
      </c>
      <c r="AU343" s="5">
        <f t="shared" si="596"/>
        <v>9.752500705003473E-4</v>
      </c>
      <c r="AV343" s="5">
        <f t="shared" si="597"/>
        <v>3.1671929625996705E-4</v>
      </c>
      <c r="AW343" s="5">
        <f t="shared" si="598"/>
        <v>4.01951903572083E-6</v>
      </c>
      <c r="AX343" s="5">
        <f t="shared" si="599"/>
        <v>4.7021497506761378E-4</v>
      </c>
      <c r="AY343" s="5">
        <f t="shared" si="600"/>
        <v>6.365484687854354E-4</v>
      </c>
      <c r="AZ343" s="5">
        <f t="shared" si="601"/>
        <v>4.3086032410475478E-4</v>
      </c>
      <c r="BA343" s="5">
        <f t="shared" si="602"/>
        <v>1.9442417767167081E-4</v>
      </c>
      <c r="BB343" s="5">
        <f t="shared" si="603"/>
        <v>6.5799910229344342E-5</v>
      </c>
      <c r="BC343" s="5">
        <f t="shared" si="604"/>
        <v>1.7815184255535672E-5</v>
      </c>
      <c r="BD343" s="5">
        <f t="shared" si="605"/>
        <v>6.0227583435387894E-4</v>
      </c>
      <c r="BE343" s="5">
        <f t="shared" si="606"/>
        <v>7.8237319506403269E-4</v>
      </c>
      <c r="BF343" s="5">
        <f t="shared" si="607"/>
        <v>5.0816235804261665E-4</v>
      </c>
      <c r="BG343" s="5">
        <f t="shared" si="608"/>
        <v>2.2003905021336859E-4</v>
      </c>
      <c r="BH343" s="5">
        <f t="shared" si="609"/>
        <v>7.1459223886582472E-5</v>
      </c>
      <c r="BI343" s="5">
        <f t="shared" si="610"/>
        <v>1.8565507071662378E-5</v>
      </c>
      <c r="BJ343" s="8">
        <f t="shared" si="611"/>
        <v>0.35653102417195548</v>
      </c>
      <c r="BK343" s="8">
        <f t="shared" si="612"/>
        <v>0.26135884747561683</v>
      </c>
      <c r="BL343" s="8">
        <f t="shared" si="613"/>
        <v>0.35269721021181882</v>
      </c>
      <c r="BM343" s="8">
        <f t="shared" si="614"/>
        <v>0.49382190141571725</v>
      </c>
      <c r="BN343" s="8">
        <f t="shared" si="615"/>
        <v>0.50526473988190046</v>
      </c>
    </row>
    <row r="344" spans="1:66" x14ac:dyDescent="0.25">
      <c r="A344" t="s">
        <v>114</v>
      </c>
      <c r="B344" t="s">
        <v>119</v>
      </c>
      <c r="C344" t="s">
        <v>132</v>
      </c>
      <c r="D344" s="16"/>
      <c r="E344">
        <f>VLOOKUP(A344,home!$A$2:$E$405,3,FALSE)</f>
        <v>1.23364485981308</v>
      </c>
      <c r="F344">
        <f>VLOOKUP(B344,home!$B$2:$E$405,3,FALSE)</f>
        <v>1.62</v>
      </c>
      <c r="G344">
        <f>VLOOKUP(C344,away!$B$2:$E$405,4,FALSE)</f>
        <v>1.1299999999999999</v>
      </c>
      <c r="H344">
        <f>VLOOKUP(A344,away!$A$2:$E$405,3,FALSE)</f>
        <v>1.0186915887850501</v>
      </c>
      <c r="I344">
        <f>VLOOKUP(C344,away!$B$2:$E$405,3,FALSE)</f>
        <v>0.65</v>
      </c>
      <c r="J344">
        <f>VLOOKUP(B344,home!$B$2:$E$405,4,FALSE)</f>
        <v>0.98</v>
      </c>
      <c r="K344" s="3">
        <f t="shared" si="560"/>
        <v>2.2583102803738244</v>
      </c>
      <c r="L344" s="3">
        <f t="shared" si="561"/>
        <v>0.6489065420560769</v>
      </c>
      <c r="M344" s="5">
        <f t="shared" si="562"/>
        <v>5.4627556681160185E-2</v>
      </c>
      <c r="N344" s="5">
        <f t="shared" si="563"/>
        <v>0.12336597284476784</v>
      </c>
      <c r="O344" s="5">
        <f t="shared" si="564"/>
        <v>3.5448178906943996E-2</v>
      </c>
      <c r="P344" s="5">
        <f t="shared" si="565"/>
        <v>8.0052986846082183E-2</v>
      </c>
      <c r="Q344" s="5">
        <f t="shared" si="566"/>
        <v>0.13929932236182865</v>
      </c>
      <c r="R344" s="5">
        <f t="shared" si="567"/>
        <v>1.1501277598345093E-2</v>
      </c>
      <c r="S344" s="5">
        <f t="shared" si="568"/>
        <v>2.932805845767008E-2</v>
      </c>
      <c r="T344" s="5">
        <f t="shared" si="569"/>
        <v>9.0392241584568975E-2</v>
      </c>
      <c r="U344" s="5">
        <f t="shared" si="570"/>
        <v>2.5973453437775896E-2</v>
      </c>
      <c r="V344" s="5">
        <f t="shared" si="571"/>
        <v>4.7753649553266501E-3</v>
      </c>
      <c r="W344" s="5">
        <f t="shared" si="572"/>
        <v>0.10486036391294168</v>
      </c>
      <c r="X344" s="5">
        <f t="shared" si="573"/>
        <v>6.8044576145488825E-2</v>
      </c>
      <c r="Y344" s="5">
        <f t="shared" si="574"/>
        <v>2.2077285306120277E-2</v>
      </c>
      <c r="Z344" s="5">
        <f t="shared" si="575"/>
        <v>2.4877514251897123E-3</v>
      </c>
      <c r="AA344" s="5">
        <f t="shared" si="576"/>
        <v>5.6181146185205607E-3</v>
      </c>
      <c r="AB344" s="5">
        <f t="shared" si="577"/>
        <v>6.3437229996617245E-3</v>
      </c>
      <c r="AC344" s="5">
        <f t="shared" si="578"/>
        <v>4.3737338256912028E-4</v>
      </c>
      <c r="AD344" s="5">
        <f t="shared" si="579"/>
        <v>5.9201809457084129E-2</v>
      </c>
      <c r="AE344" s="5">
        <f t="shared" si="580"/>
        <v>3.8416441458259211E-2</v>
      </c>
      <c r="AF344" s="5">
        <f t="shared" si="581"/>
        <v>1.2464340092389345E-2</v>
      </c>
      <c r="AG344" s="5">
        <f t="shared" si="582"/>
        <v>2.6960639427877648E-3</v>
      </c>
      <c r="AH344" s="5">
        <f t="shared" si="583"/>
        <v>4.0357954370373329E-4</v>
      </c>
      <c r="AI344" s="5">
        <f t="shared" si="584"/>
        <v>9.1140783249471816E-4</v>
      </c>
      <c r="AJ344" s="5">
        <f t="shared" si="585"/>
        <v>1.0291208388680233E-3</v>
      </c>
      <c r="AK344" s="5">
        <f t="shared" si="586"/>
        <v>7.7469139005419704E-4</v>
      </c>
      <c r="AL344" s="5">
        <f t="shared" si="587"/>
        <v>2.5637643540229927E-5</v>
      </c>
      <c r="AM344" s="5">
        <f t="shared" si="588"/>
        <v>2.6739210982733078E-2</v>
      </c>
      <c r="AN344" s="5">
        <f t="shared" si="589"/>
        <v>1.7351248936113197E-2</v>
      </c>
      <c r="AO344" s="5">
        <f t="shared" si="590"/>
        <v>5.6296694737436974E-3</v>
      </c>
      <c r="AP344" s="5">
        <f t="shared" si="591"/>
        <v>1.2177097837085592E-3</v>
      </c>
      <c r="AQ344" s="5">
        <f t="shared" si="592"/>
        <v>1.975449612435436E-4</v>
      </c>
      <c r="AR344" s="5">
        <f t="shared" si="593"/>
        <v>5.2377081229871798E-5</v>
      </c>
      <c r="AS344" s="5">
        <f t="shared" si="594"/>
        <v>1.1828370099739436E-4</v>
      </c>
      <c r="AT344" s="5">
        <f t="shared" si="595"/>
        <v>1.3356064898153964E-4</v>
      </c>
      <c r="AU344" s="5">
        <f t="shared" si="596"/>
        <v>1.0054046221613692E-4</v>
      </c>
      <c r="AV344" s="5">
        <f t="shared" si="597"/>
        <v>5.67628898540595E-5</v>
      </c>
      <c r="AW344" s="5">
        <f t="shared" si="598"/>
        <v>1.0436175367342809E-6</v>
      </c>
      <c r="AX344" s="5">
        <f t="shared" si="599"/>
        <v>1.0064239175231799E-2</v>
      </c>
      <c r="AY344" s="5">
        <f t="shared" si="600"/>
        <v>6.5307506416249694E-3</v>
      </c>
      <c r="AZ344" s="5">
        <f t="shared" si="601"/>
        <v>2.1189234079436819E-3</v>
      </c>
      <c r="BA344" s="5">
        <f t="shared" si="602"/>
        <v>4.583277538434709E-4</v>
      </c>
      <c r="BB344" s="5">
        <f t="shared" si="603"/>
        <v>7.4352969468723869E-5</v>
      </c>
      <c r="BC344" s="5">
        <f t="shared" si="604"/>
        <v>9.6496256619101358E-6</v>
      </c>
      <c r="BD344" s="5">
        <f t="shared" si="605"/>
        <v>5.6646384439777248E-6</v>
      </c>
      <c r="BE344" s="5">
        <f t="shared" si="606"/>
        <v>1.279251123263568E-5</v>
      </c>
      <c r="BF344" s="5">
        <f t="shared" si="607"/>
        <v>1.4444729814229391E-5</v>
      </c>
      <c r="BG344" s="5">
        <f t="shared" si="608"/>
        <v>1.0873560612232173E-5</v>
      </c>
      <c r="BH344" s="5">
        <f t="shared" si="609"/>
        <v>6.1389684287179513E-6</v>
      </c>
      <c r="BI344" s="5">
        <f t="shared" si="610"/>
        <v>2.7727391026928186E-6</v>
      </c>
      <c r="BJ344" s="8">
        <f t="shared" si="611"/>
        <v>0.73121004481755336</v>
      </c>
      <c r="BK344" s="8">
        <f t="shared" si="612"/>
        <v>0.17577772860797344</v>
      </c>
      <c r="BL344" s="8">
        <f t="shared" si="613"/>
        <v>8.851775909728142E-2</v>
      </c>
      <c r="BM344" s="8">
        <f t="shared" si="614"/>
        <v>0.54716828168478182</v>
      </c>
      <c r="BN344" s="8">
        <f t="shared" si="615"/>
        <v>0.44429529523912792</v>
      </c>
    </row>
    <row r="345" spans="1:66" x14ac:dyDescent="0.25">
      <c r="A345" t="s">
        <v>114</v>
      </c>
      <c r="B345" t="s">
        <v>96</v>
      </c>
      <c r="C345" t="s">
        <v>135</v>
      </c>
      <c r="D345" s="16"/>
      <c r="E345">
        <f>VLOOKUP(A345,home!$A$2:$E$405,3,FALSE)</f>
        <v>1.23364485981308</v>
      </c>
      <c r="F345">
        <f>VLOOKUP(B345,home!$B$2:$E$405,3,FALSE)</f>
        <v>0.61</v>
      </c>
      <c r="G345">
        <f>VLOOKUP(C345,away!$B$2:$E$405,4,FALSE)</f>
        <v>1.3</v>
      </c>
      <c r="H345">
        <f>VLOOKUP(A345,away!$A$2:$E$405,3,FALSE)</f>
        <v>1.0186915887850501</v>
      </c>
      <c r="I345">
        <f>VLOOKUP(C345,away!$B$2:$E$405,3,FALSE)</f>
        <v>0.65</v>
      </c>
      <c r="J345">
        <f>VLOOKUP(B345,home!$B$2:$E$405,4,FALSE)</f>
        <v>1.23</v>
      </c>
      <c r="K345" s="3">
        <f t="shared" si="560"/>
        <v>0.97828037383177247</v>
      </c>
      <c r="L345" s="3">
        <f t="shared" si="561"/>
        <v>0.8144439252336475</v>
      </c>
      <c r="M345" s="5">
        <f t="shared" si="562"/>
        <v>0.16650593924354765</v>
      </c>
      <c r="N345" s="5">
        <f t="shared" si="563"/>
        <v>0.16288949248838819</v>
      </c>
      <c r="O345" s="5">
        <f t="shared" si="564"/>
        <v>0.13560975073223017</v>
      </c>
      <c r="P345" s="5">
        <f t="shared" si="565"/>
        <v>0.13266435764155962</v>
      </c>
      <c r="Q345" s="5">
        <f t="shared" si="566"/>
        <v>7.9675796802404039E-2</v>
      </c>
      <c r="R345" s="5">
        <f t="shared" si="567"/>
        <v>5.5223268843157015E-2</v>
      </c>
      <c r="S345" s="5">
        <f t="shared" si="568"/>
        <v>2.6425231238605282E-2</v>
      </c>
      <c r="T345" s="5">
        <f t="shared" si="569"/>
        <v>6.4891468693868443E-2</v>
      </c>
      <c r="U345" s="5">
        <f t="shared" si="570"/>
        <v>5.4023840088096117E-2</v>
      </c>
      <c r="V345" s="5">
        <f t="shared" si="571"/>
        <v>2.3393802338729465E-3</v>
      </c>
      <c r="W345" s="5">
        <f t="shared" si="572"/>
        <v>2.5981756093733387E-2</v>
      </c>
      <c r="X345" s="5">
        <f t="shared" si="573"/>
        <v>2.1160683417443461E-2</v>
      </c>
      <c r="Y345" s="5">
        <f t="shared" si="574"/>
        <v>8.6170950315646016E-3</v>
      </c>
      <c r="Z345" s="5">
        <f t="shared" si="575"/>
        <v>1.4992085280284602E-2</v>
      </c>
      <c r="AA345" s="5">
        <f t="shared" si="576"/>
        <v>1.4666462792514634E-2</v>
      </c>
      <c r="AB345" s="5">
        <f t="shared" si="577"/>
        <v>7.1739563517254981E-3</v>
      </c>
      <c r="AC345" s="5">
        <f t="shared" si="578"/>
        <v>1.1649448415176519E-4</v>
      </c>
      <c r="AD345" s="5">
        <f t="shared" si="579"/>
        <v>6.354360516045857E-3</v>
      </c>
      <c r="AE345" s="5">
        <f t="shared" si="580"/>
        <v>5.1752703210380937E-3</v>
      </c>
      <c r="AF345" s="5">
        <f t="shared" si="581"/>
        <v>2.1074837372057321E-3</v>
      </c>
      <c r="AG345" s="5">
        <f t="shared" si="582"/>
        <v>5.7214244243197125E-4</v>
      </c>
      <c r="AH345" s="5">
        <f t="shared" si="583"/>
        <v>3.0525531957781441E-3</v>
      </c>
      <c r="AI345" s="5">
        <f t="shared" si="584"/>
        <v>2.9862528815072144E-3</v>
      </c>
      <c r="AJ345" s="5">
        <f t="shared" si="585"/>
        <v>1.4606962926385426E-3</v>
      </c>
      <c r="AK345" s="5">
        <f t="shared" si="586"/>
        <v>4.7632350507237256E-4</v>
      </c>
      <c r="AL345" s="5">
        <f t="shared" si="587"/>
        <v>3.7127002145366832E-6</v>
      </c>
      <c r="AM345" s="5">
        <f t="shared" si="588"/>
        <v>1.2432692362198395E-3</v>
      </c>
      <c r="AN345" s="5">
        <f t="shared" si="589"/>
        <v>1.0125730768691249E-3</v>
      </c>
      <c r="AO345" s="5">
        <f t="shared" si="590"/>
        <v>4.1234199565560098E-4</v>
      </c>
      <c r="AP345" s="5">
        <f t="shared" si="591"/>
        <v>1.1194314449347447E-4</v>
      </c>
      <c r="AQ345" s="5">
        <f t="shared" si="592"/>
        <v>2.2792853501065672E-5</v>
      </c>
      <c r="AR345" s="5">
        <f t="shared" si="593"/>
        <v>4.9722668135081336E-4</v>
      </c>
      <c r="AS345" s="5">
        <f t="shared" si="594"/>
        <v>4.8642710371100538E-4</v>
      </c>
      <c r="AT345" s="5">
        <f t="shared" si="595"/>
        <v>2.3793104443015434E-4</v>
      </c>
      <c r="AU345" s="5">
        <f t="shared" si="596"/>
        <v>7.7587757030438487E-5</v>
      </c>
      <c r="AV345" s="5">
        <f t="shared" si="597"/>
        <v>1.8975644988126521E-5</v>
      </c>
      <c r="AW345" s="5">
        <f t="shared" si="598"/>
        <v>8.216973976271408E-8</v>
      </c>
      <c r="AX345" s="5">
        <f t="shared" si="599"/>
        <v>2.0271098219711437E-4</v>
      </c>
      <c r="AY345" s="5">
        <f t="shared" si="600"/>
        <v>1.6509672802858587E-4</v>
      </c>
      <c r="AZ345" s="5">
        <f t="shared" si="601"/>
        <v>6.7231013609416702E-5</v>
      </c>
      <c r="BA345" s="5">
        <f t="shared" si="602"/>
        <v>1.8251963540496714E-5</v>
      </c>
      <c r="BB345" s="5">
        <f t="shared" si="603"/>
        <v>3.71630020728589E-6</v>
      </c>
      <c r="BC345" s="5">
        <f t="shared" si="604"/>
        <v>6.0534362563370782E-7</v>
      </c>
      <c r="BD345" s="5">
        <f t="shared" si="605"/>
        <v>6.7493875015042735E-5</v>
      </c>
      <c r="BE345" s="5">
        <f t="shared" si="606"/>
        <v>6.6027933281070938E-5</v>
      </c>
      <c r="BF345" s="5">
        <f t="shared" si="607"/>
        <v>3.2296915626772702E-5</v>
      </c>
      <c r="BG345" s="5">
        <f t="shared" si="608"/>
        <v>1.0531812897657471E-5</v>
      </c>
      <c r="BH345" s="5">
        <f t="shared" si="609"/>
        <v>2.5757664646616584E-6</v>
      </c>
      <c r="BI345" s="5">
        <f t="shared" si="610"/>
        <v>5.039643559905101E-7</v>
      </c>
      <c r="BJ345" s="8">
        <f t="shared" si="611"/>
        <v>0.38068608218207134</v>
      </c>
      <c r="BK345" s="8">
        <f t="shared" si="612"/>
        <v>0.32822021226998038</v>
      </c>
      <c r="BL345" s="8">
        <f t="shared" si="613"/>
        <v>0.27617068318187155</v>
      </c>
      <c r="BM345" s="8">
        <f t="shared" si="614"/>
        <v>0.26733544260463227</v>
      </c>
      <c r="BN345" s="8">
        <f t="shared" si="615"/>
        <v>0.73256860575128657</v>
      </c>
    </row>
    <row r="346" spans="1:66" x14ac:dyDescent="0.25">
      <c r="A346" t="s">
        <v>114</v>
      </c>
      <c r="B346" t="s">
        <v>121</v>
      </c>
      <c r="C346" t="s">
        <v>356</v>
      </c>
      <c r="D346" s="16"/>
      <c r="E346">
        <f>VLOOKUP(A346,home!$A$2:$E$405,3,FALSE)</f>
        <v>1.23364485981308</v>
      </c>
      <c r="F346">
        <f>VLOOKUP(B346,home!$B$2:$E$405,3,FALSE)</f>
        <v>0.27</v>
      </c>
      <c r="G346">
        <f>VLOOKUP(C346,away!$B$2:$E$405,4,FALSE)</f>
        <v>1.01</v>
      </c>
      <c r="H346">
        <f>VLOOKUP(A346,away!$A$2:$E$405,3,FALSE)</f>
        <v>1.0186915887850501</v>
      </c>
      <c r="I346">
        <f>VLOOKUP(C346,away!$B$2:$E$405,3,FALSE)</f>
        <v>0.41</v>
      </c>
      <c r="J346">
        <f>VLOOKUP(B346,home!$B$2:$E$405,4,FALSE)</f>
        <v>0.98</v>
      </c>
      <c r="K346" s="3">
        <f t="shared" si="560"/>
        <v>0.336414953271027</v>
      </c>
      <c r="L346" s="3">
        <f t="shared" si="561"/>
        <v>0.4093102803738331</v>
      </c>
      <c r="M346" s="5">
        <f t="shared" si="562"/>
        <v>0.47439013146958903</v>
      </c>
      <c r="N346" s="5">
        <f t="shared" si="563"/>
        <v>0.15959193391057816</v>
      </c>
      <c r="O346" s="5">
        <f t="shared" si="564"/>
        <v>0.19417275771839701</v>
      </c>
      <c r="P346" s="5">
        <f t="shared" si="565"/>
        <v>6.5322619214340974E-2</v>
      </c>
      <c r="Q346" s="5">
        <f t="shared" si="566"/>
        <v>2.6844556494479983E-2</v>
      </c>
      <c r="R346" s="5">
        <f t="shared" si="567"/>
        <v>3.9738452951338724E-2</v>
      </c>
      <c r="S346" s="5">
        <f t="shared" si="568"/>
        <v>2.2487001193527826E-3</v>
      </c>
      <c r="T346" s="5">
        <f t="shared" si="569"/>
        <v>1.0987752945266802E-2</v>
      </c>
      <c r="U346" s="5">
        <f t="shared" si="570"/>
        <v>1.3368609792687522E-2</v>
      </c>
      <c r="V346" s="5">
        <f t="shared" si="571"/>
        <v>3.440463681201211E-5</v>
      </c>
      <c r="W346" s="5">
        <f t="shared" si="572"/>
        <v>3.0103034062239765E-3</v>
      </c>
      <c r="X346" s="5">
        <f t="shared" si="573"/>
        <v>1.2321481312118404E-3</v>
      </c>
      <c r="Y346" s="5">
        <f t="shared" si="574"/>
        <v>2.5216544852420649E-4</v>
      </c>
      <c r="Z346" s="5">
        <f t="shared" si="575"/>
        <v>5.4217857730449433E-3</v>
      </c>
      <c r="AA346" s="5">
        <f t="shared" si="576"/>
        <v>1.8239698074844334E-3</v>
      </c>
      <c r="AB346" s="5">
        <f t="shared" si="577"/>
        <v>3.0680535877631985E-4</v>
      </c>
      <c r="AC346" s="5">
        <f t="shared" si="578"/>
        <v>2.9609081752984817E-7</v>
      </c>
      <c r="AD346" s="5">
        <f t="shared" si="579"/>
        <v>2.5317776993411304E-4</v>
      </c>
      <c r="AE346" s="5">
        <f t="shared" si="580"/>
        <v>1.036282639961536E-4</v>
      </c>
      <c r="AF346" s="5">
        <f t="shared" si="581"/>
        <v>2.1208056895459611E-5</v>
      </c>
      <c r="AG346" s="5">
        <f t="shared" si="582"/>
        <v>2.8935585713549262E-6</v>
      </c>
      <c r="AH346" s="5">
        <f t="shared" si="583"/>
        <v>5.5479816372297128E-4</v>
      </c>
      <c r="AI346" s="5">
        <f t="shared" si="584"/>
        <v>1.8664239832371496E-4</v>
      </c>
      <c r="AJ346" s="5">
        <f t="shared" si="585"/>
        <v>3.1394646855232482E-5</v>
      </c>
      <c r="AK346" s="5">
        <f t="shared" si="586"/>
        <v>3.5205428849211442E-6</v>
      </c>
      <c r="AL346" s="5">
        <f t="shared" si="587"/>
        <v>1.6308457063765954E-9</v>
      </c>
      <c r="AM346" s="5">
        <f t="shared" si="588"/>
        <v>1.7034557528329496E-5</v>
      </c>
      <c r="AN346" s="5">
        <f t="shared" si="589"/>
        <v>6.972419517964734E-6</v>
      </c>
      <c r="AO346" s="5">
        <f t="shared" si="590"/>
        <v>1.4269414938910659E-6</v>
      </c>
      <c r="AP346" s="5">
        <f t="shared" si="591"/>
        <v>1.9468727431386948E-7</v>
      </c>
      <c r="AQ346" s="5">
        <f t="shared" si="592"/>
        <v>1.9921875708656819E-8</v>
      </c>
      <c r="AR346" s="5">
        <f t="shared" si="593"/>
        <v>4.5416918388867423E-5</v>
      </c>
      <c r="AS346" s="5">
        <f t="shared" si="594"/>
        <v>1.5278930477504882E-5</v>
      </c>
      <c r="AT346" s="5">
        <f t="shared" si="595"/>
        <v>2.5700303413105369E-6</v>
      </c>
      <c r="AU346" s="5">
        <f t="shared" si="596"/>
        <v>2.8819887905903535E-7</v>
      </c>
      <c r="AV346" s="5">
        <f t="shared" si="597"/>
        <v>2.4238603107851923E-8</v>
      </c>
      <c r="AW346" s="5">
        <f t="shared" si="598"/>
        <v>6.2378987021694512E-12</v>
      </c>
      <c r="AX346" s="5">
        <f t="shared" si="599"/>
        <v>9.551133124809311E-7</v>
      </c>
      <c r="AY346" s="5">
        <f t="shared" si="600"/>
        <v>3.9093769772035027E-7</v>
      </c>
      <c r="AZ346" s="5">
        <f t="shared" si="601"/>
        <v>8.0007409331308703E-8</v>
      </c>
      <c r="BA346" s="5">
        <f t="shared" si="602"/>
        <v>1.0915951715127331E-8</v>
      </c>
      <c r="BB346" s="5">
        <f t="shared" si="603"/>
        <v>1.1170028142664982E-9</v>
      </c>
      <c r="BC346" s="5">
        <f t="shared" si="604"/>
        <v>9.1440147017156189E-11</v>
      </c>
      <c r="BD346" s="5">
        <f t="shared" si="605"/>
        <v>3.0982685999104691E-6</v>
      </c>
      <c r="BE346" s="5">
        <f t="shared" si="606"/>
        <v>1.0423038862599706E-6</v>
      </c>
      <c r="BF346" s="5">
        <f t="shared" si="607"/>
        <v>1.7532330659517891E-7</v>
      </c>
      <c r="BG346" s="5">
        <f t="shared" si="608"/>
        <v>1.9660460665179688E-8</v>
      </c>
      <c r="BH346" s="5">
        <f t="shared" si="609"/>
        <v>1.6535182389908216E-9</v>
      </c>
      <c r="BI346" s="5">
        <f t="shared" si="610"/>
        <v>1.1125365222057765E-10</v>
      </c>
      <c r="BJ346" s="8">
        <f t="shared" si="611"/>
        <v>0.20232685469618641</v>
      </c>
      <c r="BK346" s="8">
        <f t="shared" si="612"/>
        <v>0.54199654409945575</v>
      </c>
      <c r="BL346" s="8">
        <f t="shared" si="613"/>
        <v>0.250254867018186</v>
      </c>
      <c r="BM346" s="8">
        <f t="shared" si="614"/>
        <v>3.993920889668949E-2</v>
      </c>
      <c r="BN346" s="8">
        <f t="shared" si="615"/>
        <v>0.96006045175872401</v>
      </c>
    </row>
    <row r="347" spans="1:66" x14ac:dyDescent="0.25">
      <c r="A347" t="s">
        <v>114</v>
      </c>
      <c r="B347" t="s">
        <v>120</v>
      </c>
      <c r="C347" t="s">
        <v>131</v>
      </c>
      <c r="D347" s="16"/>
      <c r="E347">
        <f>VLOOKUP(A347,home!$A$2:$E$405,3,FALSE)</f>
        <v>1.23364485981308</v>
      </c>
      <c r="F347">
        <f>VLOOKUP(B347,home!$B$2:$E$405,3,FALSE)</f>
        <v>1.3</v>
      </c>
      <c r="G347">
        <f>VLOOKUP(C347,away!$B$2:$E$405,4,FALSE)</f>
        <v>1.62</v>
      </c>
      <c r="H347">
        <f>VLOOKUP(A347,away!$A$2:$E$405,3,FALSE)</f>
        <v>1.0186915887850501</v>
      </c>
      <c r="I347">
        <f>VLOOKUP(C347,away!$B$2:$E$405,3,FALSE)</f>
        <v>0.54</v>
      </c>
      <c r="J347">
        <f>VLOOKUP(B347,home!$B$2:$E$405,4,FALSE)</f>
        <v>0.98</v>
      </c>
      <c r="K347" s="3">
        <f t="shared" si="560"/>
        <v>2.598056074766347</v>
      </c>
      <c r="L347" s="3">
        <f t="shared" si="561"/>
        <v>0.53909158878504848</v>
      </c>
      <c r="M347" s="5">
        <f t="shared" si="562"/>
        <v>4.3406431242138901E-2</v>
      </c>
      <c r="N347" s="5">
        <f t="shared" si="563"/>
        <v>0.11277234237256673</v>
      </c>
      <c r="O347" s="5">
        <f t="shared" si="564"/>
        <v>2.3400041981813623E-2</v>
      </c>
      <c r="P347" s="5">
        <f t="shared" si="565"/>
        <v>6.0794621220638431E-2</v>
      </c>
      <c r="Q347" s="5">
        <f t="shared" si="566"/>
        <v>0.14649443458333869</v>
      </c>
      <c r="R347" s="5">
        <f t="shared" si="567"/>
        <v>6.3073829048063707E-3</v>
      </c>
      <c r="S347" s="5">
        <f t="shared" si="568"/>
        <v>2.1287087325511597E-2</v>
      </c>
      <c r="T347" s="5">
        <f t="shared" si="569"/>
        <v>7.8973917487699399E-2</v>
      </c>
      <c r="U347" s="5">
        <f t="shared" si="570"/>
        <v>1.6386934471709597E-2</v>
      </c>
      <c r="V347" s="5">
        <f t="shared" si="571"/>
        <v>3.3127206007942415E-3</v>
      </c>
      <c r="W347" s="5">
        <f t="shared" si="572"/>
        <v>0.12686691856290144</v>
      </c>
      <c r="X347" s="5">
        <f t="shared" si="573"/>
        <v>6.839288869233788E-2</v>
      </c>
      <c r="Y347" s="5">
        <f t="shared" si="574"/>
        <v>1.8435015513375706E-2</v>
      </c>
      <c r="Z347" s="5">
        <f t="shared" si="575"/>
        <v>1.1334190237425735E-3</v>
      </c>
      <c r="AA347" s="5">
        <f t="shared" si="576"/>
        <v>2.9446861798901355E-3</v>
      </c>
      <c r="AB347" s="5">
        <f t="shared" si="577"/>
        <v>3.8252299089720386E-3</v>
      </c>
      <c r="AC347" s="5">
        <f t="shared" si="578"/>
        <v>2.8998524580900285E-4</v>
      </c>
      <c r="AD347" s="5">
        <f t="shared" si="579"/>
        <v>8.2401842114808374E-2</v>
      </c>
      <c r="AE347" s="5">
        <f t="shared" si="580"/>
        <v>4.4422139984486762E-2</v>
      </c>
      <c r="AF347" s="5">
        <f t="shared" si="581"/>
        <v>1.1973801010734399E-2</v>
      </c>
      <c r="AG347" s="5">
        <f t="shared" si="582"/>
        <v>2.1516584702242756E-3</v>
      </c>
      <c r="AH347" s="5">
        <f t="shared" si="583"/>
        <v>1.5275416556714561E-4</v>
      </c>
      <c r="AI347" s="5">
        <f t="shared" si="584"/>
        <v>3.9686388779758703E-4</v>
      </c>
      <c r="AJ347" s="5">
        <f t="shared" si="585"/>
        <v>5.1553731727395564E-4</v>
      </c>
      <c r="AK347" s="5">
        <f t="shared" si="586"/>
        <v>4.4646495297078197E-4</v>
      </c>
      <c r="AL347" s="5">
        <f t="shared" si="587"/>
        <v>1.6246019471342609E-5</v>
      </c>
      <c r="AM347" s="5">
        <f t="shared" si="588"/>
        <v>4.2816921295663057E-2</v>
      </c>
      <c r="AN347" s="5">
        <f t="shared" si="589"/>
        <v>2.3082242128163372E-2</v>
      </c>
      <c r="AO347" s="5">
        <f t="shared" si="590"/>
        <v>6.2217212907963856E-3</v>
      </c>
      <c r="AP347" s="5">
        <f t="shared" si="591"/>
        <v>1.1180258718777288E-3</v>
      </c>
      <c r="AQ347" s="5">
        <f t="shared" si="592"/>
        <v>1.5067958589333843E-4</v>
      </c>
      <c r="AR347" s="5">
        <f t="shared" si="593"/>
        <v>1.6469697161825385E-5</v>
      </c>
      <c r="AS347" s="5">
        <f t="shared" si="594"/>
        <v>4.2789196760842502E-5</v>
      </c>
      <c r="AT347" s="5">
        <f t="shared" si="595"/>
        <v>5.5584366289439699E-5</v>
      </c>
      <c r="AU347" s="5">
        <f t="shared" si="596"/>
        <v>4.8137100166772185E-5</v>
      </c>
      <c r="AV347" s="5">
        <f t="shared" si="597"/>
        <v>3.1265721377479656E-5</v>
      </c>
      <c r="AW347" s="5">
        <f t="shared" si="598"/>
        <v>6.32055980236455E-7</v>
      </c>
      <c r="AX347" s="5">
        <f t="shared" si="599"/>
        <v>1.8540127079164994E-2</v>
      </c>
      <c r="AY347" s="5">
        <f t="shared" si="600"/>
        <v>9.9948265633837564E-3</v>
      </c>
      <c r="AZ347" s="5">
        <f t="shared" si="601"/>
        <v>2.694063465842778E-3</v>
      </c>
      <c r="BA347" s="5">
        <f t="shared" si="602"/>
        <v>4.8411565136297909E-4</v>
      </c>
      <c r="BB347" s="5">
        <f t="shared" si="603"/>
        <v>6.5245668912244242E-5</v>
      </c>
      <c r="BC347" s="5">
        <f t="shared" si="604"/>
        <v>7.0346782630490036E-6</v>
      </c>
      <c r="BD347" s="5">
        <f t="shared" si="605"/>
        <v>1.4797792016295073E-6</v>
      </c>
      <c r="BE347" s="5">
        <f t="shared" si="606"/>
        <v>3.8445493441064361E-6</v>
      </c>
      <c r="BF347" s="5">
        <f t="shared" si="607"/>
        <v>4.9941773890973525E-6</v>
      </c>
      <c r="BG347" s="5">
        <f t="shared" si="608"/>
        <v>4.3250509680683703E-6</v>
      </c>
      <c r="BH347" s="5">
        <f t="shared" si="609"/>
        <v>2.809181235316025E-6</v>
      </c>
      <c r="BI347" s="5">
        <f t="shared" si="610"/>
        <v>1.4596820747064858E-6</v>
      </c>
      <c r="BJ347" s="8">
        <f t="shared" si="611"/>
        <v>0.79805996207179708</v>
      </c>
      <c r="BK347" s="8">
        <f t="shared" si="612"/>
        <v>0.13910191821774728</v>
      </c>
      <c r="BL347" s="8">
        <f t="shared" si="613"/>
        <v>5.4589054272770526E-2</v>
      </c>
      <c r="BM347" s="8">
        <f t="shared" si="614"/>
        <v>0.58971490477335109</v>
      </c>
      <c r="BN347" s="8">
        <f t="shared" si="615"/>
        <v>0.39317525430530276</v>
      </c>
    </row>
    <row r="348" spans="1:66" x14ac:dyDescent="0.25">
      <c r="A348" t="s">
        <v>114</v>
      </c>
      <c r="B348" t="s">
        <v>124</v>
      </c>
      <c r="C348" t="s">
        <v>320</v>
      </c>
      <c r="D348" s="16"/>
      <c r="E348">
        <f>VLOOKUP(A348,home!$A$2:$E$405,3,FALSE)</f>
        <v>1.23364485981308</v>
      </c>
      <c r="F348">
        <f>VLOOKUP(B348,home!$B$2:$E$405,3,FALSE)</f>
        <v>0.81</v>
      </c>
      <c r="G348">
        <f>VLOOKUP(C348,away!$B$2:$E$405,4,FALSE)</f>
        <v>1.46</v>
      </c>
      <c r="H348">
        <f>VLOOKUP(A348,away!$A$2:$E$405,3,FALSE)</f>
        <v>1.0186915887850501</v>
      </c>
      <c r="I348">
        <f>VLOOKUP(C348,away!$B$2:$E$405,3,FALSE)</f>
        <v>0.65</v>
      </c>
      <c r="J348">
        <f>VLOOKUP(B348,home!$B$2:$E$405,4,FALSE)</f>
        <v>0.74</v>
      </c>
      <c r="K348" s="3">
        <f t="shared" si="560"/>
        <v>1.4589084112149486</v>
      </c>
      <c r="L348" s="3">
        <f t="shared" si="561"/>
        <v>0.48999065420560906</v>
      </c>
      <c r="M348" s="5">
        <f t="shared" si="562"/>
        <v>0.14243079228547009</v>
      </c>
      <c r="N348" s="5">
        <f t="shared" si="563"/>
        <v>0.20779348088128149</v>
      </c>
      <c r="O348" s="5">
        <f t="shared" si="564"/>
        <v>6.9789757090980689E-2</v>
      </c>
      <c r="P348" s="5">
        <f t="shared" si="565"/>
        <v>0.10181686363667983</v>
      </c>
      <c r="Q348" s="5">
        <f t="shared" si="566"/>
        <v>0.15157582852666712</v>
      </c>
      <c r="R348" s="5">
        <f t="shared" si="567"/>
        <v>1.7098164366930083E-2</v>
      </c>
      <c r="S348" s="5">
        <f t="shared" si="568"/>
        <v>1.8195984088947251E-2</v>
      </c>
      <c r="T348" s="5">
        <f t="shared" si="569"/>
        <v>7.4270739381538831E-2</v>
      </c>
      <c r="U348" s="5">
        <f t="shared" si="570"/>
        <v>2.4944655811250015E-2</v>
      </c>
      <c r="V348" s="5">
        <f t="shared" si="571"/>
        <v>1.4452695867168232E-3</v>
      </c>
      <c r="W348" s="5">
        <f t="shared" si="572"/>
        <v>7.3711750391476483E-2</v>
      </c>
      <c r="X348" s="5">
        <f t="shared" si="573"/>
        <v>3.6118068796960119E-2</v>
      </c>
      <c r="Y348" s="5">
        <f t="shared" si="574"/>
        <v>8.8487580792328407E-3</v>
      </c>
      <c r="Z348" s="5">
        <f t="shared" si="575"/>
        <v>2.7926469146223694E-3</v>
      </c>
      <c r="AA348" s="5">
        <f t="shared" si="576"/>
        <v>4.0742160732960492E-3</v>
      </c>
      <c r="AB348" s="5">
        <f t="shared" si="577"/>
        <v>2.9719540492193731E-3</v>
      </c>
      <c r="AC348" s="5">
        <f t="shared" si="578"/>
        <v>6.4572069559076196E-5</v>
      </c>
      <c r="AD348" s="5">
        <f t="shared" si="579"/>
        <v>2.6884673162875447E-2</v>
      </c>
      <c r="AE348" s="5">
        <f t="shared" si="580"/>
        <v>1.3173238591181319E-2</v>
      </c>
      <c r="AF348" s="5">
        <f t="shared" si="581"/>
        <v>3.2273818976497545E-3</v>
      </c>
      <c r="AG348" s="5">
        <f t="shared" si="582"/>
        <v>5.2712898913358133E-4</v>
      </c>
      <c r="AH348" s="5">
        <f t="shared" si="583"/>
        <v>3.4209272216527252E-4</v>
      </c>
      <c r="AI348" s="5">
        <f t="shared" si="584"/>
        <v>4.9908194978233445E-4</v>
      </c>
      <c r="AJ348" s="5">
        <f t="shared" si="585"/>
        <v>3.6405742721150227E-4</v>
      </c>
      <c r="AK348" s="5">
        <f t="shared" si="586"/>
        <v>1.7704214757471154E-4</v>
      </c>
      <c r="AL348" s="5">
        <f t="shared" si="587"/>
        <v>1.846377597298631E-6</v>
      </c>
      <c r="AM348" s="5">
        <f t="shared" si="588"/>
        <v>7.8444551620167544E-3</v>
      </c>
      <c r="AN348" s="5">
        <f t="shared" si="589"/>
        <v>3.8437097167231564E-3</v>
      </c>
      <c r="AO348" s="5">
        <f t="shared" si="590"/>
        <v>9.4169091933681763E-4</v>
      </c>
      <c r="AP348" s="5">
        <f t="shared" si="591"/>
        <v>1.5380658320844298E-4</v>
      </c>
      <c r="AQ348" s="5">
        <f t="shared" si="592"/>
        <v>1.8840947081858595E-5</v>
      </c>
      <c r="AR348" s="5">
        <f t="shared" si="593"/>
        <v>3.3524447346547907E-5</v>
      </c>
      <c r="AS348" s="5">
        <f t="shared" si="594"/>
        <v>4.8909098215211404E-5</v>
      </c>
      <c r="AT348" s="5">
        <f t="shared" si="595"/>
        <v>3.5676947385554977E-5</v>
      </c>
      <c r="AU348" s="5">
        <f t="shared" si="596"/>
        <v>1.7349799542419779E-5</v>
      </c>
      <c r="AV348" s="5">
        <f t="shared" si="597"/>
        <v>6.3279421213323688E-6</v>
      </c>
      <c r="AW348" s="5">
        <f t="shared" si="598"/>
        <v>3.6663493630332462E-8</v>
      </c>
      <c r="AX348" s="5">
        <f t="shared" si="599"/>
        <v>1.9073902695441282E-3</v>
      </c>
      <c r="AY348" s="5">
        <f t="shared" si="600"/>
        <v>9.3460340599934026E-4</v>
      </c>
      <c r="AZ348" s="5">
        <f t="shared" si="601"/>
        <v>2.2897346716420355E-4</v>
      </c>
      <c r="BA348" s="5">
        <f t="shared" si="602"/>
        <v>3.7398286323838225E-5</v>
      </c>
      <c r="BB348" s="5">
        <f t="shared" si="603"/>
        <v>4.5812026954965422E-6</v>
      </c>
      <c r="BC348" s="5">
        <f t="shared" si="604"/>
        <v>4.489493011629701E-7</v>
      </c>
      <c r="BD348" s="5">
        <f t="shared" si="605"/>
        <v>2.7377776478694181E-6</v>
      </c>
      <c r="BE348" s="5">
        <f t="shared" si="606"/>
        <v>3.9941668385129716E-6</v>
      </c>
      <c r="BF348" s="5">
        <f t="shared" si="607"/>
        <v>2.913561798251197E-6</v>
      </c>
      <c r="BG348" s="5">
        <f t="shared" si="608"/>
        <v>1.4168732713544078E-6</v>
      </c>
      <c r="BH348" s="5">
        <f t="shared" si="609"/>
        <v>5.1677208330114629E-7</v>
      </c>
      <c r="BI348" s="5">
        <f t="shared" si="610"/>
        <v>1.5078462780182284E-7</v>
      </c>
      <c r="BJ348" s="8">
        <f t="shared" si="611"/>
        <v>0.6120469476073922</v>
      </c>
      <c r="BK348" s="8">
        <f t="shared" si="612"/>
        <v>0.26488993145096967</v>
      </c>
      <c r="BL348" s="8">
        <f t="shared" si="613"/>
        <v>0.12041453980928818</v>
      </c>
      <c r="BM348" s="8">
        <f t="shared" si="614"/>
        <v>0.30870461225175749</v>
      </c>
      <c r="BN348" s="8">
        <f t="shared" si="615"/>
        <v>0.69050488678800925</v>
      </c>
    </row>
    <row r="349" spans="1:66" x14ac:dyDescent="0.25">
      <c r="A349" t="s">
        <v>114</v>
      </c>
      <c r="B349" t="s">
        <v>110</v>
      </c>
      <c r="C349" t="s">
        <v>123</v>
      </c>
      <c r="D349" s="16"/>
      <c r="E349">
        <f>VLOOKUP(A349,home!$A$2:$E$405,3,FALSE)</f>
        <v>1.23364485981308</v>
      </c>
      <c r="F349">
        <f>VLOOKUP(B349,home!$B$2:$E$405,3,FALSE)</f>
        <v>0.49</v>
      </c>
      <c r="G349">
        <f>VLOOKUP(C349,away!$B$2:$E$405,4,FALSE)</f>
        <v>0.41</v>
      </c>
      <c r="H349">
        <f>VLOOKUP(A349,away!$A$2:$E$405,3,FALSE)</f>
        <v>1.0186915887850501</v>
      </c>
      <c r="I349">
        <f>VLOOKUP(C349,away!$B$2:$E$405,3,FALSE)</f>
        <v>1.82</v>
      </c>
      <c r="J349">
        <f>VLOOKUP(B349,home!$B$2:$E$405,4,FALSE)</f>
        <v>0.79</v>
      </c>
      <c r="K349" s="3">
        <f t="shared" si="560"/>
        <v>0.24783925233644777</v>
      </c>
      <c r="L349" s="3">
        <f t="shared" si="561"/>
        <v>1.4646747663551449</v>
      </c>
      <c r="M349" s="5">
        <f t="shared" si="562"/>
        <v>0.18041166371726972</v>
      </c>
      <c r="N349" s="5">
        <f t="shared" si="563"/>
        <v>4.4713091848462769E-2</v>
      </c>
      <c r="O349" s="5">
        <f t="shared" si="564"/>
        <v>0.26424441140283506</v>
      </c>
      <c r="P349" s="5">
        <f t="shared" si="565"/>
        <v>6.5490137356163353E-2</v>
      </c>
      <c r="Q349" s="5">
        <f t="shared" si="566"/>
        <v>5.5408296266869642E-3</v>
      </c>
      <c r="R349" s="5">
        <f t="shared" si="567"/>
        <v>0.19351606076605013</v>
      </c>
      <c r="S349" s="5">
        <f t="shared" si="568"/>
        <v>5.9432938017390845E-3</v>
      </c>
      <c r="T349" s="5">
        <f t="shared" si="569"/>
        <v>8.1155133388813947E-3</v>
      </c>
      <c r="U349" s="5">
        <f t="shared" si="570"/>
        <v>4.7960875815352452E-2</v>
      </c>
      <c r="V349" s="5">
        <f t="shared" si="571"/>
        <v>2.3971542477671163E-4</v>
      </c>
      <c r="W349" s="5">
        <f t="shared" si="572"/>
        <v>4.5774502400057888E-4</v>
      </c>
      <c r="X349" s="5">
        <f t="shared" si="573"/>
        <v>6.7044758607827815E-4</v>
      </c>
      <c r="Y349" s="5">
        <f t="shared" si="574"/>
        <v>4.9099383074628655E-4</v>
      </c>
      <c r="Z349" s="5">
        <f t="shared" si="575"/>
        <v>9.4479363696160848E-2</v>
      </c>
      <c r="AA349" s="5">
        <f t="shared" si="576"/>
        <v>2.3415694859679828E-2</v>
      </c>
      <c r="AB349" s="5">
        <f t="shared" si="577"/>
        <v>2.9016641534807255E-3</v>
      </c>
      <c r="AC349" s="5">
        <f t="shared" si="578"/>
        <v>5.4386021154168538E-6</v>
      </c>
      <c r="AD349" s="5">
        <f t="shared" si="579"/>
        <v>2.8361796127258182E-5</v>
      </c>
      <c r="AE349" s="5">
        <f t="shared" si="580"/>
        <v>4.1540807116104134E-5</v>
      </c>
      <c r="AF349" s="5">
        <f t="shared" si="581"/>
        <v>3.0421885978491986E-5</v>
      </c>
      <c r="AG349" s="5">
        <f t="shared" si="582"/>
        <v>1.4852722912543539E-5</v>
      </c>
      <c r="AH349" s="5">
        <f t="shared" si="583"/>
        <v>3.4595384986764288E-2</v>
      </c>
      <c r="AI349" s="5">
        <f t="shared" si="584"/>
        <v>8.57409434941123E-3</v>
      </c>
      <c r="AJ349" s="5">
        <f t="shared" si="585"/>
        <v>1.0624985665101203E-3</v>
      </c>
      <c r="AK349" s="5">
        <f t="shared" si="586"/>
        <v>8.7776283444138611E-5</v>
      </c>
      <c r="AL349" s="5">
        <f t="shared" si="587"/>
        <v>7.8969350922309688E-8</v>
      </c>
      <c r="AM349" s="5">
        <f t="shared" si="588"/>
        <v>1.4058332694196856E-6</v>
      </c>
      <c r="AN349" s="5">
        <f t="shared" si="589"/>
        <v>2.0590885154215677E-6</v>
      </c>
      <c r="AO349" s="5">
        <f t="shared" si="590"/>
        <v>1.5079474951148234E-6</v>
      </c>
      <c r="AP349" s="5">
        <f t="shared" si="591"/>
        <v>7.3621754836104352E-7</v>
      </c>
      <c r="AQ349" s="5">
        <f t="shared" si="592"/>
        <v>2.6957981640806726E-7</v>
      </c>
      <c r="AR349" s="5">
        <f t="shared" si="593"/>
        <v>1.0134197484491046E-2</v>
      </c>
      <c r="AS349" s="5">
        <f t="shared" si="594"/>
        <v>2.5116519275861704E-3</v>
      </c>
      <c r="AT349" s="5">
        <f t="shared" si="595"/>
        <v>3.1124296793117709E-4</v>
      </c>
      <c r="AU349" s="5">
        <f t="shared" si="596"/>
        <v>2.5712741489013317E-5</v>
      </c>
      <c r="AV349" s="5">
        <f t="shared" si="597"/>
        <v>1.5931566565393541E-6</v>
      </c>
      <c r="AW349" s="5">
        <f t="shared" si="598"/>
        <v>7.9628284130693193E-10</v>
      </c>
      <c r="AX349" s="5">
        <f t="shared" si="599"/>
        <v>5.8070111067113175E-8</v>
      </c>
      <c r="AY349" s="5">
        <f t="shared" si="600"/>
        <v>8.5053826359441322E-8</v>
      </c>
      <c r="AZ349" s="5">
        <f t="shared" si="601"/>
        <v>6.2288096625312901E-8</v>
      </c>
      <c r="BA349" s="5">
        <f t="shared" si="602"/>
        <v>3.0410601123795621E-8</v>
      </c>
      <c r="BB349" s="5">
        <f t="shared" si="603"/>
        <v>1.1135410023928716E-8</v>
      </c>
      <c r="BC349" s="5">
        <f t="shared" si="604"/>
        <v>3.2619508150133034E-9</v>
      </c>
      <c r="BD349" s="5">
        <f t="shared" si="605"/>
        <v>2.4738838887989737E-3</v>
      </c>
      <c r="BE349" s="5">
        <f t="shared" si="606"/>
        <v>6.1312553336712147E-4</v>
      </c>
      <c r="BF349" s="5">
        <f t="shared" si="607"/>
        <v>7.597828688904656E-5</v>
      </c>
      <c r="BG349" s="5">
        <f t="shared" si="608"/>
        <v>6.2768006054618127E-6</v>
      </c>
      <c r="BH349" s="5">
        <f t="shared" si="609"/>
        <v>3.8890939228065433E-7</v>
      </c>
      <c r="BI349" s="5">
        <f t="shared" si="610"/>
        <v>1.9277402601891928E-8</v>
      </c>
      <c r="BJ349" s="8">
        <f t="shared" si="611"/>
        <v>6.0110027353631412E-2</v>
      </c>
      <c r="BK349" s="8">
        <f t="shared" si="612"/>
        <v>0.25209041292524159</v>
      </c>
      <c r="BL349" s="8">
        <f t="shared" si="613"/>
        <v>0.59251253215813737</v>
      </c>
      <c r="BM349" s="8">
        <f t="shared" si="614"/>
        <v>0.2452760571581597</v>
      </c>
      <c r="BN349" s="8">
        <f t="shared" si="615"/>
        <v>0.75391619471746796</v>
      </c>
    </row>
    <row r="350" spans="1:66" x14ac:dyDescent="0.25">
      <c r="A350" t="s">
        <v>114</v>
      </c>
      <c r="B350" t="s">
        <v>112</v>
      </c>
      <c r="C350" t="s">
        <v>133</v>
      </c>
      <c r="D350" s="16"/>
      <c r="E350">
        <f>VLOOKUP(A350,home!$A$2:$E$405,3,FALSE)</f>
        <v>1.23364485981308</v>
      </c>
      <c r="F350">
        <f>VLOOKUP(B350,home!$B$2:$E$405,3,FALSE)</f>
        <v>0.49</v>
      </c>
      <c r="G350">
        <f>VLOOKUP(C350,away!$B$2:$E$405,4,FALSE)</f>
        <v>0.32</v>
      </c>
      <c r="H350">
        <f>VLOOKUP(A350,away!$A$2:$E$405,3,FALSE)</f>
        <v>1.0186915887850501</v>
      </c>
      <c r="I350">
        <f>VLOOKUP(C350,away!$B$2:$E$405,3,FALSE)</f>
        <v>0</v>
      </c>
      <c r="J350">
        <f>VLOOKUP(B350,home!$B$2:$E$405,4,FALSE)</f>
        <v>0.79</v>
      </c>
      <c r="K350" s="3">
        <f t="shared" si="560"/>
        <v>0.19343551401869097</v>
      </c>
      <c r="L350" s="3">
        <f t="shared" si="561"/>
        <v>0</v>
      </c>
      <c r="M350" s="5">
        <f t="shared" si="562"/>
        <v>0.82412297886062513</v>
      </c>
      <c r="N350" s="5">
        <f t="shared" si="563"/>
        <v>0.15941465203051983</v>
      </c>
      <c r="O350" s="5">
        <f t="shared" si="564"/>
        <v>0</v>
      </c>
      <c r="P350" s="5">
        <f t="shared" si="565"/>
        <v>0</v>
      </c>
      <c r="Q350" s="5">
        <f t="shared" si="566"/>
        <v>1.541822757881718E-2</v>
      </c>
      <c r="R350" s="5">
        <f t="shared" si="567"/>
        <v>0</v>
      </c>
      <c r="S350" s="5">
        <f t="shared" si="568"/>
        <v>0</v>
      </c>
      <c r="T350" s="5">
        <f t="shared" si="569"/>
        <v>0</v>
      </c>
      <c r="U350" s="5">
        <f t="shared" si="570"/>
        <v>0</v>
      </c>
      <c r="V350" s="5">
        <f t="shared" si="571"/>
        <v>0</v>
      </c>
      <c r="W350" s="5">
        <f t="shared" si="572"/>
        <v>9.9414425898855258E-4</v>
      </c>
      <c r="X350" s="5">
        <f t="shared" si="573"/>
        <v>0</v>
      </c>
      <c r="Y350" s="5">
        <f t="shared" si="574"/>
        <v>0</v>
      </c>
      <c r="Z350" s="5">
        <f t="shared" si="575"/>
        <v>0</v>
      </c>
      <c r="AA350" s="5">
        <f t="shared" si="576"/>
        <v>0</v>
      </c>
      <c r="AB350" s="5">
        <f t="shared" si="577"/>
        <v>0</v>
      </c>
      <c r="AC350" s="5">
        <f t="shared" si="578"/>
        <v>0</v>
      </c>
      <c r="AD350" s="5">
        <f t="shared" si="579"/>
        <v>4.8075701436545338E-5</v>
      </c>
      <c r="AE350" s="5">
        <f t="shared" si="580"/>
        <v>0</v>
      </c>
      <c r="AF350" s="5">
        <f t="shared" si="581"/>
        <v>0</v>
      </c>
      <c r="AG350" s="5">
        <f t="shared" si="582"/>
        <v>0</v>
      </c>
      <c r="AH350" s="5">
        <f t="shared" si="583"/>
        <v>0</v>
      </c>
      <c r="AI350" s="5">
        <f t="shared" si="584"/>
        <v>0</v>
      </c>
      <c r="AJ350" s="5">
        <f t="shared" si="585"/>
        <v>0</v>
      </c>
      <c r="AK350" s="5">
        <f t="shared" si="586"/>
        <v>0</v>
      </c>
      <c r="AL350" s="5">
        <f t="shared" si="587"/>
        <v>0</v>
      </c>
      <c r="AM350" s="5">
        <f t="shared" si="588"/>
        <v>1.8599096038374553E-6</v>
      </c>
      <c r="AN350" s="5">
        <f t="shared" si="589"/>
        <v>0</v>
      </c>
      <c r="AO350" s="5">
        <f t="shared" si="590"/>
        <v>0</v>
      </c>
      <c r="AP350" s="5">
        <f t="shared" si="591"/>
        <v>0</v>
      </c>
      <c r="AQ350" s="5">
        <f t="shared" si="592"/>
        <v>0</v>
      </c>
      <c r="AR350" s="5">
        <f t="shared" si="593"/>
        <v>0</v>
      </c>
      <c r="AS350" s="5">
        <f t="shared" si="594"/>
        <v>0</v>
      </c>
      <c r="AT350" s="5">
        <f t="shared" si="595"/>
        <v>0</v>
      </c>
      <c r="AU350" s="5">
        <f t="shared" si="596"/>
        <v>0</v>
      </c>
      <c r="AV350" s="5">
        <f t="shared" si="597"/>
        <v>0</v>
      </c>
      <c r="AW350" s="5">
        <f t="shared" si="598"/>
        <v>0</v>
      </c>
      <c r="AX350" s="5">
        <f t="shared" si="599"/>
        <v>5.9962095041099579E-8</v>
      </c>
      <c r="AY350" s="5">
        <f t="shared" si="600"/>
        <v>0</v>
      </c>
      <c r="AZ350" s="5">
        <f t="shared" si="601"/>
        <v>0</v>
      </c>
      <c r="BA350" s="5">
        <f t="shared" si="602"/>
        <v>0</v>
      </c>
      <c r="BB350" s="5">
        <f t="shared" si="603"/>
        <v>0</v>
      </c>
      <c r="BC350" s="5">
        <f t="shared" si="604"/>
        <v>0</v>
      </c>
      <c r="BD350" s="5">
        <f t="shared" si="605"/>
        <v>0</v>
      </c>
      <c r="BE350" s="5">
        <f t="shared" si="606"/>
        <v>0</v>
      </c>
      <c r="BF350" s="5">
        <f t="shared" si="607"/>
        <v>0</v>
      </c>
      <c r="BG350" s="5">
        <f t="shared" si="608"/>
        <v>0</v>
      </c>
      <c r="BH350" s="5">
        <f t="shared" si="609"/>
        <v>0</v>
      </c>
      <c r="BI350" s="5">
        <f t="shared" si="610"/>
        <v>0</v>
      </c>
      <c r="BJ350" s="8">
        <f t="shared" si="611"/>
        <v>0.17587701944146097</v>
      </c>
      <c r="BK350" s="8">
        <f t="shared" si="612"/>
        <v>0.82412297886062513</v>
      </c>
      <c r="BL350" s="8">
        <f t="shared" si="613"/>
        <v>0</v>
      </c>
      <c r="BM350" s="8">
        <f t="shared" si="614"/>
        <v>1.0441398321239766E-3</v>
      </c>
      <c r="BN350" s="8">
        <f t="shared" si="615"/>
        <v>0.99895585846996215</v>
      </c>
    </row>
    <row r="351" spans="1:66" x14ac:dyDescent="0.25">
      <c r="A351" t="s">
        <v>114</v>
      </c>
      <c r="B351" t="s">
        <v>134</v>
      </c>
      <c r="C351" t="s">
        <v>116</v>
      </c>
      <c r="D351" s="16"/>
      <c r="E351">
        <f>VLOOKUP(A351,home!$A$2:$E$405,3,FALSE)</f>
        <v>1.23364485981308</v>
      </c>
      <c r="F351">
        <f>VLOOKUP(B351,home!$B$2:$E$405,3,FALSE)</f>
        <v>1.1299999999999999</v>
      </c>
      <c r="G351">
        <f>VLOOKUP(C351,away!$B$2:$E$405,4,FALSE)</f>
        <v>1.01</v>
      </c>
      <c r="H351">
        <f>VLOOKUP(A351,away!$A$2:$E$405,3,FALSE)</f>
        <v>1.0186915887850501</v>
      </c>
      <c r="I351">
        <f>VLOOKUP(C351,away!$B$2:$E$405,3,FALSE)</f>
        <v>0.61</v>
      </c>
      <c r="J351">
        <f>VLOOKUP(B351,home!$B$2:$E$405,4,FALSE)</f>
        <v>1.37</v>
      </c>
      <c r="K351" s="3">
        <f t="shared" si="560"/>
        <v>1.4079588785046679</v>
      </c>
      <c r="L351" s="3">
        <f t="shared" si="561"/>
        <v>0.85132056074766638</v>
      </c>
      <c r="M351" s="5">
        <f t="shared" si="562"/>
        <v>0.10442570271437931</v>
      </c>
      <c r="N351" s="5">
        <f t="shared" si="563"/>
        <v>0.14702709528079935</v>
      </c>
      <c r="O351" s="5">
        <f t="shared" si="564"/>
        <v>8.8899747791274505E-2</v>
      </c>
      <c r="P351" s="5">
        <f t="shared" si="565"/>
        <v>0.12516718919955069</v>
      </c>
      <c r="Q351" s="5">
        <f t="shared" si="566"/>
        <v>0.10350405209067663</v>
      </c>
      <c r="R351" s="5">
        <f t="shared" si="567"/>
        <v>3.784109156999696E-2</v>
      </c>
      <c r="S351" s="5">
        <f t="shared" si="568"/>
        <v>3.7507109947268788E-2</v>
      </c>
      <c r="T351" s="5">
        <f t="shared" si="569"/>
        <v>8.8115127665490497E-2</v>
      </c>
      <c r="U351" s="5">
        <f t="shared" si="570"/>
        <v>5.3278700848285364E-2</v>
      </c>
      <c r="V351" s="5">
        <f t="shared" si="571"/>
        <v>4.9952149977000844E-3</v>
      </c>
      <c r="W351" s="5">
        <f t="shared" si="572"/>
        <v>4.8576483034092593E-2</v>
      </c>
      <c r="X351" s="5">
        <f t="shared" si="573"/>
        <v>4.1354158775733209E-2</v>
      </c>
      <c r="Y351" s="5">
        <f t="shared" si="574"/>
        <v>1.7602822819102609E-2</v>
      </c>
      <c r="Z351" s="5">
        <f t="shared" si="575"/>
        <v>1.07382997648912E-2</v>
      </c>
      <c r="AA351" s="5">
        <f t="shared" si="576"/>
        <v>1.5119084494023155E-2</v>
      </c>
      <c r="AB351" s="5">
        <f t="shared" si="577"/>
        <v>1.064352462411108E-2</v>
      </c>
      <c r="AC351" s="5">
        <f t="shared" si="578"/>
        <v>3.7421164309739001E-4</v>
      </c>
      <c r="AD351" s="5">
        <f t="shared" si="579"/>
        <v>1.7098422643595509E-2</v>
      </c>
      <c r="AE351" s="5">
        <f t="shared" si="580"/>
        <v>1.4556238752846324E-2</v>
      </c>
      <c r="AF351" s="5">
        <f t="shared" si="581"/>
        <v>6.1960126687250214E-3</v>
      </c>
      <c r="AG351" s="5">
        <f t="shared" si="582"/>
        <v>1.7582643265128767E-3</v>
      </c>
      <c r="AH351" s="5">
        <f t="shared" si="583"/>
        <v>2.2854338443309276E-3</v>
      </c>
      <c r="AI351" s="5">
        <f t="shared" si="584"/>
        <v>3.2177968723607845E-3</v>
      </c>
      <c r="AJ351" s="5">
        <f t="shared" si="585"/>
        <v>2.2652628378324598E-3</v>
      </c>
      <c r="AK351" s="5">
        <f t="shared" si="586"/>
        <v>1.063132308224297E-3</v>
      </c>
      <c r="AL351" s="5">
        <f t="shared" si="587"/>
        <v>1.7941567378428989E-5</v>
      </c>
      <c r="AM351" s="5">
        <f t="shared" si="588"/>
        <v>4.8147751938951121E-3</v>
      </c>
      <c r="AN351" s="5">
        <f t="shared" si="589"/>
        <v>4.098917117940741E-3</v>
      </c>
      <c r="AO351" s="5">
        <f t="shared" si="590"/>
        <v>1.7447462096517599E-3</v>
      </c>
      <c r="AP351" s="5">
        <f t="shared" si="591"/>
        <v>4.9511277385436722E-4</v>
      </c>
      <c r="AQ351" s="5">
        <f t="shared" si="592"/>
        <v>1.053749210677581E-4</v>
      </c>
      <c r="AR351" s="5">
        <f t="shared" si="593"/>
        <v>3.891273643815002E-4</v>
      </c>
      <c r="AS351" s="5">
        <f t="shared" si="594"/>
        <v>5.4787532755005432E-4</v>
      </c>
      <c r="AT351" s="5">
        <f t="shared" si="595"/>
        <v>3.8569296586887607E-4</v>
      </c>
      <c r="AU351" s="5">
        <f t="shared" si="596"/>
        <v>1.8101327855729395E-4</v>
      </c>
      <c r="AV351" s="5">
        <f t="shared" si="597"/>
        <v>6.3714813167995159E-5</v>
      </c>
      <c r="AW351" s="5">
        <f t="shared" si="598"/>
        <v>5.973666497963623E-7</v>
      </c>
      <c r="AX351" s="5">
        <f t="shared" si="599"/>
        <v>1.1298342470414434E-3</v>
      </c>
      <c r="AY351" s="5">
        <f t="shared" si="600"/>
        <v>9.6185112474323896E-4</v>
      </c>
      <c r="AZ351" s="5">
        <f t="shared" si="601"/>
        <v>4.0942181943609389E-4</v>
      </c>
      <c r="BA351" s="5">
        <f t="shared" si="602"/>
        <v>1.1618307096822176E-4</v>
      </c>
      <c r="BB351" s="5">
        <f t="shared" si="603"/>
        <v>2.4727259281513112E-5</v>
      </c>
      <c r="BC351" s="5">
        <f t="shared" si="604"/>
        <v>4.2101648474581381E-6</v>
      </c>
      <c r="BD351" s="5">
        <f t="shared" si="605"/>
        <v>5.5212021007920012E-5</v>
      </c>
      <c r="BE351" s="5">
        <f t="shared" si="606"/>
        <v>7.7736255178287235E-5</v>
      </c>
      <c r="BF351" s="5">
        <f t="shared" si="607"/>
        <v>5.4724725329986997E-5</v>
      </c>
      <c r="BG351" s="5">
        <f t="shared" si="608"/>
        <v>2.5683387634028159E-5</v>
      </c>
      <c r="BH351" s="5">
        <f t="shared" si="609"/>
        <v>9.0402884123517351E-6</v>
      </c>
      <c r="BI351" s="5">
        <f t="shared" si="610"/>
        <v>2.5456708668826998E-6</v>
      </c>
      <c r="BJ351" s="8">
        <f t="shared" si="611"/>
        <v>0.49969383196030248</v>
      </c>
      <c r="BK351" s="8">
        <f t="shared" si="612"/>
        <v>0.27344922119411791</v>
      </c>
      <c r="BL351" s="8">
        <f t="shared" si="613"/>
        <v>0.21640614128839472</v>
      </c>
      <c r="BM351" s="8">
        <f t="shared" si="614"/>
        <v>0.39246136180293545</v>
      </c>
      <c r="BN351" s="8">
        <f t="shared" si="615"/>
        <v>0.60686487864667737</v>
      </c>
    </row>
    <row r="352" spans="1:66" x14ac:dyDescent="0.25">
      <c r="A352" t="s">
        <v>72</v>
      </c>
      <c r="B352" t="s">
        <v>74</v>
      </c>
      <c r="C352" t="s">
        <v>77</v>
      </c>
      <c r="D352" s="16"/>
      <c r="E352">
        <f>VLOOKUP(A352,home!$A$2:$E$405,3,FALSE)</f>
        <v>1.37037037037037</v>
      </c>
      <c r="F352">
        <f>VLOOKUP(B352,home!$B$2:$E$405,3,FALSE)</f>
        <v>0.44</v>
      </c>
      <c r="G352">
        <f>VLOOKUP(C352,away!$B$2:$E$405,4,FALSE)</f>
        <v>0.18</v>
      </c>
      <c r="H352">
        <f>VLOOKUP(A352,away!$A$2:$E$405,3,FALSE)</f>
        <v>1.17592592592593</v>
      </c>
      <c r="I352">
        <f>VLOOKUP(C352,away!$B$2:$E$405,3,FALSE)</f>
        <v>0.91</v>
      </c>
      <c r="J352">
        <f>VLOOKUP(B352,home!$B$2:$E$405,4,FALSE)</f>
        <v>1.02</v>
      </c>
      <c r="K352" s="3">
        <f t="shared" si="560"/>
        <v>0.1085333333333333</v>
      </c>
      <c r="L352" s="3">
        <f t="shared" si="561"/>
        <v>1.0914944444444483</v>
      </c>
      <c r="M352" s="5">
        <f t="shared" si="562"/>
        <v>0.30118584552251487</v>
      </c>
      <c r="N352" s="5">
        <f t="shared" si="563"/>
        <v>3.2688703767376932E-2</v>
      </c>
      <c r="O352" s="5">
        <f t="shared" si="564"/>
        <v>0.32874267713312882</v>
      </c>
      <c r="P352" s="5">
        <f t="shared" si="565"/>
        <v>3.5679538558182226E-2</v>
      </c>
      <c r="Q352" s="5">
        <f t="shared" si="566"/>
        <v>1.7739069911096542E-3</v>
      </c>
      <c r="R352" s="5">
        <f t="shared" si="567"/>
        <v>0.17941040287130253</v>
      </c>
      <c r="S352" s="5">
        <f t="shared" si="568"/>
        <v>1.0566810248970086E-3</v>
      </c>
      <c r="T352" s="5">
        <f t="shared" si="569"/>
        <v>1.9362096257573549E-3</v>
      </c>
      <c r="U352" s="5">
        <f t="shared" si="570"/>
        <v>1.9472009058298691E-2</v>
      </c>
      <c r="V352" s="5">
        <f t="shared" si="571"/>
        <v>1.3908684964964586E-5</v>
      </c>
      <c r="W352" s="5">
        <f t="shared" si="572"/>
        <v>6.4176012922811465E-5</v>
      </c>
      <c r="X352" s="5">
        <f t="shared" si="573"/>
        <v>7.0047761571843825E-5</v>
      </c>
      <c r="Y352" s="5">
        <f t="shared" si="574"/>
        <v>3.822837130071843E-5</v>
      </c>
      <c r="Z352" s="5">
        <f t="shared" si="575"/>
        <v>6.5275152669855674E-2</v>
      </c>
      <c r="AA352" s="5">
        <f t="shared" si="576"/>
        <v>7.0845299031016655E-3</v>
      </c>
      <c r="AB352" s="5">
        <f t="shared" si="577"/>
        <v>3.8445382274165029E-4</v>
      </c>
      <c r="AC352" s="5">
        <f t="shared" si="578"/>
        <v>1.0297949523493751E-7</v>
      </c>
      <c r="AD352" s="5">
        <f t="shared" si="579"/>
        <v>1.7413091506389497E-6</v>
      </c>
      <c r="AE352" s="5">
        <f t="shared" si="580"/>
        <v>1.9006292639826944E-6</v>
      </c>
      <c r="AF352" s="5">
        <f t="shared" si="581"/>
        <v>1.0372631412928259E-6</v>
      </c>
      <c r="AG352" s="5">
        <f t="shared" si="582"/>
        <v>3.7738898538270546E-7</v>
      </c>
      <c r="AH352" s="5">
        <f t="shared" si="583"/>
        <v>1.7811866624852662E-2</v>
      </c>
      <c r="AI352" s="5">
        <f t="shared" si="584"/>
        <v>1.933181257684008E-3</v>
      </c>
      <c r="AJ352" s="5">
        <f t="shared" si="585"/>
        <v>1.0490730291698547E-4</v>
      </c>
      <c r="AK352" s="5">
        <f t="shared" si="586"/>
        <v>3.795313092196717E-6</v>
      </c>
      <c r="AL352" s="5">
        <f t="shared" si="587"/>
        <v>4.8797258245157902E-10</v>
      </c>
      <c r="AM352" s="5">
        <f t="shared" si="588"/>
        <v>3.7798017296536131E-8</v>
      </c>
      <c r="AN352" s="5">
        <f t="shared" si="589"/>
        <v>4.1256325890184349E-8</v>
      </c>
      <c r="AO352" s="5">
        <f t="shared" si="590"/>
        <v>2.2515525253662937E-8</v>
      </c>
      <c r="AP352" s="5">
        <f t="shared" si="591"/>
        <v>8.1918569093739256E-9</v>
      </c>
      <c r="AQ352" s="5">
        <f t="shared" si="592"/>
        <v>2.2353415765663764E-9</v>
      </c>
      <c r="AR352" s="5">
        <f t="shared" si="593"/>
        <v>3.8883106932424351E-3</v>
      </c>
      <c r="AS352" s="5">
        <f t="shared" si="594"/>
        <v>4.2201132057324538E-4</v>
      </c>
      <c r="AT352" s="5">
        <f t="shared" si="595"/>
        <v>2.290114766310811E-5</v>
      </c>
      <c r="AU352" s="5">
        <f t="shared" si="596"/>
        <v>8.2851263101199966E-7</v>
      </c>
      <c r="AV352" s="5">
        <f t="shared" si="597"/>
        <v>2.2480309388125574E-8</v>
      </c>
      <c r="AW352" s="5">
        <f t="shared" si="598"/>
        <v>1.6057487455878006E-12</v>
      </c>
      <c r="AX352" s="5">
        <f t="shared" si="599"/>
        <v>6.837241350973419E-10</v>
      </c>
      <c r="AY352" s="5">
        <f t="shared" si="600"/>
        <v>7.4628109499133409E-10</v>
      </c>
      <c r="AZ352" s="5">
        <f t="shared" si="601"/>
        <v>4.0728083458848035E-10</v>
      </c>
      <c r="BA352" s="5">
        <f t="shared" si="602"/>
        <v>1.4818158942734157E-10</v>
      </c>
      <c r="BB352" s="5">
        <f t="shared" si="603"/>
        <v>4.0434845407222865E-11</v>
      </c>
      <c r="BC352" s="5">
        <f t="shared" si="604"/>
        <v>8.8268818247907789E-12</v>
      </c>
      <c r="BD352" s="5">
        <f t="shared" si="605"/>
        <v>7.0734491999134292E-4</v>
      </c>
      <c r="BE352" s="5">
        <f t="shared" si="606"/>
        <v>7.6770501983060369E-5</v>
      </c>
      <c r="BF352" s="5">
        <f t="shared" si="607"/>
        <v>4.1660792409474079E-6</v>
      </c>
      <c r="BG352" s="5">
        <f t="shared" si="608"/>
        <v>1.5071948898360839E-7</v>
      </c>
      <c r="BH352" s="5">
        <f t="shared" si="609"/>
        <v>4.0895221344219048E-9</v>
      </c>
      <c r="BI352" s="5">
        <f t="shared" si="610"/>
        <v>8.8769893797851467E-11</v>
      </c>
      <c r="BJ352" s="8">
        <f t="shared" si="611"/>
        <v>3.6576443152376931E-2</v>
      </c>
      <c r="BK352" s="8">
        <f t="shared" si="612"/>
        <v>0.33793607800430803</v>
      </c>
      <c r="BL352" s="8">
        <f t="shared" si="613"/>
        <v>0.56007033384053517</v>
      </c>
      <c r="BM352" s="8">
        <f t="shared" si="614"/>
        <v>0.12037693207878497</v>
      </c>
      <c r="BN352" s="8">
        <f t="shared" si="615"/>
        <v>0.87948107484361493</v>
      </c>
    </row>
    <row r="353" spans="1:66" x14ac:dyDescent="0.25">
      <c r="A353" t="s">
        <v>72</v>
      </c>
      <c r="B353" t="s">
        <v>102</v>
      </c>
      <c r="C353" t="s">
        <v>83</v>
      </c>
      <c r="D353" s="16"/>
      <c r="E353">
        <f>VLOOKUP(A353,home!$A$2:$E$405,3,FALSE)</f>
        <v>1.37037037037037</v>
      </c>
      <c r="F353">
        <f>VLOOKUP(B353,home!$B$2:$E$405,3,FALSE)</f>
        <v>0.18</v>
      </c>
      <c r="G353">
        <f>VLOOKUP(C353,away!$B$2:$E$405,4,FALSE)</f>
        <v>0.73</v>
      </c>
      <c r="H353">
        <f>VLOOKUP(A353,away!$A$2:$E$405,3,FALSE)</f>
        <v>1.17592592592593</v>
      </c>
      <c r="I353">
        <f>VLOOKUP(C353,away!$B$2:$E$405,3,FALSE)</f>
        <v>0.28999999999999998</v>
      </c>
      <c r="J353">
        <f>VLOOKUP(B353,home!$B$2:$E$405,4,FALSE)</f>
        <v>1.49</v>
      </c>
      <c r="K353" s="3">
        <f t="shared" si="560"/>
        <v>0.1800666666666666</v>
      </c>
      <c r="L353" s="3">
        <f t="shared" si="561"/>
        <v>0.50811759259259426</v>
      </c>
      <c r="M353" s="5">
        <f t="shared" si="562"/>
        <v>0.50248762849659201</v>
      </c>
      <c r="N353" s="5">
        <f t="shared" si="563"/>
        <v>9.0481272304619623E-2</v>
      </c>
      <c r="O353" s="5">
        <f t="shared" si="564"/>
        <v>0.25532280409925012</v>
      </c>
      <c r="P353" s="5">
        <f t="shared" si="565"/>
        <v>4.5975126258138287E-2</v>
      </c>
      <c r="Q353" s="5">
        <f t="shared" si="566"/>
        <v>8.1463305498259159E-3</v>
      </c>
      <c r="R353" s="5">
        <f t="shared" si="567"/>
        <v>6.4867004276450785E-2</v>
      </c>
      <c r="S353" s="5">
        <f t="shared" si="568"/>
        <v>1.0516240174787174E-3</v>
      </c>
      <c r="T353" s="5">
        <f t="shared" si="569"/>
        <v>4.1392938674410483E-3</v>
      </c>
      <c r="U353" s="5">
        <f t="shared" si="570"/>
        <v>1.1680385236712897E-2</v>
      </c>
      <c r="V353" s="5">
        <f t="shared" si="571"/>
        <v>1.0690931419729163E-5</v>
      </c>
      <c r="W353" s="5">
        <f t="shared" si="572"/>
        <v>4.8896086255732893E-4</v>
      </c>
      <c r="X353" s="5">
        <f t="shared" si="573"/>
        <v>2.4844961635462828E-4</v>
      </c>
      <c r="Y353" s="5">
        <f t="shared" si="574"/>
        <v>6.3120810471333687E-5</v>
      </c>
      <c r="Z353" s="5">
        <f t="shared" si="575"/>
        <v>1.0986688683881229E-2</v>
      </c>
      <c r="AA353" s="5">
        <f t="shared" si="576"/>
        <v>1.9783364090108792E-3</v>
      </c>
      <c r="AB353" s="5">
        <f t="shared" si="577"/>
        <v>1.7811622135794605E-4</v>
      </c>
      <c r="AC353" s="5">
        <f t="shared" si="578"/>
        <v>6.1135450651507835E-8</v>
      </c>
      <c r="AD353" s="5">
        <f t="shared" si="579"/>
        <v>2.2011388162789061E-5</v>
      </c>
      <c r="AE353" s="5">
        <f t="shared" si="580"/>
        <v>1.1184373562897502E-5</v>
      </c>
      <c r="AF353" s="5">
        <f t="shared" si="581"/>
        <v>2.841488484717868E-6</v>
      </c>
      <c r="AG353" s="5">
        <f t="shared" si="582"/>
        <v>4.8127009607814059E-7</v>
      </c>
      <c r="AH353" s="5">
        <f t="shared" si="583"/>
        <v>1.3956324511545071E-3</v>
      </c>
      <c r="AI353" s="5">
        <f t="shared" si="584"/>
        <v>2.5130688337122146E-4</v>
      </c>
      <c r="AJ353" s="5">
        <f t="shared" si="585"/>
        <v>2.2625996399522292E-5</v>
      </c>
      <c r="AK353" s="5">
        <f t="shared" si="586"/>
        <v>1.3580625838913271E-6</v>
      </c>
      <c r="AL353" s="5">
        <f t="shared" si="587"/>
        <v>2.2374362297919297E-10</v>
      </c>
      <c r="AM353" s="5">
        <f t="shared" si="588"/>
        <v>7.9270345903590954E-7</v>
      </c>
      <c r="AN353" s="5">
        <f t="shared" si="589"/>
        <v>4.0278657324514847E-7</v>
      </c>
      <c r="AO353" s="5">
        <f t="shared" si="590"/>
        <v>1.0233147196297275E-7</v>
      </c>
      <c r="AP353" s="5">
        <f t="shared" si="591"/>
        <v>1.7332140393427422E-8</v>
      </c>
      <c r="AQ353" s="5">
        <f t="shared" si="592"/>
        <v>2.2016913627963005E-9</v>
      </c>
      <c r="AR353" s="5">
        <f t="shared" si="593"/>
        <v>1.4182908024494597E-4</v>
      </c>
      <c r="AS353" s="5">
        <f t="shared" si="594"/>
        <v>2.5538689716106594E-5</v>
      </c>
      <c r="AT353" s="5">
        <f t="shared" si="595"/>
        <v>2.2993333641067957E-6</v>
      </c>
      <c r="AU353" s="5">
        <f t="shared" si="596"/>
        <v>1.380110981433879E-7</v>
      </c>
      <c r="AV353" s="5">
        <f t="shared" si="597"/>
        <v>6.2127996014215047E-9</v>
      </c>
      <c r="AW353" s="5">
        <f t="shared" si="598"/>
        <v>5.6865088879560002E-13</v>
      </c>
      <c r="AX353" s="5">
        <f t="shared" si="599"/>
        <v>2.378991158728881E-8</v>
      </c>
      <c r="AY353" s="5">
        <f t="shared" si="600"/>
        <v>1.208807260372385E-8</v>
      </c>
      <c r="AZ353" s="5">
        <f t="shared" si="601"/>
        <v>3.0710811752443281E-9</v>
      </c>
      <c r="BA353" s="5">
        <f t="shared" si="602"/>
        <v>5.2015679114052776E-10</v>
      </c>
      <c r="BB353" s="5">
        <f t="shared" si="603"/>
        <v>6.607520412125345E-11</v>
      </c>
      <c r="BC353" s="5">
        <f t="shared" si="604"/>
        <v>6.7147947296311167E-12</v>
      </c>
      <c r="BD353" s="5">
        <f t="shared" si="605"/>
        <v>1.201097513561396E-5</v>
      </c>
      <c r="BE353" s="5">
        <f t="shared" si="606"/>
        <v>2.1627762560862192E-6</v>
      </c>
      <c r="BF353" s="5">
        <f t="shared" si="607"/>
        <v>1.9472195558962917E-7</v>
      </c>
      <c r="BG353" s="5">
        <f t="shared" si="608"/>
        <v>1.1687644489946411E-8</v>
      </c>
      <c r="BH353" s="5">
        <f t="shared" si="609"/>
        <v>5.2613879612242031E-10</v>
      </c>
      <c r="BI353" s="5">
        <f t="shared" si="610"/>
        <v>1.8948011844355414E-11</v>
      </c>
      <c r="BJ353" s="8">
        <f t="shared" si="611"/>
        <v>0.10360530342892452</v>
      </c>
      <c r="BK353" s="8">
        <f t="shared" si="612"/>
        <v>0.54952514315089562</v>
      </c>
      <c r="BL353" s="8">
        <f t="shared" si="613"/>
        <v>0.33588176166959322</v>
      </c>
      <c r="BM353" s="8">
        <f t="shared" si="614"/>
        <v>3.2718718860913931E-2</v>
      </c>
      <c r="BN353" s="8">
        <f t="shared" si="615"/>
        <v>0.96728016598487676</v>
      </c>
    </row>
    <row r="354" spans="1:66" x14ac:dyDescent="0.25">
      <c r="A354" t="s">
        <v>72</v>
      </c>
      <c r="B354" t="s">
        <v>73</v>
      </c>
      <c r="C354" t="s">
        <v>365</v>
      </c>
      <c r="D354" s="16"/>
      <c r="E354">
        <f>VLOOKUP(A354,home!$A$2:$E$405,3,FALSE)</f>
        <v>1.37037037037037</v>
      </c>
      <c r="F354">
        <f>VLOOKUP(B354,home!$B$2:$E$405,3,FALSE)</f>
        <v>1.0900000000000001</v>
      </c>
      <c r="G354">
        <f>VLOOKUP(C354,away!$B$2:$E$405,4,FALSE)</f>
        <v>1.31</v>
      </c>
      <c r="H354">
        <f>VLOOKUP(A354,away!$A$2:$E$405,3,FALSE)</f>
        <v>1.17592592592593</v>
      </c>
      <c r="I354">
        <f>VLOOKUP(C354,away!$B$2:$E$405,3,FALSE)</f>
        <v>1.61</v>
      </c>
      <c r="J354">
        <f>VLOOKUP(B354,home!$B$2:$E$405,4,FALSE)</f>
        <v>1.49</v>
      </c>
      <c r="K354" s="3">
        <f t="shared" si="560"/>
        <v>1.9567518518518516</v>
      </c>
      <c r="L354" s="3">
        <f t="shared" si="561"/>
        <v>2.8209287037037138</v>
      </c>
      <c r="M354" s="5">
        <f t="shared" si="562"/>
        <v>8.415495622615593E-3</v>
      </c>
      <c r="N354" s="5">
        <f t="shared" si="563"/>
        <v>1.6467036643804216E-2</v>
      </c>
      <c r="O354" s="5">
        <f t="shared" si="564"/>
        <v>2.3739513157729285E-2</v>
      </c>
      <c r="P354" s="5">
        <f t="shared" si="565"/>
        <v>4.6452336333448183E-2</v>
      </c>
      <c r="Q354" s="5">
        <f t="shared" si="566"/>
        <v>1.6110952223638102E-2</v>
      </c>
      <c r="R354" s="5">
        <f t="shared" si="567"/>
        <v>3.3483737039295268E-2</v>
      </c>
      <c r="S354" s="5">
        <f t="shared" si="568"/>
        <v>6.410256886822327E-2</v>
      </c>
      <c r="T354" s="5">
        <f t="shared" si="569"/>
        <v>4.54478475716599E-2</v>
      </c>
      <c r="U354" s="5">
        <f t="shared" si="570"/>
        <v>6.5519364458561463E-2</v>
      </c>
      <c r="V354" s="5">
        <f t="shared" si="571"/>
        <v>3.9315227031938252E-2</v>
      </c>
      <c r="W354" s="5">
        <f t="shared" si="572"/>
        <v>1.0508378532900188E-2</v>
      </c>
      <c r="X354" s="5">
        <f t="shared" si="573"/>
        <v>2.9643386632842064E-2</v>
      </c>
      <c r="Y354" s="5">
        <f t="shared" si="574"/>
        <v>4.1810940113785583E-2</v>
      </c>
      <c r="Z354" s="5">
        <f t="shared" si="575"/>
        <v>3.1485078307138405E-2</v>
      </c>
      <c r="AA354" s="5">
        <f t="shared" si="576"/>
        <v>6.1608485283193647E-2</v>
      </c>
      <c r="AB354" s="5">
        <f t="shared" si="577"/>
        <v>6.0276258833838373E-2</v>
      </c>
      <c r="AC354" s="5">
        <f t="shared" si="578"/>
        <v>1.3563403088565271E-2</v>
      </c>
      <c r="AD354" s="5">
        <f t="shared" si="579"/>
        <v>5.1405722885531722E-3</v>
      </c>
      <c r="AE354" s="5">
        <f t="shared" si="580"/>
        <v>1.4501187922243535E-2</v>
      </c>
      <c r="AF354" s="5">
        <f t="shared" si="581"/>
        <v>2.0453408623829206E-2</v>
      </c>
      <c r="AG354" s="5">
        <f t="shared" si="582"/>
        <v>1.9232535825180294E-2</v>
      </c>
      <c r="AH354" s="5">
        <f t="shared" si="583"/>
        <v>2.2204290283741469E-2</v>
      </c>
      <c r="AI354" s="5">
        <f t="shared" si="584"/>
        <v>4.3448286131767197E-2</v>
      </c>
      <c r="AJ354" s="5">
        <f t="shared" si="585"/>
        <v>4.2508757174062307E-2</v>
      </c>
      <c r="AK354" s="5">
        <f t="shared" si="586"/>
        <v>2.7726363106755702E-2</v>
      </c>
      <c r="AL354" s="5">
        <f t="shared" si="587"/>
        <v>2.9947220715223358E-3</v>
      </c>
      <c r="AM354" s="5">
        <f t="shared" si="588"/>
        <v>2.0117648690409452E-3</v>
      </c>
      <c r="AN354" s="5">
        <f t="shared" si="589"/>
        <v>5.6750452641803461E-3</v>
      </c>
      <c r="AO354" s="5">
        <f t="shared" si="590"/>
        <v>8.0044490402720828E-3</v>
      </c>
      <c r="AP354" s="5">
        <f t="shared" si="591"/>
        <v>7.52666001834572E-3</v>
      </c>
      <c r="AQ354" s="5">
        <f t="shared" si="592"/>
        <v>5.3080428221926419E-3</v>
      </c>
      <c r="AR354" s="5">
        <f t="shared" si="593"/>
        <v>1.252734396135515E-2</v>
      </c>
      <c r="AS354" s="5">
        <f t="shared" si="594"/>
        <v>2.4512903495166799E-2</v>
      </c>
      <c r="AT354" s="5">
        <f t="shared" si="595"/>
        <v>2.3982834654216686E-2</v>
      </c>
      <c r="AU354" s="5">
        <f t="shared" si="596"/>
        <v>1.5642818707431755E-2</v>
      </c>
      <c r="AV354" s="5">
        <f t="shared" si="597"/>
        <v>7.6522786184874706E-3</v>
      </c>
      <c r="AW354" s="5">
        <f t="shared" si="598"/>
        <v>4.5917886060655989E-4</v>
      </c>
      <c r="AX354" s="5">
        <f t="shared" si="599"/>
        <v>6.560874388310613E-4</v>
      </c>
      <c r="AY354" s="5">
        <f t="shared" si="600"/>
        <v>1.8507758883379954E-3</v>
      </c>
      <c r="AZ354" s="5">
        <f t="shared" si="601"/>
        <v>2.6104534137676959E-3</v>
      </c>
      <c r="BA354" s="5">
        <f t="shared" si="602"/>
        <v>2.4546343215262134E-3</v>
      </c>
      <c r="BB354" s="5">
        <f t="shared" si="603"/>
        <v>1.7310871036723967E-3</v>
      </c>
      <c r="BC354" s="5">
        <f t="shared" si="604"/>
        <v>9.7665465987215733E-4</v>
      </c>
      <c r="BD354" s="5">
        <f t="shared" si="605"/>
        <v>5.8897906936260279E-3</v>
      </c>
      <c r="BE354" s="5">
        <f t="shared" si="606"/>
        <v>1.1524858846772533E-2</v>
      </c>
      <c r="BF354" s="5">
        <f t="shared" si="607"/>
        <v>1.1275644445376676E-2</v>
      </c>
      <c r="BG354" s="5">
        <f t="shared" si="608"/>
        <v>7.3545460497712852E-3</v>
      </c>
      <c r="BH354" s="5">
        <f t="shared" si="609"/>
        <v>3.5977554006049214E-3</v>
      </c>
      <c r="BI354" s="5">
        <f t="shared" si="610"/>
        <v>1.4079829085287354E-3</v>
      </c>
      <c r="BJ354" s="8">
        <f t="shared" si="611"/>
        <v>0.2581219012184755</v>
      </c>
      <c r="BK354" s="8">
        <f t="shared" si="612"/>
        <v>0.1766945289046509</v>
      </c>
      <c r="BL354" s="8">
        <f t="shared" si="613"/>
        <v>0.50588381325028287</v>
      </c>
      <c r="BM354" s="8">
        <f t="shared" si="614"/>
        <v>0.8261246536322856</v>
      </c>
      <c r="BN354" s="8">
        <f t="shared" si="615"/>
        <v>0.14466907102053064</v>
      </c>
    </row>
    <row r="355" spans="1:66" x14ac:dyDescent="0.25">
      <c r="A355" s="10" t="s">
        <v>72</v>
      </c>
      <c r="B355" s="10" t="s">
        <v>85</v>
      </c>
      <c r="C355" s="10" t="s">
        <v>75</v>
      </c>
      <c r="D355" s="16"/>
      <c r="E355">
        <f>VLOOKUP(A355,home!$A$2:$E$405,3,FALSE)</f>
        <v>1.37037037037037</v>
      </c>
      <c r="F355">
        <f>VLOOKUP(B355,home!$B$2:$E$405,3,FALSE)</f>
        <v>0.57999999999999996</v>
      </c>
      <c r="G355">
        <f>VLOOKUP(C355,away!$B$2:$E$405,4,FALSE)</f>
        <v>0.55000000000000004</v>
      </c>
      <c r="H355">
        <f>VLOOKUP(A355,away!$A$2:$E$405,3,FALSE)</f>
        <v>1.17592592592593</v>
      </c>
      <c r="I355">
        <f>VLOOKUP(C355,away!$B$2:$E$405,3,FALSE)</f>
        <v>0.73</v>
      </c>
      <c r="J355">
        <f>VLOOKUP(B355,home!$B$2:$E$405,4,FALSE)</f>
        <v>1.53</v>
      </c>
      <c r="K355" s="3">
        <f t="shared" si="560"/>
        <v>0.43714814814814801</v>
      </c>
      <c r="L355" s="3">
        <f t="shared" si="561"/>
        <v>1.3133916666666712</v>
      </c>
      <c r="M355" s="5">
        <f t="shared" si="562"/>
        <v>0.17368016301565234</v>
      </c>
      <c r="N355" s="5">
        <f t="shared" si="563"/>
        <v>7.5923961632360884E-2</v>
      </c>
      <c r="O355" s="5">
        <f t="shared" si="564"/>
        <v>0.22811007877006675</v>
      </c>
      <c r="P355" s="5">
        <f t="shared" si="565"/>
        <v>9.9717898508262848E-2</v>
      </c>
      <c r="Q355" s="5">
        <f t="shared" si="566"/>
        <v>1.6595009613828798E-2</v>
      </c>
      <c r="R355" s="5">
        <f t="shared" si="567"/>
        <v>0.14979893826964186</v>
      </c>
      <c r="S355" s="5">
        <f t="shared" si="568"/>
        <v>1.4313176459317454E-2</v>
      </c>
      <c r="T355" s="5">
        <f t="shared" si="569"/>
        <v>2.1795747335056036E-2</v>
      </c>
      <c r="U355" s="5">
        <f t="shared" si="570"/>
        <v>6.5484328459132671E-2</v>
      </c>
      <c r="V355" s="5">
        <f t="shared" si="571"/>
        <v>9.1309594775877147E-4</v>
      </c>
      <c r="W355" s="5">
        <f t="shared" si="572"/>
        <v>2.4181592403953248E-3</v>
      </c>
      <c r="X355" s="5">
        <f t="shared" si="573"/>
        <v>3.1759901950082266E-3</v>
      </c>
      <c r="Y355" s="5">
        <f t="shared" si="574"/>
        <v>2.0856595277694311E-3</v>
      </c>
      <c r="Z355" s="5">
        <f t="shared" si="575"/>
        <v>6.5581559066287543E-2</v>
      </c>
      <c r="AA355" s="5">
        <f t="shared" si="576"/>
        <v>2.8668857098495988E-2</v>
      </c>
      <c r="AB355" s="5">
        <f t="shared" si="577"/>
        <v>6.2662688950657032E-3</v>
      </c>
      <c r="AC355" s="5">
        <f t="shared" si="578"/>
        <v>3.2765691064668925E-5</v>
      </c>
      <c r="AD355" s="5">
        <f t="shared" si="579"/>
        <v>2.6427345846653701E-4</v>
      </c>
      <c r="AE355" s="5">
        <f t="shared" si="580"/>
        <v>3.4709455807113032E-4</v>
      </c>
      <c r="AF355" s="5">
        <f t="shared" si="581"/>
        <v>2.2793555005798684E-4</v>
      </c>
      <c r="AG355" s="5">
        <f t="shared" si="582"/>
        <v>9.978955066108123E-5</v>
      </c>
      <c r="AH355" s="5">
        <f t="shared" si="583"/>
        <v>2.1533568291167537E-2</v>
      </c>
      <c r="AI355" s="5">
        <f t="shared" si="584"/>
        <v>9.4133595015055693E-3</v>
      </c>
      <c r="AJ355" s="5">
        <f t="shared" si="585"/>
        <v>2.0575163369679662E-3</v>
      </c>
      <c r="AK355" s="5">
        <f t="shared" si="586"/>
        <v>2.9981315216336921E-4</v>
      </c>
      <c r="AL355" s="5">
        <f t="shared" si="587"/>
        <v>7.5249258163013002E-7</v>
      </c>
      <c r="AM355" s="5">
        <f t="shared" si="588"/>
        <v>2.3105330594670634E-5</v>
      </c>
      <c r="AN355" s="5">
        <f t="shared" si="589"/>
        <v>3.0346348658618887E-5</v>
      </c>
      <c r="AO355" s="5">
        <f t="shared" si="590"/>
        <v>1.9928320720995686E-5</v>
      </c>
      <c r="AP355" s="5">
        <f t="shared" si="591"/>
        <v>8.7245634552054923E-6</v>
      </c>
      <c r="AQ355" s="5">
        <f t="shared" si="592"/>
        <v>2.8646922343428682E-6</v>
      </c>
      <c r="AR355" s="5">
        <f t="shared" si="593"/>
        <v>5.6564018294434229E-3</v>
      </c>
      <c r="AS355" s="5">
        <f t="shared" si="594"/>
        <v>2.472685584922989E-3</v>
      </c>
      <c r="AT355" s="5">
        <f t="shared" si="595"/>
        <v>5.4046496220085225E-4</v>
      </c>
      <c r="AU355" s="5">
        <f t="shared" si="596"/>
        <v>7.8754419121687143E-5</v>
      </c>
      <c r="AV355" s="5">
        <f t="shared" si="597"/>
        <v>8.606837119382155E-6</v>
      </c>
      <c r="AW355" s="5">
        <f t="shared" si="598"/>
        <v>1.2001143298937808E-8</v>
      </c>
      <c r="AX355" s="5">
        <f t="shared" si="599"/>
        <v>1.6834087469685032E-6</v>
      </c>
      <c r="AY355" s="5">
        <f t="shared" si="600"/>
        <v>2.2109750198622145E-6</v>
      </c>
      <c r="AZ355" s="5">
        <f t="shared" si="601"/>
        <v>1.4519380831476057E-6</v>
      </c>
      <c r="BA355" s="5">
        <f t="shared" si="602"/>
        <v>6.3565445964068172E-7</v>
      </c>
      <c r="BB355" s="5">
        <f t="shared" si="603"/>
        <v>2.0871581754289431E-7</v>
      </c>
      <c r="BC355" s="5">
        <f t="shared" si="604"/>
        <v>5.4825123092471764E-8</v>
      </c>
      <c r="BD355" s="5">
        <f t="shared" si="605"/>
        <v>1.2381785043515166E-3</v>
      </c>
      <c r="BE355" s="5">
        <f t="shared" si="606"/>
        <v>5.4126744025410922E-4</v>
      </c>
      <c r="BF355" s="5">
        <f t="shared" si="607"/>
        <v>1.1830702957998606E-4</v>
      </c>
      <c r="BG355" s="5">
        <f t="shared" si="608"/>
        <v>1.7239232964599697E-5</v>
      </c>
      <c r="BH355" s="5">
        <f t="shared" si="609"/>
        <v>1.8840246914923156E-6</v>
      </c>
      <c r="BI355" s="5">
        <f t="shared" si="610"/>
        <v>1.6471958099025033E-7</v>
      </c>
      <c r="BJ355" s="8">
        <f t="shared" si="611"/>
        <v>0.12302483543458952</v>
      </c>
      <c r="BK355" s="8">
        <f t="shared" si="612"/>
        <v>0.28866006308965764</v>
      </c>
      <c r="BL355" s="8">
        <f t="shared" si="613"/>
        <v>0.522306683358438</v>
      </c>
      <c r="BM355" s="8">
        <f t="shared" si="614"/>
        <v>0.25574489216528301</v>
      </c>
      <c r="BN355" s="8">
        <f t="shared" si="615"/>
        <v>0.74382604980981348</v>
      </c>
    </row>
    <row r="356" spans="1:66" x14ac:dyDescent="0.25">
      <c r="A356" t="s">
        <v>72</v>
      </c>
      <c r="B356" t="s">
        <v>63</v>
      </c>
      <c r="C356" t="s">
        <v>237</v>
      </c>
      <c r="D356" s="16"/>
      <c r="E356">
        <f>VLOOKUP(A356,home!$A$2:$E$405,3,FALSE)</f>
        <v>1.37037037037037</v>
      </c>
      <c r="F356">
        <f>VLOOKUP(B356,home!$B$2:$E$405,3,FALSE)</f>
        <v>1.46</v>
      </c>
      <c r="G356">
        <f>VLOOKUP(C356,away!$B$2:$E$405,4,FALSE)</f>
        <v>0.91</v>
      </c>
      <c r="H356">
        <f>VLOOKUP(A356,away!$A$2:$E$405,3,FALSE)</f>
        <v>1.17592592592593</v>
      </c>
      <c r="I356">
        <f>VLOOKUP(C356,away!$B$2:$E$405,3,FALSE)</f>
        <v>0.55000000000000004</v>
      </c>
      <c r="J356">
        <f>VLOOKUP(B356,home!$B$2:$E$405,4,FALSE)</f>
        <v>0.68</v>
      </c>
      <c r="K356" s="3">
        <f t="shared" si="560"/>
        <v>1.8206740740740737</v>
      </c>
      <c r="L356" s="3">
        <f t="shared" si="561"/>
        <v>0.43979629629629791</v>
      </c>
      <c r="M356" s="5">
        <f t="shared" si="562"/>
        <v>0.10430141292047565</v>
      </c>
      <c r="N356" s="5">
        <f t="shared" si="563"/>
        <v>0.18989887839360461</v>
      </c>
      <c r="O356" s="5">
        <f t="shared" si="564"/>
        <v>4.5871375100896027E-2</v>
      </c>
      <c r="P356" s="5">
        <f t="shared" si="565"/>
        <v>8.3516823388328373E-2</v>
      </c>
      <c r="Q356" s="5">
        <f t="shared" si="566"/>
        <v>0.17287198229349066</v>
      </c>
      <c r="R356" s="5">
        <f t="shared" si="567"/>
        <v>1.0087030437696145E-2</v>
      </c>
      <c r="S356" s="5">
        <f t="shared" si="568"/>
        <v>1.6718517020942358E-2</v>
      </c>
      <c r="T356" s="5">
        <f t="shared" si="569"/>
        <v>7.6028457546076372E-2</v>
      </c>
      <c r="U356" s="5">
        <f t="shared" si="570"/>
        <v>1.8365194802309425E-2</v>
      </c>
      <c r="V356" s="5">
        <f t="shared" si="571"/>
        <v>1.4874384986278957E-3</v>
      </c>
      <c r="W356" s="5">
        <f t="shared" si="572"/>
        <v>0.10491451209851692</v>
      </c>
      <c r="X356" s="5">
        <f t="shared" si="573"/>
        <v>4.6141013848660879E-2</v>
      </c>
      <c r="Y356" s="5">
        <f t="shared" si="574"/>
        <v>1.0146323498998622E-2</v>
      </c>
      <c r="Z356" s="5">
        <f t="shared" si="575"/>
        <v>1.4787462090422629E-3</v>
      </c>
      <c r="AA356" s="5">
        <f t="shared" si="576"/>
        <v>2.6923148849385681E-3</v>
      </c>
      <c r="AB356" s="5">
        <f t="shared" si="577"/>
        <v>2.4509139551256876E-3</v>
      </c>
      <c r="AC356" s="5">
        <f t="shared" si="578"/>
        <v>7.443939091555154E-5</v>
      </c>
      <c r="AD356" s="5">
        <f t="shared" si="579"/>
        <v>4.7753783042975124E-2</v>
      </c>
      <c r="AE356" s="5">
        <f t="shared" si="580"/>
        <v>2.1001936916437414E-2</v>
      </c>
      <c r="AF356" s="5">
        <f t="shared" si="581"/>
        <v>4.6182870354488335E-3</v>
      </c>
      <c r="AG356" s="5">
        <f t="shared" si="582"/>
        <v>6.7703517780786867E-4</v>
      </c>
      <c r="AH356" s="5">
        <f t="shared" si="583"/>
        <v>1.625867764747446E-4</v>
      </c>
      <c r="AI356" s="5">
        <f t="shared" si="584"/>
        <v>2.9601752871484397E-4</v>
      </c>
      <c r="AJ356" s="5">
        <f t="shared" si="585"/>
        <v>2.6947572000129711E-4</v>
      </c>
      <c r="AK356" s="5">
        <f t="shared" si="586"/>
        <v>1.6354248566626865E-4</v>
      </c>
      <c r="AL356" s="5">
        <f t="shared" si="587"/>
        <v>2.3842213792324929E-6</v>
      </c>
      <c r="AM356" s="5">
        <f t="shared" si="588"/>
        <v>1.7388814945060591E-2</v>
      </c>
      <c r="AN356" s="5">
        <f t="shared" si="589"/>
        <v>7.6475364098193607E-3</v>
      </c>
      <c r="AO356" s="5">
        <f t="shared" si="590"/>
        <v>1.681679094414821E-3</v>
      </c>
      <c r="AP356" s="5">
        <f t="shared" si="591"/>
        <v>2.4653207909418345E-4</v>
      </c>
      <c r="AQ356" s="5">
        <f t="shared" si="592"/>
        <v>2.710597382596197E-5</v>
      </c>
      <c r="AR356" s="5">
        <f t="shared" si="593"/>
        <v>1.4301012424069346E-5</v>
      </c>
      <c r="AS356" s="5">
        <f t="shared" si="594"/>
        <v>2.6037482553514276E-5</v>
      </c>
      <c r="AT356" s="5">
        <f t="shared" si="595"/>
        <v>2.3702884719669735E-5</v>
      </c>
      <c r="AU356" s="5">
        <f t="shared" si="596"/>
        <v>1.4385075896623068E-5</v>
      </c>
      <c r="AV356" s="5">
        <f t="shared" si="597"/>
        <v>6.5476336846423699E-6</v>
      </c>
      <c r="AW356" s="5">
        <f t="shared" si="598"/>
        <v>5.3030760208572231E-8</v>
      </c>
      <c r="AX356" s="5">
        <f t="shared" si="599"/>
        <v>5.2765607582239346E-3</v>
      </c>
      <c r="AY356" s="5">
        <f t="shared" si="600"/>
        <v>2.3206118786492716E-3</v>
      </c>
      <c r="AZ356" s="5">
        <f t="shared" si="601"/>
        <v>5.1029825468557185E-4</v>
      </c>
      <c r="BA356" s="5">
        <f t="shared" si="602"/>
        <v>7.4809094139059796E-5</v>
      </c>
      <c r="BB356" s="5">
        <f t="shared" si="603"/>
        <v>8.2251906329098976E-6</v>
      </c>
      <c r="BC356" s="5">
        <f t="shared" si="604"/>
        <v>7.2348167533695506E-7</v>
      </c>
      <c r="BD356" s="5">
        <f t="shared" si="605"/>
        <v>1.0482553828988397E-6</v>
      </c>
      <c r="BE356" s="5">
        <f t="shared" si="606"/>
        <v>1.9085313986525082E-6</v>
      </c>
      <c r="BF356" s="5">
        <f t="shared" si="607"/>
        <v>1.7374068185414764E-6</v>
      </c>
      <c r="BG356" s="5">
        <f t="shared" si="608"/>
        <v>1.0544171835459949E-6</v>
      </c>
      <c r="BH356" s="5">
        <f t="shared" si="609"/>
        <v>4.7993750733509931E-7</v>
      </c>
      <c r="BI356" s="5">
        <f t="shared" si="610"/>
        <v>1.7476195535615021E-7</v>
      </c>
      <c r="BJ356" s="8">
        <f t="shared" si="611"/>
        <v>0.70923510701223835</v>
      </c>
      <c r="BK356" s="8">
        <f t="shared" si="612"/>
        <v>0.20842162731931832</v>
      </c>
      <c r="BL356" s="8">
        <f t="shared" si="613"/>
        <v>8.0449829091347874E-2</v>
      </c>
      <c r="BM356" s="8">
        <f t="shared" si="614"/>
        <v>0.39071724824956616</v>
      </c>
      <c r="BN356" s="8">
        <f t="shared" si="615"/>
        <v>0.60654750253449141</v>
      </c>
    </row>
    <row r="357" spans="1:66" s="15" customFormat="1" x14ac:dyDescent="0.25">
      <c r="A357" s="15" t="s">
        <v>143</v>
      </c>
      <c r="B357" s="15" t="s">
        <v>452</v>
      </c>
      <c r="C357" s="15" t="s">
        <v>451</v>
      </c>
      <c r="D357" s="23"/>
      <c r="E357" s="15">
        <f>VLOOKUP(A357,home!$A$2:$E$405,3,FALSE)</f>
        <v>1.12121212121212</v>
      </c>
      <c r="F357" s="15">
        <f>VLOOKUP(B357,home!$B$2:$E$405,3,FALSE)</f>
        <v>0.89</v>
      </c>
      <c r="G357" s="15">
        <f>VLOOKUP(C357,away!$B$2:$E$405,4,FALSE)</f>
        <v>1.43</v>
      </c>
      <c r="H357" s="15">
        <f>VLOOKUP(A357,away!$A$2:$E$405,3,FALSE)</f>
        <v>1.0505050505050499</v>
      </c>
      <c r="I357" s="15">
        <f>VLOOKUP(C357,away!$B$2:$E$405,3,FALSE)</f>
        <v>0.71</v>
      </c>
      <c r="J357" s="15">
        <f>VLOOKUP(B357,home!$B$2:$E$405,4,FALSE)</f>
        <v>1.1399999999999999</v>
      </c>
      <c r="K357" s="20">
        <f t="shared" si="560"/>
        <v>1.4269666666666652</v>
      </c>
      <c r="L357" s="20">
        <f t="shared" si="561"/>
        <v>0.8502787878787873</v>
      </c>
      <c r="M357" s="21">
        <f t="shared" si="562"/>
        <v>0.10256634161052201</v>
      </c>
      <c r="N357" s="21">
        <f t="shared" si="563"/>
        <v>0.14635875060016107</v>
      </c>
      <c r="O357" s="21">
        <f t="shared" si="564"/>
        <v>8.7209984621756276E-2</v>
      </c>
      <c r="P357" s="21">
        <f t="shared" si="565"/>
        <v>0.12444574105575869</v>
      </c>
      <c r="Q357" s="21">
        <f t="shared" si="566"/>
        <v>0.10442452924070483</v>
      </c>
      <c r="R357" s="21">
        <f t="shared" si="567"/>
        <v>3.7076400007557297E-2</v>
      </c>
      <c r="S357" s="21">
        <f t="shared" si="568"/>
        <v>3.774811069533214E-2</v>
      </c>
      <c r="T357" s="21">
        <f t="shared" si="569"/>
        <v>8.8789962147599488E-2</v>
      </c>
      <c r="U357" s="21">
        <f t="shared" si="570"/>
        <v>5.2906786930783961E-2</v>
      </c>
      <c r="V357" s="21">
        <f t="shared" si="571"/>
        <v>5.0889464810695822E-3</v>
      </c>
      <c r="W357" s="21">
        <f t="shared" si="572"/>
        <v>4.9670107469614762E-2</v>
      </c>
      <c r="X357" s="21">
        <f t="shared" si="573"/>
        <v>4.2233438773073138E-2</v>
      </c>
      <c r="Y357" s="21">
        <f t="shared" si="574"/>
        <v>1.7955098563960801E-2</v>
      </c>
      <c r="Z357" s="21">
        <f t="shared" si="575"/>
        <v>1.0508425485778296E-2</v>
      </c>
      <c r="AA357" s="21">
        <f t="shared" si="576"/>
        <v>1.4995172887356087E-2</v>
      </c>
      <c r="AB357" s="21">
        <f t="shared" si="577"/>
        <v>1.0698805935580437E-2</v>
      </c>
      <c r="AC357" s="21">
        <f t="shared" si="578"/>
        <v>3.859073710766141E-4</v>
      </c>
      <c r="AD357" s="21">
        <f t="shared" si="579"/>
        <v>1.7719396922222807E-2</v>
      </c>
      <c r="AE357" s="21">
        <f t="shared" si="580"/>
        <v>1.5066427336970721E-2</v>
      </c>
      <c r="AF357" s="21">
        <f t="shared" si="581"/>
        <v>6.4053317868716445E-3</v>
      </c>
      <c r="AG357" s="21">
        <f t="shared" si="582"/>
        <v>1.8154392492342299E-3</v>
      </c>
      <c r="AH357" s="21">
        <f t="shared" si="583"/>
        <v>2.2337728211405312E-3</v>
      </c>
      <c r="AI357" s="21">
        <f t="shared" si="584"/>
        <v>3.1875193566734969E-3</v>
      </c>
      <c r="AJ357" s="21">
        <f t="shared" si="585"/>
        <v>2.2742419356639267E-3</v>
      </c>
      <c r="AK357" s="21">
        <f t="shared" si="586"/>
        <v>1.081755811375966E-3</v>
      </c>
      <c r="AL357" s="21">
        <f t="shared" si="587"/>
        <v>1.8729157350614604E-5</v>
      </c>
      <c r="AM357" s="21">
        <f t="shared" si="588"/>
        <v>5.0569977522895698E-3</v>
      </c>
      <c r="AN357" s="21">
        <f t="shared" si="589"/>
        <v>4.299857919122527E-3</v>
      </c>
      <c r="AO357" s="21">
        <f t="shared" si="590"/>
        <v>1.8280389897612534E-3</v>
      </c>
      <c r="AP357" s="21">
        <f t="shared" si="591"/>
        <v>5.1811425880312061E-4</v>
      </c>
      <c r="AQ357" s="21">
        <f t="shared" si="592"/>
        <v>1.101353909894584E-4</v>
      </c>
      <c r="AR357" s="21">
        <f t="shared" si="593"/>
        <v>3.7986592935119009E-4</v>
      </c>
      <c r="AS357" s="21">
        <f t="shared" si="594"/>
        <v>5.4205601898650265E-4</v>
      </c>
      <c r="AT357" s="21">
        <f t="shared" si="595"/>
        <v>3.867479352798862E-4</v>
      </c>
      <c r="AU357" s="21">
        <f t="shared" si="596"/>
        <v>1.8395880401551813E-4</v>
      </c>
      <c r="AV357" s="21">
        <f t="shared" si="597"/>
        <v>6.5625770342502579E-5</v>
      </c>
      <c r="AW357" s="21">
        <f t="shared" si="598"/>
        <v>6.3123476670181158E-7</v>
      </c>
      <c r="AX357" s="21">
        <f t="shared" si="599"/>
        <v>1.2026945376542434E-3</v>
      </c>
      <c r="AY357" s="21">
        <f t="shared" si="600"/>
        <v>1.0226256536650885E-3</v>
      </c>
      <c r="AZ357" s="21">
        <f t="shared" si="601"/>
        <v>4.3475845062605198E-4</v>
      </c>
      <c r="BA357" s="21">
        <f t="shared" si="602"/>
        <v>1.232219628061264E-4</v>
      </c>
      <c r="BB357" s="21">
        <f t="shared" si="603"/>
        <v>2.6193255293709537E-5</v>
      </c>
      <c r="BC357" s="21">
        <f t="shared" si="604"/>
        <v>4.4543138723469957E-6</v>
      </c>
      <c r="BD357" s="21">
        <f t="shared" si="605"/>
        <v>5.3831990327529807E-5</v>
      </c>
      <c r="BE357" s="21">
        <f t="shared" si="606"/>
        <v>7.6816455797707375E-5</v>
      </c>
      <c r="BF357" s="21">
        <f t="shared" si="607"/>
        <v>5.4807260937400863E-5</v>
      </c>
      <c r="BG357" s="21">
        <f t="shared" si="608"/>
        <v>2.6069378149657679E-5</v>
      </c>
      <c r="BH357" s="21">
        <f t="shared" si="609"/>
        <v>9.3000334100724558E-6</v>
      </c>
      <c r="BI357" s="21">
        <f t="shared" si="610"/>
        <v>2.6541675350119432E-6</v>
      </c>
      <c r="BJ357" s="22">
        <f t="shared" si="611"/>
        <v>0.50506557457529688</v>
      </c>
      <c r="BK357" s="22">
        <f t="shared" si="612"/>
        <v>0.27127640202477471</v>
      </c>
      <c r="BL357" s="22">
        <f t="shared" si="613"/>
        <v>0.21344617405202088</v>
      </c>
      <c r="BM357" s="22">
        <f t="shared" si="614"/>
        <v>0.39719283458251242</v>
      </c>
      <c r="BN357" s="22">
        <f t="shared" si="615"/>
        <v>0.60208174713646023</v>
      </c>
    </row>
    <row r="358" spans="1:66" x14ac:dyDescent="0.25">
      <c r="A358" t="s">
        <v>10</v>
      </c>
      <c r="B358" t="s">
        <v>222</v>
      </c>
      <c r="C358" t="s">
        <v>37</v>
      </c>
      <c r="D358" s="16"/>
      <c r="E358">
        <f>VLOOKUP(A358,home!$A$2:$E$405,3,FALSE)</f>
        <v>1.5432098765432101</v>
      </c>
      <c r="F358">
        <f>VLOOKUP(B358,home!$B$2:$E$405,3,FALSE)</f>
        <v>0.65</v>
      </c>
      <c r="G358">
        <f>VLOOKUP(C358,away!$B$2:$E$405,4,FALSE)</f>
        <v>1.46</v>
      </c>
      <c r="H358">
        <f>VLOOKUP(A358,away!$A$2:$E$405,3,FALSE)</f>
        <v>1.49382716049383</v>
      </c>
      <c r="I358">
        <f>VLOOKUP(C358,away!$B$2:$E$405,3,FALSE)</f>
        <v>1.1299999999999999</v>
      </c>
      <c r="J358">
        <f>VLOOKUP(B358,home!$B$2:$E$405,4,FALSE)</f>
        <v>1.2</v>
      </c>
      <c r="K358" s="3">
        <f t="shared" ref="K358:K421" si="616">E358*F358*G358</f>
        <v>1.4645061728395066</v>
      </c>
      <c r="L358" s="3">
        <f t="shared" ref="L358:L421" si="617">H358*I358*J358</f>
        <v>2.0256296296296332</v>
      </c>
      <c r="M358" s="5">
        <f t="shared" ref="M358:M421" si="618">_xlfn.POISSON.DIST(0,K358,FALSE) * _xlfn.POISSON.DIST(0,L358,FALSE)</f>
        <v>3.0496730358706269E-2</v>
      </c>
      <c r="N358" s="5">
        <f t="shared" ref="N358:N421" si="619">_xlfn.POISSON.DIST(1,K358,FALSE) * _xlfn.POISSON.DIST(0,L358,FALSE)</f>
        <v>4.4662649861747318E-2</v>
      </c>
      <c r="O358" s="5">
        <f t="shared" ref="O358:O421" si="620">_xlfn.POISSON.DIST(0,K358,FALSE) * _xlfn.POISSON.DIST(1,L358,FALSE)</f>
        <v>6.1775080621420966E-2</v>
      </c>
      <c r="P358" s="5">
        <f t="shared" ref="P358:P421" si="621">_xlfn.POISSON.DIST(1,K358,FALSE) * _xlfn.POISSON.DIST(1,L358,FALSE)</f>
        <v>9.0469986897729199E-2</v>
      </c>
      <c r="Q358" s="5">
        <f t="shared" ref="Q358:Q421" si="622">_xlfn.POISSON.DIST(2,K358,FALSE) * _xlfn.POISSON.DIST(0,L358,FALSE)</f>
        <v>3.270436320894924E-2</v>
      </c>
      <c r="R358" s="5">
        <f t="shared" ref="R358:R421" si="623">_xlfn.POISSON.DIST(0,K358,FALSE) * _xlfn.POISSON.DIST(2,L358,FALSE)</f>
        <v>6.2566716839754857E-2</v>
      </c>
      <c r="S358" s="5">
        <f t="shared" ref="S358:S421" si="624">_xlfn.POISSON.DIST(2,K358,FALSE) * _xlfn.POISSON.DIST(2,L358,FALSE)</f>
        <v>6.70958692374925E-2</v>
      </c>
      <c r="T358" s="5">
        <f t="shared" ref="T358:T421" si="625">_xlfn.POISSON.DIST(2,K358,FALSE) * _xlfn.POISSON.DIST(1,L358,FALSE)</f>
        <v>6.6246927134216843E-2</v>
      </c>
      <c r="U358" s="5">
        <f t="shared" ref="U358:U421" si="626">_xlfn.POISSON.DIST(1,K358,FALSE) * _xlfn.POISSON.DIST(2,L358,FALSE)</f>
        <v>9.1629343026122495E-2</v>
      </c>
      <c r="V358" s="5">
        <f t="shared" ref="V358:V421" si="627">_xlfn.POISSON.DIST(3,K358,FALSE) * _xlfn.POISSON.DIST(3,L358,FALSE)</f>
        <v>2.2115895119136836E-2</v>
      </c>
      <c r="W358" s="5">
        <f t="shared" ref="W358:W421" si="628">_xlfn.POISSON.DIST(3,K358,FALSE) * _xlfn.POISSON.DIST(0,L358,FALSE)</f>
        <v>1.5965247266097143E-2</v>
      </c>
      <c r="X358" s="5">
        <f t="shared" ref="X358:X421" si="629">_xlfn.POISSON.DIST(3,K358,FALSE) * _xlfn.POISSON.DIST(1,L358,FALSE)</f>
        <v>3.2339677906569865E-2</v>
      </c>
      <c r="Y358" s="5">
        <f t="shared" ref="Y358:Y421" si="630">_xlfn.POISSON.DIST(3,K358,FALSE) * _xlfn.POISSON.DIST(2,L358,FALSE)</f>
        <v>3.2754104890113385E-2</v>
      </c>
      <c r="Z358" s="5">
        <f t="shared" ref="Z358:Z421" si="631">_xlfn.POISSON.DIST(0,K358,FALSE) * _xlfn.POISSON.DIST(3,L358,FALSE)</f>
        <v>4.2245665153084908E-2</v>
      </c>
      <c r="AA358" s="5">
        <f t="shared" ref="AA358:AA421" si="632">_xlfn.POISSON.DIST(1,K358,FALSE) * _xlfn.POISSON.DIST(3,L358,FALSE)</f>
        <v>6.1869037392403695E-2</v>
      </c>
      <c r="AB358" s="5">
        <f t="shared" ref="AB358:AB421" si="633">_xlfn.POISSON.DIST(2,K358,FALSE) * _xlfn.POISSON.DIST(3,L358,FALSE)</f>
        <v>4.5303793584406733E-2</v>
      </c>
      <c r="AC358" s="5">
        <f t="shared" ref="AC358:AC421" si="634">_xlfn.POISSON.DIST(4,K358,FALSE) * _xlfn.POISSON.DIST(4,L358,FALSE)</f>
        <v>4.100490278232124E-3</v>
      </c>
      <c r="AD358" s="5">
        <f t="shared" ref="AD358:AD421" si="635">_xlfn.POISSON.DIST(4,K358,FALSE) * _xlfn.POISSON.DIST(0,L358,FALSE)</f>
        <v>5.8453007930270836E-3</v>
      </c>
      <c r="AE358" s="5">
        <f t="shared" ref="AE358:AE421" si="636">_xlfn.POISSON.DIST(4,K358,FALSE) * _xlfn.POISSON.DIST(1,L358,FALSE)</f>
        <v>1.1840414480453251E-2</v>
      </c>
      <c r="AF358" s="5">
        <f t="shared" ref="AF358:AF421" si="637">_xlfn.POISSON.DIST(4,K358,FALSE) * _xlfn.POISSON.DIST(2,L358,FALSE)</f>
        <v>1.1992147199350935E-2</v>
      </c>
      <c r="AG358" s="5">
        <f t="shared" ref="AG358:AG421" si="638">_xlfn.POISSON.DIST(4,K358,FALSE) * _xlfn.POISSON.DIST(3,L358,FALSE)</f>
        <v>8.0972162299617571E-3</v>
      </c>
      <c r="AH358" s="5">
        <f t="shared" ref="AH358:AH421" si="639">_xlfn.POISSON.DIST(0,K358,FALSE) * _xlfn.POISSON.DIST(4,L358,FALSE)</f>
        <v>2.1393517764375234E-2</v>
      </c>
      <c r="AI358" s="5">
        <f t="shared" ref="AI358:AI421" si="640">_xlfn.POISSON.DIST(1,K358,FALSE) * _xlfn.POISSON.DIST(4,L358,FALSE)</f>
        <v>3.1330938824679168E-2</v>
      </c>
      <c r="AJ358" s="5">
        <f t="shared" ref="AJ358:AJ421" si="641">_xlfn.POISSON.DIST(2,K358,FALSE) * _xlfn.POISSON.DIST(4,L358,FALSE)</f>
        <v>2.2942176654799803E-2</v>
      </c>
      <c r="AK358" s="5">
        <f t="shared" ref="AK358:AK421" si="642">_xlfn.POISSON.DIST(3,K358,FALSE) * _xlfn.POISSON.DIST(4,L358,FALSE)</f>
        <v>1.1199653109776248E-2</v>
      </c>
      <c r="AL358" s="5">
        <f t="shared" ref="AL358:AL421" si="643">_xlfn.POISSON.DIST(5,K358,FALSE) * _xlfn.POISSON.DIST(5,L358,FALSE)</f>
        <v>4.8657190116122744E-4</v>
      </c>
      <c r="AM358" s="5">
        <f t="shared" ref="AM358:AM421" si="644">_xlfn.POISSON.DIST(5,K358,FALSE) * _xlfn.POISSON.DIST(0,L358,FALSE)</f>
        <v>1.7120958186983637E-3</v>
      </c>
      <c r="AN358" s="5">
        <f t="shared" ref="AN358:AN421" si="645">_xlfn.POISSON.DIST(5,K358,FALSE) * _xlfn.POISSON.DIST(1,L358,FALSE)</f>
        <v>3.4680720191204097E-3</v>
      </c>
      <c r="AO358" s="5">
        <f t="shared" ref="AO358:AO421" si="646">_xlfn.POISSON.DIST(5,K358,FALSE) * _xlfn.POISSON.DIST(2,L358,FALSE)</f>
        <v>3.5125147198098857E-3</v>
      </c>
      <c r="AP358" s="5">
        <f t="shared" ref="AP358:AP421" si="647">_xlfn.POISSON.DIST(5,K358,FALSE) * _xlfn.POISSON.DIST(3,L358,FALSE)</f>
        <v>2.3716846303190441E-3</v>
      </c>
      <c r="AQ358" s="5">
        <f t="shared" ref="AQ358:AQ421" si="648">_xlfn.POISSON.DIST(5,K358,FALSE) * _xlfn.POISSON.DIST(4,L358,FALSE)</f>
        <v>1.2010386648278653E-3</v>
      </c>
      <c r="AR358" s="5">
        <f t="shared" ref="AR358:AR421" si="649">_xlfn.POISSON.DIST(0,K358,FALSE) * _xlfn.POISSON.DIST(5,L358,FALSE)</f>
        <v>8.6670686931052746E-3</v>
      </c>
      <c r="AS358" s="5">
        <f t="shared" ref="AS358:AS421" si="650">_xlfn.POISSON.DIST(1,K358,FALSE) * _xlfn.POISSON.DIST(5,L358,FALSE)</f>
        <v>1.2692975601476709E-2</v>
      </c>
      <c r="AT358" s="5">
        <f t="shared" ref="AT358:AT421" si="651">_xlfn.POISSON.DIST(2,K358,FALSE) * _xlfn.POISSON.DIST(5,L358,FALSE)</f>
        <v>9.2944705600319453E-3</v>
      </c>
      <c r="AU358" s="5">
        <f t="shared" ref="AU358:AU421" si="652">_xlfn.POISSON.DIST(3,K358,FALSE) * _xlfn.POISSON.DIST(5,L358,FALSE)</f>
        <v>4.5372698361472842E-3</v>
      </c>
      <c r="AV358" s="5">
        <f t="shared" ref="AV358:AV421" si="653">_xlfn.POISSON.DIST(4,K358,FALSE) * _xlfn.POISSON.DIST(5,L358,FALSE)</f>
        <v>1.6612149207190494E-3</v>
      </c>
      <c r="AW358" s="5">
        <f t="shared" ref="AW358:AW421" si="654">_xlfn.POISSON.DIST(6,K358,FALSE) * _xlfn.POISSON.DIST(6,L358,FALSE)</f>
        <v>4.0095512794950174E-5</v>
      </c>
      <c r="AX358" s="5">
        <f t="shared" ref="AX358:AX421" si="655">_xlfn.POISSON.DIST(6,K358,FALSE) * _xlfn.POISSON.DIST(0,L358,FALSE)</f>
        <v>4.1789581582941097E-4</v>
      </c>
      <c r="AY358" s="5">
        <f t="shared" ref="AY358:AY421" si="656">_xlfn.POISSON.DIST(6,K358,FALSE) * _xlfn.POISSON.DIST(1,L358,FALSE)</f>
        <v>8.4650214664230307E-4</v>
      </c>
      <c r="AZ358" s="5">
        <f t="shared" ref="AZ358:AZ421" si="657">_xlfn.POISSON.DIST(6,K358,FALSE) * _xlfn.POISSON.DIST(2,L358,FALSE)</f>
        <v>8.5734991489186906E-4</v>
      </c>
      <c r="BA358" s="5">
        <f t="shared" ref="BA358:BA421" si="658">_xlfn.POISSON.DIST(6,K358,FALSE) * _xlfn.POISSON.DIST(3,L358,FALSE)</f>
        <v>5.7889113018847122E-4</v>
      </c>
      <c r="BB358" s="5">
        <f t="shared" ref="BB358:BB421" si="659">_xlfn.POISSON.DIST(6,K358,FALSE) * _xlfn.POISSON.DIST(4,L358,FALSE)</f>
        <v>2.9315475640988834E-4</v>
      </c>
      <c r="BC358" s="5">
        <f t="shared" ref="BC358:BC421" si="660">_xlfn.POISSON.DIST(6,K358,FALSE) * _xlfn.POISSON.DIST(5,L358,FALSE)</f>
        <v>1.1876459213014547E-4</v>
      </c>
      <c r="BD358" s="5">
        <f t="shared" ref="BD358:BD421" si="661">_xlfn.POISSON.DIST(0,K358,FALSE) * _xlfn.POISSON.DIST(6,L358,FALSE)</f>
        <v>2.926045191131571E-3</v>
      </c>
      <c r="BE358" s="5">
        <f t="shared" ref="BE358:BE421" si="662">_xlfn.POISSON.DIST(1,K358,FALSE) * _xlfn.POISSON.DIST(6,L358,FALSE)</f>
        <v>4.2852112444195399E-3</v>
      </c>
      <c r="BF358" s="5">
        <f t="shared" ref="BF358:BF421" si="663">_xlfn.POISSON.DIST(2,K358,FALSE) * _xlfn.POISSON.DIST(6,L358,FALSE)</f>
        <v>3.1378591596868404E-3</v>
      </c>
      <c r="BG358" s="5">
        <f t="shared" ref="BG358:BG421" si="664">_xlfn.POISSON.DIST(3,K358,FALSE) * _xlfn.POISSON.DIST(6,L358,FALSE)</f>
        <v>1.5318047029541219E-3</v>
      </c>
      <c r="BH358" s="5">
        <f t="shared" ref="BH358:BH421" si="665">_xlfn.POISSON.DIST(4,K358,FALSE) * _xlfn.POISSON.DIST(6,L358,FALSE)</f>
        <v>5.6083436076522484E-4</v>
      </c>
      <c r="BI358" s="5">
        <f t="shared" ref="BI358:BI421" si="666">_xlfn.POISSON.DIST(5,K358,FALSE) * _xlfn.POISSON.DIST(6,L358,FALSE)</f>
        <v>1.6426907665623397E-4</v>
      </c>
      <c r="BJ358" s="8">
        <f t="shared" ref="BJ358:BJ421" si="667">SUM(N358,Q358,T358,W358,X358,Y358,AD358,AE358,AF358,AG358,AM358,AN358,AO358,AP358,AQ358,AX358,AY358,AZ358,BA358,BB358,BC358)</f>
        <v>0.27782601317935451</v>
      </c>
      <c r="BK358" s="8">
        <f t="shared" ref="BK358:BK421" si="668">SUM(M358,P358,S358,V358,AC358,AL358,AY358)</f>
        <v>0.21561204593910047</v>
      </c>
      <c r="BL358" s="8">
        <f t="shared" ref="BL358:BL421" si="669">SUM(O358,R358,U358,AA358,AB358,AH358,AI358,AJ358,AK358,AR358,AS358,AT358,AU358,AV358,BD358,BE358,BF358,BG358,BH358,BI358)</f>
        <v>0.45946928116483304</v>
      </c>
      <c r="BM358" s="8">
        <f t="shared" ref="BM358:BM421" si="670">SUM(S358:BI358)</f>
        <v>0.67167107101421764</v>
      </c>
      <c r="BN358" s="8">
        <f t="shared" ref="BN358:BN421" si="671">SUM(M358:R358)</f>
        <v>0.32267552778830783</v>
      </c>
    </row>
    <row r="359" spans="1:66" x14ac:dyDescent="0.25">
      <c r="A359" t="s">
        <v>13</v>
      </c>
      <c r="B359" t="s">
        <v>52</v>
      </c>
      <c r="C359" t="s">
        <v>53</v>
      </c>
      <c r="D359" s="16"/>
      <c r="E359">
        <f>VLOOKUP(A359,home!$A$2:$E$405,3,FALSE)</f>
        <v>1.8518518518518501</v>
      </c>
      <c r="F359">
        <f>VLOOKUP(B359,home!$B$2:$E$405,3,FALSE)</f>
        <v>1.98</v>
      </c>
      <c r="G359">
        <f>VLOOKUP(C359,away!$B$2:$E$405,4,FALSE)</f>
        <v>0.9</v>
      </c>
      <c r="H359">
        <f>VLOOKUP(A359,away!$A$2:$E$405,3,FALSE)</f>
        <v>1.12962962962963</v>
      </c>
      <c r="I359">
        <f>VLOOKUP(C359,away!$B$2:$E$405,3,FALSE)</f>
        <v>0.18</v>
      </c>
      <c r="J359">
        <f>VLOOKUP(B359,home!$B$2:$E$405,4,FALSE)</f>
        <v>1.18</v>
      </c>
      <c r="K359" s="3">
        <f t="shared" si="616"/>
        <v>3.2999999999999967</v>
      </c>
      <c r="L359" s="3">
        <f t="shared" si="617"/>
        <v>0.23993333333333339</v>
      </c>
      <c r="M359" s="5">
        <f t="shared" si="618"/>
        <v>2.901526136847812E-2</v>
      </c>
      <c r="N359" s="5">
        <f t="shared" si="619"/>
        <v>9.5750362515977711E-2</v>
      </c>
      <c r="O359" s="5">
        <f t="shared" si="620"/>
        <v>6.961728377676852E-3</v>
      </c>
      <c r="P359" s="5">
        <f t="shared" si="621"/>
        <v>2.2973703646333589E-2</v>
      </c>
      <c r="Q359" s="5">
        <f t="shared" si="622"/>
        <v>0.15798809815136308</v>
      </c>
      <c r="R359" s="5">
        <f t="shared" si="623"/>
        <v>8.35175347708633E-4</v>
      </c>
      <c r="S359" s="5">
        <f t="shared" si="624"/>
        <v>4.5475297682734984E-3</v>
      </c>
      <c r="T359" s="5">
        <f t="shared" si="625"/>
        <v>3.7906611016450389E-2</v>
      </c>
      <c r="U359" s="5">
        <f t="shared" si="626"/>
        <v>2.7560786474384864E-3</v>
      </c>
      <c r="V359" s="5">
        <f t="shared" si="627"/>
        <v>4.0007145776928754E-4</v>
      </c>
      <c r="W359" s="5">
        <f t="shared" si="628"/>
        <v>0.17378690796649918</v>
      </c>
      <c r="X359" s="5">
        <f t="shared" si="629"/>
        <v>4.1697272118095381E-2</v>
      </c>
      <c r="Y359" s="5">
        <f t="shared" si="630"/>
        <v>5.0022827451008424E-3</v>
      </c>
      <c r="Z359" s="5">
        <f t="shared" si="631"/>
        <v>6.6795468364519355E-5</v>
      </c>
      <c r="AA359" s="5">
        <f t="shared" si="632"/>
        <v>2.2042504560291368E-4</v>
      </c>
      <c r="AB359" s="5">
        <f t="shared" si="633"/>
        <v>3.6370132524480724E-4</v>
      </c>
      <c r="AC359" s="5">
        <f t="shared" si="634"/>
        <v>1.9798036177035386E-5</v>
      </c>
      <c r="AD359" s="5">
        <f t="shared" si="635"/>
        <v>0.14337419907236171</v>
      </c>
      <c r="AE359" s="5">
        <f t="shared" si="636"/>
        <v>3.4400249497428662E-2</v>
      </c>
      <c r="AF359" s="5">
        <f t="shared" si="637"/>
        <v>4.1268832647081916E-3</v>
      </c>
      <c r="AG359" s="5">
        <f t="shared" si="638"/>
        <v>3.3005895265966192E-4</v>
      </c>
      <c r="AH359" s="5">
        <f t="shared" si="639"/>
        <v>4.006614844065086E-6</v>
      </c>
      <c r="AI359" s="5">
        <f t="shared" si="640"/>
        <v>1.3221828985414771E-5</v>
      </c>
      <c r="AJ359" s="5">
        <f t="shared" si="641"/>
        <v>2.1816017825934355E-5</v>
      </c>
      <c r="AK359" s="5">
        <f t="shared" si="642"/>
        <v>2.3997619608527762E-5</v>
      </c>
      <c r="AL359" s="5">
        <f t="shared" si="643"/>
        <v>6.2702756337012282E-7</v>
      </c>
      <c r="AM359" s="5">
        <f t="shared" si="644"/>
        <v>9.4626971387758621E-2</v>
      </c>
      <c r="AN359" s="5">
        <f t="shared" si="645"/>
        <v>2.2704164668302891E-2</v>
      </c>
      <c r="AO359" s="5">
        <f t="shared" si="646"/>
        <v>2.7237429547074038E-3</v>
      </c>
      <c r="AP359" s="5">
        <f t="shared" si="647"/>
        <v>2.1783890875537662E-4</v>
      </c>
      <c r="AQ359" s="5">
        <f t="shared" si="648"/>
        <v>1.3066703876843341E-5</v>
      </c>
      <c r="AR359" s="5">
        <f t="shared" si="649"/>
        <v>1.9226409098387002E-7</v>
      </c>
      <c r="AS359" s="5">
        <f t="shared" si="650"/>
        <v>6.3447150024677043E-7</v>
      </c>
      <c r="AT359" s="5">
        <f t="shared" si="651"/>
        <v>1.0468779754071704E-6</v>
      </c>
      <c r="AU359" s="5">
        <f t="shared" si="652"/>
        <v>1.151565772947886E-6</v>
      </c>
      <c r="AV359" s="5">
        <f t="shared" si="653"/>
        <v>9.5004176268200519E-7</v>
      </c>
      <c r="AW359" s="5">
        <f t="shared" si="654"/>
        <v>1.3790774559033207E-8</v>
      </c>
      <c r="AX359" s="5">
        <f t="shared" si="655"/>
        <v>5.2044834263267219E-2</v>
      </c>
      <c r="AY359" s="5">
        <f t="shared" si="656"/>
        <v>1.2487290567566584E-2</v>
      </c>
      <c r="AZ359" s="5">
        <f t="shared" si="657"/>
        <v>1.4980586250890712E-3</v>
      </c>
      <c r="BA359" s="5">
        <f t="shared" si="658"/>
        <v>1.1981139981545709E-4</v>
      </c>
      <c r="BB359" s="5">
        <f t="shared" si="659"/>
        <v>7.1866871322638335E-6</v>
      </c>
      <c r="BC359" s="5">
        <f t="shared" si="660"/>
        <v>3.4486515985356734E-7</v>
      </c>
      <c r="BD359" s="5">
        <f t="shared" si="661"/>
        <v>7.6884273716771998E-9</v>
      </c>
      <c r="BE359" s="5">
        <f t="shared" si="662"/>
        <v>2.5371810326534738E-8</v>
      </c>
      <c r="BF359" s="5">
        <f t="shared" si="663"/>
        <v>4.1863487038782279E-8</v>
      </c>
      <c r="BG359" s="5">
        <f t="shared" si="664"/>
        <v>4.6049835742660458E-8</v>
      </c>
      <c r="BH359" s="5">
        <f t="shared" si="665"/>
        <v>3.7991114487694839E-8</v>
      </c>
      <c r="BI359" s="5">
        <f t="shared" si="666"/>
        <v>2.5074135561878571E-8</v>
      </c>
      <c r="BJ359" s="8">
        <f t="shared" si="667"/>
        <v>0.88080623633207666</v>
      </c>
      <c r="BK359" s="8">
        <f t="shared" si="668"/>
        <v>6.9444281872161479E-2</v>
      </c>
      <c r="BL359" s="8">
        <f t="shared" si="669"/>
        <v>1.1204310084848427E-2</v>
      </c>
      <c r="BM359" s="8">
        <f t="shared" si="670"/>
        <v>0.63551001757312076</v>
      </c>
      <c r="BN359" s="8">
        <f t="shared" si="671"/>
        <v>0.31352432940753794</v>
      </c>
    </row>
    <row r="360" spans="1:66" x14ac:dyDescent="0.25">
      <c r="A360" t="s">
        <v>16</v>
      </c>
      <c r="B360" t="s">
        <v>58</v>
      </c>
      <c r="C360" t="s">
        <v>233</v>
      </c>
      <c r="D360" s="16"/>
      <c r="E360">
        <f>VLOOKUP(A360,home!$A$2:$E$405,3,FALSE)</f>
        <v>1.43055555555556</v>
      </c>
      <c r="F360">
        <f>VLOOKUP(B360,home!$B$2:$E$405,3,FALSE)</f>
        <v>1.17</v>
      </c>
      <c r="G360">
        <f>VLOOKUP(C360,away!$B$2:$E$405,4,FALSE)</f>
        <v>1.4</v>
      </c>
      <c r="H360">
        <f>VLOOKUP(A360,away!$A$2:$E$405,3,FALSE)</f>
        <v>1.3888888888888899</v>
      </c>
      <c r="I360">
        <f>VLOOKUP(C360,away!$B$2:$E$405,3,FALSE)</f>
        <v>1.05</v>
      </c>
      <c r="J360">
        <f>VLOOKUP(B360,home!$B$2:$E$405,4,FALSE)</f>
        <v>1.44</v>
      </c>
      <c r="K360" s="3">
        <f t="shared" si="616"/>
        <v>2.3432500000000069</v>
      </c>
      <c r="L360" s="3">
        <f t="shared" si="617"/>
        <v>2.1000000000000019</v>
      </c>
      <c r="M360" s="5">
        <f t="shared" si="618"/>
        <v>1.1757663949428634E-2</v>
      </c>
      <c r="N360" s="5">
        <f t="shared" si="619"/>
        <v>2.755114604949873E-2</v>
      </c>
      <c r="O360" s="5">
        <f t="shared" si="620"/>
        <v>2.4691094293800155E-2</v>
      </c>
      <c r="P360" s="5">
        <f t="shared" si="621"/>
        <v>5.7857406703947387E-2</v>
      </c>
      <c r="Q360" s="5">
        <f t="shared" si="622"/>
        <v>3.2279611490244053E-2</v>
      </c>
      <c r="R360" s="5">
        <f t="shared" si="623"/>
        <v>2.5925649008490186E-2</v>
      </c>
      <c r="S360" s="5">
        <f t="shared" si="624"/>
        <v>7.1176543335988274E-2</v>
      </c>
      <c r="T360" s="5">
        <f t="shared" si="625"/>
        <v>6.7787184129512568E-2</v>
      </c>
      <c r="U360" s="5">
        <f t="shared" si="626"/>
        <v>6.0750277039144811E-2</v>
      </c>
      <c r="V360" s="5">
        <f t="shared" si="627"/>
        <v>3.8916368206812865E-2</v>
      </c>
      <c r="W360" s="5">
        <f t="shared" si="628"/>
        <v>2.5213066541504865E-2</v>
      </c>
      <c r="X360" s="5">
        <f t="shared" si="629"/>
        <v>5.2947439737160262E-2</v>
      </c>
      <c r="Y360" s="5">
        <f t="shared" si="630"/>
        <v>5.5594811724018332E-2</v>
      </c>
      <c r="Z360" s="5">
        <f t="shared" si="631"/>
        <v>1.8147954305943147E-2</v>
      </c>
      <c r="AA360" s="5">
        <f t="shared" si="632"/>
        <v>4.2525193927401402E-2</v>
      </c>
      <c r="AB360" s="5">
        <f t="shared" si="633"/>
        <v>4.9823580335191832E-2</v>
      </c>
      <c r="AC360" s="5">
        <f t="shared" si="634"/>
        <v>1.1968789848830668E-2</v>
      </c>
      <c r="AD360" s="5">
        <f t="shared" si="635"/>
        <v>1.4770129543345365E-2</v>
      </c>
      <c r="AE360" s="5">
        <f t="shared" si="636"/>
        <v>3.1017272041025296E-2</v>
      </c>
      <c r="AF360" s="5">
        <f t="shared" si="637"/>
        <v>3.2568135643076597E-2</v>
      </c>
      <c r="AG360" s="5">
        <f t="shared" si="638"/>
        <v>2.2797694950153633E-2</v>
      </c>
      <c r="AH360" s="5">
        <f t="shared" si="639"/>
        <v>9.5276760106201598E-3</v>
      </c>
      <c r="AI360" s="5">
        <f t="shared" si="640"/>
        <v>2.2325726811885757E-2</v>
      </c>
      <c r="AJ360" s="5">
        <f t="shared" si="641"/>
        <v>2.6157379675975732E-2</v>
      </c>
      <c r="AK360" s="5">
        <f t="shared" si="642"/>
        <v>2.0431093308576773E-2</v>
      </c>
      <c r="AL360" s="5">
        <f t="shared" si="643"/>
        <v>2.3558528123148962E-3</v>
      </c>
      <c r="AM360" s="5">
        <f t="shared" si="644"/>
        <v>6.9220212104888282E-3</v>
      </c>
      <c r="AN360" s="5">
        <f t="shared" si="645"/>
        <v>1.4536244542026554E-2</v>
      </c>
      <c r="AO360" s="5">
        <f t="shared" si="646"/>
        <v>1.5263056769127896E-2</v>
      </c>
      <c r="AP360" s="5">
        <f t="shared" si="647"/>
        <v>1.0684139738389536E-2</v>
      </c>
      <c r="AQ360" s="5">
        <f t="shared" si="648"/>
        <v>5.6091733626545109E-3</v>
      </c>
      <c r="AR360" s="5">
        <f t="shared" si="649"/>
        <v>4.0016239244604701E-3</v>
      </c>
      <c r="AS360" s="5">
        <f t="shared" si="650"/>
        <v>9.3768052609920233E-3</v>
      </c>
      <c r="AT360" s="5">
        <f t="shared" si="651"/>
        <v>1.0986099463909816E-2</v>
      </c>
      <c r="AU360" s="5">
        <f t="shared" si="652"/>
        <v>8.5810591896022508E-3</v>
      </c>
      <c r="AV360" s="5">
        <f t="shared" si="653"/>
        <v>5.0268917365088846E-3</v>
      </c>
      <c r="AW360" s="5">
        <f t="shared" si="654"/>
        <v>3.2202053930998617E-4</v>
      </c>
      <c r="AX360" s="5">
        <f t="shared" si="655"/>
        <v>2.7033377002463315E-3</v>
      </c>
      <c r="AY360" s="5">
        <f t="shared" si="656"/>
        <v>5.677009170517301E-3</v>
      </c>
      <c r="AZ360" s="5">
        <f t="shared" si="657"/>
        <v>5.9608596290431724E-3</v>
      </c>
      <c r="BA360" s="5">
        <f t="shared" si="658"/>
        <v>4.1726017403302239E-3</v>
      </c>
      <c r="BB360" s="5">
        <f t="shared" si="659"/>
        <v>2.1906159136733695E-3</v>
      </c>
      <c r="BC360" s="5">
        <f t="shared" si="660"/>
        <v>9.200586837428158E-4</v>
      </c>
      <c r="BD360" s="5">
        <f t="shared" si="661"/>
        <v>1.4005683735611673E-3</v>
      </c>
      <c r="BE360" s="5">
        <f t="shared" si="662"/>
        <v>3.2818818413472149E-3</v>
      </c>
      <c r="BF360" s="5">
        <f t="shared" si="663"/>
        <v>3.8451348123684425E-3</v>
      </c>
      <c r="BG360" s="5">
        <f t="shared" si="664"/>
        <v>3.0033707163607932E-3</v>
      </c>
      <c r="BH360" s="5">
        <f t="shared" si="665"/>
        <v>1.759412107778113E-3</v>
      </c>
      <c r="BI360" s="5">
        <f t="shared" si="666"/>
        <v>8.2454848431021534E-4</v>
      </c>
      <c r="BJ360" s="8">
        <f t="shared" si="667"/>
        <v>0.43716561030978029</v>
      </c>
      <c r="BK360" s="8">
        <f t="shared" si="668"/>
        <v>0.19970963402784006</v>
      </c>
      <c r="BL360" s="8">
        <f t="shared" si="669"/>
        <v>0.33424506632228623</v>
      </c>
      <c r="BM360" s="8">
        <f t="shared" si="670"/>
        <v>0.80385070483923304</v>
      </c>
      <c r="BN360" s="8">
        <f t="shared" si="671"/>
        <v>0.18006257149540913</v>
      </c>
    </row>
    <row r="361" spans="1:66" x14ac:dyDescent="0.25">
      <c r="A361" t="s">
        <v>16</v>
      </c>
      <c r="B361" t="s">
        <v>59</v>
      </c>
      <c r="C361" t="s">
        <v>231</v>
      </c>
      <c r="D361" s="16"/>
      <c r="E361">
        <f>VLOOKUP(A361,home!$A$2:$E$405,3,FALSE)</f>
        <v>1.43055555555556</v>
      </c>
      <c r="F361">
        <f>VLOOKUP(B361,home!$B$2:$E$405,3,FALSE)</f>
        <v>0.52</v>
      </c>
      <c r="G361">
        <f>VLOOKUP(C361,away!$B$2:$E$405,4,FALSE)</f>
        <v>0.7</v>
      </c>
      <c r="H361">
        <f>VLOOKUP(A361,away!$A$2:$E$405,3,FALSE)</f>
        <v>1.3888888888888899</v>
      </c>
      <c r="I361">
        <f>VLOOKUP(C361,away!$B$2:$E$405,3,FALSE)</f>
        <v>1.17</v>
      </c>
      <c r="J361">
        <f>VLOOKUP(B361,home!$B$2:$E$405,4,FALSE)</f>
        <v>0.9</v>
      </c>
      <c r="K361" s="3">
        <f t="shared" si="616"/>
        <v>0.52072222222222386</v>
      </c>
      <c r="L361" s="3">
        <f t="shared" si="617"/>
        <v>1.462500000000001</v>
      </c>
      <c r="M361" s="5">
        <f t="shared" si="618"/>
        <v>0.13762506354382617</v>
      </c>
      <c r="N361" s="5">
        <f t="shared" si="619"/>
        <v>7.1664428922015924E-2</v>
      </c>
      <c r="O361" s="5">
        <f t="shared" si="620"/>
        <v>0.2012766554328459</v>
      </c>
      <c r="P361" s="5">
        <f t="shared" si="621"/>
        <v>0.10480922729844837</v>
      </c>
      <c r="Q361" s="5">
        <f t="shared" si="622"/>
        <v>1.8658630341279372E-2</v>
      </c>
      <c r="R361" s="5">
        <f t="shared" si="623"/>
        <v>0.14718355428526869</v>
      </c>
      <c r="S361" s="5">
        <f t="shared" si="624"/>
        <v>1.9954530526701073E-2</v>
      </c>
      <c r="T361" s="5">
        <f t="shared" si="625"/>
        <v>2.7288246874121101E-2</v>
      </c>
      <c r="U361" s="5">
        <f t="shared" si="626"/>
        <v>7.6641747461990442E-2</v>
      </c>
      <c r="V361" s="5">
        <f t="shared" si="627"/>
        <v>1.6884997153805619E-3</v>
      </c>
      <c r="W361" s="5">
        <f t="shared" si="628"/>
        <v>3.2386544849780027E-3</v>
      </c>
      <c r="X361" s="5">
        <f t="shared" si="629"/>
        <v>4.7365321842803322E-3</v>
      </c>
      <c r="Y361" s="5">
        <f t="shared" si="630"/>
        <v>3.4635891597549961E-3</v>
      </c>
      <c r="Z361" s="5">
        <f t="shared" si="631"/>
        <v>7.1751982714068546E-2</v>
      </c>
      <c r="AA361" s="5">
        <f t="shared" si="632"/>
        <v>3.7362851887720365E-2</v>
      </c>
      <c r="AB361" s="5">
        <f t="shared" si="633"/>
        <v>9.7278336317667812E-3</v>
      </c>
      <c r="AC361" s="5">
        <f t="shared" si="634"/>
        <v>8.0367969460705776E-5</v>
      </c>
      <c r="AD361" s="5">
        <f t="shared" si="635"/>
        <v>4.2160984010692932E-4</v>
      </c>
      <c r="AE361" s="5">
        <f t="shared" si="636"/>
        <v>6.1660439115638461E-4</v>
      </c>
      <c r="AF361" s="5">
        <f t="shared" si="637"/>
        <v>4.5089196103310664E-4</v>
      </c>
      <c r="AG361" s="5">
        <f t="shared" si="638"/>
        <v>2.1980983100363966E-4</v>
      </c>
      <c r="AH361" s="5">
        <f t="shared" si="639"/>
        <v>2.6234318679831319E-2</v>
      </c>
      <c r="AI361" s="5">
        <f t="shared" si="640"/>
        <v>1.3660792721447764E-2</v>
      </c>
      <c r="AJ361" s="5">
        <f t="shared" si="641"/>
        <v>3.5567391716147304E-3</v>
      </c>
      <c r="AK361" s="5">
        <f t="shared" si="642"/>
        <v>6.1735770843601809E-4</v>
      </c>
      <c r="AL361" s="5">
        <f t="shared" si="643"/>
        <v>2.4481891777043936E-6</v>
      </c>
      <c r="AM361" s="5">
        <f t="shared" si="644"/>
        <v>4.3908322570247362E-5</v>
      </c>
      <c r="AN361" s="5">
        <f t="shared" si="645"/>
        <v>6.4215921758986814E-5</v>
      </c>
      <c r="AO361" s="5">
        <f t="shared" si="646"/>
        <v>4.6957892786259144E-5</v>
      </c>
      <c r="AP361" s="5">
        <f t="shared" si="647"/>
        <v>2.2891972733301353E-5</v>
      </c>
      <c r="AQ361" s="5">
        <f t="shared" si="648"/>
        <v>8.36987753061331E-6</v>
      </c>
      <c r="AR361" s="5">
        <f t="shared" si="649"/>
        <v>7.6735382138506626E-3</v>
      </c>
      <c r="AS361" s="5">
        <f t="shared" si="650"/>
        <v>3.9957818710234716E-3</v>
      </c>
      <c r="AT361" s="5">
        <f t="shared" si="651"/>
        <v>1.0403462076973087E-3</v>
      </c>
      <c r="AU361" s="5">
        <f t="shared" si="652"/>
        <v>1.8057712971753534E-4</v>
      </c>
      <c r="AV361" s="5">
        <f t="shared" si="653"/>
        <v>2.3507631067256442E-5</v>
      </c>
      <c r="AW361" s="5">
        <f t="shared" si="654"/>
        <v>5.1789826929531839E-8</v>
      </c>
      <c r="AX361" s="5">
        <f t="shared" si="655"/>
        <v>3.8106732171382366E-6</v>
      </c>
      <c r="AY361" s="5">
        <f t="shared" si="656"/>
        <v>5.5731095800646749E-6</v>
      </c>
      <c r="AZ361" s="5">
        <f t="shared" si="657"/>
        <v>4.0753363804222976E-6</v>
      </c>
      <c r="BA361" s="5">
        <f t="shared" si="658"/>
        <v>1.9867264854558717E-6</v>
      </c>
      <c r="BB361" s="5">
        <f t="shared" si="659"/>
        <v>7.2639687124480324E-7</v>
      </c>
      <c r="BC361" s="5">
        <f t="shared" si="660"/>
        <v>2.1247108483910499E-7</v>
      </c>
      <c r="BD361" s="5">
        <f t="shared" si="661"/>
        <v>1.8704249396260988E-3</v>
      </c>
      <c r="BE361" s="5">
        <f t="shared" si="662"/>
        <v>9.739718310619711E-4</v>
      </c>
      <c r="BF361" s="5">
        <f t="shared" si="663"/>
        <v>2.5358438812621899E-4</v>
      </c>
      <c r="BG361" s="5">
        <f t="shared" si="664"/>
        <v>4.4015675368649234E-5</v>
      </c>
      <c r="BH361" s="5">
        <f t="shared" si="665"/>
        <v>5.729985072643758E-6</v>
      </c>
      <c r="BI361" s="5">
        <f t="shared" si="666"/>
        <v>5.9674611206544592E-7</v>
      </c>
      <c r="BJ361" s="8">
        <f t="shared" si="667"/>
        <v>0.13096172669072834</v>
      </c>
      <c r="BK361" s="8">
        <f t="shared" si="668"/>
        <v>0.26416571035257463</v>
      </c>
      <c r="BL361" s="8">
        <f t="shared" si="669"/>
        <v>0.53232392559964581</v>
      </c>
      <c r="BM361" s="8">
        <f t="shared" si="670"/>
        <v>0.31798026421357983</v>
      </c>
      <c r="BN361" s="8">
        <f t="shared" si="671"/>
        <v>0.68121755982368448</v>
      </c>
    </row>
    <row r="362" spans="1:66" x14ac:dyDescent="0.25">
      <c r="A362" t="s">
        <v>72</v>
      </c>
      <c r="B362" t="s">
        <v>79</v>
      </c>
      <c r="C362" t="s">
        <v>90</v>
      </c>
      <c r="D362" s="16"/>
      <c r="E362">
        <f>VLOOKUP(A362,home!$A$2:$E$405,3,FALSE)</f>
        <v>1.37037037037037</v>
      </c>
      <c r="F362">
        <f>VLOOKUP(B362,home!$B$2:$E$405,3,FALSE)</f>
        <v>0.44</v>
      </c>
      <c r="G362">
        <f>VLOOKUP(C362,away!$B$2:$E$405,4,FALSE)</f>
        <v>1.46</v>
      </c>
      <c r="H362">
        <f>VLOOKUP(A362,away!$A$2:$E$405,3,FALSE)</f>
        <v>1.17592592592593</v>
      </c>
      <c r="I362">
        <f>VLOOKUP(C362,away!$B$2:$E$405,3,FALSE)</f>
        <v>1.0900000000000001</v>
      </c>
      <c r="J362">
        <f>VLOOKUP(B362,home!$B$2:$E$405,4,FALSE)</f>
        <v>0.68</v>
      </c>
      <c r="K362" s="3">
        <f t="shared" si="616"/>
        <v>0.88032592592592573</v>
      </c>
      <c r="L362" s="3">
        <f t="shared" si="617"/>
        <v>0.87159629629629953</v>
      </c>
      <c r="M362" s="5">
        <f t="shared" si="618"/>
        <v>0.17344023215109222</v>
      </c>
      <c r="N362" s="5">
        <f t="shared" si="619"/>
        <v>0.15268393296121777</v>
      </c>
      <c r="O362" s="5">
        <f t="shared" si="620"/>
        <v>0.15116986397166235</v>
      </c>
      <c r="P362" s="5">
        <f t="shared" si="621"/>
        <v>0.1330787504729499</v>
      </c>
      <c r="Q362" s="5">
        <f t="shared" si="622"/>
        <v>6.7205812329047987E-2</v>
      </c>
      <c r="R362" s="5">
        <f t="shared" si="623"/>
        <v>6.5879546774658154E-2</v>
      </c>
      <c r="S362" s="5">
        <f t="shared" si="624"/>
        <v>2.5527459240272544E-2</v>
      </c>
      <c r="T362" s="5">
        <f t="shared" si="625"/>
        <v>5.8576337115582411E-2</v>
      </c>
      <c r="U362" s="5">
        <f t="shared" si="626"/>
        <v>5.7995473013981266E-2</v>
      </c>
      <c r="V362" s="5">
        <f t="shared" si="627"/>
        <v>2.1763259989471292E-3</v>
      </c>
      <c r="W362" s="5">
        <f t="shared" si="628"/>
        <v>1.9721006322057727E-2</v>
      </c>
      <c r="X362" s="5">
        <f t="shared" si="629"/>
        <v>1.7188756069541424E-2</v>
      </c>
      <c r="Y362" s="5">
        <f t="shared" si="630"/>
        <v>7.490828064076421E-3</v>
      </c>
      <c r="Z362" s="5">
        <f t="shared" si="631"/>
        <v>1.9140122990156955E-2</v>
      </c>
      <c r="AA362" s="5">
        <f t="shared" si="632"/>
        <v>1.684954649364602E-2</v>
      </c>
      <c r="AB362" s="5">
        <f t="shared" si="633"/>
        <v>7.416546309225433E-3</v>
      </c>
      <c r="AC362" s="5">
        <f t="shared" si="634"/>
        <v>1.0436691251275465E-4</v>
      </c>
      <c r="AD362" s="5">
        <f t="shared" si="635"/>
        <v>4.3402282876641241E-3</v>
      </c>
      <c r="AE362" s="5">
        <f t="shared" si="636"/>
        <v>3.7829269006084808E-3</v>
      </c>
      <c r="AF362" s="5">
        <f t="shared" si="637"/>
        <v>1.6485925378649958E-3</v>
      </c>
      <c r="AG362" s="5">
        <f t="shared" si="638"/>
        <v>4.789690500349491E-4</v>
      </c>
      <c r="AH362" s="5">
        <f t="shared" si="639"/>
        <v>4.1706150772191147E-3</v>
      </c>
      <c r="AI362" s="5">
        <f t="shared" si="640"/>
        <v>3.671500579533543E-3</v>
      </c>
      <c r="AJ362" s="5">
        <f t="shared" si="641"/>
        <v>1.6160585736077193E-3</v>
      </c>
      <c r="AK362" s="5">
        <f t="shared" si="642"/>
        <v>4.7421942005391554E-4</v>
      </c>
      <c r="AL362" s="5">
        <f t="shared" si="643"/>
        <v>3.2031825916417547E-6</v>
      </c>
      <c r="AM362" s="5">
        <f t="shared" si="644"/>
        <v>7.6416309721356347E-4</v>
      </c>
      <c r="AN362" s="5">
        <f t="shared" si="645"/>
        <v>6.6604172529765107E-4</v>
      </c>
      <c r="AO362" s="5">
        <f t="shared" si="646"/>
        <v>2.9025975047411494E-4</v>
      </c>
      <c r="AP362" s="5">
        <f t="shared" si="647"/>
        <v>8.4329774492375559E-5</v>
      </c>
      <c r="AQ362" s="5">
        <f t="shared" si="648"/>
        <v>1.8375379778764172E-5</v>
      </c>
      <c r="AR362" s="5">
        <f t="shared" si="649"/>
        <v>7.2701853091633733E-4</v>
      </c>
      <c r="AS362" s="5">
        <f t="shared" si="650"/>
        <v>6.4001326139423084E-4</v>
      </c>
      <c r="AT362" s="5">
        <f t="shared" si="651"/>
        <v>2.8171013347087385E-4</v>
      </c>
      <c r="AU362" s="5">
        <f t="shared" si="652"/>
        <v>8.2665578030154403E-5</v>
      </c>
      <c r="AV362" s="5">
        <f t="shared" si="653"/>
        <v>1.8193162880399381E-5</v>
      </c>
      <c r="AW362" s="5">
        <f t="shared" si="654"/>
        <v>6.827128277779165E-8</v>
      </c>
      <c r="AX362" s="5">
        <f t="shared" si="655"/>
        <v>1.1211876435215886E-4</v>
      </c>
      <c r="AY362" s="5">
        <f t="shared" si="656"/>
        <v>9.7722299754659242E-5</v>
      </c>
      <c r="AZ362" s="5">
        <f t="shared" si="657"/>
        <v>4.2587197265858885E-5</v>
      </c>
      <c r="BA362" s="5">
        <f t="shared" si="658"/>
        <v>1.2372947802187499E-5</v>
      </c>
      <c r="BB362" s="5">
        <f t="shared" si="659"/>
        <v>2.6960538696635158E-6</v>
      </c>
      <c r="BC362" s="5">
        <f t="shared" si="660"/>
        <v>4.6997411348280551E-7</v>
      </c>
      <c r="BD362" s="5">
        <f t="shared" si="661"/>
        <v>1.0561110981424268E-4</v>
      </c>
      <c r="BE362" s="5">
        <f t="shared" si="662"/>
        <v>9.2972198035287798E-5</v>
      </c>
      <c r="BF362" s="5">
        <f t="shared" si="663"/>
        <v>4.0922918160391628E-5</v>
      </c>
      <c r="BG362" s="5">
        <f t="shared" si="664"/>
        <v>1.2008501940379217E-5</v>
      </c>
      <c r="BH362" s="5">
        <f t="shared" si="665"/>
        <v>2.6428488974119017E-6</v>
      </c>
      <c r="BI362" s="5">
        <f t="shared" si="666"/>
        <v>4.6531368053928903E-7</v>
      </c>
      <c r="BJ362" s="8">
        <f t="shared" si="667"/>
        <v>0.3352085266021107</v>
      </c>
      <c r="BK362" s="8">
        <f t="shared" si="668"/>
        <v>0.33442806025812077</v>
      </c>
      <c r="BL362" s="8">
        <f t="shared" si="669"/>
        <v>0.31124759377080768</v>
      </c>
      <c r="BM362" s="8">
        <f t="shared" si="670"/>
        <v>0.25646851093209594</v>
      </c>
      <c r="BN362" s="8">
        <f t="shared" si="671"/>
        <v>0.74345813866062838</v>
      </c>
    </row>
    <row r="363" spans="1:66" x14ac:dyDescent="0.25">
      <c r="A363" t="s">
        <v>19</v>
      </c>
      <c r="B363" t="s">
        <v>243</v>
      </c>
      <c r="C363" t="s">
        <v>142</v>
      </c>
      <c r="D363" s="16"/>
      <c r="E363">
        <f>VLOOKUP(A363,home!$A$2:$E$405,3,FALSE)</f>
        <v>1.58227848101266</v>
      </c>
      <c r="F363">
        <f>VLOOKUP(B363,home!$B$2:$E$405,3,FALSE)</f>
        <v>0.79</v>
      </c>
      <c r="G363">
        <f>VLOOKUP(C363,away!$B$2:$E$405,4,FALSE)</f>
        <v>0.63</v>
      </c>
      <c r="H363">
        <f>VLOOKUP(A363,away!$A$2:$E$405,3,FALSE)</f>
        <v>1.36708860759494</v>
      </c>
      <c r="I363">
        <f>VLOOKUP(C363,away!$B$2:$E$405,3,FALSE)</f>
        <v>1.58</v>
      </c>
      <c r="J363">
        <f>VLOOKUP(B363,home!$B$2:$E$405,4,FALSE)</f>
        <v>1.46</v>
      </c>
      <c r="K363" s="3">
        <f t="shared" si="616"/>
        <v>0.78750000000000098</v>
      </c>
      <c r="L363" s="3">
        <f t="shared" si="617"/>
        <v>3.153600000000008</v>
      </c>
      <c r="M363" s="5">
        <f t="shared" si="618"/>
        <v>1.9426833471022139E-2</v>
      </c>
      <c r="N363" s="5">
        <f t="shared" si="619"/>
        <v>1.5298631358429952E-2</v>
      </c>
      <c r="O363" s="5">
        <f t="shared" si="620"/>
        <v>6.1264462034215574E-2</v>
      </c>
      <c r="P363" s="5">
        <f t="shared" si="621"/>
        <v>4.8245763851944824E-2</v>
      </c>
      <c r="Q363" s="5">
        <f t="shared" si="622"/>
        <v>6.0238360973818E-3</v>
      </c>
      <c r="R363" s="5">
        <f t="shared" si="623"/>
        <v>9.660180373555137E-2</v>
      </c>
      <c r="S363" s="5">
        <f t="shared" si="624"/>
        <v>2.9954106173937831E-2</v>
      </c>
      <c r="T363" s="5">
        <f t="shared" si="625"/>
        <v>1.8996769516703295E-2</v>
      </c>
      <c r="U363" s="5">
        <f t="shared" si="626"/>
        <v>7.6073920441746795E-2</v>
      </c>
      <c r="V363" s="5">
        <f t="shared" si="627"/>
        <v>8.2655360576364377E-3</v>
      </c>
      <c r="W363" s="5">
        <f t="shared" si="628"/>
        <v>1.5812569755627246E-3</v>
      </c>
      <c r="X363" s="5">
        <f t="shared" si="629"/>
        <v>4.9866519981346218E-3</v>
      </c>
      <c r="Y363" s="5">
        <f t="shared" si="630"/>
        <v>7.8629528706586922E-3</v>
      </c>
      <c r="Z363" s="5">
        <f t="shared" si="631"/>
        <v>0.10154781608681186</v>
      </c>
      <c r="AA363" s="5">
        <f t="shared" si="632"/>
        <v>7.996890516836444E-2</v>
      </c>
      <c r="AB363" s="5">
        <f t="shared" si="633"/>
        <v>3.1487756410043533E-2</v>
      </c>
      <c r="AC363" s="5">
        <f t="shared" si="634"/>
        <v>1.2829455111061166E-3</v>
      </c>
      <c r="AD363" s="5">
        <f t="shared" si="635"/>
        <v>3.1130996706391176E-4</v>
      </c>
      <c r="AE363" s="5">
        <f t="shared" si="636"/>
        <v>9.8174711213275473E-4</v>
      </c>
      <c r="AF363" s="5">
        <f t="shared" si="637"/>
        <v>1.5480188464109318E-3</v>
      </c>
      <c r="AG363" s="5">
        <f t="shared" si="638"/>
        <v>1.6272774113471756E-3</v>
      </c>
      <c r="AH363" s="5">
        <f t="shared" si="639"/>
        <v>8.0060298202842675E-2</v>
      </c>
      <c r="AI363" s="5">
        <f t="shared" si="640"/>
        <v>6.3047484834738682E-2</v>
      </c>
      <c r="AJ363" s="5">
        <f t="shared" si="641"/>
        <v>2.4824947153678383E-2</v>
      </c>
      <c r="AK363" s="5">
        <f t="shared" si="642"/>
        <v>6.5165486278405847E-3</v>
      </c>
      <c r="AL363" s="5">
        <f t="shared" si="643"/>
        <v>1.2744575436046427E-4</v>
      </c>
      <c r="AM363" s="5">
        <f t="shared" si="644"/>
        <v>4.9031319812566178E-5</v>
      </c>
      <c r="AN363" s="5">
        <f t="shared" si="645"/>
        <v>1.546251701609091E-4</v>
      </c>
      <c r="AO363" s="5">
        <f t="shared" si="646"/>
        <v>2.4381296830972211E-4</v>
      </c>
      <c r="AP363" s="5">
        <f t="shared" si="647"/>
        <v>2.5629619228718052E-4</v>
      </c>
      <c r="AQ363" s="5">
        <f t="shared" si="648"/>
        <v>2.0206391799921367E-4</v>
      </c>
      <c r="AR363" s="5">
        <f t="shared" si="649"/>
        <v>5.0495631282497025E-2</v>
      </c>
      <c r="AS363" s="5">
        <f t="shared" si="650"/>
        <v>3.9765309634966453E-2</v>
      </c>
      <c r="AT363" s="5">
        <f t="shared" si="651"/>
        <v>1.5657590668768057E-2</v>
      </c>
      <c r="AU363" s="5">
        <f t="shared" si="652"/>
        <v>4.1101175505516207E-3</v>
      </c>
      <c r="AV363" s="5">
        <f t="shared" si="653"/>
        <v>8.0917939276485128E-4</v>
      </c>
      <c r="AW363" s="5">
        <f t="shared" si="654"/>
        <v>8.791845364556671E-6</v>
      </c>
      <c r="AX363" s="5">
        <f t="shared" si="655"/>
        <v>6.4353607253993176E-6</v>
      </c>
      <c r="AY363" s="5">
        <f t="shared" si="656"/>
        <v>2.029455358361934E-5</v>
      </c>
      <c r="AZ363" s="5">
        <f t="shared" si="657"/>
        <v>3.200045209065106E-5</v>
      </c>
      <c r="BA363" s="5">
        <f t="shared" si="658"/>
        <v>3.3638875237692481E-5</v>
      </c>
      <c r="BB363" s="5">
        <f t="shared" si="659"/>
        <v>2.6520889237396818E-5</v>
      </c>
      <c r="BC363" s="5">
        <f t="shared" si="660"/>
        <v>1.6727255259810953E-5</v>
      </c>
      <c r="BD363" s="5">
        <f t="shared" si="661"/>
        <v>2.6540503802080541E-2</v>
      </c>
      <c r="BE363" s="5">
        <f t="shared" si="662"/>
        <v>2.0900646744138451E-2</v>
      </c>
      <c r="BF363" s="5">
        <f t="shared" si="663"/>
        <v>8.2296296555045244E-3</v>
      </c>
      <c r="BG363" s="5">
        <f t="shared" si="664"/>
        <v>2.1602777845699406E-3</v>
      </c>
      <c r="BH363" s="5">
        <f t="shared" si="665"/>
        <v>4.2530468883720754E-4</v>
      </c>
      <c r="BI363" s="5">
        <f t="shared" si="666"/>
        <v>6.6985488491860281E-5</v>
      </c>
      <c r="BJ363" s="8">
        <f t="shared" si="667"/>
        <v>6.0259899108530017E-2</v>
      </c>
      <c r="BK363" s="8">
        <f t="shared" si="668"/>
        <v>0.10732292537359144</v>
      </c>
      <c r="BL363" s="8">
        <f t="shared" si="669"/>
        <v>0.6890073033021924</v>
      </c>
      <c r="BM363" s="8">
        <f t="shared" si="670"/>
        <v>0.71126511061436104</v>
      </c>
      <c r="BN363" s="8">
        <f t="shared" si="671"/>
        <v>0.24686133054854564</v>
      </c>
    </row>
    <row r="364" spans="1:66" x14ac:dyDescent="0.25">
      <c r="A364" t="s">
        <v>25</v>
      </c>
      <c r="B364" t="s">
        <v>27</v>
      </c>
      <c r="C364" t="s">
        <v>260</v>
      </c>
      <c r="D364" s="16"/>
      <c r="E364">
        <f>VLOOKUP(A364,home!$A$2:$E$405,3,FALSE)</f>
        <v>1.45</v>
      </c>
      <c r="F364">
        <f>VLOOKUP(B364,home!$B$2:$E$405,3,FALSE)</f>
        <v>0.92</v>
      </c>
      <c r="G364">
        <f>VLOOKUP(C364,away!$B$2:$E$405,4,FALSE)</f>
        <v>1.1499999999999999</v>
      </c>
      <c r="H364">
        <f>VLOOKUP(A364,away!$A$2:$E$405,3,FALSE)</f>
        <v>1.31666666666667</v>
      </c>
      <c r="I364">
        <f>VLOOKUP(C364,away!$B$2:$E$405,3,FALSE)</f>
        <v>1.61</v>
      </c>
      <c r="J364">
        <f>VLOOKUP(B364,home!$B$2:$E$405,4,FALSE)</f>
        <v>1.01</v>
      </c>
      <c r="K364" s="3">
        <f t="shared" si="616"/>
        <v>1.5341</v>
      </c>
      <c r="L364" s="3">
        <f t="shared" si="617"/>
        <v>2.1410316666666724</v>
      </c>
      <c r="M364" s="5">
        <f t="shared" si="618"/>
        <v>2.5346068070718049E-2</v>
      </c>
      <c r="N364" s="5">
        <f t="shared" si="619"/>
        <v>3.8883403027288557E-2</v>
      </c>
      <c r="O364" s="5">
        <f t="shared" si="620"/>
        <v>5.4266734364896388E-2</v>
      </c>
      <c r="P364" s="5">
        <f t="shared" si="621"/>
        <v>8.325059718918755E-2</v>
      </c>
      <c r="Q364" s="5">
        <f t="shared" si="622"/>
        <v>2.9825514292081697E-2</v>
      </c>
      <c r="R364" s="5">
        <f t="shared" si="623"/>
        <v>5.8093398360915857E-2</v>
      </c>
      <c r="S364" s="5">
        <f t="shared" si="624"/>
        <v>6.8360326274465241E-2</v>
      </c>
      <c r="T364" s="5">
        <f t="shared" si="625"/>
        <v>6.3857370573966329E-2</v>
      </c>
      <c r="U364" s="5">
        <f t="shared" si="626"/>
        <v>8.9121082425481016E-2</v>
      </c>
      <c r="V364" s="5">
        <f t="shared" si="627"/>
        <v>2.49481518111535E-2</v>
      </c>
      <c r="W364" s="5">
        <f t="shared" si="628"/>
        <v>1.525177382516084E-2</v>
      </c>
      <c r="X364" s="5">
        <f t="shared" si="629"/>
        <v>3.2654530732507243E-2</v>
      </c>
      <c r="Y364" s="5">
        <f t="shared" si="630"/>
        <v>3.4957192179219033E-2</v>
      </c>
      <c r="Z364" s="5">
        <f t="shared" si="631"/>
        <v>4.1459935171667545E-2</v>
      </c>
      <c r="AA364" s="5">
        <f t="shared" si="632"/>
        <v>6.3603686546855179E-2</v>
      </c>
      <c r="AB364" s="5">
        <f t="shared" si="633"/>
        <v>4.8787207765765284E-2</v>
      </c>
      <c r="AC364" s="5">
        <f t="shared" si="634"/>
        <v>5.1214761675512826E-3</v>
      </c>
      <c r="AD364" s="5">
        <f t="shared" si="635"/>
        <v>5.849436556294811E-3</v>
      </c>
      <c r="AE364" s="5">
        <f t="shared" si="636"/>
        <v>1.252382889918484E-2</v>
      </c>
      <c r="AF364" s="5">
        <f t="shared" si="637"/>
        <v>1.3406957130534979E-2</v>
      </c>
      <c r="AG364" s="5">
        <f t="shared" si="638"/>
        <v>9.5682399233726467E-3</v>
      </c>
      <c r="AH364" s="5">
        <f t="shared" si="639"/>
        <v>2.2191758525121889E-2</v>
      </c>
      <c r="AI364" s="5">
        <f t="shared" si="640"/>
        <v>3.4044376753389491E-2</v>
      </c>
      <c r="AJ364" s="5">
        <f t="shared" si="641"/>
        <v>2.6113739188687417E-2</v>
      </c>
      <c r="AK364" s="5">
        <f t="shared" si="642"/>
        <v>1.3353695763121785E-2</v>
      </c>
      <c r="AL364" s="5">
        <f t="shared" si="643"/>
        <v>6.7287115026951365E-4</v>
      </c>
      <c r="AM364" s="5">
        <f t="shared" si="644"/>
        <v>1.7947241242023742E-3</v>
      </c>
      <c r="AN364" s="5">
        <f t="shared" si="645"/>
        <v>3.8425611828478931E-3</v>
      </c>
      <c r="AO364" s="5">
        <f t="shared" si="646"/>
        <v>4.1135225867907433E-3</v>
      </c>
      <c r="AP364" s="5">
        <f t="shared" si="647"/>
        <v>2.9357273732891959E-3</v>
      </c>
      <c r="AQ364" s="5">
        <f t="shared" si="648"/>
        <v>1.5713713177280847E-3</v>
      </c>
      <c r="AR364" s="5">
        <f t="shared" si="649"/>
        <v>9.5026515482612151E-3</v>
      </c>
      <c r="AS364" s="5">
        <f t="shared" si="650"/>
        <v>1.457801774018753E-2</v>
      </c>
      <c r="AT364" s="5">
        <f t="shared" si="651"/>
        <v>1.1182068507610849E-2</v>
      </c>
      <c r="AU364" s="5">
        <f t="shared" si="652"/>
        <v>5.7181370991752668E-3</v>
      </c>
      <c r="AV364" s="5">
        <f t="shared" si="653"/>
        <v>2.1930485309611938E-3</v>
      </c>
      <c r="AW364" s="5">
        <f t="shared" si="654"/>
        <v>6.1391206424579723E-5</v>
      </c>
      <c r="AX364" s="5">
        <f t="shared" si="655"/>
        <v>4.5888104648980974E-4</v>
      </c>
      <c r="AY364" s="5">
        <f t="shared" si="656"/>
        <v>9.8247885176782398E-4</v>
      </c>
      <c r="AZ364" s="5">
        <f t="shared" si="657"/>
        <v>1.0517591667326116E-3</v>
      </c>
      <c r="BA364" s="5">
        <f t="shared" si="658"/>
        <v>7.5061656056049143E-4</v>
      </c>
      <c r="BB364" s="5">
        <f t="shared" si="659"/>
        <v>4.0177345642110855E-4</v>
      </c>
      <c r="BC364" s="5">
        <f t="shared" si="660"/>
        <v>1.7204193860474325E-4</v>
      </c>
      <c r="BD364" s="5">
        <f t="shared" si="661"/>
        <v>3.3909129803543873E-3</v>
      </c>
      <c r="BE364" s="5">
        <f t="shared" si="662"/>
        <v>5.2019996031616653E-3</v>
      </c>
      <c r="BF364" s="5">
        <f t="shared" si="663"/>
        <v>3.9901937956051568E-3</v>
      </c>
      <c r="BG364" s="5">
        <f t="shared" si="664"/>
        <v>2.0404521006126232E-3</v>
      </c>
      <c r="BH364" s="5">
        <f t="shared" si="665"/>
        <v>7.8256439188745632E-4</v>
      </c>
      <c r="BI364" s="5">
        <f t="shared" si="666"/>
        <v>2.4010640671890939E-4</v>
      </c>
      <c r="BJ364" s="8">
        <f t="shared" si="667"/>
        <v>0.27485370474504589</v>
      </c>
      <c r="BK364" s="8">
        <f t="shared" si="668"/>
        <v>0.20868196951511297</v>
      </c>
      <c r="BL364" s="8">
        <f t="shared" si="669"/>
        <v>0.46839583239877047</v>
      </c>
      <c r="BM364" s="8">
        <f t="shared" si="670"/>
        <v>0.70280463888016564</v>
      </c>
      <c r="BN364" s="8">
        <f t="shared" si="671"/>
        <v>0.28966571530508811</v>
      </c>
    </row>
    <row r="365" spans="1:66" x14ac:dyDescent="0.25">
      <c r="A365" t="s">
        <v>178</v>
      </c>
      <c r="B365" t="s">
        <v>468</v>
      </c>
      <c r="C365" t="s">
        <v>184</v>
      </c>
      <c r="D365" s="16"/>
      <c r="E365">
        <f>VLOOKUP(A365,home!$A$2:$E$405,3,FALSE)</f>
        <v>1.85245901639344</v>
      </c>
      <c r="F365">
        <f>VLOOKUP(B365,home!$B$2:$E$405,3,FALSE)</f>
        <v>0.36</v>
      </c>
      <c r="G365">
        <f>VLOOKUP(C365,away!$B$2:$E$405,4,FALSE)</f>
        <v>1.21</v>
      </c>
      <c r="H365">
        <f>VLOOKUP(A365,away!$A$2:$E$405,3,FALSE)</f>
        <v>1.36065573770492</v>
      </c>
      <c r="I365">
        <f>VLOOKUP(C365,away!$B$2:$E$405,3,FALSE)</f>
        <v>0.13</v>
      </c>
      <c r="J365">
        <f>VLOOKUP(B365,home!$B$2:$E$405,4,FALSE)</f>
        <v>0.73</v>
      </c>
      <c r="K365" s="3">
        <f t="shared" si="616"/>
        <v>0.80693114754098239</v>
      </c>
      <c r="L365" s="3">
        <f t="shared" si="617"/>
        <v>0.12912622950819691</v>
      </c>
      <c r="M365" s="5">
        <f t="shared" si="618"/>
        <v>0.39217097363471365</v>
      </c>
      <c r="N365" s="5">
        <f t="shared" si="619"/>
        <v>0.31645497378732385</v>
      </c>
      <c r="O365" s="5">
        <f t="shared" si="620"/>
        <v>5.0639559148009064E-2</v>
      </c>
      <c r="P365" s="5">
        <f t="shared" si="621"/>
        <v>4.0862637574272415E-2</v>
      </c>
      <c r="Q365" s="5">
        <f t="shared" si="622"/>
        <v>0.12767868757162831</v>
      </c>
      <c r="R365" s="5">
        <f t="shared" si="623"/>
        <v>3.2694476683698651E-3</v>
      </c>
      <c r="S365" s="5">
        <f t="shared" si="624"/>
        <v>1.064430606662916E-3</v>
      </c>
      <c r="T365" s="5">
        <f t="shared" si="625"/>
        <v>1.6486667514679445E-2</v>
      </c>
      <c r="U365" s="5">
        <f t="shared" si="626"/>
        <v>2.6382191588628845E-3</v>
      </c>
      <c r="V365" s="5">
        <f t="shared" si="627"/>
        <v>1.2323265170660365E-5</v>
      </c>
      <c r="W365" s="5">
        <f t="shared" si="628"/>
        <v>3.4342636626233547E-2</v>
      </c>
      <c r="X365" s="5">
        <f t="shared" si="629"/>
        <v>4.4345351789156417E-3</v>
      </c>
      <c r="Y365" s="5">
        <f t="shared" si="630"/>
        <v>2.8630740363741702E-4</v>
      </c>
      <c r="Z365" s="5">
        <f t="shared" si="631"/>
        <v>1.407238166636555E-4</v>
      </c>
      <c r="AA365" s="5">
        <f t="shared" si="632"/>
        <v>1.1355443086675038E-4</v>
      </c>
      <c r="AB365" s="5">
        <f t="shared" si="633"/>
        <v>4.5815303603834999E-5</v>
      </c>
      <c r="AC365" s="5">
        <f t="shared" si="634"/>
        <v>8.0252165549959341E-8</v>
      </c>
      <c r="AD365" s="5">
        <f t="shared" si="635"/>
        <v>6.9280357955974013E-3</v>
      </c>
      <c r="AE365" s="5">
        <f t="shared" si="636"/>
        <v>8.9459114018331334E-4</v>
      </c>
      <c r="AF365" s="5">
        <f t="shared" si="637"/>
        <v>5.775759044165503E-5</v>
      </c>
      <c r="AG365" s="5">
        <f t="shared" si="638"/>
        <v>2.4860066264031963E-6</v>
      </c>
      <c r="AH365" s="5">
        <f t="shared" si="639"/>
        <v>4.5427839619451504E-6</v>
      </c>
      <c r="AI365" s="5">
        <f t="shared" si="640"/>
        <v>3.665713875443171E-6</v>
      </c>
      <c r="AJ365" s="5">
        <f t="shared" si="641"/>
        <v>1.4789893520341291E-6</v>
      </c>
      <c r="AK365" s="5">
        <f t="shared" si="642"/>
        <v>3.9781419167926473E-7</v>
      </c>
      <c r="AL365" s="5">
        <f t="shared" si="643"/>
        <v>3.3447811040426558E-10</v>
      </c>
      <c r="AM365" s="5">
        <f t="shared" si="644"/>
        <v>1.1180895749492833E-3</v>
      </c>
      <c r="AN365" s="5">
        <f t="shared" si="645"/>
        <v>1.4437469106562344E-4</v>
      </c>
      <c r="AO365" s="5">
        <f t="shared" si="646"/>
        <v>9.3212797468573583E-6</v>
      </c>
      <c r="AP365" s="5">
        <f t="shared" si="647"/>
        <v>4.012072359676037E-7</v>
      </c>
      <c r="AQ365" s="5">
        <f t="shared" si="648"/>
        <v>1.2951594407975524E-8</v>
      </c>
      <c r="AR365" s="5">
        <f t="shared" si="649"/>
        <v>1.1731851289525715E-7</v>
      </c>
      <c r="AS365" s="5">
        <f t="shared" si="650"/>
        <v>9.4667962238371395E-8</v>
      </c>
      <c r="AT365" s="5">
        <f t="shared" si="651"/>
        <v>3.8195263702187693E-8</v>
      </c>
      <c r="AU365" s="5">
        <f t="shared" si="652"/>
        <v>1.0273649323278919E-8</v>
      </c>
      <c r="AV365" s="5">
        <f t="shared" si="653"/>
        <v>2.0725319094667734E-9</v>
      </c>
      <c r="AW365" s="5">
        <f t="shared" si="654"/>
        <v>9.6809092638165809E-13</v>
      </c>
      <c r="AX365" s="5">
        <f t="shared" si="655"/>
        <v>1.5037021729457229E-4</v>
      </c>
      <c r="AY365" s="5">
        <f t="shared" si="656"/>
        <v>1.9416739189576379E-5</v>
      </c>
      <c r="AZ365" s="5">
        <f t="shared" si="657"/>
        <v>1.2536051604470202E-6</v>
      </c>
      <c r="BA365" s="5">
        <f t="shared" si="658"/>
        <v>5.3957769220180658E-8</v>
      </c>
      <c r="BB365" s="5">
        <f t="shared" si="659"/>
        <v>1.7418408230188422E-9</v>
      </c>
      <c r="BC365" s="5">
        <f t="shared" si="660"/>
        <v>4.4983467575975542E-11</v>
      </c>
      <c r="BD365" s="5">
        <f t="shared" si="661"/>
        <v>2.5248162036122208E-9</v>
      </c>
      <c r="BE365" s="5">
        <f t="shared" si="662"/>
        <v>2.0373528365108761E-9</v>
      </c>
      <c r="BF365" s="5">
        <f t="shared" si="663"/>
        <v>8.2200173115579807E-10</v>
      </c>
      <c r="BG365" s="5">
        <f t="shared" si="664"/>
        <v>2.2109960006740748E-10</v>
      </c>
      <c r="BH365" s="5">
        <f t="shared" si="665"/>
        <v>4.4603038500811341E-11</v>
      </c>
      <c r="BI365" s="5">
        <f t="shared" si="666"/>
        <v>7.1983162082548657E-12</v>
      </c>
      <c r="BJ365" s="8">
        <f t="shared" si="667"/>
        <v>0.50900997462609732</v>
      </c>
      <c r="BK365" s="8">
        <f t="shared" si="668"/>
        <v>0.43412986240665286</v>
      </c>
      <c r="BL365" s="8">
        <f t="shared" si="669"/>
        <v>5.6716949196085303E-2</v>
      </c>
      <c r="BM365" s="8">
        <f t="shared" si="670"/>
        <v>6.8901813922960409E-2</v>
      </c>
      <c r="BN365" s="8">
        <f t="shared" si="671"/>
        <v>0.93107627938431725</v>
      </c>
    </row>
    <row r="366" spans="1:66" x14ac:dyDescent="0.25">
      <c r="A366" t="s">
        <v>28</v>
      </c>
      <c r="B366" t="s">
        <v>463</v>
      </c>
      <c r="C366" t="s">
        <v>277</v>
      </c>
      <c r="D366" s="16"/>
      <c r="E366">
        <f>VLOOKUP(A366,home!$A$2:$E$405,3,FALSE)</f>
        <v>1.4098360655737701</v>
      </c>
      <c r="F366">
        <f>VLOOKUP(B366,home!$B$2:$E$405,3,FALSE)</f>
        <v>0.95</v>
      </c>
      <c r="G366">
        <f>VLOOKUP(C366,away!$B$2:$E$405,4,FALSE)</f>
        <v>1.6</v>
      </c>
      <c r="H366">
        <f>VLOOKUP(A366,away!$A$2:$E$405,3,FALSE)</f>
        <v>1.1147540983606601</v>
      </c>
      <c r="I366">
        <f>VLOOKUP(C366,away!$B$2:$E$405,3,FALSE)</f>
        <v>0.89</v>
      </c>
      <c r="J366">
        <f>VLOOKUP(B366,home!$B$2:$E$405,4,FALSE)</f>
        <v>1.5</v>
      </c>
      <c r="K366" s="3">
        <f t="shared" si="616"/>
        <v>2.1429508196721305</v>
      </c>
      <c r="L366" s="3">
        <f t="shared" si="617"/>
        <v>1.4881967213114813</v>
      </c>
      <c r="M366" s="5">
        <f t="shared" si="618"/>
        <v>2.6485773452802418E-2</v>
      </c>
      <c r="N366" s="5">
        <f t="shared" si="619"/>
        <v>5.6757709930333286E-2</v>
      </c>
      <c r="O366" s="5">
        <f t="shared" si="620"/>
        <v>3.9416041213859235E-2</v>
      </c>
      <c r="P366" s="5">
        <f t="shared" si="621"/>
        <v>8.4466637827470117E-2</v>
      </c>
      <c r="Q366" s="5">
        <f t="shared" si="622"/>
        <v>6.0814490508960393E-2</v>
      </c>
      <c r="R366" s="5">
        <f t="shared" si="623"/>
        <v>2.9329411650771769E-2</v>
      </c>
      <c r="S366" s="5">
        <f t="shared" si="624"/>
        <v>6.7343822510893159E-2</v>
      </c>
      <c r="T366" s="5">
        <f t="shared" si="625"/>
        <v>9.0503925383663059E-2</v>
      </c>
      <c r="U366" s="5">
        <f t="shared" si="626"/>
        <v>6.285148673752268E-2</v>
      </c>
      <c r="V366" s="5">
        <f t="shared" si="627"/>
        <v>2.3863151690689033E-2</v>
      </c>
      <c r="W366" s="5">
        <f t="shared" si="628"/>
        <v>4.3440820761373213E-2</v>
      </c>
      <c r="X366" s="5">
        <f t="shared" si="629"/>
        <v>6.4648487028155358E-2</v>
      </c>
      <c r="Y366" s="5">
        <f t="shared" si="630"/>
        <v>4.8104833216524319E-2</v>
      </c>
      <c r="Z366" s="5">
        <f t="shared" si="631"/>
        <v>1.4549311418891098E-2</v>
      </c>
      <c r="AA366" s="5">
        <f t="shared" si="632"/>
        <v>3.1178458830777762E-2</v>
      </c>
      <c r="AB366" s="5">
        <f t="shared" si="633"/>
        <v>3.3406951953764502E-2</v>
      </c>
      <c r="AC366" s="5">
        <f t="shared" si="634"/>
        <v>4.7564218647212619E-3</v>
      </c>
      <c r="AD366" s="5">
        <f t="shared" si="635"/>
        <v>2.3272885614453721E-2</v>
      </c>
      <c r="AE366" s="5">
        <f t="shared" si="636"/>
        <v>3.4634632066887168E-2</v>
      </c>
      <c r="AF366" s="5">
        <f t="shared" si="637"/>
        <v>2.5771572942885491E-2</v>
      </c>
      <c r="AG366" s="5">
        <f t="shared" si="638"/>
        <v>1.2784390118880619E-2</v>
      </c>
      <c r="AH366" s="5">
        <f t="shared" si="639"/>
        <v>5.4130593877333598E-3</v>
      </c>
      <c r="AI366" s="5">
        <f t="shared" si="640"/>
        <v>1.1599920051877122E-2</v>
      </c>
      <c r="AJ366" s="5">
        <f t="shared" si="641"/>
        <v>1.2429029091650634E-2</v>
      </c>
      <c r="AK366" s="5">
        <f t="shared" si="642"/>
        <v>8.8782660265604926E-3</v>
      </c>
      <c r="AL366" s="5">
        <f t="shared" si="643"/>
        <v>6.0675435998575457E-4</v>
      </c>
      <c r="AM366" s="5">
        <f t="shared" si="644"/>
        <v>9.9745298607258632E-3</v>
      </c>
      <c r="AN366" s="5">
        <f t="shared" si="645"/>
        <v>1.4844062635355698E-2</v>
      </c>
      <c r="AO366" s="5">
        <f t="shared" si="646"/>
        <v>1.104544267243931E-2</v>
      </c>
      <c r="AP366" s="5">
        <f t="shared" si="647"/>
        <v>5.4792638568527006E-3</v>
      </c>
      <c r="AQ366" s="5">
        <f t="shared" si="648"/>
        <v>2.0385556267421734E-3</v>
      </c>
      <c r="AR366" s="5">
        <f t="shared" si="649"/>
        <v>1.611139446617823E-3</v>
      </c>
      <c r="AS366" s="5">
        <f t="shared" si="650"/>
        <v>3.4525925977357658E-3</v>
      </c>
      <c r="AT366" s="5">
        <f t="shared" si="651"/>
        <v>3.6993680686558963E-3</v>
      </c>
      <c r="AU366" s="5">
        <f t="shared" si="652"/>
        <v>2.6425212783316859E-3</v>
      </c>
      <c r="AV366" s="5">
        <f t="shared" si="653"/>
        <v>1.4156982848504839E-3</v>
      </c>
      <c r="AW366" s="5">
        <f t="shared" si="654"/>
        <v>5.3750554956191195E-5</v>
      </c>
      <c r="AX366" s="5">
        <f t="shared" si="655"/>
        <v>3.5624878234811032E-3</v>
      </c>
      <c r="AY366" s="5">
        <f t="shared" si="656"/>
        <v>5.3016826986166535E-3</v>
      </c>
      <c r="AZ366" s="5">
        <f t="shared" si="657"/>
        <v>3.9449734047575557E-3</v>
      </c>
      <c r="BA366" s="5">
        <f t="shared" si="658"/>
        <v>1.9569654955403945E-3</v>
      </c>
      <c r="BB366" s="5">
        <f t="shared" si="659"/>
        <v>7.280874085457287E-4</v>
      </c>
      <c r="BC366" s="5">
        <f t="shared" si="660"/>
        <v>2.1670745884518517E-4</v>
      </c>
      <c r="BD366" s="5">
        <f t="shared" si="661"/>
        <v>3.996154070053729E-4</v>
      </c>
      <c r="BE366" s="5">
        <f t="shared" si="662"/>
        <v>8.5635616399577579E-4</v>
      </c>
      <c r="BF366" s="5">
        <f t="shared" si="663"/>
        <v>9.1756457178301487E-4</v>
      </c>
      <c r="BG366" s="5">
        <f t="shared" si="664"/>
        <v>6.5543191706817286E-4</v>
      </c>
      <c r="BH366" s="5">
        <f t="shared" si="665"/>
        <v>3.511395909801294E-4</v>
      </c>
      <c r="BI366" s="5">
        <f t="shared" si="666"/>
        <v>1.5049497486204096E-4</v>
      </c>
      <c r="BJ366" s="8">
        <f t="shared" si="667"/>
        <v>0.51982650651401885</v>
      </c>
      <c r="BK366" s="8">
        <f t="shared" si="668"/>
        <v>0.21282424440517839</v>
      </c>
      <c r="BL366" s="8">
        <f t="shared" si="669"/>
        <v>0.25065454724640374</v>
      </c>
      <c r="BM366" s="8">
        <f t="shared" si="670"/>
        <v>0.69533661285663462</v>
      </c>
      <c r="BN366" s="8">
        <f t="shared" si="671"/>
        <v>0.29727006458419725</v>
      </c>
    </row>
    <row r="367" spans="1:66" x14ac:dyDescent="0.25">
      <c r="A367" t="s">
        <v>28</v>
      </c>
      <c r="B367" t="s">
        <v>275</v>
      </c>
      <c r="C367" t="s">
        <v>188</v>
      </c>
      <c r="D367" s="16"/>
      <c r="E367">
        <f>VLOOKUP(A367,home!$A$2:$E$405,3,FALSE)</f>
        <v>1.4098360655737701</v>
      </c>
      <c r="F367">
        <f>VLOOKUP(B367,home!$B$2:$E$405,3,FALSE)</f>
        <v>1.24</v>
      </c>
      <c r="G367">
        <f>VLOOKUP(C367,away!$B$2:$E$405,4,FALSE)</f>
        <v>0.53</v>
      </c>
      <c r="H367">
        <f>VLOOKUP(A367,away!$A$2:$E$405,3,FALSE)</f>
        <v>1.1147540983606601</v>
      </c>
      <c r="I367">
        <f>VLOOKUP(C367,away!$B$2:$E$405,3,FALSE)</f>
        <v>1.06</v>
      </c>
      <c r="J367">
        <f>VLOOKUP(B367,home!$B$2:$E$405,4,FALSE)</f>
        <v>1.79</v>
      </c>
      <c r="K367" s="3">
        <f t="shared" si="616"/>
        <v>0.92654426229508169</v>
      </c>
      <c r="L367" s="3">
        <f t="shared" si="617"/>
        <v>2.1151344262295164</v>
      </c>
      <c r="M367" s="5">
        <f t="shared" si="618"/>
        <v>4.7754656975674346E-2</v>
      </c>
      <c r="N367" s="5">
        <f t="shared" si="619"/>
        <v>4.4246803418680862E-2</v>
      </c>
      <c r="O367" s="5">
        <f t="shared" si="620"/>
        <v>0.10100751898203034</v>
      </c>
      <c r="P367" s="5">
        <f t="shared" si="621"/>
        <v>9.3587937161461743E-2</v>
      </c>
      <c r="Q367" s="5">
        <f t="shared" si="622"/>
        <v>2.0498310916238577E-2</v>
      </c>
      <c r="R367" s="5">
        <f t="shared" si="623"/>
        <v>0.10682224035346187</v>
      </c>
      <c r="S367" s="5">
        <f t="shared" si="624"/>
        <v>4.5852606514372472E-2</v>
      </c>
      <c r="T367" s="5">
        <f t="shared" si="625"/>
        <v>4.3356683098492513E-2</v>
      </c>
      <c r="U367" s="5">
        <f t="shared" si="626"/>
        <v>9.8975533885006239E-2</v>
      </c>
      <c r="V367" s="5">
        <f t="shared" si="627"/>
        <v>9.9844848856945282E-3</v>
      </c>
      <c r="W367" s="5">
        <f t="shared" si="628"/>
        <v>6.3308641220604991E-3</v>
      </c>
      <c r="X367" s="5">
        <f t="shared" si="629"/>
        <v>1.3390628652351464E-2</v>
      </c>
      <c r="Y367" s="5">
        <f t="shared" si="630"/>
        <v>1.4161489825721971E-2</v>
      </c>
      <c r="Z367" s="5">
        <f t="shared" si="631"/>
        <v>7.5314466019523713E-2</v>
      </c>
      <c r="AA367" s="5">
        <f t="shared" si="632"/>
        <v>6.9782186358207585E-2</v>
      </c>
      <c r="AB367" s="5">
        <f t="shared" si="633"/>
        <v>3.2328142190301681E-2</v>
      </c>
      <c r="AC367" s="5">
        <f t="shared" si="634"/>
        <v>1.2229531673580156E-3</v>
      </c>
      <c r="AD367" s="5">
        <f t="shared" si="635"/>
        <v>1.4664564569162361E-3</v>
      </c>
      <c r="AE367" s="5">
        <f t="shared" si="636"/>
        <v>3.101752536590092E-3</v>
      </c>
      <c r="AF367" s="5">
        <f t="shared" si="637"/>
        <v>3.2803117858932166E-3</v>
      </c>
      <c r="AG367" s="5">
        <f t="shared" si="638"/>
        <v>2.3127667957030568E-3</v>
      </c>
      <c r="AH367" s="5">
        <f t="shared" si="639"/>
        <v>3.9825054967746923E-2</v>
      </c>
      <c r="AI367" s="5">
        <f t="shared" si="640"/>
        <v>3.6899676175952148E-2</v>
      </c>
      <c r="AJ367" s="5">
        <f t="shared" si="641"/>
        <v>1.709459162068749E-2</v>
      </c>
      <c r="AK367" s="5">
        <f t="shared" si="642"/>
        <v>5.2796319274751938E-3</v>
      </c>
      <c r="AL367" s="5">
        <f t="shared" si="643"/>
        <v>9.5868065170200153E-5</v>
      </c>
      <c r="AM367" s="5">
        <f t="shared" si="644"/>
        <v>2.7174736321226265E-4</v>
      </c>
      <c r="AN367" s="5">
        <f t="shared" si="645"/>
        <v>5.7478220316735309E-4</v>
      </c>
      <c r="AO367" s="5">
        <f t="shared" si="646"/>
        <v>6.0787081275165856E-4</v>
      </c>
      <c r="AP367" s="5">
        <f t="shared" si="647"/>
        <v>4.2857616091704977E-4</v>
      </c>
      <c r="AQ367" s="5">
        <f t="shared" si="648"/>
        <v>2.2662404805423326E-4</v>
      </c>
      <c r="AR367" s="5">
        <f t="shared" si="649"/>
        <v>1.6847068957752863E-2</v>
      </c>
      <c r="AS367" s="5">
        <f t="shared" si="650"/>
        <v>1.5609555079295494E-2</v>
      </c>
      <c r="AT367" s="5">
        <f t="shared" si="651"/>
        <v>7.231471847850144E-3</v>
      </c>
      <c r="AU367" s="5">
        <f t="shared" si="652"/>
        <v>2.233426249524655E-3</v>
      </c>
      <c r="AV367" s="5">
        <f t="shared" si="653"/>
        <v>5.1734206918907304E-4</v>
      </c>
      <c r="AW367" s="5">
        <f t="shared" si="654"/>
        <v>5.2188595179022677E-6</v>
      </c>
      <c r="AX367" s="5">
        <f t="shared" si="655"/>
        <v>4.1964326696356579E-5</v>
      </c>
      <c r="AY367" s="5">
        <f t="shared" si="656"/>
        <v>8.876019206900615E-5</v>
      </c>
      <c r="AZ367" s="5">
        <f t="shared" si="657"/>
        <v>9.3869868961949521E-5</v>
      </c>
      <c r="BA367" s="5">
        <f t="shared" si="658"/>
        <v>6.6182463809024347E-5</v>
      </c>
      <c r="BB367" s="5">
        <f t="shared" si="659"/>
        <v>3.4996201903789113E-5</v>
      </c>
      <c r="BC367" s="5">
        <f t="shared" si="660"/>
        <v>1.4804334286796653E-5</v>
      </c>
      <c r="BD367" s="5">
        <f t="shared" si="661"/>
        <v>5.9389692556009515E-3</v>
      </c>
      <c r="BE367" s="5">
        <f t="shared" si="662"/>
        <v>5.5027178877239532E-3</v>
      </c>
      <c r="BF367" s="5">
        <f t="shared" si="663"/>
        <v>2.5492558429495702E-3</v>
      </c>
      <c r="BG367" s="5">
        <f t="shared" si="664"/>
        <v>7.8733279146904554E-4</v>
      </c>
      <c r="BH367" s="5">
        <f t="shared" si="665"/>
        <v>1.823746701131035E-4</v>
      </c>
      <c r="BI367" s="5">
        <f t="shared" si="666"/>
        <v>3.3795640836250877E-5</v>
      </c>
      <c r="BJ367" s="8">
        <f t="shared" si="667"/>
        <v>0.15459624558447793</v>
      </c>
      <c r="BK367" s="8">
        <f t="shared" si="668"/>
        <v>0.19858726696180032</v>
      </c>
      <c r="BL367" s="8">
        <f t="shared" si="669"/>
        <v>0.56544788675317437</v>
      </c>
      <c r="BM367" s="8">
        <f t="shared" si="670"/>
        <v>0.57994485617887759</v>
      </c>
      <c r="BN367" s="8">
        <f t="shared" si="671"/>
        <v>0.41391746780754779</v>
      </c>
    </row>
    <row r="368" spans="1:66" x14ac:dyDescent="0.25">
      <c r="A368" t="s">
        <v>32</v>
      </c>
      <c r="B368" t="s">
        <v>209</v>
      </c>
      <c r="C368" t="s">
        <v>34</v>
      </c>
      <c r="D368" s="16"/>
      <c r="E368">
        <f>VLOOKUP(A368,home!$A$2:$E$405,3,FALSE)</f>
        <v>1.1764705882352899</v>
      </c>
      <c r="F368">
        <f>VLOOKUP(B368,home!$B$2:$E$405,3,FALSE)</f>
        <v>1.98</v>
      </c>
      <c r="G368">
        <f>VLOOKUP(C368,away!$B$2:$E$405,4,FALSE)</f>
        <v>2.12</v>
      </c>
      <c r="H368">
        <f>VLOOKUP(A368,away!$A$2:$E$405,3,FALSE)</f>
        <v>1.26470588235294</v>
      </c>
      <c r="I368">
        <f>VLOOKUP(C368,away!$B$2:$E$405,3,FALSE)</f>
        <v>1.27</v>
      </c>
      <c r="J368">
        <f>VLOOKUP(B368,home!$B$2:$E$405,4,FALSE)</f>
        <v>1.84</v>
      </c>
      <c r="K368" s="3">
        <f t="shared" si="616"/>
        <v>4.9383529411764533</v>
      </c>
      <c r="L368" s="3">
        <f t="shared" si="617"/>
        <v>2.9553647058823502</v>
      </c>
      <c r="M368" s="5">
        <f t="shared" si="618"/>
        <v>3.7308001382142331E-4</v>
      </c>
      <c r="N368" s="5">
        <f t="shared" si="619"/>
        <v>1.8424007835491779E-3</v>
      </c>
      <c r="O368" s="5">
        <f t="shared" si="620"/>
        <v>1.1025875053179339E-3</v>
      </c>
      <c r="P368" s="5">
        <f t="shared" si="621"/>
        <v>5.4449662497912284E-3</v>
      </c>
      <c r="Q368" s="5">
        <f t="shared" si="622"/>
        <v>4.5492126641329435E-3</v>
      </c>
      <c r="R368" s="5">
        <f t="shared" si="623"/>
        <v>1.6292740991817453E-3</v>
      </c>
      <c r="S368" s="5">
        <f t="shared" si="624"/>
        <v>1.9866822372557165E-2</v>
      </c>
      <c r="T368" s="5">
        <f t="shared" si="625"/>
        <v>1.3444582547131521E-2</v>
      </c>
      <c r="U368" s="5">
        <f t="shared" si="626"/>
        <v>8.0459305396767891E-3</v>
      </c>
      <c r="V368" s="5">
        <f t="shared" si="627"/>
        <v>3.2216555669222914E-2</v>
      </c>
      <c r="W368" s="5">
        <f t="shared" si="628"/>
        <v>7.4885392466526972E-3</v>
      </c>
      <c r="X368" s="5">
        <f t="shared" si="629"/>
        <v>2.2131364588172185E-2</v>
      </c>
      <c r="Y368" s="5">
        <f t="shared" si="630"/>
        <v>3.2703126898449279E-2</v>
      </c>
      <c r="Z368" s="5">
        <f t="shared" si="631"/>
        <v>1.6050330563099967E-3</v>
      </c>
      <c r="AA368" s="5">
        <f t="shared" si="632"/>
        <v>7.9262197143139049E-3</v>
      </c>
      <c r="AB368" s="5">
        <f t="shared" si="633"/>
        <v>1.9571235219296435E-2</v>
      </c>
      <c r="AC368" s="5">
        <f t="shared" si="634"/>
        <v>2.9386802395726108E-2</v>
      </c>
      <c r="AD368" s="5">
        <f t="shared" si="635"/>
        <v>9.2452624534556591E-3</v>
      </c>
      <c r="AE368" s="5">
        <f t="shared" si="636"/>
        <v>2.7323122351562125E-2</v>
      </c>
      <c r="AF368" s="5">
        <f t="shared" si="637"/>
        <v>4.0374895726155942E-2</v>
      </c>
      <c r="AG368" s="5">
        <f t="shared" si="638"/>
        <v>3.9774180610920466E-2</v>
      </c>
      <c r="AH368" s="5">
        <f t="shared" si="639"/>
        <v>1.1858645115982605E-3</v>
      </c>
      <c r="AI368" s="5">
        <f t="shared" si="640"/>
        <v>5.8562174986880487E-3</v>
      </c>
      <c r="AJ368" s="5">
        <f t="shared" si="641"/>
        <v>1.4460034454407572E-2</v>
      </c>
      <c r="AK368" s="5">
        <f t="shared" si="642"/>
        <v>2.3802917892478834E-2</v>
      </c>
      <c r="AL368" s="5">
        <f t="shared" si="643"/>
        <v>1.7155585001195187E-2</v>
      </c>
      <c r="AM368" s="5">
        <f t="shared" si="644"/>
        <v>9.1312738057941958E-3</v>
      </c>
      <c r="AN368" s="5">
        <f t="shared" si="645"/>
        <v>2.6986244325392178E-2</v>
      </c>
      <c r="AO368" s="5">
        <f t="shared" si="646"/>
        <v>3.987709701179095E-2</v>
      </c>
      <c r="AP368" s="5">
        <f t="shared" si="647"/>
        <v>3.9283788360564502E-2</v>
      </c>
      <c r="AQ368" s="5">
        <f t="shared" si="648"/>
        <v>2.902448040854105E-2</v>
      </c>
      <c r="AR368" s="5">
        <f t="shared" si="649"/>
        <v>7.0093242470718189E-4</v>
      </c>
      <c r="AS368" s="5">
        <f t="shared" si="650"/>
        <v>3.4614517011186548E-3</v>
      </c>
      <c r="AT368" s="5">
        <f t="shared" si="651"/>
        <v>8.546935094479775E-3</v>
      </c>
      <c r="AU368" s="5">
        <f t="shared" si="652"/>
        <v>1.4069260687289484E-2</v>
      </c>
      <c r="AV368" s="5">
        <f t="shared" si="653"/>
        <v>1.7369743723813565E-2</v>
      </c>
      <c r="AW368" s="5">
        <f t="shared" si="654"/>
        <v>6.9549856648508145E-3</v>
      </c>
      <c r="AX368" s="5">
        <f t="shared" si="655"/>
        <v>7.5155754759218801E-3</v>
      </c>
      <c r="AY368" s="5">
        <f t="shared" si="656"/>
        <v>2.2211266505934475E-2</v>
      </c>
      <c r="AZ368" s="5">
        <f t="shared" si="657"/>
        <v>3.2821196552292771E-2</v>
      </c>
      <c r="BA368" s="5">
        <f t="shared" si="658"/>
        <v>3.233286863182451E-2</v>
      </c>
      <c r="BB368" s="5">
        <f t="shared" si="659"/>
        <v>2.3888854698606177E-2</v>
      </c>
      <c r="BC368" s="5">
        <f t="shared" si="660"/>
        <v>1.4120055608042484E-2</v>
      </c>
      <c r="BD368" s="5">
        <f t="shared" si="661"/>
        <v>3.4525182486469036E-4</v>
      </c>
      <c r="BE368" s="5">
        <f t="shared" si="662"/>
        <v>1.7049753647670816E-3</v>
      </c>
      <c r="BF368" s="5">
        <f t="shared" si="663"/>
        <v>4.2098850536154576E-3</v>
      </c>
      <c r="BG368" s="5">
        <f t="shared" si="664"/>
        <v>6.929966078845563E-3</v>
      </c>
      <c r="BH368" s="5">
        <f t="shared" si="665"/>
        <v>8.5556545919300078E-3</v>
      </c>
      <c r="BI368" s="5">
        <f t="shared" si="666"/>
        <v>8.4501684035494743E-3</v>
      </c>
      <c r="BJ368" s="8">
        <f t="shared" si="667"/>
        <v>0.47606938925488712</v>
      </c>
      <c r="BK368" s="8">
        <f t="shared" si="668"/>
        <v>0.12665507820824851</v>
      </c>
      <c r="BL368" s="8">
        <f t="shared" si="669"/>
        <v>0.15792450638394046</v>
      </c>
      <c r="BM368" s="8">
        <f t="shared" si="670"/>
        <v>0.73205620474650801</v>
      </c>
      <c r="BN368" s="8">
        <f t="shared" si="671"/>
        <v>1.4941521315794452E-2</v>
      </c>
    </row>
    <row r="369" spans="1:66" x14ac:dyDescent="0.25">
      <c r="A369" t="s">
        <v>301</v>
      </c>
      <c r="B369" t="s">
        <v>316</v>
      </c>
      <c r="C369" t="s">
        <v>319</v>
      </c>
      <c r="D369" s="16"/>
      <c r="E369">
        <f>VLOOKUP(A369,home!$A$2:$E$405,3,FALSE)</f>
        <v>1.3432835820895499</v>
      </c>
      <c r="F369">
        <f>VLOOKUP(B369,home!$B$2:$E$405,3,FALSE)</f>
        <v>0.93</v>
      </c>
      <c r="G369">
        <f>VLOOKUP(C369,away!$B$2:$E$405,4,FALSE)</f>
        <v>1.24</v>
      </c>
      <c r="H369">
        <f>VLOOKUP(A369,away!$A$2:$E$405,3,FALSE)</f>
        <v>1.0597014925373101</v>
      </c>
      <c r="I369">
        <f>VLOOKUP(C369,away!$B$2:$E$405,3,FALSE)</f>
        <v>0.99</v>
      </c>
      <c r="J369">
        <f>VLOOKUP(B369,home!$B$2:$E$405,4,FALSE)</f>
        <v>0.94</v>
      </c>
      <c r="K369" s="3">
        <f t="shared" si="616"/>
        <v>1.549074626865669</v>
      </c>
      <c r="L369" s="3">
        <f t="shared" si="617"/>
        <v>0.98615820895522066</v>
      </c>
      <c r="M369" s="5">
        <f t="shared" si="618"/>
        <v>7.9243266445583438E-2</v>
      </c>
      <c r="N369" s="5">
        <f t="shared" si="619"/>
        <v>0.12275373340080896</v>
      </c>
      <c r="O369" s="5">
        <f t="shared" si="620"/>
        <v>7.81463977097379E-2</v>
      </c>
      <c r="P369" s="5">
        <f t="shared" si="621"/>
        <v>0.12105460187310842</v>
      </c>
      <c r="Q369" s="5">
        <f t="shared" si="622"/>
        <v>9.5077346882113001E-2</v>
      </c>
      <c r="R369" s="5">
        <f t="shared" si="623"/>
        <v>3.8532355800868737E-2</v>
      </c>
      <c r="S369" s="5">
        <f t="shared" si="624"/>
        <v>4.6231740853085207E-2</v>
      </c>
      <c r="T369" s="5">
        <f t="shared" si="625"/>
        <v>9.3761306113478785E-2</v>
      </c>
      <c r="U369" s="5">
        <f t="shared" si="626"/>
        <v>5.9689494684485943E-2</v>
      </c>
      <c r="V369" s="5">
        <f t="shared" si="627"/>
        <v>7.8472352484276701E-3</v>
      </c>
      <c r="W369" s="5">
        <f t="shared" si="628"/>
        <v>4.9093968548262326E-2</v>
      </c>
      <c r="X369" s="5">
        <f t="shared" si="629"/>
        <v>4.8414420094058309E-2</v>
      </c>
      <c r="Y369" s="5">
        <f t="shared" si="630"/>
        <v>2.3872138903781093E-2</v>
      </c>
      <c r="Z369" s="5">
        <f t="shared" si="631"/>
        <v>1.266633299447001E-2</v>
      </c>
      <c r="AA369" s="5">
        <f t="shared" si="632"/>
        <v>1.9621095057164945E-2</v>
      </c>
      <c r="AB369" s="5">
        <f t="shared" si="633"/>
        <v>1.5197270252186808E-2</v>
      </c>
      <c r="AC369" s="5">
        <f t="shared" si="634"/>
        <v>7.4923080330062126E-4</v>
      </c>
      <c r="AD369" s="5">
        <f t="shared" si="635"/>
        <v>1.9012555252563585E-2</v>
      </c>
      <c r="AE369" s="5">
        <f t="shared" si="636"/>
        <v>1.8749387435530281E-2</v>
      </c>
      <c r="AF369" s="5">
        <f t="shared" si="637"/>
        <v>9.2449311662150275E-3</v>
      </c>
      <c r="AG369" s="5">
        <f t="shared" si="638"/>
        <v>3.0389882535963044E-3</v>
      </c>
      <c r="AH369" s="5">
        <f t="shared" si="639"/>
        <v>3.1227520649642401E-3</v>
      </c>
      <c r="AI369" s="5">
        <f t="shared" si="640"/>
        <v>4.8373759898284775E-3</v>
      </c>
      <c r="AJ369" s="5">
        <f t="shared" si="641"/>
        <v>3.7467282032262483E-3</v>
      </c>
      <c r="AK369" s="5">
        <f t="shared" si="642"/>
        <v>1.9346538644599265E-3</v>
      </c>
      <c r="AL369" s="5">
        <f t="shared" si="643"/>
        <v>4.5781977787050635E-5</v>
      </c>
      <c r="AM369" s="5">
        <f t="shared" si="644"/>
        <v>5.8903733867255682E-3</v>
      </c>
      <c r="AN369" s="5">
        <f t="shared" si="645"/>
        <v>5.8088400691307836E-3</v>
      </c>
      <c r="AO369" s="5">
        <f t="shared" si="646"/>
        <v>2.8642176593406663E-3</v>
      </c>
      <c r="AP369" s="5">
        <f t="shared" si="647"/>
        <v>9.4152391899776893E-4</v>
      </c>
      <c r="AQ369" s="5">
        <f t="shared" si="648"/>
        <v>2.3212288541183494E-4</v>
      </c>
      <c r="AR369" s="5">
        <f t="shared" si="649"/>
        <v>6.1590551667927058E-4</v>
      </c>
      <c r="AS369" s="5">
        <f t="shared" si="650"/>
        <v>9.5408360843444822E-4</v>
      </c>
      <c r="AT369" s="5">
        <f t="shared" si="651"/>
        <v>7.389733548671221E-4</v>
      </c>
      <c r="AU369" s="5">
        <f t="shared" si="652"/>
        <v>3.8157495798481959E-4</v>
      </c>
      <c r="AV369" s="5">
        <f t="shared" si="653"/>
        <v>1.4777202141540442E-4</v>
      </c>
      <c r="AW369" s="5">
        <f t="shared" si="654"/>
        <v>1.9427234579751987E-6</v>
      </c>
      <c r="AX369" s="5">
        <f t="shared" si="655"/>
        <v>1.5207713260235614E-3</v>
      </c>
      <c r="AY369" s="5">
        <f t="shared" si="656"/>
        <v>1.4997211271018513E-3</v>
      </c>
      <c r="AZ369" s="5">
        <f t="shared" si="657"/>
        <v>7.3948115031753322E-4</v>
      </c>
      <c r="BA369" s="5">
        <f t="shared" si="658"/>
        <v>2.4308180225109501E-4</v>
      </c>
      <c r="BB369" s="5">
        <f t="shared" si="659"/>
        <v>5.9929278684386726E-5</v>
      </c>
      <c r="BC369" s="5">
        <f t="shared" si="660"/>
        <v>1.1819950026274625E-5</v>
      </c>
      <c r="BD369" s="5">
        <f t="shared" si="661"/>
        <v>1.012300468690115E-4</v>
      </c>
      <c r="BE369" s="5">
        <f t="shared" si="662"/>
        <v>1.5681289708120816E-4</v>
      </c>
      <c r="BF369" s="5">
        <f t="shared" si="663"/>
        <v>1.2145744001689858E-4</v>
      </c>
      <c r="BG369" s="5">
        <f t="shared" si="664"/>
        <v>6.2715546191412179E-5</v>
      </c>
      <c r="BH369" s="5">
        <f t="shared" si="665"/>
        <v>2.4287765328784613E-5</v>
      </c>
      <c r="BI369" s="5">
        <f t="shared" si="666"/>
        <v>7.5247122028175877E-6</v>
      </c>
      <c r="BJ369" s="8">
        <f t="shared" si="667"/>
        <v>0.502830658604419</v>
      </c>
      <c r="BK369" s="8">
        <f t="shared" si="668"/>
        <v>0.25667157832839421</v>
      </c>
      <c r="BL369" s="8">
        <f t="shared" si="669"/>
        <v>0.22814046149399445</v>
      </c>
      <c r="BM369" s="8">
        <f t="shared" si="670"/>
        <v>0.4640035509054134</v>
      </c>
      <c r="BN369" s="8">
        <f t="shared" si="671"/>
        <v>0.53480770211222051</v>
      </c>
    </row>
    <row r="370" spans="1:66" x14ac:dyDescent="0.25">
      <c r="A370" t="s">
        <v>303</v>
      </c>
      <c r="B370" t="s">
        <v>383</v>
      </c>
      <c r="C370" t="s">
        <v>390</v>
      </c>
      <c r="D370" s="16"/>
      <c r="E370">
        <f>VLOOKUP(A370,home!$A$2:$E$405,3,FALSE)</f>
        <v>1.25</v>
      </c>
      <c r="F370">
        <f>VLOOKUP(B370,home!$B$2:$E$405,3,FALSE)</f>
        <v>1.07</v>
      </c>
      <c r="G370">
        <f>VLOOKUP(C370,away!$B$2:$E$405,4,FALSE)</f>
        <v>1</v>
      </c>
      <c r="H370">
        <f>VLOOKUP(A370,away!$A$2:$E$405,3,FALSE)</f>
        <v>0.92105263157894701</v>
      </c>
      <c r="I370">
        <f>VLOOKUP(C370,away!$B$2:$E$405,3,FALSE)</f>
        <v>0.8</v>
      </c>
      <c r="J370">
        <f>VLOOKUP(B370,home!$B$2:$E$405,4,FALSE)</f>
        <v>0.72</v>
      </c>
      <c r="K370" s="3">
        <f t="shared" si="616"/>
        <v>1.3375000000000001</v>
      </c>
      <c r="L370" s="3">
        <f t="shared" si="617"/>
        <v>0.53052631578947351</v>
      </c>
      <c r="M370" s="5">
        <f t="shared" si="618"/>
        <v>0.15442815363943352</v>
      </c>
      <c r="N370" s="5">
        <f t="shared" si="619"/>
        <v>0.20654765549274234</v>
      </c>
      <c r="O370" s="5">
        <f t="shared" si="620"/>
        <v>8.1928199404499427E-2</v>
      </c>
      <c r="P370" s="5">
        <f t="shared" si="621"/>
        <v>0.10957896670351801</v>
      </c>
      <c r="Q370" s="5">
        <f t="shared" si="622"/>
        <v>0.13812874461077149</v>
      </c>
      <c r="R370" s="5">
        <f t="shared" si="623"/>
        <v>2.1732532894667211E-2</v>
      </c>
      <c r="S370" s="5">
        <f t="shared" si="624"/>
        <v>1.943873196180039E-2</v>
      </c>
      <c r="T370" s="5">
        <f t="shared" si="625"/>
        <v>7.3280933982977678E-2</v>
      </c>
      <c r="U370" s="5">
        <f t="shared" si="626"/>
        <v>2.90672627466174E-2</v>
      </c>
      <c r="V370" s="5">
        <f t="shared" si="627"/>
        <v>1.5325905515145778E-3</v>
      </c>
      <c r="W370" s="5">
        <f t="shared" si="628"/>
        <v>6.1582398638968937E-2</v>
      </c>
      <c r="X370" s="5">
        <f t="shared" si="629"/>
        <v>3.2671083067410872E-2</v>
      </c>
      <c r="Y370" s="5">
        <f t="shared" si="630"/>
        <v>8.6664346663026717E-3</v>
      </c>
      <c r="Z370" s="5">
        <f t="shared" si="631"/>
        <v>3.8432268697937803E-3</v>
      </c>
      <c r="AA370" s="5">
        <f t="shared" si="632"/>
        <v>5.1403159383491825E-3</v>
      </c>
      <c r="AB370" s="5">
        <f t="shared" si="633"/>
        <v>3.4375862837710161E-3</v>
      </c>
      <c r="AC370" s="5">
        <f t="shared" si="634"/>
        <v>6.796837439315634E-5</v>
      </c>
      <c r="AD370" s="5">
        <f t="shared" si="635"/>
        <v>2.059161454490524E-2</v>
      </c>
      <c r="AE370" s="5">
        <f t="shared" si="636"/>
        <v>1.0924393400665512E-2</v>
      </c>
      <c r="AF370" s="5">
        <f t="shared" si="637"/>
        <v>2.8978390915449562E-3</v>
      </c>
      <c r="AG370" s="5">
        <f t="shared" si="638"/>
        <v>5.1245996566268701E-4</v>
      </c>
      <c r="AH370" s="5">
        <f t="shared" si="639"/>
        <v>5.0973324799370105E-4</v>
      </c>
      <c r="AI370" s="5">
        <f t="shared" si="640"/>
        <v>6.8176821919157529E-4</v>
      </c>
      <c r="AJ370" s="5">
        <f t="shared" si="641"/>
        <v>4.5593249658436606E-4</v>
      </c>
      <c r="AK370" s="5">
        <f t="shared" si="642"/>
        <v>2.0326990472719649E-4</v>
      </c>
      <c r="AL370" s="5">
        <f t="shared" si="643"/>
        <v>1.9291571022495441E-6</v>
      </c>
      <c r="AM370" s="5">
        <f t="shared" si="644"/>
        <v>5.5082568907621511E-3</v>
      </c>
      <c r="AN370" s="5">
        <f t="shared" si="645"/>
        <v>2.9222752346780242E-3</v>
      </c>
      <c r="AO370" s="5">
        <f t="shared" si="646"/>
        <v>7.7517195698827569E-4</v>
      </c>
      <c r="AP370" s="5">
        <f t="shared" si="647"/>
        <v>1.3708304081476875E-4</v>
      </c>
      <c r="AQ370" s="5">
        <f t="shared" si="648"/>
        <v>1.8181540150169317E-5</v>
      </c>
      <c r="AR370" s="5">
        <f t="shared" si="649"/>
        <v>5.4085380418700062E-5</v>
      </c>
      <c r="AS370" s="5">
        <f t="shared" si="650"/>
        <v>7.2339196310011337E-5</v>
      </c>
      <c r="AT370" s="5">
        <f t="shared" si="651"/>
        <v>4.8376837532320094E-5</v>
      </c>
      <c r="AU370" s="5">
        <f t="shared" si="652"/>
        <v>2.1568006733159373E-5</v>
      </c>
      <c r="AV370" s="5">
        <f t="shared" si="653"/>
        <v>7.2118022514001654E-6</v>
      </c>
      <c r="AW370" s="5">
        <f t="shared" si="654"/>
        <v>3.802470183118181E-8</v>
      </c>
      <c r="AX370" s="5">
        <f t="shared" si="655"/>
        <v>1.2278822652323968E-3</v>
      </c>
      <c r="AY370" s="5">
        <f t="shared" si="656"/>
        <v>6.514238543969766E-4</v>
      </c>
      <c r="AZ370" s="5">
        <f t="shared" si="657"/>
        <v>1.7279874874530322E-4</v>
      </c>
      <c r="BA370" s="5">
        <f t="shared" si="658"/>
        <v>3.0558094514958883E-5</v>
      </c>
      <c r="BB370" s="5">
        <f t="shared" si="659"/>
        <v>4.0529683251419121E-6</v>
      </c>
      <c r="BC370" s="5">
        <f t="shared" si="660"/>
        <v>4.300412707097944E-7</v>
      </c>
      <c r="BD370" s="5">
        <f t="shared" si="661"/>
        <v>4.7822862686008459E-6</v>
      </c>
      <c r="BE370" s="5">
        <f t="shared" si="662"/>
        <v>6.3963078842536316E-6</v>
      </c>
      <c r="BF370" s="5">
        <f t="shared" si="663"/>
        <v>4.277530897594617E-6</v>
      </c>
      <c r="BG370" s="5">
        <f t="shared" si="664"/>
        <v>1.9070658585109332E-6</v>
      </c>
      <c r="BH370" s="5">
        <f t="shared" si="665"/>
        <v>6.3767514643959337E-7</v>
      </c>
      <c r="BI370" s="5">
        <f t="shared" si="666"/>
        <v>1.705781016725912E-7</v>
      </c>
      <c r="BJ370" s="8">
        <f t="shared" si="667"/>
        <v>0.56725167209783134</v>
      </c>
      <c r="BK370" s="8">
        <f t="shared" si="668"/>
        <v>0.28569976424215887</v>
      </c>
      <c r="BL370" s="8">
        <f t="shared" si="669"/>
        <v>0.14337835380380376</v>
      </c>
      <c r="BM370" s="8">
        <f t="shared" si="670"/>
        <v>0.28717737843826052</v>
      </c>
      <c r="BN370" s="8">
        <f t="shared" si="671"/>
        <v>0.71234425274563207</v>
      </c>
    </row>
    <row r="371" spans="1:66" x14ac:dyDescent="0.25">
      <c r="A371" t="s">
        <v>303</v>
      </c>
      <c r="B371" t="s">
        <v>308</v>
      </c>
      <c r="C371" t="s">
        <v>361</v>
      </c>
      <c r="D371" s="16"/>
      <c r="E371">
        <f>VLOOKUP(A371,home!$A$2:$E$405,3,FALSE)</f>
        <v>1.25</v>
      </c>
      <c r="F371">
        <f>VLOOKUP(B371,home!$B$2:$E$405,3,FALSE)</f>
        <v>1.87</v>
      </c>
      <c r="G371">
        <f>VLOOKUP(C371,away!$B$2:$E$405,4,FALSE)</f>
        <v>1.07</v>
      </c>
      <c r="H371">
        <f>VLOOKUP(A371,away!$A$2:$E$405,3,FALSE)</f>
        <v>0.92105263157894701</v>
      </c>
      <c r="I371">
        <f>VLOOKUP(C371,away!$B$2:$E$405,3,FALSE)</f>
        <v>1.07</v>
      </c>
      <c r="J371">
        <f>VLOOKUP(B371,home!$B$2:$E$405,4,FALSE)</f>
        <v>0.72</v>
      </c>
      <c r="K371" s="3">
        <f t="shared" si="616"/>
        <v>2.5011250000000005</v>
      </c>
      <c r="L371" s="3">
        <f t="shared" si="617"/>
        <v>0.70957894736842075</v>
      </c>
      <c r="M371" s="5">
        <f t="shared" si="618"/>
        <v>4.0328214337170376E-2</v>
      </c>
      <c r="N371" s="5">
        <f t="shared" si="619"/>
        <v>0.10086590508405528</v>
      </c>
      <c r="O371" s="5">
        <f t="shared" si="620"/>
        <v>2.8616051878617408E-2</v>
      </c>
      <c r="P371" s="5">
        <f t="shared" si="621"/>
        <v>7.1572322754906978E-2</v>
      </c>
      <c r="Q371" s="5">
        <f t="shared" si="622"/>
        <v>0.12613911842667894</v>
      </c>
      <c r="R371" s="5">
        <f t="shared" si="623"/>
        <v>1.0152673984934728E-2</v>
      </c>
      <c r="S371" s="5">
        <f t="shared" si="624"/>
        <v>3.1755667023242687E-2</v>
      </c>
      <c r="T371" s="5">
        <f t="shared" si="625"/>
        <v>8.9505662875183398E-2</v>
      </c>
      <c r="U371" s="5">
        <f t="shared" si="626"/>
        <v>2.539310672056988E-2</v>
      </c>
      <c r="V371" s="5">
        <f t="shared" si="627"/>
        <v>6.2620257494681447E-3</v>
      </c>
      <c r="W371" s="5">
        <f t="shared" si="628"/>
        <v>0.10516323419164247</v>
      </c>
      <c r="X371" s="5">
        <f t="shared" si="629"/>
        <v>7.4621617019564365E-2</v>
      </c>
      <c r="Y371" s="5">
        <f t="shared" si="630"/>
        <v>2.6474964227835959E-2</v>
      </c>
      <c r="Z371" s="5">
        <f t="shared" si="631"/>
        <v>2.4013745730682452E-3</v>
      </c>
      <c r="AA371" s="5">
        <f t="shared" si="632"/>
        <v>6.0061379790653157E-3</v>
      </c>
      <c r="AB371" s="5">
        <f t="shared" si="633"/>
        <v>7.5110509264448722E-3</v>
      </c>
      <c r="AC371" s="5">
        <f t="shared" si="634"/>
        <v>6.9459393288115901E-4</v>
      </c>
      <c r="AD371" s="5">
        <f t="shared" si="635"/>
        <v>6.5756598529392959E-2</v>
      </c>
      <c r="AE371" s="5">
        <f t="shared" si="636"/>
        <v>4.665949796701449E-2</v>
      </c>
      <c r="AF371" s="5">
        <f t="shared" si="637"/>
        <v>1.6554298726086554E-2</v>
      </c>
      <c r="AG371" s="5">
        <f t="shared" si="638"/>
        <v>3.9155272881596292E-3</v>
      </c>
      <c r="AH371" s="5">
        <f t="shared" si="639"/>
        <v>4.2599121044876391E-4</v>
      </c>
      <c r="AI371" s="5">
        <f t="shared" si="640"/>
        <v>1.065457266233665E-3</v>
      </c>
      <c r="AJ371" s="5">
        <f t="shared" si="641"/>
        <v>1.3324209025043381E-3</v>
      </c>
      <c r="AK371" s="5">
        <f t="shared" si="642"/>
        <v>1.1108504099253877E-3</v>
      </c>
      <c r="AL371" s="5">
        <f t="shared" si="643"/>
        <v>4.9309102289658858E-5</v>
      </c>
      <c r="AM371" s="5">
        <f t="shared" si="644"/>
        <v>3.2893094499365595E-2</v>
      </c>
      <c r="AN371" s="5">
        <f t="shared" si="645"/>
        <v>2.3340247370549825E-2</v>
      </c>
      <c r="AO371" s="5">
        <f t="shared" si="646"/>
        <v>8.2808740802566474E-3</v>
      </c>
      <c r="AP371" s="5">
        <f t="shared" si="647"/>
        <v>1.9586446377196508E-3</v>
      </c>
      <c r="AQ371" s="5">
        <f t="shared" si="648"/>
        <v>3.474532500754778E-4</v>
      </c>
      <c r="AR371" s="5">
        <f t="shared" si="649"/>
        <v>6.0454878939686686E-5</v>
      </c>
      <c r="AS371" s="5">
        <f t="shared" si="650"/>
        <v>1.512052090880239E-4</v>
      </c>
      <c r="AT371" s="5">
        <f t="shared" si="651"/>
        <v>1.8909156429014197E-4</v>
      </c>
      <c r="AU371" s="5">
        <f t="shared" si="652"/>
        <v>1.5764721291172714E-4</v>
      </c>
      <c r="AV371" s="5">
        <f t="shared" si="653"/>
        <v>9.8573846348460898E-5</v>
      </c>
      <c r="AW371" s="5">
        <f t="shared" si="654"/>
        <v>2.4308642926237635E-6</v>
      </c>
      <c r="AX371" s="5">
        <f t="shared" si="655"/>
        <v>1.3711623496620971E-2</v>
      </c>
      <c r="AY371" s="5">
        <f t="shared" si="656"/>
        <v>9.7294793674444126E-3</v>
      </c>
      <c r="AZ371" s="5">
        <f t="shared" si="657"/>
        <v>3.451916863996987E-3</v>
      </c>
      <c r="BA371" s="5">
        <f t="shared" si="658"/>
        <v>8.1646917825276076E-4</v>
      </c>
      <c r="BB371" s="5">
        <f t="shared" si="659"/>
        <v>1.4483733501583832E-4</v>
      </c>
      <c r="BC371" s="5">
        <f t="shared" si="660"/>
        <v>2.0554704744037182E-5</v>
      </c>
      <c r="BD371" s="5">
        <f t="shared" si="661"/>
        <v>7.1495848935513611E-6</v>
      </c>
      <c r="BE371" s="5">
        <f t="shared" si="662"/>
        <v>1.7882005516883655E-5</v>
      </c>
      <c r="BF371" s="5">
        <f t="shared" si="663"/>
        <v>2.2362565524207823E-5</v>
      </c>
      <c r="BG371" s="5">
        <f t="shared" si="664"/>
        <v>1.8643857232244767E-5</v>
      </c>
      <c r="BH371" s="5">
        <f t="shared" si="665"/>
        <v>1.1657654354999551E-5</v>
      </c>
      <c r="BI371" s="5">
        <f t="shared" si="666"/>
        <v>5.8314501497296506E-6</v>
      </c>
      <c r="BJ371" s="8">
        <f t="shared" si="667"/>
        <v>0.75035161911965631</v>
      </c>
      <c r="BK371" s="8">
        <f t="shared" si="668"/>
        <v>0.16039161226740342</v>
      </c>
      <c r="BL371" s="8">
        <f t="shared" si="669"/>
        <v>8.2354241107994011E-2</v>
      </c>
      <c r="BM371" s="8">
        <f t="shared" si="670"/>
        <v>0.60809751209860663</v>
      </c>
      <c r="BN371" s="8">
        <f t="shared" si="671"/>
        <v>0.37767428646636375</v>
      </c>
    </row>
    <row r="372" spans="1:66" x14ac:dyDescent="0.25">
      <c r="A372" t="s">
        <v>35</v>
      </c>
      <c r="B372" t="s">
        <v>216</v>
      </c>
      <c r="C372" t="s">
        <v>474</v>
      </c>
      <c r="D372" s="16"/>
      <c r="E372">
        <f>VLOOKUP(A372,home!$A$2:$E$405,3,FALSE)</f>
        <v>1.5735294117647101</v>
      </c>
      <c r="F372">
        <f>VLOOKUP(B372,home!$B$2:$E$405,3,FALSE)</f>
        <v>1.27</v>
      </c>
      <c r="G372">
        <f>VLOOKUP(C372,away!$B$2:$E$405,4,FALSE)</f>
        <v>1.69</v>
      </c>
      <c r="H372">
        <f>VLOOKUP(A372,away!$A$2:$E$405,3,FALSE)</f>
        <v>1.02941176470588</v>
      </c>
      <c r="I372">
        <f>VLOOKUP(C372,away!$B$2:$E$405,3,FALSE)</f>
        <v>0.85</v>
      </c>
      <c r="J372">
        <f>VLOOKUP(B372,home!$B$2:$E$405,4,FALSE)</f>
        <v>0.32</v>
      </c>
      <c r="K372" s="3">
        <f t="shared" si="616"/>
        <v>3.3772661764705969</v>
      </c>
      <c r="L372" s="3">
        <f t="shared" si="617"/>
        <v>0.27999999999999936</v>
      </c>
      <c r="M372" s="5">
        <f t="shared" si="618"/>
        <v>2.5802957122521935E-2</v>
      </c>
      <c r="N372" s="5">
        <f t="shared" si="619"/>
        <v>8.7143454342814411E-2</v>
      </c>
      <c r="O372" s="5">
        <f t="shared" si="620"/>
        <v>7.2248279943061249E-3</v>
      </c>
      <c r="P372" s="5">
        <f t="shared" si="621"/>
        <v>2.4400167215987978E-2</v>
      </c>
      <c r="Q372" s="5">
        <f t="shared" si="622"/>
        <v>0.14715332042639845</v>
      </c>
      <c r="R372" s="5">
        <f t="shared" si="623"/>
        <v>1.0114759192028551E-3</v>
      </c>
      <c r="S372" s="5">
        <f t="shared" si="624"/>
        <v>5.768410160714792E-3</v>
      </c>
      <c r="T372" s="5">
        <f t="shared" si="625"/>
        <v>4.1202929719391469E-2</v>
      </c>
      <c r="U372" s="5">
        <f t="shared" si="626"/>
        <v>3.4160234102383088E-3</v>
      </c>
      <c r="V372" s="5">
        <f t="shared" si="627"/>
        <v>6.0608975864239736E-4</v>
      </c>
      <c r="W372" s="5">
        <f t="shared" si="628"/>
        <v>0.16565864394380508</v>
      </c>
      <c r="X372" s="5">
        <f t="shared" si="629"/>
        <v>4.6384420304265317E-2</v>
      </c>
      <c r="Y372" s="5">
        <f t="shared" si="630"/>
        <v>6.4938188425971294E-3</v>
      </c>
      <c r="Z372" s="5">
        <f t="shared" si="631"/>
        <v>9.4404419125599596E-5</v>
      </c>
      <c r="AA372" s="5">
        <f t="shared" si="632"/>
        <v>3.1882885162224148E-4</v>
      </c>
      <c r="AB372" s="5">
        <f t="shared" si="633"/>
        <v>5.3838494833337942E-4</v>
      </c>
      <c r="AC372" s="5">
        <f t="shared" si="634"/>
        <v>3.5821212730943349E-5</v>
      </c>
      <c r="AD372" s="5">
        <f t="shared" si="635"/>
        <v>0.13986833375784966</v>
      </c>
      <c r="AE372" s="5">
        <f t="shared" si="636"/>
        <v>3.916313345219781E-2</v>
      </c>
      <c r="AF372" s="5">
        <f t="shared" si="637"/>
        <v>5.4828386833076807E-3</v>
      </c>
      <c r="AG372" s="5">
        <f t="shared" si="638"/>
        <v>5.1173161044204909E-4</v>
      </c>
      <c r="AH372" s="5">
        <f t="shared" si="639"/>
        <v>6.608309338791956E-6</v>
      </c>
      <c r="AI372" s="5">
        <f t="shared" si="640"/>
        <v>2.2318019613556847E-5</v>
      </c>
      <c r="AJ372" s="5">
        <f t="shared" si="641"/>
        <v>3.7686946383336469E-5</v>
      </c>
      <c r="AK372" s="5">
        <f t="shared" si="642"/>
        <v>4.2426283104967715E-5</v>
      </c>
      <c r="AL372" s="5">
        <f t="shared" si="643"/>
        <v>1.3549510257513738E-6</v>
      </c>
      <c r="AM372" s="5">
        <f t="shared" si="644"/>
        <v>9.4474518551937212E-2</v>
      </c>
      <c r="AN372" s="5">
        <f t="shared" si="645"/>
        <v>2.6452865194542357E-2</v>
      </c>
      <c r="AO372" s="5">
        <f t="shared" si="646"/>
        <v>3.7034011272359213E-3</v>
      </c>
      <c r="AP372" s="5">
        <f t="shared" si="647"/>
        <v>3.4565077187535191E-4</v>
      </c>
      <c r="AQ372" s="5">
        <f t="shared" si="648"/>
        <v>2.4195554031274571E-5</v>
      </c>
      <c r="AR372" s="5">
        <f t="shared" si="649"/>
        <v>3.7006532297234893E-7</v>
      </c>
      <c r="AS372" s="5">
        <f t="shared" si="650"/>
        <v>1.2498090983591814E-6</v>
      </c>
      <c r="AT372" s="5">
        <f t="shared" si="651"/>
        <v>2.1104689974668389E-6</v>
      </c>
      <c r="AU372" s="5">
        <f t="shared" si="652"/>
        <v>2.3758718538781879E-6</v>
      </c>
      <c r="AV372" s="5">
        <f t="shared" si="653"/>
        <v>2.005987912932824E-6</v>
      </c>
      <c r="AW372" s="5">
        <f t="shared" si="654"/>
        <v>3.5591346544788552E-8</v>
      </c>
      <c r="AX372" s="5">
        <f t="shared" si="655"/>
        <v>5.3177599340633597E-2</v>
      </c>
      <c r="AY372" s="5">
        <f t="shared" si="656"/>
        <v>1.4889727815377372E-2</v>
      </c>
      <c r="AZ372" s="5">
        <f t="shared" si="657"/>
        <v>2.0845618941528273E-3</v>
      </c>
      <c r="BA372" s="5">
        <f t="shared" si="658"/>
        <v>1.9455911012093011E-4</v>
      </c>
      <c r="BB372" s="5">
        <f t="shared" si="659"/>
        <v>1.3619137708465075E-5</v>
      </c>
      <c r="BC372" s="5">
        <f t="shared" si="660"/>
        <v>7.6267171167404288E-7</v>
      </c>
      <c r="BD372" s="5">
        <f t="shared" si="661"/>
        <v>1.7269715072042892E-8</v>
      </c>
      <c r="BE372" s="5">
        <f t="shared" si="662"/>
        <v>5.8324424590094942E-8</v>
      </c>
      <c r="BF372" s="5">
        <f t="shared" si="663"/>
        <v>9.8488553215118809E-8</v>
      </c>
      <c r="BG372" s="5">
        <f t="shared" si="664"/>
        <v>1.1087401984764842E-7</v>
      </c>
      <c r="BH372" s="5">
        <f t="shared" si="665"/>
        <v>9.3612769270198152E-8</v>
      </c>
      <c r="BI372" s="5">
        <f t="shared" si="666"/>
        <v>6.323104786839724E-8</v>
      </c>
      <c r="BJ372" s="8">
        <f t="shared" si="667"/>
        <v>0.87442408625239598</v>
      </c>
      <c r="BK372" s="8">
        <f t="shared" si="668"/>
        <v>7.1504528237001166E-2</v>
      </c>
      <c r="BL372" s="8">
        <f t="shared" si="669"/>
        <v>1.262713468585904E-2</v>
      </c>
      <c r="BM372" s="8">
        <f t="shared" si="670"/>
        <v>0.65102425834911914</v>
      </c>
      <c r="BN372" s="8">
        <f t="shared" si="671"/>
        <v>0.29273620302123177</v>
      </c>
    </row>
    <row r="373" spans="1:66" x14ac:dyDescent="0.25">
      <c r="A373" t="s">
        <v>10</v>
      </c>
      <c r="B373" t="s">
        <v>447</v>
      </c>
      <c r="C373" t="s">
        <v>221</v>
      </c>
      <c r="D373" s="16"/>
      <c r="E373">
        <f>VLOOKUP(A373,home!$A$2:$E$405,3,FALSE)</f>
        <v>1.5432098765432101</v>
      </c>
      <c r="F373">
        <f>VLOOKUP(B373,home!$B$2:$E$405,3,FALSE)</f>
        <v>0.81</v>
      </c>
      <c r="G373">
        <f>VLOOKUP(C373,away!$B$2:$E$405,4,FALSE)</f>
        <v>0.91</v>
      </c>
      <c r="H373">
        <f>VLOOKUP(A373,away!$A$2:$E$405,3,FALSE)</f>
        <v>1.49382716049383</v>
      </c>
      <c r="I373">
        <f>VLOOKUP(C373,away!$B$2:$E$405,3,FALSE)</f>
        <v>1.04</v>
      </c>
      <c r="J373">
        <f>VLOOKUP(B373,home!$B$2:$E$405,4,FALSE)</f>
        <v>0.84</v>
      </c>
      <c r="K373" s="3">
        <f t="shared" si="616"/>
        <v>1.1375000000000002</v>
      </c>
      <c r="L373" s="3">
        <f t="shared" si="617"/>
        <v>1.3050074074074098</v>
      </c>
      <c r="M373" s="5">
        <f t="shared" si="618"/>
        <v>8.6942577462669757E-2</v>
      </c>
      <c r="N373" s="5">
        <f t="shared" si="619"/>
        <v>9.8897181863786862E-2</v>
      </c>
      <c r="O373" s="5">
        <f t="shared" si="620"/>
        <v>0.11346070760787658</v>
      </c>
      <c r="P373" s="5">
        <f t="shared" si="621"/>
        <v>0.12906155490395962</v>
      </c>
      <c r="Q373" s="5">
        <f t="shared" si="622"/>
        <v>5.6247772185028799E-2</v>
      </c>
      <c r="R373" s="5">
        <f t="shared" si="623"/>
        <v>7.40335319389826E-2</v>
      </c>
      <c r="S373" s="5">
        <f t="shared" si="624"/>
        <v>4.7896224842712123E-2</v>
      </c>
      <c r="T373" s="5">
        <f t="shared" si="625"/>
        <v>7.340375935162706E-2</v>
      </c>
      <c r="U373" s="5">
        <f t="shared" si="626"/>
        <v>8.4213142580592718E-2</v>
      </c>
      <c r="V373" s="5">
        <f t="shared" si="627"/>
        <v>7.8999284261106976E-3</v>
      </c>
      <c r="W373" s="5">
        <f t="shared" si="628"/>
        <v>2.1327280286823416E-2</v>
      </c>
      <c r="X373" s="5">
        <f t="shared" si="629"/>
        <v>2.7832258754158588E-2</v>
      </c>
      <c r="Y373" s="5">
        <f t="shared" si="630"/>
        <v>1.8160651919528346E-2</v>
      </c>
      <c r="Z373" s="5">
        <f t="shared" si="631"/>
        <v>3.2204769192301794E-2</v>
      </c>
      <c r="AA373" s="5">
        <f t="shared" si="632"/>
        <v>3.6632924956243297E-2</v>
      </c>
      <c r="AB373" s="5">
        <f t="shared" si="633"/>
        <v>2.0834976068863382E-2</v>
      </c>
      <c r="AC373" s="5">
        <f t="shared" si="634"/>
        <v>7.3293853545290351E-4</v>
      </c>
      <c r="AD373" s="5">
        <f t="shared" si="635"/>
        <v>6.0649453315654118E-3</v>
      </c>
      <c r="AE373" s="5">
        <f t="shared" si="636"/>
        <v>7.9147985832138529E-3</v>
      </c>
      <c r="AF373" s="5">
        <f t="shared" si="637"/>
        <v>5.1644353896158754E-3</v>
      </c>
      <c r="AG373" s="5">
        <f t="shared" si="638"/>
        <v>2.246542146175231E-3</v>
      </c>
      <c r="AH373" s="5">
        <f t="shared" si="639"/>
        <v>1.050686558744994E-2</v>
      </c>
      <c r="AI373" s="5">
        <f t="shared" si="640"/>
        <v>1.1951559605724308E-2</v>
      </c>
      <c r="AJ373" s="5">
        <f t="shared" si="641"/>
        <v>6.7974495257557017E-3</v>
      </c>
      <c r="AK373" s="5">
        <f t="shared" si="642"/>
        <v>2.5773662785157033E-3</v>
      </c>
      <c r="AL373" s="5">
        <f t="shared" si="643"/>
        <v>4.3520304916287176E-5</v>
      </c>
      <c r="AM373" s="5">
        <f t="shared" si="644"/>
        <v>1.3797750629311312E-3</v>
      </c>
      <c r="AN373" s="5">
        <f t="shared" si="645"/>
        <v>1.8006166776811513E-3</v>
      </c>
      <c r="AO373" s="5">
        <f t="shared" si="646"/>
        <v>1.1749090511376115E-3</v>
      </c>
      <c r="AP373" s="5">
        <f t="shared" si="647"/>
        <v>5.1108833825486491E-4</v>
      </c>
      <c r="AQ373" s="5">
        <f t="shared" si="648"/>
        <v>1.6674351681553553E-4</v>
      </c>
      <c r="AR373" s="5">
        <f t="shared" si="649"/>
        <v>2.7423074840512355E-3</v>
      </c>
      <c r="AS373" s="5">
        <f t="shared" si="650"/>
        <v>3.1193747631082808E-3</v>
      </c>
      <c r="AT373" s="5">
        <f t="shared" si="651"/>
        <v>1.7741443965178353E-3</v>
      </c>
      <c r="AU373" s="5">
        <f t="shared" si="652"/>
        <v>6.7269641701301253E-4</v>
      </c>
      <c r="AV373" s="5">
        <f t="shared" si="653"/>
        <v>1.9129804358807552E-4</v>
      </c>
      <c r="AW373" s="5">
        <f t="shared" si="654"/>
        <v>1.7945427591121293E-6</v>
      </c>
      <c r="AX373" s="5">
        <f t="shared" si="655"/>
        <v>2.6158235568069334E-4</v>
      </c>
      <c r="AY373" s="5">
        <f t="shared" si="656"/>
        <v>3.4136691181038459E-4</v>
      </c>
      <c r="AZ373" s="5">
        <f t="shared" si="657"/>
        <v>2.2274317427817196E-4</v>
      </c>
      <c r="BA373" s="5">
        <f t="shared" si="658"/>
        <v>9.6893830794151379E-5</v>
      </c>
      <c r="BB373" s="5">
        <f t="shared" si="659"/>
        <v>3.161179172961191E-5</v>
      </c>
      <c r="BC373" s="5">
        <f t="shared" si="660"/>
        <v>8.2507244737127687E-6</v>
      </c>
      <c r="BD373" s="5">
        <f t="shared" si="661"/>
        <v>5.9645526334594051E-4</v>
      </c>
      <c r="BE373" s="5">
        <f t="shared" si="662"/>
        <v>6.784678620560074E-4</v>
      </c>
      <c r="BF373" s="5">
        <f t="shared" si="663"/>
        <v>3.8587859654435431E-4</v>
      </c>
      <c r="BG373" s="5">
        <f t="shared" si="664"/>
        <v>1.4631230118973434E-4</v>
      </c>
      <c r="BH373" s="5">
        <f t="shared" si="665"/>
        <v>4.1607560650830723E-5</v>
      </c>
      <c r="BI373" s="5">
        <f t="shared" si="666"/>
        <v>9.465720048063988E-6</v>
      </c>
      <c r="BJ373" s="8">
        <f t="shared" si="667"/>
        <v>0.32325520724711049</v>
      </c>
      <c r="BK373" s="8">
        <f t="shared" si="668"/>
        <v>0.27291811138763178</v>
      </c>
      <c r="BL373" s="8">
        <f t="shared" si="669"/>
        <v>0.37136653255811769</v>
      </c>
      <c r="BM373" s="8">
        <f t="shared" si="670"/>
        <v>0.44076172205380626</v>
      </c>
      <c r="BN373" s="8">
        <f t="shared" si="671"/>
        <v>0.55864332596230426</v>
      </c>
    </row>
    <row r="374" spans="1:66" x14ac:dyDescent="0.25">
      <c r="A374" t="s">
        <v>10</v>
      </c>
      <c r="B374" t="s">
        <v>226</v>
      </c>
      <c r="C374" t="s">
        <v>11</v>
      </c>
      <c r="D374" s="16"/>
      <c r="E374">
        <f>VLOOKUP(A374,home!$A$2:$E$405,3,FALSE)</f>
        <v>1.5432098765432101</v>
      </c>
      <c r="F374">
        <f>VLOOKUP(B374,home!$B$2:$E$405,3,FALSE)</f>
        <v>0.81</v>
      </c>
      <c r="G374">
        <f>VLOOKUP(C374,away!$B$2:$E$405,4,FALSE)</f>
        <v>0.65</v>
      </c>
      <c r="H374">
        <f>VLOOKUP(A374,away!$A$2:$E$405,3,FALSE)</f>
        <v>1.49382716049383</v>
      </c>
      <c r="I374">
        <f>VLOOKUP(C374,away!$B$2:$E$405,3,FALSE)</f>
        <v>1.81</v>
      </c>
      <c r="J374">
        <f>VLOOKUP(B374,home!$B$2:$E$405,4,FALSE)</f>
        <v>1.17</v>
      </c>
      <c r="K374" s="3">
        <f t="shared" si="616"/>
        <v>0.81250000000000022</v>
      </c>
      <c r="L374" s="3">
        <f t="shared" si="617"/>
        <v>3.1634777777777838</v>
      </c>
      <c r="M374" s="5">
        <f t="shared" si="618"/>
        <v>1.8760948485045281E-2</v>
      </c>
      <c r="N374" s="5">
        <f t="shared" si="619"/>
        <v>1.5243270644099296E-2</v>
      </c>
      <c r="O374" s="5">
        <f t="shared" si="620"/>
        <v>5.934984362247453E-2</v>
      </c>
      <c r="P374" s="5">
        <f t="shared" si="621"/>
        <v>4.8221747943260569E-2</v>
      </c>
      <c r="Q374" s="5">
        <f t="shared" si="622"/>
        <v>6.1925786991653391E-3</v>
      </c>
      <c r="R374" s="5">
        <f t="shared" si="623"/>
        <v>9.3875955707142369E-2</v>
      </c>
      <c r="S374" s="5">
        <f t="shared" si="624"/>
        <v>3.0986399442396614E-2</v>
      </c>
      <c r="T374" s="5">
        <f t="shared" si="625"/>
        <v>1.9590085101949605E-2</v>
      </c>
      <c r="U374" s="5">
        <f t="shared" si="626"/>
        <v>7.6274214012053199E-2</v>
      </c>
      <c r="V374" s="5">
        <f t="shared" si="627"/>
        <v>8.8494598516790229E-3</v>
      </c>
      <c r="W374" s="5">
        <f t="shared" si="628"/>
        <v>1.6771567310239468E-3</v>
      </c>
      <c r="X374" s="5">
        <f t="shared" si="629"/>
        <v>5.305648048444688E-3</v>
      </c>
      <c r="Y374" s="5">
        <f t="shared" si="630"/>
        <v>8.3921498489824206E-3</v>
      </c>
      <c r="Z374" s="5">
        <f t="shared" si="631"/>
        <v>9.8991499915732126E-2</v>
      </c>
      <c r="AA374" s="5">
        <f t="shared" si="632"/>
        <v>8.0430593681532381E-2</v>
      </c>
      <c r="AB374" s="5">
        <f t="shared" si="633"/>
        <v>3.267492868312253E-2</v>
      </c>
      <c r="AC374" s="5">
        <f t="shared" si="634"/>
        <v>1.4216246274203225E-3</v>
      </c>
      <c r="AD374" s="5">
        <f t="shared" si="635"/>
        <v>3.4067246098923922E-4</v>
      </c>
      <c r="AE374" s="5">
        <f t="shared" si="636"/>
        <v>1.0777097598403272E-3</v>
      </c>
      <c r="AF374" s="5">
        <f t="shared" si="637"/>
        <v>1.7046554380745541E-3</v>
      </c>
      <c r="AG374" s="5">
        <f t="shared" si="638"/>
        <v>1.7975465323723015E-3</v>
      </c>
      <c r="AH374" s="5">
        <f t="shared" si="639"/>
        <v>7.8289352543077492E-2</v>
      </c>
      <c r="AI374" s="5">
        <f t="shared" si="640"/>
        <v>6.3610098941250484E-2</v>
      </c>
      <c r="AJ374" s="5">
        <f t="shared" si="641"/>
        <v>2.584160269488301E-2</v>
      </c>
      <c r="AK374" s="5">
        <f t="shared" si="642"/>
        <v>6.9987673965308181E-3</v>
      </c>
      <c r="AL374" s="5">
        <f t="shared" si="643"/>
        <v>1.4616153230853895E-4</v>
      </c>
      <c r="AM374" s="5">
        <f t="shared" si="644"/>
        <v>5.5359274910751413E-5</v>
      </c>
      <c r="AN374" s="5">
        <f t="shared" si="645"/>
        <v>1.7512783597405329E-4</v>
      </c>
      <c r="AO374" s="5">
        <f t="shared" si="646"/>
        <v>2.7700650868711527E-4</v>
      </c>
      <c r="AP374" s="5">
        <f t="shared" si="647"/>
        <v>2.9210131151049921E-4</v>
      </c>
      <c r="AQ374" s="5">
        <f t="shared" si="648"/>
        <v>2.3101400195580258E-4</v>
      </c>
      <c r="AR374" s="5">
        <f t="shared" si="649"/>
        <v>4.9533325401327238E-2</v>
      </c>
      <c r="AS374" s="5">
        <f t="shared" si="650"/>
        <v>4.0245826888578397E-2</v>
      </c>
      <c r="AT374" s="5">
        <f t="shared" si="651"/>
        <v>1.6349867173484973E-2</v>
      </c>
      <c r="AU374" s="5">
        <f t="shared" si="652"/>
        <v>4.4280890261521825E-3</v>
      </c>
      <c r="AV374" s="5">
        <f t="shared" si="653"/>
        <v>8.9945558343716204E-4</v>
      </c>
      <c r="AW374" s="5">
        <f t="shared" si="654"/>
        <v>1.0435631723111395E-5</v>
      </c>
      <c r="AX374" s="5">
        <f t="shared" si="655"/>
        <v>7.4965684774975855E-6</v>
      </c>
      <c r="AY374" s="5">
        <f t="shared" si="656"/>
        <v>2.3715227788153048E-5</v>
      </c>
      <c r="AZ374" s="5">
        <f t="shared" si="657"/>
        <v>3.7511298051380181E-5</v>
      </c>
      <c r="BA374" s="5">
        <f t="shared" si="658"/>
        <v>3.9555385933713423E-5</v>
      </c>
      <c r="BB374" s="5">
        <f t="shared" si="659"/>
        <v>3.1283146098181593E-5</v>
      </c>
      <c r="BC374" s="5">
        <f t="shared" si="660"/>
        <v>1.9792707500114646E-5</v>
      </c>
      <c r="BD374" s="5">
        <f t="shared" si="661"/>
        <v>2.6116262361089101E-2</v>
      </c>
      <c r="BE374" s="5">
        <f t="shared" si="662"/>
        <v>2.1219463168384901E-2</v>
      </c>
      <c r="BF374" s="5">
        <f t="shared" si="663"/>
        <v>8.6204069121563667E-3</v>
      </c>
      <c r="BG374" s="5">
        <f t="shared" si="664"/>
        <v>2.3346935387090167E-3</v>
      </c>
      <c r="BH374" s="5">
        <f t="shared" si="665"/>
        <v>4.7423462505026906E-4</v>
      </c>
      <c r="BI374" s="5">
        <f t="shared" si="666"/>
        <v>7.7063126570668785E-5</v>
      </c>
      <c r="BJ374" s="8">
        <f t="shared" si="667"/>
        <v>6.2511436531828987E-2</v>
      </c>
      <c r="BK374" s="8">
        <f t="shared" si="668"/>
        <v>0.1084100571098985</v>
      </c>
      <c r="BL374" s="8">
        <f t="shared" si="669"/>
        <v>0.68764404508700705</v>
      </c>
      <c r="BM374" s="8">
        <f t="shared" si="670"/>
        <v>0.71589941394721412</v>
      </c>
      <c r="BN374" s="8">
        <f t="shared" si="671"/>
        <v>0.24164434510118737</v>
      </c>
    </row>
    <row r="375" spans="1:66" x14ac:dyDescent="0.25">
      <c r="A375" t="s">
        <v>10</v>
      </c>
      <c r="B375" t="s">
        <v>225</v>
      </c>
      <c r="C375" t="s">
        <v>38</v>
      </c>
      <c r="D375" s="16"/>
      <c r="E375">
        <f>VLOOKUP(A375,home!$A$2:$E$405,3,FALSE)</f>
        <v>1.5432098765432101</v>
      </c>
      <c r="F375">
        <f>VLOOKUP(B375,home!$B$2:$E$405,3,FALSE)</f>
        <v>0.65</v>
      </c>
      <c r="G375">
        <f>VLOOKUP(C375,away!$B$2:$E$405,4,FALSE)</f>
        <v>0.78</v>
      </c>
      <c r="H375">
        <f>VLOOKUP(A375,away!$A$2:$E$405,3,FALSE)</f>
        <v>1.49382716049383</v>
      </c>
      <c r="I375">
        <f>VLOOKUP(C375,away!$B$2:$E$405,3,FALSE)</f>
        <v>0.78</v>
      </c>
      <c r="J375">
        <f>VLOOKUP(B375,home!$B$2:$E$405,4,FALSE)</f>
        <v>1.34</v>
      </c>
      <c r="K375" s="3">
        <f t="shared" si="616"/>
        <v>0.78240740740740766</v>
      </c>
      <c r="L375" s="3">
        <f t="shared" si="617"/>
        <v>1.5613481481481515</v>
      </c>
      <c r="M375" s="5">
        <f t="shared" si="618"/>
        <v>9.5966552896001062E-2</v>
      </c>
      <c r="N375" s="5">
        <f t="shared" si="619"/>
        <v>7.5084941849186043E-2</v>
      </c>
      <c r="O375" s="5">
        <f t="shared" si="620"/>
        <v>0.14983719964833286</v>
      </c>
      <c r="P375" s="5">
        <f t="shared" si="621"/>
        <v>0.11723373491003826</v>
      </c>
      <c r="Q375" s="5">
        <f t="shared" si="622"/>
        <v>2.9373507343778808E-2</v>
      </c>
      <c r="R375" s="5">
        <f t="shared" si="623"/>
        <v>0.11697401709731471</v>
      </c>
      <c r="S375" s="5">
        <f t="shared" si="624"/>
        <v>3.5803486178802378E-2</v>
      </c>
      <c r="T375" s="5">
        <f t="shared" si="625"/>
        <v>4.5862271295825166E-2</v>
      </c>
      <c r="U375" s="5">
        <f t="shared" si="626"/>
        <v>9.1521337451139786E-2</v>
      </c>
      <c r="V375" s="5">
        <f t="shared" si="627"/>
        <v>4.8597677244784244E-3</v>
      </c>
      <c r="W375" s="5">
        <f t="shared" si="628"/>
        <v>7.6606832424361421E-3</v>
      </c>
      <c r="X375" s="5">
        <f t="shared" si="629"/>
        <v>1.1960993594127247E-2</v>
      </c>
      <c r="Y375" s="5">
        <f t="shared" si="630"/>
        <v>9.3376375991012419E-3</v>
      </c>
      <c r="Z375" s="5">
        <f t="shared" si="631"/>
        <v>6.0879054992114177E-2</v>
      </c>
      <c r="AA375" s="5">
        <f t="shared" si="632"/>
        <v>4.7632223581793053E-2</v>
      </c>
      <c r="AB375" s="5">
        <f t="shared" si="633"/>
        <v>1.8633902280840345E-2</v>
      </c>
      <c r="AC375" s="5">
        <f t="shared" si="634"/>
        <v>3.7104641144691217E-4</v>
      </c>
      <c r="AD375" s="5">
        <f t="shared" si="635"/>
        <v>1.4984438286709586E-3</v>
      </c>
      <c r="AE375" s="5">
        <f t="shared" si="636"/>
        <v>2.339592496999427E-3</v>
      </c>
      <c r="AF375" s="5">
        <f t="shared" si="637"/>
        <v>1.8264592063056829E-3</v>
      </c>
      <c r="AG375" s="5">
        <f t="shared" si="638"/>
        <v>9.5057956647784012E-4</v>
      </c>
      <c r="AH375" s="5">
        <f t="shared" si="639"/>
        <v>2.3763349943236742E-2</v>
      </c>
      <c r="AI375" s="5">
        <f t="shared" si="640"/>
        <v>1.8592621020402829E-2</v>
      </c>
      <c r="AJ375" s="5">
        <f t="shared" si="641"/>
        <v>7.2735022047409233E-3</v>
      </c>
      <c r="AK375" s="5">
        <f t="shared" si="642"/>
        <v>1.8969473342611365E-3</v>
      </c>
      <c r="AL375" s="5">
        <f t="shared" si="643"/>
        <v>1.8130965560898422E-5</v>
      </c>
      <c r="AM375" s="5">
        <f t="shared" si="644"/>
        <v>2.3447871022721497E-4</v>
      </c>
      <c r="AN375" s="5">
        <f t="shared" si="645"/>
        <v>3.6610289999342911E-4</v>
      </c>
      <c r="AO375" s="5">
        <f t="shared" si="646"/>
        <v>2.8580704246820426E-4</v>
      </c>
      <c r="AP375" s="5">
        <f t="shared" si="647"/>
        <v>1.4874809882847693E-4</v>
      </c>
      <c r="AQ375" s="5">
        <f t="shared" si="648"/>
        <v>5.8061892161600183E-5</v>
      </c>
      <c r="AR375" s="5">
        <f t="shared" si="649"/>
        <v>7.420572485533833E-3</v>
      </c>
      <c r="AS375" s="5">
        <f t="shared" si="650"/>
        <v>5.8059108798852697E-3</v>
      </c>
      <c r="AT375" s="5">
        <f t="shared" si="651"/>
        <v>2.2712938395847474E-3</v>
      </c>
      <c r="AU375" s="5">
        <f t="shared" si="652"/>
        <v>5.9235904149663955E-4</v>
      </c>
      <c r="AV375" s="5">
        <f t="shared" si="653"/>
        <v>1.1586652547793068E-4</v>
      </c>
      <c r="AW375" s="5">
        <f t="shared" si="654"/>
        <v>6.15249314036431E-7</v>
      </c>
      <c r="AX375" s="5">
        <f t="shared" si="655"/>
        <v>3.0576313293518E-5</v>
      </c>
      <c r="AY375" s="5">
        <f t="shared" si="656"/>
        <v>4.7740270138032034E-5</v>
      </c>
      <c r="AZ375" s="5">
        <f t="shared" si="657"/>
        <v>3.7269591186054414E-5</v>
      </c>
      <c r="BA375" s="5">
        <f t="shared" si="658"/>
        <v>1.9396935726861574E-5</v>
      </c>
      <c r="BB375" s="5">
        <f t="shared" si="659"/>
        <v>7.5713424192210117E-6</v>
      </c>
      <c r="BC375" s="5">
        <f t="shared" si="660"/>
        <v>2.3643002930492542E-6</v>
      </c>
      <c r="BD375" s="5">
        <f t="shared" si="661"/>
        <v>1.9310161847478967E-3</v>
      </c>
      <c r="BE375" s="5">
        <f t="shared" si="662"/>
        <v>1.5108413667703456E-3</v>
      </c>
      <c r="BF375" s="5">
        <f t="shared" si="663"/>
        <v>5.9104673838932518E-4</v>
      </c>
      <c r="BG375" s="5">
        <f t="shared" si="664"/>
        <v>1.5414644874659874E-4</v>
      </c>
      <c r="BH375" s="5">
        <f t="shared" si="665"/>
        <v>3.0151330831221288E-5</v>
      </c>
      <c r="BI375" s="5">
        <f t="shared" si="666"/>
        <v>4.7181249171077784E-6</v>
      </c>
      <c r="BJ375" s="8">
        <f t="shared" si="667"/>
        <v>0.18713322741964417</v>
      </c>
      <c r="BK375" s="8">
        <f t="shared" si="668"/>
        <v>0.254300459356466</v>
      </c>
      <c r="BL375" s="8">
        <f t="shared" si="669"/>
        <v>0.49655302352844322</v>
      </c>
      <c r="BM375" s="8">
        <f t="shared" si="670"/>
        <v>0.41434868653119195</v>
      </c>
      <c r="BN375" s="8">
        <f t="shared" si="671"/>
        <v>0.58446995374465172</v>
      </c>
    </row>
    <row r="376" spans="1:66" x14ac:dyDescent="0.25">
      <c r="A376" t="s">
        <v>13</v>
      </c>
      <c r="B376" t="s">
        <v>55</v>
      </c>
      <c r="C376" t="s">
        <v>44</v>
      </c>
      <c r="D376" s="16"/>
      <c r="E376">
        <f>VLOOKUP(A376,home!$A$2:$E$405,3,FALSE)</f>
        <v>1.8518518518518501</v>
      </c>
      <c r="F376">
        <f>VLOOKUP(B376,home!$B$2:$E$405,3,FALSE)</f>
        <v>0.54</v>
      </c>
      <c r="G376">
        <f>VLOOKUP(C376,away!$B$2:$E$405,4,FALSE)</f>
        <v>0.54</v>
      </c>
      <c r="H376">
        <f>VLOOKUP(A376,away!$A$2:$E$405,3,FALSE)</f>
        <v>1.12962962962963</v>
      </c>
      <c r="I376">
        <f>VLOOKUP(C376,away!$B$2:$E$405,3,FALSE)</f>
        <v>0.36</v>
      </c>
      <c r="J376">
        <f>VLOOKUP(B376,home!$B$2:$E$405,4,FALSE)</f>
        <v>0.89</v>
      </c>
      <c r="K376" s="3">
        <f t="shared" si="616"/>
        <v>0.53999999999999959</v>
      </c>
      <c r="L376" s="3">
        <f t="shared" si="617"/>
        <v>0.36193333333333344</v>
      </c>
      <c r="M376" s="5">
        <f t="shared" si="618"/>
        <v>0.40578438440918646</v>
      </c>
      <c r="N376" s="5">
        <f t="shared" si="619"/>
        <v>0.21912356758096055</v>
      </c>
      <c r="O376" s="5">
        <f t="shared" si="620"/>
        <v>0.14686689486383162</v>
      </c>
      <c r="P376" s="5">
        <f t="shared" si="621"/>
        <v>7.9308123226469018E-2</v>
      </c>
      <c r="Q376" s="5">
        <f t="shared" si="622"/>
        <v>5.9163363246859293E-2</v>
      </c>
      <c r="R376" s="5">
        <f t="shared" si="623"/>
        <v>2.65780124071914E-2</v>
      </c>
      <c r="S376" s="5">
        <f t="shared" si="624"/>
        <v>3.8750742089685001E-3</v>
      </c>
      <c r="T376" s="5">
        <f t="shared" si="625"/>
        <v>2.1413193271146616E-2</v>
      </c>
      <c r="U376" s="5">
        <f t="shared" si="626"/>
        <v>1.4352126699883347E-2</v>
      </c>
      <c r="V376" s="5">
        <f t="shared" si="627"/>
        <v>8.4151111521959922E-5</v>
      </c>
      <c r="W376" s="5">
        <f t="shared" si="628"/>
        <v>1.0649405384434667E-2</v>
      </c>
      <c r="X376" s="5">
        <f t="shared" si="629"/>
        <v>3.8543747888063885E-3</v>
      </c>
      <c r="Y376" s="5">
        <f t="shared" si="630"/>
        <v>6.9751335761432962E-4</v>
      </c>
      <c r="Z376" s="5">
        <f t="shared" si="631"/>
        <v>3.2064895413031588E-3</v>
      </c>
      <c r="AA376" s="5">
        <f t="shared" si="632"/>
        <v>1.7315043523037047E-3</v>
      </c>
      <c r="AB376" s="5">
        <f t="shared" si="633"/>
        <v>4.6750617512199982E-4</v>
      </c>
      <c r="AC376" s="5">
        <f t="shared" si="634"/>
        <v>1.0279268650186204E-6</v>
      </c>
      <c r="AD376" s="5">
        <f t="shared" si="635"/>
        <v>1.4376697268986788E-3</v>
      </c>
      <c r="AE376" s="5">
        <f t="shared" si="636"/>
        <v>5.2034059648886199E-4</v>
      </c>
      <c r="AF376" s="5">
        <f t="shared" si="637"/>
        <v>9.4164303277934411E-5</v>
      </c>
      <c r="AG376" s="5">
        <f t="shared" si="638"/>
        <v>1.1360400055464579E-5</v>
      </c>
      <c r="AH376" s="5">
        <f t="shared" si="639"/>
        <v>2.9013386199558096E-4</v>
      </c>
      <c r="AI376" s="5">
        <f t="shared" si="640"/>
        <v>1.5667228547761361E-4</v>
      </c>
      <c r="AJ376" s="5">
        <f t="shared" si="641"/>
        <v>4.2301517078955635E-5</v>
      </c>
      <c r="AK376" s="5">
        <f t="shared" si="642"/>
        <v>7.6142730742120103E-6</v>
      </c>
      <c r="AL376" s="5">
        <f t="shared" si="643"/>
        <v>8.0360855282679734E-9</v>
      </c>
      <c r="AM376" s="5">
        <f t="shared" si="644"/>
        <v>1.5526833050505723E-4</v>
      </c>
      <c r="AN376" s="5">
        <f t="shared" si="645"/>
        <v>5.6196784420797064E-5</v>
      </c>
      <c r="AO376" s="5">
        <f t="shared" si="646"/>
        <v>1.0169744754016911E-5</v>
      </c>
      <c r="AP376" s="5">
        <f t="shared" si="647"/>
        <v>1.226923205990174E-6</v>
      </c>
      <c r="AQ376" s="5">
        <f t="shared" si="648"/>
        <v>1.1101610142201095E-7</v>
      </c>
      <c r="AR376" s="5">
        <f t="shared" si="649"/>
        <v>2.1001823156986805E-5</v>
      </c>
      <c r="AS376" s="5">
        <f t="shared" si="650"/>
        <v>1.1340984504772868E-5</v>
      </c>
      <c r="AT376" s="5">
        <f t="shared" si="651"/>
        <v>3.0620658162886718E-6</v>
      </c>
      <c r="AU376" s="5">
        <f t="shared" si="652"/>
        <v>5.5117184693196055E-7</v>
      </c>
      <c r="AV376" s="5">
        <f t="shared" si="653"/>
        <v>7.440819933581461E-8</v>
      </c>
      <c r="AW376" s="5">
        <f t="shared" si="654"/>
        <v>4.3627908332966753E-11</v>
      </c>
      <c r="AX376" s="5">
        <f t="shared" si="655"/>
        <v>1.3974149745455136E-5</v>
      </c>
      <c r="AY376" s="5">
        <f t="shared" si="656"/>
        <v>5.0577105978717308E-6</v>
      </c>
      <c r="AZ376" s="5">
        <f t="shared" si="657"/>
        <v>9.1527702786152106E-7</v>
      </c>
      <c r="BA376" s="5">
        <f t="shared" si="658"/>
        <v>1.1042308853911554E-7</v>
      </c>
      <c r="BB376" s="5">
        <f t="shared" si="659"/>
        <v>9.9914491279809749E-9</v>
      </c>
      <c r="BC376" s="5">
        <f t="shared" si="660"/>
        <v>7.2324769754411684E-10</v>
      </c>
      <c r="BD376" s="5">
        <f t="shared" si="661"/>
        <v>1.2668766435475699E-6</v>
      </c>
      <c r="BE376" s="5">
        <f t="shared" si="662"/>
        <v>6.8411338751568732E-7</v>
      </c>
      <c r="BF376" s="5">
        <f t="shared" si="663"/>
        <v>1.8471061462923541E-7</v>
      </c>
      <c r="BG376" s="5">
        <f t="shared" si="664"/>
        <v>3.3247910633262357E-8</v>
      </c>
      <c r="BH376" s="5">
        <f t="shared" si="665"/>
        <v>4.4884679354904138E-9</v>
      </c>
      <c r="BI376" s="5">
        <f t="shared" si="666"/>
        <v>4.8475453703296442E-10</v>
      </c>
      <c r="BJ376" s="8">
        <f t="shared" si="667"/>
        <v>0.31720799373068659</v>
      </c>
      <c r="BK376" s="8">
        <f t="shared" si="668"/>
        <v>0.48905782662969433</v>
      </c>
      <c r="BL376" s="8">
        <f t="shared" si="669"/>
        <v>0.19053097081126158</v>
      </c>
      <c r="BM376" s="8">
        <f t="shared" si="670"/>
        <v>6.3173877311477361E-2</v>
      </c>
      <c r="BN376" s="8">
        <f t="shared" si="671"/>
        <v>0.93682434573449835</v>
      </c>
    </row>
    <row r="377" spans="1:66" x14ac:dyDescent="0.25">
      <c r="A377" t="s">
        <v>13</v>
      </c>
      <c r="B377" t="s">
        <v>229</v>
      </c>
      <c r="C377" t="s">
        <v>50</v>
      </c>
      <c r="D377" s="16"/>
      <c r="E377">
        <f>VLOOKUP(A377,home!$A$2:$E$405,3,FALSE)</f>
        <v>1.8518518518518501</v>
      </c>
      <c r="F377">
        <f>VLOOKUP(B377,home!$B$2:$E$405,3,FALSE)</f>
        <v>0.36</v>
      </c>
      <c r="G377">
        <f>VLOOKUP(C377,away!$B$2:$E$405,4,FALSE)</f>
        <v>0.54</v>
      </c>
      <c r="H377">
        <f>VLOOKUP(A377,away!$A$2:$E$405,3,FALSE)</f>
        <v>1.12962962962963</v>
      </c>
      <c r="I377">
        <f>VLOOKUP(C377,away!$B$2:$E$405,3,FALSE)</f>
        <v>0</v>
      </c>
      <c r="J377">
        <f>VLOOKUP(B377,home!$B$2:$E$405,4,FALSE)</f>
        <v>0.59</v>
      </c>
      <c r="K377" s="3">
        <f t="shared" si="616"/>
        <v>0.35999999999999965</v>
      </c>
      <c r="L377" s="3">
        <f t="shared" si="617"/>
        <v>0</v>
      </c>
      <c r="M377" s="5">
        <f t="shared" si="618"/>
        <v>0.69767632607103125</v>
      </c>
      <c r="N377" s="5">
        <f t="shared" si="619"/>
        <v>0.25116347738557104</v>
      </c>
      <c r="O377" s="5">
        <f t="shared" si="620"/>
        <v>0</v>
      </c>
      <c r="P377" s="5">
        <f t="shared" si="621"/>
        <v>0</v>
      </c>
      <c r="Q377" s="5">
        <f t="shared" si="622"/>
        <v>4.520942592940274E-2</v>
      </c>
      <c r="R377" s="5">
        <f t="shared" si="623"/>
        <v>0</v>
      </c>
      <c r="S377" s="5">
        <f t="shared" si="624"/>
        <v>0</v>
      </c>
      <c r="T377" s="5">
        <f t="shared" si="625"/>
        <v>0</v>
      </c>
      <c r="U377" s="5">
        <f t="shared" si="626"/>
        <v>0</v>
      </c>
      <c r="V377" s="5">
        <f t="shared" si="627"/>
        <v>0</v>
      </c>
      <c r="W377" s="5">
        <f t="shared" si="628"/>
        <v>5.4251311115283236E-3</v>
      </c>
      <c r="X377" s="5">
        <f t="shared" si="629"/>
        <v>0</v>
      </c>
      <c r="Y377" s="5">
        <f t="shared" si="630"/>
        <v>0</v>
      </c>
      <c r="Z377" s="5">
        <f t="shared" si="631"/>
        <v>0</v>
      </c>
      <c r="AA377" s="5">
        <f t="shared" si="632"/>
        <v>0</v>
      </c>
      <c r="AB377" s="5">
        <f t="shared" si="633"/>
        <v>0</v>
      </c>
      <c r="AC377" s="5">
        <f t="shared" si="634"/>
        <v>0</v>
      </c>
      <c r="AD377" s="5">
        <f t="shared" si="635"/>
        <v>4.8826180003754861E-4</v>
      </c>
      <c r="AE377" s="5">
        <f t="shared" si="636"/>
        <v>0</v>
      </c>
      <c r="AF377" s="5">
        <f t="shared" si="637"/>
        <v>0</v>
      </c>
      <c r="AG377" s="5">
        <f t="shared" si="638"/>
        <v>0</v>
      </c>
      <c r="AH377" s="5">
        <f t="shared" si="639"/>
        <v>0</v>
      </c>
      <c r="AI377" s="5">
        <f t="shared" si="640"/>
        <v>0</v>
      </c>
      <c r="AJ377" s="5">
        <f t="shared" si="641"/>
        <v>0</v>
      </c>
      <c r="AK377" s="5">
        <f t="shared" si="642"/>
        <v>0</v>
      </c>
      <c r="AL377" s="5">
        <f t="shared" si="643"/>
        <v>0</v>
      </c>
      <c r="AM377" s="5">
        <f t="shared" si="644"/>
        <v>3.5154849602703459E-5</v>
      </c>
      <c r="AN377" s="5">
        <f t="shared" si="645"/>
        <v>0</v>
      </c>
      <c r="AO377" s="5">
        <f t="shared" si="646"/>
        <v>0</v>
      </c>
      <c r="AP377" s="5">
        <f t="shared" si="647"/>
        <v>0</v>
      </c>
      <c r="AQ377" s="5">
        <f t="shared" si="648"/>
        <v>0</v>
      </c>
      <c r="AR377" s="5">
        <f t="shared" si="649"/>
        <v>0</v>
      </c>
      <c r="AS377" s="5">
        <f t="shared" si="650"/>
        <v>0</v>
      </c>
      <c r="AT377" s="5">
        <f t="shared" si="651"/>
        <v>0</v>
      </c>
      <c r="AU377" s="5">
        <f t="shared" si="652"/>
        <v>0</v>
      </c>
      <c r="AV377" s="5">
        <f t="shared" si="653"/>
        <v>0</v>
      </c>
      <c r="AW377" s="5">
        <f t="shared" si="654"/>
        <v>0</v>
      </c>
      <c r="AX377" s="5">
        <f t="shared" si="655"/>
        <v>2.1092909761622057E-6</v>
      </c>
      <c r="AY377" s="5">
        <f t="shared" si="656"/>
        <v>0</v>
      </c>
      <c r="AZ377" s="5">
        <f t="shared" si="657"/>
        <v>0</v>
      </c>
      <c r="BA377" s="5">
        <f t="shared" si="658"/>
        <v>0</v>
      </c>
      <c r="BB377" s="5">
        <f t="shared" si="659"/>
        <v>0</v>
      </c>
      <c r="BC377" s="5">
        <f t="shared" si="660"/>
        <v>0</v>
      </c>
      <c r="BD377" s="5">
        <f t="shared" si="661"/>
        <v>0</v>
      </c>
      <c r="BE377" s="5">
        <f t="shared" si="662"/>
        <v>0</v>
      </c>
      <c r="BF377" s="5">
        <f t="shared" si="663"/>
        <v>0</v>
      </c>
      <c r="BG377" s="5">
        <f t="shared" si="664"/>
        <v>0</v>
      </c>
      <c r="BH377" s="5">
        <f t="shared" si="665"/>
        <v>0</v>
      </c>
      <c r="BI377" s="5">
        <f t="shared" si="666"/>
        <v>0</v>
      </c>
      <c r="BJ377" s="8">
        <f t="shared" si="667"/>
        <v>0.30232356036711849</v>
      </c>
      <c r="BK377" s="8">
        <f t="shared" si="668"/>
        <v>0.69767632607103125</v>
      </c>
      <c r="BL377" s="8">
        <f t="shared" si="669"/>
        <v>0</v>
      </c>
      <c r="BM377" s="8">
        <f t="shared" si="670"/>
        <v>5.950657052144738E-3</v>
      </c>
      <c r="BN377" s="8">
        <f t="shared" si="671"/>
        <v>0.99404922938600504</v>
      </c>
    </row>
    <row r="378" spans="1:66" x14ac:dyDescent="0.25">
      <c r="A378" t="s">
        <v>13</v>
      </c>
      <c r="B378" t="s">
        <v>228</v>
      </c>
      <c r="C378" t="s">
        <v>43</v>
      </c>
      <c r="D378" s="16"/>
      <c r="E378">
        <f>VLOOKUP(A378,home!$A$2:$E$405,3,FALSE)</f>
        <v>1.8518518518518501</v>
      </c>
      <c r="F378">
        <f>VLOOKUP(B378,home!$B$2:$E$405,3,FALSE)</f>
        <v>1.08</v>
      </c>
      <c r="G378">
        <f>VLOOKUP(C378,away!$B$2:$E$405,4,FALSE)</f>
        <v>1.08</v>
      </c>
      <c r="H378">
        <f>VLOOKUP(A378,away!$A$2:$E$405,3,FALSE)</f>
        <v>1.12962962962963</v>
      </c>
      <c r="I378">
        <f>VLOOKUP(C378,away!$B$2:$E$405,3,FALSE)</f>
        <v>0.9</v>
      </c>
      <c r="J378">
        <f>VLOOKUP(B378,home!$B$2:$E$405,4,FALSE)</f>
        <v>0.59</v>
      </c>
      <c r="K378" s="3">
        <f t="shared" si="616"/>
        <v>2.1599999999999984</v>
      </c>
      <c r="L378" s="3">
        <f t="shared" si="617"/>
        <v>0.59983333333333355</v>
      </c>
      <c r="M378" s="5">
        <f t="shared" si="618"/>
        <v>6.3302317866801919E-2</v>
      </c>
      <c r="N378" s="5">
        <f t="shared" si="619"/>
        <v>0.13673300659229204</v>
      </c>
      <c r="O378" s="5">
        <f t="shared" si="620"/>
        <v>3.7970840333770031E-2</v>
      </c>
      <c r="P378" s="5">
        <f t="shared" si="621"/>
        <v>8.2017015120943212E-2</v>
      </c>
      <c r="Q378" s="5">
        <f t="shared" si="622"/>
        <v>0.14767164711967531</v>
      </c>
      <c r="R378" s="5">
        <f t="shared" si="623"/>
        <v>1.1388087863436534E-2</v>
      </c>
      <c r="S378" s="5">
        <f t="shared" si="624"/>
        <v>2.6566131367824711E-2</v>
      </c>
      <c r="T378" s="5">
        <f t="shared" si="625"/>
        <v>8.8578376330618616E-2</v>
      </c>
      <c r="U378" s="5">
        <f t="shared" si="626"/>
        <v>2.4598269785022893E-2</v>
      </c>
      <c r="V378" s="5">
        <f t="shared" si="627"/>
        <v>3.8244602717120444E-3</v>
      </c>
      <c r="W378" s="5">
        <f t="shared" si="628"/>
        <v>0.10632358592616616</v>
      </c>
      <c r="X378" s="5">
        <f t="shared" si="629"/>
        <v>6.3776430958045346E-2</v>
      </c>
      <c r="Y378" s="5">
        <f t="shared" si="630"/>
        <v>1.9127614584833776E-2</v>
      </c>
      <c r="Z378" s="5">
        <f t="shared" si="631"/>
        <v>2.2769849011393395E-3</v>
      </c>
      <c r="AA378" s="5">
        <f t="shared" si="632"/>
        <v>4.9182873864609695E-3</v>
      </c>
      <c r="AB378" s="5">
        <f t="shared" si="633"/>
        <v>5.3117503773778439E-3</v>
      </c>
      <c r="AC378" s="5">
        <f t="shared" si="634"/>
        <v>3.0969523165256196E-4</v>
      </c>
      <c r="AD378" s="5">
        <f t="shared" si="635"/>
        <v>5.7414736400129694E-2</v>
      </c>
      <c r="AE378" s="5">
        <f t="shared" si="636"/>
        <v>3.4439272717344475E-2</v>
      </c>
      <c r="AF378" s="5">
        <f t="shared" si="637"/>
        <v>1.0328911875810235E-2</v>
      </c>
      <c r="AG378" s="5">
        <f t="shared" si="638"/>
        <v>2.0652085467245031E-3</v>
      </c>
      <c r="AH378" s="5">
        <f t="shared" si="639"/>
        <v>3.4145286080002014E-4</v>
      </c>
      <c r="AI378" s="5">
        <f t="shared" si="640"/>
        <v>7.3753817932804291E-4</v>
      </c>
      <c r="AJ378" s="5">
        <f t="shared" si="641"/>
        <v>7.9654123367428587E-4</v>
      </c>
      <c r="AK378" s="5">
        <f t="shared" si="642"/>
        <v>5.7350968824548538E-4</v>
      </c>
      <c r="AL378" s="5">
        <f t="shared" si="643"/>
        <v>1.6050141197533006E-5</v>
      </c>
      <c r="AM378" s="5">
        <f t="shared" si="644"/>
        <v>2.4803166124855999E-2</v>
      </c>
      <c r="AN378" s="5">
        <f t="shared" si="645"/>
        <v>1.4877765813892795E-2</v>
      </c>
      <c r="AO378" s="5">
        <f t="shared" si="646"/>
        <v>4.4620899303500156E-3</v>
      </c>
      <c r="AP378" s="5">
        <f t="shared" si="647"/>
        <v>8.9217009218498433E-4</v>
      </c>
      <c r="AQ378" s="5">
        <f t="shared" si="648"/>
        <v>1.3378834007390662E-4</v>
      </c>
      <c r="AR378" s="5">
        <f t="shared" si="649"/>
        <v>4.0962961533975771E-5</v>
      </c>
      <c r="AS378" s="5">
        <f t="shared" si="650"/>
        <v>8.8479996913387593E-5</v>
      </c>
      <c r="AT378" s="5">
        <f t="shared" si="651"/>
        <v>9.5558396666458546E-5</v>
      </c>
      <c r="AU378" s="5">
        <f t="shared" si="652"/>
        <v>6.8802045599850105E-5</v>
      </c>
      <c r="AV378" s="5">
        <f t="shared" si="653"/>
        <v>3.7153104623919041E-5</v>
      </c>
      <c r="AW378" s="5">
        <f t="shared" si="654"/>
        <v>5.7764458169921249E-7</v>
      </c>
      <c r="AX378" s="5">
        <f t="shared" si="655"/>
        <v>8.9291398049481507E-3</v>
      </c>
      <c r="AY378" s="5">
        <f t="shared" si="656"/>
        <v>5.3559956930014007E-3</v>
      </c>
      <c r="AZ378" s="5">
        <f t="shared" si="657"/>
        <v>1.6063523749260042E-3</v>
      </c>
      <c r="BA378" s="5">
        <f t="shared" si="658"/>
        <v>3.2118123318659403E-4</v>
      </c>
      <c r="BB378" s="5">
        <f t="shared" si="659"/>
        <v>4.8163802426606335E-5</v>
      </c>
      <c r="BC378" s="5">
        <f t="shared" si="660"/>
        <v>5.7780508311118759E-6</v>
      </c>
      <c r="BD378" s="5">
        <f t="shared" si="661"/>
        <v>4.0951582933549674E-6</v>
      </c>
      <c r="BE378" s="5">
        <f t="shared" si="662"/>
        <v>8.8455419136467242E-6</v>
      </c>
      <c r="BF378" s="5">
        <f t="shared" si="663"/>
        <v>9.5531852667384552E-6</v>
      </c>
      <c r="BG378" s="5">
        <f t="shared" si="664"/>
        <v>6.878293392051683E-6</v>
      </c>
      <c r="BH378" s="5">
        <f t="shared" si="665"/>
        <v>3.7142784317079069E-6</v>
      </c>
      <c r="BI378" s="5">
        <f t="shared" si="666"/>
        <v>1.604568282497814E-6</v>
      </c>
      <c r="BJ378" s="8">
        <f t="shared" si="667"/>
        <v>0.72789438231231773</v>
      </c>
      <c r="BK378" s="8">
        <f t="shared" si="668"/>
        <v>0.18139166569313339</v>
      </c>
      <c r="BL378" s="8">
        <f t="shared" si="669"/>
        <v>8.7001925239033703E-2</v>
      </c>
      <c r="BM378" s="8">
        <f t="shared" si="670"/>
        <v>0.5141266252002854</v>
      </c>
      <c r="BN378" s="8">
        <f t="shared" si="671"/>
        <v>0.47908291489691907</v>
      </c>
    </row>
    <row r="379" spans="1:66" x14ac:dyDescent="0.25">
      <c r="A379" t="s">
        <v>13</v>
      </c>
      <c r="B379" t="s">
        <v>17</v>
      </c>
      <c r="C379" t="s">
        <v>48</v>
      </c>
      <c r="D379" s="16"/>
      <c r="E379">
        <f>VLOOKUP(A379,home!$A$2:$E$405,3,FALSE)</f>
        <v>1.8518518518518501</v>
      </c>
      <c r="F379">
        <f>VLOOKUP(B379,home!$B$2:$E$405,3,FALSE)</f>
        <v>0.36</v>
      </c>
      <c r="G379">
        <f>VLOOKUP(C379,away!$B$2:$E$405,4,FALSE)</f>
        <v>0.9</v>
      </c>
      <c r="H379">
        <f>VLOOKUP(A379,away!$A$2:$E$405,3,FALSE)</f>
        <v>1.12962962962963</v>
      </c>
      <c r="I379">
        <f>VLOOKUP(C379,away!$B$2:$E$405,3,FALSE)</f>
        <v>0.36</v>
      </c>
      <c r="J379">
        <f>VLOOKUP(B379,home!$B$2:$E$405,4,FALSE)</f>
        <v>1.77</v>
      </c>
      <c r="K379" s="3">
        <f t="shared" si="616"/>
        <v>0.59999999999999942</v>
      </c>
      <c r="L379" s="3">
        <f t="shared" si="617"/>
        <v>0.71980000000000022</v>
      </c>
      <c r="M379" s="5">
        <f t="shared" si="618"/>
        <v>0.26718873436930585</v>
      </c>
      <c r="N379" s="5">
        <f t="shared" si="619"/>
        <v>0.16031324062158336</v>
      </c>
      <c r="O379" s="5">
        <f t="shared" si="620"/>
        <v>0.1923224509990264</v>
      </c>
      <c r="P379" s="5">
        <f t="shared" si="621"/>
        <v>0.11539347059941574</v>
      </c>
      <c r="Q379" s="5">
        <f t="shared" si="622"/>
        <v>4.8093972186474959E-2</v>
      </c>
      <c r="R379" s="5">
        <f t="shared" si="623"/>
        <v>6.9216850114549616E-2</v>
      </c>
      <c r="S379" s="5">
        <f t="shared" si="624"/>
        <v>1.2459033020618907E-2</v>
      </c>
      <c r="T379" s="5">
        <f t="shared" si="625"/>
        <v>3.4618041179824685E-2</v>
      </c>
      <c r="U379" s="5">
        <f t="shared" si="626"/>
        <v>4.1530110068729732E-2</v>
      </c>
      <c r="V379" s="5">
        <f t="shared" si="627"/>
        <v>5.9786746454943253E-4</v>
      </c>
      <c r="W379" s="5">
        <f t="shared" si="628"/>
        <v>9.6187944372949849E-3</v>
      </c>
      <c r="X379" s="5">
        <f t="shared" si="629"/>
        <v>6.923608235964932E-3</v>
      </c>
      <c r="Y379" s="5">
        <f t="shared" si="630"/>
        <v>2.4918066041237797E-3</v>
      </c>
      <c r="Z379" s="5">
        <f t="shared" si="631"/>
        <v>1.6607429570817615E-2</v>
      </c>
      <c r="AA379" s="5">
        <f t="shared" si="632"/>
        <v>9.9644577424905598E-3</v>
      </c>
      <c r="AB379" s="5">
        <f t="shared" si="633"/>
        <v>2.9893373227471648E-3</v>
      </c>
      <c r="AC379" s="5">
        <f t="shared" si="634"/>
        <v>1.613793753685054E-5</v>
      </c>
      <c r="AD379" s="5">
        <f t="shared" si="635"/>
        <v>1.4428191655942463E-3</v>
      </c>
      <c r="AE379" s="5">
        <f t="shared" si="636"/>
        <v>1.0385412353947387E-3</v>
      </c>
      <c r="AF379" s="5">
        <f t="shared" si="637"/>
        <v>3.7377099061856655E-4</v>
      </c>
      <c r="AG379" s="5">
        <f t="shared" si="638"/>
        <v>8.9680119682414785E-5</v>
      </c>
      <c r="AH379" s="5">
        <f t="shared" si="639"/>
        <v>2.9885069512686296E-3</v>
      </c>
      <c r="AI379" s="5">
        <f t="shared" si="640"/>
        <v>1.793104170761176E-3</v>
      </c>
      <c r="AJ379" s="5">
        <f t="shared" si="641"/>
        <v>5.3793125122835221E-4</v>
      </c>
      <c r="AK379" s="5">
        <f t="shared" si="642"/>
        <v>1.0758625024567037E-4</v>
      </c>
      <c r="AL379" s="5">
        <f t="shared" si="643"/>
        <v>2.7878609853660046E-7</v>
      </c>
      <c r="AM379" s="5">
        <f t="shared" si="644"/>
        <v>1.7313829987130946E-4</v>
      </c>
      <c r="AN379" s="5">
        <f t="shared" si="645"/>
        <v>1.2462494824736858E-4</v>
      </c>
      <c r="AO379" s="5">
        <f t="shared" si="646"/>
        <v>4.4852518874227964E-5</v>
      </c>
      <c r="AP379" s="5">
        <f t="shared" si="647"/>
        <v>1.0761614361889767E-5</v>
      </c>
      <c r="AQ379" s="5">
        <f t="shared" si="648"/>
        <v>1.9365525044220637E-6</v>
      </c>
      <c r="AR379" s="5">
        <f t="shared" si="649"/>
        <v>4.3022546070463222E-4</v>
      </c>
      <c r="AS379" s="5">
        <f t="shared" si="650"/>
        <v>2.5813527642277908E-4</v>
      </c>
      <c r="AT379" s="5">
        <f t="shared" si="651"/>
        <v>7.7440582926833638E-5</v>
      </c>
      <c r="AU379" s="5">
        <f t="shared" si="652"/>
        <v>1.5488116585366718E-5</v>
      </c>
      <c r="AV379" s="5">
        <f t="shared" si="653"/>
        <v>2.3232174878050054E-6</v>
      </c>
      <c r="AW379" s="5">
        <f t="shared" si="654"/>
        <v>3.3445038954440796E-9</v>
      </c>
      <c r="AX379" s="5">
        <f t="shared" si="655"/>
        <v>1.7313829987130922E-5</v>
      </c>
      <c r="AY379" s="5">
        <f t="shared" si="656"/>
        <v>1.2462494824736841E-5</v>
      </c>
      <c r="AZ379" s="5">
        <f t="shared" si="657"/>
        <v>4.4852518874227903E-6</v>
      </c>
      <c r="BA379" s="5">
        <f t="shared" si="658"/>
        <v>1.0761614361889754E-6</v>
      </c>
      <c r="BB379" s="5">
        <f t="shared" si="659"/>
        <v>1.936552504422061E-7</v>
      </c>
      <c r="BC379" s="5">
        <f t="shared" si="660"/>
        <v>2.7878609853660009E-8</v>
      </c>
      <c r="BD379" s="5">
        <f t="shared" si="661"/>
        <v>5.1612714435865712E-5</v>
      </c>
      <c r="BE379" s="5">
        <f t="shared" si="662"/>
        <v>3.0967628661519398E-5</v>
      </c>
      <c r="BF379" s="5">
        <f t="shared" si="663"/>
        <v>9.2902885984558098E-6</v>
      </c>
      <c r="BG379" s="5">
        <f t="shared" si="664"/>
        <v>1.8580577196911608E-6</v>
      </c>
      <c r="BH379" s="5">
        <f t="shared" si="665"/>
        <v>2.7870865795367385E-7</v>
      </c>
      <c r="BI379" s="5">
        <f t="shared" si="666"/>
        <v>3.3445038954440839E-8</v>
      </c>
      <c r="BJ379" s="8">
        <f t="shared" si="667"/>
        <v>0.26539514798241165</v>
      </c>
      <c r="BK379" s="8">
        <f t="shared" si="668"/>
        <v>0.39566798467235004</v>
      </c>
      <c r="BL379" s="8">
        <f t="shared" si="669"/>
        <v>0.32232798836828719</v>
      </c>
      <c r="BM379" s="8">
        <f t="shared" si="670"/>
        <v>0.14745737255318969</v>
      </c>
      <c r="BN379" s="8">
        <f t="shared" si="671"/>
        <v>0.85252871889035586</v>
      </c>
    </row>
    <row r="380" spans="1:66" x14ac:dyDescent="0.25">
      <c r="A380" t="s">
        <v>13</v>
      </c>
      <c r="B380" t="s">
        <v>46</v>
      </c>
      <c r="C380" t="s">
        <v>51</v>
      </c>
      <c r="D380" s="16"/>
      <c r="E380">
        <f>VLOOKUP(A380,home!$A$2:$E$405,3,FALSE)</f>
        <v>1.8518518518518501</v>
      </c>
      <c r="F380">
        <f>VLOOKUP(B380,home!$B$2:$E$405,3,FALSE)</f>
        <v>0.81</v>
      </c>
      <c r="G380">
        <f>VLOOKUP(C380,away!$B$2:$E$405,4,FALSE)</f>
        <v>0.72</v>
      </c>
      <c r="H380">
        <f>VLOOKUP(A380,away!$A$2:$E$405,3,FALSE)</f>
        <v>1.12962962962963</v>
      </c>
      <c r="I380">
        <f>VLOOKUP(C380,away!$B$2:$E$405,3,FALSE)</f>
        <v>0.9</v>
      </c>
      <c r="J380">
        <f>VLOOKUP(B380,home!$B$2:$E$405,4,FALSE)</f>
        <v>1.33</v>
      </c>
      <c r="K380" s="3">
        <f t="shared" si="616"/>
        <v>1.079999999999999</v>
      </c>
      <c r="L380" s="3">
        <f t="shared" si="617"/>
        <v>1.3521666666666672</v>
      </c>
      <c r="M380" s="5">
        <f t="shared" si="618"/>
        <v>8.7846292604626633E-2</v>
      </c>
      <c r="N380" s="5">
        <f t="shared" si="619"/>
        <v>9.4873996012996661E-2</v>
      </c>
      <c r="O380" s="5">
        <f t="shared" si="620"/>
        <v>0.11878282865022269</v>
      </c>
      <c r="P380" s="5">
        <f t="shared" si="621"/>
        <v>0.12828545494224036</v>
      </c>
      <c r="Q380" s="5">
        <f t="shared" si="622"/>
        <v>5.1231957847018145E-2</v>
      </c>
      <c r="R380" s="5">
        <f t="shared" si="623"/>
        <v>8.0307090736604761E-2</v>
      </c>
      <c r="S380" s="5">
        <f t="shared" si="624"/>
        <v>4.6835095317587803E-2</v>
      </c>
      <c r="T380" s="5">
        <f t="shared" si="625"/>
        <v>6.9274145668809725E-2</v>
      </c>
      <c r="U380" s="5">
        <f t="shared" si="626"/>
        <v>8.6731657995533049E-2</v>
      </c>
      <c r="V380" s="5">
        <f t="shared" si="627"/>
        <v>7.5994625662317928E-3</v>
      </c>
      <c r="W380" s="5">
        <f t="shared" si="628"/>
        <v>1.8443504824926519E-2</v>
      </c>
      <c r="X380" s="5">
        <f t="shared" si="629"/>
        <v>2.4938692440771484E-2</v>
      </c>
      <c r="Y380" s="5">
        <f t="shared" si="630"/>
        <v>1.6860634314331598E-2</v>
      </c>
      <c r="Z380" s="5">
        <f t="shared" si="631"/>
        <v>3.6196190397004141E-2</v>
      </c>
      <c r="AA380" s="5">
        <f t="shared" si="632"/>
        <v>3.9091885628764436E-2</v>
      </c>
      <c r="AB380" s="5">
        <f t="shared" si="633"/>
        <v>2.1109618239532772E-2</v>
      </c>
      <c r="AC380" s="5">
        <f t="shared" si="634"/>
        <v>6.9361244774818307E-4</v>
      </c>
      <c r="AD380" s="5">
        <f t="shared" si="635"/>
        <v>4.9797463027301536E-3</v>
      </c>
      <c r="AE380" s="5">
        <f t="shared" si="636"/>
        <v>6.7334469590082918E-3</v>
      </c>
      <c r="AF380" s="5">
        <f t="shared" si="637"/>
        <v>4.5523712648695251E-3</v>
      </c>
      <c r="AG380" s="5">
        <f t="shared" si="638"/>
        <v>2.0518548928825813E-3</v>
      </c>
      <c r="AH380" s="5">
        <f t="shared" si="639"/>
        <v>1.2235820528787283E-2</v>
      </c>
      <c r="AI380" s="5">
        <f t="shared" si="640"/>
        <v>1.3214686171090251E-2</v>
      </c>
      <c r="AJ380" s="5">
        <f t="shared" si="641"/>
        <v>7.135930532388729E-3</v>
      </c>
      <c r="AK380" s="5">
        <f t="shared" si="642"/>
        <v>2.5689349916599405E-3</v>
      </c>
      <c r="AL380" s="5">
        <f t="shared" si="643"/>
        <v>4.051640007778327E-5</v>
      </c>
      <c r="AM380" s="5">
        <f t="shared" si="644"/>
        <v>1.0756252013897126E-3</v>
      </c>
      <c r="AN380" s="5">
        <f t="shared" si="645"/>
        <v>1.4544245431457902E-3</v>
      </c>
      <c r="AO380" s="5">
        <f t="shared" si="646"/>
        <v>9.8331219321181706E-4</v>
      </c>
      <c r="AP380" s="5">
        <f t="shared" si="647"/>
        <v>4.4320065686263735E-4</v>
      </c>
      <c r="AQ380" s="5">
        <f t="shared" si="648"/>
        <v>1.4982028871360746E-4</v>
      </c>
      <c r="AR380" s="5">
        <f t="shared" si="649"/>
        <v>3.3089737316683763E-3</v>
      </c>
      <c r="AS380" s="5">
        <f t="shared" si="650"/>
        <v>3.5736916302018425E-3</v>
      </c>
      <c r="AT380" s="5">
        <f t="shared" si="651"/>
        <v>1.9297934803089931E-3</v>
      </c>
      <c r="AU380" s="5">
        <f t="shared" si="652"/>
        <v>6.94725652911237E-4</v>
      </c>
      <c r="AV380" s="5">
        <f t="shared" si="653"/>
        <v>1.8757592628603376E-4</v>
      </c>
      <c r="AW380" s="5">
        <f t="shared" si="654"/>
        <v>1.6435477691552757E-6</v>
      </c>
      <c r="AX380" s="5">
        <f t="shared" si="655"/>
        <v>1.9361253625014804E-4</v>
      </c>
      <c r="AY380" s="5">
        <f t="shared" si="656"/>
        <v>2.6179641776624191E-4</v>
      </c>
      <c r="AZ380" s="5">
        <f t="shared" si="657"/>
        <v>1.7699619477812683E-4</v>
      </c>
      <c r="BA380" s="5">
        <f t="shared" si="658"/>
        <v>7.9776118235274629E-5</v>
      </c>
      <c r="BB380" s="5">
        <f t="shared" si="659"/>
        <v>2.6967651968449312E-5</v>
      </c>
      <c r="BC380" s="5">
        <f t="shared" si="660"/>
        <v>7.2929520140009793E-6</v>
      </c>
      <c r="BD380" s="5">
        <f t="shared" si="661"/>
        <v>7.4571399680626455E-4</v>
      </c>
      <c r="BE380" s="5">
        <f t="shared" si="662"/>
        <v>8.0537111655076495E-4</v>
      </c>
      <c r="BF380" s="5">
        <f t="shared" si="663"/>
        <v>4.349004029374126E-4</v>
      </c>
      <c r="BG380" s="5">
        <f t="shared" si="664"/>
        <v>1.5656414505746844E-4</v>
      </c>
      <c r="BH380" s="5">
        <f t="shared" si="665"/>
        <v>4.2272319165516422E-5</v>
      </c>
      <c r="BI380" s="5">
        <f t="shared" si="666"/>
        <v>9.1308209397515424E-6</v>
      </c>
      <c r="BJ380" s="8">
        <f t="shared" si="667"/>
        <v>0.29879317528268057</v>
      </c>
      <c r="BK380" s="8">
        <f t="shared" si="668"/>
        <v>0.27156223069627877</v>
      </c>
      <c r="BL380" s="8">
        <f t="shared" si="669"/>
        <v>0.39306716669741765</v>
      </c>
      <c r="BM380" s="8">
        <f t="shared" si="670"/>
        <v>0.43803098940967472</v>
      </c>
      <c r="BN380" s="8">
        <f t="shared" si="671"/>
        <v>0.56132762079370924</v>
      </c>
    </row>
    <row r="381" spans="1:66" x14ac:dyDescent="0.25">
      <c r="A381" t="s">
        <v>13</v>
      </c>
      <c r="B381" t="s">
        <v>15</v>
      </c>
      <c r="C381" t="s">
        <v>54</v>
      </c>
      <c r="D381" s="16"/>
      <c r="E381">
        <f>VLOOKUP(A381,home!$A$2:$E$405,3,FALSE)</f>
        <v>1.8518518518518501</v>
      </c>
      <c r="F381">
        <f>VLOOKUP(B381,home!$B$2:$E$405,3,FALSE)</f>
        <v>1.44</v>
      </c>
      <c r="G381">
        <f>VLOOKUP(C381,away!$B$2:$E$405,4,FALSE)</f>
        <v>1.26</v>
      </c>
      <c r="H381">
        <f>VLOOKUP(A381,away!$A$2:$E$405,3,FALSE)</f>
        <v>1.12962962962963</v>
      </c>
      <c r="I381">
        <f>VLOOKUP(C381,away!$B$2:$E$405,3,FALSE)</f>
        <v>0.18</v>
      </c>
      <c r="J381">
        <f>VLOOKUP(B381,home!$B$2:$E$405,4,FALSE)</f>
        <v>1.18</v>
      </c>
      <c r="K381" s="3">
        <f t="shared" si="616"/>
        <v>3.3599999999999963</v>
      </c>
      <c r="L381" s="3">
        <f t="shared" si="617"/>
        <v>0.23993333333333339</v>
      </c>
      <c r="M381" s="5">
        <f t="shared" si="618"/>
        <v>2.7325544089509875E-2</v>
      </c>
      <c r="N381" s="5">
        <f t="shared" si="619"/>
        <v>9.1813828140753076E-2</v>
      </c>
      <c r="O381" s="5">
        <f t="shared" si="620"/>
        <v>6.556308878543071E-3</v>
      </c>
      <c r="P381" s="5">
        <f t="shared" si="621"/>
        <v>2.2029197831904695E-2</v>
      </c>
      <c r="Q381" s="5">
        <f t="shared" si="622"/>
        <v>0.154247231276465</v>
      </c>
      <c r="R381" s="5">
        <f t="shared" si="623"/>
        <v>7.8653852179588377E-4</v>
      </c>
      <c r="S381" s="5">
        <f t="shared" si="624"/>
        <v>4.4398526478333948E-3</v>
      </c>
      <c r="T381" s="5">
        <f t="shared" si="625"/>
        <v>3.7009052357599846E-2</v>
      </c>
      <c r="U381" s="5">
        <f t="shared" si="626"/>
        <v>2.6427694332341665E-3</v>
      </c>
      <c r="V381" s="5">
        <f t="shared" si="627"/>
        <v>3.9770029424663695E-4</v>
      </c>
      <c r="W381" s="5">
        <f t="shared" si="628"/>
        <v>0.17275689902964064</v>
      </c>
      <c r="X381" s="5">
        <f t="shared" si="629"/>
        <v>4.1450138640511787E-2</v>
      </c>
      <c r="Y381" s="5">
        <f t="shared" si="630"/>
        <v>4.9726349655733974E-3</v>
      </c>
      <c r="Z381" s="5">
        <f t="shared" si="631"/>
        <v>6.2905603109853042E-5</v>
      </c>
      <c r="AA381" s="5">
        <f t="shared" si="632"/>
        <v>2.1136282644910594E-4</v>
      </c>
      <c r="AB381" s="5">
        <f t="shared" si="633"/>
        <v>3.5508954843449763E-4</v>
      </c>
      <c r="AC381" s="5">
        <f t="shared" si="634"/>
        <v>2.0038527025911031E-5</v>
      </c>
      <c r="AD381" s="5">
        <f t="shared" si="635"/>
        <v>0.14511579518489801</v>
      </c>
      <c r="AE381" s="5">
        <f t="shared" si="636"/>
        <v>3.4818116458029867E-2</v>
      </c>
      <c r="AF381" s="5">
        <f t="shared" si="637"/>
        <v>4.17701337108165E-3</v>
      </c>
      <c r="AG381" s="5">
        <f t="shared" si="638"/>
        <v>3.3406824716717472E-4</v>
      </c>
      <c r="AH381" s="5">
        <f t="shared" si="639"/>
        <v>3.7732877598726842E-6</v>
      </c>
      <c r="AI381" s="5">
        <f t="shared" si="640"/>
        <v>1.2678246873172204E-5</v>
      </c>
      <c r="AJ381" s="5">
        <f t="shared" si="641"/>
        <v>2.1299454746929281E-5</v>
      </c>
      <c r="AK381" s="5">
        <f t="shared" si="642"/>
        <v>2.3855389316560772E-5</v>
      </c>
      <c r="AL381" s="5">
        <f t="shared" si="643"/>
        <v>6.4618318254563346E-7</v>
      </c>
      <c r="AM381" s="5">
        <f t="shared" si="644"/>
        <v>9.7517814364251332E-2</v>
      </c>
      <c r="AN381" s="5">
        <f t="shared" si="645"/>
        <v>2.3397774259796042E-2</v>
      </c>
      <c r="AO381" s="5">
        <f t="shared" si="646"/>
        <v>2.8069529853668651E-3</v>
      </c>
      <c r="AP381" s="5">
        <f t="shared" si="647"/>
        <v>2.2449386209634113E-4</v>
      </c>
      <c r="AQ381" s="5">
        <f t="shared" si="648"/>
        <v>1.3465890161412193E-5</v>
      </c>
      <c r="AR381" s="5">
        <f t="shared" si="649"/>
        <v>1.8106750197042398E-7</v>
      </c>
      <c r="AS381" s="5">
        <f t="shared" si="650"/>
        <v>6.0838680662062386E-7</v>
      </c>
      <c r="AT381" s="5">
        <f t="shared" si="651"/>
        <v>1.022089835122647E-6</v>
      </c>
      <c r="AU381" s="5">
        <f t="shared" si="652"/>
        <v>1.1447406153373636E-6</v>
      </c>
      <c r="AV381" s="5">
        <f t="shared" si="653"/>
        <v>9.6158211688338438E-7</v>
      </c>
      <c r="AW381" s="5">
        <f t="shared" si="654"/>
        <v>1.4470482593664114E-8</v>
      </c>
      <c r="AX381" s="5">
        <f t="shared" si="655"/>
        <v>5.4609976043980706E-2</v>
      </c>
      <c r="AY381" s="5">
        <f t="shared" si="656"/>
        <v>1.3102753585485773E-2</v>
      </c>
      <c r="AZ381" s="5">
        <f t="shared" si="657"/>
        <v>1.5718936718054433E-3</v>
      </c>
      <c r="BA381" s="5">
        <f t="shared" si="658"/>
        <v>1.2571656277395092E-4</v>
      </c>
      <c r="BB381" s="5">
        <f t="shared" si="659"/>
        <v>7.540898490390823E-6</v>
      </c>
      <c r="BC381" s="5">
        <f t="shared" si="660"/>
        <v>3.6186258222555448E-7</v>
      </c>
      <c r="BD381" s="5">
        <f t="shared" si="661"/>
        <v>7.2406882176839527E-9</v>
      </c>
      <c r="BE381" s="5">
        <f t="shared" si="662"/>
        <v>2.432871241141805E-8</v>
      </c>
      <c r="BF381" s="5">
        <f t="shared" si="663"/>
        <v>4.0872236851182283E-8</v>
      </c>
      <c r="BG381" s="5">
        <f t="shared" si="664"/>
        <v>4.5776905273324112E-8</v>
      </c>
      <c r="BH381" s="5">
        <f t="shared" si="665"/>
        <v>3.845260042959222E-8</v>
      </c>
      <c r="BI381" s="5">
        <f t="shared" si="666"/>
        <v>2.5840147488685937E-8</v>
      </c>
      <c r="BJ381" s="8">
        <f t="shared" si="667"/>
        <v>0.88007352165851083</v>
      </c>
      <c r="BK381" s="8">
        <f t="shared" si="668"/>
        <v>6.7315733159188818E-2</v>
      </c>
      <c r="BL381" s="8">
        <f t="shared" si="669"/>
        <v>1.0617775965319869E-2</v>
      </c>
      <c r="BM381" s="8">
        <f t="shared" si="670"/>
        <v>0.64220854853215448</v>
      </c>
      <c r="BN381" s="8">
        <f t="shared" si="671"/>
        <v>0.30275864873897163</v>
      </c>
    </row>
    <row r="382" spans="1:66" x14ac:dyDescent="0.25">
      <c r="A382" t="s">
        <v>16</v>
      </c>
      <c r="B382" t="s">
        <v>467</v>
      </c>
      <c r="C382" t="s">
        <v>49</v>
      </c>
      <c r="D382" s="16"/>
      <c r="E382">
        <f>VLOOKUP(A382,home!$A$2:$E$405,3,FALSE)</f>
        <v>1.43055555555556</v>
      </c>
      <c r="F382" t="e">
        <f>VLOOKUP(B382,home!$B$2:$E$405,3,FALSE)</f>
        <v>#N/A</v>
      </c>
      <c r="G382">
        <f>VLOOKUP(C382,away!$B$2:$E$405,4,FALSE)</f>
        <v>0.87</v>
      </c>
      <c r="H382">
        <f>VLOOKUP(A382,away!$A$2:$E$405,3,FALSE)</f>
        <v>1.3888888888888899</v>
      </c>
      <c r="I382">
        <f>VLOOKUP(C382,away!$B$2:$E$405,3,FALSE)</f>
        <v>1.05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60</v>
      </c>
      <c r="D383" s="16"/>
      <c r="E383">
        <f>VLOOKUP(A383,home!$A$2:$E$405,3,FALSE)</f>
        <v>1.43055555555556</v>
      </c>
      <c r="F383">
        <f>VLOOKUP(B383,home!$B$2:$E$405,3,FALSE)</f>
        <v>1.05</v>
      </c>
      <c r="G383">
        <f>VLOOKUP(C383,away!$B$2:$E$405,4,FALSE)</f>
        <v>0.87</v>
      </c>
      <c r="H383">
        <f>VLOOKUP(A383,away!$A$2:$E$405,3,FALSE)</f>
        <v>1.3888888888888899</v>
      </c>
      <c r="I383">
        <f>VLOOKUP(C383,away!$B$2:$E$405,3,FALSE)</f>
        <v>0.7</v>
      </c>
      <c r="J383">
        <f>VLOOKUP(B383,home!$B$2:$E$405,4,FALSE)</f>
        <v>1.08</v>
      </c>
      <c r="K383" s="3">
        <f t="shared" si="616"/>
        <v>1.3068125000000042</v>
      </c>
      <c r="L383" s="3">
        <f t="shared" si="617"/>
        <v>1.0500000000000007</v>
      </c>
      <c r="M383" s="5">
        <f t="shared" si="618"/>
        <v>9.4721667829897882E-2</v>
      </c>
      <c r="N383" s="5">
        <f t="shared" si="619"/>
        <v>0.1237834595409588</v>
      </c>
      <c r="O383" s="5">
        <f t="shared" si="620"/>
        <v>9.9457751221392846E-2</v>
      </c>
      <c r="P383" s="5">
        <f t="shared" si="621"/>
        <v>0.12997263251800684</v>
      </c>
      <c r="Q383" s="5">
        <f t="shared" si="622"/>
        <v>8.0880886110684891E-2</v>
      </c>
      <c r="R383" s="5">
        <f t="shared" si="623"/>
        <v>5.2215319391231273E-2</v>
      </c>
      <c r="S383" s="5">
        <f t="shared" si="624"/>
        <v>4.4585588468515097E-2</v>
      </c>
      <c r="T383" s="5">
        <f t="shared" si="625"/>
        <v>8.4924930416219194E-2</v>
      </c>
      <c r="U383" s="5">
        <f t="shared" si="626"/>
        <v>6.8235632071953614E-2</v>
      </c>
      <c r="V383" s="5">
        <f t="shared" si="627"/>
        <v>6.7975838385596898E-3</v>
      </c>
      <c r="W383" s="5">
        <f t="shared" si="628"/>
        <v>3.5232050993506583E-2</v>
      </c>
      <c r="X383" s="5">
        <f t="shared" si="629"/>
        <v>3.6993653543181938E-2</v>
      </c>
      <c r="Y383" s="5">
        <f t="shared" si="630"/>
        <v>1.9421668110170525E-2</v>
      </c>
      <c r="Z383" s="5">
        <f t="shared" si="631"/>
        <v>1.8275361786930962E-2</v>
      </c>
      <c r="AA383" s="5">
        <f t="shared" si="632"/>
        <v>2.3882471225183787E-2</v>
      </c>
      <c r="AB383" s="5">
        <f t="shared" si="633"/>
        <v>1.5604955963980297E-2</v>
      </c>
      <c r="AC383" s="5">
        <f t="shared" si="634"/>
        <v>5.8295786915807564E-4</v>
      </c>
      <c r="AD383" s="5">
        <f t="shared" si="635"/>
        <v>1.1510421159737994E-2</v>
      </c>
      <c r="AE383" s="5">
        <f t="shared" si="636"/>
        <v>1.2085942217724901E-2</v>
      </c>
      <c r="AF383" s="5">
        <f t="shared" si="637"/>
        <v>6.3451196643055765E-3</v>
      </c>
      <c r="AG383" s="5">
        <f t="shared" si="638"/>
        <v>2.2207918825069535E-3</v>
      </c>
      <c r="AH383" s="5">
        <f t="shared" si="639"/>
        <v>4.7972824690693796E-3</v>
      </c>
      <c r="AI383" s="5">
        <f t="shared" si="640"/>
        <v>6.2691486966107478E-3</v>
      </c>
      <c r="AJ383" s="5">
        <f t="shared" si="641"/>
        <v>4.0963009405448302E-3</v>
      </c>
      <c r="AK383" s="5">
        <f t="shared" si="642"/>
        <v>1.7843657576219196E-3</v>
      </c>
      <c r="AL383" s="5">
        <f t="shared" si="643"/>
        <v>3.1996298476343918E-5</v>
      </c>
      <c r="AM383" s="5">
        <f t="shared" si="644"/>
        <v>3.0083924503620301E-3</v>
      </c>
      <c r="AN383" s="5">
        <f t="shared" si="645"/>
        <v>3.1588120728801338E-3</v>
      </c>
      <c r="AO383" s="5">
        <f t="shared" si="646"/>
        <v>1.6583763382620712E-3</v>
      </c>
      <c r="AP383" s="5">
        <f t="shared" si="647"/>
        <v>5.8043171839172541E-4</v>
      </c>
      <c r="AQ383" s="5">
        <f t="shared" si="648"/>
        <v>1.5236332607782799E-4</v>
      </c>
      <c r="AR383" s="5">
        <f t="shared" si="649"/>
        <v>1.0074293185045708E-3</v>
      </c>
      <c r="AS383" s="5">
        <f t="shared" si="650"/>
        <v>1.3165212262882585E-3</v>
      </c>
      <c r="AT383" s="5">
        <f t="shared" si="651"/>
        <v>8.6022319751441533E-4</v>
      </c>
      <c r="AU383" s="5">
        <f t="shared" si="652"/>
        <v>3.747168091006035E-4</v>
      </c>
      <c r="AV383" s="5">
        <f t="shared" si="653"/>
        <v>1.2242115252319603E-4</v>
      </c>
      <c r="AW383" s="5">
        <f t="shared" si="654"/>
        <v>1.2195505817430052E-6</v>
      </c>
      <c r="AX383" s="5">
        <f t="shared" si="655"/>
        <v>6.5523414317312384E-4</v>
      </c>
      <c r="AY383" s="5">
        <f t="shared" si="656"/>
        <v>6.8799585033178052E-4</v>
      </c>
      <c r="AZ383" s="5">
        <f t="shared" si="657"/>
        <v>3.6119782142418497E-4</v>
      </c>
      <c r="BA383" s="5">
        <f t="shared" si="658"/>
        <v>1.2641923749846483E-4</v>
      </c>
      <c r="BB383" s="5">
        <f t="shared" si="659"/>
        <v>3.3185049843347042E-5</v>
      </c>
      <c r="BC383" s="5">
        <f t="shared" si="660"/>
        <v>6.9688604671028859E-6</v>
      </c>
      <c r="BD383" s="5">
        <f t="shared" si="661"/>
        <v>1.7630013073829994E-4</v>
      </c>
      <c r="BE383" s="5">
        <f t="shared" si="662"/>
        <v>2.3039121460044525E-4</v>
      </c>
      <c r="BF383" s="5">
        <f t="shared" si="663"/>
        <v>1.5053905956502269E-4</v>
      </c>
      <c r="BG383" s="5">
        <f t="shared" si="664"/>
        <v>6.557544159260563E-5</v>
      </c>
      <c r="BH383" s="5">
        <f t="shared" si="665"/>
        <v>2.1423701691559307E-5</v>
      </c>
      <c r="BI383" s="5">
        <f t="shared" si="666"/>
        <v>5.5993522333601863E-6</v>
      </c>
      <c r="BJ383" s="8">
        <f t="shared" si="667"/>
        <v>0.4238283005077092</v>
      </c>
      <c r="BK383" s="8">
        <f t="shared" si="668"/>
        <v>0.27738042267294571</v>
      </c>
      <c r="BL383" s="8">
        <f t="shared" si="669"/>
        <v>0.28067436834194109</v>
      </c>
      <c r="BM383" s="8">
        <f t="shared" si="670"/>
        <v>0.41843996039760439</v>
      </c>
      <c r="BN383" s="8">
        <f t="shared" si="671"/>
        <v>0.58103171661217246</v>
      </c>
    </row>
    <row r="384" spans="1:66" x14ac:dyDescent="0.25">
      <c r="A384" t="s">
        <v>16</v>
      </c>
      <c r="B384" t="s">
        <v>235</v>
      </c>
      <c r="C384" t="s">
        <v>230</v>
      </c>
      <c r="D384" s="16"/>
      <c r="E384">
        <f>VLOOKUP(A384,home!$A$2:$E$405,3,FALSE)</f>
        <v>1.43055555555556</v>
      </c>
      <c r="F384">
        <f>VLOOKUP(B384,home!$B$2:$E$405,3,FALSE)</f>
        <v>2.1</v>
      </c>
      <c r="G384">
        <f>VLOOKUP(C384,away!$B$2:$E$405,4,FALSE)</f>
        <v>0.7</v>
      </c>
      <c r="H384">
        <f>VLOOKUP(A384,away!$A$2:$E$405,3,FALSE)</f>
        <v>1.3888888888888899</v>
      </c>
      <c r="I384">
        <f>VLOOKUP(C384,away!$B$2:$E$405,3,FALSE)</f>
        <v>1.22</v>
      </c>
      <c r="J384">
        <f>VLOOKUP(B384,home!$B$2:$E$405,4,FALSE)</f>
        <v>0.9</v>
      </c>
      <c r="K384" s="3">
        <f t="shared" si="616"/>
        <v>2.102916666666673</v>
      </c>
      <c r="L384" s="3">
        <f t="shared" si="617"/>
        <v>1.5250000000000012</v>
      </c>
      <c r="M384" s="5">
        <f t="shared" si="618"/>
        <v>2.6571484043530609E-2</v>
      </c>
      <c r="N384" s="5">
        <f t="shared" si="619"/>
        <v>5.5877616653208076E-2</v>
      </c>
      <c r="O384" s="5">
        <f t="shared" si="620"/>
        <v>4.0521513166384207E-2</v>
      </c>
      <c r="P384" s="5">
        <f t="shared" si="621"/>
        <v>8.5213365396142382E-2</v>
      </c>
      <c r="Q384" s="5">
        <f t="shared" si="622"/>
        <v>5.8752985676821266E-2</v>
      </c>
      <c r="R384" s="5">
        <f t="shared" si="623"/>
        <v>3.0897653789367988E-2</v>
      </c>
      <c r="S384" s="5">
        <f t="shared" si="624"/>
        <v>6.8318706157328851E-2</v>
      </c>
      <c r="T384" s="5">
        <f t="shared" si="625"/>
        <v>8.9598303157152503E-2</v>
      </c>
      <c r="U384" s="5">
        <f t="shared" si="626"/>
        <v>6.4975191114558628E-2</v>
      </c>
      <c r="V384" s="5">
        <f t="shared" si="627"/>
        <v>2.4343836931178753E-2</v>
      </c>
      <c r="W384" s="5">
        <f t="shared" si="628"/>
        <v>4.1184210932071919E-2</v>
      </c>
      <c r="X384" s="5">
        <f t="shared" si="629"/>
        <v>6.280592167140972E-2</v>
      </c>
      <c r="Y384" s="5">
        <f t="shared" si="630"/>
        <v>4.7889515274449956E-2</v>
      </c>
      <c r="Z384" s="5">
        <f t="shared" si="631"/>
        <v>1.5706307342928744E-2</v>
      </c>
      <c r="AA384" s="5">
        <f t="shared" si="632"/>
        <v>3.3029055483234003E-2</v>
      </c>
      <c r="AB384" s="5">
        <f t="shared" si="633"/>
        <v>3.4728675629975531E-2</v>
      </c>
      <c r="AC384" s="5">
        <f t="shared" si="634"/>
        <v>4.8793385706323153E-3</v>
      </c>
      <c r="AD384" s="5">
        <f t="shared" si="635"/>
        <v>2.1651740893142458E-2</v>
      </c>
      <c r="AE384" s="5">
        <f t="shared" si="636"/>
        <v>3.3018904862042273E-2</v>
      </c>
      <c r="AF384" s="5">
        <f t="shared" si="637"/>
        <v>2.5176914957307259E-2</v>
      </c>
      <c r="AG384" s="5">
        <f t="shared" si="638"/>
        <v>1.2798265103297868E-2</v>
      </c>
      <c r="AH384" s="5">
        <f t="shared" si="639"/>
        <v>5.9880296744915865E-3</v>
      </c>
      <c r="AI384" s="5">
        <f t="shared" si="640"/>
        <v>1.259232740298297E-2</v>
      </c>
      <c r="AJ384" s="5">
        <f t="shared" si="641"/>
        <v>1.3240307583928178E-2</v>
      </c>
      <c r="AK384" s="5">
        <f t="shared" si="642"/>
        <v>9.2810878300119051E-3</v>
      </c>
      <c r="AL384" s="5">
        <f t="shared" si="643"/>
        <v>6.2591138655202611E-4</v>
      </c>
      <c r="AM384" s="5">
        <f t="shared" si="644"/>
        <v>9.1063613573075224E-3</v>
      </c>
      <c r="AN384" s="5">
        <f t="shared" si="645"/>
        <v>1.3887201069893983E-2</v>
      </c>
      <c r="AO384" s="5">
        <f t="shared" si="646"/>
        <v>1.0588990815794173E-2</v>
      </c>
      <c r="AP384" s="5">
        <f t="shared" si="647"/>
        <v>5.38273699802871E-3</v>
      </c>
      <c r="AQ384" s="5">
        <f t="shared" si="648"/>
        <v>2.0521684804984466E-3</v>
      </c>
      <c r="AR384" s="5">
        <f t="shared" si="649"/>
        <v>1.8263490507199336E-3</v>
      </c>
      <c r="AS384" s="5">
        <f t="shared" si="650"/>
        <v>3.840659857909805E-3</v>
      </c>
      <c r="AT384" s="5">
        <f t="shared" si="651"/>
        <v>4.0382938130980933E-3</v>
      </c>
      <c r="AU384" s="5">
        <f t="shared" si="652"/>
        <v>2.8307317881536304E-3</v>
      </c>
      <c r="AV384" s="5">
        <f t="shared" si="653"/>
        <v>1.4881982640428558E-3</v>
      </c>
      <c r="AW384" s="5">
        <f t="shared" si="654"/>
        <v>5.5757367142249289E-5</v>
      </c>
      <c r="AX384" s="5">
        <f t="shared" si="655"/>
        <v>3.1916531784952225E-3</v>
      </c>
      <c r="AY384" s="5">
        <f t="shared" si="656"/>
        <v>4.867271097205219E-3</v>
      </c>
      <c r="AZ384" s="5">
        <f t="shared" si="657"/>
        <v>3.7112942116189827E-3</v>
      </c>
      <c r="BA384" s="5">
        <f t="shared" si="658"/>
        <v>1.8865745575729848E-3</v>
      </c>
      <c r="BB384" s="5">
        <f t="shared" si="659"/>
        <v>7.1925655007470078E-4</v>
      </c>
      <c r="BC384" s="5">
        <f t="shared" si="660"/>
        <v>2.1937324777278371E-4</v>
      </c>
      <c r="BD384" s="5">
        <f t="shared" si="661"/>
        <v>4.6419705039131727E-4</v>
      </c>
      <c r="BE384" s="5">
        <f t="shared" si="662"/>
        <v>9.7616771388541054E-4</v>
      </c>
      <c r="BF384" s="5">
        <f t="shared" si="663"/>
        <v>1.0263996774957673E-3</v>
      </c>
      <c r="BG384" s="5">
        <f t="shared" si="664"/>
        <v>7.1947766282238232E-4</v>
      </c>
      <c r="BH384" s="5">
        <f t="shared" si="665"/>
        <v>3.7825039211089319E-4</v>
      </c>
      <c r="BI384" s="5">
        <f t="shared" si="666"/>
        <v>1.5908581074864026E-4</v>
      </c>
      <c r="BJ384" s="8">
        <f t="shared" si="667"/>
        <v>0.50436726074516602</v>
      </c>
      <c r="BK384" s="8">
        <f t="shared" si="668"/>
        <v>0.21481991358257013</v>
      </c>
      <c r="BL384" s="8">
        <f t="shared" si="669"/>
        <v>0.26300165275631371</v>
      </c>
      <c r="BM384" s="8">
        <f t="shared" si="670"/>
        <v>0.69524900197146111</v>
      </c>
      <c r="BN384" s="8">
        <f t="shared" si="671"/>
        <v>0.29783461872545453</v>
      </c>
    </row>
    <row r="385" spans="1:66" x14ac:dyDescent="0.25">
      <c r="A385" t="s">
        <v>16</v>
      </c>
      <c r="B385" t="s">
        <v>450</v>
      </c>
      <c r="C385" t="s">
        <v>448</v>
      </c>
      <c r="D385" s="16"/>
      <c r="E385">
        <f>VLOOKUP(A385,home!$A$2:$E$405,3,FALSE)</f>
        <v>1.43055555555556</v>
      </c>
      <c r="F385">
        <f>VLOOKUP(B385,home!$B$2:$E$405,3,FALSE)</f>
        <v>0.7</v>
      </c>
      <c r="G385">
        <f>VLOOKUP(C385,away!$B$2:$E$405,4,FALSE)</f>
        <v>0.87</v>
      </c>
      <c r="H385">
        <f>VLOOKUP(A385,away!$A$2:$E$405,3,FALSE)</f>
        <v>1.3888888888888899</v>
      </c>
      <c r="I385">
        <f>VLOOKUP(C385,away!$B$2:$E$405,3,FALSE)</f>
        <v>0.87</v>
      </c>
      <c r="J385">
        <f>VLOOKUP(B385,home!$B$2:$E$405,4,FALSE)</f>
        <v>1.62</v>
      </c>
      <c r="K385" s="3">
        <f t="shared" si="616"/>
        <v>0.87120833333333603</v>
      </c>
      <c r="L385" s="3">
        <f t="shared" si="617"/>
        <v>1.9575000000000014</v>
      </c>
      <c r="M385" s="5">
        <f t="shared" si="618"/>
        <v>5.9089127855244297E-2</v>
      </c>
      <c r="N385" s="5">
        <f t="shared" si="619"/>
        <v>5.1478940596887783E-2</v>
      </c>
      <c r="O385" s="5">
        <f t="shared" si="620"/>
        <v>0.11566696777664079</v>
      </c>
      <c r="P385" s="5">
        <f t="shared" si="621"/>
        <v>0.1007700262184079</v>
      </c>
      <c r="Q385" s="5">
        <f t="shared" si="622"/>
        <v>2.2424441019590208E-2</v>
      </c>
      <c r="R385" s="5">
        <f t="shared" si="623"/>
        <v>0.11320904471138729</v>
      </c>
      <c r="S385" s="5">
        <f t="shared" si="624"/>
        <v>4.2963056625811138E-2</v>
      </c>
      <c r="T385" s="5">
        <f t="shared" si="625"/>
        <v>4.3895843295847864E-2</v>
      </c>
      <c r="U385" s="5">
        <f t="shared" si="626"/>
        <v>9.8628663161266839E-2</v>
      </c>
      <c r="V385" s="5">
        <f t="shared" si="627"/>
        <v>8.1409756183386146E-3</v>
      </c>
      <c r="W385" s="5">
        <f t="shared" si="628"/>
        <v>6.5121199622029599E-3</v>
      </c>
      <c r="X385" s="5">
        <f t="shared" si="629"/>
        <v>1.2747474826012302E-2</v>
      </c>
      <c r="Y385" s="5">
        <f t="shared" si="630"/>
        <v>1.2476590985959555E-2</v>
      </c>
      <c r="Z385" s="5">
        <f t="shared" si="631"/>
        <v>7.3868901674180254E-2</v>
      </c>
      <c r="AA385" s="5">
        <f t="shared" si="632"/>
        <v>6.4355202712726656E-2</v>
      </c>
      <c r="AB385" s="5">
        <f t="shared" si="633"/>
        <v>2.8033394448341787E-2</v>
      </c>
      <c r="AC385" s="5">
        <f t="shared" si="634"/>
        <v>8.6772130961333845E-4</v>
      </c>
      <c r="AD385" s="5">
        <f t="shared" si="635"/>
        <v>1.4183532946843969E-3</v>
      </c>
      <c r="AE385" s="5">
        <f t="shared" si="636"/>
        <v>2.7764265743447088E-3</v>
      </c>
      <c r="AF385" s="5">
        <f t="shared" si="637"/>
        <v>2.7174275096398864E-3</v>
      </c>
      <c r="AG385" s="5">
        <f t="shared" si="638"/>
        <v>1.7731214500400271E-3</v>
      </c>
      <c r="AH385" s="5">
        <f t="shared" si="639"/>
        <v>3.6149593756801969E-2</v>
      </c>
      <c r="AI385" s="5">
        <f t="shared" si="640"/>
        <v>3.1493827327540615E-2</v>
      </c>
      <c r="AJ385" s="5">
        <f t="shared" si="641"/>
        <v>1.3718842408157265E-2</v>
      </c>
      <c r="AK385" s="5">
        <f t="shared" si="642"/>
        <v>3.9839899432244606E-3</v>
      </c>
      <c r="AL385" s="5">
        <f t="shared" si="643"/>
        <v>5.9192140614576242E-5</v>
      </c>
      <c r="AM385" s="5">
        <f t="shared" si="644"/>
        <v>2.4713624198796793E-4</v>
      </c>
      <c r="AN385" s="5">
        <f t="shared" si="645"/>
        <v>4.8376919369144753E-4</v>
      </c>
      <c r="AO385" s="5">
        <f t="shared" si="646"/>
        <v>4.7348909832550475E-4</v>
      </c>
      <c r="AP385" s="5">
        <f t="shared" si="647"/>
        <v>3.0895163665739208E-4</v>
      </c>
      <c r="AQ385" s="5">
        <f t="shared" si="648"/>
        <v>1.5119320718921128E-4</v>
      </c>
      <c r="AR385" s="5">
        <f t="shared" si="649"/>
        <v>1.4152565955787977E-2</v>
      </c>
      <c r="AS385" s="5">
        <f t="shared" si="650"/>
        <v>1.2329833398732155E-2</v>
      </c>
      <c r="AT385" s="5">
        <f t="shared" si="651"/>
        <v>5.370926802793571E-3</v>
      </c>
      <c r="AU385" s="5">
        <f t="shared" si="652"/>
        <v>1.5597320627723768E-3</v>
      </c>
      <c r="AV385" s="5">
        <f t="shared" si="653"/>
        <v>3.3971289271362214E-4</v>
      </c>
      <c r="AW385" s="5">
        <f t="shared" si="654"/>
        <v>2.8040473105621271E-6</v>
      </c>
      <c r="AX385" s="5">
        <f t="shared" si="655"/>
        <v>3.5884525581433576E-5</v>
      </c>
      <c r="AY385" s="5">
        <f t="shared" si="656"/>
        <v>7.0243958825656281E-5</v>
      </c>
      <c r="AZ385" s="5">
        <f t="shared" si="657"/>
        <v>6.8751274700611155E-5</v>
      </c>
      <c r="BA385" s="5">
        <f t="shared" si="658"/>
        <v>4.4860206742148806E-5</v>
      </c>
      <c r="BB385" s="5">
        <f t="shared" si="659"/>
        <v>2.1953463674439076E-5</v>
      </c>
      <c r="BC385" s="5">
        <f t="shared" si="660"/>
        <v>8.594781028542902E-6</v>
      </c>
      <c r="BD385" s="5">
        <f t="shared" si="661"/>
        <v>4.6172746430758358E-3</v>
      </c>
      <c r="BE385" s="5">
        <f t="shared" si="662"/>
        <v>4.0226081463363731E-3</v>
      </c>
      <c r="BF385" s="5">
        <f t="shared" si="663"/>
        <v>1.7522648694114058E-3</v>
      </c>
      <c r="BG385" s="5">
        <f t="shared" si="664"/>
        <v>5.088625854794889E-4</v>
      </c>
      <c r="BH385" s="5">
        <f t="shared" si="665"/>
        <v>1.1083133124781943E-4</v>
      </c>
      <c r="BI385" s="5">
        <f t="shared" si="666"/>
        <v>1.9311435875505535E-5</v>
      </c>
      <c r="BJ385" s="8">
        <f t="shared" si="667"/>
        <v>0.16013556710361404</v>
      </c>
      <c r="BK385" s="8">
        <f t="shared" si="668"/>
        <v>0.21196034372685554</v>
      </c>
      <c r="BL385" s="8">
        <f t="shared" si="669"/>
        <v>0.55002345037031375</v>
      </c>
      <c r="BM385" s="8">
        <f t="shared" si="670"/>
        <v>0.53328227478529022</v>
      </c>
      <c r="BN385" s="8">
        <f t="shared" si="671"/>
        <v>0.46263854817815819</v>
      </c>
    </row>
    <row r="386" spans="1:66" x14ac:dyDescent="0.25">
      <c r="A386" t="s">
        <v>61</v>
      </c>
      <c r="B386" t="s">
        <v>239</v>
      </c>
      <c r="C386" t="s">
        <v>67</v>
      </c>
      <c r="D386" s="16"/>
      <c r="E386">
        <f>VLOOKUP(A386,home!$A$2:$E$405,3,FALSE)</f>
        <v>1.5254237288135599</v>
      </c>
      <c r="F386">
        <f>VLOOKUP(B386,home!$B$2:$E$405,3,FALSE)</f>
        <v>1.31</v>
      </c>
      <c r="G386">
        <f>VLOOKUP(C386,away!$B$2:$E$405,4,FALSE)</f>
        <v>1.53</v>
      </c>
      <c r="H386">
        <f>VLOOKUP(A386,away!$A$2:$E$405,3,FALSE)</f>
        <v>1.1186440677966101</v>
      </c>
      <c r="I386">
        <f>VLOOKUP(C386,away!$B$2:$E$405,3,FALSE)</f>
        <v>0.66</v>
      </c>
      <c r="J386">
        <f>VLOOKUP(B386,home!$B$2:$E$405,4,FALSE)</f>
        <v>0.3</v>
      </c>
      <c r="K386" s="3">
        <f t="shared" si="616"/>
        <v>3.0574067796610183</v>
      </c>
      <c r="L386" s="3">
        <f t="shared" si="617"/>
        <v>0.22149152542372882</v>
      </c>
      <c r="M386" s="5">
        <f t="shared" si="618"/>
        <v>3.7669734510062454E-2</v>
      </c>
      <c r="N386" s="5">
        <f t="shared" si="619"/>
        <v>0.11517170167909559</v>
      </c>
      <c r="O386" s="5">
        <f t="shared" si="620"/>
        <v>8.3435269589406131E-3</v>
      </c>
      <c r="P386" s="5">
        <f t="shared" si="621"/>
        <v>2.5509555890549512E-2</v>
      </c>
      <c r="Q386" s="5">
        <f t="shared" si="622"/>
        <v>0.17606337076938158</v>
      </c>
      <c r="R386" s="5">
        <f t="shared" si="623"/>
        <v>9.2401025677488072E-4</v>
      </c>
      <c r="S386" s="5">
        <f t="shared" si="624"/>
        <v>4.3187020707515355E-3</v>
      </c>
      <c r="T386" s="5">
        <f t="shared" si="625"/>
        <v>3.8996544562953872E-2</v>
      </c>
      <c r="U386" s="5">
        <f t="shared" si="626"/>
        <v>2.8250752235398388E-3</v>
      </c>
      <c r="V386" s="5">
        <f t="shared" si="627"/>
        <v>3.2495339142603487E-4</v>
      </c>
      <c r="W386" s="5">
        <f t="shared" si="628"/>
        <v>0.17943244781342627</v>
      </c>
      <c r="X386" s="5">
        <f t="shared" si="629"/>
        <v>3.9742766576709401E-2</v>
      </c>
      <c r="Y386" s="5">
        <f t="shared" si="630"/>
        <v>4.4013429968172745E-3</v>
      </c>
      <c r="Z386" s="5">
        <f t="shared" si="631"/>
        <v>6.8220147093413263E-5</v>
      </c>
      <c r="AA386" s="5">
        <f t="shared" si="632"/>
        <v>2.0857674023287364E-4</v>
      </c>
      <c r="AB386" s="5">
        <f t="shared" si="633"/>
        <v>3.188519698337915E-4</v>
      </c>
      <c r="AC386" s="5">
        <f t="shared" si="634"/>
        <v>1.3753442930079169E-5</v>
      </c>
      <c r="AD386" s="5">
        <f t="shared" si="635"/>
        <v>0.13714949560898534</v>
      </c>
      <c r="AE386" s="5">
        <f t="shared" si="636"/>
        <v>3.0377450993529162E-2</v>
      </c>
      <c r="AF386" s="5">
        <f t="shared" si="637"/>
        <v>3.3641739795206697E-3</v>
      </c>
      <c r="AG386" s="5">
        <f t="shared" si="638"/>
        <v>2.4837867550494994E-4</v>
      </c>
      <c r="AH386" s="5">
        <f t="shared" si="639"/>
        <v>3.7775461110878135E-6</v>
      </c>
      <c r="AI386" s="5">
        <f t="shared" si="640"/>
        <v>1.1549495090521997E-5</v>
      </c>
      <c r="AJ386" s="5">
        <f t="shared" si="641"/>
        <v>1.7655752295711799E-5</v>
      </c>
      <c r="AK386" s="5">
        <f t="shared" si="642"/>
        <v>1.7993605589641614E-5</v>
      </c>
      <c r="AL386" s="5">
        <f t="shared" si="643"/>
        <v>3.7254759097770517E-7</v>
      </c>
      <c r="AM386" s="5">
        <f t="shared" si="644"/>
        <v>8.3864359540400127E-2</v>
      </c>
      <c r="AN386" s="5">
        <f t="shared" si="645"/>
        <v>1.8575244923287271E-2</v>
      </c>
      <c r="AO386" s="5">
        <f t="shared" si="646"/>
        <v>2.0571296665891359E-3</v>
      </c>
      <c r="AP386" s="5">
        <f t="shared" si="647"/>
        <v>1.5187892928241153E-4</v>
      </c>
      <c r="AQ386" s="5">
        <f t="shared" si="648"/>
        <v>8.4099739316209865E-6</v>
      </c>
      <c r="AR386" s="5">
        <f t="shared" si="649"/>
        <v>1.6733889010066286E-7</v>
      </c>
      <c r="AS386" s="5">
        <f t="shared" si="650"/>
        <v>5.116230570947167E-7</v>
      </c>
      <c r="AT386" s="5">
        <f t="shared" si="651"/>
        <v>7.8211990169614163E-7</v>
      </c>
      <c r="AU386" s="5">
        <f t="shared" si="652"/>
        <v>7.9708622998453083E-7</v>
      </c>
      <c r="AV386" s="5">
        <f t="shared" si="653"/>
        <v>6.0925421088228662E-7</v>
      </c>
      <c r="AW386" s="5">
        <f t="shared" si="654"/>
        <v>7.0079274497591017E-9</v>
      </c>
      <c r="AX386" s="5">
        <f t="shared" si="655"/>
        <v>4.2734576905124763E-2</v>
      </c>
      <c r="AY386" s="5">
        <f t="shared" si="656"/>
        <v>9.4653466270537365E-3</v>
      </c>
      <c r="AZ386" s="5">
        <f t="shared" si="657"/>
        <v>1.0482470315452391E-3</v>
      </c>
      <c r="BA386" s="5">
        <f t="shared" si="658"/>
        <v>7.7392611345950243E-5</v>
      </c>
      <c r="BB386" s="5">
        <f t="shared" si="659"/>
        <v>4.2854518858850721E-6</v>
      </c>
      <c r="BC386" s="5">
        <f t="shared" si="660"/>
        <v>1.8983825506693602E-7</v>
      </c>
      <c r="BD386" s="5">
        <f t="shared" si="661"/>
        <v>6.1773576718515942E-9</v>
      </c>
      <c r="BE386" s="5">
        <f t="shared" si="662"/>
        <v>1.8886695226310069E-8</v>
      </c>
      <c r="BF386" s="5">
        <f t="shared" si="663"/>
        <v>2.8872155015155899E-8</v>
      </c>
      <c r="BG386" s="5">
        <f t="shared" si="664"/>
        <v>2.9424640828920506E-8</v>
      </c>
      <c r="BH386" s="5">
        <f t="shared" si="665"/>
        <v>2.249077408985799E-8</v>
      </c>
      <c r="BI386" s="5">
        <f t="shared" si="666"/>
        <v>1.3752689036431232E-8</v>
      </c>
      <c r="BJ386" s="8">
        <f t="shared" si="667"/>
        <v>0.88293473515462551</v>
      </c>
      <c r="BK386" s="8">
        <f t="shared" si="668"/>
        <v>7.7302418480364316E-2</v>
      </c>
      <c r="BL386" s="8">
        <f t="shared" si="669"/>
        <v>1.267400457501059E-2</v>
      </c>
      <c r="BM386" s="8">
        <f t="shared" si="670"/>
        <v>0.59983213867316276</v>
      </c>
      <c r="BN386" s="8">
        <f t="shared" si="671"/>
        <v>0.36368190006480461</v>
      </c>
    </row>
    <row r="387" spans="1:66" x14ac:dyDescent="0.25">
      <c r="A387" t="s">
        <v>61</v>
      </c>
      <c r="B387" t="s">
        <v>311</v>
      </c>
      <c r="C387" t="s">
        <v>289</v>
      </c>
      <c r="D387" s="16"/>
      <c r="E387">
        <f>VLOOKUP(A387,home!$A$2:$E$405,3,FALSE)</f>
        <v>1.5254237288135599</v>
      </c>
      <c r="F387">
        <f>VLOOKUP(B387,home!$B$2:$E$405,3,FALSE)</f>
        <v>1.31</v>
      </c>
      <c r="G387">
        <f>VLOOKUP(C387,away!$B$2:$E$405,4,FALSE)</f>
        <v>1.53</v>
      </c>
      <c r="H387">
        <f>VLOOKUP(A387,away!$A$2:$E$405,3,FALSE)</f>
        <v>1.1186440677966101</v>
      </c>
      <c r="I387">
        <f>VLOOKUP(C387,away!$B$2:$E$405,3,FALSE)</f>
        <v>0.44</v>
      </c>
      <c r="J387">
        <f>VLOOKUP(B387,home!$B$2:$E$405,4,FALSE)</f>
        <v>0.3</v>
      </c>
      <c r="K387" s="3">
        <f t="shared" si="616"/>
        <v>3.0574067796610183</v>
      </c>
      <c r="L387" s="3">
        <f t="shared" si="617"/>
        <v>0.14766101694915251</v>
      </c>
      <c r="M387" s="5">
        <f t="shared" si="618"/>
        <v>4.0556151975038646E-2</v>
      </c>
      <c r="N387" s="5">
        <f t="shared" si="619"/>
        <v>0.12399665400544578</v>
      </c>
      <c r="O387" s="5">
        <f t="shared" si="620"/>
        <v>5.9885626441785866E-3</v>
      </c>
      <c r="P387" s="5">
        <f t="shared" si="621"/>
        <v>1.830947202873633E-2</v>
      </c>
      <c r="Q387" s="5">
        <f t="shared" si="622"/>
        <v>0.18955410530576575</v>
      </c>
      <c r="R387" s="5">
        <f t="shared" si="623"/>
        <v>4.4213862505155789E-4</v>
      </c>
      <c r="S387" s="5">
        <f t="shared" si="624"/>
        <v>2.0664976190135605E-3</v>
      </c>
      <c r="T387" s="5">
        <f t="shared" si="625"/>
        <v>2.7989751956336115E-2</v>
      </c>
      <c r="U387" s="5">
        <f t="shared" si="626"/>
        <v>1.3517976297826341E-3</v>
      </c>
      <c r="V387" s="5">
        <f t="shared" si="627"/>
        <v>1.0366006555845078E-4</v>
      </c>
      <c r="W387" s="5">
        <f t="shared" si="628"/>
        <v>0.19318133555814226</v>
      </c>
      <c r="X387" s="5">
        <f t="shared" si="629"/>
        <v>2.8525352464110761E-2</v>
      </c>
      <c r="Y387" s="5">
        <f t="shared" si="630"/>
        <v>2.1060412768418042E-3</v>
      </c>
      <c r="Z387" s="5">
        <f t="shared" si="631"/>
        <v>2.1762213002537686E-5</v>
      </c>
      <c r="AA387" s="5">
        <f t="shared" si="632"/>
        <v>6.6535937574385898E-5</v>
      </c>
      <c r="AB387" s="5">
        <f t="shared" si="633"/>
        <v>1.0171371331551486E-4</v>
      </c>
      <c r="AC387" s="5">
        <f t="shared" si="634"/>
        <v>2.9248969922115319E-6</v>
      </c>
      <c r="AD387" s="5">
        <f t="shared" si="635"/>
        <v>0.14765848125985859</v>
      </c>
      <c r="AE387" s="5">
        <f t="shared" si="636"/>
        <v>2.1803401503998097E-2</v>
      </c>
      <c r="AF387" s="5">
        <f t="shared" si="637"/>
        <v>1.6097562195155199E-3</v>
      </c>
      <c r="AG387" s="5">
        <f t="shared" si="638"/>
        <v>7.9232746804628259E-5</v>
      </c>
      <c r="AH387" s="5">
        <f t="shared" si="639"/>
        <v>8.0335762575469643E-7</v>
      </c>
      <c r="AI387" s="5">
        <f t="shared" si="640"/>
        <v>2.4561910514747884E-6</v>
      </c>
      <c r="AJ387" s="5">
        <f t="shared" si="641"/>
        <v>3.7547875864608712E-6</v>
      </c>
      <c r="AK387" s="5">
        <f t="shared" si="642"/>
        <v>3.8266376743441664E-6</v>
      </c>
      <c r="AL387" s="5">
        <f t="shared" si="643"/>
        <v>5.2818935779501823E-8</v>
      </c>
      <c r="AM387" s="5">
        <f t="shared" si="644"/>
        <v>9.0290408335668162E-2</v>
      </c>
      <c r="AN387" s="5">
        <f t="shared" si="645"/>
        <v>1.3332373515598999E-2</v>
      </c>
      <c r="AO387" s="5">
        <f t="shared" si="646"/>
        <v>9.8433591582964782E-4</v>
      </c>
      <c r="AP387" s="5">
        <f t="shared" si="647"/>
        <v>4.8449347450327044E-5</v>
      </c>
      <c r="AQ387" s="5">
        <f t="shared" si="648"/>
        <v>1.7885199787595308E-6</v>
      </c>
      <c r="AR387" s="5">
        <f t="shared" si="649"/>
        <v>2.3724920798559042E-8</v>
      </c>
      <c r="AS387" s="5">
        <f t="shared" si="650"/>
        <v>7.2536733696435129E-8</v>
      </c>
      <c r="AT387" s="5">
        <f t="shared" si="651"/>
        <v>1.108871506889733E-7</v>
      </c>
      <c r="AU387" s="5">
        <f t="shared" si="652"/>
        <v>1.1300904209791997E-7</v>
      </c>
      <c r="AV387" s="5">
        <f t="shared" si="653"/>
        <v>8.6378652868294497E-8</v>
      </c>
      <c r="AW387" s="5">
        <f t="shared" si="654"/>
        <v>6.6237849674420851E-10</v>
      </c>
      <c r="AX387" s="5">
        <f t="shared" si="655"/>
        <v>4.6009084430638933E-2</v>
      </c>
      <c r="AY387" s="5">
        <f t="shared" si="656"/>
        <v>6.7937481959275646E-3</v>
      </c>
      <c r="AZ387" s="5">
        <f t="shared" si="657"/>
        <v>5.015858837535671E-4</v>
      </c>
      <c r="BA387" s="5">
        <f t="shared" si="658"/>
        <v>2.4688227227463701E-5</v>
      </c>
      <c r="BB387" s="5">
        <f t="shared" si="659"/>
        <v>9.1137218476976181E-7</v>
      </c>
      <c r="BC387" s="5">
        <f t="shared" si="660"/>
        <v>2.6914828724454807E-8</v>
      </c>
      <c r="BD387" s="5">
        <f t="shared" si="661"/>
        <v>5.8387432202555365E-10</v>
      </c>
      <c r="BE387" s="5">
        <f t="shared" si="662"/>
        <v>1.7851413106309086E-9</v>
      </c>
      <c r="BF387" s="5">
        <f t="shared" si="663"/>
        <v>2.728951572887948E-9</v>
      </c>
      <c r="BG387" s="5">
        <f t="shared" si="664"/>
        <v>2.7811716801047371E-9</v>
      </c>
      <c r="BH387" s="5">
        <f t="shared" si="665"/>
        <v>2.1257932875383621E-9</v>
      </c>
      <c r="BI387" s="5">
        <f t="shared" si="666"/>
        <v>1.299882961895534E-9</v>
      </c>
      <c r="BJ387" s="8">
        <f t="shared" si="667"/>
        <v>0.89449151295590623</v>
      </c>
      <c r="BK387" s="8">
        <f t="shared" si="668"/>
        <v>6.7832507600202541E-2</v>
      </c>
      <c r="BL387" s="8">
        <f t="shared" si="669"/>
        <v>7.9620073651559993E-3</v>
      </c>
      <c r="BM387" s="8">
        <f t="shared" si="670"/>
        <v>0.5846669580165017</v>
      </c>
      <c r="BN387" s="8">
        <f t="shared" si="671"/>
        <v>0.37884708458421662</v>
      </c>
    </row>
    <row r="388" spans="1:66" x14ac:dyDescent="0.25">
      <c r="A388" t="s">
        <v>61</v>
      </c>
      <c r="B388" t="s">
        <v>242</v>
      </c>
      <c r="C388" t="s">
        <v>318</v>
      </c>
      <c r="D388" s="16"/>
      <c r="E388">
        <f>VLOOKUP(A388,home!$A$2:$E$405,3,FALSE)</f>
        <v>1.5254237288135599</v>
      </c>
      <c r="F388">
        <f>VLOOKUP(B388,home!$B$2:$E$405,3,FALSE)</f>
        <v>0.98</v>
      </c>
      <c r="G388">
        <f>VLOOKUP(C388,away!$B$2:$E$405,4,FALSE)</f>
        <v>0.22</v>
      </c>
      <c r="H388">
        <f>VLOOKUP(A388,away!$A$2:$E$405,3,FALSE)</f>
        <v>1.1186440677966101</v>
      </c>
      <c r="I388">
        <f>VLOOKUP(C388,away!$B$2:$E$405,3,FALSE)</f>
        <v>0.66</v>
      </c>
      <c r="J388">
        <f>VLOOKUP(B388,home!$B$2:$E$405,4,FALSE)</f>
        <v>0</v>
      </c>
      <c r="K388" s="3">
        <f t="shared" si="616"/>
        <v>0.32888135593220352</v>
      </c>
      <c r="L388" s="3">
        <f t="shared" si="617"/>
        <v>0</v>
      </c>
      <c r="M388" s="5">
        <f t="shared" si="618"/>
        <v>0.71972840318714071</v>
      </c>
      <c r="N388" s="5">
        <f t="shared" si="619"/>
        <v>0.2367052531431065</v>
      </c>
      <c r="O388" s="5">
        <f t="shared" si="620"/>
        <v>0</v>
      </c>
      <c r="P388" s="5">
        <f t="shared" si="621"/>
        <v>0</v>
      </c>
      <c r="Q388" s="5">
        <f t="shared" si="622"/>
        <v>3.8923972304990166E-2</v>
      </c>
      <c r="R388" s="5">
        <f t="shared" si="623"/>
        <v>0</v>
      </c>
      <c r="S388" s="5">
        <f t="shared" si="624"/>
        <v>0</v>
      </c>
      <c r="T388" s="5">
        <f t="shared" si="625"/>
        <v>0</v>
      </c>
      <c r="U388" s="5">
        <f t="shared" si="626"/>
        <v>0</v>
      </c>
      <c r="V388" s="5">
        <f t="shared" si="627"/>
        <v>0</v>
      </c>
      <c r="W388" s="5">
        <f t="shared" si="628"/>
        <v>4.267122929977568E-3</v>
      </c>
      <c r="X388" s="5">
        <f t="shared" si="629"/>
        <v>0</v>
      </c>
      <c r="Y388" s="5">
        <f t="shared" si="630"/>
        <v>0</v>
      </c>
      <c r="Z388" s="5">
        <f t="shared" si="631"/>
        <v>0</v>
      </c>
      <c r="AA388" s="5">
        <f t="shared" si="632"/>
        <v>0</v>
      </c>
      <c r="AB388" s="5">
        <f t="shared" si="633"/>
        <v>0</v>
      </c>
      <c r="AC388" s="5">
        <f t="shared" si="634"/>
        <v>0</v>
      </c>
      <c r="AD388" s="5">
        <f t="shared" si="635"/>
        <v>3.5084429378510481E-4</v>
      </c>
      <c r="AE388" s="5">
        <f t="shared" si="636"/>
        <v>0</v>
      </c>
      <c r="AF388" s="5">
        <f t="shared" si="637"/>
        <v>0</v>
      </c>
      <c r="AG388" s="5">
        <f t="shared" si="638"/>
        <v>0</v>
      </c>
      <c r="AH388" s="5">
        <f t="shared" si="639"/>
        <v>0</v>
      </c>
      <c r="AI388" s="5">
        <f t="shared" si="640"/>
        <v>0</v>
      </c>
      <c r="AJ388" s="5">
        <f t="shared" si="641"/>
        <v>0</v>
      </c>
      <c r="AK388" s="5">
        <f t="shared" si="642"/>
        <v>0</v>
      </c>
      <c r="AL388" s="5">
        <f t="shared" si="643"/>
        <v>0</v>
      </c>
      <c r="AM388" s="5">
        <f t="shared" si="644"/>
        <v>2.3077229412224334E-5</v>
      </c>
      <c r="AN388" s="5">
        <f t="shared" si="645"/>
        <v>0</v>
      </c>
      <c r="AO388" s="5">
        <f t="shared" si="646"/>
        <v>0</v>
      </c>
      <c r="AP388" s="5">
        <f t="shared" si="647"/>
        <v>0</v>
      </c>
      <c r="AQ388" s="5">
        <f t="shared" si="648"/>
        <v>0</v>
      </c>
      <c r="AR388" s="5">
        <f t="shared" si="649"/>
        <v>0</v>
      </c>
      <c r="AS388" s="5">
        <f t="shared" si="650"/>
        <v>0</v>
      </c>
      <c r="AT388" s="5">
        <f t="shared" si="651"/>
        <v>0</v>
      </c>
      <c r="AU388" s="5">
        <f t="shared" si="652"/>
        <v>0</v>
      </c>
      <c r="AV388" s="5">
        <f t="shared" si="653"/>
        <v>0</v>
      </c>
      <c r="AW388" s="5">
        <f t="shared" si="654"/>
        <v>0</v>
      </c>
      <c r="AX388" s="5">
        <f t="shared" si="655"/>
        <v>1.2649450833751438E-6</v>
      </c>
      <c r="AY388" s="5">
        <f t="shared" si="656"/>
        <v>0</v>
      </c>
      <c r="AZ388" s="5">
        <f t="shared" si="657"/>
        <v>0</v>
      </c>
      <c r="BA388" s="5">
        <f t="shared" si="658"/>
        <v>0</v>
      </c>
      <c r="BB388" s="5">
        <f t="shared" si="659"/>
        <v>0</v>
      </c>
      <c r="BC388" s="5">
        <f t="shared" si="660"/>
        <v>0</v>
      </c>
      <c r="BD388" s="5">
        <f t="shared" si="661"/>
        <v>0</v>
      </c>
      <c r="BE388" s="5">
        <f t="shared" si="662"/>
        <v>0</v>
      </c>
      <c r="BF388" s="5">
        <f t="shared" si="663"/>
        <v>0</v>
      </c>
      <c r="BG388" s="5">
        <f t="shared" si="664"/>
        <v>0</v>
      </c>
      <c r="BH388" s="5">
        <f t="shared" si="665"/>
        <v>0</v>
      </c>
      <c r="BI388" s="5">
        <f t="shared" si="666"/>
        <v>0</v>
      </c>
      <c r="BJ388" s="8">
        <f t="shared" si="667"/>
        <v>0.28027153484635497</v>
      </c>
      <c r="BK388" s="8">
        <f t="shared" si="668"/>
        <v>0.71972840318714071</v>
      </c>
      <c r="BL388" s="8">
        <f t="shared" si="669"/>
        <v>0</v>
      </c>
      <c r="BM388" s="8">
        <f t="shared" si="670"/>
        <v>4.6423093982582726E-3</v>
      </c>
      <c r="BN388" s="8">
        <f t="shared" si="671"/>
        <v>0.99535762863523736</v>
      </c>
    </row>
    <row r="389" spans="1:66" x14ac:dyDescent="0.25">
      <c r="A389" t="s">
        <v>61</v>
      </c>
      <c r="B389" t="s">
        <v>64</v>
      </c>
      <c r="C389" t="s">
        <v>337</v>
      </c>
      <c r="D389" s="16"/>
      <c r="E389">
        <f>VLOOKUP(A389,home!$A$2:$E$405,3,FALSE)</f>
        <v>1.5254237288135599</v>
      </c>
      <c r="F389">
        <f>VLOOKUP(B389,home!$B$2:$E$405,3,FALSE)</f>
        <v>0.66</v>
      </c>
      <c r="G389">
        <f>VLOOKUP(C389,away!$B$2:$E$405,4,FALSE)</f>
        <v>1.0900000000000001</v>
      </c>
      <c r="H389">
        <f>VLOOKUP(A389,away!$A$2:$E$405,3,FALSE)</f>
        <v>1.1186440677966101</v>
      </c>
      <c r="I389">
        <f>VLOOKUP(C389,away!$B$2:$E$405,3,FALSE)</f>
        <v>0.87</v>
      </c>
      <c r="J389">
        <f>VLOOKUP(B389,home!$B$2:$E$405,4,FALSE)</f>
        <v>2.09</v>
      </c>
      <c r="K389" s="3">
        <f t="shared" si="616"/>
        <v>1.0973898305084751</v>
      </c>
      <c r="L389" s="3">
        <f t="shared" si="617"/>
        <v>2.0340305084745758</v>
      </c>
      <c r="M389" s="5">
        <f t="shared" si="618"/>
        <v>4.3655747237518951E-2</v>
      </c>
      <c r="N389" s="5">
        <f t="shared" si="619"/>
        <v>4.7907373061701751E-2</v>
      </c>
      <c r="O389" s="5">
        <f t="shared" si="620"/>
        <v>8.8797121751368238E-2</v>
      </c>
      <c r="P389" s="5">
        <f t="shared" si="621"/>
        <v>9.7445058388374403E-2</v>
      </c>
      <c r="Q389" s="5">
        <f t="shared" si="622"/>
        <v>2.6286532002143582E-2</v>
      </c>
      <c r="R389" s="5">
        <f t="shared" si="623"/>
        <v>9.0308027353507195E-2</v>
      </c>
      <c r="S389" s="5">
        <f t="shared" si="624"/>
        <v>5.4377372998857823E-2</v>
      </c>
      <c r="T389" s="5">
        <f t="shared" si="625"/>
        <v>5.346760805435332E-2</v>
      </c>
      <c r="U389" s="5">
        <f t="shared" si="626"/>
        <v>9.9103110831019997E-2</v>
      </c>
      <c r="V389" s="5">
        <f t="shared" si="627"/>
        <v>1.3486340089302081E-2</v>
      </c>
      <c r="W389" s="5">
        <f t="shared" si="628"/>
        <v>9.6155242994959856E-3</v>
      </c>
      <c r="X389" s="5">
        <f t="shared" si="629"/>
        <v>1.9558269780153459E-2</v>
      </c>
      <c r="Y389" s="5">
        <f t="shared" si="630"/>
        <v>1.9891058712904239E-2</v>
      </c>
      <c r="Z389" s="5">
        <f t="shared" si="631"/>
        <v>6.1229760932396703E-2</v>
      </c>
      <c r="AA389" s="5">
        <f t="shared" si="632"/>
        <v>6.7192916971677258E-2</v>
      </c>
      <c r="AB389" s="5">
        <f t="shared" si="633"/>
        <v>3.6868411883459469E-2</v>
      </c>
      <c r="AC389" s="5">
        <f t="shared" si="634"/>
        <v>1.8814492944901357E-3</v>
      </c>
      <c r="AD389" s="5">
        <f t="shared" si="635"/>
        <v>2.6379946453185055E-3</v>
      </c>
      <c r="AE389" s="5">
        <f t="shared" si="636"/>
        <v>5.365761589770408E-3</v>
      </c>
      <c r="AF389" s="5">
        <f t="shared" si="637"/>
        <v>5.4570613873970268E-3</v>
      </c>
      <c r="AG389" s="5">
        <f t="shared" si="638"/>
        <v>3.6999431161947151E-3</v>
      </c>
      <c r="AH389" s="5">
        <f t="shared" si="639"/>
        <v>3.1135800440774894E-2</v>
      </c>
      <c r="AI389" s="5">
        <f t="shared" si="640"/>
        <v>3.4168110768447661E-2</v>
      </c>
      <c r="AJ389" s="5">
        <f t="shared" si="641"/>
        <v>1.8747868642490791E-2</v>
      </c>
      <c r="AK389" s="5">
        <f t="shared" si="642"/>
        <v>6.8579067973260415E-3</v>
      </c>
      <c r="AL389" s="5">
        <f t="shared" si="643"/>
        <v>1.6798515472326325E-4</v>
      </c>
      <c r="AM389" s="5">
        <f t="shared" si="644"/>
        <v>5.7898169934166813E-4</v>
      </c>
      <c r="AN389" s="5">
        <f t="shared" si="645"/>
        <v>1.1776664403094072E-3</v>
      </c>
      <c r="AO389" s="5">
        <f t="shared" si="646"/>
        <v>1.1977047341979938E-3</v>
      </c>
      <c r="AP389" s="5">
        <f t="shared" si="647"/>
        <v>8.1205598983438384E-4</v>
      </c>
      <c r="AQ389" s="5">
        <f t="shared" si="648"/>
        <v>4.1293666447816415E-4</v>
      </c>
      <c r="AR389" s="5">
        <f t="shared" si="649"/>
        <v>1.2666233600462465E-2</v>
      </c>
      <c r="AS389" s="5">
        <f t="shared" si="650"/>
        <v>1.3899795943992255E-2</v>
      </c>
      <c r="AT389" s="5">
        <f t="shared" si="651"/>
        <v>7.6267473575400251E-3</v>
      </c>
      <c r="AU389" s="5">
        <f t="shared" si="652"/>
        <v>2.78983833000727E-3</v>
      </c>
      <c r="AV389" s="5">
        <f t="shared" si="653"/>
        <v>7.6538505302818118E-4</v>
      </c>
      <c r="AW389" s="5">
        <f t="shared" si="654"/>
        <v>1.0415660051284299E-5</v>
      </c>
      <c r="AX389" s="5">
        <f t="shared" si="655"/>
        <v>1.0589477148467694E-4</v>
      </c>
      <c r="AY389" s="5">
        <f t="shared" si="656"/>
        <v>2.1539319588777643E-4</v>
      </c>
      <c r="AZ389" s="5">
        <f t="shared" si="657"/>
        <v>2.1905816587678898E-4</v>
      </c>
      <c r="BA389" s="5">
        <f t="shared" si="658"/>
        <v>1.485236641746243E-4</v>
      </c>
      <c r="BB389" s="5">
        <f t="shared" si="659"/>
        <v>7.5525416040404553E-5</v>
      </c>
      <c r="BC389" s="5">
        <f t="shared" si="660"/>
        <v>3.0724200078283611E-5</v>
      </c>
      <c r="BD389" s="5">
        <f t="shared" si="661"/>
        <v>4.2939175951344022E-3</v>
      </c>
      <c r="BE389" s="5">
        <f t="shared" si="662"/>
        <v>4.712101501941901E-3</v>
      </c>
      <c r="BF389" s="5">
        <f t="shared" si="663"/>
        <v>2.5855061342773765E-3</v>
      </c>
      <c r="BG389" s="5">
        <f t="shared" si="664"/>
        <v>9.4576937949109106E-4</v>
      </c>
      <c r="BH389" s="5">
        <f t="shared" si="665"/>
        <v>2.5946942476495847E-4</v>
      </c>
      <c r="BI389" s="5">
        <f t="shared" si="666"/>
        <v>5.6947821612989885E-5</v>
      </c>
      <c r="BJ389" s="8">
        <f t="shared" si="667"/>
        <v>0.19886159159113717</v>
      </c>
      <c r="BK389" s="8">
        <f t="shared" si="668"/>
        <v>0.21122934635915447</v>
      </c>
      <c r="BL389" s="8">
        <f t="shared" si="669"/>
        <v>0.52378098758232439</v>
      </c>
      <c r="BM389" s="8">
        <f t="shared" si="670"/>
        <v>0.60049684913456214</v>
      </c>
      <c r="BN389" s="8">
        <f t="shared" si="671"/>
        <v>0.39439985979461412</v>
      </c>
    </row>
    <row r="390" spans="1:66" x14ac:dyDescent="0.25">
      <c r="A390" t="s">
        <v>61</v>
      </c>
      <c r="B390" t="s">
        <v>241</v>
      </c>
      <c r="C390" t="s">
        <v>82</v>
      </c>
      <c r="D390" s="16"/>
      <c r="E390">
        <f>VLOOKUP(A390,home!$A$2:$E$405,3,FALSE)</f>
        <v>1.5254237288135599</v>
      </c>
      <c r="F390">
        <f>VLOOKUP(B390,home!$B$2:$E$405,3,FALSE)</f>
        <v>2.19</v>
      </c>
      <c r="G390">
        <f>VLOOKUP(C390,away!$B$2:$E$405,4,FALSE)</f>
        <v>1.75</v>
      </c>
      <c r="H390">
        <f>VLOOKUP(A390,away!$A$2:$E$405,3,FALSE)</f>
        <v>1.1186440677966101</v>
      </c>
      <c r="I390">
        <f>VLOOKUP(C390,away!$B$2:$E$405,3,FALSE)</f>
        <v>0</v>
      </c>
      <c r="J390">
        <f>VLOOKUP(B390,home!$B$2:$E$405,4,FALSE)</f>
        <v>0</v>
      </c>
      <c r="K390" s="3">
        <f t="shared" si="616"/>
        <v>5.8461864406779682</v>
      </c>
      <c r="L390" s="3">
        <f t="shared" si="617"/>
        <v>0</v>
      </c>
      <c r="M390" s="5">
        <f t="shared" si="618"/>
        <v>2.8909027925397503E-3</v>
      </c>
      <c r="N390" s="5">
        <f t="shared" si="619"/>
        <v>1.6900756707063959E-2</v>
      </c>
      <c r="O390" s="5">
        <f t="shared" si="620"/>
        <v>0</v>
      </c>
      <c r="P390" s="5">
        <f t="shared" si="621"/>
        <v>0</v>
      </c>
      <c r="Q390" s="5">
        <f t="shared" si="622"/>
        <v>4.9402487349017289E-2</v>
      </c>
      <c r="R390" s="5">
        <f t="shared" si="623"/>
        <v>0</v>
      </c>
      <c r="S390" s="5">
        <f t="shared" si="624"/>
        <v>0</v>
      </c>
      <c r="T390" s="5">
        <f t="shared" si="625"/>
        <v>0</v>
      </c>
      <c r="U390" s="5">
        <f t="shared" si="626"/>
        <v>0</v>
      </c>
      <c r="V390" s="5">
        <f t="shared" si="627"/>
        <v>0</v>
      </c>
      <c r="W390" s="5">
        <f t="shared" si="628"/>
        <v>9.6272050558529873E-2</v>
      </c>
      <c r="X390" s="5">
        <f t="shared" si="629"/>
        <v>0</v>
      </c>
      <c r="Y390" s="5">
        <f t="shared" si="630"/>
        <v>0</v>
      </c>
      <c r="Z390" s="5">
        <f t="shared" si="631"/>
        <v>0</v>
      </c>
      <c r="AA390" s="5">
        <f t="shared" si="632"/>
        <v>0</v>
      </c>
      <c r="AB390" s="5">
        <f t="shared" si="633"/>
        <v>0</v>
      </c>
      <c r="AC390" s="5">
        <f t="shared" si="634"/>
        <v>0</v>
      </c>
      <c r="AD390" s="5">
        <f t="shared" si="635"/>
        <v>0.14070608914788535</v>
      </c>
      <c r="AE390" s="5">
        <f t="shared" si="636"/>
        <v>0</v>
      </c>
      <c r="AF390" s="5">
        <f t="shared" si="637"/>
        <v>0</v>
      </c>
      <c r="AG390" s="5">
        <f t="shared" si="638"/>
        <v>0</v>
      </c>
      <c r="AH390" s="5">
        <f t="shared" si="639"/>
        <v>0</v>
      </c>
      <c r="AI390" s="5">
        <f t="shared" si="640"/>
        <v>0</v>
      </c>
      <c r="AJ390" s="5">
        <f t="shared" si="641"/>
        <v>0</v>
      </c>
      <c r="AK390" s="5">
        <f t="shared" si="642"/>
        <v>0</v>
      </c>
      <c r="AL390" s="5">
        <f t="shared" si="643"/>
        <v>0</v>
      </c>
      <c r="AM390" s="5">
        <f t="shared" si="644"/>
        <v>0.16451880609943853</v>
      </c>
      <c r="AN390" s="5">
        <f t="shared" si="645"/>
        <v>0</v>
      </c>
      <c r="AO390" s="5">
        <f t="shared" si="646"/>
        <v>0</v>
      </c>
      <c r="AP390" s="5">
        <f t="shared" si="647"/>
        <v>0</v>
      </c>
      <c r="AQ390" s="5">
        <f t="shared" si="648"/>
        <v>0</v>
      </c>
      <c r="AR390" s="5">
        <f t="shared" si="649"/>
        <v>0</v>
      </c>
      <c r="AS390" s="5">
        <f t="shared" si="650"/>
        <v>0</v>
      </c>
      <c r="AT390" s="5">
        <f t="shared" si="651"/>
        <v>0</v>
      </c>
      <c r="AU390" s="5">
        <f t="shared" si="652"/>
        <v>0</v>
      </c>
      <c r="AV390" s="5">
        <f t="shared" si="653"/>
        <v>0</v>
      </c>
      <c r="AW390" s="5">
        <f t="shared" si="654"/>
        <v>0</v>
      </c>
      <c r="AX390" s="5">
        <f t="shared" si="655"/>
        <v>0.16030126890917756</v>
      </c>
      <c r="AY390" s="5">
        <f t="shared" si="656"/>
        <v>0</v>
      </c>
      <c r="AZ390" s="5">
        <f t="shared" si="657"/>
        <v>0</v>
      </c>
      <c r="BA390" s="5">
        <f t="shared" si="658"/>
        <v>0</v>
      </c>
      <c r="BB390" s="5">
        <f t="shared" si="659"/>
        <v>0</v>
      </c>
      <c r="BC390" s="5">
        <f t="shared" si="660"/>
        <v>0</v>
      </c>
      <c r="BD390" s="5">
        <f t="shared" si="661"/>
        <v>0</v>
      </c>
      <c r="BE390" s="5">
        <f t="shared" si="662"/>
        <v>0</v>
      </c>
      <c r="BF390" s="5">
        <f t="shared" si="663"/>
        <v>0</v>
      </c>
      <c r="BG390" s="5">
        <f t="shared" si="664"/>
        <v>0</v>
      </c>
      <c r="BH390" s="5">
        <f t="shared" si="665"/>
        <v>0</v>
      </c>
      <c r="BI390" s="5">
        <f t="shared" si="666"/>
        <v>0</v>
      </c>
      <c r="BJ390" s="8">
        <f t="shared" si="667"/>
        <v>0.62810145877111256</v>
      </c>
      <c r="BK390" s="8">
        <f t="shared" si="668"/>
        <v>2.8909027925397503E-3</v>
      </c>
      <c r="BL390" s="8">
        <f t="shared" si="669"/>
        <v>0</v>
      </c>
      <c r="BM390" s="8">
        <f t="shared" si="670"/>
        <v>0.56179821471503133</v>
      </c>
      <c r="BN390" s="8">
        <f t="shared" si="671"/>
        <v>6.9194146848620991E-2</v>
      </c>
    </row>
    <row r="391" spans="1:66" x14ac:dyDescent="0.25">
      <c r="A391" t="s">
        <v>61</v>
      </c>
      <c r="B391" t="s">
        <v>65</v>
      </c>
      <c r="C391" t="s">
        <v>87</v>
      </c>
      <c r="D391" s="16"/>
      <c r="E391">
        <f>VLOOKUP(A391,home!$A$2:$E$405,3,FALSE)</f>
        <v>1.5254237288135599</v>
      </c>
      <c r="F391">
        <f>VLOOKUP(B391,home!$B$2:$E$405,3,FALSE)</f>
        <v>0.87</v>
      </c>
      <c r="G391">
        <f>VLOOKUP(C391,away!$B$2:$E$405,4,FALSE)</f>
        <v>0.87</v>
      </c>
      <c r="H391">
        <f>VLOOKUP(A391,away!$A$2:$E$405,3,FALSE)</f>
        <v>1.1186440677966101</v>
      </c>
      <c r="I391">
        <f>VLOOKUP(C391,away!$B$2:$E$405,3,FALSE)</f>
        <v>0.66</v>
      </c>
      <c r="J391">
        <f>VLOOKUP(B391,home!$B$2:$E$405,4,FALSE)</f>
        <v>0.89</v>
      </c>
      <c r="K391" s="3">
        <f t="shared" si="616"/>
        <v>1.1545932203389835</v>
      </c>
      <c r="L391" s="3">
        <f t="shared" si="617"/>
        <v>0.65709152542372884</v>
      </c>
      <c r="M391" s="5">
        <f t="shared" si="618"/>
        <v>0.16337865331415569</v>
      </c>
      <c r="N391" s="5">
        <f t="shared" si="619"/>
        <v>0.18863588546463733</v>
      </c>
      <c r="O391" s="5">
        <f t="shared" si="620"/>
        <v>0.1073547285278731</v>
      </c>
      <c r="P391" s="5">
        <f t="shared" si="621"/>
        <v>0.12395104172961435</v>
      </c>
      <c r="Q391" s="5">
        <f t="shared" si="622"/>
        <v>0.10889885723505566</v>
      </c>
      <c r="R391" s="5">
        <f t="shared" si="623"/>
        <v>3.527094116491522E-2</v>
      </c>
      <c r="S391" s="5">
        <f t="shared" si="624"/>
        <v>2.3509590197677042E-2</v>
      </c>
      <c r="T391" s="5">
        <f t="shared" si="625"/>
        <v>7.1556516217483601E-2</v>
      </c>
      <c r="U391" s="5">
        <f t="shared" si="626"/>
        <v>4.0723589543986277E-2</v>
      </c>
      <c r="V391" s="5">
        <f t="shared" si="627"/>
        <v>1.9817890230433561E-3</v>
      </c>
      <c r="W391" s="5">
        <f t="shared" si="628"/>
        <v>4.1911294088752681E-2</v>
      </c>
      <c r="X391" s="5">
        <f t="shared" si="629"/>
        <v>2.7539556165261009E-2</v>
      </c>
      <c r="Y391" s="5">
        <f t="shared" si="630"/>
        <v>9.0480044850619057E-3</v>
      </c>
      <c r="Z391" s="5">
        <f t="shared" si="631"/>
        <v>7.7254121777282445E-3</v>
      </c>
      <c r="AA391" s="5">
        <f t="shared" si="632"/>
        <v>8.9197085247292533E-3</v>
      </c>
      <c r="AB391" s="5">
        <f t="shared" si="633"/>
        <v>5.1493174950261169E-3</v>
      </c>
      <c r="AC391" s="5">
        <f t="shared" si="634"/>
        <v>9.3970666038526208E-5</v>
      </c>
      <c r="AD391" s="5">
        <f t="shared" si="635"/>
        <v>1.2097624002626798E-2</v>
      </c>
      <c r="AE391" s="5">
        <f t="shared" si="636"/>
        <v>7.9492462098887592E-3</v>
      </c>
      <c r="AF391" s="5">
        <f t="shared" si="637"/>
        <v>2.6116911590122996E-3</v>
      </c>
      <c r="AG391" s="5">
        <f t="shared" si="638"/>
        <v>5.7204004253701948E-4</v>
      </c>
      <c r="AH391" s="5">
        <f t="shared" si="639"/>
        <v>1.2690757180976258E-3</v>
      </c>
      <c r="AI391" s="5">
        <f t="shared" si="640"/>
        <v>1.4652662202123455E-3</v>
      </c>
      <c r="AJ391" s="5">
        <f t="shared" si="641"/>
        <v>8.4589322192445138E-4</v>
      </c>
      <c r="AK391" s="5">
        <f t="shared" si="642"/>
        <v>3.2555419305489003E-4</v>
      </c>
      <c r="AL391" s="5">
        <f t="shared" si="643"/>
        <v>2.8517218648152043E-6</v>
      </c>
      <c r="AM391" s="5">
        <f t="shared" si="644"/>
        <v>2.7935669311286108E-3</v>
      </c>
      <c r="AN391" s="5">
        <f t="shared" si="645"/>
        <v>1.8356291561485837E-3</v>
      </c>
      <c r="AO391" s="5">
        <f t="shared" si="646"/>
        <v>6.0308818116297253E-4</v>
      </c>
      <c r="AP391" s="5">
        <f t="shared" si="647"/>
        <v>1.3209471097513326E-4</v>
      </c>
      <c r="AQ391" s="5">
        <f t="shared" si="648"/>
        <v>2.1699578783764219E-5</v>
      </c>
      <c r="AR391" s="5">
        <f t="shared" si="649"/>
        <v>1.667797798965967E-4</v>
      </c>
      <c r="AS391" s="5">
        <f t="shared" si="650"/>
        <v>1.9256280315823842E-4</v>
      </c>
      <c r="AT391" s="5">
        <f t="shared" si="651"/>
        <v>1.1116585350798617E-4</v>
      </c>
      <c r="AU391" s="5">
        <f t="shared" si="652"/>
        <v>4.2783780264505784E-5</v>
      </c>
      <c r="AV391" s="5">
        <f t="shared" si="653"/>
        <v>1.2349465658467803E-5</v>
      </c>
      <c r="AW391" s="5">
        <f t="shared" si="654"/>
        <v>6.0097932811073836E-8</v>
      </c>
      <c r="AX391" s="5">
        <f t="shared" si="655"/>
        <v>5.375722398740457E-4</v>
      </c>
      <c r="AY391" s="5">
        <f t="shared" si="656"/>
        <v>3.5323416312428731E-4</v>
      </c>
      <c r="AZ391" s="5">
        <f t="shared" si="657"/>
        <v>1.1605358753955612E-4</v>
      </c>
      <c r="BA391" s="5">
        <f t="shared" si="658"/>
        <v>2.5419276289087727E-5</v>
      </c>
      <c r="BB391" s="5">
        <f t="shared" si="659"/>
        <v>4.1756977579909683E-6</v>
      </c>
      <c r="BC391" s="5">
        <f t="shared" si="660"/>
        <v>5.4876312190134628E-7</v>
      </c>
      <c r="BD391" s="5">
        <f t="shared" si="661"/>
        <v>1.8264929997014728E-5</v>
      </c>
      <c r="BE391" s="5">
        <f t="shared" si="662"/>
        <v>2.1088564344519336E-5</v>
      </c>
      <c r="BF391" s="5">
        <f t="shared" si="663"/>
        <v>1.2174356709432226E-5</v>
      </c>
      <c r="BG391" s="5">
        <f t="shared" si="664"/>
        <v>4.685476572899618E-6</v>
      </c>
      <c r="BH391" s="5">
        <f t="shared" si="665"/>
        <v>1.3524548712817592E-6</v>
      </c>
      <c r="BI391" s="5">
        <f t="shared" si="666"/>
        <v>3.123070450392703E-7</v>
      </c>
      <c r="BJ391" s="8">
        <f t="shared" si="667"/>
        <v>0.47724379735622291</v>
      </c>
      <c r="BK391" s="8">
        <f t="shared" si="668"/>
        <v>0.31327113081551805</v>
      </c>
      <c r="BL391" s="8">
        <f t="shared" si="669"/>
        <v>0.2019075943818453</v>
      </c>
      <c r="BM391" s="8">
        <f t="shared" si="670"/>
        <v>0.2723046532298718</v>
      </c>
      <c r="BN391" s="8">
        <f t="shared" si="671"/>
        <v>0.72749010743625131</v>
      </c>
    </row>
    <row r="392" spans="1:66" x14ac:dyDescent="0.25">
      <c r="A392" t="s">
        <v>72</v>
      </c>
      <c r="B392" t="s">
        <v>365</v>
      </c>
      <c r="C392" t="s">
        <v>89</v>
      </c>
      <c r="D392" s="16"/>
      <c r="E392">
        <f>VLOOKUP(A392,home!$A$2:$E$405,3,FALSE)</f>
        <v>1.37037037037037</v>
      </c>
      <c r="F392">
        <f>VLOOKUP(B392,home!$B$2:$E$405,3,FALSE)</f>
        <v>1.0900000000000001</v>
      </c>
      <c r="G392">
        <f>VLOOKUP(C392,away!$B$2:$E$405,4,FALSE)</f>
        <v>1.17</v>
      </c>
      <c r="H392">
        <f>VLOOKUP(A392,away!$A$2:$E$405,3,FALSE)</f>
        <v>1.17592592592593</v>
      </c>
      <c r="I392">
        <f>VLOOKUP(C392,away!$B$2:$E$405,3,FALSE)</f>
        <v>0.57999999999999996</v>
      </c>
      <c r="J392">
        <f>VLOOKUP(B392,home!$B$2:$E$405,4,FALSE)</f>
        <v>1.06</v>
      </c>
      <c r="K392" s="3">
        <f t="shared" si="616"/>
        <v>1.7476333333333329</v>
      </c>
      <c r="L392" s="3">
        <f t="shared" si="617"/>
        <v>0.72295925925926174</v>
      </c>
      <c r="M392" s="5">
        <f t="shared" si="618"/>
        <v>8.4534749489403968E-2</v>
      </c>
      <c r="N392" s="5">
        <f t="shared" si="619"/>
        <v>0.14773574603266532</v>
      </c>
      <c r="O392" s="5">
        <f t="shared" si="620"/>
        <v>6.1115179872526744E-2</v>
      </c>
      <c r="P392" s="5">
        <f t="shared" si="621"/>
        <v>0.10680692551789014</v>
      </c>
      <c r="Q392" s="5">
        <f t="shared" si="622"/>
        <v>0.12909395714577684</v>
      </c>
      <c r="R392" s="5">
        <f t="shared" si="623"/>
        <v>2.2091892585069235E-2</v>
      </c>
      <c r="S392" s="5">
        <f t="shared" si="624"/>
        <v>3.3736775135336614E-2</v>
      </c>
      <c r="T392" s="5">
        <f t="shared" si="625"/>
        <v>9.3329671632957703E-2</v>
      </c>
      <c r="U392" s="5">
        <f t="shared" si="626"/>
        <v>3.8608527878086489E-2</v>
      </c>
      <c r="V392" s="5">
        <f t="shared" si="627"/>
        <v>4.7361472988695684E-3</v>
      </c>
      <c r="W392" s="5">
        <f t="shared" si="628"/>
        <v>7.520296754662148E-2</v>
      </c>
      <c r="X392" s="5">
        <f t="shared" si="629"/>
        <v>5.4368681711603764E-2</v>
      </c>
      <c r="Y392" s="5">
        <f t="shared" si="630"/>
        <v>1.9653170928561812E-2</v>
      </c>
      <c r="Z392" s="5">
        <f t="shared" si="631"/>
        <v>5.3238460996456113E-3</v>
      </c>
      <c r="AA392" s="5">
        <f t="shared" si="632"/>
        <v>9.3041309052773226E-3</v>
      </c>
      <c r="AB392" s="5">
        <f t="shared" si="633"/>
        <v>8.1301046538797463E-3</v>
      </c>
      <c r="AC392" s="5">
        <f t="shared" si="634"/>
        <v>3.7399807094679207E-4</v>
      </c>
      <c r="AD392" s="5">
        <f t="shared" si="635"/>
        <v>3.2856803212515134E-2</v>
      </c>
      <c r="AE392" s="5">
        <f t="shared" si="636"/>
        <v>2.3754130112147272E-2</v>
      </c>
      <c r="AF392" s="5">
        <f t="shared" si="637"/>
        <v>8.5866341551130571E-3</v>
      </c>
      <c r="AG392" s="5">
        <f t="shared" si="638"/>
        <v>2.0692622227702711E-3</v>
      </c>
      <c r="AH392" s="5">
        <f t="shared" si="639"/>
        <v>9.6223095815252499E-4</v>
      </c>
      <c r="AI392" s="5">
        <f t="shared" si="640"/>
        <v>1.6816268968326241E-3</v>
      </c>
      <c r="AJ392" s="5">
        <f t="shared" si="641"/>
        <v>1.4694336095672942E-3</v>
      </c>
      <c r="AK392" s="5">
        <f t="shared" si="642"/>
        <v>8.5601038573337399E-4</v>
      </c>
      <c r="AL392" s="5">
        <f t="shared" si="643"/>
        <v>1.8901379301990161E-5</v>
      </c>
      <c r="AM392" s="5">
        <f t="shared" si="644"/>
        <v>1.1484328904193025E-2</v>
      </c>
      <c r="AN392" s="5">
        <f t="shared" si="645"/>
        <v>8.3027019176651184E-3</v>
      </c>
      <c r="AO392" s="5">
        <f t="shared" si="646"/>
        <v>3.0012576141228123E-3</v>
      </c>
      <c r="AP392" s="5">
        <f t="shared" si="647"/>
        <v>7.2326232718414936E-4</v>
      </c>
      <c r="AQ392" s="5">
        <f t="shared" si="648"/>
        <v>1.3072229907779557E-4</v>
      </c>
      <c r="AR392" s="5">
        <f t="shared" si="649"/>
        <v>1.3913075614845589E-4</v>
      </c>
      <c r="AS392" s="5">
        <f t="shared" si="650"/>
        <v>2.431495471369131E-4</v>
      </c>
      <c r="AT392" s="5">
        <f t="shared" si="651"/>
        <v>2.1246812678068694E-4</v>
      </c>
      <c r="AU392" s="5">
        <f t="shared" si="652"/>
        <v>1.2377212687760705E-4</v>
      </c>
      <c r="AV392" s="5">
        <f t="shared" si="653"/>
        <v>5.4077073667217147E-5</v>
      </c>
      <c r="AW392" s="5">
        <f t="shared" si="654"/>
        <v>6.6336895099574196E-7</v>
      </c>
      <c r="AX392" s="5">
        <f t="shared" si="655"/>
        <v>3.3450660006552049E-3</v>
      </c>
      <c r="AY392" s="5">
        <f t="shared" si="656"/>
        <v>2.4183464380070283E-3</v>
      </c>
      <c r="AZ392" s="5">
        <f t="shared" si="657"/>
        <v>8.7418297472691749E-4</v>
      </c>
      <c r="BA392" s="5">
        <f t="shared" si="658"/>
        <v>2.1066622528854341E-4</v>
      </c>
      <c r="BB392" s="5">
        <f t="shared" si="659"/>
        <v>3.8075774546387515E-5</v>
      </c>
      <c r="BC392" s="5">
        <f t="shared" si="660"/>
        <v>5.5054467523557971E-6</v>
      </c>
      <c r="BD392" s="5">
        <f t="shared" si="661"/>
        <v>1.6764311400878097E-5</v>
      </c>
      <c r="BE392" s="5">
        <f t="shared" si="662"/>
        <v>2.9297869414554582E-5</v>
      </c>
      <c r="BF392" s="5">
        <f t="shared" si="663"/>
        <v>2.5600966592261369E-5</v>
      </c>
      <c r="BG392" s="5">
        <f t="shared" si="664"/>
        <v>1.4913700860729681E-5</v>
      </c>
      <c r="BH392" s="5">
        <f t="shared" si="665"/>
        <v>6.5159201868933012E-6</v>
      </c>
      <c r="BI392" s="5">
        <f t="shared" si="666"/>
        <v>2.2774878631908563E-6</v>
      </c>
      <c r="BJ392" s="8">
        <f t="shared" si="667"/>
        <v>0.61718514062295204</v>
      </c>
      <c r="BK392" s="8">
        <f t="shared" si="668"/>
        <v>0.23262584332975611</v>
      </c>
      <c r="BL392" s="8">
        <f t="shared" si="669"/>
        <v>0.14508710563205482</v>
      </c>
      <c r="BM392" s="8">
        <f t="shared" si="670"/>
        <v>0.44642580197202014</v>
      </c>
      <c r="BN392" s="8">
        <f t="shared" si="671"/>
        <v>0.55137845064333235</v>
      </c>
    </row>
    <row r="393" spans="1:66" x14ac:dyDescent="0.25">
      <c r="A393" t="s">
        <v>72</v>
      </c>
      <c r="B393" t="s">
        <v>75</v>
      </c>
      <c r="C393" t="s">
        <v>63</v>
      </c>
      <c r="D393" s="16"/>
      <c r="E393">
        <f>VLOOKUP(A393,home!$A$2:$E$405,3,FALSE)</f>
        <v>1.37037037037037</v>
      </c>
      <c r="F393">
        <f>VLOOKUP(B393,home!$B$2:$E$405,3,FALSE)</f>
        <v>1.75</v>
      </c>
      <c r="G393">
        <f>VLOOKUP(C393,away!$B$2:$E$405,4,FALSE)</f>
        <v>0.73</v>
      </c>
      <c r="H393">
        <f>VLOOKUP(A393,away!$A$2:$E$405,3,FALSE)</f>
        <v>1.17592592592593</v>
      </c>
      <c r="I393">
        <f>VLOOKUP(C393,away!$B$2:$E$405,3,FALSE)</f>
        <v>1.0900000000000001</v>
      </c>
      <c r="J393">
        <f>VLOOKUP(B393,home!$B$2:$E$405,4,FALSE)</f>
        <v>1.02</v>
      </c>
      <c r="K393" s="3">
        <f t="shared" si="616"/>
        <v>1.7506481481481475</v>
      </c>
      <c r="L393" s="3">
        <f t="shared" si="617"/>
        <v>1.3073944444444492</v>
      </c>
      <c r="M393" s="5">
        <f t="shared" si="618"/>
        <v>4.6979563424347712E-2</v>
      </c>
      <c r="N393" s="5">
        <f t="shared" si="619"/>
        <v>8.2244685709642759E-2</v>
      </c>
      <c r="O393" s="5">
        <f t="shared" si="620"/>
        <v>6.1420820223417827E-2</v>
      </c>
      <c r="P393" s="5">
        <f t="shared" si="621"/>
        <v>0.10752624518186671</v>
      </c>
      <c r="Q393" s="5">
        <f t="shared" si="622"/>
        <v>7.1990753366306254E-2</v>
      </c>
      <c r="R393" s="5">
        <f t="shared" si="623"/>
        <v>4.0150619566658878E-2</v>
      </c>
      <c r="S393" s="5">
        <f t="shared" si="624"/>
        <v>6.1526185857012632E-2</v>
      </c>
      <c r="T393" s="5">
        <f t="shared" si="625"/>
        <v>9.412031100247932E-2</v>
      </c>
      <c r="U393" s="5">
        <f t="shared" si="626"/>
        <v>7.0289607791372152E-2</v>
      </c>
      <c r="V393" s="5">
        <f t="shared" si="627"/>
        <v>1.564670834944747E-2</v>
      </c>
      <c r="W393" s="5">
        <f t="shared" si="628"/>
        <v>4.2010159688171352E-2</v>
      </c>
      <c r="X393" s="5">
        <f t="shared" si="629"/>
        <v>5.4923849386539374E-2</v>
      </c>
      <c r="Y393" s="5">
        <f t="shared" si="630"/>
        <v>3.5903567777732633E-2</v>
      </c>
      <c r="Z393" s="5">
        <f t="shared" si="631"/>
        <v>1.7497565654150813E-2</v>
      </c>
      <c r="AA393" s="5">
        <f t="shared" si="632"/>
        <v>3.0632080909539755E-2</v>
      </c>
      <c r="AB393" s="5">
        <f t="shared" si="633"/>
        <v>2.6812997859104997E-2</v>
      </c>
      <c r="AC393" s="5">
        <f t="shared" si="634"/>
        <v>2.2382495648627996E-3</v>
      </c>
      <c r="AD393" s="5">
        <f t="shared" si="635"/>
        <v>1.838625206537629E-2</v>
      </c>
      <c r="AE393" s="5">
        <f t="shared" si="636"/>
        <v>2.4038083804428238E-2</v>
      </c>
      <c r="AF393" s="5">
        <f t="shared" si="637"/>
        <v>1.571362861049979E-2</v>
      </c>
      <c r="AG393" s="5">
        <f t="shared" si="638"/>
        <v>6.8479702491435947E-3</v>
      </c>
      <c r="AH393" s="5">
        <f t="shared" si="639"/>
        <v>5.71905503188469E-3</v>
      </c>
      <c r="AI393" s="5">
        <f t="shared" si="640"/>
        <v>1.0012053100726278E-2</v>
      </c>
      <c r="AJ393" s="5">
        <f t="shared" si="641"/>
        <v>8.7637911099736898E-3</v>
      </c>
      <c r="AK393" s="5">
        <f t="shared" si="642"/>
        <v>5.1141048924775454E-3</v>
      </c>
      <c r="AL393" s="5">
        <f t="shared" si="643"/>
        <v>2.0491511963681913E-4</v>
      </c>
      <c r="AM393" s="5">
        <f t="shared" si="644"/>
        <v>6.4375716259272046E-3</v>
      </c>
      <c r="AN393" s="5">
        <f t="shared" si="645"/>
        <v>8.4164453794504466E-3</v>
      </c>
      <c r="AO393" s="5">
        <f t="shared" si="646"/>
        <v>5.5018069655318348E-3</v>
      </c>
      <c r="AP393" s="5">
        <f t="shared" si="647"/>
        <v>2.3976772870473659E-3</v>
      </c>
      <c r="AQ393" s="5">
        <f t="shared" si="648"/>
        <v>7.8367749116409061E-4</v>
      </c>
      <c r="AR393" s="5">
        <f t="shared" si="649"/>
        <v>1.4954121552316227E-3</v>
      </c>
      <c r="AS393" s="5">
        <f t="shared" si="650"/>
        <v>2.6179405202744707E-3</v>
      </c>
      <c r="AT393" s="5">
        <f t="shared" si="651"/>
        <v>2.2915463618902502E-3</v>
      </c>
      <c r="AU393" s="5">
        <f t="shared" si="652"/>
        <v>1.3372304649462636E-3</v>
      </c>
      <c r="AV393" s="5">
        <f t="shared" si="653"/>
        <v>5.8525500927636583E-4</v>
      </c>
      <c r="AW393" s="5">
        <f t="shared" si="654"/>
        <v>1.3027977716678178E-5</v>
      </c>
      <c r="AX393" s="5">
        <f t="shared" si="655"/>
        <v>1.8783204742500862E-3</v>
      </c>
      <c r="AY393" s="5">
        <f t="shared" si="656"/>
        <v>2.4557057529208254E-3</v>
      </c>
      <c r="AZ393" s="5">
        <f t="shared" si="657"/>
        <v>1.6052880292794806E-3</v>
      </c>
      <c r="BA393" s="5">
        <f t="shared" si="658"/>
        <v>6.9958155040439069E-4</v>
      </c>
      <c r="BB393" s="5">
        <f t="shared" si="659"/>
        <v>2.2865725810863354E-4</v>
      </c>
      <c r="BC393" s="5">
        <f t="shared" si="660"/>
        <v>5.9789045786625569E-5</v>
      </c>
      <c r="BD393" s="5">
        <f t="shared" si="661"/>
        <v>3.2584892398408732E-4</v>
      </c>
      <c r="BE393" s="5">
        <f t="shared" si="662"/>
        <v>5.7044681534880893E-4</v>
      </c>
      <c r="BF393" s="5">
        <f t="shared" si="663"/>
        <v>4.9932583045370039E-4</v>
      </c>
      <c r="BG393" s="5">
        <f t="shared" si="664"/>
        <v>2.9138128013543542E-4</v>
      </c>
      <c r="BH393" s="5">
        <f t="shared" si="665"/>
        <v>1.275265246185342E-4</v>
      </c>
      <c r="BI393" s="5">
        <f t="shared" si="666"/>
        <v>4.4650814832641167E-5</v>
      </c>
      <c r="BJ393" s="8">
        <f t="shared" si="667"/>
        <v>0.47664378252019057</v>
      </c>
      <c r="BK393" s="8">
        <f t="shared" si="668"/>
        <v>0.23657757325009499</v>
      </c>
      <c r="BL393" s="8">
        <f t="shared" si="669"/>
        <v>0.26910169518614802</v>
      </c>
      <c r="BM393" s="8">
        <f t="shared" si="670"/>
        <v>0.58706525136313981</v>
      </c>
      <c r="BN393" s="8">
        <f t="shared" si="671"/>
        <v>0.41031268747224015</v>
      </c>
    </row>
    <row r="394" spans="1:66" s="10" customFormat="1" x14ac:dyDescent="0.25">
      <c r="A394" t="s">
        <v>72</v>
      </c>
      <c r="B394" t="s">
        <v>77</v>
      </c>
      <c r="C394" t="s">
        <v>103</v>
      </c>
      <c r="D394" s="16"/>
      <c r="E394">
        <f>VLOOKUP(A394,home!$A$2:$E$405,3,FALSE)</f>
        <v>1.37037037037037</v>
      </c>
      <c r="F394">
        <f>VLOOKUP(B394,home!$B$2:$E$405,3,FALSE)</f>
        <v>1.61</v>
      </c>
      <c r="G394">
        <f>VLOOKUP(C394,away!$B$2:$E$405,4,FALSE)</f>
        <v>1.0900000000000001</v>
      </c>
      <c r="H394">
        <f>VLOOKUP(A394,away!$A$2:$E$405,3,FALSE)</f>
        <v>1.17592592592593</v>
      </c>
      <c r="I394">
        <f>VLOOKUP(C394,away!$B$2:$E$405,3,FALSE)</f>
        <v>1.0900000000000001</v>
      </c>
      <c r="J394">
        <f>VLOOKUP(B394,home!$B$2:$E$405,4,FALSE)</f>
        <v>1.02</v>
      </c>
      <c r="K394" s="3">
        <f t="shared" si="616"/>
        <v>2.4048629629629628</v>
      </c>
      <c r="L394" s="3">
        <f t="shared" si="617"/>
        <v>1.3073944444444492</v>
      </c>
      <c r="M394" s="5">
        <f t="shared" si="618"/>
        <v>2.4422329849762146E-2</v>
      </c>
      <c r="N394" s="5">
        <f t="shared" si="619"/>
        <v>5.8732356524957785E-2</v>
      </c>
      <c r="O394" s="5">
        <f t="shared" si="620"/>
        <v>3.1929618365968859E-2</v>
      </c>
      <c r="P394" s="5">
        <f t="shared" si="621"/>
        <v>7.6786356629860497E-2</v>
      </c>
      <c r="Q394" s="5">
        <f t="shared" si="622"/>
        <v>7.0621634467203556E-2</v>
      </c>
      <c r="R394" s="5">
        <f t="shared" si="623"/>
        <v>2.0872302832449577E-2</v>
      </c>
      <c r="S394" s="5">
        <f t="shared" si="624"/>
        <v>6.0356081921331829E-2</v>
      </c>
      <c r="T394" s="5">
        <f t="shared" si="625"/>
        <v>9.2330332560008554E-2</v>
      </c>
      <c r="U394" s="5">
        <f t="shared" si="626"/>
        <v>5.0195028033504917E-2</v>
      </c>
      <c r="V394" s="5">
        <f t="shared" si="627"/>
        <v>2.1085091934318925E-2</v>
      </c>
      <c r="W394" s="5">
        <f t="shared" si="628"/>
        <v>5.6611784371362155E-2</v>
      </c>
      <c r="X394" s="5">
        <f t="shared" si="629"/>
        <v>7.4013932377205965E-2</v>
      </c>
      <c r="Y394" s="5">
        <f t="shared" si="630"/>
        <v>4.8382702000723123E-2</v>
      </c>
      <c r="Z394" s="5">
        <f t="shared" si="631"/>
        <v>9.0961109219689102E-3</v>
      </c>
      <c r="AA394" s="5">
        <f t="shared" si="632"/>
        <v>2.1874900263245914E-2</v>
      </c>
      <c r="AB394" s="5">
        <f t="shared" si="633"/>
        <v>2.6303068730794441E-2</v>
      </c>
      <c r="AC394" s="5">
        <f t="shared" si="634"/>
        <v>4.1433582473545602E-3</v>
      </c>
      <c r="AD394" s="5">
        <f t="shared" si="635"/>
        <v>3.4035895875483571E-2</v>
      </c>
      <c r="AE394" s="5">
        <f t="shared" si="636"/>
        <v>4.4498341179296956E-2</v>
      </c>
      <c r="AF394" s="5">
        <f t="shared" si="637"/>
        <v>2.9088442022403259E-2</v>
      </c>
      <c r="AG394" s="5">
        <f t="shared" si="638"/>
        <v>1.2676689165878165E-2</v>
      </c>
      <c r="AH394" s="5">
        <f t="shared" si="639"/>
        <v>2.9730512213581553E-3</v>
      </c>
      <c r="AI394" s="5">
        <f t="shared" si="640"/>
        <v>7.1497807692360261E-3</v>
      </c>
      <c r="AJ394" s="5">
        <f t="shared" si="641"/>
        <v>8.5971214826202833E-3</v>
      </c>
      <c r="AK394" s="5">
        <f t="shared" si="642"/>
        <v>6.8916330138822516E-3</v>
      </c>
      <c r="AL394" s="5">
        <f t="shared" si="643"/>
        <v>5.210860486838274E-4</v>
      </c>
      <c r="AM394" s="5">
        <f t="shared" si="644"/>
        <v>1.6370333080442872E-2</v>
      </c>
      <c r="AN394" s="5">
        <f t="shared" si="645"/>
        <v>2.1402482523076194E-2</v>
      </c>
      <c r="AO394" s="5">
        <f t="shared" si="646"/>
        <v>1.399074337399462E-2</v>
      </c>
      <c r="AP394" s="5">
        <f t="shared" si="647"/>
        <v>6.0971400536028548E-3</v>
      </c>
      <c r="AQ394" s="5">
        <f t="shared" si="648"/>
        <v>1.9928417582700244E-3</v>
      </c>
      <c r="AR394" s="5">
        <f t="shared" si="649"/>
        <v>7.7739012997048705E-4</v>
      </c>
      <c r="AS394" s="5">
        <f t="shared" si="650"/>
        <v>1.8695167313389877E-3</v>
      </c>
      <c r="AT394" s="5">
        <f t="shared" si="651"/>
        <v>2.2479657729183563E-3</v>
      </c>
      <c r="AU394" s="5">
        <f t="shared" si="652"/>
        <v>1.8020165430999216E-3</v>
      </c>
      <c r="AV394" s="5">
        <f t="shared" si="653"/>
        <v>1.0834007107868879E-3</v>
      </c>
      <c r="AW394" s="5">
        <f t="shared" si="654"/>
        <v>4.5509693855335683E-5</v>
      </c>
      <c r="AX394" s="5">
        <f t="shared" si="655"/>
        <v>6.5614012860874121E-3</v>
      </c>
      <c r="AY394" s="5">
        <f t="shared" si="656"/>
        <v>8.5783395892013448E-3</v>
      </c>
      <c r="AZ394" s="5">
        <f t="shared" si="657"/>
        <v>5.60763676073986E-3</v>
      </c>
      <c r="BA394" s="5">
        <f t="shared" si="658"/>
        <v>2.4437977158179212E-3</v>
      </c>
      <c r="BB394" s="5">
        <f t="shared" si="659"/>
        <v>7.9875188925159564E-4</v>
      </c>
      <c r="BC394" s="5">
        <f t="shared" si="660"/>
        <v>2.0885675649940874E-4</v>
      </c>
      <c r="BD394" s="5">
        <f t="shared" si="661"/>
        <v>1.6939258951489383E-4</v>
      </c>
      <c r="BE394" s="5">
        <f t="shared" si="662"/>
        <v>4.0736596472475638E-4</v>
      </c>
      <c r="BF394" s="5">
        <f t="shared" si="663"/>
        <v>4.8982966046912189E-4</v>
      </c>
      <c r="BG394" s="5">
        <f t="shared" si="664"/>
        <v>3.9265773620763812E-4</v>
      </c>
      <c r="BH394" s="5">
        <f t="shared" si="665"/>
        <v>2.3607201173165746E-4</v>
      </c>
      <c r="BI394" s="5">
        <f t="shared" si="666"/>
        <v>1.1354416752112427E-4</v>
      </c>
      <c r="BJ394" s="8">
        <f t="shared" si="667"/>
        <v>0.6050444353315072</v>
      </c>
      <c r="BK394" s="8">
        <f t="shared" si="668"/>
        <v>0.19589264422051314</v>
      </c>
      <c r="BL394" s="8">
        <f t="shared" si="669"/>
        <v>0.18637565673134429</v>
      </c>
      <c r="BM394" s="8">
        <f t="shared" si="670"/>
        <v>0.70451141863978495</v>
      </c>
      <c r="BN394" s="8">
        <f t="shared" si="671"/>
        <v>0.28336459867020242</v>
      </c>
    </row>
    <row r="395" spans="1:66" x14ac:dyDescent="0.25">
      <c r="A395" t="s">
        <v>72</v>
      </c>
      <c r="B395" t="s">
        <v>81</v>
      </c>
      <c r="C395" t="s">
        <v>86</v>
      </c>
      <c r="D395" s="16"/>
      <c r="E395">
        <f>VLOOKUP(A395,home!$A$2:$E$405,3,FALSE)</f>
        <v>1.37037037037037</v>
      </c>
      <c r="F395">
        <f>VLOOKUP(B395,home!$B$2:$E$405,3,FALSE)</f>
        <v>0.91</v>
      </c>
      <c r="G395">
        <f>VLOOKUP(C395,away!$B$2:$E$405,4,FALSE)</f>
        <v>0.88</v>
      </c>
      <c r="H395">
        <f>VLOOKUP(A395,away!$A$2:$E$405,3,FALSE)</f>
        <v>1.17592592592593</v>
      </c>
      <c r="I395">
        <f>VLOOKUP(C395,away!$B$2:$E$405,3,FALSE)</f>
        <v>0.57999999999999996</v>
      </c>
      <c r="J395">
        <f>VLOOKUP(B395,home!$B$2:$E$405,4,FALSE)</f>
        <v>1.06</v>
      </c>
      <c r="K395" s="3">
        <f t="shared" si="616"/>
        <v>1.0973925925925923</v>
      </c>
      <c r="L395" s="3">
        <f t="shared" si="617"/>
        <v>0.72295925925926174</v>
      </c>
      <c r="M395" s="5">
        <f t="shared" si="618"/>
        <v>0.16196875190156224</v>
      </c>
      <c r="N395" s="5">
        <f t="shared" si="619"/>
        <v>0.17774330856824172</v>
      </c>
      <c r="O395" s="5">
        <f t="shared" si="620"/>
        <v>0.11709680889790057</v>
      </c>
      <c r="P395" s="5">
        <f t="shared" si="621"/>
        <v>0.12850117070078643</v>
      </c>
      <c r="Q395" s="5">
        <f t="shared" si="622"/>
        <v>9.7527095102843936E-2</v>
      </c>
      <c r="R395" s="5">
        <f t="shared" si="623"/>
        <v>4.2328111111224753E-2</v>
      </c>
      <c r="S395" s="5">
        <f t="shared" si="624"/>
        <v>2.5487247814177574E-2</v>
      </c>
      <c r="T395" s="5">
        <f t="shared" si="625"/>
        <v>7.0508116433259618E-2</v>
      </c>
      <c r="U395" s="5">
        <f t="shared" si="626"/>
        <v>4.6450555591894246E-2</v>
      </c>
      <c r="V395" s="5">
        <f t="shared" si="627"/>
        <v>2.246757917884866E-3</v>
      </c>
      <c r="W395" s="5">
        <f t="shared" si="628"/>
        <v>3.5675170580978077E-2</v>
      </c>
      <c r="X395" s="5">
        <f t="shared" si="629"/>
        <v>2.5791694897171716E-2</v>
      </c>
      <c r="Y395" s="5">
        <f t="shared" si="630"/>
        <v>9.3231723189500706E-3</v>
      </c>
      <c r="Z395" s="5">
        <f t="shared" si="631"/>
        <v>1.0200499951604927E-2</v>
      </c>
      <c r="AA395" s="5">
        <f t="shared" si="632"/>
        <v>1.1193953087632342E-2</v>
      </c>
      <c r="AB395" s="5">
        <f t="shared" si="633"/>
        <v>6.1420806000983532E-3</v>
      </c>
      <c r="AC395" s="5">
        <f t="shared" si="634"/>
        <v>1.1140691465942955E-4</v>
      </c>
      <c r="AD395" s="5">
        <f t="shared" si="635"/>
        <v>9.7874169837606252E-3</v>
      </c>
      <c r="AE395" s="5">
        <f t="shared" si="636"/>
        <v>7.0759037326410994E-3</v>
      </c>
      <c r="AF395" s="5">
        <f t="shared" si="637"/>
        <v>2.5577950605700272E-3</v>
      </c>
      <c r="AG395" s="5">
        <f t="shared" si="638"/>
        <v>6.1639387410890182E-4</v>
      </c>
      <c r="AH395" s="5">
        <f t="shared" si="639"/>
        <v>1.8436364722716077E-3</v>
      </c>
      <c r="AI395" s="5">
        <f t="shared" si="640"/>
        <v>2.0231930081044004E-3</v>
      </c>
      <c r="AJ395" s="5">
        <f t="shared" si="641"/>
        <v>1.1101185102394464E-3</v>
      </c>
      <c r="AK395" s="5">
        <f t="shared" si="642"/>
        <v>4.0607861001223087E-4</v>
      </c>
      <c r="AL395" s="5">
        <f t="shared" si="643"/>
        <v>3.5354767607519567E-6</v>
      </c>
      <c r="AM395" s="5">
        <f t="shared" si="644"/>
        <v>2.1481277797187693E-3</v>
      </c>
      <c r="AN395" s="5">
        <f t="shared" si="645"/>
        <v>1.553008868419724E-3</v>
      </c>
      <c r="AO395" s="5">
        <f t="shared" si="646"/>
        <v>5.6138107056789388E-4</v>
      </c>
      <c r="AP395" s="5">
        <f t="shared" si="647"/>
        <v>1.3528521431331199E-4</v>
      </c>
      <c r="AQ395" s="5">
        <f t="shared" si="648"/>
        <v>2.445142458217062E-5</v>
      </c>
      <c r="AR395" s="5">
        <f t="shared" si="649"/>
        <v>2.6657481166736814E-4</v>
      </c>
      <c r="AS395" s="5">
        <f t="shared" si="650"/>
        <v>2.9253722369553513E-4</v>
      </c>
      <c r="AT395" s="5">
        <f t="shared" si="651"/>
        <v>1.6051409117054114E-4</v>
      </c>
      <c r="AU395" s="5">
        <f t="shared" si="652"/>
        <v>5.8715658219094636E-5</v>
      </c>
      <c r="AV395" s="5">
        <f t="shared" si="653"/>
        <v>1.6108532099708203E-5</v>
      </c>
      <c r="AW395" s="5">
        <f t="shared" si="654"/>
        <v>7.7915046611062487E-8</v>
      </c>
      <c r="AX395" s="5">
        <f t="shared" si="655"/>
        <v>3.9288991890095798E-4</v>
      </c>
      <c r="AY395" s="5">
        <f t="shared" si="656"/>
        <v>2.8404340473906799E-4</v>
      </c>
      <c r="AZ395" s="5">
        <f t="shared" si="657"/>
        <v>1.0267590474381763E-4</v>
      </c>
      <c r="BA395" s="5">
        <f t="shared" si="658"/>
        <v>2.4743498679121641E-5</v>
      </c>
      <c r="BB395" s="5">
        <f t="shared" si="659"/>
        <v>4.4721353691350744E-6</v>
      </c>
      <c r="BC395" s="5">
        <f t="shared" si="660"/>
        <v>6.4663433475540803E-7</v>
      </c>
      <c r="BD395" s="5">
        <f t="shared" si="661"/>
        <v>3.212045473003625E-5</v>
      </c>
      <c r="BE395" s="5">
        <f t="shared" si="662"/>
        <v>3.5248749091447474E-5</v>
      </c>
      <c r="BF395" s="5">
        <f t="shared" si="663"/>
        <v>1.9340858075554659E-5</v>
      </c>
      <c r="BG395" s="5">
        <f t="shared" si="664"/>
        <v>7.0748381288327687E-6</v>
      </c>
      <c r="BH395" s="5">
        <f t="shared" si="665"/>
        <v>1.9409687390931786E-6</v>
      </c>
      <c r="BI395" s="5">
        <f t="shared" si="666"/>
        <v>4.2600094334692782E-7</v>
      </c>
      <c r="BJ395" s="8">
        <f t="shared" si="667"/>
        <v>0.44183779340689466</v>
      </c>
      <c r="BK395" s="8">
        <f t="shared" si="668"/>
        <v>0.31860291413057035</v>
      </c>
      <c r="BL395" s="8">
        <f t="shared" si="669"/>
        <v>0.22948513807593862</v>
      </c>
      <c r="BM395" s="8">
        <f t="shared" si="670"/>
        <v>0.27467713379275638</v>
      </c>
      <c r="BN395" s="8">
        <f t="shared" si="671"/>
        <v>0.72516524628255974</v>
      </c>
    </row>
    <row r="396" spans="1:66" x14ac:dyDescent="0.25">
      <c r="A396" t="s">
        <v>72</v>
      </c>
      <c r="B396" t="s">
        <v>326</v>
      </c>
      <c r="C396" t="s">
        <v>367</v>
      </c>
      <c r="D396" s="16"/>
      <c r="E396">
        <f>VLOOKUP(A396,home!$A$2:$E$405,3,FALSE)</f>
        <v>1.37037037037037</v>
      </c>
      <c r="F396">
        <f>VLOOKUP(B396,home!$B$2:$E$405,3,FALSE)</f>
        <v>1.46</v>
      </c>
      <c r="G396">
        <f>VLOOKUP(C396,away!$B$2:$E$405,4,FALSE)</f>
        <v>1.82</v>
      </c>
      <c r="H396">
        <f>VLOOKUP(A396,away!$A$2:$E$405,3,FALSE)</f>
        <v>1.17592592592593</v>
      </c>
      <c r="I396">
        <f>VLOOKUP(C396,away!$B$2:$E$405,3,FALSE)</f>
        <v>0.91</v>
      </c>
      <c r="J396">
        <f>VLOOKUP(B396,home!$B$2:$E$405,4,FALSE)</f>
        <v>0.34</v>
      </c>
      <c r="K396" s="3">
        <f t="shared" si="616"/>
        <v>3.6413481481481473</v>
      </c>
      <c r="L396" s="3">
        <f t="shared" si="617"/>
        <v>0.36383148148148281</v>
      </c>
      <c r="M396" s="5">
        <f t="shared" si="618"/>
        <v>1.8221015930349669E-2</v>
      </c>
      <c r="N396" s="5">
        <f t="shared" si="619"/>
        <v>6.6349062615356683E-2</v>
      </c>
      <c r="O396" s="5">
        <f t="shared" si="620"/>
        <v>6.629379220036819E-3</v>
      </c>
      <c r="P396" s="5">
        <f t="shared" si="621"/>
        <v>2.4139877746252883E-2</v>
      </c>
      <c r="Q396" s="5">
        <f t="shared" si="622"/>
        <v>0.12080001814289727</v>
      </c>
      <c r="R396" s="5">
        <f t="shared" si="623"/>
        <v>1.2059884314642761E-3</v>
      </c>
      <c r="S396" s="5">
        <f t="shared" si="624"/>
        <v>7.9953513546054521E-3</v>
      </c>
      <c r="T396" s="5">
        <f t="shared" si="625"/>
        <v>4.3950849563920313E-2</v>
      </c>
      <c r="U396" s="5">
        <f t="shared" si="626"/>
        <v>4.3914237416005312E-3</v>
      </c>
      <c r="V396" s="5">
        <f t="shared" si="627"/>
        <v>1.1769486703112908E-3</v>
      </c>
      <c r="W396" s="5">
        <f t="shared" si="628"/>
        <v>0.14662497412030051</v>
      </c>
      <c r="X396" s="5">
        <f t="shared" si="629"/>
        <v>5.3346781556373006E-2</v>
      </c>
      <c r="Y396" s="5">
        <f t="shared" si="630"/>
        <v>9.7046192829621149E-3</v>
      </c>
      <c r="Z396" s="5">
        <f t="shared" si="631"/>
        <v>1.4625885255639245E-4</v>
      </c>
      <c r="AA396" s="5">
        <f t="shared" si="632"/>
        <v>5.3257940190649261E-4</v>
      </c>
      <c r="AB396" s="5">
        <f t="shared" si="633"/>
        <v>9.6965350943702751E-4</v>
      </c>
      <c r="AC396" s="5">
        <f t="shared" si="634"/>
        <v>9.7454078313788782E-5</v>
      </c>
      <c r="AD396" s="5">
        <f t="shared" si="635"/>
        <v>0.13347814449630657</v>
      </c>
      <c r="AE396" s="5">
        <f t="shared" si="636"/>
        <v>4.8563551057490648E-2</v>
      </c>
      <c r="AF396" s="5">
        <f t="shared" si="637"/>
        <v>8.8344743636242246E-3</v>
      </c>
      <c r="AG396" s="5">
        <f t="shared" si="638"/>
        <v>1.0714199652758606E-3</v>
      </c>
      <c r="AH396" s="5">
        <f t="shared" si="639"/>
        <v>1.3303393751343501E-5</v>
      </c>
      <c r="AI396" s="5">
        <f t="shared" si="640"/>
        <v>4.8442288200540304E-5</v>
      </c>
      <c r="AJ396" s="5">
        <f t="shared" si="641"/>
        <v>8.8197618215548154E-5</v>
      </c>
      <c r="AK396" s="5">
        <f t="shared" si="642"/>
        <v>1.0705274458675452E-4</v>
      </c>
      <c r="AL396" s="5">
        <f t="shared" si="643"/>
        <v>5.1644311060617538E-6</v>
      </c>
      <c r="AM396" s="5">
        <f t="shared" si="644"/>
        <v>9.7208078855975336E-2</v>
      </c>
      <c r="AN396" s="5">
        <f t="shared" si="645"/>
        <v>3.5367359342138305E-2</v>
      </c>
      <c r="AO396" s="5">
        <f t="shared" si="646"/>
        <v>6.4338793727690691E-3</v>
      </c>
      <c r="AP396" s="5">
        <f t="shared" si="647"/>
        <v>7.8028262128924128E-4</v>
      </c>
      <c r="AQ396" s="5">
        <f t="shared" si="648"/>
        <v>7.0972845519479854E-5</v>
      </c>
      <c r="AR396" s="5">
        <f t="shared" si="649"/>
        <v>9.6803869145656129E-7</v>
      </c>
      <c r="AS396" s="5">
        <f t="shared" si="650"/>
        <v>3.5249658964711063E-6</v>
      </c>
      <c r="AT396" s="5">
        <f t="shared" si="651"/>
        <v>6.4178140197002192E-6</v>
      </c>
      <c r="AU396" s="5">
        <f t="shared" si="652"/>
        <v>7.7898317319315367E-6</v>
      </c>
      <c r="AV396" s="5">
        <f t="shared" si="653"/>
        <v>7.0913723378636436E-6</v>
      </c>
      <c r="AW396" s="5">
        <f t="shared" si="654"/>
        <v>1.9005638569255829E-7</v>
      </c>
      <c r="AX396" s="5">
        <f t="shared" si="655"/>
        <v>5.8994742987874146E-2</v>
      </c>
      <c r="AY396" s="5">
        <f t="shared" si="656"/>
        <v>2.1464144740897566E-2</v>
      </c>
      <c r="AZ396" s="5">
        <f t="shared" si="657"/>
        <v>3.904665789906869E-3</v>
      </c>
      <c r="BA396" s="5">
        <f t="shared" si="658"/>
        <v>4.7354677967729352E-4</v>
      </c>
      <c r="BB396" s="5">
        <f t="shared" si="659"/>
        <v>4.3072806600193752E-5</v>
      </c>
      <c r="BC396" s="5">
        <f t="shared" si="660"/>
        <v>3.1342486073827761E-6</v>
      </c>
      <c r="BD396" s="5">
        <f t="shared" si="661"/>
        <v>5.870049187400612E-8</v>
      </c>
      <c r="BE396" s="5">
        <f t="shared" si="662"/>
        <v>2.137489273807976E-7</v>
      </c>
      <c r="BF396" s="5">
        <f t="shared" si="663"/>
        <v>3.8916713044336013E-7</v>
      </c>
      <c r="BG396" s="5">
        <f t="shared" si="664"/>
        <v>4.7236433658668597E-7</v>
      </c>
      <c r="BH396" s="5">
        <f t="shared" si="665"/>
        <v>4.3001075057028922E-7</v>
      </c>
      <c r="BI396" s="5">
        <f t="shared" si="666"/>
        <v>3.1316377005458344E-7</v>
      </c>
      <c r="BJ396" s="8">
        <f t="shared" si="667"/>
        <v>0.85746777555576215</v>
      </c>
      <c r="BK396" s="8">
        <f t="shared" si="668"/>
        <v>7.3099956951836714E-2</v>
      </c>
      <c r="BL396" s="8">
        <f t="shared" si="669"/>
        <v>1.4013689527283667E-2</v>
      </c>
      <c r="BM396" s="8">
        <f t="shared" si="670"/>
        <v>0.68591838411656925</v>
      </c>
      <c r="BN396" s="8">
        <f t="shared" si="671"/>
        <v>0.23734534208635757</v>
      </c>
    </row>
    <row r="397" spans="1:66" x14ac:dyDescent="0.25">
      <c r="A397" t="s">
        <v>72</v>
      </c>
      <c r="B397" t="s">
        <v>83</v>
      </c>
      <c r="C397" t="s">
        <v>73</v>
      </c>
      <c r="D397" s="16"/>
      <c r="E397">
        <f>VLOOKUP(A397,home!$A$2:$E$405,3,FALSE)</f>
        <v>1.37037037037037</v>
      </c>
      <c r="F397">
        <f>VLOOKUP(B397,home!$B$2:$E$405,3,FALSE)</f>
        <v>0.73</v>
      </c>
      <c r="G397">
        <f>VLOOKUP(C397,away!$B$2:$E$405,4,FALSE)</f>
        <v>0.57999999999999996</v>
      </c>
      <c r="H397">
        <f>VLOOKUP(A397,away!$A$2:$E$405,3,FALSE)</f>
        <v>1.17592592592593</v>
      </c>
      <c r="I397">
        <f>VLOOKUP(C397,away!$B$2:$E$405,3,FALSE)</f>
        <v>0.44</v>
      </c>
      <c r="J397">
        <f>VLOOKUP(B397,home!$B$2:$E$405,4,FALSE)</f>
        <v>0.64</v>
      </c>
      <c r="K397" s="3">
        <f t="shared" si="616"/>
        <v>0.58021481481481463</v>
      </c>
      <c r="L397" s="3">
        <f t="shared" si="617"/>
        <v>0.3311407407407419</v>
      </c>
      <c r="M397" s="5">
        <f t="shared" si="618"/>
        <v>0.40197894974379411</v>
      </c>
      <c r="N397" s="5">
        <f t="shared" si="619"/>
        <v>0.23323414188504912</v>
      </c>
      <c r="O397" s="5">
        <f t="shared" si="620"/>
        <v>0.13311160718034543</v>
      </c>
      <c r="P397" s="5">
        <f t="shared" si="621"/>
        <v>7.7233326509846462E-2</v>
      </c>
      <c r="Q397" s="5">
        <f t="shared" si="622"/>
        <v>6.7662952221162989E-2</v>
      </c>
      <c r="R397" s="5">
        <f t="shared" si="623"/>
        <v>2.2039338101445115E-2</v>
      </c>
      <c r="S397" s="5">
        <f t="shared" si="624"/>
        <v>3.7097631154432366E-3</v>
      </c>
      <c r="T397" s="5">
        <f t="shared" si="625"/>
        <v>2.2405960119221337E-2</v>
      </c>
      <c r="U397" s="5">
        <f t="shared" si="626"/>
        <v>1.2787550475171064E-2</v>
      </c>
      <c r="V397" s="5">
        <f t="shared" si="627"/>
        <v>7.919633772747666E-5</v>
      </c>
      <c r="W397" s="5">
        <f t="shared" si="628"/>
        <v>1.308634909760858E-2</v>
      </c>
      <c r="X397" s="5">
        <f t="shared" si="629"/>
        <v>4.3334233337740434E-3</v>
      </c>
      <c r="Y397" s="5">
        <f t="shared" si="630"/>
        <v>7.174865063445759E-4</v>
      </c>
      <c r="Z397" s="5">
        <f t="shared" si="631"/>
        <v>2.4327075814493983E-3</v>
      </c>
      <c r="AA397" s="5">
        <f t="shared" si="632"/>
        <v>1.4114929788692581E-3</v>
      </c>
      <c r="AB397" s="5">
        <f t="shared" si="633"/>
        <v>4.0948456867351875E-4</v>
      </c>
      <c r="AC397" s="5">
        <f t="shared" si="634"/>
        <v>9.5101320199552069E-7</v>
      </c>
      <c r="AD397" s="5">
        <f t="shared" si="635"/>
        <v>1.8982234045677444E-3</v>
      </c>
      <c r="AE397" s="5">
        <f t="shared" si="636"/>
        <v>6.2857910427997581E-4</v>
      </c>
      <c r="AF397" s="5">
        <f t="shared" si="637"/>
        <v>1.040740751027116E-4</v>
      </c>
      <c r="AG397" s="5">
        <f t="shared" si="638"/>
        <v>1.1487722107139846E-5</v>
      </c>
      <c r="AH397" s="5">
        <f t="shared" si="639"/>
        <v>2.01392147631693E-4</v>
      </c>
      <c r="AI397" s="5">
        <f t="shared" si="640"/>
        <v>1.1685070764328054E-4</v>
      </c>
      <c r="AJ397" s="5">
        <f t="shared" si="641"/>
        <v>3.3899255848113029E-5</v>
      </c>
      <c r="AK397" s="5">
        <f t="shared" si="642"/>
        <v>6.5562834847576422E-6</v>
      </c>
      <c r="AL397" s="5">
        <f t="shared" si="643"/>
        <v>7.3088317875061694E-9</v>
      </c>
      <c r="AM397" s="5">
        <f t="shared" si="644"/>
        <v>2.2027546823168427E-4</v>
      </c>
      <c r="AN397" s="5">
        <f t="shared" si="645"/>
        <v>7.2942181717253679E-5</v>
      </c>
      <c r="AO397" s="5">
        <f t="shared" si="646"/>
        <v>1.2077064042548591E-5</v>
      </c>
      <c r="AP397" s="5">
        <f t="shared" si="647"/>
        <v>1.3330693110076402E-6</v>
      </c>
      <c r="AQ397" s="5">
        <f t="shared" si="648"/>
        <v>1.1035838977645505E-7</v>
      </c>
      <c r="AR397" s="5">
        <f t="shared" si="649"/>
        <v>1.3337828989225535E-5</v>
      </c>
      <c r="AS397" s="5">
        <f t="shared" si="650"/>
        <v>7.7388059770151588E-6</v>
      </c>
      <c r="AT397" s="5">
        <f t="shared" si="651"/>
        <v>2.2450849384208154E-6</v>
      </c>
      <c r="AU397" s="5">
        <f t="shared" si="652"/>
        <v>4.3421051392978767E-7</v>
      </c>
      <c r="AV397" s="5">
        <f t="shared" si="653"/>
        <v>6.2983843232604303E-8</v>
      </c>
      <c r="AW397" s="5">
        <f t="shared" si="654"/>
        <v>3.9007390271568386E-11</v>
      </c>
      <c r="AX397" s="5">
        <f t="shared" si="655"/>
        <v>2.1301181668048868E-5</v>
      </c>
      <c r="AY397" s="5">
        <f t="shared" si="656"/>
        <v>7.0536890762108135E-6</v>
      </c>
      <c r="AZ397" s="5">
        <f t="shared" si="657"/>
        <v>1.1678819128256639E-6</v>
      </c>
      <c r="BA397" s="5">
        <f t="shared" si="658"/>
        <v>1.2891109390360167E-7</v>
      </c>
      <c r="BB397" s="5">
        <f t="shared" si="659"/>
        <v>1.0671928781234493E-8</v>
      </c>
      <c r="BC397" s="5">
        <f t="shared" si="660"/>
        <v>7.0678208035008669E-10</v>
      </c>
      <c r="BD397" s="5">
        <f t="shared" si="661"/>
        <v>7.3611642856091434E-7</v>
      </c>
      <c r="BE397" s="5">
        <f t="shared" si="662"/>
        <v>4.2710565727961356E-7</v>
      </c>
      <c r="BF397" s="5">
        <f t="shared" si="663"/>
        <v>1.2390651492242532E-7</v>
      </c>
      <c r="BG397" s="5">
        <f t="shared" si="664"/>
        <v>2.3964131870021363E-8</v>
      </c>
      <c r="BH397" s="5">
        <f t="shared" si="665"/>
        <v>3.4760860837905602E-9</v>
      </c>
      <c r="BI397" s="5">
        <f t="shared" si="666"/>
        <v>4.0337532867737903E-10</v>
      </c>
      <c r="BJ397" s="8">
        <f t="shared" si="667"/>
        <v>0.3444190786533724</v>
      </c>
      <c r="BK397" s="8">
        <f t="shared" si="668"/>
        <v>0.48300924771792131</v>
      </c>
      <c r="BL397" s="8">
        <f t="shared" si="669"/>
        <v>0.17014330558556809</v>
      </c>
      <c r="BM397" s="8">
        <f t="shared" si="670"/>
        <v>6.4736970246599079E-2</v>
      </c>
      <c r="BN397" s="8">
        <f t="shared" si="671"/>
        <v>0.93526031564164325</v>
      </c>
    </row>
    <row r="398" spans="1:66" x14ac:dyDescent="0.25">
      <c r="A398" t="s">
        <v>72</v>
      </c>
      <c r="B398" t="s">
        <v>68</v>
      </c>
      <c r="C398" t="s">
        <v>102</v>
      </c>
      <c r="D398" s="16"/>
      <c r="E398">
        <f>VLOOKUP(A398,home!$A$2:$E$405,3,FALSE)</f>
        <v>1.37037037037037</v>
      </c>
      <c r="F398">
        <f>VLOOKUP(B398,home!$B$2:$E$405,3,FALSE)</f>
        <v>1.28</v>
      </c>
      <c r="G398">
        <f>VLOOKUP(C398,away!$B$2:$E$405,4,FALSE)</f>
        <v>1.02</v>
      </c>
      <c r="H398">
        <f>VLOOKUP(A398,away!$A$2:$E$405,3,FALSE)</f>
        <v>1.17592592592593</v>
      </c>
      <c r="I398">
        <f>VLOOKUP(C398,away!$B$2:$E$405,3,FALSE)</f>
        <v>0.57999999999999996</v>
      </c>
      <c r="J398">
        <f>VLOOKUP(B398,home!$B$2:$E$405,4,FALSE)</f>
        <v>0.64</v>
      </c>
      <c r="K398" s="3">
        <f t="shared" si="616"/>
        <v>1.7891555555555552</v>
      </c>
      <c r="L398" s="3">
        <f t="shared" si="617"/>
        <v>0.43650370370370517</v>
      </c>
      <c r="M398" s="5">
        <f t="shared" si="618"/>
        <v>0.10799619766759046</v>
      </c>
      <c r="N398" s="5">
        <f t="shared" si="619"/>
        <v>0.19322199703584536</v>
      </c>
      <c r="O398" s="5">
        <f t="shared" si="620"/>
        <v>4.714074026782069E-2</v>
      </c>
      <c r="P398" s="5">
        <f t="shared" si="621"/>
        <v>8.4342117343172845E-2</v>
      </c>
      <c r="Q398" s="5">
        <f t="shared" si="622"/>
        <v>0.17285210472611093</v>
      </c>
      <c r="R398" s="5">
        <f t="shared" si="623"/>
        <v>1.028855386111906E-2</v>
      </c>
      <c r="S398" s="5">
        <f t="shared" si="624"/>
        <v>1.6467229660772398E-2</v>
      </c>
      <c r="T398" s="5">
        <f t="shared" si="625"/>
        <v>7.545058390592814E-2</v>
      </c>
      <c r="U398" s="5">
        <f t="shared" si="626"/>
        <v>1.8407823299253723E-2</v>
      </c>
      <c r="V398" s="5">
        <f t="shared" si="627"/>
        <v>1.4289402429197677E-3</v>
      </c>
      <c r="W398" s="5">
        <f t="shared" si="628"/>
        <v>0.10308643448673066</v>
      </c>
      <c r="X398" s="5">
        <f t="shared" si="629"/>
        <v>4.4997610455067297E-2</v>
      </c>
      <c r="Y398" s="5">
        <f t="shared" si="630"/>
        <v>9.8208118107267189E-3</v>
      </c>
      <c r="Z398" s="5">
        <f t="shared" si="631"/>
        <v>1.4969972887111751E-3</v>
      </c>
      <c r="AA398" s="5">
        <f t="shared" si="632"/>
        <v>2.6783610157492025E-3</v>
      </c>
      <c r="AB398" s="5">
        <f t="shared" si="633"/>
        <v>2.3960022455555533E-3</v>
      </c>
      <c r="AC398" s="5">
        <f t="shared" si="634"/>
        <v>6.9747736637727536E-5</v>
      </c>
      <c r="AD398" s="5">
        <f t="shared" si="635"/>
        <v>4.6109416741087005E-2</v>
      </c>
      <c r="AE398" s="5">
        <f t="shared" si="636"/>
        <v>2.0126931183102107E-2</v>
      </c>
      <c r="AF398" s="5">
        <f t="shared" si="637"/>
        <v>4.392740002806832E-3</v>
      </c>
      <c r="AG398" s="5">
        <f t="shared" si="638"/>
        <v>6.391490935442021E-4</v>
      </c>
      <c r="AH398" s="5">
        <f t="shared" si="639"/>
        <v>1.6336121523920821E-4</v>
      </c>
      <c r="AI398" s="5">
        <f t="shared" si="640"/>
        <v>2.9227862580753615E-4</v>
      </c>
      <c r="AJ398" s="5">
        <f t="shared" si="641"/>
        <v>2.6146596356684839E-4</v>
      </c>
      <c r="AK398" s="5">
        <f t="shared" si="642"/>
        <v>1.559344271014377E-4</v>
      </c>
      <c r="AL398" s="5">
        <f t="shared" si="643"/>
        <v>2.1788440389453858E-6</v>
      </c>
      <c r="AM398" s="5">
        <f t="shared" si="644"/>
        <v>1.6499383825148407E-2</v>
      </c>
      <c r="AN398" s="5">
        <f t="shared" si="645"/>
        <v>7.2020421485062868E-3</v>
      </c>
      <c r="AO398" s="5">
        <f t="shared" si="646"/>
        <v>1.5718590360265918E-3</v>
      </c>
      <c r="AP398" s="5">
        <f t="shared" si="647"/>
        <v>2.2870743030858098E-4</v>
      </c>
      <c r="AQ398" s="5">
        <f t="shared" si="648"/>
        <v>2.495791009856316E-5</v>
      </c>
      <c r="AR398" s="5">
        <f t="shared" si="649"/>
        <v>1.4261555098690515E-5</v>
      </c>
      <c r="AS398" s="5">
        <f t="shared" si="650"/>
        <v>2.5516140535683789E-5</v>
      </c>
      <c r="AT398" s="5">
        <f t="shared" si="651"/>
        <v>2.2826172297877481E-5</v>
      </c>
      <c r="AU398" s="5">
        <f t="shared" si="652"/>
        <v>1.3613190992938602E-5</v>
      </c>
      <c r="AV398" s="5">
        <f t="shared" si="653"/>
        <v>6.0890290734637391E-6</v>
      </c>
      <c r="AW398" s="5">
        <f t="shared" si="654"/>
        <v>4.7267178426976391E-8</v>
      </c>
      <c r="AX398" s="5">
        <f t="shared" si="655"/>
        <v>4.919994039001294E-3</v>
      </c>
      <c r="AY398" s="5">
        <f t="shared" si="656"/>
        <v>2.1475956202242166E-3</v>
      </c>
      <c r="AZ398" s="5">
        <f t="shared" si="657"/>
        <v>4.6871672114286303E-4</v>
      </c>
      <c r="BA398" s="5">
        <f t="shared" si="658"/>
        <v>6.8198861588905486E-5</v>
      </c>
      <c r="BB398" s="5">
        <f t="shared" si="659"/>
        <v>7.4422639179834003E-6</v>
      </c>
      <c r="BC398" s="5">
        <f t="shared" si="660"/>
        <v>6.4971515282804079E-7</v>
      </c>
      <c r="BD398" s="5">
        <f t="shared" si="661"/>
        <v>1.0375369368588107E-6</v>
      </c>
      <c r="BE398" s="5">
        <f t="shared" si="662"/>
        <v>1.8563149746750345E-6</v>
      </c>
      <c r="BF398" s="5">
        <f t="shared" si="663"/>
        <v>1.6606181249004042E-6</v>
      </c>
      <c r="BG398" s="5">
        <f t="shared" si="664"/>
        <v>9.9036804794060224E-7</v>
      </c>
      <c r="BH398" s="5">
        <f t="shared" si="665"/>
        <v>4.4298062375440994E-7</v>
      </c>
      <c r="BI398" s="5">
        <f t="shared" si="666"/>
        <v>1.5851224879873334E-7</v>
      </c>
      <c r="BJ398" s="8">
        <f t="shared" si="667"/>
        <v>0.70383732701206614</v>
      </c>
      <c r="BK398" s="8">
        <f t="shared" si="668"/>
        <v>0.21245400711535636</v>
      </c>
      <c r="BL398" s="8">
        <f t="shared" si="669"/>
        <v>8.1872973340168853E-2</v>
      </c>
      <c r="BM398" s="8">
        <f t="shared" si="670"/>
        <v>0.38167204550159683</v>
      </c>
      <c r="BN398" s="8">
        <f t="shared" si="671"/>
        <v>0.61584171090165929</v>
      </c>
    </row>
    <row r="399" spans="1:66" x14ac:dyDescent="0.25">
      <c r="A399" t="s">
        <v>72</v>
      </c>
      <c r="B399" t="s">
        <v>78</v>
      </c>
      <c r="C399" t="s">
        <v>74</v>
      </c>
      <c r="D399" s="16"/>
      <c r="E399">
        <f>VLOOKUP(A399,home!$A$2:$E$405,3,FALSE)</f>
        <v>1.37037037037037</v>
      </c>
      <c r="F399">
        <f>VLOOKUP(B399,home!$B$2:$E$405,3,FALSE)</f>
        <v>1.0900000000000001</v>
      </c>
      <c r="G399">
        <f>VLOOKUP(C399,away!$B$2:$E$405,4,FALSE)</f>
        <v>0.73</v>
      </c>
      <c r="H399">
        <f>VLOOKUP(A399,away!$A$2:$E$405,3,FALSE)</f>
        <v>1.17592592592593</v>
      </c>
      <c r="I399">
        <f>VLOOKUP(C399,away!$B$2:$E$405,3,FALSE)</f>
        <v>1.28</v>
      </c>
      <c r="J399">
        <f>VLOOKUP(B399,home!$B$2:$E$405,4,FALSE)</f>
        <v>1.7</v>
      </c>
      <c r="K399" s="3">
        <f t="shared" si="616"/>
        <v>1.0904037037037035</v>
      </c>
      <c r="L399" s="3">
        <f t="shared" si="617"/>
        <v>2.558814814814824</v>
      </c>
      <c r="M399" s="5">
        <f t="shared" si="618"/>
        <v>2.6011448303210425E-2</v>
      </c>
      <c r="N399" s="5">
        <f t="shared" si="619"/>
        <v>2.8362979568518066E-2</v>
      </c>
      <c r="O399" s="5">
        <f t="shared" si="620"/>
        <v>6.6558479273044757E-2</v>
      </c>
      <c r="P399" s="5">
        <f t="shared" si="621"/>
        <v>7.2575612312214197E-2</v>
      </c>
      <c r="Q399" s="5">
        <f t="shared" si="622"/>
        <v>1.5463548984792281E-2</v>
      </c>
      <c r="R399" s="5">
        <f t="shared" si="623"/>
        <v>8.5155411407706161E-2</v>
      </c>
      <c r="S399" s="5">
        <f t="shared" si="624"/>
        <v>5.0624050620844477E-2</v>
      </c>
      <c r="T399" s="5">
        <f t="shared" si="625"/>
        <v>3.9568358231901225E-2</v>
      </c>
      <c r="U399" s="5">
        <f t="shared" si="626"/>
        <v>9.2853775989375428E-2</v>
      </c>
      <c r="V399" s="5">
        <f t="shared" si="627"/>
        <v>1.5694249652880934E-2</v>
      </c>
      <c r="W399" s="5">
        <f t="shared" si="628"/>
        <v>5.6205036951403834E-3</v>
      </c>
      <c r="X399" s="5">
        <f t="shared" si="629"/>
        <v>1.4381828121846676E-2</v>
      </c>
      <c r="Y399" s="5">
        <f t="shared" si="630"/>
        <v>1.8400217431150865E-2</v>
      </c>
      <c r="Z399" s="5">
        <f t="shared" si="631"/>
        <v>7.2632309423896604E-2</v>
      </c>
      <c r="AA399" s="5">
        <f t="shared" si="632"/>
        <v>7.9198539204370283E-2</v>
      </c>
      <c r="AB399" s="5">
        <f t="shared" si="633"/>
        <v>4.3179190238184152E-2</v>
      </c>
      <c r="AC399" s="5">
        <f t="shared" si="634"/>
        <v>2.7368232370734774E-3</v>
      </c>
      <c r="AD399" s="5">
        <f t="shared" si="635"/>
        <v>1.5321545114653559E-3</v>
      </c>
      <c r="AE399" s="5">
        <f t="shared" si="636"/>
        <v>3.9204996625229228E-3</v>
      </c>
      <c r="AF399" s="5">
        <f t="shared" si="637"/>
        <v>5.0159163089700861E-3</v>
      </c>
      <c r="AG399" s="5">
        <f t="shared" si="638"/>
        <v>4.2782669870879827E-3</v>
      </c>
      <c r="AH399" s="5">
        <f t="shared" si="639"/>
        <v>4.6463157347020244E-2</v>
      </c>
      <c r="AI399" s="5">
        <f t="shared" si="640"/>
        <v>5.0663598856958827E-2</v>
      </c>
      <c r="AJ399" s="5">
        <f t="shared" si="641"/>
        <v>2.7621887918293307E-2</v>
      </c>
      <c r="AK399" s="5">
        <f t="shared" si="642"/>
        <v>1.0039669629798534E-2</v>
      </c>
      <c r="AL399" s="5">
        <f t="shared" si="643"/>
        <v>3.0544492548904097E-4</v>
      </c>
      <c r="AM399" s="5">
        <f t="shared" si="644"/>
        <v>3.3413339078963266E-4</v>
      </c>
      <c r="AN399" s="5">
        <f t="shared" si="645"/>
        <v>8.5498547047682324E-4</v>
      </c>
      <c r="AO399" s="5">
        <f t="shared" si="646"/>
        <v>1.0938747441537589E-3</v>
      </c>
      <c r="AP399" s="5">
        <f t="shared" si="647"/>
        <v>9.3300763363080453E-4</v>
      </c>
      <c r="AQ399" s="5">
        <f t="shared" si="648"/>
        <v>5.9684843881745598E-4</v>
      </c>
      <c r="AR399" s="5">
        <f t="shared" si="649"/>
        <v>2.3778123072525515E-2</v>
      </c>
      <c r="AS399" s="5">
        <f t="shared" si="650"/>
        <v>2.592775346540431E-2</v>
      </c>
      <c r="AT399" s="5">
        <f t="shared" si="651"/>
        <v>1.4135859203696694E-2</v>
      </c>
      <c r="AU399" s="5">
        <f t="shared" si="652"/>
        <v>5.1379310769149875E-3</v>
      </c>
      <c r="AV399" s="5">
        <f t="shared" si="653"/>
        <v>1.4006047689106148E-3</v>
      </c>
      <c r="AW399" s="5">
        <f t="shared" si="654"/>
        <v>2.3673179333938956E-5</v>
      </c>
      <c r="AX399" s="5">
        <f t="shared" si="655"/>
        <v>6.0723381141348715E-5</v>
      </c>
      <c r="AY399" s="5">
        <f t="shared" si="656"/>
        <v>1.553798872701302E-4</v>
      </c>
      <c r="AZ399" s="5">
        <f t="shared" si="657"/>
        <v>1.9879417873553323E-4</v>
      </c>
      <c r="BA399" s="5">
        <f t="shared" si="658"/>
        <v>1.695591632158095E-4</v>
      </c>
      <c r="BB399" s="5">
        <f t="shared" si="659"/>
        <v>1.0846762470605452E-4</v>
      </c>
      <c r="BC399" s="5">
        <f t="shared" si="660"/>
        <v>5.5509713005125312E-5</v>
      </c>
      <c r="BD399" s="5">
        <f t="shared" si="661"/>
        <v>1.0140635597744743E-2</v>
      </c>
      <c r="BE399" s="5">
        <f t="shared" si="662"/>
        <v>1.105738661369049E-2</v>
      </c>
      <c r="BF399" s="5">
        <f t="shared" si="663"/>
        <v>6.0285076584259299E-3</v>
      </c>
      <c r="BG399" s="5">
        <f t="shared" si="664"/>
        <v>2.191169026184592E-3</v>
      </c>
      <c r="BH399" s="5">
        <f t="shared" si="665"/>
        <v>5.9731470539812895E-4</v>
      </c>
      <c r="BI399" s="5">
        <f t="shared" si="666"/>
        <v>1.3026283340856131E-4</v>
      </c>
      <c r="BJ399" s="8">
        <f t="shared" si="667"/>
        <v>0.14110555712933834</v>
      </c>
      <c r="BK399" s="8">
        <f t="shared" si="668"/>
        <v>0.16810300893898267</v>
      </c>
      <c r="BL399" s="8">
        <f t="shared" si="669"/>
        <v>0.60225925788705603</v>
      </c>
      <c r="BM399" s="8">
        <f t="shared" si="670"/>
        <v>0.68984094682185171</v>
      </c>
      <c r="BN399" s="8">
        <f t="shared" si="671"/>
        <v>0.29412747984948584</v>
      </c>
    </row>
    <row r="400" spans="1:66" x14ac:dyDescent="0.25">
      <c r="A400" t="s">
        <v>72</v>
      </c>
      <c r="B400" t="s">
        <v>80</v>
      </c>
      <c r="C400" t="s">
        <v>106</v>
      </c>
      <c r="D400" s="16"/>
      <c r="E400">
        <f>VLOOKUP(A400,home!$A$2:$E$405,3,FALSE)</f>
        <v>1.37037037037037</v>
      </c>
      <c r="F400">
        <f>VLOOKUP(B400,home!$B$2:$E$405,3,FALSE)</f>
        <v>1.0900000000000001</v>
      </c>
      <c r="G400">
        <f>VLOOKUP(C400,away!$B$2:$E$405,4,FALSE)</f>
        <v>2.34</v>
      </c>
      <c r="H400">
        <f>VLOOKUP(A400,away!$A$2:$E$405,3,FALSE)</f>
        <v>1.17592592592593</v>
      </c>
      <c r="I400">
        <f>VLOOKUP(C400,away!$B$2:$E$405,3,FALSE)</f>
        <v>0.44</v>
      </c>
      <c r="J400">
        <f>VLOOKUP(B400,home!$B$2:$E$405,4,FALSE)</f>
        <v>1.28</v>
      </c>
      <c r="K400" s="3">
        <f t="shared" si="616"/>
        <v>3.4952666666666659</v>
      </c>
      <c r="L400" s="3">
        <f t="shared" si="617"/>
        <v>0.6622814814814838</v>
      </c>
      <c r="M400" s="5">
        <f t="shared" si="618"/>
        <v>1.5645872291158613E-2</v>
      </c>
      <c r="N400" s="5">
        <f t="shared" si="619"/>
        <v>5.4686495890210317E-2</v>
      </c>
      <c r="O400" s="5">
        <f t="shared" si="620"/>
        <v>1.0361971480058624E-2</v>
      </c>
      <c r="P400" s="5">
        <f t="shared" si="621"/>
        <v>3.6217853515199558E-2</v>
      </c>
      <c r="Q400" s="5">
        <f t="shared" si="622"/>
        <v>9.5571943100927884E-2</v>
      </c>
      <c r="R400" s="5">
        <f t="shared" si="623"/>
        <v>3.4312709114410547E-3</v>
      </c>
      <c r="S400" s="5">
        <f t="shared" si="624"/>
        <v>2.0959728049002833E-2</v>
      </c>
      <c r="T400" s="5">
        <f t="shared" si="625"/>
        <v>6.329552806494658E-2</v>
      </c>
      <c r="U400" s="5">
        <f t="shared" si="626"/>
        <v>1.1993206841062866E-2</v>
      </c>
      <c r="V400" s="5">
        <f t="shared" si="627"/>
        <v>5.3909593964791176E-3</v>
      </c>
      <c r="W400" s="5">
        <f t="shared" si="628"/>
        <v>0.11134980899641214</v>
      </c>
      <c r="X400" s="5">
        <f t="shared" si="629"/>
        <v>7.3744916464824076E-2</v>
      </c>
      <c r="Y400" s="5">
        <f t="shared" si="630"/>
        <v>2.4419946264025983E-2</v>
      </c>
      <c r="Z400" s="5">
        <f t="shared" si="631"/>
        <v>7.5748906086450091E-4</v>
      </c>
      <c r="AA400" s="5">
        <f t="shared" si="632"/>
        <v>2.647626264804327E-3</v>
      </c>
      <c r="AB400" s="5">
        <f t="shared" si="633"/>
        <v>4.6270799145808686E-3</v>
      </c>
      <c r="AC400" s="5">
        <f t="shared" si="634"/>
        <v>7.7995402754886404E-4</v>
      </c>
      <c r="AD400" s="5">
        <f t="shared" si="635"/>
        <v>9.7299318931214865E-2</v>
      </c>
      <c r="AE400" s="5">
        <f t="shared" si="636"/>
        <v>6.4439537088904361E-2</v>
      </c>
      <c r="AF400" s="5">
        <f t="shared" si="637"/>
        <v>2.1338556044610303E-2</v>
      </c>
      <c r="AG400" s="5">
        <f t="shared" si="638"/>
        <v>4.7107101699667272E-3</v>
      </c>
      <c r="AH400" s="5">
        <f t="shared" si="639"/>
        <v>1.2541774435883987E-4</v>
      </c>
      <c r="AI400" s="5">
        <f t="shared" si="640"/>
        <v>4.3836846126597422E-4</v>
      </c>
      <c r="AJ400" s="5">
        <f t="shared" si="641"/>
        <v>7.6610733519045864E-4</v>
      </c>
      <c r="AK400" s="5">
        <f t="shared" si="642"/>
        <v>8.925831439266788E-4</v>
      </c>
      <c r="AL400" s="5">
        <f t="shared" si="643"/>
        <v>7.2219075274742203E-5</v>
      </c>
      <c r="AM400" s="5">
        <f t="shared" si="644"/>
        <v>6.8017413229928839E-2</v>
      </c>
      <c r="AN400" s="5">
        <f t="shared" si="645"/>
        <v>4.5046673200455536E-2</v>
      </c>
      <c r="AO400" s="5">
        <f t="shared" si="646"/>
        <v>1.4916788731504975E-2</v>
      </c>
      <c r="AP400" s="5">
        <f t="shared" si="647"/>
        <v>3.2930376466824727E-3</v>
      </c>
      <c r="AQ400" s="5">
        <f t="shared" si="648"/>
        <v>5.4522946280479172E-4</v>
      </c>
      <c r="AR400" s="5">
        <f t="shared" si="649"/>
        <v>1.6612369907607698E-5</v>
      </c>
      <c r="AS400" s="5">
        <f t="shared" si="650"/>
        <v>5.8064662792397577E-5</v>
      </c>
      <c r="AT400" s="5">
        <f t="shared" si="651"/>
        <v>1.0147574018475374E-4</v>
      </c>
      <c r="AU400" s="5">
        <f t="shared" si="652"/>
        <v>1.1822825738103228E-4</v>
      </c>
      <c r="AV400" s="5">
        <f t="shared" si="653"/>
        <v>1.0330982177050234E-4</v>
      </c>
      <c r="AW400" s="5">
        <f t="shared" si="654"/>
        <v>4.6437876191328592E-6</v>
      </c>
      <c r="AX400" s="5">
        <f t="shared" si="655"/>
        <v>3.9623166202577088E-2</v>
      </c>
      <c r="AY400" s="5">
        <f t="shared" si="656"/>
        <v>2.6241689213629814E-2</v>
      </c>
      <c r="AZ400" s="5">
        <f t="shared" si="657"/>
        <v>8.6896924044897132E-3</v>
      </c>
      <c r="BA400" s="5">
        <f t="shared" si="658"/>
        <v>1.9183407864212815E-3</v>
      </c>
      <c r="BB400" s="5">
        <f t="shared" si="659"/>
        <v>3.1762039450436023E-4</v>
      </c>
      <c r="BC400" s="5">
        <f t="shared" si="660"/>
        <v>4.2070821084216205E-5</v>
      </c>
      <c r="BD400" s="5">
        <f t="shared" si="661"/>
        <v>1.8336774922214741E-6</v>
      </c>
      <c r="BE400" s="5">
        <f t="shared" si="662"/>
        <v>6.4091918159786424E-6</v>
      </c>
      <c r="BF400" s="5">
        <f t="shared" si="663"/>
        <v>1.1200917257331474E-5</v>
      </c>
      <c r="BG400" s="5">
        <f t="shared" si="664"/>
        <v>1.3050064241880704E-5</v>
      </c>
      <c r="BH400" s="5">
        <f t="shared" si="665"/>
        <v>1.1403363635626057E-5</v>
      </c>
      <c r="BI400" s="5">
        <f t="shared" si="666"/>
        <v>7.9715593606965118E-6</v>
      </c>
      <c r="BJ400" s="8">
        <f t="shared" si="667"/>
        <v>0.81950848311012614</v>
      </c>
      <c r="BK400" s="8">
        <f t="shared" si="668"/>
        <v>0.10530827556829356</v>
      </c>
      <c r="BL400" s="8">
        <f t="shared" si="669"/>
        <v>3.5733191722529728E-2</v>
      </c>
      <c r="BM400" s="8">
        <f t="shared" si="670"/>
        <v>0.71915498684680701</v>
      </c>
      <c r="BN400" s="8">
        <f t="shared" si="671"/>
        <v>0.21591540718899604</v>
      </c>
    </row>
    <row r="401" spans="1:66" x14ac:dyDescent="0.25">
      <c r="A401" t="s">
        <v>72</v>
      </c>
      <c r="B401" t="s">
        <v>237</v>
      </c>
      <c r="C401" t="s">
        <v>88</v>
      </c>
      <c r="D401" s="16"/>
      <c r="E401">
        <f>VLOOKUP(A401,home!$A$2:$E$405,3,FALSE)</f>
        <v>1.37037037037037</v>
      </c>
      <c r="F401">
        <f>VLOOKUP(B401,home!$B$2:$E$405,3,FALSE)</f>
        <v>1.46</v>
      </c>
      <c r="G401">
        <f>VLOOKUP(C401,away!$B$2:$E$405,4,FALSE)</f>
        <v>0.73</v>
      </c>
      <c r="H401">
        <f>VLOOKUP(A401,away!$A$2:$E$405,3,FALSE)</f>
        <v>1.17592592592593</v>
      </c>
      <c r="I401">
        <f>VLOOKUP(C401,away!$B$2:$E$405,3,FALSE)</f>
        <v>1.02</v>
      </c>
      <c r="J401">
        <f>VLOOKUP(B401,home!$B$2:$E$405,4,FALSE)</f>
        <v>1.19</v>
      </c>
      <c r="K401" s="3">
        <f t="shared" si="616"/>
        <v>1.4605407407407403</v>
      </c>
      <c r="L401" s="3">
        <f t="shared" si="617"/>
        <v>1.427338888888894</v>
      </c>
      <c r="M401" s="5">
        <f t="shared" si="618"/>
        <v>5.5694179788857316E-2</v>
      </c>
      <c r="N401" s="5">
        <f t="shared" si="619"/>
        <v>8.1343618603765627E-2</v>
      </c>
      <c r="O401" s="5">
        <f t="shared" si="620"/>
        <v>7.9494468697405896E-2</v>
      </c>
      <c r="P401" s="5">
        <f t="shared" si="621"/>
        <v>0.11610491019610079</v>
      </c>
      <c r="Q401" s="5">
        <f t="shared" si="622"/>
        <v>5.9402834485038067E-2</v>
      </c>
      <c r="R401" s="5">
        <f t="shared" si="623"/>
        <v>5.6732773311684165E-2</v>
      </c>
      <c r="S401" s="5">
        <f t="shared" si="624"/>
        <v>6.0510587563862635E-2</v>
      </c>
      <c r="T401" s="5">
        <f t="shared" si="625"/>
        <v>8.478797577072511E-2</v>
      </c>
      <c r="U401" s="5">
        <f t="shared" si="626"/>
        <v>8.286052675692368E-2</v>
      </c>
      <c r="V401" s="5">
        <f t="shared" si="627"/>
        <v>1.4016178992830506E-2</v>
      </c>
      <c r="W401" s="5">
        <f t="shared" si="628"/>
        <v>2.8920086626959024E-2</v>
      </c>
      <c r="X401" s="5">
        <f t="shared" si="629"/>
        <v>4.1278764312694255E-2</v>
      </c>
      <c r="Y401" s="5">
        <f t="shared" si="630"/>
        <v>2.9459392794393781E-2</v>
      </c>
      <c r="Z401" s="5">
        <f t="shared" si="631"/>
        <v>2.699229787409493E-2</v>
      </c>
      <c r="AA401" s="5">
        <f t="shared" si="632"/>
        <v>3.9423350731325316E-2</v>
      </c>
      <c r="AB401" s="5">
        <f t="shared" si="633"/>
        <v>2.8789704939805944E-2</v>
      </c>
      <c r="AC401" s="5">
        <f t="shared" si="634"/>
        <v>1.8262087814028668E-3</v>
      </c>
      <c r="AD401" s="5">
        <f t="shared" si="635"/>
        <v>1.0559741186106279E-2</v>
      </c>
      <c r="AE401" s="5">
        <f t="shared" si="636"/>
        <v>1.5072329251531227E-2</v>
      </c>
      <c r="AF401" s="5">
        <f t="shared" si="637"/>
        <v>1.0756660843424082E-2</v>
      </c>
      <c r="AG401" s="5">
        <f t="shared" si="638"/>
        <v>5.1178001121358679E-3</v>
      </c>
      <c r="AH401" s="5">
        <f t="shared" si="639"/>
        <v>9.6317891140421785E-3</v>
      </c>
      <c r="AI401" s="5">
        <f t="shared" si="640"/>
        <v>1.406762040728176E-2</v>
      </c>
      <c r="AJ401" s="5">
        <f t="shared" si="641"/>
        <v>1.0273166365055431E-2</v>
      </c>
      <c r="AK401" s="5">
        <f t="shared" si="642"/>
        <v>5.0014593375236381E-3</v>
      </c>
      <c r="AL401" s="5">
        <f t="shared" si="643"/>
        <v>1.5228291887442902E-4</v>
      </c>
      <c r="AM401" s="5">
        <f t="shared" si="644"/>
        <v>3.0845864427972336E-3</v>
      </c>
      <c r="AN401" s="5">
        <f t="shared" si="645"/>
        <v>4.4027501859439499E-3</v>
      </c>
      <c r="AO401" s="5">
        <f t="shared" si="646"/>
        <v>3.1421082792303049E-3</v>
      </c>
      <c r="AP401" s="5">
        <f t="shared" si="647"/>
        <v>1.494951113348393E-3</v>
      </c>
      <c r="AQ401" s="5">
        <f t="shared" si="648"/>
        <v>5.3345046526747763E-4</v>
      </c>
      <c r="AR401" s="5">
        <f t="shared" si="649"/>
        <v>2.7495654344098222E-3</v>
      </c>
      <c r="AS401" s="5">
        <f t="shared" si="650"/>
        <v>4.0158523362880567E-3</v>
      </c>
      <c r="AT401" s="5">
        <f t="shared" si="651"/>
        <v>2.9326579729737957E-3</v>
      </c>
      <c r="AU401" s="5">
        <f t="shared" si="652"/>
        <v>1.427755482728795E-3</v>
      </c>
      <c r="AV401" s="5">
        <f t="shared" si="653"/>
        <v>5.2132376258534196E-4</v>
      </c>
      <c r="AW401" s="5">
        <f t="shared" si="654"/>
        <v>8.8183933358853106E-6</v>
      </c>
      <c r="AX401" s="5">
        <f t="shared" si="655"/>
        <v>7.5086069467365302E-4</v>
      </c>
      <c r="AY401" s="5">
        <f t="shared" si="656"/>
        <v>1.071732669645835E-3</v>
      </c>
      <c r="AZ401" s="5">
        <f t="shared" si="657"/>
        <v>7.6486285893910728E-4</v>
      </c>
      <c r="BA401" s="5">
        <f t="shared" si="658"/>
        <v>3.6390616774350945E-4</v>
      </c>
      <c r="BB401" s="5">
        <f t="shared" si="659"/>
        <v>1.2985435628170907E-4</v>
      </c>
      <c r="BC401" s="5">
        <f t="shared" si="660"/>
        <v>3.7069234522503448E-5</v>
      </c>
      <c r="BD401" s="5">
        <f t="shared" si="661"/>
        <v>6.5409361201297037E-4</v>
      </c>
      <c r="BE401" s="5">
        <f t="shared" si="662"/>
        <v>9.5533036860320992E-4</v>
      </c>
      <c r="BF401" s="5">
        <f t="shared" si="663"/>
        <v>6.9764946210592845E-4</v>
      </c>
      <c r="BG401" s="5">
        <f t="shared" si="664"/>
        <v>3.3964848738719057E-4</v>
      </c>
      <c r="BH401" s="5">
        <f t="shared" si="665"/>
        <v>1.2401761333998983E-4</v>
      </c>
      <c r="BI401" s="5">
        <f t="shared" si="666"/>
        <v>3.6226555370497497E-5</v>
      </c>
      <c r="BJ401" s="8">
        <f t="shared" si="667"/>
        <v>0.38247533645516701</v>
      </c>
      <c r="BK401" s="8">
        <f t="shared" si="668"/>
        <v>0.24937608091157434</v>
      </c>
      <c r="BL401" s="8">
        <f t="shared" si="669"/>
        <v>0.3407289807488536</v>
      </c>
      <c r="BM401" s="8">
        <f t="shared" si="670"/>
        <v>0.54973699663052811</v>
      </c>
      <c r="BN401" s="8">
        <f t="shared" si="671"/>
        <v>0.4487727850828519</v>
      </c>
    </row>
    <row r="402" spans="1:66" x14ac:dyDescent="0.25">
      <c r="A402" t="s">
        <v>72</v>
      </c>
      <c r="B402" t="s">
        <v>76</v>
      </c>
      <c r="C402" t="s">
        <v>85</v>
      </c>
      <c r="D402" s="16"/>
      <c r="E402">
        <f>VLOOKUP(A402,home!$A$2:$E$405,3,FALSE)</f>
        <v>1.37037037037037</v>
      </c>
      <c r="F402">
        <f>VLOOKUP(B402,home!$B$2:$E$405,3,FALSE)</f>
        <v>1.31</v>
      </c>
      <c r="G402">
        <f>VLOOKUP(C402,away!$B$2:$E$405,4,FALSE)</f>
        <v>0.73</v>
      </c>
      <c r="H402">
        <f>VLOOKUP(A402,away!$A$2:$E$405,3,FALSE)</f>
        <v>1.17592592592593</v>
      </c>
      <c r="I402">
        <f>VLOOKUP(C402,away!$B$2:$E$405,3,FALSE)</f>
        <v>0.73</v>
      </c>
      <c r="J402">
        <f>VLOOKUP(B402,home!$B$2:$E$405,4,FALSE)</f>
        <v>0.68</v>
      </c>
      <c r="K402" s="3">
        <f t="shared" si="616"/>
        <v>1.3104851851851849</v>
      </c>
      <c r="L402" s="3">
        <f t="shared" si="617"/>
        <v>0.58372962962963171</v>
      </c>
      <c r="M402" s="5">
        <f t="shared" si="618"/>
        <v>0.15043640912508263</v>
      </c>
      <c r="N402" s="5">
        <f t="shared" si="619"/>
        <v>0.19714468547087816</v>
      </c>
      <c r="O402" s="5">
        <f t="shared" si="620"/>
        <v>8.7814189381396235E-2</v>
      </c>
      <c r="P402" s="5">
        <f t="shared" si="621"/>
        <v>0.11507919423336595</v>
      </c>
      <c r="Q402" s="5">
        <f t="shared" si="622"/>
        <v>0.1291775948237894</v>
      </c>
      <c r="R402" s="5">
        <f t="shared" si="623"/>
        <v>2.5629872121914379E-2</v>
      </c>
      <c r="S402" s="5">
        <f t="shared" si="624"/>
        <v>2.2008004947774128E-2</v>
      </c>
      <c r="T402" s="5">
        <f t="shared" si="625"/>
        <v>7.5404789582937226E-2</v>
      </c>
      <c r="U402" s="5">
        <f t="shared" si="626"/>
        <v>3.3587567713959571E-2</v>
      </c>
      <c r="V402" s="5">
        <f t="shared" si="627"/>
        <v>1.8706046929311262E-3</v>
      </c>
      <c r="W402" s="5">
        <f t="shared" si="628"/>
        <v>5.6428441424810148E-2</v>
      </c>
      <c r="X402" s="5">
        <f t="shared" si="629"/>
        <v>3.2938953213481795E-2</v>
      </c>
      <c r="Y402" s="5">
        <f t="shared" si="630"/>
        <v>9.6137214798467478E-3</v>
      </c>
      <c r="Z402" s="5">
        <f t="shared" si="631"/>
        <v>4.9869719203933021E-3</v>
      </c>
      <c r="AA402" s="5">
        <f t="shared" si="632"/>
        <v>6.5353528206099337E-3</v>
      </c>
      <c r="AB402" s="5">
        <f t="shared" si="633"/>
        <v>4.2822415256837656E-3</v>
      </c>
      <c r="AC402" s="5">
        <f t="shared" si="634"/>
        <v>8.9434666300047496E-5</v>
      </c>
      <c r="AD402" s="5">
        <f t="shared" si="635"/>
        <v>1.8487159127575929E-2</v>
      </c>
      <c r="AE402" s="5">
        <f t="shared" si="636"/>
        <v>1.0791502550443963E-2</v>
      </c>
      <c r="AF402" s="5">
        <f t="shared" si="637"/>
        <v>3.14965989345894E-3</v>
      </c>
      <c r="AG402" s="5">
        <f t="shared" si="638"/>
        <v>6.1284993435603086E-4</v>
      </c>
      <c r="AH402" s="5">
        <f t="shared" si="639"/>
        <v>7.2776081801613881E-4</v>
      </c>
      <c r="AI402" s="5">
        <f t="shared" si="640"/>
        <v>9.5371977036840124E-4</v>
      </c>
      <c r="AJ402" s="5">
        <f t="shared" si="641"/>
        <v>6.2491781494300328E-4</v>
      </c>
      <c r="AK402" s="5">
        <f t="shared" si="642"/>
        <v>2.7298184614703427E-4</v>
      </c>
      <c r="AL402" s="5">
        <f t="shared" si="643"/>
        <v>2.7365900034962762E-6</v>
      </c>
      <c r="AM402" s="5">
        <f t="shared" si="644"/>
        <v>4.845429630569862E-3</v>
      </c>
      <c r="AN402" s="5">
        <f t="shared" si="645"/>
        <v>2.8284208436489891E-3</v>
      </c>
      <c r="AO402" s="5">
        <f t="shared" si="646"/>
        <v>8.255165257499774E-4</v>
      </c>
      <c r="AP402" s="5">
        <f t="shared" si="647"/>
        <v>1.6062615194305824E-4</v>
      </c>
      <c r="AQ402" s="5">
        <f t="shared" si="648"/>
        <v>2.344056104563858E-5</v>
      </c>
      <c r="AR402" s="5">
        <f t="shared" si="649"/>
        <v>8.4963110551903697E-5</v>
      </c>
      <c r="AS402" s="5">
        <f t="shared" si="650"/>
        <v>1.1134289766552086E-4</v>
      </c>
      <c r="AT402" s="5">
        <f t="shared" si="651"/>
        <v>7.2956608933127606E-5</v>
      </c>
      <c r="AU402" s="5">
        <f t="shared" si="652"/>
        <v>3.1869518389404281E-5</v>
      </c>
      <c r="AV402" s="5">
        <f t="shared" si="653"/>
        <v>1.0441132927075286E-5</v>
      </c>
      <c r="AW402" s="5">
        <f t="shared" si="654"/>
        <v>5.8150183482286475E-8</v>
      </c>
      <c r="AX402" s="5">
        <f t="shared" si="655"/>
        <v>1.0583106244531873E-3</v>
      </c>
      <c r="AY402" s="5">
        <f t="shared" si="656"/>
        <v>6.1776726884516333E-4</v>
      </c>
      <c r="AZ402" s="5">
        <f t="shared" si="657"/>
        <v>1.8030452952014813E-4</v>
      </c>
      <c r="BA402" s="5">
        <f t="shared" si="658"/>
        <v>3.5083032079113701E-5</v>
      </c>
      <c r="BB402" s="5">
        <f t="shared" si="659"/>
        <v>5.1197513304563813E-6</v>
      </c>
      <c r="BC402" s="5">
        <f t="shared" si="660"/>
        <v>5.9771010958462356E-7</v>
      </c>
      <c r="BD402" s="5">
        <f t="shared" si="661"/>
        <v>8.2659141757740325E-6</v>
      </c>
      <c r="BE402" s="5">
        <f t="shared" si="662"/>
        <v>1.0832358069364079E-5</v>
      </c>
      <c r="BF402" s="5">
        <f t="shared" si="663"/>
        <v>7.0978223852614099E-6</v>
      </c>
      <c r="BG402" s="5">
        <f t="shared" si="664"/>
        <v>3.1005303609869495E-6</v>
      </c>
      <c r="BH402" s="5">
        <f t="shared" si="665"/>
        <v>1.0157997760725682E-6</v>
      </c>
      <c r="BI402" s="5">
        <f t="shared" si="666"/>
        <v>2.6623811153150561E-7</v>
      </c>
      <c r="BJ402" s="8">
        <f t="shared" si="667"/>
        <v>0.54432997413087358</v>
      </c>
      <c r="BK402" s="8">
        <f t="shared" si="668"/>
        <v>0.29010415152430252</v>
      </c>
      <c r="BL402" s="8">
        <f t="shared" si="669"/>
        <v>0.16077075574438451</v>
      </c>
      <c r="BM402" s="8">
        <f t="shared" si="670"/>
        <v>0.29429219904486548</v>
      </c>
      <c r="BN402" s="8">
        <f t="shared" si="671"/>
        <v>0.70528194515642673</v>
      </c>
    </row>
    <row r="403" spans="1:66" x14ac:dyDescent="0.25">
      <c r="A403" t="s">
        <v>91</v>
      </c>
      <c r="B403" t="s">
        <v>84</v>
      </c>
      <c r="C403" t="s">
        <v>370</v>
      </c>
      <c r="D403" s="16"/>
      <c r="E403">
        <f>VLOOKUP(A403,home!$A$2:$E$405,3,FALSE)</f>
        <v>1.375</v>
      </c>
      <c r="F403">
        <f>VLOOKUP(B403,home!$B$2:$E$405,3,FALSE)</f>
        <v>1.02</v>
      </c>
      <c r="G403">
        <f>VLOOKUP(C403,away!$B$2:$E$405,4,FALSE)</f>
        <v>0.73</v>
      </c>
      <c r="H403">
        <f>VLOOKUP(A403,away!$A$2:$E$405,3,FALSE)</f>
        <v>1.1442307692307701</v>
      </c>
      <c r="I403">
        <f>VLOOKUP(C403,away!$B$2:$E$405,3,FALSE)</f>
        <v>0.44</v>
      </c>
      <c r="J403">
        <f>VLOOKUP(B403,home!$B$2:$E$405,4,FALSE)</f>
        <v>1.22</v>
      </c>
      <c r="K403" s="3">
        <f t="shared" si="616"/>
        <v>1.023825</v>
      </c>
      <c r="L403" s="3">
        <f t="shared" si="617"/>
        <v>0.61422307692307743</v>
      </c>
      <c r="M403" s="5">
        <f t="shared" si="618"/>
        <v>0.19435904618479147</v>
      </c>
      <c r="N403" s="5">
        <f t="shared" si="619"/>
        <v>0.19898965046014408</v>
      </c>
      <c r="O403" s="5">
        <f t="shared" si="620"/>
        <v>0.1193798113754571</v>
      </c>
      <c r="P403" s="5">
        <f t="shared" si="621"/>
        <v>0.12222403538147734</v>
      </c>
      <c r="Q403" s="5">
        <f t="shared" si="622"/>
        <v>0.10186528944117851</v>
      </c>
      <c r="R403" s="5">
        <f t="shared" si="623"/>
        <v>3.6662917532764933E-2</v>
      </c>
      <c r="S403" s="5">
        <f t="shared" si="624"/>
        <v>1.9215358273997309E-2</v>
      </c>
      <c r="T403" s="5">
        <f t="shared" si="625"/>
        <v>6.2568011512220523E-2</v>
      </c>
      <c r="U403" s="5">
        <f t="shared" si="626"/>
        <v>3.7536411542983053E-2</v>
      </c>
      <c r="V403" s="5">
        <f t="shared" si="627"/>
        <v>1.3426346042718883E-3</v>
      </c>
      <c r="W403" s="5">
        <f t="shared" si="628"/>
        <v>3.4764076654038197E-2</v>
      </c>
      <c r="X403" s="5">
        <f t="shared" si="629"/>
        <v>2.1352898128833061E-2</v>
      </c>
      <c r="Y403" s="5">
        <f t="shared" si="630"/>
        <v>6.557721394958433E-3</v>
      </c>
      <c r="Z403" s="5">
        <f t="shared" si="631"/>
        <v>7.5064033386506405E-3</v>
      </c>
      <c r="AA403" s="5">
        <f t="shared" si="632"/>
        <v>7.6852433981939904E-3</v>
      </c>
      <c r="AB403" s="5">
        <f t="shared" si="633"/>
        <v>3.9341721610779814E-3</v>
      </c>
      <c r="AC403" s="5">
        <f t="shared" si="634"/>
        <v>5.2770318194020094E-5</v>
      </c>
      <c r="AD403" s="5">
        <f t="shared" si="635"/>
        <v>8.8980826950801634E-3</v>
      </c>
      <c r="AE403" s="5">
        <f t="shared" si="636"/>
        <v>5.4654077316881261E-3</v>
      </c>
      <c r="AF403" s="5">
        <f t="shared" si="637"/>
        <v>1.678489776798329E-3</v>
      </c>
      <c r="AG403" s="5">
        <f t="shared" si="638"/>
        <v>3.436557184296664E-4</v>
      </c>
      <c r="AH403" s="5">
        <f t="shared" si="639"/>
        <v>1.152651538822914E-3</v>
      </c>
      <c r="AI403" s="5">
        <f t="shared" si="640"/>
        <v>1.1801134617353698E-3</v>
      </c>
      <c r="AJ403" s="5">
        <f t="shared" si="641"/>
        <v>6.0411483248060745E-4</v>
      </c>
      <c r="AK403" s="5">
        <f t="shared" si="642"/>
        <v>2.0616928945481935E-4</v>
      </c>
      <c r="AL403" s="5">
        <f t="shared" si="643"/>
        <v>1.327399236546044E-6</v>
      </c>
      <c r="AM403" s="5">
        <f t="shared" si="644"/>
        <v>1.8220159030580901E-3</v>
      </c>
      <c r="AN403" s="5">
        <f t="shared" si="645"/>
        <v>1.1191242141791195E-3</v>
      </c>
      <c r="AO403" s="5">
        <f t="shared" si="646"/>
        <v>3.4369595914610996E-4</v>
      </c>
      <c r="AP403" s="5">
        <f t="shared" si="647"/>
        <v>7.0368663184250667E-5</v>
      </c>
      <c r="AQ403" s="5">
        <f t="shared" si="648"/>
        <v>1.0805514204998528E-5</v>
      </c>
      <c r="AR403" s="5">
        <f t="shared" si="649"/>
        <v>1.4159703495918613E-4</v>
      </c>
      <c r="AS403" s="5">
        <f t="shared" si="650"/>
        <v>1.4497058431708871E-4</v>
      </c>
      <c r="AT403" s="5">
        <f t="shared" si="651"/>
        <v>7.4212254244221678E-5</v>
      </c>
      <c r="AU403" s="5">
        <f t="shared" si="652"/>
        <v>2.5326787067196754E-5</v>
      </c>
      <c r="AV403" s="5">
        <f t="shared" si="653"/>
        <v>6.482549442268178E-6</v>
      </c>
      <c r="AW403" s="5">
        <f t="shared" si="654"/>
        <v>2.3187339565280629E-8</v>
      </c>
      <c r="AX403" s="5">
        <f t="shared" si="655"/>
        <v>3.1090423865807467E-4</v>
      </c>
      <c r="AY403" s="5">
        <f t="shared" si="656"/>
        <v>1.909645580969894E-4</v>
      </c>
      <c r="AZ403" s="5">
        <f t="shared" si="657"/>
        <v>5.8647419228794308E-5</v>
      </c>
      <c r="BA403" s="5">
        <f t="shared" si="658"/>
        <v>1.2007532764102566E-5</v>
      </c>
      <c r="BB403" s="5">
        <f t="shared" si="659"/>
        <v>1.8438259301554353E-6</v>
      </c>
      <c r="BC403" s="5">
        <f t="shared" si="660"/>
        <v>2.2650408722612545E-7</v>
      </c>
      <c r="BD403" s="5">
        <f t="shared" si="661"/>
        <v>1.4495361082635967E-5</v>
      </c>
      <c r="BE403" s="5">
        <f t="shared" si="662"/>
        <v>1.4840713060429765E-5</v>
      </c>
      <c r="BF403" s="5">
        <f t="shared" si="663"/>
        <v>7.5971465245472522E-6</v>
      </c>
      <c r="BG403" s="5">
        <f t="shared" si="664"/>
        <v>2.592716180164864E-6</v>
      </c>
      <c r="BH403" s="5">
        <f t="shared" si="665"/>
        <v>6.6362191078932285E-7</v>
      </c>
      <c r="BI403" s="5">
        <f t="shared" si="666"/>
        <v>1.3588654056277573E-7</v>
      </c>
      <c r="BJ403" s="8">
        <f t="shared" si="667"/>
        <v>0.44642388784590709</v>
      </c>
      <c r="BK403" s="8">
        <f t="shared" si="668"/>
        <v>0.33738613672006545</v>
      </c>
      <c r="BL403" s="8">
        <f t="shared" si="669"/>
        <v>0.20877451978829986</v>
      </c>
      <c r="BM403" s="8">
        <f t="shared" si="670"/>
        <v>0.22641925594635223</v>
      </c>
      <c r="BN403" s="8">
        <f t="shared" si="671"/>
        <v>0.77348075037581332</v>
      </c>
    </row>
    <row r="404" spans="1:66" x14ac:dyDescent="0.25">
      <c r="A404" t="s">
        <v>91</v>
      </c>
      <c r="B404" t="s">
        <v>117</v>
      </c>
      <c r="C404" t="s">
        <v>105</v>
      </c>
      <c r="D404" s="16"/>
      <c r="E404">
        <f>VLOOKUP(A404,home!$A$2:$E$405,3,FALSE)</f>
        <v>1.375</v>
      </c>
      <c r="F404">
        <f>VLOOKUP(B404,home!$B$2:$E$405,3,FALSE)</f>
        <v>0.91</v>
      </c>
      <c r="G404">
        <f>VLOOKUP(C404,away!$B$2:$E$405,4,FALSE)</f>
        <v>1.27</v>
      </c>
      <c r="H404">
        <f>VLOOKUP(A404,away!$A$2:$E$405,3,FALSE)</f>
        <v>1.1442307692307701</v>
      </c>
      <c r="I404">
        <f>VLOOKUP(C404,away!$B$2:$E$405,3,FALSE)</f>
        <v>0.55000000000000004</v>
      </c>
      <c r="J404">
        <f>VLOOKUP(B404,home!$B$2:$E$405,4,FALSE)</f>
        <v>1.31</v>
      </c>
      <c r="K404" s="3">
        <f t="shared" si="616"/>
        <v>1.5890875</v>
      </c>
      <c r="L404" s="3">
        <f t="shared" si="617"/>
        <v>0.82441826923077</v>
      </c>
      <c r="M404" s="5">
        <f t="shared" si="618"/>
        <v>8.9500974165416511E-2</v>
      </c>
      <c r="N404" s="5">
        <f t="shared" si="619"/>
        <v>0.14222487928408631</v>
      </c>
      <c r="O404" s="5">
        <f t="shared" si="620"/>
        <v>7.3786238215920549E-2</v>
      </c>
      <c r="P404" s="5">
        <f t="shared" si="621"/>
        <v>0.11725278882094163</v>
      </c>
      <c r="Q404" s="5">
        <f t="shared" si="622"/>
        <v>0.11300388892967526</v>
      </c>
      <c r="R404" s="5">
        <f t="shared" si="623"/>
        <v>3.0415361401509248E-2</v>
      </c>
      <c r="S404" s="5">
        <f t="shared" si="624"/>
        <v>3.8402421354874733E-2</v>
      </c>
      <c r="T404" s="5">
        <f t="shared" si="625"/>
        <v>9.316247052774905E-2</v>
      </c>
      <c r="U404" s="5">
        <f t="shared" si="626"/>
        <v>4.8332670611120822E-2</v>
      </c>
      <c r="V404" s="5">
        <f t="shared" si="627"/>
        <v>5.5899962645643616E-3</v>
      </c>
      <c r="W404" s="5">
        <f t="shared" si="628"/>
        <v>5.9857689116511778E-2</v>
      </c>
      <c r="X404" s="5">
        <f t="shared" si="629"/>
        <v>4.9347772461588141E-2</v>
      </c>
      <c r="Y404" s="5">
        <f t="shared" si="630"/>
        <v>2.034160258158817E-2</v>
      </c>
      <c r="Z404" s="5">
        <f t="shared" si="631"/>
        <v>8.3583265348868754E-3</v>
      </c>
      <c r="AA404" s="5">
        <f t="shared" si="632"/>
        <v>1.3282112217507046E-2</v>
      </c>
      <c r="AB404" s="5">
        <f t="shared" si="633"/>
        <v>1.0553219249218865E-2</v>
      </c>
      <c r="AC404" s="5">
        <f t="shared" si="634"/>
        <v>4.577063669074029E-4</v>
      </c>
      <c r="AD404" s="5">
        <f t="shared" si="635"/>
        <v>2.3779776388483741E-2</v>
      </c>
      <c r="AE404" s="5">
        <f t="shared" si="636"/>
        <v>1.9604482092888495E-2</v>
      </c>
      <c r="AF404" s="5">
        <f t="shared" si="637"/>
        <v>8.0811465980923768E-3</v>
      </c>
      <c r="AG404" s="5">
        <f t="shared" si="638"/>
        <v>2.2207482972664808E-3</v>
      </c>
      <c r="AH404" s="5">
        <f t="shared" si="639"/>
        <v>1.7226892738892643E-3</v>
      </c>
      <c r="AI404" s="5">
        <f t="shared" si="640"/>
        <v>2.7375039915215056E-3</v>
      </c>
      <c r="AJ404" s="5">
        <f t="shared" si="641"/>
        <v>2.1750666870634658E-3</v>
      </c>
      <c r="AK404" s="5">
        <f t="shared" si="642"/>
        <v>1.1521237613596549E-3</v>
      </c>
      <c r="AL404" s="5">
        <f t="shared" si="643"/>
        <v>2.3985145851845451E-5</v>
      </c>
      <c r="AM404" s="5">
        <f t="shared" si="644"/>
        <v>7.557629082346932E-3</v>
      </c>
      <c r="AN404" s="5">
        <f t="shared" si="645"/>
        <v>6.2306474875565903E-3</v>
      </c>
      <c r="AO404" s="5">
        <f t="shared" si="646"/>
        <v>2.568329808939224E-3</v>
      </c>
      <c r="AP404" s="5">
        <f t="shared" si="647"/>
        <v>7.0579267196648995E-4</v>
      </c>
      <c r="AQ404" s="5">
        <f t="shared" si="648"/>
        <v>1.4546709326459354E-4</v>
      </c>
      <c r="AR404" s="5">
        <f t="shared" si="649"/>
        <v>2.8404330192043992E-4</v>
      </c>
      <c r="AS404" s="5">
        <f t="shared" si="650"/>
        <v>4.51369660540497E-4</v>
      </c>
      <c r="AT404" s="5">
        <f t="shared" si="651"/>
        <v>3.5863294272207353E-4</v>
      </c>
      <c r="AU404" s="5">
        <f t="shared" si="652"/>
        <v>1.8996637545595435E-4</v>
      </c>
      <c r="AV404" s="5">
        <f t="shared" si="653"/>
        <v>7.5468298164340999E-5</v>
      </c>
      <c r="AW404" s="5">
        <f t="shared" si="654"/>
        <v>8.7284128829957119E-7</v>
      </c>
      <c r="AX404" s="5">
        <f t="shared" si="655"/>
        <v>2.0016223173989962E-3</v>
      </c>
      <c r="AY404" s="5">
        <f t="shared" si="656"/>
        <v>1.6501740065637633E-3</v>
      </c>
      <c r="AZ404" s="5">
        <f t="shared" si="657"/>
        <v>6.8021679921045138E-4</v>
      </c>
      <c r="BA404" s="5">
        <f t="shared" si="658"/>
        <v>1.8692771876892487E-4</v>
      </c>
      <c r="BB404" s="5">
        <f t="shared" si="659"/>
        <v>3.852665659468329E-5</v>
      </c>
      <c r="BC404" s="5">
        <f t="shared" si="660"/>
        <v>6.3524159098074074E-6</v>
      </c>
      <c r="BD404" s="5">
        <f t="shared" si="661"/>
        <v>3.9028414559307001E-5</v>
      </c>
      <c r="BE404" s="5">
        <f t="shared" si="662"/>
        <v>6.201956572101275E-5</v>
      </c>
      <c r="BF404" s="5">
        <f t="shared" si="663"/>
        <v>4.9277258321344929E-5</v>
      </c>
      <c r="BG404" s="5">
        <f t="shared" si="664"/>
        <v>2.6101958410906738E-5</v>
      </c>
      <c r="BH404" s="5">
        <f t="shared" si="665"/>
        <v>1.0369573959072946E-5</v>
      </c>
      <c r="BI404" s="5">
        <f t="shared" si="666"/>
        <v>3.2956320717376664E-6</v>
      </c>
      <c r="BJ404" s="8">
        <f t="shared" si="667"/>
        <v>0.55339614233645018</v>
      </c>
      <c r="BK404" s="8">
        <f t="shared" si="668"/>
        <v>0.25287804612512021</v>
      </c>
      <c r="BL404" s="8">
        <f t="shared" si="669"/>
        <v>0.18570655839095715</v>
      </c>
      <c r="BM404" s="8">
        <f t="shared" si="670"/>
        <v>0.43250564140458936</v>
      </c>
      <c r="BN404" s="8">
        <f t="shared" si="671"/>
        <v>0.56618413081754948</v>
      </c>
    </row>
    <row r="405" spans="1:66" x14ac:dyDescent="0.25">
      <c r="A405" t="s">
        <v>91</v>
      </c>
      <c r="B405" t="s">
        <v>122</v>
      </c>
      <c r="C405" t="s">
        <v>98</v>
      </c>
      <c r="D405" s="16"/>
      <c r="E405">
        <f>VLOOKUP(A405,home!$A$2:$E$405,3,FALSE)</f>
        <v>1.375</v>
      </c>
      <c r="F405">
        <f>VLOOKUP(B405,home!$B$2:$E$405,3,FALSE)</f>
        <v>1.1599999999999999</v>
      </c>
      <c r="G405">
        <f>VLOOKUP(C405,away!$B$2:$E$405,4,FALSE)</f>
        <v>0.91</v>
      </c>
      <c r="H405">
        <f>VLOOKUP(A405,away!$A$2:$E$405,3,FALSE)</f>
        <v>1.1442307692307701</v>
      </c>
      <c r="I405">
        <f>VLOOKUP(C405,away!$B$2:$E$405,3,FALSE)</f>
        <v>0.18</v>
      </c>
      <c r="J405">
        <f>VLOOKUP(B405,home!$B$2:$E$405,4,FALSE)</f>
        <v>1.4</v>
      </c>
      <c r="K405" s="3">
        <f t="shared" si="616"/>
        <v>1.4514500000000001</v>
      </c>
      <c r="L405" s="3">
        <f t="shared" si="617"/>
        <v>0.28834615384615403</v>
      </c>
      <c r="M405" s="5">
        <f t="shared" si="618"/>
        <v>0.17555618342255386</v>
      </c>
      <c r="N405" s="5">
        <f t="shared" si="619"/>
        <v>0.25481102242866582</v>
      </c>
      <c r="O405" s="5">
        <f t="shared" si="620"/>
        <v>5.0620950273803353E-2</v>
      </c>
      <c r="P405" s="5">
        <f t="shared" si="621"/>
        <v>7.3473778274911888E-2</v>
      </c>
      <c r="Q405" s="5">
        <f t="shared" si="622"/>
        <v>0.18492272925204356</v>
      </c>
      <c r="R405" s="5">
        <f t="shared" si="623"/>
        <v>7.298178157744307E-3</v>
      </c>
      <c r="S405" s="5">
        <f t="shared" si="624"/>
        <v>7.6875618801151516E-3</v>
      </c>
      <c r="T405" s="5">
        <f t="shared" si="625"/>
        <v>5.3321757738560446E-2</v>
      </c>
      <c r="U405" s="5">
        <f t="shared" si="626"/>
        <v>1.0592940687057977E-2</v>
      </c>
      <c r="V405" s="5">
        <f t="shared" si="627"/>
        <v>3.5748873225053824E-4</v>
      </c>
      <c r="W405" s="5">
        <f t="shared" si="628"/>
        <v>8.9468698457626228E-2</v>
      </c>
      <c r="X405" s="5">
        <f t="shared" si="629"/>
        <v>2.579795508987786E-2</v>
      </c>
      <c r="Y405" s="5">
        <f t="shared" si="630"/>
        <v>3.7193705636310468E-3</v>
      </c>
      <c r="Z405" s="5">
        <f t="shared" si="631"/>
        <v>7.0146720062319395E-4</v>
      </c>
      <c r="AA405" s="5">
        <f t="shared" si="632"/>
        <v>1.018144568344535E-3</v>
      </c>
      <c r="AB405" s="5">
        <f t="shared" si="633"/>
        <v>7.3889296686183788E-4</v>
      </c>
      <c r="AC405" s="5">
        <f t="shared" si="634"/>
        <v>9.3510120724196028E-6</v>
      </c>
      <c r="AD405" s="5">
        <f t="shared" si="635"/>
        <v>3.24648355940804E-2</v>
      </c>
      <c r="AE405" s="5">
        <f t="shared" si="636"/>
        <v>9.3611104788008052E-3</v>
      </c>
      <c r="AF405" s="5">
        <f t="shared" si="637"/>
        <v>1.3496201011455708E-3</v>
      </c>
      <c r="AG405" s="5">
        <f t="shared" si="638"/>
        <v>1.2971925510626094E-4</v>
      </c>
      <c r="AH405" s="5">
        <f t="shared" si="639"/>
        <v>5.0566342337231605E-5</v>
      </c>
      <c r="AI405" s="5">
        <f t="shared" si="640"/>
        <v>7.3394517585374824E-5</v>
      </c>
      <c r="AJ405" s="5">
        <f t="shared" si="641"/>
        <v>5.3264236274646153E-5</v>
      </c>
      <c r="AK405" s="5">
        <f t="shared" si="642"/>
        <v>2.577012524694506E-5</v>
      </c>
      <c r="AL405" s="5">
        <f t="shared" si="643"/>
        <v>1.5654343225297434E-7</v>
      </c>
      <c r="AM405" s="5">
        <f t="shared" si="644"/>
        <v>9.4242171246055988E-3</v>
      </c>
      <c r="AN405" s="5">
        <f t="shared" si="645"/>
        <v>2.7174367608910855E-3</v>
      </c>
      <c r="AO405" s="5">
        <f t="shared" si="646"/>
        <v>3.917812191615477E-4</v>
      </c>
      <c r="AP405" s="5">
        <f t="shared" si="647"/>
        <v>3.7656202564796486E-5</v>
      </c>
      <c r="AQ405" s="5">
        <f t="shared" si="648"/>
        <v>2.7145052945026865E-6</v>
      </c>
      <c r="AR405" s="5">
        <f t="shared" si="649"/>
        <v>2.9161220654017365E-6</v>
      </c>
      <c r="AS405" s="5">
        <f t="shared" si="650"/>
        <v>4.2326053718273513E-6</v>
      </c>
      <c r="AT405" s="5">
        <f t="shared" si="651"/>
        <v>3.0717075334694056E-6</v>
      </c>
      <c r="AU405" s="5">
        <f t="shared" si="652"/>
        <v>1.4861432998180565E-6</v>
      </c>
      <c r="AV405" s="5">
        <f t="shared" si="653"/>
        <v>5.3926567313022958E-7</v>
      </c>
      <c r="AW405" s="5">
        <f t="shared" si="654"/>
        <v>1.8199044772250185E-9</v>
      </c>
      <c r="AX405" s="5">
        <f t="shared" si="655"/>
        <v>2.2797966575848006E-3</v>
      </c>
      <c r="AY405" s="5">
        <f t="shared" si="656"/>
        <v>6.5737059776589473E-4</v>
      </c>
      <c r="AZ405" s="5">
        <f t="shared" si="657"/>
        <v>9.4775141758671465E-5</v>
      </c>
      <c r="BA405" s="5">
        <f t="shared" si="658"/>
        <v>9.1093492021123154E-6</v>
      </c>
      <c r="BB405" s="5">
        <f t="shared" si="659"/>
        <v>6.5666145161765434E-7</v>
      </c>
      <c r="BC405" s="5">
        <f t="shared" si="660"/>
        <v>3.7869160790596622E-8</v>
      </c>
      <c r="BD405" s="5">
        <f t="shared" si="661"/>
        <v>1.4014209695074887E-7</v>
      </c>
      <c r="BE405" s="5">
        <f t="shared" si="662"/>
        <v>2.0340924661916447E-7</v>
      </c>
      <c r="BF405" s="5">
        <f t="shared" si="663"/>
        <v>1.4761917550269319E-7</v>
      </c>
      <c r="BG405" s="5">
        <f t="shared" si="664"/>
        <v>7.1420617427794693E-8</v>
      </c>
      <c r="BH405" s="5">
        <f t="shared" si="665"/>
        <v>2.5915863791393151E-8</v>
      </c>
      <c r="BI405" s="5">
        <f t="shared" si="666"/>
        <v>7.5231161000035184E-9</v>
      </c>
      <c r="BJ405" s="8">
        <f t="shared" si="667"/>
        <v>0.6709623710489796</v>
      </c>
      <c r="BK405" s="8">
        <f t="shared" si="668"/>
        <v>0.25774189046310203</v>
      </c>
      <c r="BL405" s="8">
        <f t="shared" si="669"/>
        <v>7.0484943749316256E-2</v>
      </c>
      <c r="BM405" s="8">
        <f t="shared" si="670"/>
        <v>0.25255046187443658</v>
      </c>
      <c r="BN405" s="8">
        <f t="shared" si="671"/>
        <v>0.74668284180972289</v>
      </c>
    </row>
    <row r="406" spans="1:66" x14ac:dyDescent="0.25">
      <c r="A406" t="s">
        <v>91</v>
      </c>
      <c r="B406" t="s">
        <v>97</v>
      </c>
      <c r="C406" t="s">
        <v>111</v>
      </c>
      <c r="D406" s="16"/>
      <c r="E406">
        <f>VLOOKUP(A406,home!$A$2:$E$405,3,FALSE)</f>
        <v>1.375</v>
      </c>
      <c r="F406">
        <f>VLOOKUP(B406,home!$B$2:$E$405,3,FALSE)</f>
        <v>0.73</v>
      </c>
      <c r="G406">
        <f>VLOOKUP(C406,away!$B$2:$E$405,4,FALSE)</f>
        <v>0.73</v>
      </c>
      <c r="H406">
        <f>VLOOKUP(A406,away!$A$2:$E$405,3,FALSE)</f>
        <v>1.1442307692307701</v>
      </c>
      <c r="I406">
        <f>VLOOKUP(C406,away!$B$2:$E$405,3,FALSE)</f>
        <v>1.7</v>
      </c>
      <c r="J406">
        <f>VLOOKUP(B406,home!$B$2:$E$405,4,FALSE)</f>
        <v>1.05</v>
      </c>
      <c r="K406" s="3">
        <f t="shared" si="616"/>
        <v>0.73273749999999993</v>
      </c>
      <c r="L406" s="3">
        <f t="shared" si="617"/>
        <v>2.0424519230769245</v>
      </c>
      <c r="M406" s="5">
        <f t="shared" si="618"/>
        <v>6.233766737846759E-2</v>
      </c>
      <c r="N406" s="5">
        <f t="shared" si="619"/>
        <v>4.5677146550729894E-2</v>
      </c>
      <c r="O406" s="5">
        <f t="shared" si="620"/>
        <v>0.12732168861728077</v>
      </c>
      <c r="P406" s="5">
        <f t="shared" si="621"/>
        <v>9.3293375813204765E-2</v>
      </c>
      <c r="Q406" s="5">
        <f t="shared" si="622"/>
        <v>1.673467908535772E-2</v>
      </c>
      <c r="R406" s="5">
        <f t="shared" si="623"/>
        <v>0.13002421388288327</v>
      </c>
      <c r="S406" s="5">
        <f t="shared" si="624"/>
        <v>3.4905276122146979E-2</v>
      </c>
      <c r="T406" s="5">
        <f t="shared" si="625"/>
        <v>3.4179777479964063E-2</v>
      </c>
      <c r="U406" s="5">
        <f t="shared" si="626"/>
        <v>9.5273617420009157E-2</v>
      </c>
      <c r="V406" s="5">
        <f t="shared" si="627"/>
        <v>5.8042863436297163E-3</v>
      </c>
      <c r="W406" s="5">
        <f t="shared" si="628"/>
        <v>4.0873756387691E-3</v>
      </c>
      <c r="X406" s="5">
        <f t="shared" si="629"/>
        <v>8.3482682337417194E-3</v>
      </c>
      <c r="Y406" s="5">
        <f t="shared" si="630"/>
        <v>8.5254682541838888E-3</v>
      </c>
      <c r="Z406" s="5">
        <f t="shared" si="631"/>
        <v>8.8522735230553401E-2</v>
      </c>
      <c r="AA406" s="5">
        <f t="shared" si="632"/>
        <v>6.4863927705997623E-2</v>
      </c>
      <c r="AB406" s="5">
        <f t="shared" si="633"/>
        <v>2.3764116113736713E-2</v>
      </c>
      <c r="AC406" s="5">
        <f t="shared" si="634"/>
        <v>5.4291158335307579E-4</v>
      </c>
      <c r="AD406" s="5">
        <f t="shared" si="635"/>
        <v>7.4874335177814325E-4</v>
      </c>
      <c r="AE406" s="5">
        <f t="shared" si="636"/>
        <v>1.5292722987303305E-3</v>
      </c>
      <c r="AF406" s="5">
        <f t="shared" si="637"/>
        <v>1.5617325737250164E-3</v>
      </c>
      <c r="AG406" s="5">
        <f t="shared" si="638"/>
        <v>1.0632545661788447E-3</v>
      </c>
      <c r="AH406" s="5">
        <f t="shared" si="639"/>
        <v>4.5200857701918319E-2</v>
      </c>
      <c r="AI406" s="5">
        <f t="shared" si="640"/>
        <v>3.3120363470359369E-2</v>
      </c>
      <c r="AJ406" s="5">
        <f t="shared" si="641"/>
        <v>1.2134266164181224E-2</v>
      </c>
      <c r="AK406" s="5">
        <f t="shared" si="642"/>
        <v>2.9637439511589125E-3</v>
      </c>
      <c r="AL406" s="5">
        <f t="shared" si="643"/>
        <v>3.2500448931841731E-5</v>
      </c>
      <c r="AM406" s="5">
        <f t="shared" si="644"/>
        <v>1.0972646634470747E-4</v>
      </c>
      <c r="AN406" s="5">
        <f t="shared" si="645"/>
        <v>2.2411103219818318E-4</v>
      </c>
      <c r="AO406" s="5">
        <f t="shared" si="646"/>
        <v>2.2886800434796691E-4</v>
      </c>
      <c r="AP406" s="5">
        <f t="shared" si="647"/>
        <v>1.5581729853709429E-4</v>
      </c>
      <c r="AQ406" s="5">
        <f t="shared" si="648"/>
        <v>7.9562335261434887E-5</v>
      </c>
      <c r="AR406" s="5">
        <f t="shared" si="649"/>
        <v>1.846411574760189E-2</v>
      </c>
      <c r="AS406" s="5">
        <f t="shared" si="650"/>
        <v>1.3529350012608439E-2</v>
      </c>
      <c r="AT406" s="5">
        <f t="shared" si="651"/>
        <v>4.9567310524318373E-3</v>
      </c>
      <c r="AU406" s="5">
        <f t="shared" si="652"/>
        <v>1.2106609065104241E-3</v>
      </c>
      <c r="AV406" s="5">
        <f t="shared" si="653"/>
        <v>2.2177416149604545E-4</v>
      </c>
      <c r="AW406" s="5">
        <f t="shared" si="654"/>
        <v>1.3510988370124429E-6</v>
      </c>
      <c r="AX406" s="5">
        <f t="shared" si="655"/>
        <v>1.3400116105542507E-5</v>
      </c>
      <c r="AY406" s="5">
        <f t="shared" si="656"/>
        <v>2.7369092909219358E-5</v>
      </c>
      <c r="AZ406" s="5">
        <f t="shared" si="657"/>
        <v>2.7950028222653051E-5</v>
      </c>
      <c r="BA406" s="5">
        <f t="shared" si="658"/>
        <v>1.9028862964470677E-5</v>
      </c>
      <c r="BB406" s="5">
        <f t="shared" si="659"/>
        <v>9.7163844389376031E-6</v>
      </c>
      <c r="BC406" s="5">
        <f t="shared" si="660"/>
        <v>3.969049616532561E-6</v>
      </c>
      <c r="BD406" s="5">
        <f t="shared" si="661"/>
        <v>6.2853447861007323E-3</v>
      </c>
      <c r="BE406" s="5">
        <f t="shared" si="662"/>
        <v>4.6055078252054855E-3</v>
      </c>
      <c r="BF406" s="5">
        <f t="shared" si="663"/>
        <v>1.6873141450357519E-3</v>
      </c>
      <c r="BG406" s="5">
        <f t="shared" si="664"/>
        <v>4.1211944944937796E-4</v>
      </c>
      <c r="BH406" s="5">
        <f t="shared" si="665"/>
        <v>7.5493843772728395E-5</v>
      </c>
      <c r="BI406" s="5">
        <f t="shared" si="666"/>
        <v>1.1063434070283915E-5</v>
      </c>
      <c r="BJ406" s="8">
        <f t="shared" si="667"/>
        <v>0.12335523670410548</v>
      </c>
      <c r="BK406" s="8">
        <f t="shared" si="668"/>
        <v>0.1969433867826432</v>
      </c>
      <c r="BL406" s="8">
        <f t="shared" si="669"/>
        <v>0.58612627039180865</v>
      </c>
      <c r="BM406" s="8">
        <f t="shared" si="670"/>
        <v>0.51953283978711418</v>
      </c>
      <c r="BN406" s="8">
        <f t="shared" si="671"/>
        <v>0.47538877132792401</v>
      </c>
    </row>
    <row r="407" spans="1:66" x14ac:dyDescent="0.25">
      <c r="A407" t="s">
        <v>91</v>
      </c>
      <c r="B407" t="s">
        <v>109</v>
      </c>
      <c r="C407" t="s">
        <v>94</v>
      </c>
      <c r="D407" s="16"/>
      <c r="E407">
        <f>VLOOKUP(A407,home!$A$2:$E$405,3,FALSE)</f>
        <v>1.375</v>
      </c>
      <c r="F407">
        <f>VLOOKUP(B407,home!$B$2:$E$405,3,FALSE)</f>
        <v>0.73</v>
      </c>
      <c r="G407">
        <f>VLOOKUP(C407,away!$B$2:$E$405,4,FALSE)</f>
        <v>1.31</v>
      </c>
      <c r="H407">
        <f>VLOOKUP(A407,away!$A$2:$E$405,3,FALSE)</f>
        <v>1.1442307692307701</v>
      </c>
      <c r="I407">
        <f>VLOOKUP(C407,away!$B$2:$E$405,3,FALSE)</f>
        <v>0.87</v>
      </c>
      <c r="J407">
        <f>VLOOKUP(B407,home!$B$2:$E$405,4,FALSE)</f>
        <v>1.0900000000000001</v>
      </c>
      <c r="K407" s="3">
        <f t="shared" si="616"/>
        <v>1.3149124999999999</v>
      </c>
      <c r="L407" s="3">
        <f t="shared" si="617"/>
        <v>1.0850740384615392</v>
      </c>
      <c r="M407" s="5">
        <f t="shared" si="618"/>
        <v>9.0719174500849473E-2</v>
      </c>
      <c r="N407" s="5">
        <f t="shared" si="619"/>
        <v>0.11928777654084823</v>
      </c>
      <c r="O407" s="5">
        <f t="shared" si="620"/>
        <v>9.8437021041533818E-2</v>
      </c>
      <c r="P407" s="5">
        <f t="shared" si="621"/>
        <v>0.12943606943027583</v>
      </c>
      <c r="Q407" s="5">
        <f t="shared" si="622"/>
        <v>7.8426494235384059E-2</v>
      </c>
      <c r="R407" s="5">
        <f t="shared" si="623"/>
        <v>5.3405727977830303E-2</v>
      </c>
      <c r="S407" s="5">
        <f t="shared" si="624"/>
        <v>4.6169115189100163E-2</v>
      </c>
      <c r="T407" s="5">
        <f t="shared" si="625"/>
        <v>8.5098552822368806E-2</v>
      </c>
      <c r="U407" s="5">
        <f t="shared" si="626"/>
        <v>7.0223859289648791E-2</v>
      </c>
      <c r="V407" s="5">
        <f t="shared" si="627"/>
        <v>7.3192278773495101E-3</v>
      </c>
      <c r="W407" s="5">
        <f t="shared" si="628"/>
        <v>3.4374659200428141E-2</v>
      </c>
      <c r="X407" s="5">
        <f t="shared" si="629"/>
        <v>3.7299050279347663E-2</v>
      </c>
      <c r="Y407" s="5">
        <f t="shared" si="630"/>
        <v>2.0236115558695884E-2</v>
      </c>
      <c r="Z407" s="5">
        <f t="shared" si="631"/>
        <v>1.931638964462758E-2</v>
      </c>
      <c r="AA407" s="5">
        <f t="shared" si="632"/>
        <v>2.5399362198591364E-2</v>
      </c>
      <c r="AB407" s="5">
        <f t="shared" si="633"/>
        <v>1.6698969423477636E-2</v>
      </c>
      <c r="AC407" s="5">
        <f t="shared" si="634"/>
        <v>6.526818151463055E-4</v>
      </c>
      <c r="AD407" s="5">
        <f t="shared" si="635"/>
        <v>1.1299917266470746E-2</v>
      </c>
      <c r="AE407" s="5">
        <f t="shared" si="636"/>
        <v>1.2261246862610689E-2</v>
      </c>
      <c r="AF407" s="5">
        <f t="shared" si="637"/>
        <v>6.6521803248934287E-3</v>
      </c>
      <c r="AG407" s="5">
        <f t="shared" si="638"/>
        <v>2.4060360565688354E-3</v>
      </c>
      <c r="AH407" s="5">
        <f t="shared" si="639"/>
        <v>5.2399282300481746E-3</v>
      </c>
      <c r="AI407" s="5">
        <f t="shared" si="640"/>
        <v>6.8900471287932199E-3</v>
      </c>
      <c r="AJ407" s="5">
        <f t="shared" si="641"/>
        <v>4.5299045476196583E-3</v>
      </c>
      <c r="AK407" s="5">
        <f t="shared" si="642"/>
        <v>1.9854760378239778E-3</v>
      </c>
      <c r="AL407" s="5">
        <f t="shared" si="643"/>
        <v>3.7249266963012117E-5</v>
      </c>
      <c r="AM407" s="5">
        <f t="shared" si="644"/>
        <v>2.9716804925296399E-3</v>
      </c>
      <c r="AN407" s="5">
        <f t="shared" si="645"/>
        <v>3.2244933530465119E-3</v>
      </c>
      <c r="AO407" s="5">
        <f t="shared" si="646"/>
        <v>1.749407012291284E-3</v>
      </c>
      <c r="AP407" s="5">
        <f t="shared" si="647"/>
        <v>6.3274537724661306E-4</v>
      </c>
      <c r="AQ407" s="5">
        <f t="shared" si="648"/>
        <v>1.716438954517131E-4</v>
      </c>
      <c r="AR407" s="5">
        <f t="shared" si="649"/>
        <v>1.1371420171653998E-3</v>
      </c>
      <c r="AS407" s="5">
        <f t="shared" si="650"/>
        <v>1.4952422526459987E-3</v>
      </c>
      <c r="AT407" s="5">
        <f t="shared" si="651"/>
        <v>9.8305636426619094E-4</v>
      </c>
      <c r="AU407" s="5">
        <f t="shared" si="652"/>
        <v>4.3087770052605592E-4</v>
      </c>
      <c r="AV407" s="5">
        <f t="shared" si="653"/>
        <v>1.4164161859824193E-4</v>
      </c>
      <c r="AW407" s="5">
        <f t="shared" si="654"/>
        <v>1.4762892468799028E-6</v>
      </c>
      <c r="AX407" s="5">
        <f t="shared" si="655"/>
        <v>6.5124997093889722E-4</v>
      </c>
      <c r="AY407" s="5">
        <f t="shared" si="656"/>
        <v>7.0665443601462927E-4</v>
      </c>
      <c r="AZ407" s="5">
        <f t="shared" si="657"/>
        <v>3.833861913415775E-4</v>
      </c>
      <c r="BA407" s="5">
        <f t="shared" si="658"/>
        <v>1.3866746764313131E-4</v>
      </c>
      <c r="BB407" s="5">
        <f t="shared" si="659"/>
        <v>3.7616117279691818E-5</v>
      </c>
      <c r="BC407" s="5">
        <f t="shared" si="660"/>
        <v>8.1632544575836181E-6</v>
      </c>
      <c r="BD407" s="5">
        <f t="shared" si="661"/>
        <v>2.0564721347832686E-4</v>
      </c>
      <c r="BE407" s="5">
        <f t="shared" si="662"/>
        <v>2.7040809159282044E-4</v>
      </c>
      <c r="BF407" s="5">
        <f t="shared" si="663"/>
        <v>1.7778148986827229E-4</v>
      </c>
      <c r="BG407" s="5">
        <f t="shared" si="664"/>
        <v>7.7922367765471509E-5</v>
      </c>
      <c r="BH407" s="5">
        <f t="shared" si="665"/>
        <v>2.5615273851103901E-5</v>
      </c>
      <c r="BI407" s="5">
        <f t="shared" si="666"/>
        <v>6.7363687555479243E-6</v>
      </c>
      <c r="BJ407" s="8">
        <f t="shared" si="667"/>
        <v>0.41801773671585779</v>
      </c>
      <c r="BK407" s="8">
        <f t="shared" si="668"/>
        <v>0.27504017251569896</v>
      </c>
      <c r="BL407" s="8">
        <f t="shared" si="669"/>
        <v>0.28776236663388038</v>
      </c>
      <c r="BM407" s="8">
        <f t="shared" si="670"/>
        <v>0.42971922363657528</v>
      </c>
      <c r="BN407" s="8">
        <f t="shared" si="671"/>
        <v>0.56971226372672168</v>
      </c>
    </row>
    <row r="408" spans="1:66" x14ac:dyDescent="0.25">
      <c r="A408" t="s">
        <v>91</v>
      </c>
      <c r="B408" t="s">
        <v>113</v>
      </c>
      <c r="C408" t="s">
        <v>101</v>
      </c>
      <c r="D408" s="16"/>
      <c r="E408">
        <f>VLOOKUP(A408,home!$A$2:$E$405,3,FALSE)</f>
        <v>1.375</v>
      </c>
      <c r="F408">
        <f>VLOOKUP(B408,home!$B$2:$E$405,3,FALSE)</f>
        <v>0.48</v>
      </c>
      <c r="G408">
        <f>VLOOKUP(C408,away!$B$2:$E$405,4,FALSE)</f>
        <v>0.57999999999999996</v>
      </c>
      <c r="H408">
        <f>VLOOKUP(A408,away!$A$2:$E$405,3,FALSE)</f>
        <v>1.1442307692307701</v>
      </c>
      <c r="I408">
        <f>VLOOKUP(C408,away!$B$2:$E$405,3,FALSE)</f>
        <v>0.44</v>
      </c>
      <c r="J408">
        <f>VLOOKUP(B408,home!$B$2:$E$405,4,FALSE)</f>
        <v>0.57999999999999996</v>
      </c>
      <c r="K408" s="3">
        <f t="shared" si="616"/>
        <v>0.38279999999999992</v>
      </c>
      <c r="L408" s="3">
        <f t="shared" si="617"/>
        <v>0.29200769230769252</v>
      </c>
      <c r="M408" s="5">
        <f t="shared" si="618"/>
        <v>0.50925434471929798</v>
      </c>
      <c r="N408" s="5">
        <f t="shared" si="619"/>
        <v>0.19494256315854719</v>
      </c>
      <c r="O408" s="5">
        <f t="shared" si="620"/>
        <v>0.14870618599914831</v>
      </c>
      <c r="P408" s="5">
        <f t="shared" si="621"/>
        <v>5.6924728000473962E-2</v>
      </c>
      <c r="Q408" s="5">
        <f t="shared" si="622"/>
        <v>3.7312006588545922E-2</v>
      </c>
      <c r="R408" s="5">
        <f t="shared" si="623"/>
        <v>2.1711675102744896E-2</v>
      </c>
      <c r="S408" s="5">
        <f t="shared" si="624"/>
        <v>1.5907692744939039E-3</v>
      </c>
      <c r="T408" s="5">
        <f t="shared" si="625"/>
        <v>1.0895392939290711E-2</v>
      </c>
      <c r="U408" s="5">
        <f t="shared" si="626"/>
        <v>8.3112292293307435E-3</v>
      </c>
      <c r="V408" s="5">
        <f t="shared" si="627"/>
        <v>1.9757450651149885E-5</v>
      </c>
      <c r="W408" s="5">
        <f t="shared" si="628"/>
        <v>4.7610120406984579E-3</v>
      </c>
      <c r="X408" s="5">
        <f t="shared" si="629"/>
        <v>1.3902521390534944E-3</v>
      </c>
      <c r="Y408" s="5">
        <f t="shared" si="630"/>
        <v>2.0298215942542207E-4</v>
      </c>
      <c r="Z408" s="5">
        <f t="shared" si="631"/>
        <v>2.1133253809623074E-3</v>
      </c>
      <c r="AA408" s="5">
        <f t="shared" si="632"/>
        <v>8.0898095583237099E-4</v>
      </c>
      <c r="AB408" s="5">
        <f t="shared" si="633"/>
        <v>1.5483895494631576E-4</v>
      </c>
      <c r="AC408" s="5">
        <f t="shared" si="634"/>
        <v>1.3803116212482E-7</v>
      </c>
      <c r="AD408" s="5">
        <f t="shared" si="635"/>
        <v>4.5562885229484225E-4</v>
      </c>
      <c r="AE408" s="5">
        <f t="shared" si="636"/>
        <v>1.3304712970741935E-4</v>
      </c>
      <c r="AF408" s="5">
        <f t="shared" si="637"/>
        <v>1.9425392657012883E-5</v>
      </c>
      <c r="AG408" s="5">
        <f t="shared" si="638"/>
        <v>1.8907880273150432E-6</v>
      </c>
      <c r="AH408" s="5">
        <f t="shared" si="639"/>
        <v>1.5427681689751958E-4</v>
      </c>
      <c r="AI408" s="5">
        <f t="shared" si="640"/>
        <v>5.9057165508370485E-5</v>
      </c>
      <c r="AJ408" s="5">
        <f t="shared" si="641"/>
        <v>1.1303541478302107E-5</v>
      </c>
      <c r="AK408" s="5">
        <f t="shared" si="642"/>
        <v>1.4423318926313485E-6</v>
      </c>
      <c r="AL408" s="5">
        <f t="shared" si="643"/>
        <v>6.1716793904827377E-10</v>
      </c>
      <c r="AM408" s="5">
        <f t="shared" si="644"/>
        <v>3.4882944931693136E-5</v>
      </c>
      <c r="AN408" s="5">
        <f t="shared" si="645"/>
        <v>1.018608825040003E-5</v>
      </c>
      <c r="AO408" s="5">
        <f t="shared" si="646"/>
        <v>1.4872080618209069E-6</v>
      </c>
      <c r="AP408" s="5">
        <f t="shared" si="647"/>
        <v>1.4475873137123978E-7</v>
      </c>
      <c r="AQ408" s="5">
        <f t="shared" si="648"/>
        <v>1.0567665772276223E-8</v>
      </c>
      <c r="AR408" s="5">
        <f t="shared" si="649"/>
        <v>9.0100034557642241E-6</v>
      </c>
      <c r="AS408" s="5">
        <f t="shared" si="650"/>
        <v>3.4490293228665441E-6</v>
      </c>
      <c r="AT408" s="5">
        <f t="shared" si="651"/>
        <v>6.6014421239665633E-7</v>
      </c>
      <c r="AU408" s="5">
        <f t="shared" si="652"/>
        <v>8.4234401501813325E-8</v>
      </c>
      <c r="AV408" s="5">
        <f t="shared" si="653"/>
        <v>8.0612322237235315E-9</v>
      </c>
      <c r="AW408" s="5">
        <f t="shared" si="654"/>
        <v>1.916315787388071E-12</v>
      </c>
      <c r="AX408" s="5">
        <f t="shared" si="655"/>
        <v>2.22553188664202E-6</v>
      </c>
      <c r="AY408" s="5">
        <f t="shared" si="656"/>
        <v>6.4987243037552143E-7</v>
      </c>
      <c r="AZ408" s="5">
        <f t="shared" si="657"/>
        <v>9.4883874344173783E-8</v>
      </c>
      <c r="BA408" s="5">
        <f t="shared" si="658"/>
        <v>9.2356070614850889E-9</v>
      </c>
      <c r="BB408" s="5">
        <f t="shared" si="659"/>
        <v>6.7421707627122241E-10</v>
      </c>
      <c r="BC408" s="5">
        <f t="shared" si="660"/>
        <v>3.9375314511279833E-11</v>
      </c>
      <c r="BD408" s="5">
        <f t="shared" si="661"/>
        <v>4.3849838613367444E-7</v>
      </c>
      <c r="BE408" s="5">
        <f t="shared" si="662"/>
        <v>1.6785718221197054E-7</v>
      </c>
      <c r="BF408" s="5">
        <f t="shared" si="663"/>
        <v>3.212786467537115E-8</v>
      </c>
      <c r="BG408" s="5">
        <f t="shared" si="664"/>
        <v>4.0995155325773575E-9</v>
      </c>
      <c r="BH408" s="5">
        <f t="shared" si="665"/>
        <v>3.9232363646765297E-10</v>
      </c>
      <c r="BI408" s="5">
        <f t="shared" si="666"/>
        <v>3.0036297607963522E-11</v>
      </c>
      <c r="BJ408" s="8">
        <f t="shared" si="667"/>
        <v>0.25016389299327974</v>
      </c>
      <c r="BK408" s="8">
        <f t="shared" si="668"/>
        <v>0.5677903879656776</v>
      </c>
      <c r="BL408" s="8">
        <f t="shared" si="669"/>
        <v>0.17993284457571276</v>
      </c>
      <c r="BM408" s="8">
        <f t="shared" si="670"/>
        <v>3.1148297476359776E-2</v>
      </c>
      <c r="BN408" s="8">
        <f t="shared" si="671"/>
        <v>0.96885150356875827</v>
      </c>
    </row>
    <row r="409" spans="1:66" x14ac:dyDescent="0.25">
      <c r="A409" t="s">
        <v>91</v>
      </c>
      <c r="B409" t="s">
        <v>100</v>
      </c>
      <c r="C409" t="s">
        <v>118</v>
      </c>
      <c r="D409" s="16"/>
      <c r="E409">
        <f>VLOOKUP(A409,home!$A$2:$E$405,3,FALSE)</f>
        <v>1.375</v>
      </c>
      <c r="F409">
        <f>VLOOKUP(B409,home!$B$2:$E$405,3,FALSE)</f>
        <v>1.21</v>
      </c>
      <c r="G409">
        <f>VLOOKUP(C409,away!$B$2:$E$405,4,FALSE)</f>
        <v>1.1599999999999999</v>
      </c>
      <c r="H409">
        <f>VLOOKUP(A409,away!$A$2:$E$405,3,FALSE)</f>
        <v>1.1442307692307701</v>
      </c>
      <c r="I409">
        <f>VLOOKUP(C409,away!$B$2:$E$405,3,FALSE)</f>
        <v>0.87</v>
      </c>
      <c r="J409">
        <f>VLOOKUP(B409,home!$B$2:$E$405,4,FALSE)</f>
        <v>1.46</v>
      </c>
      <c r="K409" s="3">
        <f t="shared" si="616"/>
        <v>1.9299499999999996</v>
      </c>
      <c r="L409" s="3">
        <f t="shared" si="617"/>
        <v>1.453401923076924</v>
      </c>
      <c r="M409" s="5">
        <f t="shared" si="618"/>
        <v>3.3933521340024982E-2</v>
      </c>
      <c r="N409" s="5">
        <f t="shared" si="619"/>
        <v>6.548999951018121E-2</v>
      </c>
      <c r="O409" s="5">
        <f t="shared" si="620"/>
        <v>4.9319045172364143E-2</v>
      </c>
      <c r="P409" s="5">
        <f t="shared" si="621"/>
        <v>9.5183291230404171E-2</v>
      </c>
      <c r="Q409" s="5">
        <f t="shared" si="622"/>
        <v>6.3196212277337113E-2</v>
      </c>
      <c r="R409" s="5">
        <f t="shared" si="623"/>
        <v>3.5840197548915875E-2</v>
      </c>
      <c r="S409" s="5">
        <f t="shared" si="624"/>
        <v>6.6747117390715149E-2</v>
      </c>
      <c r="T409" s="5">
        <f t="shared" si="625"/>
        <v>9.1849496455059271E-2</v>
      </c>
      <c r="U409" s="5">
        <f t="shared" si="626"/>
        <v>6.9169789259530184E-2</v>
      </c>
      <c r="V409" s="5">
        <f t="shared" si="627"/>
        <v>2.0802799979698763E-2</v>
      </c>
      <c r="W409" s="5">
        <f t="shared" si="628"/>
        <v>4.0655176628215578E-2</v>
      </c>
      <c r="X409" s="5">
        <f t="shared" si="629"/>
        <v>5.9088311894480522E-2</v>
      </c>
      <c r="Y409" s="5">
        <f t="shared" si="630"/>
        <v>4.2939533069403547E-2</v>
      </c>
      <c r="Z409" s="5">
        <f t="shared" si="631"/>
        <v>1.736340401368373E-2</v>
      </c>
      <c r="AA409" s="5">
        <f t="shared" si="632"/>
        <v>3.3510501576208912E-2</v>
      </c>
      <c r="AB409" s="5">
        <f t="shared" si="633"/>
        <v>3.2336796258502193E-2</v>
      </c>
      <c r="AC409" s="5">
        <f t="shared" si="634"/>
        <v>3.6469818240982017E-3</v>
      </c>
      <c r="AD409" s="5">
        <f t="shared" si="635"/>
        <v>1.9615614533406149E-2</v>
      </c>
      <c r="AE409" s="5">
        <f t="shared" si="636"/>
        <v>2.8509371885188154E-2</v>
      </c>
      <c r="AF409" s="5">
        <f t="shared" si="637"/>
        <v>2.071778796182383E-2</v>
      </c>
      <c r="AG409" s="5">
        <f t="shared" si="638"/>
        <v>1.00370909552049E-2</v>
      </c>
      <c r="AH409" s="5">
        <f t="shared" si="639"/>
        <v>6.3090011961623805E-3</v>
      </c>
      <c r="AI409" s="5">
        <f t="shared" si="640"/>
        <v>1.2176056858533586E-2</v>
      </c>
      <c r="AJ409" s="5">
        <f t="shared" si="641"/>
        <v>1.1749590467063446E-2</v>
      </c>
      <c r="AK409" s="5">
        <f t="shared" si="642"/>
        <v>7.5587073739696968E-3</v>
      </c>
      <c r="AL409" s="5">
        <f t="shared" si="643"/>
        <v>4.0919034555448138E-4</v>
      </c>
      <c r="AM409" s="5">
        <f t="shared" si="644"/>
        <v>7.5714310537494355E-3</v>
      </c>
      <c r="AN409" s="5">
        <f t="shared" si="645"/>
        <v>1.100433245396377E-2</v>
      </c>
      <c r="AO409" s="5">
        <f t="shared" si="646"/>
        <v>7.9968589753843765E-3</v>
      </c>
      <c r="AP409" s="5">
        <f t="shared" si="647"/>
        <v>3.8742167377995374E-3</v>
      </c>
      <c r="AQ409" s="5">
        <f t="shared" si="648"/>
        <v>1.407698514283664E-3</v>
      </c>
      <c r="AR409" s="5">
        <f t="shared" si="649"/>
        <v>1.833902894239404E-3</v>
      </c>
      <c r="AS409" s="5">
        <f t="shared" si="650"/>
        <v>3.5393408907373378E-3</v>
      </c>
      <c r="AT409" s="5">
        <f t="shared" si="651"/>
        <v>3.4153754760392623E-3</v>
      </c>
      <c r="AU409" s="5">
        <f t="shared" si="652"/>
        <v>2.1971679666606572E-3</v>
      </c>
      <c r="AV409" s="5">
        <f t="shared" si="653"/>
        <v>1.0601060793141832E-3</v>
      </c>
      <c r="AW409" s="5">
        <f t="shared" si="654"/>
        <v>3.1882668664047056E-5</v>
      </c>
      <c r="AX409" s="5">
        <f t="shared" si="655"/>
        <v>2.4354138936972893E-3</v>
      </c>
      <c r="AY409" s="5">
        <f t="shared" si="656"/>
        <v>3.5396352365878996E-3</v>
      </c>
      <c r="AZ409" s="5">
        <f t="shared" si="657"/>
        <v>2.5722563299238484E-3</v>
      </c>
      <c r="BA409" s="5">
        <f t="shared" si="658"/>
        <v>1.2461740988527041E-3</v>
      </c>
      <c r="BB409" s="5">
        <f t="shared" si="659"/>
        <v>4.5279795794029334E-4</v>
      </c>
      <c r="BC409" s="5">
        <f t="shared" si="660"/>
        <v>1.3161948456714534E-4</v>
      </c>
      <c r="BD409" s="5">
        <f t="shared" si="661"/>
        <v>4.4423299887064724E-4</v>
      </c>
      <c r="BE409" s="5">
        <f t="shared" si="662"/>
        <v>8.5734747617040568E-4</v>
      </c>
      <c r="BF409" s="5">
        <f t="shared" si="663"/>
        <v>8.2731888081753714E-4</v>
      </c>
      <c r="BG409" s="5">
        <f t="shared" si="664"/>
        <v>5.3222802467793508E-4</v>
      </c>
      <c r="BH409" s="5">
        <f t="shared" si="665"/>
        <v>2.5679336905679506E-4</v>
      </c>
      <c r="BI409" s="5">
        <f t="shared" si="666"/>
        <v>9.9119672522232264E-5</v>
      </c>
      <c r="BJ409" s="8">
        <f t="shared" si="667"/>
        <v>0.48433102990705024</v>
      </c>
      <c r="BK409" s="8">
        <f t="shared" si="668"/>
        <v>0.22426253734708365</v>
      </c>
      <c r="BL409" s="8">
        <f t="shared" si="669"/>
        <v>0.27303261944035678</v>
      </c>
      <c r="BM409" s="8">
        <f t="shared" si="670"/>
        <v>0.65251957106102343</v>
      </c>
      <c r="BN409" s="8">
        <f t="shared" si="671"/>
        <v>0.3429622670792275</v>
      </c>
    </row>
    <row r="410" spans="1:66" x14ac:dyDescent="0.25">
      <c r="A410" t="s">
        <v>91</v>
      </c>
      <c r="B410" t="s">
        <v>95</v>
      </c>
      <c r="C410" t="s">
        <v>129</v>
      </c>
      <c r="D410" s="16"/>
      <c r="E410">
        <f>VLOOKUP(A410,home!$A$2:$E$405,3,FALSE)</f>
        <v>1.375</v>
      </c>
      <c r="F410">
        <f>VLOOKUP(B410,home!$B$2:$E$405,3,FALSE)</f>
        <v>0.91</v>
      </c>
      <c r="G410">
        <f>VLOOKUP(C410,away!$B$2:$E$405,4,FALSE)</f>
        <v>1.0900000000000001</v>
      </c>
      <c r="H410">
        <f>VLOOKUP(A410,away!$A$2:$E$405,3,FALSE)</f>
        <v>1.1442307692307701</v>
      </c>
      <c r="I410">
        <f>VLOOKUP(C410,away!$B$2:$E$405,3,FALSE)</f>
        <v>1.0900000000000001</v>
      </c>
      <c r="J410">
        <f>VLOOKUP(B410,home!$B$2:$E$405,4,FALSE)</f>
        <v>1.53</v>
      </c>
      <c r="K410" s="3">
        <f t="shared" si="616"/>
        <v>1.3638625</v>
      </c>
      <c r="L410" s="3">
        <f t="shared" si="617"/>
        <v>1.9082336538461553</v>
      </c>
      <c r="M410" s="5">
        <f t="shared" si="618"/>
        <v>3.7926843196049262E-2</v>
      </c>
      <c r="N410" s="5">
        <f t="shared" si="619"/>
        <v>5.172699917847174E-2</v>
      </c>
      <c r="O410" s="5">
        <f t="shared" si="620"/>
        <v>7.2373278570847285E-2</v>
      </c>
      <c r="P410" s="5">
        <f t="shared" si="621"/>
        <v>9.870720064483221E-2</v>
      </c>
      <c r="Q410" s="5">
        <f t="shared" si="622"/>
        <v>3.5274257208524215E-2</v>
      </c>
      <c r="R410" s="5">
        <f t="shared" si="623"/>
        <v>6.9052562904036788E-2</v>
      </c>
      <c r="S410" s="5">
        <f t="shared" si="624"/>
        <v>6.422305838094429E-2</v>
      </c>
      <c r="T410" s="5">
        <f t="shared" si="625"/>
        <v>6.7311524719731244E-2</v>
      </c>
      <c r="U410" s="5">
        <f t="shared" si="626"/>
        <v>9.4178201073706891E-2</v>
      </c>
      <c r="V410" s="5">
        <f t="shared" si="627"/>
        <v>1.8571655251793287E-2</v>
      </c>
      <c r="W410" s="5">
        <f t="shared" si="628"/>
        <v>1.6036412207353613E-2</v>
      </c>
      <c r="X410" s="5">
        <f t="shared" si="629"/>
        <v>3.0601221461021476E-2</v>
      </c>
      <c r="Y410" s="5">
        <f t="shared" si="630"/>
        <v>2.9197140320360204E-2</v>
      </c>
      <c r="Z410" s="5">
        <f t="shared" si="631"/>
        <v>4.392280813927054E-2</v>
      </c>
      <c r="AA410" s="5">
        <f t="shared" si="632"/>
        <v>5.9904670915845872E-2</v>
      </c>
      <c r="AB410" s="5">
        <f t="shared" si="633"/>
        <v>4.0850867118481432E-2</v>
      </c>
      <c r="AC410" s="5">
        <f t="shared" si="634"/>
        <v>3.0208751025124336E-3</v>
      </c>
      <c r="AD410" s="5">
        <f t="shared" si="635"/>
        <v>5.467865311037959E-3</v>
      </c>
      <c r="AE410" s="5">
        <f t="shared" si="636"/>
        <v>1.0433964601220608E-2</v>
      </c>
      <c r="AF410" s="5">
        <f t="shared" si="637"/>
        <v>9.9552211975443249E-3</v>
      </c>
      <c r="AG410" s="5">
        <f t="shared" si="638"/>
        <v>6.3322960402122357E-3</v>
      </c>
      <c r="AH410" s="5">
        <f t="shared" si="639"/>
        <v>2.095374516569597E-2</v>
      </c>
      <c r="AI410" s="5">
        <f t="shared" si="640"/>
        <v>2.8578027266049019E-2</v>
      </c>
      <c r="AJ410" s="5">
        <f t="shared" si="641"/>
        <v>1.9488249856070894E-2</v>
      </c>
      <c r="AK410" s="5">
        <f t="shared" si="642"/>
        <v>8.8597643897751609E-3</v>
      </c>
      <c r="AL410" s="5">
        <f t="shared" si="643"/>
        <v>3.1448135382670939E-4</v>
      </c>
      <c r="AM410" s="5">
        <f t="shared" si="644"/>
        <v>1.4914832905551002E-3</v>
      </c>
      <c r="AN410" s="5">
        <f t="shared" si="645"/>
        <v>2.8460986091864457E-3</v>
      </c>
      <c r="AO410" s="5">
        <f t="shared" si="646"/>
        <v>2.7155105741071568E-3</v>
      </c>
      <c r="AP410" s="5">
        <f t="shared" si="647"/>
        <v>1.7272762216287904E-3</v>
      </c>
      <c r="AQ410" s="5">
        <f t="shared" si="648"/>
        <v>8.2401165390007204E-4</v>
      </c>
      <c r="AR410" s="5">
        <f t="shared" si="649"/>
        <v>7.9969283398594413E-3</v>
      </c>
      <c r="AS410" s="5">
        <f t="shared" si="650"/>
        <v>1.0906710677921547E-2</v>
      </c>
      <c r="AT410" s="5">
        <f t="shared" si="651"/>
        <v>7.4376268459833894E-3</v>
      </c>
      <c r="AU410" s="5">
        <f t="shared" si="652"/>
        <v>3.3813001147433392E-3</v>
      </c>
      <c r="AV410" s="5">
        <f t="shared" si="653"/>
        <v>1.1529071069360352E-3</v>
      </c>
      <c r="AW410" s="5">
        <f t="shared" si="654"/>
        <v>2.2734978034461673E-5</v>
      </c>
      <c r="AX410" s="5">
        <f t="shared" si="655"/>
        <v>3.3902968822745064E-4</v>
      </c>
      <c r="AY410" s="5">
        <f t="shared" si="656"/>
        <v>6.4694786072859098E-4</v>
      </c>
      <c r="AZ410" s="5">
        <f t="shared" si="657"/>
        <v>6.1726384006303644E-4</v>
      </c>
      <c r="BA410" s="5">
        <f t="shared" si="658"/>
        <v>3.9262787763686574E-4</v>
      </c>
      <c r="BB410" s="5">
        <f t="shared" si="659"/>
        <v>1.8730643238621436E-4</v>
      </c>
      <c r="BC410" s="5">
        <f t="shared" si="660"/>
        <v>7.1484887572246679E-5</v>
      </c>
      <c r="BD410" s="5">
        <f t="shared" si="661"/>
        <v>2.5433346309193107E-3</v>
      </c>
      <c r="BE410" s="5">
        <f t="shared" si="662"/>
        <v>3.4687587280621884E-3</v>
      </c>
      <c r="BF410" s="5">
        <f t="shared" si="663"/>
        <v>2.3654549753758585E-3</v>
      </c>
      <c r="BG410" s="5">
        <f t="shared" si="664"/>
        <v>1.075385112117852E-3</v>
      </c>
      <c r="BH410" s="5">
        <f t="shared" si="665"/>
        <v>3.6666935686895878E-4</v>
      </c>
      <c r="BI410" s="5">
        <f t="shared" si="666"/>
        <v>1.0001731714653797E-4</v>
      </c>
      <c r="BJ410" s="8">
        <f t="shared" si="667"/>
        <v>0.27419594318146967</v>
      </c>
      <c r="BK410" s="8">
        <f t="shared" si="668"/>
        <v>0.22341106179068673</v>
      </c>
      <c r="BL410" s="8">
        <f t="shared" si="669"/>
        <v>0.4550344604664438</v>
      </c>
      <c r="BM410" s="8">
        <f t="shared" si="670"/>
        <v>0.63087891899241488</v>
      </c>
      <c r="BN410" s="8">
        <f t="shared" si="671"/>
        <v>0.36506114170276149</v>
      </c>
    </row>
    <row r="411" spans="1:66" x14ac:dyDescent="0.25">
      <c r="A411" t="s">
        <v>91</v>
      </c>
      <c r="B411" t="s">
        <v>99</v>
      </c>
      <c r="C411" t="s">
        <v>107</v>
      </c>
      <c r="D411" s="16"/>
      <c r="E411">
        <f>VLOOKUP(A411,home!$A$2:$E$405,3,FALSE)</f>
        <v>1.375</v>
      </c>
      <c r="F411">
        <f>VLOOKUP(B411,home!$B$2:$E$405,3,FALSE)</f>
        <v>1.31</v>
      </c>
      <c r="G411">
        <f>VLOOKUP(C411,away!$B$2:$E$405,4,FALSE)</f>
        <v>1.27</v>
      </c>
      <c r="H411">
        <f>VLOOKUP(A411,away!$A$2:$E$405,3,FALSE)</f>
        <v>1.1442307692307701</v>
      </c>
      <c r="I411">
        <f>VLOOKUP(C411,away!$B$2:$E$405,3,FALSE)</f>
        <v>1.82</v>
      </c>
      <c r="J411">
        <f>VLOOKUP(B411,home!$B$2:$E$405,4,FALSE)</f>
        <v>2.1</v>
      </c>
      <c r="K411" s="3">
        <f t="shared" si="616"/>
        <v>2.2875874999999999</v>
      </c>
      <c r="L411" s="3">
        <f t="shared" si="617"/>
        <v>4.3732500000000032</v>
      </c>
      <c r="M411" s="5">
        <f t="shared" si="618"/>
        <v>1.2800738594756426E-3</v>
      </c>
      <c r="N411" s="5">
        <f t="shared" si="619"/>
        <v>2.9282809600132361E-3</v>
      </c>
      <c r="O411" s="5">
        <f t="shared" si="620"/>
        <v>5.5980830059518582E-3</v>
      </c>
      <c r="P411" s="5">
        <f t="shared" si="621"/>
        <v>1.2806104708377895E-2</v>
      </c>
      <c r="Q411" s="5">
        <f t="shared" si="622"/>
        <v>3.3493494603071402E-3</v>
      </c>
      <c r="R411" s="5">
        <f t="shared" si="623"/>
        <v>1.2240908252889492E-2</v>
      </c>
      <c r="S411" s="5">
        <f t="shared" si="624"/>
        <v>3.2028682678731608E-2</v>
      </c>
      <c r="T411" s="5">
        <f t="shared" si="625"/>
        <v>1.4647542527288209E-2</v>
      </c>
      <c r="U411" s="5">
        <f t="shared" si="626"/>
        <v>2.8002148707956837E-2</v>
      </c>
      <c r="V411" s="5">
        <f t="shared" si="627"/>
        <v>3.5602343569565729E-2</v>
      </c>
      <c r="W411" s="5">
        <f t="shared" si="628"/>
        <v>2.5539766528434528E-3</v>
      </c>
      <c r="X411" s="5">
        <f t="shared" si="629"/>
        <v>1.1169178397047638E-2</v>
      </c>
      <c r="Y411" s="5">
        <f t="shared" si="630"/>
        <v>2.4422804712444311E-2</v>
      </c>
      <c r="Z411" s="5">
        <f t="shared" si="631"/>
        <v>1.7844184005649674E-2</v>
      </c>
      <c r="AA411" s="5">
        <f t="shared" si="632"/>
        <v>4.0820132279024118E-2</v>
      </c>
      <c r="AB411" s="5">
        <f t="shared" si="633"/>
        <v>4.6689812174921047E-2</v>
      </c>
      <c r="AC411" s="5">
        <f t="shared" si="634"/>
        <v>2.2260792621483241E-2</v>
      </c>
      <c r="AD411" s="5">
        <f t="shared" si="635"/>
        <v>1.4606112665841312E-3</v>
      </c>
      <c r="AE411" s="5">
        <f t="shared" si="636"/>
        <v>6.3876182215890556E-3</v>
      </c>
      <c r="AF411" s="5">
        <f t="shared" si="637"/>
        <v>1.3967325693782182E-2</v>
      </c>
      <c r="AG411" s="5">
        <f t="shared" si="638"/>
        <v>2.0360869030110994E-2</v>
      </c>
      <c r="AH411" s="5">
        <f t="shared" si="639"/>
        <v>1.9509269425676871E-2</v>
      </c>
      <c r="AI411" s="5">
        <f t="shared" si="640"/>
        <v>4.4629160872310586E-2</v>
      </c>
      <c r="AJ411" s="5">
        <f t="shared" si="641"/>
        <v>5.1046555273493402E-2</v>
      </c>
      <c r="AK411" s="5">
        <f t="shared" si="642"/>
        <v>3.8924487253900859E-2</v>
      </c>
      <c r="AL411" s="5">
        <f t="shared" si="643"/>
        <v>8.9080497689086619E-3</v>
      </c>
      <c r="AM411" s="5">
        <f t="shared" si="644"/>
        <v>6.6825521515940514E-4</v>
      </c>
      <c r="AN411" s="5">
        <f t="shared" si="645"/>
        <v>2.9224471196958703E-3</v>
      </c>
      <c r="AO411" s="5">
        <f t="shared" si="646"/>
        <v>6.3902959331049881E-3</v>
      </c>
      <c r="AP411" s="5">
        <f t="shared" si="647"/>
        <v>9.3154538964838052E-3</v>
      </c>
      <c r="AQ411" s="5">
        <f t="shared" si="648"/>
        <v>1.0184702188199458E-2</v>
      </c>
      <c r="AR411" s="5">
        <f t="shared" si="649"/>
        <v>1.7063782503168288E-2</v>
      </c>
      <c r="AS411" s="5">
        <f t="shared" si="650"/>
        <v>3.903489555696648E-2</v>
      </c>
      <c r="AT411" s="5">
        <f t="shared" si="651"/>
        <v>4.4647869569961036E-2</v>
      </c>
      <c r="AU411" s="5">
        <f t="shared" si="652"/>
        <v>3.404530277662441E-2</v>
      </c>
      <c r="AV411" s="5">
        <f t="shared" si="653"/>
        <v>1.9470402266380332E-2</v>
      </c>
      <c r="AW411" s="5">
        <f t="shared" si="654"/>
        <v>2.4754955705536693E-3</v>
      </c>
      <c r="AX411" s="5">
        <f t="shared" si="655"/>
        <v>2.547820461680775E-4</v>
      </c>
      <c r="AY411" s="5">
        <f t="shared" si="656"/>
        <v>1.1142255834045455E-3</v>
      </c>
      <c r="AZ411" s="5">
        <f t="shared" si="657"/>
        <v>2.4363935163119665E-3</v>
      </c>
      <c r="BA411" s="5">
        <f t="shared" si="658"/>
        <v>3.5516526484037727E-3</v>
      </c>
      <c r="BB411" s="5">
        <f t="shared" si="659"/>
        <v>3.8830662361579523E-3</v>
      </c>
      <c r="BC411" s="5">
        <f t="shared" si="660"/>
        <v>3.3963238834555554E-3</v>
      </c>
      <c r="BD411" s="5">
        <f t="shared" si="661"/>
        <v>1.2437364471996793E-2</v>
      </c>
      <c r="BE411" s="5">
        <f t="shared" si="662"/>
        <v>2.8451559499083959E-2</v>
      </c>
      <c r="BF411" s="5">
        <f t="shared" si="663"/>
        <v>3.2542715932805368E-2</v>
      </c>
      <c r="BG411" s="5">
        <f t="shared" si="664"/>
        <v>2.4814770061312129E-2</v>
      </c>
      <c r="BH411" s="5">
        <f t="shared" si="665"/>
        <v>1.4191489451907971E-2</v>
      </c>
      <c r="BI411" s="5">
        <f t="shared" si="666"/>
        <v>6.4928547753133042E-3</v>
      </c>
      <c r="BJ411" s="8">
        <f t="shared" si="667"/>
        <v>0.14536515518855575</v>
      </c>
      <c r="BK411" s="8">
        <f t="shared" si="668"/>
        <v>0.11400027278994733</v>
      </c>
      <c r="BL411" s="8">
        <f t="shared" si="669"/>
        <v>0.56065356411164513</v>
      </c>
      <c r="BM411" s="8">
        <f t="shared" si="670"/>
        <v>0.80102164583593172</v>
      </c>
      <c r="BN411" s="8">
        <f t="shared" si="671"/>
        <v>3.8202800247015264E-2</v>
      </c>
    </row>
    <row r="412" spans="1:66" x14ac:dyDescent="0.25">
      <c r="A412" t="s">
        <v>91</v>
      </c>
      <c r="B412" t="s">
        <v>371</v>
      </c>
      <c r="C412" t="s">
        <v>108</v>
      </c>
      <c r="D412" s="16"/>
      <c r="E412">
        <f>VLOOKUP(A412,home!$A$2:$E$405,3,FALSE)</f>
        <v>1.375</v>
      </c>
      <c r="F412">
        <f>VLOOKUP(B412,home!$B$2:$E$405,3,FALSE)</f>
        <v>0.73</v>
      </c>
      <c r="G412">
        <f>VLOOKUP(C412,away!$B$2:$E$405,4,FALSE)</f>
        <v>0.73</v>
      </c>
      <c r="H412">
        <f>VLOOKUP(A412,away!$A$2:$E$405,3,FALSE)</f>
        <v>1.1442307692307701</v>
      </c>
      <c r="I412">
        <f>VLOOKUP(C412,away!$B$2:$E$405,3,FALSE)</f>
        <v>1.0900000000000001</v>
      </c>
      <c r="J412">
        <f>VLOOKUP(B412,home!$B$2:$E$405,4,FALSE)</f>
        <v>1.22</v>
      </c>
      <c r="K412" s="3">
        <f t="shared" si="616"/>
        <v>0.73273749999999993</v>
      </c>
      <c r="L412" s="3">
        <f t="shared" si="617"/>
        <v>1.5215980769230781</v>
      </c>
      <c r="M412" s="5">
        <f t="shared" si="618"/>
        <v>0.1049432472926653</v>
      </c>
      <c r="N412" s="5">
        <f t="shared" si="619"/>
        <v>7.6895852663109332E-2</v>
      </c>
      <c r="O412" s="5">
        <f t="shared" si="620"/>
        <v>0.15968144326658254</v>
      </c>
      <c r="P412" s="5">
        <f t="shared" si="621"/>
        <v>0.11700458153554751</v>
      </c>
      <c r="Q412" s="5">
        <f t="shared" si="622"/>
        <v>2.8172237420367535E-2</v>
      </c>
      <c r="R412" s="5">
        <f t="shared" si="623"/>
        <v>0.12148548849736683</v>
      </c>
      <c r="S412" s="5">
        <f t="shared" si="624"/>
        <v>3.261303717363008E-2</v>
      </c>
      <c r="T412" s="5">
        <f t="shared" si="625"/>
        <v>4.2866822281451618E-2</v>
      </c>
      <c r="U412" s="5">
        <f t="shared" si="626"/>
        <v>8.9016973127839322E-2</v>
      </c>
      <c r="V412" s="5">
        <f t="shared" si="627"/>
        <v>4.0401464236317136E-3</v>
      </c>
      <c r="W412" s="5">
        <f t="shared" si="628"/>
        <v>6.8809516056021836E-3</v>
      </c>
      <c r="X412" s="5">
        <f t="shared" si="629"/>
        <v>1.047004273048505E-2</v>
      </c>
      <c r="Y412" s="5">
        <f t="shared" si="630"/>
        <v>7.9655984420042552E-3</v>
      </c>
      <c r="Z412" s="5">
        <f t="shared" si="631"/>
        <v>6.1617361890551364E-2</v>
      </c>
      <c r="AA412" s="5">
        <f t="shared" si="632"/>
        <v>4.5149351708277878E-2</v>
      </c>
      <c r="AB412" s="5">
        <f t="shared" si="633"/>
        <v>1.6541311548672128E-2</v>
      </c>
      <c r="AC412" s="5">
        <f t="shared" si="634"/>
        <v>2.8153052592384765E-4</v>
      </c>
      <c r="AD412" s="5">
        <f t="shared" si="635"/>
        <v>1.2604828192774823E-3</v>
      </c>
      <c r="AE412" s="5">
        <f t="shared" si="636"/>
        <v>1.917948233807197E-3</v>
      </c>
      <c r="AF412" s="5">
        <f t="shared" si="637"/>
        <v>1.4591731720995228E-3</v>
      </c>
      <c r="AG412" s="5">
        <f t="shared" si="638"/>
        <v>7.4009169752146063E-4</v>
      </c>
      <c r="AH412" s="5">
        <f t="shared" si="639"/>
        <v>2.3439214839434078E-2</v>
      </c>
      <c r="AI412" s="5">
        <f t="shared" si="640"/>
        <v>1.7174791683409827E-2</v>
      </c>
      <c r="AJ412" s="5">
        <f t="shared" si="641"/>
        <v>6.292306960561253E-3</v>
      </c>
      <c r="AK412" s="5">
        <f t="shared" si="642"/>
        <v>1.5368697571714167E-3</v>
      </c>
      <c r="AL412" s="5">
        <f t="shared" si="643"/>
        <v>1.2555495365352473E-5</v>
      </c>
      <c r="AM412" s="5">
        <f t="shared" si="644"/>
        <v>1.8472060595806688E-4</v>
      </c>
      <c r="AN412" s="5">
        <f t="shared" si="645"/>
        <v>2.8107051879386027E-4</v>
      </c>
      <c r="AO412" s="5">
        <f t="shared" si="646"/>
        <v>2.1383818043825488E-4</v>
      </c>
      <c r="AP412" s="5">
        <f t="shared" si="647"/>
        <v>1.0845858804252626E-4</v>
      </c>
      <c r="AQ412" s="5">
        <f t="shared" si="648"/>
        <v>4.1257594747825074E-5</v>
      </c>
      <c r="AR412" s="5">
        <f t="shared" si="649"/>
        <v>7.1330128448539578E-3</v>
      </c>
      <c r="AS412" s="5">
        <f t="shared" si="650"/>
        <v>5.2266259994061762E-3</v>
      </c>
      <c r="AT412" s="5">
        <f t="shared" si="651"/>
        <v>1.9148724341199414E-3</v>
      </c>
      <c r="AU412" s="5">
        <f t="shared" si="652"/>
        <v>4.676996133986534E-4</v>
      </c>
      <c r="AV412" s="5">
        <f t="shared" si="653"/>
        <v>8.5675261368173939E-5</v>
      </c>
      <c r="AW412" s="5">
        <f t="shared" si="654"/>
        <v>3.888478664773734E-7</v>
      </c>
      <c r="AX412" s="5">
        <f t="shared" si="655"/>
        <v>2.2558619168033163E-5</v>
      </c>
      <c r="AY412" s="5">
        <f t="shared" si="656"/>
        <v>3.4325151544119343E-5</v>
      </c>
      <c r="AZ412" s="5">
        <f t="shared" si="657"/>
        <v>2.6114542289812618E-5</v>
      </c>
      <c r="BA412" s="5">
        <f t="shared" si="658"/>
        <v>1.3245279109301759E-5</v>
      </c>
      <c r="BB412" s="5">
        <f t="shared" si="659"/>
        <v>5.0384978052557435E-6</v>
      </c>
      <c r="BC412" s="5">
        <f t="shared" si="660"/>
        <v>1.5333137142116587E-6</v>
      </c>
      <c r="BD412" s="5">
        <f t="shared" si="661"/>
        <v>1.808929771232898E-3</v>
      </c>
      <c r="BE412" s="5">
        <f t="shared" si="662"/>
        <v>1.3254706782487656E-3</v>
      </c>
      <c r="BF412" s="5">
        <f t="shared" si="663"/>
        <v>4.8561103555165238E-4</v>
      </c>
      <c r="BG412" s="5">
        <f t="shared" si="664"/>
        <v>1.1860847205417627E-4</v>
      </c>
      <c r="BH412" s="5">
        <f t="shared" si="665"/>
        <v>2.1727218822949243E-5</v>
      </c>
      <c r="BI412" s="5">
        <f t="shared" si="666"/>
        <v>3.1840696004561548E-6</v>
      </c>
      <c r="BJ412" s="8">
        <f t="shared" si="667"/>
        <v>0.17956136195733688</v>
      </c>
      <c r="BK412" s="8">
        <f t="shared" si="668"/>
        <v>0.25892942359830784</v>
      </c>
      <c r="BL412" s="8">
        <f t="shared" si="669"/>
        <v>0.49890916878797309</v>
      </c>
      <c r="BM412" s="8">
        <f t="shared" si="670"/>
        <v>0.39080052925485259</v>
      </c>
      <c r="BN412" s="8">
        <f t="shared" si="671"/>
        <v>0.60818285067563904</v>
      </c>
    </row>
    <row r="413" spans="1:66" x14ac:dyDescent="0.25">
      <c r="A413" t="s">
        <v>91</v>
      </c>
      <c r="B413" t="s">
        <v>93</v>
      </c>
      <c r="C413" t="s">
        <v>92</v>
      </c>
      <c r="D413" s="16"/>
      <c r="E413">
        <f>VLOOKUP(A413,home!$A$2:$E$405,3,FALSE)</f>
        <v>1.375</v>
      </c>
      <c r="F413">
        <f>VLOOKUP(B413,home!$B$2:$E$405,3,FALSE)</f>
        <v>1.31</v>
      </c>
      <c r="G413">
        <f>VLOOKUP(C413,away!$B$2:$E$405,4,FALSE)</f>
        <v>1.31</v>
      </c>
      <c r="H413">
        <f>VLOOKUP(A413,away!$A$2:$E$405,3,FALSE)</f>
        <v>1.1442307692307701</v>
      </c>
      <c r="I413">
        <f>VLOOKUP(C413,away!$B$2:$E$405,3,FALSE)</f>
        <v>1.31</v>
      </c>
      <c r="J413">
        <f>VLOOKUP(B413,home!$B$2:$E$405,4,FALSE)</f>
        <v>0.52</v>
      </c>
      <c r="K413" s="3">
        <f t="shared" si="616"/>
        <v>2.3596375000000003</v>
      </c>
      <c r="L413" s="3">
        <f t="shared" si="617"/>
        <v>0.77945000000000053</v>
      </c>
      <c r="M413" s="5">
        <f t="shared" si="618"/>
        <v>4.3322311480379794E-2</v>
      </c>
      <c r="N413" s="5">
        <f t="shared" si="619"/>
        <v>0.10222495075578468</v>
      </c>
      <c r="O413" s="5">
        <f t="shared" si="620"/>
        <v>3.3767575683382046E-2</v>
      </c>
      <c r="P413" s="5">
        <f t="shared" si="621"/>
        <v>7.9679237866596406E-2</v>
      </c>
      <c r="Q413" s="5">
        <f t="shared" si="622"/>
        <v>0.12060691361950147</v>
      </c>
      <c r="R413" s="5">
        <f t="shared" si="623"/>
        <v>1.3160068433206077E-2</v>
      </c>
      <c r="S413" s="5">
        <f t="shared" si="624"/>
        <v>3.6636900998905313E-2</v>
      </c>
      <c r="T413" s="5">
        <f t="shared" si="625"/>
        <v>9.4007058820720482E-2</v>
      </c>
      <c r="U413" s="5">
        <f t="shared" si="626"/>
        <v>3.1052990977559307E-2</v>
      </c>
      <c r="V413" s="5">
        <f t="shared" si="627"/>
        <v>7.4870334313347853E-3</v>
      </c>
      <c r="W413" s="5">
        <f t="shared" si="628"/>
        <v>9.4862865378612146E-2</v>
      </c>
      <c r="X413" s="5">
        <f t="shared" si="629"/>
        <v>7.3940860419359281E-2</v>
      </c>
      <c r="Y413" s="5">
        <f t="shared" si="630"/>
        <v>2.8816601826934813E-2</v>
      </c>
      <c r="Z413" s="5">
        <f t="shared" si="631"/>
        <v>3.4192051134208281E-3</v>
      </c>
      <c r="AA413" s="5">
        <f t="shared" si="632"/>
        <v>8.06808460581954E-3</v>
      </c>
      <c r="AB413" s="5">
        <f t="shared" si="633"/>
        <v>9.5188774945322557E-3</v>
      </c>
      <c r="AC413" s="5">
        <f t="shared" si="634"/>
        <v>8.6064359406448675E-4</v>
      </c>
      <c r="AD413" s="5">
        <f t="shared" si="635"/>
        <v>5.5960493626206226E-2</v>
      </c>
      <c r="AE413" s="5">
        <f t="shared" si="636"/>
        <v>4.3618406756946462E-2</v>
      </c>
      <c r="AF413" s="5">
        <f t="shared" si="637"/>
        <v>1.6999183573350972E-2</v>
      </c>
      <c r="AG413" s="5">
        <f t="shared" si="638"/>
        <v>4.4166712120828084E-3</v>
      </c>
      <c r="AH413" s="5">
        <f t="shared" si="639"/>
        <v>6.6627485641396645E-4</v>
      </c>
      <c r="AI413" s="5">
        <f t="shared" si="640"/>
        <v>1.5721671365015108E-3</v>
      </c>
      <c r="AJ413" s="5">
        <f t="shared" si="641"/>
        <v>1.8548722657782926E-3</v>
      </c>
      <c r="AK413" s="5">
        <f t="shared" si="642"/>
        <v>1.4589420520134753E-3</v>
      </c>
      <c r="AL413" s="5">
        <f t="shared" si="643"/>
        <v>6.3316497487336294E-5</v>
      </c>
      <c r="AM413" s="5">
        <f t="shared" si="644"/>
        <v>2.6409295855781431E-2</v>
      </c>
      <c r="AN413" s="5">
        <f t="shared" si="645"/>
        <v>2.0584725654788846E-2</v>
      </c>
      <c r="AO413" s="5">
        <f t="shared" si="646"/>
        <v>8.022382205812589E-3</v>
      </c>
      <c r="AP413" s="5">
        <f t="shared" si="647"/>
        <v>2.084348603440209E-3</v>
      </c>
      <c r="AQ413" s="5">
        <f t="shared" si="648"/>
        <v>4.0616137973786793E-4</v>
      </c>
      <c r="AR413" s="5">
        <f t="shared" si="649"/>
        <v>1.0386558736637335E-4</v>
      </c>
      <c r="AS413" s="5">
        <f t="shared" si="650"/>
        <v>2.4508513490922076E-4</v>
      </c>
      <c r="AT413" s="5">
        <f t="shared" si="651"/>
        <v>2.8915603751217836E-4</v>
      </c>
      <c r="AU413" s="5">
        <f t="shared" si="652"/>
        <v>2.2743447648838092E-4</v>
      </c>
      <c r="AV413" s="5">
        <f t="shared" si="653"/>
        <v>1.3416572987871297E-4</v>
      </c>
      <c r="AW413" s="5">
        <f t="shared" si="654"/>
        <v>3.2348037123614529E-6</v>
      </c>
      <c r="AX413" s="5">
        <f t="shared" si="655"/>
        <v>1.038606080831608E-2</v>
      </c>
      <c r="AY413" s="5">
        <f t="shared" si="656"/>
        <v>8.0954150970419733E-3</v>
      </c>
      <c r="AZ413" s="5">
        <f t="shared" si="657"/>
        <v>3.1549856486946851E-3</v>
      </c>
      <c r="BA413" s="5">
        <f t="shared" si="658"/>
        <v>8.1971785462502469E-4</v>
      </c>
      <c r="BB413" s="5">
        <f t="shared" si="659"/>
        <v>1.5973227044686894E-4</v>
      </c>
      <c r="BC413" s="5">
        <f t="shared" si="660"/>
        <v>2.4900663639962427E-5</v>
      </c>
      <c r="BD413" s="5">
        <f t="shared" si="661"/>
        <v>1.3493005345453287E-5</v>
      </c>
      <c r="BE413" s="5">
        <f t="shared" si="662"/>
        <v>3.183860140083203E-5</v>
      </c>
      <c r="BF413" s="5">
        <f t="shared" si="663"/>
        <v>3.756377890647791E-5</v>
      </c>
      <c r="BG413" s="5">
        <f t="shared" si="664"/>
        <v>2.954563378314476E-5</v>
      </c>
      <c r="BH413" s="5">
        <f t="shared" si="665"/>
        <v>1.7429246358993808E-5</v>
      </c>
      <c r="BI413" s="5">
        <f t="shared" si="666"/>
        <v>8.2253406610840484E-6</v>
      </c>
      <c r="BJ413" s="8">
        <f t="shared" si="667"/>
        <v>0.71560173203182476</v>
      </c>
      <c r="BK413" s="8">
        <f t="shared" si="668"/>
        <v>0.17614485896581009</v>
      </c>
      <c r="BL413" s="8">
        <f t="shared" si="669"/>
        <v>0.10225765607781731</v>
      </c>
      <c r="BM413" s="8">
        <f t="shared" si="670"/>
        <v>0.59657021405669297</v>
      </c>
      <c r="BN413" s="8">
        <f t="shared" si="671"/>
        <v>0.39276105783885046</v>
      </c>
    </row>
    <row r="414" spans="1:66" x14ac:dyDescent="0.25">
      <c r="A414" t="s">
        <v>91</v>
      </c>
      <c r="B414" t="s">
        <v>389</v>
      </c>
      <c r="C414" t="s">
        <v>351</v>
      </c>
      <c r="D414" s="16"/>
      <c r="E414">
        <f>VLOOKUP(A414,home!$A$2:$E$405,3,FALSE)</f>
        <v>1.375</v>
      </c>
      <c r="F414">
        <f>VLOOKUP(B414,home!$B$2:$E$405,3,FALSE)</f>
        <v>1.21</v>
      </c>
      <c r="G414">
        <f>VLOOKUP(C414,away!$B$2:$E$405,4,FALSE)</f>
        <v>1.02</v>
      </c>
      <c r="H414">
        <f>VLOOKUP(A414,away!$A$2:$E$405,3,FALSE)</f>
        <v>1.1442307692307701</v>
      </c>
      <c r="I414">
        <f>VLOOKUP(C414,away!$B$2:$E$405,3,FALSE)</f>
        <v>1.31</v>
      </c>
      <c r="J414">
        <f>VLOOKUP(B414,home!$B$2:$E$405,4,FALSE)</f>
        <v>0.57999999999999996</v>
      </c>
      <c r="K414" s="3">
        <f t="shared" si="616"/>
        <v>1.6970249999999998</v>
      </c>
      <c r="L414" s="3">
        <f t="shared" si="617"/>
        <v>0.86938653846153902</v>
      </c>
      <c r="M414" s="5">
        <f t="shared" si="618"/>
        <v>7.68106836512161E-2</v>
      </c>
      <c r="N414" s="5">
        <f t="shared" si="619"/>
        <v>0.13034965042320498</v>
      </c>
      <c r="O414" s="5">
        <f t="shared" si="620"/>
        <v>6.6778174376395091E-2</v>
      </c>
      <c r="P414" s="5">
        <f t="shared" si="621"/>
        <v>0.11332423137110187</v>
      </c>
      <c r="Q414" s="5">
        <f t="shared" si="622"/>
        <v>0.11060330775471972</v>
      </c>
      <c r="R414" s="5">
        <f t="shared" si="623"/>
        <v>2.9028022932937582E-2</v>
      </c>
      <c r="S414" s="5">
        <f t="shared" si="624"/>
        <v>4.1798812370184207E-2</v>
      </c>
      <c r="T414" s="5">
        <f t="shared" si="625"/>
        <v>9.6157026871272075E-2</v>
      </c>
      <c r="U414" s="5">
        <f t="shared" si="626"/>
        <v>4.9261280617768397E-2</v>
      </c>
      <c r="V414" s="5">
        <f t="shared" si="627"/>
        <v>6.8520825184294736E-3</v>
      </c>
      <c r="W414" s="5">
        <f t="shared" si="628"/>
        <v>6.256552611415106E-2</v>
      </c>
      <c r="X414" s="5">
        <f t="shared" si="629"/>
        <v>5.4393626175406821E-2</v>
      </c>
      <c r="Y414" s="5">
        <f t="shared" si="630"/>
        <v>2.3644543187503947E-2</v>
      </c>
      <c r="Z414" s="5">
        <f t="shared" si="631"/>
        <v>8.4121907920162598E-3</v>
      </c>
      <c r="AA414" s="5">
        <f t="shared" si="632"/>
        <v>1.427569807882139E-2</v>
      </c>
      <c r="AB414" s="5">
        <f t="shared" si="633"/>
        <v>1.2113108266105937E-2</v>
      </c>
      <c r="AC414" s="5">
        <f t="shared" si="634"/>
        <v>6.3183510725731715E-4</v>
      </c>
      <c r="AD414" s="5">
        <f t="shared" si="635"/>
        <v>2.654381548846679E-2</v>
      </c>
      <c r="AE414" s="5">
        <f t="shared" si="636"/>
        <v>2.3076835865079928E-2</v>
      </c>
      <c r="AF414" s="5">
        <f t="shared" si="637"/>
        <v>1.0031345225693466E-2</v>
      </c>
      <c r="AG414" s="5">
        <f t="shared" si="638"/>
        <v>2.9070388339594434E-3</v>
      </c>
      <c r="AH414" s="5">
        <f t="shared" si="639"/>
        <v>1.8283613583872618E-3</v>
      </c>
      <c r="AI414" s="5">
        <f t="shared" si="640"/>
        <v>3.1027749342171424E-3</v>
      </c>
      <c r="AJ414" s="5">
        <f t="shared" si="641"/>
        <v>2.6327433163699232E-3</v>
      </c>
      <c r="AK414" s="5">
        <f t="shared" si="642"/>
        <v>1.4892770754875561E-3</v>
      </c>
      <c r="AL414" s="5">
        <f t="shared" si="643"/>
        <v>3.7287639937353695E-5</v>
      </c>
      <c r="AM414" s="5">
        <f t="shared" si="644"/>
        <v>9.0091036958630643E-3</v>
      </c>
      <c r="AN414" s="5">
        <f t="shared" si="645"/>
        <v>7.8323934767874481E-3</v>
      </c>
      <c r="AO414" s="5">
        <f t="shared" si="646"/>
        <v>3.4046887263264884E-3</v>
      </c>
      <c r="AP414" s="5">
        <f t="shared" si="647"/>
        <v>9.8666351544000408E-4</v>
      </c>
      <c r="AQ414" s="5">
        <f t="shared" si="648"/>
        <v>2.1444799457866957E-4</v>
      </c>
      <c r="AR414" s="5">
        <f t="shared" si="649"/>
        <v>3.1791055048502787E-4</v>
      </c>
      <c r="AS414" s="5">
        <f t="shared" si="650"/>
        <v>5.3950215193685435E-4</v>
      </c>
      <c r="AT414" s="5">
        <f t="shared" si="651"/>
        <v>4.5777431969532011E-4</v>
      </c>
      <c r="AU414" s="5">
        <f t="shared" si="652"/>
        <v>2.5895148829365014E-4</v>
      </c>
      <c r="AV414" s="5">
        <f t="shared" si="653"/>
        <v>1.0986178735538287E-4</v>
      </c>
      <c r="AW414" s="5">
        <f t="shared" si="654"/>
        <v>1.5281414188605339E-6</v>
      </c>
      <c r="AX414" s="5">
        <f t="shared" si="655"/>
        <v>2.5481123665786723E-3</v>
      </c>
      <c r="AY414" s="5">
        <f t="shared" si="656"/>
        <v>2.2152945899908722E-3</v>
      </c>
      <c r="AZ414" s="5">
        <f t="shared" si="657"/>
        <v>9.6297364763236917E-4</v>
      </c>
      <c r="BA414" s="5">
        <f t="shared" si="658"/>
        <v>2.7906544204826247E-4</v>
      </c>
      <c r="BB414" s="5">
        <f t="shared" si="659"/>
        <v>6.065393466664452E-5</v>
      </c>
      <c r="BC414" s="5">
        <f t="shared" si="660"/>
        <v>1.0546342860781287E-5</v>
      </c>
      <c r="BD414" s="5">
        <f t="shared" si="661"/>
        <v>4.6064525504430103E-5</v>
      </c>
      <c r="BE414" s="5">
        <f t="shared" si="662"/>
        <v>7.8172651394155476E-5</v>
      </c>
      <c r="BF414" s="5">
        <f t="shared" si="663"/>
        <v>6.6330471866083354E-5</v>
      </c>
      <c r="BG414" s="5">
        <f t="shared" si="664"/>
        <v>3.7521489672846693E-5</v>
      </c>
      <c r="BH414" s="5">
        <f t="shared" si="665"/>
        <v>1.5918726503015657E-5</v>
      </c>
      <c r="BI414" s="5">
        <f t="shared" si="666"/>
        <v>5.4028953687560257E-6</v>
      </c>
      <c r="BJ414" s="8">
        <f t="shared" si="667"/>
        <v>0.56779665967223159</v>
      </c>
      <c r="BK414" s="8">
        <f t="shared" si="668"/>
        <v>0.24167022724811718</v>
      </c>
      <c r="BL414" s="8">
        <f t="shared" si="669"/>
        <v>0.18244285201456581</v>
      </c>
      <c r="BM414" s="8">
        <f t="shared" si="670"/>
        <v>0.47121409276878351</v>
      </c>
      <c r="BN414" s="8">
        <f t="shared" si="671"/>
        <v>0.52689407050957537</v>
      </c>
    </row>
    <row r="415" spans="1:66" x14ac:dyDescent="0.25">
      <c r="A415" t="s">
        <v>114</v>
      </c>
      <c r="B415" t="s">
        <v>320</v>
      </c>
      <c r="C415" t="s">
        <v>128</v>
      </c>
      <c r="D415" s="16"/>
      <c r="E415">
        <f>VLOOKUP(A415,home!$A$2:$E$405,3,FALSE)</f>
        <v>1.23364485981308</v>
      </c>
      <c r="F415">
        <f>VLOOKUP(B415,home!$B$2:$E$405,3,FALSE)</f>
        <v>1.01</v>
      </c>
      <c r="G415">
        <f>VLOOKUP(C415,away!$B$2:$E$405,4,FALSE)</f>
        <v>1.01</v>
      </c>
      <c r="H415">
        <f>VLOOKUP(A415,away!$A$2:$E$405,3,FALSE)</f>
        <v>1.0186915887850501</v>
      </c>
      <c r="I415">
        <f>VLOOKUP(C415,away!$B$2:$E$405,3,FALSE)</f>
        <v>1.42</v>
      </c>
      <c r="J415">
        <f>VLOOKUP(B415,home!$B$2:$E$405,4,FALSE)</f>
        <v>0.98</v>
      </c>
      <c r="K415" s="3">
        <f t="shared" si="616"/>
        <v>1.2584411214953228</v>
      </c>
      <c r="L415" s="3">
        <f t="shared" si="617"/>
        <v>1.4176112149532756</v>
      </c>
      <c r="M415" s="5">
        <f t="shared" si="618"/>
        <v>6.883435336832977E-2</v>
      </c>
      <c r="N415" s="5">
        <f t="shared" si="619"/>
        <v>8.6623980850246265E-2</v>
      </c>
      <c r="O415" s="5">
        <f t="shared" si="620"/>
        <v>9.7580351309001043E-2</v>
      </c>
      <c r="P415" s="5">
        <f t="shared" si="621"/>
        <v>0.12279912673720687</v>
      </c>
      <c r="Q415" s="5">
        <f t="shared" si="622"/>
        <v>5.4505589804786661E-2</v>
      </c>
      <c r="R415" s="5">
        <f t="shared" si="623"/>
        <v>6.9165500187360229E-2</v>
      </c>
      <c r="S415" s="5">
        <f t="shared" si="624"/>
        <v>5.4767804117844175E-2</v>
      </c>
      <c r="T415" s="5">
        <f t="shared" si="625"/>
        <v>7.7267735384908484E-2</v>
      </c>
      <c r="U415" s="5">
        <f t="shared" si="626"/>
        <v>8.7040709624566573E-2</v>
      </c>
      <c r="V415" s="5">
        <f t="shared" si="627"/>
        <v>1.0856075636468135E-2</v>
      </c>
      <c r="W415" s="5">
        <f t="shared" si="628"/>
        <v>2.2864025187233246E-2</v>
      </c>
      <c r="X415" s="5">
        <f t="shared" si="629"/>
        <v>3.2412298524396012E-2</v>
      </c>
      <c r="Y415" s="5">
        <f t="shared" si="630"/>
        <v>2.2974018945298654E-2</v>
      </c>
      <c r="Z415" s="5">
        <f t="shared" si="631"/>
        <v>3.2683262917818257E-2</v>
      </c>
      <c r="AA415" s="5">
        <f t="shared" si="632"/>
        <v>4.112996204042571E-2</v>
      </c>
      <c r="AB415" s="5">
        <f t="shared" si="633"/>
        <v>2.5879817778606703E-2</v>
      </c>
      <c r="AC415" s="5">
        <f t="shared" si="634"/>
        <v>1.210439031091335E-3</v>
      </c>
      <c r="AD415" s="5">
        <f t="shared" si="635"/>
        <v>7.1932573746297836E-3</v>
      </c>
      <c r="AE415" s="5">
        <f t="shared" si="636"/>
        <v>1.0197242326320535E-2</v>
      </c>
      <c r="AF415" s="5">
        <f t="shared" si="637"/>
        <v>7.2278625416941121E-3</v>
      </c>
      <c r="AG415" s="5">
        <f t="shared" si="638"/>
        <v>3.4154329997487546E-3</v>
      </c>
      <c r="AH415" s="5">
        <f t="shared" si="639"/>
        <v>1.1583040013391414E-2</v>
      </c>
      <c r="AI415" s="5">
        <f t="shared" si="640"/>
        <v>1.4576573864777492E-2</v>
      </c>
      <c r="AJ415" s="5">
        <f t="shared" si="641"/>
        <v>9.1718799809750035E-3</v>
      </c>
      <c r="AK415" s="5">
        <f t="shared" si="642"/>
        <v>3.8474236431595599E-3</v>
      </c>
      <c r="AL415" s="5">
        <f t="shared" si="643"/>
        <v>8.6375972875796876E-5</v>
      </c>
      <c r="AM415" s="5">
        <f t="shared" si="644"/>
        <v>1.8104581755467213E-3</v>
      </c>
      <c r="AN415" s="5">
        <f t="shared" si="645"/>
        <v>2.5665258138588779E-3</v>
      </c>
      <c r="AO415" s="5">
        <f t="shared" si="646"/>
        <v>1.8191678885967144E-3</v>
      </c>
      <c r="AP415" s="5">
        <f t="shared" si="647"/>
        <v>8.5962426691919152E-4</v>
      </c>
      <c r="AQ415" s="5">
        <f t="shared" si="648"/>
        <v>3.0465325035765832E-4</v>
      </c>
      <c r="AR415" s="5">
        <f t="shared" si="649"/>
        <v>3.2840494852472411E-3</v>
      </c>
      <c r="AS415" s="5">
        <f t="shared" si="650"/>
        <v>4.132782917260676E-3</v>
      </c>
      <c r="AT415" s="5">
        <f t="shared" si="651"/>
        <v>2.6004319846471198E-3</v>
      </c>
      <c r="AU415" s="5">
        <f t="shared" si="652"/>
        <v>1.0908301810438762E-3</v>
      </c>
      <c r="AV415" s="5">
        <f t="shared" si="653"/>
        <v>3.4318638909845061E-4</v>
      </c>
      <c r="AW415" s="5">
        <f t="shared" si="654"/>
        <v>4.2803619289514845E-6</v>
      </c>
      <c r="AX415" s="5">
        <f t="shared" si="655"/>
        <v>3.797258361425651E-4</v>
      </c>
      <c r="AY415" s="5">
        <f t="shared" si="656"/>
        <v>5.3830360392321001E-4</v>
      </c>
      <c r="AZ415" s="5">
        <f t="shared" si="657"/>
        <v>3.8155261298565443E-4</v>
      </c>
      <c r="BA415" s="5">
        <f t="shared" si="658"/>
        <v>1.8029775442106357E-4</v>
      </c>
      <c r="BB415" s="5">
        <f t="shared" si="659"/>
        <v>6.3898029674547776E-5</v>
      </c>
      <c r="BC415" s="5">
        <f t="shared" si="660"/>
        <v>1.8116512696011223E-5</v>
      </c>
      <c r="BD415" s="5">
        <f t="shared" si="661"/>
        <v>7.7591756345800334E-4</v>
      </c>
      <c r="BE415" s="5">
        <f t="shared" si="662"/>
        <v>9.7644656874600814E-4</v>
      </c>
      <c r="BF415" s="5">
        <f t="shared" si="663"/>
        <v>6.1440025752649337E-4</v>
      </c>
      <c r="BG415" s="5">
        <f t="shared" si="664"/>
        <v>2.5772884970955178E-4</v>
      </c>
      <c r="BH415" s="5">
        <f t="shared" si="665"/>
        <v>8.1084145667547006E-5</v>
      </c>
      <c r="BI415" s="5">
        <f t="shared" si="666"/>
        <v>2.0407924641871597E-5</v>
      </c>
      <c r="BJ415" s="8">
        <f t="shared" si="667"/>
        <v>0.33360376768438471</v>
      </c>
      <c r="BK415" s="8">
        <f t="shared" si="668"/>
        <v>0.25909247846773936</v>
      </c>
      <c r="BL415" s="8">
        <f t="shared" si="669"/>
        <v>0.37415252470931054</v>
      </c>
      <c r="BM415" s="8">
        <f t="shared" si="670"/>
        <v>0.49948910828032778</v>
      </c>
      <c r="BN415" s="8">
        <f t="shared" si="671"/>
        <v>0.49950890225693084</v>
      </c>
    </row>
    <row r="416" spans="1:66" x14ac:dyDescent="0.25">
      <c r="A416" t="s">
        <v>114</v>
      </c>
      <c r="B416" t="s">
        <v>127</v>
      </c>
      <c r="C416" t="s">
        <v>96</v>
      </c>
      <c r="D416" s="16"/>
      <c r="E416">
        <f>VLOOKUP(A416,home!$A$2:$E$405,3,FALSE)</f>
        <v>1.23364485981308</v>
      </c>
      <c r="F416">
        <f>VLOOKUP(B416,home!$B$2:$E$405,3,FALSE)</f>
        <v>1.22</v>
      </c>
      <c r="G416">
        <f>VLOOKUP(C416,away!$B$2:$E$405,4,FALSE)</f>
        <v>1.46</v>
      </c>
      <c r="H416">
        <f>VLOOKUP(A416,away!$A$2:$E$405,3,FALSE)</f>
        <v>1.0186915887850501</v>
      </c>
      <c r="I416">
        <f>VLOOKUP(C416,away!$B$2:$E$405,3,FALSE)</f>
        <v>0.81</v>
      </c>
      <c r="J416">
        <f>VLOOKUP(B416,home!$B$2:$E$405,4,FALSE)</f>
        <v>0.25</v>
      </c>
      <c r="K416" s="3">
        <f t="shared" si="616"/>
        <v>2.197368224299058</v>
      </c>
      <c r="L416" s="3">
        <f t="shared" si="617"/>
        <v>0.20628504672897266</v>
      </c>
      <c r="M416" s="5">
        <f t="shared" si="618"/>
        <v>9.0387140660963095E-2</v>
      </c>
      <c r="N416" s="5">
        <f t="shared" si="619"/>
        <v>0.19861383077364964</v>
      </c>
      <c r="O416" s="5">
        <f t="shared" si="620"/>
        <v>1.8645515534944996E-2</v>
      </c>
      <c r="P416" s="5">
        <f t="shared" si="621"/>
        <v>4.0971063362162587E-2</v>
      </c>
      <c r="Q416" s="5">
        <f t="shared" si="622"/>
        <v>0.21821386032416409</v>
      </c>
      <c r="R416" s="5">
        <f t="shared" si="623"/>
        <v>1.9231455217059571E-3</v>
      </c>
      <c r="S416" s="5">
        <f t="shared" si="624"/>
        <v>4.6428839897778651E-3</v>
      </c>
      <c r="T416" s="5">
        <f t="shared" si="625"/>
        <v>4.5014256373879707E-2</v>
      </c>
      <c r="U416" s="5">
        <f t="shared" si="626"/>
        <v>4.225858860099704E-3</v>
      </c>
      <c r="V416" s="5">
        <f t="shared" si="627"/>
        <v>2.3383844296794622E-4</v>
      </c>
      <c r="W416" s="5">
        <f t="shared" si="628"/>
        <v>0.15983206759265037</v>
      </c>
      <c r="X416" s="5">
        <f t="shared" si="629"/>
        <v>3.2970965532138206E-2</v>
      </c>
      <c r="Y416" s="5">
        <f t="shared" si="630"/>
        <v>3.4007085827482378E-3</v>
      </c>
      <c r="Z416" s="5">
        <f t="shared" si="631"/>
        <v>1.3223872127057597E-4</v>
      </c>
      <c r="AA416" s="5">
        <f t="shared" si="632"/>
        <v>2.9057716414190355E-4</v>
      </c>
      <c r="AB416" s="5">
        <f t="shared" si="633"/>
        <v>3.1925251359617531E-4</v>
      </c>
      <c r="AC416" s="5">
        <f t="shared" si="634"/>
        <v>6.6247045716972318E-6</v>
      </c>
      <c r="AD416" s="5">
        <f t="shared" si="635"/>
        <v>8.7802476638027302E-2</v>
      </c>
      <c r="AE416" s="5">
        <f t="shared" si="636"/>
        <v>1.8112337996194994E-2</v>
      </c>
      <c r="AF416" s="5">
        <f t="shared" si="637"/>
        <v>1.8681522449580153E-3</v>
      </c>
      <c r="AG416" s="5">
        <f t="shared" si="638"/>
        <v>1.2845729104933313E-4</v>
      </c>
      <c r="AH416" s="5">
        <f t="shared" si="639"/>
        <v>6.8197176991700877E-6</v>
      </c>
      <c r="AI416" s="5">
        <f t="shared" si="640"/>
        <v>1.4985430970846233E-5</v>
      </c>
      <c r="AJ416" s="5">
        <f t="shared" si="641"/>
        <v>1.6464254921382252E-5</v>
      </c>
      <c r="AK416" s="5">
        <f t="shared" si="642"/>
        <v>1.2059343533668249E-5</v>
      </c>
      <c r="AL416" s="5">
        <f t="shared" si="643"/>
        <v>1.2011495829067129E-7</v>
      </c>
      <c r="AM416" s="5">
        <f t="shared" si="644"/>
        <v>3.8586874435832301E-2</v>
      </c>
      <c r="AN416" s="5">
        <f t="shared" si="645"/>
        <v>7.9598951961206681E-3</v>
      </c>
      <c r="AO416" s="5">
        <f t="shared" si="646"/>
        <v>8.2100367624473843E-4</v>
      </c>
      <c r="AP416" s="5">
        <f t="shared" si="647"/>
        <v>5.6453593906268074E-5</v>
      </c>
      <c r="AQ416" s="5">
        <f t="shared" si="648"/>
        <v>2.9113830642432388E-6</v>
      </c>
      <c r="AR416" s="5">
        <f t="shared" si="649"/>
        <v>2.8136115685034086E-7</v>
      </c>
      <c r="AS416" s="5">
        <f t="shared" si="650"/>
        <v>6.1825406561496222E-7</v>
      </c>
      <c r="AT416" s="5">
        <f t="shared" si="651"/>
        <v>6.7926591916301153E-7</v>
      </c>
      <c r="AU416" s="5">
        <f t="shared" si="652"/>
        <v>4.9753244887269812E-7</v>
      </c>
      <c r="AV416" s="5">
        <f t="shared" si="653"/>
        <v>2.7331549842764061E-7</v>
      </c>
      <c r="AW416" s="5">
        <f t="shared" si="654"/>
        <v>1.512394822145566E-9</v>
      </c>
      <c r="AX416" s="5">
        <f t="shared" si="655"/>
        <v>1.4131595293385923E-2</v>
      </c>
      <c r="AY416" s="5">
        <f t="shared" si="656"/>
        <v>2.9151367954510453E-3</v>
      </c>
      <c r="AZ416" s="5">
        <f t="shared" si="657"/>
        <v>3.0067456503548326E-4</v>
      </c>
      <c r="BA416" s="5">
        <f t="shared" si="658"/>
        <v>2.0674888899519399E-5</v>
      </c>
      <c r="BB416" s="5">
        <f t="shared" si="659"/>
        <v>1.0662301056884194E-6</v>
      </c>
      <c r="BC416" s="5">
        <f t="shared" si="660"/>
        <v>4.3989465435154631E-8</v>
      </c>
      <c r="BD416" s="5">
        <f t="shared" si="661"/>
        <v>9.6734332314317242E-9</v>
      </c>
      <c r="BE416" s="5">
        <f t="shared" si="662"/>
        <v>2.1256094802626625E-8</v>
      </c>
      <c r="BF416" s="5">
        <f t="shared" si="663"/>
        <v>2.3353733645990054E-8</v>
      </c>
      <c r="BG416" s="5">
        <f t="shared" si="664"/>
        <v>1.7105584077480778E-8</v>
      </c>
      <c r="BH416" s="5">
        <f t="shared" si="665"/>
        <v>9.3968167274830453E-9</v>
      </c>
      <c r="BI416" s="5">
        <f t="shared" si="666"/>
        <v>4.1296532973066196E-9</v>
      </c>
      <c r="BJ416" s="8">
        <f t="shared" si="667"/>
        <v>0.83075344339697121</v>
      </c>
      <c r="BK416" s="8">
        <f t="shared" si="668"/>
        <v>0.13915680807085251</v>
      </c>
      <c r="BL416" s="8">
        <f t="shared" si="669"/>
        <v>2.545711298601851E-2</v>
      </c>
      <c r="BM416" s="8">
        <f t="shared" si="670"/>
        <v>0.4238299117144661</v>
      </c>
      <c r="BN416" s="8">
        <f t="shared" si="671"/>
        <v>0.5687545561775903</v>
      </c>
    </row>
    <row r="417" spans="1:66" x14ac:dyDescent="0.25">
      <c r="A417" t="s">
        <v>114</v>
      </c>
      <c r="B417" t="s">
        <v>123</v>
      </c>
      <c r="C417" t="s">
        <v>120</v>
      </c>
      <c r="D417" s="16"/>
      <c r="E417">
        <f>VLOOKUP(A417,home!$A$2:$E$405,3,FALSE)</f>
        <v>1.23364485981308</v>
      </c>
      <c r="F417">
        <f>VLOOKUP(B417,home!$B$2:$E$405,3,FALSE)</f>
        <v>1.46</v>
      </c>
      <c r="G417">
        <f>VLOOKUP(C417,away!$B$2:$E$405,4,FALSE)</f>
        <v>1.62</v>
      </c>
      <c r="H417">
        <f>VLOOKUP(A417,away!$A$2:$E$405,3,FALSE)</f>
        <v>1.0186915887850501</v>
      </c>
      <c r="I417">
        <f>VLOOKUP(C417,away!$B$2:$E$405,3,FALSE)</f>
        <v>0.81</v>
      </c>
      <c r="J417">
        <f>VLOOKUP(B417,home!$B$2:$E$405,4,FALSE)</f>
        <v>1.18</v>
      </c>
      <c r="K417" s="3">
        <f t="shared" si="616"/>
        <v>2.9178168224298973</v>
      </c>
      <c r="L417" s="3">
        <f t="shared" si="617"/>
        <v>0.97366542056075089</v>
      </c>
      <c r="M417" s="5">
        <f t="shared" si="618"/>
        <v>2.0415063515654083E-2</v>
      </c>
      <c r="N417" s="5">
        <f t="shared" si="619"/>
        <v>5.9567415756950313E-2</v>
      </c>
      <c r="O417" s="5">
        <f t="shared" si="620"/>
        <v>1.9877441403743774E-2</v>
      </c>
      <c r="P417" s="5">
        <f t="shared" si="621"/>
        <v>5.7998732914708126E-2</v>
      </c>
      <c r="Q417" s="5">
        <f t="shared" si="622"/>
        <v>8.6903403882152702E-2</v>
      </c>
      <c r="R417" s="5">
        <f t="shared" si="623"/>
        <v>9.6769886720239322E-3</v>
      </c>
      <c r="S417" s="5">
        <f t="shared" si="624"/>
        <v>4.1193271541039751E-2</v>
      </c>
      <c r="T417" s="5">
        <f t="shared" si="625"/>
        <v>8.4614839289076996E-2</v>
      </c>
      <c r="U417" s="5">
        <f t="shared" si="626"/>
        <v>2.8235680337694975E-2</v>
      </c>
      <c r="V417" s="5">
        <f t="shared" si="627"/>
        <v>1.3003239017110131E-2</v>
      </c>
      <c r="W417" s="5">
        <f t="shared" si="628"/>
        <v>8.4522737924588254E-2</v>
      </c>
      <c r="X417" s="5">
        <f t="shared" si="629"/>
        <v>8.229686716829035E-2</v>
      </c>
      <c r="Y417" s="5">
        <f t="shared" si="630"/>
        <v>4.0064806891122837E-2</v>
      </c>
      <c r="Z417" s="5">
        <f t="shared" si="631"/>
        <v>3.1407164150359349E-3</v>
      </c>
      <c r="AA417" s="5">
        <f t="shared" si="632"/>
        <v>9.1640351902735687E-3</v>
      </c>
      <c r="AB417" s="5">
        <f t="shared" si="633"/>
        <v>1.3369488019759896E-2</v>
      </c>
      <c r="AC417" s="5">
        <f t="shared" si="634"/>
        <v>2.3088692150075567E-3</v>
      </c>
      <c r="AD417" s="5">
        <f t="shared" si="635"/>
        <v>6.1655466648549283E-2</v>
      </c>
      <c r="AE417" s="5">
        <f t="shared" si="636"/>
        <v>6.0031795864229083E-2</v>
      </c>
      <c r="AF417" s="5">
        <f t="shared" si="637"/>
        <v>2.922544188358088E-2</v>
      </c>
      <c r="AG417" s="5">
        <f t="shared" si="638"/>
        <v>9.4852673875501867E-3</v>
      </c>
      <c r="AH417" s="5">
        <f t="shared" si="639"/>
        <v>7.6450174227700419E-4</v>
      </c>
      <c r="AI417" s="5">
        <f t="shared" si="640"/>
        <v>2.2306760443928085E-3</v>
      </c>
      <c r="AJ417" s="5">
        <f t="shared" si="641"/>
        <v>3.2543520438603592E-3</v>
      </c>
      <c r="AK417" s="5">
        <f t="shared" si="642"/>
        <v>3.1652010465616246E-3</v>
      </c>
      <c r="AL417" s="5">
        <f t="shared" si="643"/>
        <v>2.6237780516045518E-4</v>
      </c>
      <c r="AM417" s="5">
        <f t="shared" si="644"/>
        <v>3.5979871556380501E-2</v>
      </c>
      <c r="AN417" s="5">
        <f t="shared" si="645"/>
        <v>3.5032356770665019E-2</v>
      </c>
      <c r="AO417" s="5">
        <f t="shared" si="646"/>
        <v>1.7054897194171911E-2</v>
      </c>
      <c r="AP417" s="5">
        <f t="shared" si="647"/>
        <v>5.5352545497279219E-3</v>
      </c>
      <c r="AQ417" s="5">
        <f t="shared" si="648"/>
        <v>1.3473714872679113E-3</v>
      </c>
      <c r="AR417" s="5">
        <f t="shared" si="649"/>
        <v>1.4887378208271326E-4</v>
      </c>
      <c r="AS417" s="5">
        <f t="shared" si="650"/>
        <v>4.3438642577970336E-4</v>
      </c>
      <c r="AT417" s="5">
        <f t="shared" si="651"/>
        <v>6.3373001028760735E-4</v>
      </c>
      <c r="AU417" s="5">
        <f t="shared" si="652"/>
        <v>6.1636936163195081E-4</v>
      </c>
      <c r="AV417" s="5">
        <f t="shared" si="653"/>
        <v>4.496132230500208E-4</v>
      </c>
      <c r="AW417" s="5">
        <f t="shared" si="654"/>
        <v>2.0705816664058253E-5</v>
      </c>
      <c r="AX417" s="5">
        <f t="shared" si="655"/>
        <v>1.7497112416012338E-2</v>
      </c>
      <c r="AY417" s="5">
        <f t="shared" si="656"/>
        <v>1.7036333319135389E-2</v>
      </c>
      <c r="AZ417" s="5">
        <f t="shared" si="657"/>
        <v>8.2938443229945459E-3</v>
      </c>
      <c r="BA417" s="5">
        <f t="shared" si="658"/>
        <v>2.6918098069379603E-3</v>
      </c>
      <c r="BB417" s="5">
        <f t="shared" si="659"/>
        <v>6.5523053193545058E-4</v>
      </c>
      <c r="BC417" s="5">
        <f t="shared" si="660"/>
        <v>1.2759506228823505E-4</v>
      </c>
      <c r="BD417" s="5">
        <f t="shared" si="661"/>
        <v>2.4158875607005753E-5</v>
      </c>
      <c r="BE417" s="5">
        <f t="shared" si="662"/>
        <v>7.0491173657112683E-5</v>
      </c>
      <c r="BF417" s="5">
        <f t="shared" si="663"/>
        <v>1.0284016616477532E-4</v>
      </c>
      <c r="BG417" s="5">
        <f t="shared" si="664"/>
        <v>1.000229222856891E-4</v>
      </c>
      <c r="BH417" s="5">
        <f t="shared" si="665"/>
        <v>7.2962141318445509E-5</v>
      </c>
      <c r="BI417" s="5">
        <f t="shared" si="666"/>
        <v>4.2578032667893535E-5</v>
      </c>
      <c r="BJ417" s="8">
        <f t="shared" si="667"/>
        <v>0.73961971971360807</v>
      </c>
      <c r="BK417" s="8">
        <f t="shared" si="668"/>
        <v>0.15221788732781549</v>
      </c>
      <c r="BL417" s="8">
        <f t="shared" si="669"/>
        <v>9.2434390615120834E-2</v>
      </c>
      <c r="BM417" s="8">
        <f t="shared" si="670"/>
        <v>0.71595804042387634</v>
      </c>
      <c r="BN417" s="8">
        <f t="shared" si="671"/>
        <v>0.25443904614523288</v>
      </c>
    </row>
    <row r="418" spans="1:66" x14ac:dyDescent="0.25">
      <c r="A418" t="s">
        <v>114</v>
      </c>
      <c r="B418" t="s">
        <v>126</v>
      </c>
      <c r="C418" t="s">
        <v>115</v>
      </c>
      <c r="D418" s="16"/>
      <c r="E418">
        <f>VLOOKUP(A418,home!$A$2:$E$405,3,FALSE)</f>
        <v>1.23364485981308</v>
      </c>
      <c r="F418">
        <f>VLOOKUP(B418,home!$B$2:$E$405,3,FALSE)</f>
        <v>1.3</v>
      </c>
      <c r="G418">
        <f>VLOOKUP(C418,away!$B$2:$E$405,4,FALSE)</f>
        <v>0.81</v>
      </c>
      <c r="H418">
        <f>VLOOKUP(A418,away!$A$2:$E$405,3,FALSE)</f>
        <v>1.0186915887850501</v>
      </c>
      <c r="I418">
        <f>VLOOKUP(C418,away!$B$2:$E$405,3,FALSE)</f>
        <v>1.01</v>
      </c>
      <c r="J418">
        <f>VLOOKUP(B418,home!$B$2:$E$405,4,FALSE)</f>
        <v>1.18</v>
      </c>
      <c r="K418" s="3">
        <f t="shared" si="616"/>
        <v>1.2990280373831735</v>
      </c>
      <c r="L418" s="3">
        <f t="shared" si="617"/>
        <v>1.2140766355140227</v>
      </c>
      <c r="M418" s="5">
        <f t="shared" si="618"/>
        <v>8.1016319208121246E-2</v>
      </c>
      <c r="N418" s="5">
        <f t="shared" si="619"/>
        <v>0.10524247013693444</v>
      </c>
      <c r="O418" s="5">
        <f t="shared" si="620"/>
        <v>9.8360020245925939E-2</v>
      </c>
      <c r="P418" s="5">
        <f t="shared" si="621"/>
        <v>0.12777242405703437</v>
      </c>
      <c r="Q418" s="5">
        <f t="shared" si="622"/>
        <v>6.8356459715669601E-2</v>
      </c>
      <c r="R418" s="5">
        <f t="shared" si="623"/>
        <v>5.9708301224632478E-2</v>
      </c>
      <c r="S418" s="5">
        <f t="shared" si="624"/>
        <v>5.0378098230652812E-2</v>
      </c>
      <c r="T418" s="5">
        <f t="shared" si="625"/>
        <v>8.2989980627249993E-2</v>
      </c>
      <c r="U418" s="5">
        <f t="shared" si="626"/>
        <v>7.756275735531766E-2</v>
      </c>
      <c r="V418" s="5">
        <f t="shared" si="627"/>
        <v>8.8280317310422806E-3</v>
      </c>
      <c r="W418" s="5">
        <f t="shared" si="628"/>
        <v>2.9598985902302748E-2</v>
      </c>
      <c r="X418" s="5">
        <f t="shared" si="629"/>
        <v>3.5935437218894709E-2</v>
      </c>
      <c r="Y418" s="5">
        <f t="shared" si="630"/>
        <v>2.1814187357220547E-2</v>
      </c>
      <c r="Z418" s="5">
        <f t="shared" si="631"/>
        <v>2.4163484487686522E-2</v>
      </c>
      <c r="AA418" s="5">
        <f t="shared" si="632"/>
        <v>3.1389043830378181E-2</v>
      </c>
      <c r="AB418" s="5">
        <f t="shared" si="633"/>
        <v>2.0387624001155295E-2</v>
      </c>
      <c r="AC418" s="5">
        <f t="shared" si="634"/>
        <v>8.701788609943871E-4</v>
      </c>
      <c r="AD418" s="5">
        <f t="shared" si="635"/>
        <v>9.6124781413001441E-3</v>
      </c>
      <c r="AE418" s="5">
        <f t="shared" si="636"/>
        <v>1.1670285120741765E-2</v>
      </c>
      <c r="AF418" s="5">
        <f t="shared" si="637"/>
        <v>7.084310247439763E-3</v>
      </c>
      <c r="AG418" s="5">
        <f t="shared" si="638"/>
        <v>2.8669651833830591E-3</v>
      </c>
      <c r="AH418" s="5">
        <f t="shared" si="639"/>
        <v>7.3340804872764342E-3</v>
      </c>
      <c r="AI418" s="5">
        <f t="shared" si="640"/>
        <v>9.5271761813969357E-3</v>
      </c>
      <c r="AJ418" s="5">
        <f t="shared" si="641"/>
        <v>6.1880344883618902E-3</v>
      </c>
      <c r="AK418" s="5">
        <f t="shared" si="642"/>
        <v>2.679476765558712E-3</v>
      </c>
      <c r="AL418" s="5">
        <f t="shared" si="643"/>
        <v>5.4895045106564868E-5</v>
      </c>
      <c r="AM418" s="5">
        <f t="shared" si="644"/>
        <v>2.4973757228563529E-3</v>
      </c>
      <c r="AN418" s="5">
        <f t="shared" si="645"/>
        <v>3.0320055152198416E-3</v>
      </c>
      <c r="AO418" s="5">
        <f t="shared" si="646"/>
        <v>1.8405435273890335E-3</v>
      </c>
      <c r="AP418" s="5">
        <f t="shared" si="647"/>
        <v>7.4485363108319619E-4</v>
      </c>
      <c r="AQ418" s="5">
        <f t="shared" si="648"/>
        <v>2.2607734759397252E-4</v>
      </c>
      <c r="AR418" s="5">
        <f t="shared" si="649"/>
        <v>1.7808271525163232E-3</v>
      </c>
      <c r="AS418" s="5">
        <f t="shared" si="650"/>
        <v>2.3133444008519447E-3</v>
      </c>
      <c r="AT418" s="5">
        <f t="shared" si="651"/>
        <v>1.5025496184150279E-3</v>
      </c>
      <c r="AU418" s="5">
        <f t="shared" si="652"/>
        <v>6.5061802729350323E-4</v>
      </c>
      <c r="AV418" s="5">
        <f t="shared" si="653"/>
        <v>2.1129276477029795E-4</v>
      </c>
      <c r="AW418" s="5">
        <f t="shared" si="654"/>
        <v>2.4048903050040356E-6</v>
      </c>
      <c r="AX418" s="5">
        <f t="shared" si="655"/>
        <v>5.4069351397841134E-4</v>
      </c>
      <c r="AY418" s="5">
        <f t="shared" si="656"/>
        <v>6.5644336229516397E-4</v>
      </c>
      <c r="AZ418" s="5">
        <f t="shared" si="657"/>
        <v>3.9848627435041276E-4</v>
      </c>
      <c r="BA418" s="5">
        <f t="shared" si="658"/>
        <v>1.6126429175395557E-4</v>
      </c>
      <c r="BB418" s="5">
        <f t="shared" si="659"/>
        <v>4.8946802190298544E-5</v>
      </c>
      <c r="BC418" s="5">
        <f t="shared" si="660"/>
        <v>1.1885033784473609E-5</v>
      </c>
      <c r="BD418" s="5">
        <f t="shared" si="661"/>
        <v>3.6034343962650588E-4</v>
      </c>
      <c r="BE418" s="5">
        <f t="shared" si="662"/>
        <v>4.68096231161922E-4</v>
      </c>
      <c r="BF418" s="5">
        <f t="shared" si="663"/>
        <v>3.0403506423636598E-4</v>
      </c>
      <c r="BG418" s="5">
        <f t="shared" si="664"/>
        <v>1.3165002426354452E-4</v>
      </c>
      <c r="BH418" s="5">
        <f t="shared" si="665"/>
        <v>4.2754268160129868E-5</v>
      </c>
      <c r="BI418" s="5">
        <f t="shared" si="666"/>
        <v>1.1107798611561466E-5</v>
      </c>
      <c r="BJ418" s="8">
        <f t="shared" si="667"/>
        <v>0.38533013467363181</v>
      </c>
      <c r="BK418" s="8">
        <f t="shared" si="668"/>
        <v>0.26957639049524684</v>
      </c>
      <c r="BL418" s="8">
        <f t="shared" si="669"/>
        <v>0.32091313336991056</v>
      </c>
      <c r="BM418" s="8">
        <f t="shared" si="670"/>
        <v>0.45887310996616743</v>
      </c>
      <c r="BN418" s="8">
        <f t="shared" si="671"/>
        <v>0.54045599458831806</v>
      </c>
    </row>
    <row r="419" spans="1:66" x14ac:dyDescent="0.25">
      <c r="A419" t="s">
        <v>114</v>
      </c>
      <c r="B419" t="s">
        <v>345</v>
      </c>
      <c r="C419" t="s">
        <v>134</v>
      </c>
      <c r="D419" s="16"/>
      <c r="E419">
        <f>VLOOKUP(A419,home!$A$2:$E$405,3,FALSE)</f>
        <v>1.23364485981308</v>
      </c>
      <c r="F419">
        <f>VLOOKUP(B419,home!$B$2:$E$405,3,FALSE)</f>
        <v>1.1299999999999999</v>
      </c>
      <c r="G419">
        <f>VLOOKUP(C419,away!$B$2:$E$405,4,FALSE)</f>
        <v>1.22</v>
      </c>
      <c r="H419">
        <f>VLOOKUP(A419,away!$A$2:$E$405,3,FALSE)</f>
        <v>1.0186915887850501</v>
      </c>
      <c r="I419">
        <f>VLOOKUP(C419,away!$B$2:$E$405,3,FALSE)</f>
        <v>0.41</v>
      </c>
      <c r="J419">
        <f>VLOOKUP(B419,home!$B$2:$E$405,4,FALSE)</f>
        <v>0.39</v>
      </c>
      <c r="K419" s="3">
        <f t="shared" si="616"/>
        <v>1.7007028037383118</v>
      </c>
      <c r="L419" s="3">
        <f t="shared" si="617"/>
        <v>0.16288878504672949</v>
      </c>
      <c r="M419" s="5">
        <f t="shared" si="618"/>
        <v>0.1551145211439891</v>
      </c>
      <c r="N419" s="5">
        <f t="shared" si="619"/>
        <v>0.26380370101010786</v>
      </c>
      <c r="O419" s="5">
        <f t="shared" si="620"/>
        <v>2.5266415892249615E-2</v>
      </c>
      <c r="P419" s="5">
        <f t="shared" si="621"/>
        <v>4.2970664348367146E-2</v>
      </c>
      <c r="Q419" s="5">
        <f t="shared" si="622"/>
        <v>0.224325846972217</v>
      </c>
      <c r="R419" s="5">
        <f t="shared" si="623"/>
        <v>2.0578078935869579E-3</v>
      </c>
      <c r="S419" s="5">
        <f t="shared" si="624"/>
        <v>2.9759915140794443E-3</v>
      </c>
      <c r="T419" s="5">
        <f t="shared" si="625"/>
        <v>3.6540164667882978E-2</v>
      </c>
      <c r="U419" s="5">
        <f t="shared" si="626"/>
        <v>3.4997196541781688E-3</v>
      </c>
      <c r="V419" s="5">
        <f t="shared" si="627"/>
        <v>9.160280883795715E-5</v>
      </c>
      <c r="W419" s="5">
        <f t="shared" si="628"/>
        <v>0.12717053229887368</v>
      </c>
      <c r="X419" s="5">
        <f t="shared" si="629"/>
        <v>2.0714653499909398E-2</v>
      </c>
      <c r="Y419" s="5">
        <f t="shared" si="630"/>
        <v>1.6870923706321121E-3</v>
      </c>
      <c r="Z419" s="5">
        <f t="shared" si="631"/>
        <v>1.1173127588198312E-4</v>
      </c>
      <c r="AA419" s="5">
        <f t="shared" si="632"/>
        <v>1.9002169415774747E-4</v>
      </c>
      <c r="AB419" s="5">
        <f t="shared" si="633"/>
        <v>1.6158521401259262E-4</v>
      </c>
      <c r="AC419" s="5">
        <f t="shared" si="634"/>
        <v>1.5860191243352322E-6</v>
      </c>
      <c r="AD419" s="5">
        <f t="shared" si="635"/>
        <v>5.4069820208396985E-2</v>
      </c>
      <c r="AE419" s="5">
        <f t="shared" si="636"/>
        <v>8.807367321440886E-3</v>
      </c>
      <c r="AF419" s="5">
        <f t="shared" si="637"/>
        <v>7.173106812248868E-4</v>
      </c>
      <c r="AG419" s="5">
        <f t="shared" si="638"/>
        <v>3.8947288455254581E-5</v>
      </c>
      <c r="AH419" s="5">
        <f t="shared" si="639"/>
        <v>4.5499429450342926E-6</v>
      </c>
      <c r="AI419" s="5">
        <f t="shared" si="640"/>
        <v>7.7381007234691714E-6</v>
      </c>
      <c r="AJ419" s="5">
        <f t="shared" si="641"/>
        <v>6.5801047980067421E-6</v>
      </c>
      <c r="AK419" s="5">
        <f t="shared" si="642"/>
        <v>3.7302675596206624E-6</v>
      </c>
      <c r="AL419" s="5">
        <f t="shared" si="643"/>
        <v>1.7574704144852125E-8</v>
      </c>
      <c r="AM419" s="5">
        <f t="shared" si="644"/>
        <v>1.839133896520943E-2</v>
      </c>
      <c r="AN419" s="5">
        <f t="shared" si="645"/>
        <v>2.9957428594255386E-3</v>
      </c>
      <c r="AO419" s="5">
        <f t="shared" si="646"/>
        <v>2.4398645734212063E-4</v>
      </c>
      <c r="AP419" s="5">
        <f t="shared" si="647"/>
        <v>1.3247552534771245E-5</v>
      </c>
      <c r="AQ419" s="5">
        <f t="shared" si="648"/>
        <v>5.3946943430790215E-7</v>
      </c>
      <c r="AR419" s="5">
        <f t="shared" si="649"/>
        <v>1.4822693566971483E-7</v>
      </c>
      <c r="AS419" s="5">
        <f t="shared" si="650"/>
        <v>2.5208996508302231E-7</v>
      </c>
      <c r="AT419" s="5">
        <f t="shared" si="651"/>
        <v>2.1436505520549468E-7</v>
      </c>
      <c r="AU419" s="5">
        <f t="shared" si="652"/>
        <v>1.2152375013716763E-7</v>
      </c>
      <c r="AV419" s="5">
        <f t="shared" si="653"/>
        <v>5.1668945644768749E-8</v>
      </c>
      <c r="AW419" s="5">
        <f t="shared" si="654"/>
        <v>1.3523999115489129E-10</v>
      </c>
      <c r="AX419" s="5">
        <f t="shared" si="655"/>
        <v>5.2130336237722263E-3</v>
      </c>
      <c r="AY419" s="5">
        <f t="shared" si="656"/>
        <v>8.4914471338400728E-4</v>
      </c>
      <c r="AZ419" s="5">
        <f t="shared" si="657"/>
        <v>6.9158075345987131E-5</v>
      </c>
      <c r="BA419" s="5">
        <f t="shared" si="658"/>
        <v>3.755024956426008E-6</v>
      </c>
      <c r="BB419" s="5">
        <f t="shared" si="659"/>
        <v>1.5291286324309511E-7</v>
      </c>
      <c r="BC419" s="5">
        <f t="shared" si="660"/>
        <v>4.9815581023368921E-9</v>
      </c>
      <c r="BD419" s="5">
        <f t="shared" si="661"/>
        <v>4.0240842437399299E-9</v>
      </c>
      <c r="BE419" s="5">
        <f t="shared" si="662"/>
        <v>6.8437713558076614E-9</v>
      </c>
      <c r="BF419" s="5">
        <f t="shared" si="663"/>
        <v>5.8196105664830214E-9</v>
      </c>
      <c r="BG419" s="5">
        <f t="shared" si="664"/>
        <v>3.2991426690275941E-9</v>
      </c>
      <c r="BH419" s="5">
        <f t="shared" si="665"/>
        <v>1.4027152967869814E-9</v>
      </c>
      <c r="BI419" s="5">
        <f t="shared" si="666"/>
        <v>4.7712036761844723E-10</v>
      </c>
      <c r="BJ419" s="8">
        <f t="shared" si="667"/>
        <v>0.76565554095496735</v>
      </c>
      <c r="BK419" s="8">
        <f t="shared" si="668"/>
        <v>0.20200352812248618</v>
      </c>
      <c r="BL419" s="8">
        <f t="shared" si="669"/>
        <v>3.1198958505307448E-2</v>
      </c>
      <c r="BM419" s="8">
        <f t="shared" si="670"/>
        <v>0.284581657019981</v>
      </c>
      <c r="BN419" s="8">
        <f t="shared" si="671"/>
        <v>0.71353895726051775</v>
      </c>
    </row>
    <row r="420" spans="1:66" x14ac:dyDescent="0.25">
      <c r="A420" t="s">
        <v>114</v>
      </c>
      <c r="B420" t="s">
        <v>356</v>
      </c>
      <c r="C420" t="s">
        <v>119</v>
      </c>
      <c r="D420" s="16"/>
      <c r="E420">
        <f>VLOOKUP(A420,home!$A$2:$E$405,3,FALSE)</f>
        <v>1.23364485981308</v>
      </c>
      <c r="F420">
        <f>VLOOKUP(B420,home!$B$2:$E$405,3,FALSE)</f>
        <v>1.3</v>
      </c>
      <c r="G420">
        <f>VLOOKUP(C420,away!$B$2:$E$405,4,FALSE)</f>
        <v>1.1299999999999999</v>
      </c>
      <c r="H420">
        <f>VLOOKUP(A420,away!$A$2:$E$405,3,FALSE)</f>
        <v>1.0186915887850501</v>
      </c>
      <c r="I420">
        <f>VLOOKUP(C420,away!$B$2:$E$405,3,FALSE)</f>
        <v>0.65</v>
      </c>
      <c r="J420">
        <f>VLOOKUP(B420,home!$B$2:$E$405,4,FALSE)</f>
        <v>1.77</v>
      </c>
      <c r="K420" s="3">
        <f t="shared" si="616"/>
        <v>1.8122242990654145</v>
      </c>
      <c r="L420" s="3">
        <f t="shared" si="617"/>
        <v>1.1720046728972</v>
      </c>
      <c r="M420" s="5">
        <f t="shared" si="618"/>
        <v>5.0578485949697313E-2</v>
      </c>
      <c r="N420" s="5">
        <f t="shared" si="619"/>
        <v>9.1659561247980123E-2</v>
      </c>
      <c r="O420" s="5">
        <f t="shared" si="620"/>
        <v>5.9278221881110621E-2</v>
      </c>
      <c r="P420" s="5">
        <f t="shared" si="621"/>
        <v>0.10742543409833981</v>
      </c>
      <c r="Q420" s="5">
        <f t="shared" si="622"/>
        <v>8.3053842067632125E-2</v>
      </c>
      <c r="R420" s="5">
        <f t="shared" si="623"/>
        <v>3.4737176522849363E-2</v>
      </c>
      <c r="S420" s="5">
        <f t="shared" si="624"/>
        <v>5.7041169157841409E-2</v>
      </c>
      <c r="T420" s="5">
        <f t="shared" si="625"/>
        <v>9.7339491005330889E-2</v>
      </c>
      <c r="U420" s="5">
        <f t="shared" si="626"/>
        <v>6.2951555375632268E-2</v>
      </c>
      <c r="V420" s="5">
        <f t="shared" si="627"/>
        <v>1.3461306155506959E-2</v>
      </c>
      <c r="W420" s="5">
        <f t="shared" si="628"/>
        <v>5.0170730241901412E-2</v>
      </c>
      <c r="X420" s="5">
        <f t="shared" si="629"/>
        <v>5.8800330286173326E-2</v>
      </c>
      <c r="Y420" s="5">
        <f t="shared" si="630"/>
        <v>3.4457130931646957E-2</v>
      </c>
      <c r="Z420" s="5">
        <f t="shared" si="631"/>
        <v>1.3570711069344784E-2</v>
      </c>
      <c r="AA420" s="5">
        <f t="shared" si="632"/>
        <v>2.4593172355462614E-2</v>
      </c>
      <c r="AB420" s="5">
        <f t="shared" si="633"/>
        <v>2.2284172266836589E-2</v>
      </c>
      <c r="AC420" s="5">
        <f t="shared" si="634"/>
        <v>1.786933997396874E-3</v>
      </c>
      <c r="AD420" s="5">
        <f t="shared" si="635"/>
        <v>2.2730154111557432E-2</v>
      </c>
      <c r="AE420" s="5">
        <f t="shared" si="636"/>
        <v>2.663984683441881E-2</v>
      </c>
      <c r="AF420" s="5">
        <f t="shared" si="637"/>
        <v>1.5611012487602272E-2</v>
      </c>
      <c r="AG420" s="5">
        <f t="shared" si="638"/>
        <v>6.0987265280421331E-3</v>
      </c>
      <c r="AH420" s="5">
        <f t="shared" si="639"/>
        <v>3.9762341969524608E-3</v>
      </c>
      <c r="AI420" s="5">
        <f t="shared" si="640"/>
        <v>7.2058282304921055E-3</v>
      </c>
      <c r="AJ420" s="5">
        <f t="shared" si="641"/>
        <v>6.5292885070946669E-3</v>
      </c>
      <c r="AK420" s="5">
        <f t="shared" si="642"/>
        <v>3.9441784293884992E-3</v>
      </c>
      <c r="AL420" s="5">
        <f t="shared" si="643"/>
        <v>1.5181329118183273E-4</v>
      </c>
      <c r="AM420" s="5">
        <f t="shared" si="644"/>
        <v>8.2384275204932071E-3</v>
      </c>
      <c r="AN420" s="5">
        <f t="shared" si="645"/>
        <v>9.6554755513429298E-3</v>
      </c>
      <c r="AO420" s="5">
        <f t="shared" si="646"/>
        <v>5.6581312326092941E-3</v>
      </c>
      <c r="AP420" s="5">
        <f t="shared" si="647"/>
        <v>2.2104520814945619E-3</v>
      </c>
      <c r="AQ420" s="5">
        <f t="shared" si="648"/>
        <v>6.4766504218174211E-4</v>
      </c>
      <c r="AR420" s="5">
        <f t="shared" si="649"/>
        <v>9.3203301187238564E-4</v>
      </c>
      <c r="AS420" s="5">
        <f t="shared" si="650"/>
        <v>1.6890528716462612E-3</v>
      </c>
      <c r="AT420" s="5">
        <f t="shared" si="651"/>
        <v>1.5304713282017859E-3</v>
      </c>
      <c r="AU420" s="5">
        <f t="shared" si="652"/>
        <v>9.2451910999673172E-4</v>
      </c>
      <c r="AV420" s="5">
        <f t="shared" si="653"/>
        <v>4.188589990216017E-4</v>
      </c>
      <c r="AW420" s="5">
        <f t="shared" si="654"/>
        <v>8.9567115350441721E-6</v>
      </c>
      <c r="AX420" s="5">
        <f t="shared" si="655"/>
        <v>2.4883130897878371E-3</v>
      </c>
      <c r="AY420" s="5">
        <f t="shared" si="656"/>
        <v>2.9163145688626151E-3</v>
      </c>
      <c r="AZ420" s="5">
        <f t="shared" si="657"/>
        <v>1.7089671511725847E-3</v>
      </c>
      <c r="BA420" s="5">
        <f t="shared" si="658"/>
        <v>6.676391623340282E-4</v>
      </c>
      <c r="BB420" s="5">
        <f t="shared" si="659"/>
        <v>1.956190545161633E-4</v>
      </c>
      <c r="BC420" s="5">
        <f t="shared" si="660"/>
        <v>4.5853289200135081E-5</v>
      </c>
      <c r="BD420" s="5">
        <f t="shared" si="661"/>
        <v>1.8205784086814791E-4</v>
      </c>
      <c r="BE420" s="5">
        <f t="shared" si="662"/>
        <v>3.2992964305664213E-4</v>
      </c>
      <c r="BF420" s="5">
        <f t="shared" si="663"/>
        <v>2.9895325806461289E-4</v>
      </c>
      <c r="BG420" s="5">
        <f t="shared" si="664"/>
        <v>1.8059011951648834E-4</v>
      </c>
      <c r="BH420" s="5">
        <f t="shared" si="665"/>
        <v>8.1817450689726824E-5</v>
      </c>
      <c r="BI420" s="5">
        <f t="shared" si="666"/>
        <v>2.9654314445501874E-5</v>
      </c>
      <c r="BJ420" s="8">
        <f t="shared" si="667"/>
        <v>0.52099368348628061</v>
      </c>
      <c r="BK420" s="8">
        <f t="shared" si="668"/>
        <v>0.23336145721882681</v>
      </c>
      <c r="BL420" s="8">
        <f t="shared" si="669"/>
        <v>0.23209776571319901</v>
      </c>
      <c r="BM420" s="8">
        <f t="shared" si="670"/>
        <v>0.57038353786271423</v>
      </c>
      <c r="BN420" s="8">
        <f t="shared" si="671"/>
        <v>0.42673272176760935</v>
      </c>
    </row>
    <row r="421" spans="1:66" x14ac:dyDescent="0.25">
      <c r="A421" t="s">
        <v>114</v>
      </c>
      <c r="B421" t="s">
        <v>104</v>
      </c>
      <c r="C421" t="s">
        <v>110</v>
      </c>
      <c r="D421" s="16"/>
      <c r="E421">
        <f>VLOOKUP(A421,home!$A$2:$E$405,3,FALSE)</f>
        <v>1.23364485981308</v>
      </c>
      <c r="F421">
        <f>VLOOKUP(B421,home!$B$2:$E$405,3,FALSE)</f>
        <v>1.01</v>
      </c>
      <c r="G421">
        <f>VLOOKUP(C421,away!$B$2:$E$405,4,FALSE)</f>
        <v>1.42</v>
      </c>
      <c r="H421">
        <f>VLOOKUP(A421,away!$A$2:$E$405,3,FALSE)</f>
        <v>1.0186915887850501</v>
      </c>
      <c r="I421">
        <f>VLOOKUP(C421,away!$B$2:$E$405,3,FALSE)</f>
        <v>1.82</v>
      </c>
      <c r="J421">
        <f>VLOOKUP(B421,home!$B$2:$E$405,4,FALSE)</f>
        <v>0.98</v>
      </c>
      <c r="K421" s="3">
        <f t="shared" si="616"/>
        <v>1.7692934579439192</v>
      </c>
      <c r="L421" s="3">
        <f t="shared" si="617"/>
        <v>1.8169383177570153</v>
      </c>
      <c r="M421" s="5">
        <f t="shared" si="618"/>
        <v>2.7702523310357635E-2</v>
      </c>
      <c r="N421" s="5">
        <f t="shared" si="619"/>
        <v>4.9013893261554684E-2</v>
      </c>
      <c r="O421" s="5">
        <f t="shared" si="620"/>
        <v>5.03337761011457E-2</v>
      </c>
      <c r="P421" s="5">
        <f t="shared" si="621"/>
        <v>8.9055220769371057E-2</v>
      </c>
      <c r="Q421" s="5">
        <f t="shared" si="622"/>
        <v>4.3359980348015137E-2</v>
      </c>
      <c r="R421" s="5">
        <f t="shared" si="623"/>
        <v>4.5726683237786975E-2</v>
      </c>
      <c r="S421" s="5">
        <f t="shared" si="624"/>
        <v>7.1571389521367032E-2</v>
      </c>
      <c r="T421" s="5">
        <f t="shared" si="625"/>
        <v>7.878240975149986E-2</v>
      </c>
      <c r="U421" s="5">
        <f t="shared" si="626"/>
        <v>8.0903921506090354E-2</v>
      </c>
      <c r="V421" s="5">
        <f t="shared" si="627"/>
        <v>2.5564481871235275E-2</v>
      </c>
      <c r="W421" s="5">
        <f t="shared" si="628"/>
        <v>2.5572176522106697E-2</v>
      </c>
      <c r="X421" s="5">
        <f t="shared" si="629"/>
        <v>4.6463067391461978E-2</v>
      </c>
      <c r="Y421" s="5">
        <f t="shared" si="630"/>
        <v>4.2210263752036889E-2</v>
      </c>
      <c r="Z421" s="5">
        <f t="shared" si="631"/>
        <v>2.7694187639557527E-2</v>
      </c>
      <c r="AA421" s="5">
        <f t="shared" si="632"/>
        <v>4.8999145013740475E-2</v>
      </c>
      <c r="AB421" s="5">
        <f t="shared" si="633"/>
        <v>4.3346933358828228E-2</v>
      </c>
      <c r="AC421" s="5">
        <f t="shared" si="634"/>
        <v>5.1363790750025068E-3</v>
      </c>
      <c r="AD421" s="5">
        <f t="shared" si="635"/>
        <v>1.1311171156487611E-2</v>
      </c>
      <c r="AE421" s="5">
        <f t="shared" si="636"/>
        <v>2.0551700292930269E-2</v>
      </c>
      <c r="AF421" s="5">
        <f t="shared" si="637"/>
        <v>1.8670585878641548E-2</v>
      </c>
      <c r="AG421" s="5">
        <f t="shared" si="638"/>
        <v>1.130776763262562E-2</v>
      </c>
      <c r="AH421" s="5">
        <f t="shared" si="639"/>
        <v>1.2579657675366198E-2</v>
      </c>
      <c r="AI421" s="5">
        <f t="shared" si="640"/>
        <v>2.2257106028199424E-2</v>
      </c>
      <c r="AJ421" s="5">
        <f t="shared" si="641"/>
        <v>1.9689676044228711E-2</v>
      </c>
      <c r="AK421" s="5">
        <f t="shared" si="642"/>
        <v>1.1612271671362988E-2</v>
      </c>
      <c r="AL421" s="5">
        <f t="shared" si="643"/>
        <v>6.6047611238143262E-4</v>
      </c>
      <c r="AM421" s="5">
        <f t="shared" si="644"/>
        <v>4.0025562257714978E-3</v>
      </c>
      <c r="AN421" s="5">
        <f t="shared" si="645"/>
        <v>7.2723977755811322E-3</v>
      </c>
      <c r="AO421" s="5">
        <f t="shared" si="646"/>
        <v>6.6067490902121228E-3</v>
      </c>
      <c r="AP421" s="5">
        <f t="shared" si="647"/>
        <v>4.001351859270902E-3</v>
      </c>
      <c r="AQ421" s="5">
        <f t="shared" si="648"/>
        <v>1.8175523789843951E-3</v>
      </c>
      <c r="AR421" s="5">
        <f t="shared" si="649"/>
        <v>4.5712924109277903E-3</v>
      </c>
      <c r="AS421" s="5">
        <f t="shared" si="650"/>
        <v>8.0879577570032238E-3</v>
      </c>
      <c r="AT421" s="5">
        <f t="shared" si="651"/>
        <v>7.1549853737962925E-3</v>
      </c>
      <c r="AU421" s="5">
        <f t="shared" si="652"/>
        <v>4.2197562711807357E-3</v>
      </c>
      <c r="AV421" s="5">
        <f t="shared" si="653"/>
        <v>1.8664967911794748E-3</v>
      </c>
      <c r="AW421" s="5">
        <f t="shared" si="654"/>
        <v>5.8978628591241365E-5</v>
      </c>
      <c r="AX421" s="5">
        <f t="shared" si="655"/>
        <v>1.1802827575517021E-3</v>
      </c>
      <c r="AY421" s="5">
        <f t="shared" si="656"/>
        <v>2.1445009679836001E-3</v>
      </c>
      <c r="AZ421" s="5">
        <f t="shared" si="657"/>
        <v>1.9482129905982074E-3</v>
      </c>
      <c r="BA421" s="5">
        <f t="shared" si="658"/>
        <v>1.1799276112566235E-3</v>
      </c>
      <c r="BB421" s="5">
        <f t="shared" si="659"/>
        <v>5.3596392226791599E-4</v>
      </c>
      <c r="BC421" s="5">
        <f t="shared" si="660"/>
        <v>1.9476267746078348E-4</v>
      </c>
      <c r="BD421" s="5">
        <f t="shared" si="661"/>
        <v>1.3842927238477585E-3</v>
      </c>
      <c r="BE421" s="5">
        <f t="shared" si="662"/>
        <v>2.4492200601832072E-3</v>
      </c>
      <c r="BF421" s="5">
        <f t="shared" si="663"/>
        <v>2.1666945147735812E-3</v>
      </c>
      <c r="BG421" s="5">
        <f t="shared" si="664"/>
        <v>1.2778394767839572E-3</v>
      </c>
      <c r="BH421" s="5">
        <f t="shared" si="665"/>
        <v>5.6521825664408384E-4</v>
      </c>
      <c r="BI421" s="5">
        <f t="shared" si="666"/>
        <v>2.0000739275816896E-4</v>
      </c>
      <c r="BJ421" s="8">
        <f t="shared" si="667"/>
        <v>0.37812727424429921</v>
      </c>
      <c r="BK421" s="8">
        <f t="shared" si="668"/>
        <v>0.22183497162769852</v>
      </c>
      <c r="BL421" s="8">
        <f t="shared" si="669"/>
        <v>0.36939293166582726</v>
      </c>
      <c r="BM421" s="8">
        <f t="shared" si="670"/>
        <v>0.68977176580975907</v>
      </c>
      <c r="BN421" s="8">
        <f t="shared" si="671"/>
        <v>0.30519207702823115</v>
      </c>
    </row>
    <row r="422" spans="1:66" x14ac:dyDescent="0.25">
      <c r="A422" t="s">
        <v>114</v>
      </c>
      <c r="B422" t="s">
        <v>135</v>
      </c>
      <c r="C422" t="s">
        <v>121</v>
      </c>
      <c r="D422" s="16"/>
      <c r="E422">
        <f>VLOOKUP(A422,home!$A$2:$E$405,3,FALSE)</f>
        <v>1.23364485981308</v>
      </c>
      <c r="F422">
        <f>VLOOKUP(B422,home!$B$2:$E$405,3,FALSE)</f>
        <v>0.2</v>
      </c>
      <c r="G422">
        <f>VLOOKUP(C422,away!$B$2:$E$405,4,FALSE)</f>
        <v>0.65</v>
      </c>
      <c r="H422">
        <f>VLOOKUP(A422,away!$A$2:$E$405,3,FALSE)</f>
        <v>1.0186915887850501</v>
      </c>
      <c r="I422">
        <f>VLOOKUP(C422,away!$B$2:$E$405,3,FALSE)</f>
        <v>0.97</v>
      </c>
      <c r="J422">
        <f>VLOOKUP(B422,home!$B$2:$E$405,4,FALSE)</f>
        <v>1.47</v>
      </c>
      <c r="K422" s="3">
        <f t="shared" ref="K422:K485" si="672">E422*F422*G422</f>
        <v>0.16037383177570042</v>
      </c>
      <c r="L422" s="3">
        <f t="shared" ref="L422:L485" si="673">H422*I422*J422</f>
        <v>1.4525523364486028</v>
      </c>
      <c r="M422" s="5">
        <f t="shared" ref="M422:M485" si="674">_xlfn.POISSON.DIST(0,K422,FALSE) * _xlfn.POISSON.DIST(0,L422,FALSE)</f>
        <v>0.19930356422120996</v>
      </c>
      <c r="N422" s="5">
        <f t="shared" ref="N422:N485" si="675">_xlfn.POISSON.DIST(1,K422,FALSE) * _xlfn.POISSON.DIST(0,L422,FALSE)</f>
        <v>3.196307628070983E-2</v>
      </c>
      <c r="O422" s="5">
        <f t="shared" ref="O422:O485" si="676">_xlfn.POISSON.DIST(0,K422,FALSE) * _xlfn.POISSON.DIST(1,L422,FALSE)</f>
        <v>0.28949885787205271</v>
      </c>
      <c r="P422" s="5">
        <f t="shared" ref="P422:P485" si="677">_xlfn.POISSON.DIST(1,K422,FALSE) * _xlfn.POISSON.DIST(1,L422,FALSE)</f>
        <v>4.6428041131629981E-2</v>
      </c>
      <c r="Q422" s="5">
        <f t="shared" ref="Q422:Q485" si="678">_xlfn.POISSON.DIST(2,K422,FALSE) * _xlfn.POISSON.DIST(0,L422,FALSE)</f>
        <v>2.5630205092382189E-3</v>
      </c>
      <c r="R422" s="5">
        <f t="shared" ref="R422:R485" si="679">_xlfn.POISSON.DIST(0,K422,FALSE) * _xlfn.POISSON.DIST(2,L422,FALSE)</f>
        <v>0.21025612120062612</v>
      </c>
      <c r="S422" s="5">
        <f t="shared" ref="S422:S485" si="680">_xlfn.POISSON.DIST(2,K422,FALSE) * _xlfn.POISSON.DIST(2,L422,FALSE)</f>
        <v>2.7038691100975932E-3</v>
      </c>
      <c r="T422" s="5">
        <f t="shared" ref="T422:T485" si="681">_xlfn.POISSON.DIST(2,K422,FALSE) * _xlfn.POISSON.DIST(1,L422,FALSE)</f>
        <v>3.7229214290596629E-3</v>
      </c>
      <c r="U422" s="5">
        <f t="shared" ref="U422:U485" si="682">_xlfn.POISSON.DIST(1,K422,FALSE) * _xlfn.POISSON.DIST(2,L422,FALSE)</f>
        <v>3.3719579811240491E-2</v>
      </c>
      <c r="V422" s="5">
        <f t="shared" ref="V422:V485" si="683">_xlfn.POISSON.DIST(3,K422,FALSE) * _xlfn.POISSON.DIST(3,L422,FALSE)</f>
        <v>6.998556127666714E-5</v>
      </c>
      <c r="W422" s="5">
        <f t="shared" ref="W422:W485" si="684">_xlfn.POISSON.DIST(3,K422,FALSE) * _xlfn.POISSON.DIST(0,L422,FALSE)</f>
        <v>1.3701380666208008E-4</v>
      </c>
      <c r="X422" s="5">
        <f t="shared" ref="X422:X485" si="685">_xlfn.POISSON.DIST(3,K422,FALSE) * _xlfn.POISSON.DIST(1,L422,FALSE)</f>
        <v>1.9901972499272155E-4</v>
      </c>
      <c r="Y422" s="5">
        <f t="shared" ref="Y422:Y485" si="686">_xlfn.POISSON.DIST(3,K422,FALSE) * _xlfn.POISSON.DIST(2,L422,FALSE)</f>
        <v>1.4454328326876808E-4</v>
      </c>
      <c r="Z422" s="5">
        <f t="shared" ref="Z422:Z485" si="687">_xlfn.POISSON.DIST(0,K422,FALSE) * _xlfn.POISSON.DIST(3,L422,FALSE)</f>
        <v>0.10180267336753007</v>
      </c>
      <c r="AA422" s="5">
        <f t="shared" ref="AA422:AA485" si="688">_xlfn.POISSON.DIST(1,K422,FALSE) * _xlfn.POISSON.DIST(3,L422,FALSE)</f>
        <v>1.6326484812960843E-2</v>
      </c>
      <c r="AB422" s="5">
        <f t="shared" ref="AB422:AB485" si="689">_xlfn.POISSON.DIST(2,K422,FALSE) * _xlfn.POISSON.DIST(3,L422,FALSE)</f>
        <v>1.3091704644411551E-3</v>
      </c>
      <c r="AC422" s="5">
        <f t="shared" ref="AC422:AC485" si="690">_xlfn.POISSON.DIST(4,K422,FALSE) * _xlfn.POISSON.DIST(4,L422,FALSE)</f>
        <v>1.0189520851866429E-6</v>
      </c>
      <c r="AD422" s="5">
        <f t="shared" ref="AD422:AD485" si="691">_xlfn.POISSON.DIST(4,K422,FALSE) * _xlfn.POISSON.DIST(0,L422,FALSE)</f>
        <v>5.4933572951431922E-6</v>
      </c>
      <c r="AE422" s="5">
        <f t="shared" ref="AE422:AE485" si="692">_xlfn.POISSON.DIST(4,K422,FALSE) * _xlfn.POISSON.DIST(1,L422,FALSE)</f>
        <v>7.9793889740072203E-6</v>
      </c>
      <c r="AF422" s="5">
        <f t="shared" ref="AF422:AF485" si="693">_xlfn.POISSON.DIST(4,K422,FALSE) * _xlfn.POISSON.DIST(2,L422,FALSE)</f>
        <v>5.7952400488132054E-6</v>
      </c>
      <c r="AG422" s="5">
        <f t="shared" ref="AG422:AG485" si="694">_xlfn.POISSON.DIST(4,K422,FALSE) * _xlfn.POISSON.DIST(3,L422,FALSE)</f>
        <v>2.8059631577280468E-6</v>
      </c>
      <c r="AH422" s="5">
        <f t="shared" ref="AH422:AH485" si="695">_xlfn.POISSON.DIST(0,K422,FALSE) * _xlfn.POISSON.DIST(4,L422,FALSE)</f>
        <v>3.6968427764179919E-2</v>
      </c>
      <c r="AI422" s="5">
        <f t="shared" ref="AI422:AI485" si="696">_xlfn.POISSON.DIST(1,K422,FALSE) * _xlfn.POISSON.DIST(4,L422,FALSE)</f>
        <v>5.9287684152647228E-3</v>
      </c>
      <c r="AJ422" s="5">
        <f t="shared" ref="AJ422:AJ485" si="697">_xlfn.POISSON.DIST(2,K422,FALSE) * _xlfn.POISSON.DIST(4,L422,FALSE)</f>
        <v>4.7540965423337531E-4</v>
      </c>
      <c r="AK422" s="5">
        <f t="shared" ref="AK422:AK485" si="698">_xlfn.POISSON.DIST(3,K422,FALSE) * _xlfn.POISSON.DIST(4,L422,FALSE)</f>
        <v>2.5414422637522416E-5</v>
      </c>
      <c r="AL422" s="5">
        <f t="shared" ref="AL422:AL485" si="699">_xlfn.POISSON.DIST(5,K422,FALSE) * _xlfn.POISSON.DIST(5,L422,FALSE)</f>
        <v>9.4946519410355963E-9</v>
      </c>
      <c r="AM422" s="5">
        <f t="shared" ref="AM422:AM485" si="700">_xlfn.POISSON.DIST(5,K422,FALSE) * _xlfn.POISSON.DIST(0,L422,FALSE)</f>
        <v>1.7619815174702238E-7</v>
      </c>
      <c r="AN422" s="5">
        <f t="shared" ref="AN422:AN485" si="701">_xlfn.POISSON.DIST(5,K422,FALSE) * _xlfn.POISSON.DIST(1,L422,FALSE)</f>
        <v>2.5593703699806283E-7</v>
      </c>
      <c r="AO422" s="5">
        <f t="shared" ref="AO422:AO485" si="702">_xlfn.POISSON.DIST(5,K422,FALSE) * _xlfn.POISSON.DIST(2,L422,FALSE)</f>
        <v>1.8588097053763438E-7</v>
      </c>
      <c r="AP422" s="5">
        <f t="shared" ref="AP422:AP485" si="703">_xlfn.POISSON.DIST(5,K422,FALSE) * _xlfn.POISSON.DIST(3,L422,FALSE)</f>
        <v>9.0000612685258279E-8</v>
      </c>
      <c r="AQ422" s="5">
        <f t="shared" ref="AQ422:AQ485" si="704">_xlfn.POISSON.DIST(5,K422,FALSE) * _xlfn.POISSON.DIST(4,L422,FALSE)</f>
        <v>3.2682650059444405E-8</v>
      </c>
      <c r="AR422" s="5">
        <f t="shared" ref="AR422:AR485" si="705">_xlfn.POISSON.DIST(0,K422,FALSE) * _xlfn.POISSON.DIST(5,L422,FALSE)</f>
        <v>1.0739715224738176E-2</v>
      </c>
      <c r="AS422" s="5">
        <f t="shared" ref="AS422:AS485" si="706">_xlfn.POISSON.DIST(1,K422,FALSE) * _xlfn.POISSON.DIST(5,L422,FALSE)</f>
        <v>1.7223692827710889E-3</v>
      </c>
      <c r="AT422" s="5">
        <f t="shared" ref="AT422:AT485" si="707">_xlfn.POISSON.DIST(2,K422,FALSE) * _xlfn.POISSON.DIST(5,L422,FALSE)</f>
        <v>1.381114808053822E-4</v>
      </c>
      <c r="AU422" s="5">
        <f t="shared" ref="AU422:AU485" si="708">_xlfn.POISSON.DIST(3,K422,FALSE) * _xlfn.POISSON.DIST(5,L422,FALSE)</f>
        <v>7.383155796325082E-6</v>
      </c>
      <c r="AV422" s="5">
        <f t="shared" ref="AV422:AV485" si="709">_xlfn.POISSON.DIST(4,K422,FALSE) * _xlfn.POISSON.DIST(5,L422,FALSE)</f>
        <v>2.9601624641340646E-7</v>
      </c>
      <c r="AW422" s="5">
        <f t="shared" ref="AW422:AW485" si="710">_xlfn.POISSON.DIST(6,K422,FALSE) * _xlfn.POISSON.DIST(6,L422,FALSE)</f>
        <v>6.1438675298523358E-11</v>
      </c>
      <c r="AX422" s="5">
        <f t="shared" ref="AX422:AX485" si="711">_xlfn.POISSON.DIST(6,K422,FALSE) * _xlfn.POISSON.DIST(0,L422,FALSE)</f>
        <v>4.7095954579110468E-9</v>
      </c>
      <c r="AY422" s="5">
        <f t="shared" ref="AY422:AY485" si="712">_xlfn.POISSON.DIST(6,K422,FALSE) * _xlfn.POISSON.DIST(1,L422,FALSE)</f>
        <v>6.8409338861164181E-9</v>
      </c>
      <c r="AZ422" s="5">
        <f t="shared" ref="AZ422:AZ485" si="713">_xlfn.POISSON.DIST(6,K422,FALSE) * _xlfn.POISSON.DIST(2,L422,FALSE)</f>
        <v>4.9684072498844124E-9</v>
      </c>
      <c r="BA422" s="5">
        <f t="shared" ref="BA422:BA485" si="714">_xlfn.POISSON.DIST(6,K422,FALSE) * _xlfn.POISSON.DIST(3,L422,FALSE)</f>
        <v>2.4056238530825951E-9</v>
      </c>
      <c r="BB422" s="5">
        <f t="shared" ref="BB422:BB485" si="715">_xlfn.POISSON.DIST(6,K422,FALSE) * _xlfn.POISSON.DIST(4,L422,FALSE)</f>
        <v>8.7357363710290288E-10</v>
      </c>
      <c r="BC422" s="5">
        <f t="shared" ref="BC422:BC485" si="716">_xlfn.POISSON.DIST(6,K422,FALSE) * _xlfn.POISSON.DIST(5,L422,FALSE)</f>
        <v>2.5378228552674481E-10</v>
      </c>
      <c r="BD422" s="5">
        <f t="shared" ref="BD422:BD485" si="717">_xlfn.POISSON.DIST(0,K422,FALSE) * _xlfn.POISSON.DIST(6,L422,FALSE)</f>
        <v>2.5999997404143487E-3</v>
      </c>
      <c r="BE422" s="5">
        <f t="shared" ref="BE422:BE485" si="718">_xlfn.POISSON.DIST(1,K422,FALSE) * _xlfn.POISSON.DIST(6,L422,FALSE)</f>
        <v>4.1697192098607547E-4</v>
      </c>
      <c r="BF422" s="5">
        <f t="shared" ref="BF422:BF485" si="719">_xlfn.POISSON.DIST(2,K422,FALSE) * _xlfn.POISSON.DIST(6,L422,FALSE)</f>
        <v>3.3435692355705754E-5</v>
      </c>
      <c r="BG422" s="5">
        <f t="shared" ref="BG422:BG485" si="720">_xlfn.POISSON.DIST(3,K422,FALSE) * _xlfn.POISSON.DIST(6,L422,FALSE)</f>
        <v>1.7874033670526762E-6</v>
      </c>
      <c r="BH422" s="5">
        <f t="shared" ref="BH422:BH485" si="721">_xlfn.POISSON.DIST(4,K422,FALSE) * _xlfn.POISSON.DIST(6,L422,FALSE)</f>
        <v>7.1663181725756589E-8</v>
      </c>
      <c r="BI422" s="5">
        <f t="shared" ref="BI422:BI485" si="722">_xlfn.POISSON.DIST(5,K422,FALSE) * _xlfn.POISSON.DIST(6,L422,FALSE)</f>
        <v>2.2985798101195896E-9</v>
      </c>
      <c r="BJ422" s="8">
        <f t="shared" ref="BJ422:BJ485" si="723">SUM(N422,Q422,T422,W422,X422,Y422,AD422,AE422,AF422,AG422,AM422,AN422,AO422,AP422,AQ422,AX422,AY422,AZ422,BA422,BB422,BC422)</f>
        <v>3.8752429734745367E-2</v>
      </c>
      <c r="BK422" s="8">
        <f t="shared" ref="BK422:BK485" si="724">SUM(M422,P422,S422,V422,AC422,AL422,AY422)</f>
        <v>0.24850649531188521</v>
      </c>
      <c r="BL422" s="8">
        <f t="shared" ref="BL422:BL485" si="725">SUM(O422,R422,U422,AA422,AB422,AH422,AI422,AJ422,AK422,AR422,AS422,AT422,AU422,AV422,BD422,BE422,BF422,BG422,BH422,BI422)</f>
        <v>0.61016837829687898</v>
      </c>
      <c r="BM422" s="8">
        <f t="shared" ref="BM422:BM485" si="726">SUM(S422:BI422)</f>
        <v>0.21921728871607751</v>
      </c>
      <c r="BN422" s="8">
        <f t="shared" ref="BN422:BN485" si="727">SUM(M422:R422)</f>
        <v>0.78001268121546674</v>
      </c>
    </row>
    <row r="423" spans="1:66" x14ac:dyDescent="0.25">
      <c r="A423" t="s">
        <v>114</v>
      </c>
      <c r="B423" t="s">
        <v>131</v>
      </c>
      <c r="C423" t="s">
        <v>112</v>
      </c>
      <c r="D423" s="16"/>
      <c r="E423">
        <f>VLOOKUP(A423,home!$A$2:$E$405,3,FALSE)</f>
        <v>1.23364485981308</v>
      </c>
      <c r="F423">
        <f>VLOOKUP(B423,home!$B$2:$E$405,3,FALSE)</f>
        <v>0.95</v>
      </c>
      <c r="G423">
        <f>VLOOKUP(C423,away!$B$2:$E$405,4,FALSE)</f>
        <v>0.61</v>
      </c>
      <c r="H423">
        <f>VLOOKUP(A423,away!$A$2:$E$405,3,FALSE)</f>
        <v>1.0186915887850501</v>
      </c>
      <c r="I423">
        <f>VLOOKUP(C423,away!$B$2:$E$405,3,FALSE)</f>
        <v>1.22</v>
      </c>
      <c r="J423">
        <f>VLOOKUP(B423,home!$B$2:$E$405,4,FALSE)</f>
        <v>0.65</v>
      </c>
      <c r="K423" s="3">
        <f t="shared" si="672"/>
        <v>0.7148971962616798</v>
      </c>
      <c r="L423" s="3">
        <f t="shared" si="673"/>
        <v>0.80782242990654474</v>
      </c>
      <c r="M423" s="5">
        <f t="shared" si="674"/>
        <v>0.21811788048504793</v>
      </c>
      <c r="N423" s="5">
        <f t="shared" si="675"/>
        <v>0.15593186121330091</v>
      </c>
      <c r="O423" s="5">
        <f t="shared" si="676"/>
        <v>0.1762005162194967</v>
      </c>
      <c r="P423" s="5">
        <f t="shared" si="677"/>
        <v>0.12596525502517883</v>
      </c>
      <c r="Q423" s="5">
        <f t="shared" si="678"/>
        <v>5.5737625194627091E-2</v>
      </c>
      <c r="R423" s="5">
        <f t="shared" si="679"/>
        <v>7.1169364581610689E-2</v>
      </c>
      <c r="S423" s="5">
        <f t="shared" si="680"/>
        <v>1.8186548299333544E-2</v>
      </c>
      <c r="T423" s="5">
        <f t="shared" si="681"/>
        <v>4.5026103821943907E-2</v>
      </c>
      <c r="U423" s="5">
        <f t="shared" si="682"/>
        <v>5.0878779199118783E-2</v>
      </c>
      <c r="V423" s="5">
        <f t="shared" si="683"/>
        <v>1.1669903700486618E-3</v>
      </c>
      <c r="W423" s="5">
        <f t="shared" si="684"/>
        <v>1.3282223992641094E-2</v>
      </c>
      <c r="X423" s="5">
        <f t="shared" si="685"/>
        <v>1.0729678460298335E-2</v>
      </c>
      <c r="Y423" s="5">
        <f t="shared" si="686"/>
        <v>4.3338374629570573E-3</v>
      </c>
      <c r="Z423" s="5">
        <f t="shared" si="687"/>
        <v>1.9164069677073844E-2</v>
      </c>
      <c r="AA423" s="5">
        <f t="shared" si="688"/>
        <v>1.3700339681103567E-2</v>
      </c>
      <c r="AB423" s="5">
        <f t="shared" si="689"/>
        <v>4.8971672129267873E-3</v>
      </c>
      <c r="AC423" s="5">
        <f t="shared" si="690"/>
        <v>4.2121787324418936E-5</v>
      </c>
      <c r="AD423" s="5">
        <f t="shared" si="691"/>
        <v>2.3738561731146825E-3</v>
      </c>
      <c r="AE423" s="5">
        <f t="shared" si="692"/>
        <v>1.9176542620141541E-3</v>
      </c>
      <c r="AF423" s="5">
        <f t="shared" si="693"/>
        <v>7.7456206283045787E-4</v>
      </c>
      <c r="AG423" s="5">
        <f t="shared" si="694"/>
        <v>2.085695359030421E-4</v>
      </c>
      <c r="AH423" s="5">
        <f t="shared" si="695"/>
        <v>3.8702913333580301E-3</v>
      </c>
      <c r="AI423" s="5">
        <f t="shared" si="696"/>
        <v>2.766860422933534E-3</v>
      </c>
      <c r="AJ423" s="5">
        <f t="shared" si="697"/>
        <v>9.8901037940129447E-4</v>
      </c>
      <c r="AK423" s="5">
        <f t="shared" si="698"/>
        <v>2.3568024910256189E-4</v>
      </c>
      <c r="AL423" s="5">
        <f t="shared" si="699"/>
        <v>9.7303011942672941E-7</v>
      </c>
      <c r="AM423" s="5">
        <f t="shared" si="700"/>
        <v>3.394126244976336E-4</v>
      </c>
      <c r="AN423" s="5">
        <f t="shared" si="701"/>
        <v>2.7418513106263598E-4</v>
      </c>
      <c r="AO423" s="5">
        <f t="shared" si="702"/>
        <v>1.1074644940963151E-4</v>
      </c>
      <c r="AP423" s="5">
        <f t="shared" si="703"/>
        <v>2.982115528853692E-5</v>
      </c>
      <c r="AQ423" s="5">
        <f t="shared" si="704"/>
        <v>6.0225495319515743E-6</v>
      </c>
      <c r="AR423" s="5">
        <f t="shared" si="705"/>
        <v>6.2530162987190527E-4</v>
      </c>
      <c r="AS423" s="5">
        <f t="shared" si="706"/>
        <v>4.4702638201328374E-4</v>
      </c>
      <c r="AT423" s="5">
        <f t="shared" si="707"/>
        <v>1.5978895357814956E-4</v>
      </c>
      <c r="AU423" s="5">
        <f t="shared" si="708"/>
        <v>3.8077558302202282E-5</v>
      </c>
      <c r="AV423" s="5">
        <f t="shared" si="709"/>
        <v>6.8053849176837634E-6</v>
      </c>
      <c r="AW423" s="5">
        <f t="shared" si="710"/>
        <v>1.5609294854206921E-8</v>
      </c>
      <c r="AX423" s="5">
        <f t="shared" si="711"/>
        <v>4.0440855604862743E-5</v>
      </c>
      <c r="AY423" s="5">
        <f t="shared" si="712"/>
        <v>3.2669030242219924E-5</v>
      </c>
      <c r="AZ423" s="5">
        <f t="shared" si="713"/>
        <v>1.3195387696480248E-5</v>
      </c>
      <c r="BA423" s="5">
        <f t="shared" si="714"/>
        <v>3.5531767175098658E-6</v>
      </c>
      <c r="BB423" s="5">
        <f t="shared" si="715"/>
        <v>7.1758396245654491E-7</v>
      </c>
      <c r="BC423" s="5">
        <f t="shared" si="716"/>
        <v>1.1593608404272263E-7</v>
      </c>
      <c r="BD423" s="5">
        <f t="shared" si="717"/>
        <v>8.4188780344607509E-5</v>
      </c>
      <c r="BE423" s="5">
        <f t="shared" si="718"/>
        <v>6.0186323025050328E-5</v>
      </c>
      <c r="BF423" s="5">
        <f t="shared" si="719"/>
        <v>2.1513516791954129E-5</v>
      </c>
      <c r="BG423" s="5">
        <f t="shared" si="720"/>
        <v>5.1266509454321924E-6</v>
      </c>
      <c r="BH423" s="5">
        <f t="shared" si="721"/>
        <v>9.162570967754409E-7</v>
      </c>
      <c r="BI423" s="5">
        <f t="shared" si="722"/>
        <v>1.310059259079259E-7</v>
      </c>
      <c r="BJ423" s="8">
        <f t="shared" si="723"/>
        <v>0.29116685205972881</v>
      </c>
      <c r="BK423" s="8">
        <f t="shared" si="724"/>
        <v>0.36351243802729499</v>
      </c>
      <c r="BL423" s="8">
        <f t="shared" si="725"/>
        <v>0.32615707172186492</v>
      </c>
      <c r="BM423" s="8">
        <f t="shared" si="726"/>
        <v>0.19684527534575294</v>
      </c>
      <c r="BN423" s="8">
        <f t="shared" si="727"/>
        <v>0.80312250271926222</v>
      </c>
    </row>
    <row r="424" spans="1:66" x14ac:dyDescent="0.25">
      <c r="A424" t="s">
        <v>114</v>
      </c>
      <c r="B424" t="s">
        <v>116</v>
      </c>
      <c r="C424" t="s">
        <v>379</v>
      </c>
      <c r="D424" s="16"/>
      <c r="E424">
        <f>VLOOKUP(A424,home!$A$2:$E$405,3,FALSE)</f>
        <v>1.23364485981308</v>
      </c>
      <c r="F424">
        <f>VLOOKUP(B424,home!$B$2:$E$405,3,FALSE)</f>
        <v>0.49</v>
      </c>
      <c r="G424">
        <f>VLOOKUP(C424,away!$B$2:$E$405,4,FALSE)</f>
        <v>1.01</v>
      </c>
      <c r="H424">
        <f>VLOOKUP(A424,away!$A$2:$E$405,3,FALSE)</f>
        <v>1.0186915887850501</v>
      </c>
      <c r="I424">
        <f>VLOOKUP(C424,away!$B$2:$E$405,3,FALSE)</f>
        <v>0.41</v>
      </c>
      <c r="J424">
        <f>VLOOKUP(B424,home!$B$2:$E$405,4,FALSE)</f>
        <v>1.77</v>
      </c>
      <c r="K424" s="3">
        <f t="shared" si="672"/>
        <v>0.61053084112149336</v>
      </c>
      <c r="L424" s="3">
        <f t="shared" si="673"/>
        <v>0.73926448598131078</v>
      </c>
      <c r="M424" s="5">
        <f t="shared" si="674"/>
        <v>0.25929332553139439</v>
      </c>
      <c r="N424" s="5">
        <f t="shared" si="675"/>
        <v>0.15830657213387139</v>
      </c>
      <c r="O424" s="5">
        <f t="shared" si="676"/>
        <v>0.19168634701735099</v>
      </c>
      <c r="P424" s="5">
        <f t="shared" si="677"/>
        <v>0.11703042667600974</v>
      </c>
      <c r="Q424" s="5">
        <f t="shared" si="678"/>
        <v>4.8325522319976437E-2</v>
      </c>
      <c r="R424" s="5">
        <f t="shared" si="679"/>
        <v>7.0853454398708562E-2</v>
      </c>
      <c r="S424" s="5">
        <f t="shared" si="680"/>
        <v>1.3205238449447293E-2</v>
      </c>
      <c r="T424" s="5">
        <f t="shared" si="681"/>
        <v>3.5725342417655744E-2</v>
      </c>
      <c r="U424" s="5">
        <f t="shared" si="682"/>
        <v>4.3258219110406906E-2</v>
      </c>
      <c r="V424" s="5">
        <f t="shared" si="683"/>
        <v>6.6223356498758127E-4</v>
      </c>
      <c r="W424" s="5">
        <f t="shared" si="684"/>
        <v>9.8347405965502413E-3</v>
      </c>
      <c r="X424" s="5">
        <f t="shared" si="685"/>
        <v>7.2704744518682441E-3</v>
      </c>
      <c r="Y424" s="5">
        <f t="shared" si="686"/>
        <v>2.6874017792503143E-3</v>
      </c>
      <c r="Z424" s="5">
        <f t="shared" si="687"/>
        <v>1.745981418202051E-2</v>
      </c>
      <c r="AA424" s="5">
        <f t="shared" si="688"/>
        <v>1.065975503837396E-2</v>
      </c>
      <c r="AB424" s="5">
        <f t="shared" si="689"/>
        <v>3.2540546048637651E-3</v>
      </c>
      <c r="AC424" s="5">
        <f t="shared" si="690"/>
        <v>1.8680937050452539E-5</v>
      </c>
      <c r="AD424" s="5">
        <f t="shared" si="691"/>
        <v>1.5011031121558785E-3</v>
      </c>
      <c r="AE424" s="5">
        <f t="shared" si="692"/>
        <v>1.1097122206128614E-3</v>
      </c>
      <c r="AF424" s="5">
        <f t="shared" si="693"/>
        <v>4.1018541717927298E-4</v>
      </c>
      <c r="AG424" s="5">
        <f t="shared" si="694"/>
        <v>1.0107850386268825E-4</v>
      </c>
      <c r="AH424" s="5">
        <f t="shared" si="695"/>
        <v>3.2268551391501474E-3</v>
      </c>
      <c r="AI424" s="5">
        <f t="shared" si="696"/>
        <v>1.9700945822825528E-3</v>
      </c>
      <c r="AJ424" s="5">
        <f t="shared" si="697"/>
        <v>6.0140175120493213E-4</v>
      </c>
      <c r="AK424" s="5">
        <f t="shared" si="698"/>
        <v>1.223914390050288E-4</v>
      </c>
      <c r="AL424" s="5">
        <f t="shared" si="699"/>
        <v>3.3726098105173752E-7</v>
      </c>
      <c r="AM424" s="5">
        <f t="shared" si="700"/>
        <v>1.8329394913492401E-4</v>
      </c>
      <c r="AN424" s="5">
        <f t="shared" si="701"/>
        <v>1.3550270709071412E-4</v>
      </c>
      <c r="AO424" s="5">
        <f t="shared" si="702"/>
        <v>5.0086169553246437E-5</v>
      </c>
      <c r="AP424" s="5">
        <f t="shared" si="703"/>
        <v>1.2342308796517836E-5</v>
      </c>
      <c r="AQ424" s="5">
        <f t="shared" si="704"/>
        <v>2.2810576420700919E-6</v>
      </c>
      <c r="AR424" s="5">
        <f t="shared" si="705"/>
        <v>4.7709988115599711E-4</v>
      </c>
      <c r="AS424" s="5">
        <f t="shared" si="706"/>
        <v>2.9128419174113539E-4</v>
      </c>
      <c r="AT424" s="5">
        <f t="shared" si="707"/>
        <v>8.8918991294554869E-5</v>
      </c>
      <c r="AU424" s="5">
        <f t="shared" si="708"/>
        <v>1.8095928848913117E-5</v>
      </c>
      <c r="AV424" s="5">
        <f t="shared" si="709"/>
        <v>2.7620306652504047E-6</v>
      </c>
      <c r="AW424" s="5">
        <f t="shared" si="710"/>
        <v>4.2283511704108844E-9</v>
      </c>
      <c r="AX424" s="5">
        <f t="shared" si="711"/>
        <v>1.8651101489637564E-5</v>
      </c>
      <c r="AY424" s="5">
        <f t="shared" si="712"/>
        <v>1.3788096955722172E-5</v>
      </c>
      <c r="AZ424" s="5">
        <f t="shared" si="713"/>
        <v>5.0965252043162133E-6</v>
      </c>
      <c r="BA424" s="5">
        <f t="shared" si="714"/>
        <v>1.2558933618198735E-6</v>
      </c>
      <c r="BB424" s="5">
        <f t="shared" si="715"/>
        <v>2.3210934014327726E-7</v>
      </c>
      <c r="BC424" s="5">
        <f t="shared" si="716"/>
        <v>3.4318038406496222E-8</v>
      </c>
      <c r="BD424" s="5">
        <f t="shared" si="717"/>
        <v>5.8783833067422089E-5</v>
      </c>
      <c r="BE424" s="5">
        <f t="shared" si="718"/>
        <v>3.588934304699866E-5</v>
      </c>
      <c r="BF424" s="5">
        <f t="shared" si="719"/>
        <v>1.0955775398890955E-5</v>
      </c>
      <c r="BG424" s="5">
        <f t="shared" si="720"/>
        <v>2.2296129231410206E-6</v>
      </c>
      <c r="BH424" s="5">
        <f t="shared" si="721"/>
        <v>3.403118633351596E-7</v>
      </c>
      <c r="BI424" s="5">
        <f t="shared" si="722"/>
        <v>4.1554177633127544E-8</v>
      </c>
      <c r="BJ424" s="8">
        <f t="shared" si="723"/>
        <v>0.26569469718959066</v>
      </c>
      <c r="BK424" s="8">
        <f t="shared" si="724"/>
        <v>0.39022403051682619</v>
      </c>
      <c r="BL424" s="8">
        <f t="shared" si="725"/>
        <v>0.32661897453553013</v>
      </c>
      <c r="BM424" s="8">
        <f t="shared" si="726"/>
        <v>0.15448808447805135</v>
      </c>
      <c r="BN424" s="8">
        <f t="shared" si="727"/>
        <v>0.84549564807731159</v>
      </c>
    </row>
    <row r="425" spans="1:66" x14ac:dyDescent="0.25">
      <c r="A425" t="s">
        <v>114</v>
      </c>
      <c r="B425" t="s">
        <v>132</v>
      </c>
      <c r="C425" t="s">
        <v>124</v>
      </c>
      <c r="D425" s="16"/>
      <c r="E425">
        <f>VLOOKUP(A425,home!$A$2:$E$405,3,FALSE)</f>
        <v>1.23364485981308</v>
      </c>
      <c r="F425">
        <f>VLOOKUP(B425,home!$B$2:$E$405,3,FALSE)</f>
        <v>0.61</v>
      </c>
      <c r="G425">
        <f>VLOOKUP(C425,away!$B$2:$E$405,4,FALSE)</f>
        <v>0.49</v>
      </c>
      <c r="H425">
        <f>VLOOKUP(A425,away!$A$2:$E$405,3,FALSE)</f>
        <v>1.0186915887850501</v>
      </c>
      <c r="I425">
        <f>VLOOKUP(C425,away!$B$2:$E$405,3,FALSE)</f>
        <v>0.97</v>
      </c>
      <c r="J425">
        <f>VLOOKUP(B425,home!$B$2:$E$405,4,FALSE)</f>
        <v>1.47</v>
      </c>
      <c r="K425" s="3">
        <f t="shared" si="672"/>
        <v>0.3687364485981296</v>
      </c>
      <c r="L425" s="3">
        <f t="shared" si="673"/>
        <v>1.4525523364486028</v>
      </c>
      <c r="M425" s="5">
        <f t="shared" si="674"/>
        <v>0.16181706907080839</v>
      </c>
      <c r="N425" s="5">
        <f t="shared" si="675"/>
        <v>5.9667851371728121E-2</v>
      </c>
      <c r="O425" s="5">
        <f t="shared" si="676"/>
        <v>0.23504776175606767</v>
      </c>
      <c r="P425" s="5">
        <f t="shared" si="677"/>
        <v>8.6670676920871659E-2</v>
      </c>
      <c r="Q425" s="5">
        <f t="shared" si="678"/>
        <v>1.100085580514603E-2</v>
      </c>
      <c r="R425" s="5">
        <f t="shared" si="679"/>
        <v>0.17070958775789538</v>
      </c>
      <c r="S425" s="5">
        <f t="shared" si="680"/>
        <v>1.1605398430858794E-2</v>
      </c>
      <c r="T425" s="5">
        <f t="shared" si="681"/>
        <v>1.5979318802699042E-2</v>
      </c>
      <c r="U425" s="5">
        <f t="shared" si="682"/>
        <v>6.2946847131497077E-2</v>
      </c>
      <c r="V425" s="5">
        <f t="shared" si="683"/>
        <v>6.9066174794014024E-4</v>
      </c>
      <c r="W425" s="5">
        <f t="shared" si="684"/>
        <v>1.3521388337098888E-3</v>
      </c>
      <c r="X425" s="5">
        <f t="shared" si="685"/>
        <v>1.9640524221081878E-3</v>
      </c>
      <c r="Y425" s="5">
        <f t="shared" si="686"/>
        <v>1.4264444673203931E-3</v>
      </c>
      <c r="Z425" s="5">
        <f t="shared" si="687"/>
        <v>8.2654870183969609E-2</v>
      </c>
      <c r="AA425" s="5">
        <f t="shared" si="688"/>
        <v>3.0477863290976386E-2</v>
      </c>
      <c r="AB425" s="5">
        <f t="shared" si="689"/>
        <v>5.619149535386966E-3</v>
      </c>
      <c r="AC425" s="5">
        <f t="shared" si="690"/>
        <v>2.3120290075490502E-5</v>
      </c>
      <c r="AD425" s="5">
        <f t="shared" si="691"/>
        <v>1.2464571788845032E-4</v>
      </c>
      <c r="AE425" s="5">
        <f t="shared" si="692"/>
        <v>1.810544287471819E-4</v>
      </c>
      <c r="AF425" s="5">
        <f t="shared" si="693"/>
        <v>1.3149551675054313E-4</v>
      </c>
      <c r="AG425" s="5">
        <f t="shared" si="694"/>
        <v>6.3668040029505956E-5</v>
      </c>
      <c r="AH425" s="5">
        <f t="shared" si="695"/>
        <v>3.001513120114524E-2</v>
      </c>
      <c r="AI425" s="5">
        <f t="shared" si="696"/>
        <v>1.1067672883317206E-2</v>
      </c>
      <c r="AJ425" s="5">
        <f t="shared" si="697"/>
        <v>2.0405271966201038E-3</v>
      </c>
      <c r="AK425" s="5">
        <f t="shared" si="698"/>
        <v>2.5080558391653155E-4</v>
      </c>
      <c r="AL425" s="5">
        <f t="shared" si="699"/>
        <v>4.9533740858272977E-7</v>
      </c>
      <c r="AM425" s="5">
        <f t="shared" si="700"/>
        <v>9.1922838694303045E-6</v>
      </c>
      <c r="AN425" s="5">
        <f t="shared" si="701"/>
        <v>1.3352273411839793E-5</v>
      </c>
      <c r="AO425" s="5">
        <f t="shared" si="702"/>
        <v>9.6974379706342269E-6</v>
      </c>
      <c r="AP425" s="5">
        <f t="shared" si="703"/>
        <v>4.6953453939367164E-6</v>
      </c>
      <c r="AQ425" s="5">
        <f t="shared" si="704"/>
        <v>1.7050587305989899E-6</v>
      </c>
      <c r="AR425" s="5">
        <f t="shared" si="705"/>
        <v>8.7197097910069656E-3</v>
      </c>
      <c r="AS425" s="5">
        <f t="shared" si="706"/>
        <v>3.2152748211422473E-3</v>
      </c>
      <c r="AT425" s="5">
        <f t="shared" si="707"/>
        <v>5.9279450940748918E-4</v>
      </c>
      <c r="AU425" s="5">
        <f t="shared" si="708"/>
        <v>7.286164738246272E-5</v>
      </c>
      <c r="AV425" s="5">
        <f t="shared" si="709"/>
        <v>6.7166862737046273E-6</v>
      </c>
      <c r="AW425" s="5">
        <f t="shared" si="710"/>
        <v>7.3696435859154672E-9</v>
      </c>
      <c r="AX425" s="5">
        <f t="shared" si="711"/>
        <v>5.6492168475326722E-7</v>
      </c>
      <c r="AY425" s="5">
        <f t="shared" si="712"/>
        <v>8.2057831309883935E-7</v>
      </c>
      <c r="AZ425" s="5">
        <f t="shared" si="713"/>
        <v>5.9596647296538634E-7</v>
      </c>
      <c r="BA425" s="5">
        <f t="shared" si="714"/>
        <v>2.8855749758363515E-7</v>
      </c>
      <c r="BB425" s="5">
        <f t="shared" si="715"/>
        <v>1.0478621682871776E-7</v>
      </c>
      <c r="BC425" s="5">
        <f t="shared" si="716"/>
        <v>3.0441492816432743E-8</v>
      </c>
      <c r="BD425" s="5">
        <f t="shared" si="717"/>
        <v>2.1109724716801572E-3</v>
      </c>
      <c r="BE425" s="5">
        <f t="shared" si="718"/>
        <v>7.7839249229575682E-4</v>
      </c>
      <c r="BF425" s="5">
        <f t="shared" si="719"/>
        <v>1.4351084161229213E-4</v>
      </c>
      <c r="BG425" s="5">
        <f t="shared" si="720"/>
        <v>1.76392260238151E-5</v>
      </c>
      <c r="BH425" s="5">
        <f t="shared" si="721"/>
        <v>1.6260563900103215E-6</v>
      </c>
      <c r="BI425" s="5">
        <f t="shared" si="722"/>
        <v>1.1991725169454021E-7</v>
      </c>
      <c r="BJ425" s="8">
        <f t="shared" si="723"/>
        <v>9.1932573057181818E-2</v>
      </c>
      <c r="BK425" s="8">
        <f t="shared" si="724"/>
        <v>0.26080824237627614</v>
      </c>
      <c r="BL425" s="8">
        <f t="shared" si="725"/>
        <v>0.56383496479728912</v>
      </c>
      <c r="BM425" s="8">
        <f t="shared" si="726"/>
        <v>0.27431603452352993</v>
      </c>
      <c r="BN425" s="8">
        <f t="shared" si="727"/>
        <v>0.72491380268251715</v>
      </c>
    </row>
    <row r="426" spans="1:66" x14ac:dyDescent="0.25">
      <c r="A426" t="s">
        <v>114</v>
      </c>
      <c r="B426" t="s">
        <v>133</v>
      </c>
      <c r="C426" t="s">
        <v>130</v>
      </c>
      <c r="D426" s="16"/>
      <c r="E426">
        <f>VLOOKUP(A426,home!$A$2:$E$405,3,FALSE)</f>
        <v>1.23364485981308</v>
      </c>
      <c r="F426">
        <f>VLOOKUP(B426,home!$B$2:$E$405,3,FALSE)</f>
        <v>0.81</v>
      </c>
      <c r="G426">
        <f>VLOOKUP(C426,away!$B$2:$E$405,4,FALSE)</f>
        <v>1.22</v>
      </c>
      <c r="H426">
        <f>VLOOKUP(A426,away!$A$2:$E$405,3,FALSE)</f>
        <v>1.0186915887850501</v>
      </c>
      <c r="I426">
        <f>VLOOKUP(C426,away!$B$2:$E$405,3,FALSE)</f>
        <v>0.81</v>
      </c>
      <c r="J426">
        <f>VLOOKUP(B426,home!$B$2:$E$405,4,FALSE)</f>
        <v>0.25</v>
      </c>
      <c r="K426" s="3">
        <f t="shared" si="672"/>
        <v>1.2190878504672857</v>
      </c>
      <c r="L426" s="3">
        <f t="shared" si="673"/>
        <v>0.20628504672897266</v>
      </c>
      <c r="M426" s="5">
        <f t="shared" si="674"/>
        <v>0.24041879499628679</v>
      </c>
      <c r="N426" s="5">
        <f t="shared" si="675"/>
        <v>0.29309163200395832</v>
      </c>
      <c r="O426" s="5">
        <f t="shared" si="676"/>
        <v>4.9594802360332327E-2</v>
      </c>
      <c r="P426" s="5">
        <f t="shared" si="677"/>
        <v>6.0460421003807406E-2</v>
      </c>
      <c r="Q426" s="5">
        <f t="shared" si="678"/>
        <v>0.17865222382482718</v>
      </c>
      <c r="R426" s="5">
        <f t="shared" si="679"/>
        <v>5.1153330612076584E-3</v>
      </c>
      <c r="S426" s="5">
        <f t="shared" si="680"/>
        <v>3.8011405348052064E-3</v>
      </c>
      <c r="T426" s="5">
        <f t="shared" si="681"/>
        <v>3.6853282339939362E-2</v>
      </c>
      <c r="U426" s="5">
        <f t="shared" si="682"/>
        <v>6.2360403860118848E-3</v>
      </c>
      <c r="V426" s="5">
        <f t="shared" si="683"/>
        <v>1.0621214213237541E-4</v>
      </c>
      <c r="W426" s="5">
        <f t="shared" si="684"/>
        <v>7.2597585174602977E-2</v>
      </c>
      <c r="X426" s="5">
        <f t="shared" si="685"/>
        <v>1.4975796250153548E-2</v>
      </c>
      <c r="Y426" s="5">
        <f t="shared" si="686"/>
        <v>1.544641414633249E-3</v>
      </c>
      <c r="Z426" s="5">
        <f t="shared" si="687"/>
        <v>3.5173890652182688E-4</v>
      </c>
      <c r="AA426" s="5">
        <f t="shared" si="688"/>
        <v>4.288006274774075E-4</v>
      </c>
      <c r="AB426" s="5">
        <f t="shared" si="689"/>
        <v>2.6137281761522808E-4</v>
      </c>
      <c r="AC426" s="5">
        <f t="shared" si="690"/>
        <v>1.6693866501625913E-6</v>
      </c>
      <c r="AD426" s="5">
        <f t="shared" si="691"/>
        <v>2.2125708514905609E-2</v>
      </c>
      <c r="AE426" s="5">
        <f t="shared" si="692"/>
        <v>4.5642028149089327E-3</v>
      </c>
      <c r="AF426" s="5">
        <f t="shared" si="693"/>
        <v>4.7076339547699882E-4</v>
      </c>
      <c r="AG426" s="5">
        <f t="shared" si="694"/>
        <v>3.2370483011420848E-5</v>
      </c>
      <c r="AH426" s="5">
        <f t="shared" si="695"/>
        <v>1.81396191920632E-5</v>
      </c>
      <c r="AI426" s="5">
        <f t="shared" si="696"/>
        <v>2.211378936914745E-5</v>
      </c>
      <c r="AJ426" s="5">
        <f t="shared" si="697"/>
        <v>1.3479325973860142E-5</v>
      </c>
      <c r="AK426" s="5">
        <f t="shared" si="698"/>
        <v>5.4774941757403367E-6</v>
      </c>
      <c r="AL426" s="5">
        <f t="shared" si="699"/>
        <v>1.6792667093855912E-8</v>
      </c>
      <c r="AM426" s="5">
        <f t="shared" si="700"/>
        <v>5.3946364867003913E-3</v>
      </c>
      <c r="AN426" s="5">
        <f t="shared" si="701"/>
        <v>1.1128328397448112E-3</v>
      </c>
      <c r="AO426" s="5">
        <f t="shared" si="702"/>
        <v>1.1478038717414685E-4</v>
      </c>
      <c r="AP426" s="5">
        <f t="shared" si="703"/>
        <v>7.892492510596154E-6</v>
      </c>
      <c r="AQ426" s="5">
        <f t="shared" si="704"/>
        <v>4.0702579658909856E-7</v>
      </c>
      <c r="AR426" s="5">
        <f t="shared" si="705"/>
        <v>7.4838643853610572E-7</v>
      </c>
      <c r="AS426" s="5">
        <f t="shared" si="706"/>
        <v>9.1234881467384867E-7</v>
      </c>
      <c r="AT426" s="5">
        <f t="shared" si="707"/>
        <v>5.5611667767855925E-7</v>
      </c>
      <c r="AU426" s="5">
        <f t="shared" si="708"/>
        <v>2.2598502840005434E-7</v>
      </c>
      <c r="AV426" s="5">
        <f t="shared" si="709"/>
        <v>6.88739006275027E-8</v>
      </c>
      <c r="AW426" s="5">
        <f t="shared" si="710"/>
        <v>1.1730591961957615E-10</v>
      </c>
      <c r="AX426" s="5">
        <f t="shared" si="711"/>
        <v>1.0960892997706629E-3</v>
      </c>
      <c r="AY426" s="5">
        <f t="shared" si="712"/>
        <v>2.2610683242231812E-4</v>
      </c>
      <c r="AZ426" s="5">
        <f t="shared" si="713"/>
        <v>2.3321229245988941E-5</v>
      </c>
      <c r="BA426" s="5">
        <f t="shared" si="714"/>
        <v>1.6036069549286376E-6</v>
      </c>
      <c r="BB426" s="5">
        <f t="shared" si="715"/>
        <v>8.2700033908089881E-8</v>
      </c>
      <c r="BC426" s="5">
        <f t="shared" si="716"/>
        <v>3.4119560718435911E-9</v>
      </c>
      <c r="BD426" s="5">
        <f t="shared" si="717"/>
        <v>2.5730155240791654E-8</v>
      </c>
      <c r="BE426" s="5">
        <f t="shared" si="718"/>
        <v>3.1367319644686264E-8</v>
      </c>
      <c r="BF426" s="5">
        <f t="shared" si="719"/>
        <v>1.9119759140280426E-8</v>
      </c>
      <c r="BG426" s="5">
        <f t="shared" si="720"/>
        <v>7.7695553572588994E-9</v>
      </c>
      <c r="BH426" s="5">
        <f t="shared" si="721"/>
        <v>2.367942634891834E-9</v>
      </c>
      <c r="BI426" s="5">
        <f t="shared" si="722"/>
        <v>5.7734601936002445E-10</v>
      </c>
      <c r="BJ426" s="8">
        <f t="shared" si="723"/>
        <v>0.63288596252872797</v>
      </c>
      <c r="BK426" s="8">
        <f t="shared" si="724"/>
        <v>0.30501436168877127</v>
      </c>
      <c r="BL426" s="8">
        <f t="shared" si="725"/>
        <v>6.169815812429328E-2</v>
      </c>
      <c r="BM426" s="8">
        <f t="shared" si="726"/>
        <v>0.17239090728277842</v>
      </c>
      <c r="BN426" s="8">
        <f t="shared" si="727"/>
        <v>0.8273332072504197</v>
      </c>
    </row>
    <row r="427" spans="1:66" x14ac:dyDescent="0.25">
      <c r="A427" t="s">
        <v>136</v>
      </c>
      <c r="B427" t="s">
        <v>307</v>
      </c>
      <c r="C427" t="s">
        <v>323</v>
      </c>
      <c r="D427" s="16"/>
      <c r="E427">
        <f>VLOOKUP(A427,home!$A$2:$E$405,3,FALSE)</f>
        <v>1.52380952380952</v>
      </c>
      <c r="F427">
        <f>VLOOKUP(B427,home!$B$2:$E$405,3,FALSE)</f>
        <v>0.33</v>
      </c>
      <c r="G427">
        <f>VLOOKUP(C427,away!$B$2:$E$405,4,FALSE)</f>
        <v>0</v>
      </c>
      <c r="H427">
        <f>VLOOKUP(A427,away!$A$2:$E$405,3,FALSE)</f>
        <v>1.44047619047619</v>
      </c>
      <c r="I427">
        <f>VLOOKUP(C427,away!$B$2:$E$405,3,FALSE)</f>
        <v>0.98</v>
      </c>
      <c r="J427">
        <f>VLOOKUP(B427,home!$B$2:$E$405,4,FALSE)</f>
        <v>1.21</v>
      </c>
      <c r="K427" s="3">
        <f t="shared" si="672"/>
        <v>0</v>
      </c>
      <c r="L427" s="3">
        <f t="shared" si="673"/>
        <v>1.7081166666666661</v>
      </c>
      <c r="M427" s="5">
        <f t="shared" si="674"/>
        <v>0.18120674415513807</v>
      </c>
      <c r="N427" s="5">
        <f t="shared" si="675"/>
        <v>0</v>
      </c>
      <c r="O427" s="5">
        <f t="shared" si="676"/>
        <v>0.30952225980379378</v>
      </c>
      <c r="P427" s="5">
        <f t="shared" si="677"/>
        <v>0</v>
      </c>
      <c r="Q427" s="5">
        <f t="shared" si="678"/>
        <v>0</v>
      </c>
      <c r="R427" s="5">
        <f t="shared" si="679"/>
        <v>0.26435006533759509</v>
      </c>
      <c r="S427" s="5">
        <f t="shared" si="680"/>
        <v>0</v>
      </c>
      <c r="T427" s="5">
        <f t="shared" si="681"/>
        <v>0</v>
      </c>
      <c r="U427" s="5">
        <f t="shared" si="682"/>
        <v>0</v>
      </c>
      <c r="V427" s="5">
        <f t="shared" si="683"/>
        <v>0</v>
      </c>
      <c r="W427" s="5">
        <f t="shared" si="684"/>
        <v>0</v>
      </c>
      <c r="X427" s="5">
        <f t="shared" si="685"/>
        <v>0</v>
      </c>
      <c r="Y427" s="5">
        <f t="shared" si="686"/>
        <v>0</v>
      </c>
      <c r="Z427" s="5">
        <f t="shared" si="687"/>
        <v>0.15051358414585611</v>
      </c>
      <c r="AA427" s="5">
        <f t="shared" si="688"/>
        <v>0</v>
      </c>
      <c r="AB427" s="5">
        <f t="shared" si="689"/>
        <v>0</v>
      </c>
      <c r="AC427" s="5">
        <f t="shared" si="690"/>
        <v>0</v>
      </c>
      <c r="AD427" s="5">
        <f t="shared" si="691"/>
        <v>0</v>
      </c>
      <c r="AE427" s="5">
        <f t="shared" si="692"/>
        <v>0</v>
      </c>
      <c r="AF427" s="5">
        <f t="shared" si="693"/>
        <v>0</v>
      </c>
      <c r="AG427" s="5">
        <f t="shared" si="694"/>
        <v>0</v>
      </c>
      <c r="AH427" s="5">
        <f t="shared" si="695"/>
        <v>6.4273690409818077E-2</v>
      </c>
      <c r="AI427" s="5">
        <f t="shared" si="696"/>
        <v>0</v>
      </c>
      <c r="AJ427" s="5">
        <f t="shared" si="697"/>
        <v>0</v>
      </c>
      <c r="AK427" s="5">
        <f t="shared" si="698"/>
        <v>0</v>
      </c>
      <c r="AL427" s="5">
        <f t="shared" si="699"/>
        <v>0</v>
      </c>
      <c r="AM427" s="5">
        <f t="shared" si="700"/>
        <v>0</v>
      </c>
      <c r="AN427" s="5">
        <f t="shared" si="701"/>
        <v>0</v>
      </c>
      <c r="AO427" s="5">
        <f t="shared" si="702"/>
        <v>0</v>
      </c>
      <c r="AP427" s="5">
        <f t="shared" si="703"/>
        <v>0</v>
      </c>
      <c r="AQ427" s="5">
        <f t="shared" si="704"/>
        <v>0</v>
      </c>
      <c r="AR427" s="5">
        <f t="shared" si="705"/>
        <v>2.1957392363436742E-2</v>
      </c>
      <c r="AS427" s="5">
        <f t="shared" si="706"/>
        <v>0</v>
      </c>
      <c r="AT427" s="5">
        <f t="shared" si="707"/>
        <v>0</v>
      </c>
      <c r="AU427" s="5">
        <f t="shared" si="708"/>
        <v>0</v>
      </c>
      <c r="AV427" s="5">
        <f t="shared" si="709"/>
        <v>0</v>
      </c>
      <c r="AW427" s="5">
        <f t="shared" si="710"/>
        <v>0</v>
      </c>
      <c r="AX427" s="5">
        <f t="shared" si="711"/>
        <v>0</v>
      </c>
      <c r="AY427" s="5">
        <f t="shared" si="712"/>
        <v>0</v>
      </c>
      <c r="AZ427" s="5">
        <f t="shared" si="713"/>
        <v>0</v>
      </c>
      <c r="BA427" s="5">
        <f t="shared" si="714"/>
        <v>0</v>
      </c>
      <c r="BB427" s="5">
        <f t="shared" si="715"/>
        <v>0</v>
      </c>
      <c r="BC427" s="5">
        <f t="shared" si="716"/>
        <v>0</v>
      </c>
      <c r="BD427" s="5">
        <f t="shared" si="717"/>
        <v>6.2509646420876126E-3</v>
      </c>
      <c r="BE427" s="5">
        <f t="shared" si="718"/>
        <v>0</v>
      </c>
      <c r="BF427" s="5">
        <f t="shared" si="719"/>
        <v>0</v>
      </c>
      <c r="BG427" s="5">
        <f t="shared" si="720"/>
        <v>0</v>
      </c>
      <c r="BH427" s="5">
        <f t="shared" si="721"/>
        <v>0</v>
      </c>
      <c r="BI427" s="5">
        <f t="shared" si="722"/>
        <v>0</v>
      </c>
      <c r="BJ427" s="8">
        <f t="shared" si="723"/>
        <v>0</v>
      </c>
      <c r="BK427" s="8">
        <f t="shared" si="724"/>
        <v>0.18120674415513807</v>
      </c>
      <c r="BL427" s="8">
        <f t="shared" si="725"/>
        <v>0.66635437255673136</v>
      </c>
      <c r="BM427" s="8">
        <f t="shared" si="726"/>
        <v>0.24299563156119855</v>
      </c>
      <c r="BN427" s="8">
        <f t="shared" si="727"/>
        <v>0.75507906929652691</v>
      </c>
    </row>
    <row r="428" spans="1:66" x14ac:dyDescent="0.25">
      <c r="A428" t="s">
        <v>136</v>
      </c>
      <c r="B428" t="s">
        <v>315</v>
      </c>
      <c r="C428" t="s">
        <v>359</v>
      </c>
      <c r="D428" s="16"/>
      <c r="E428">
        <f>VLOOKUP(A428,home!$A$2:$E$405,3,FALSE)</f>
        <v>1.52380952380952</v>
      </c>
      <c r="F428">
        <f>VLOOKUP(B428,home!$B$2:$E$405,3,FALSE)</f>
        <v>0.66</v>
      </c>
      <c r="G428">
        <f>VLOOKUP(C428,away!$B$2:$E$405,4,FALSE)</f>
        <v>0.49</v>
      </c>
      <c r="H428">
        <f>VLOOKUP(A428,away!$A$2:$E$405,3,FALSE)</f>
        <v>1.44047619047619</v>
      </c>
      <c r="I428">
        <f>VLOOKUP(C428,away!$B$2:$E$405,3,FALSE)</f>
        <v>1.1499999999999999</v>
      </c>
      <c r="J428">
        <f>VLOOKUP(B428,home!$B$2:$E$405,4,FALSE)</f>
        <v>1.56</v>
      </c>
      <c r="K428" s="3">
        <f t="shared" si="672"/>
        <v>0.49279999999999874</v>
      </c>
      <c r="L428" s="3">
        <f t="shared" si="673"/>
        <v>2.5842142857142849</v>
      </c>
      <c r="M428" s="5">
        <f t="shared" si="674"/>
        <v>4.6096682913872832E-2</v>
      </c>
      <c r="N428" s="5">
        <f t="shared" si="675"/>
        <v>2.2716445339956471E-2</v>
      </c>
      <c r="O428" s="5">
        <f t="shared" si="676"/>
        <v>0.11912370651007176</v>
      </c>
      <c r="P428" s="5">
        <f t="shared" si="677"/>
        <v>5.8704162568163201E-2</v>
      </c>
      <c r="Q428" s="5">
        <f t="shared" si="678"/>
        <v>5.5973321317652602E-3</v>
      </c>
      <c r="R428" s="5">
        <f t="shared" si="679"/>
        <v>0.15392059206528161</v>
      </c>
      <c r="S428" s="5">
        <f t="shared" si="680"/>
        <v>1.8689949498471425E-2</v>
      </c>
      <c r="T428" s="5">
        <f t="shared" si="681"/>
        <v>1.4464705656795378E-2</v>
      </c>
      <c r="U428" s="5">
        <f t="shared" si="682"/>
        <v>7.5852067769770576E-2</v>
      </c>
      <c r="V428" s="5">
        <f t="shared" si="683"/>
        <v>2.6446295153625438E-3</v>
      </c>
      <c r="W428" s="5">
        <f t="shared" si="684"/>
        <v>9.1945509151130462E-4</v>
      </c>
      <c r="X428" s="5">
        <f t="shared" si="685"/>
        <v>2.3760689825562484E-3</v>
      </c>
      <c r="Y428" s="5">
        <f t="shared" si="686"/>
        <v>3.0701357042822322E-3</v>
      </c>
      <c r="Z428" s="5">
        <f t="shared" si="687"/>
        <v>0.13258793096023386</v>
      </c>
      <c r="AA428" s="5">
        <f t="shared" si="688"/>
        <v>6.533933237720306E-2</v>
      </c>
      <c r="AB428" s="5">
        <f t="shared" si="689"/>
        <v>1.6099611497742795E-2</v>
      </c>
      <c r="AC428" s="5">
        <f t="shared" si="690"/>
        <v>2.1049611271986256E-4</v>
      </c>
      <c r="AD428" s="5">
        <f t="shared" si="691"/>
        <v>1.1327686727419241E-4</v>
      </c>
      <c r="AE428" s="5">
        <f t="shared" si="692"/>
        <v>2.9273169865092895E-4</v>
      </c>
      <c r="AF428" s="5">
        <f t="shared" si="693"/>
        <v>3.7824071876756994E-4</v>
      </c>
      <c r="AG428" s="5">
        <f t="shared" si="694"/>
        <v>3.2581835629266444E-4</v>
      </c>
      <c r="AH428" s="5">
        <f t="shared" si="695"/>
        <v>8.5658906325183914E-2</v>
      </c>
      <c r="AI428" s="5">
        <f t="shared" si="696"/>
        <v>4.2212709037050523E-2</v>
      </c>
      <c r="AJ428" s="5">
        <f t="shared" si="697"/>
        <v>1.0401211506729223E-2</v>
      </c>
      <c r="AK428" s="5">
        <f t="shared" si="698"/>
        <v>1.708572343505383E-3</v>
      </c>
      <c r="AL428" s="5">
        <f t="shared" si="699"/>
        <v>1.0722678717825376E-5</v>
      </c>
      <c r="AM428" s="5">
        <f t="shared" si="700"/>
        <v>1.1164568038544377E-5</v>
      </c>
      <c r="AN428" s="5">
        <f t="shared" si="701"/>
        <v>2.8851636219035492E-5</v>
      </c>
      <c r="AO428" s="5">
        <f t="shared" si="702"/>
        <v>3.7279405241731603E-5</v>
      </c>
      <c r="AP428" s="5">
        <f t="shared" si="703"/>
        <v>3.2112657196204934E-5</v>
      </c>
      <c r="AQ428" s="5">
        <f t="shared" si="704"/>
        <v>2.0746496869669606E-5</v>
      </c>
      <c r="AR428" s="5">
        <f t="shared" si="705"/>
        <v>4.427219388484039E-2</v>
      </c>
      <c r="AS428" s="5">
        <f t="shared" si="706"/>
        <v>2.1817337146449286E-2</v>
      </c>
      <c r="AT428" s="5">
        <f t="shared" si="707"/>
        <v>5.375791872885091E-3</v>
      </c>
      <c r="AU428" s="5">
        <f t="shared" si="708"/>
        <v>8.8306341165258887E-4</v>
      </c>
      <c r="AV428" s="5">
        <f t="shared" si="709"/>
        <v>1.0879341231559863E-4</v>
      </c>
      <c r="AW428" s="5">
        <f t="shared" si="710"/>
        <v>3.7931499792482106E-7</v>
      </c>
      <c r="AX428" s="5">
        <f t="shared" si="711"/>
        <v>9.1698318823244285E-7</v>
      </c>
      <c r="AY428" s="5">
        <f t="shared" si="712"/>
        <v>2.3696810547901098E-6</v>
      </c>
      <c r="AZ428" s="5">
        <f t="shared" si="713"/>
        <v>3.061881817187549E-6</v>
      </c>
      <c r="BA428" s="5">
        <f t="shared" si="714"/>
        <v>2.6375195777149593E-6</v>
      </c>
      <c r="BB428" s="5">
        <f t="shared" si="715"/>
        <v>1.7039789428955266E-6</v>
      </c>
      <c r="BC428" s="5">
        <f t="shared" si="716"/>
        <v>8.8068934535738892E-7</v>
      </c>
      <c r="BD428" s="5">
        <f t="shared" si="717"/>
        <v>1.9068139316186193E-2</v>
      </c>
      <c r="BE428" s="5">
        <f t="shared" si="718"/>
        <v>9.3967790550165305E-3</v>
      </c>
      <c r="BF428" s="5">
        <f t="shared" si="719"/>
        <v>2.3153663591560674E-3</v>
      </c>
      <c r="BG428" s="5">
        <f t="shared" si="720"/>
        <v>3.8033751393070243E-4</v>
      </c>
      <c r="BH428" s="5">
        <f t="shared" si="721"/>
        <v>4.6857581716262409E-5</v>
      </c>
      <c r="BI428" s="5">
        <f t="shared" si="722"/>
        <v>4.6182832539548116E-6</v>
      </c>
      <c r="BJ428" s="8">
        <f t="shared" si="723"/>
        <v>5.039593604534362E-2</v>
      </c>
      <c r="BK428" s="8">
        <f t="shared" si="724"/>
        <v>0.12635901296836249</v>
      </c>
      <c r="BL428" s="8">
        <f t="shared" si="725"/>
        <v>0.67398598726994174</v>
      </c>
      <c r="BM428" s="8">
        <f t="shared" si="726"/>
        <v>0.57716795534871379</v>
      </c>
      <c r="BN428" s="8">
        <f t="shared" si="727"/>
        <v>0.40615892152911115</v>
      </c>
    </row>
    <row r="429" spans="1:66" x14ac:dyDescent="0.25">
      <c r="A429" t="s">
        <v>136</v>
      </c>
      <c r="B429" t="s">
        <v>344</v>
      </c>
      <c r="C429" t="s">
        <v>137</v>
      </c>
      <c r="D429" s="16"/>
      <c r="E429">
        <f>VLOOKUP(A429,home!$A$2:$E$405,3,FALSE)</f>
        <v>1.52380952380952</v>
      </c>
      <c r="F429">
        <f>VLOOKUP(B429,home!$B$2:$E$405,3,FALSE)</f>
        <v>1.48</v>
      </c>
      <c r="G429">
        <f>VLOOKUP(C429,away!$B$2:$E$405,4,FALSE)</f>
        <v>1.0900000000000001</v>
      </c>
      <c r="H429">
        <f>VLOOKUP(A429,away!$A$2:$E$405,3,FALSE)</f>
        <v>1.44047619047619</v>
      </c>
      <c r="I429">
        <f>VLOOKUP(C429,away!$B$2:$E$405,3,FALSE)</f>
        <v>0.66</v>
      </c>
      <c r="J429">
        <f>VLOOKUP(B429,home!$B$2:$E$405,4,FALSE)</f>
        <v>0.52</v>
      </c>
      <c r="K429" s="3">
        <f t="shared" si="672"/>
        <v>2.4582095238095181</v>
      </c>
      <c r="L429" s="3">
        <f t="shared" si="673"/>
        <v>0.49437142857142846</v>
      </c>
      <c r="M429" s="5">
        <f t="shared" si="674"/>
        <v>5.2204793835507281E-2</v>
      </c>
      <c r="N429" s="5">
        <f t="shared" si="675"/>
        <v>0.1283303213949564</v>
      </c>
      <c r="O429" s="5">
        <f t="shared" si="676"/>
        <v>2.5808558506736634E-2</v>
      </c>
      <c r="P429" s="5">
        <f t="shared" si="677"/>
        <v>6.344284431705513E-2</v>
      </c>
      <c r="Q429" s="5">
        <f t="shared" si="678"/>
        <v>0.15773140912330916</v>
      </c>
      <c r="R429" s="5">
        <f t="shared" si="679"/>
        <v>6.3795069691723414E-3</v>
      </c>
      <c r="S429" s="5">
        <f t="shared" si="680"/>
        <v>1.9275023418924432E-2</v>
      </c>
      <c r="T429" s="5">
        <f t="shared" si="681"/>
        <v>7.7977902058874782E-2</v>
      </c>
      <c r="U429" s="5">
        <f t="shared" si="682"/>
        <v>1.568216478882864E-2</v>
      </c>
      <c r="V429" s="5">
        <f t="shared" si="683"/>
        <v>2.6027033154327347E-3</v>
      </c>
      <c r="W429" s="5">
        <f t="shared" si="684"/>
        <v>0.12924561737027132</v>
      </c>
      <c r="X429" s="5">
        <f t="shared" si="685"/>
        <v>6.3895340495937258E-2</v>
      </c>
      <c r="Y429" s="5">
        <f t="shared" si="686"/>
        <v>1.5794015380017176E-2</v>
      </c>
      <c r="Z429" s="5">
        <f t="shared" si="687"/>
        <v>1.0512819913103715E-3</v>
      </c>
      <c r="AA429" s="5">
        <f t="shared" si="688"/>
        <v>2.5842714032485899E-3</v>
      </c>
      <c r="AB429" s="5">
        <f t="shared" si="689"/>
        <v>3.1763402877871372E-3</v>
      </c>
      <c r="AC429" s="5">
        <f t="shared" si="690"/>
        <v>1.9768646841702181E-4</v>
      </c>
      <c r="AD429" s="5">
        <f t="shared" si="691"/>
        <v>7.9428201882560487E-2</v>
      </c>
      <c r="AE429" s="5">
        <f t="shared" si="692"/>
        <v>3.9267033633541247E-2</v>
      </c>
      <c r="AF429" s="5">
        <f t="shared" si="693"/>
        <v>9.706249756588058E-3</v>
      </c>
      <c r="AG429" s="5">
        <f t="shared" si="694"/>
        <v>1.5994975194118396E-3</v>
      </c>
      <c r="AH429" s="5">
        <f t="shared" si="695"/>
        <v>1.2993094496888111E-4</v>
      </c>
      <c r="AI429" s="5">
        <f t="shared" si="696"/>
        <v>3.1939748636007387E-4</v>
      </c>
      <c r="AJ429" s="5">
        <f t="shared" si="697"/>
        <v>3.9257297142557729E-4</v>
      </c>
      <c r="AK429" s="5">
        <f t="shared" si="698"/>
        <v>3.2167553904951856E-4</v>
      </c>
      <c r="AL429" s="5">
        <f t="shared" si="699"/>
        <v>9.609685944848386E-6</v>
      </c>
      <c r="AM429" s="5">
        <f t="shared" si="700"/>
        <v>3.9050232465355023E-2</v>
      </c>
      <c r="AN429" s="5">
        <f t="shared" si="701"/>
        <v>1.9305319209943939E-2</v>
      </c>
      <c r="AO429" s="5">
        <f t="shared" si="702"/>
        <v>4.7719991184237125E-3</v>
      </c>
      <c r="AP429" s="5">
        <f t="shared" si="703"/>
        <v>7.8638000710557615E-4</v>
      </c>
      <c r="AQ429" s="5">
        <f t="shared" si="704"/>
        <v>9.7190951878198424E-5</v>
      </c>
      <c r="AR429" s="5">
        <f t="shared" si="705"/>
        <v>1.2846829375980286E-5</v>
      </c>
      <c r="AS429" s="5">
        <f t="shared" si="706"/>
        <v>3.1580198322790623E-5</v>
      </c>
      <c r="AT429" s="5">
        <f t="shared" si="707"/>
        <v>3.881537214043865E-5</v>
      </c>
      <c r="AU429" s="5">
        <f t="shared" si="708"/>
        <v>3.1805439155278973E-5</v>
      </c>
      <c r="AV429" s="5">
        <f t="shared" si="709"/>
        <v>1.9546108360112735E-5</v>
      </c>
      <c r="AW429" s="5">
        <f t="shared" si="710"/>
        <v>3.2439858729779813E-7</v>
      </c>
      <c r="AX429" s="5">
        <f t="shared" si="711"/>
        <v>1.5998942225551902E-2</v>
      </c>
      <c r="AY429" s="5">
        <f t="shared" si="712"/>
        <v>7.9094199236778417E-3</v>
      </c>
      <c r="AZ429" s="5">
        <f t="shared" si="713"/>
        <v>1.9550956134199667E-3</v>
      </c>
      <c r="BA429" s="5">
        <f t="shared" si="714"/>
        <v>3.2218113713338743E-4</v>
      </c>
      <c r="BB429" s="5">
        <f t="shared" si="715"/>
        <v>3.9819287255850013E-5</v>
      </c>
      <c r="BC429" s="5">
        <f t="shared" si="716"/>
        <v>3.9371035850741304E-6</v>
      </c>
      <c r="BD429" s="5">
        <f t="shared" si="717"/>
        <v>1.0585175652027937E-6</v>
      </c>
      <c r="BE429" s="5">
        <f t="shared" si="718"/>
        <v>2.602057959901169E-6</v>
      </c>
      <c r="BF429" s="5">
        <f t="shared" si="719"/>
        <v>3.1982018292667111E-6</v>
      </c>
      <c r="BG429" s="5">
        <f t="shared" si="720"/>
        <v>2.6206167319228163E-6</v>
      </c>
      <c r="BH429" s="5">
        <f t="shared" si="721"/>
        <v>1.610506252166811E-6</v>
      </c>
      <c r="BI429" s="5">
        <f t="shared" si="722"/>
        <v>7.9179236144624503E-7</v>
      </c>
      <c r="BJ429" s="8">
        <f t="shared" si="723"/>
        <v>0.79321610565879808</v>
      </c>
      <c r="BK429" s="8">
        <f t="shared" si="724"/>
        <v>0.14564208096495929</v>
      </c>
      <c r="BL429" s="8">
        <f t="shared" si="725"/>
        <v>5.4940894537631908E-2</v>
      </c>
      <c r="BM429" s="8">
        <f t="shared" si="726"/>
        <v>0.55304383348087216</v>
      </c>
      <c r="BN429" s="8">
        <f t="shared" si="727"/>
        <v>0.43389743414673698</v>
      </c>
    </row>
    <row r="430" spans="1:66" x14ac:dyDescent="0.25">
      <c r="A430" t="s">
        <v>136</v>
      </c>
      <c r="B430" t="s">
        <v>347</v>
      </c>
      <c r="C430" t="s">
        <v>125</v>
      </c>
      <c r="D430" s="16"/>
      <c r="E430">
        <f>VLOOKUP(A430,home!$A$2:$E$405,3,FALSE)</f>
        <v>1.52380952380952</v>
      </c>
      <c r="F430">
        <f>VLOOKUP(B430,home!$B$2:$E$405,3,FALSE)</f>
        <v>0.16</v>
      </c>
      <c r="G430">
        <f>VLOOKUP(C430,away!$B$2:$E$405,4,FALSE)</f>
        <v>0.66</v>
      </c>
      <c r="H430">
        <f>VLOOKUP(A430,away!$A$2:$E$405,3,FALSE)</f>
        <v>1.44047619047619</v>
      </c>
      <c r="I430">
        <f>VLOOKUP(C430,away!$B$2:$E$405,3,FALSE)</f>
        <v>0.33</v>
      </c>
      <c r="J430">
        <f>VLOOKUP(B430,home!$B$2:$E$405,4,FALSE)</f>
        <v>1.04</v>
      </c>
      <c r="K430" s="3">
        <f t="shared" si="672"/>
        <v>0.16091428571428532</v>
      </c>
      <c r="L430" s="3">
        <f t="shared" si="673"/>
        <v>0.49437142857142846</v>
      </c>
      <c r="M430" s="5">
        <f t="shared" si="674"/>
        <v>0.51929367176886421</v>
      </c>
      <c r="N430" s="5">
        <f t="shared" si="675"/>
        <v>8.3561770268635302E-2</v>
      </c>
      <c r="O430" s="5">
        <f t="shared" si="676"/>
        <v>0.25672395436047585</v>
      </c>
      <c r="P430" s="5">
        <f t="shared" si="677"/>
        <v>4.1310551741662746E-2</v>
      </c>
      <c r="Q430" s="5">
        <f t="shared" si="678"/>
        <v>6.7231412878993261E-3</v>
      </c>
      <c r="R430" s="5">
        <f t="shared" si="679"/>
        <v>6.3458494032847312E-2</v>
      </c>
      <c r="S430" s="5">
        <f t="shared" si="680"/>
        <v>8.2157831780789545E-4</v>
      </c>
      <c r="T430" s="5">
        <f t="shared" si="681"/>
        <v>3.3237289629863428E-3</v>
      </c>
      <c r="U430" s="5">
        <f t="shared" si="682"/>
        <v>1.0211378239799862E-2</v>
      </c>
      <c r="V430" s="5">
        <f t="shared" si="683"/>
        <v>7.2619695758027089E-6</v>
      </c>
      <c r="W430" s="5">
        <f t="shared" si="684"/>
        <v>3.6061649269951353E-4</v>
      </c>
      <c r="X430" s="5">
        <f t="shared" si="685"/>
        <v>1.782784906622766E-4</v>
      </c>
      <c r="Y430" s="5">
        <f t="shared" si="686"/>
        <v>4.4067896056133877E-5</v>
      </c>
      <c r="Z430" s="5">
        <f t="shared" si="687"/>
        <v>1.0457355450003401E-2</v>
      </c>
      <c r="AA430" s="5">
        <f t="shared" si="688"/>
        <v>1.6827378826976859E-3</v>
      </c>
      <c r="AB430" s="5">
        <f t="shared" si="689"/>
        <v>1.3538828221933347E-4</v>
      </c>
      <c r="AC430" s="5">
        <f t="shared" si="690"/>
        <v>3.6106251892800073E-8</v>
      </c>
      <c r="AD430" s="5">
        <f t="shared" si="691"/>
        <v>1.4507086334883246E-5</v>
      </c>
      <c r="AE430" s="5">
        <f t="shared" si="692"/>
        <v>7.1718889957852782E-6</v>
      </c>
      <c r="AF430" s="5">
        <f t="shared" si="693"/>
        <v>1.7727885042010378E-6</v>
      </c>
      <c r="AG430" s="5">
        <f t="shared" si="694"/>
        <v>2.9213866179229099E-7</v>
      </c>
      <c r="AH430" s="5">
        <f t="shared" si="695"/>
        <v>1.2924544382243485E-3</v>
      </c>
      <c r="AI430" s="5">
        <f t="shared" si="696"/>
        <v>2.0797438274512895E-4</v>
      </c>
      <c r="AJ430" s="5">
        <f t="shared" si="697"/>
        <v>1.6733024623150904E-5</v>
      </c>
      <c r="AK430" s="5">
        <f t="shared" si="698"/>
        <v>8.9752756835795881E-7</v>
      </c>
      <c r="AL430" s="5">
        <f t="shared" si="699"/>
        <v>1.1489215202136484E-10</v>
      </c>
      <c r="AM430" s="5">
        <f t="shared" si="700"/>
        <v>4.6687948707464155E-7</v>
      </c>
      <c r="AN430" s="5">
        <f t="shared" si="701"/>
        <v>2.3081187899578628E-7</v>
      </c>
      <c r="AO430" s="5">
        <f t="shared" si="702"/>
        <v>5.7053399175201274E-8</v>
      </c>
      <c r="AP430" s="5">
        <f t="shared" si="703"/>
        <v>9.4018568183667393E-9</v>
      </c>
      <c r="AQ430" s="5">
        <f t="shared" si="704"/>
        <v>1.1620023466299974E-9</v>
      </c>
      <c r="AR430" s="5">
        <f t="shared" si="705"/>
        <v>1.2779050939769088E-4</v>
      </c>
      <c r="AS430" s="5">
        <f t="shared" si="706"/>
        <v>2.0563318540794093E-5</v>
      </c>
      <c r="AT430" s="5">
        <f t="shared" si="707"/>
        <v>1.6544658574536005E-6</v>
      </c>
      <c r="AU430" s="5">
        <f t="shared" si="708"/>
        <v>8.8742397230272933E-8</v>
      </c>
      <c r="AV430" s="5">
        <f t="shared" si="709"/>
        <v>3.5699798657206838E-9</v>
      </c>
      <c r="AW430" s="5">
        <f t="shared" si="710"/>
        <v>2.5388429027186777E-13</v>
      </c>
      <c r="AX430" s="5">
        <f t="shared" si="711"/>
        <v>1.2521263196211309E-8</v>
      </c>
      <c r="AY430" s="5">
        <f t="shared" si="712"/>
        <v>6.1901547738298344E-9</v>
      </c>
      <c r="AZ430" s="5">
        <f t="shared" si="713"/>
        <v>1.5301178293082515E-9</v>
      </c>
      <c r="BA430" s="5">
        <f t="shared" si="714"/>
        <v>2.5214884571924453E-10</v>
      </c>
      <c r="BB430" s="5">
        <f t="shared" si="715"/>
        <v>3.1163796267714904E-11</v>
      </c>
      <c r="BC430" s="5">
        <f t="shared" si="716"/>
        <v>3.0812980961158348E-12</v>
      </c>
      <c r="BD430" s="5">
        <f t="shared" si="717"/>
        <v>1.052932944813449E-5</v>
      </c>
      <c r="BE430" s="5">
        <f t="shared" si="718"/>
        <v>1.6943195271969515E-6</v>
      </c>
      <c r="BF430" s="5">
        <f t="shared" si="719"/>
        <v>1.3632010824533151E-7</v>
      </c>
      <c r="BG430" s="5">
        <f t="shared" si="720"/>
        <v>7.3119509489305279E-9</v>
      </c>
      <c r="BH430" s="5">
        <f t="shared" si="721"/>
        <v>2.9414934103126155E-10</v>
      </c>
      <c r="BI430" s="5">
        <f t="shared" si="722"/>
        <v>9.466566221074637E-12</v>
      </c>
      <c r="BJ430" s="8">
        <f t="shared" si="723"/>
        <v>9.4216133137989697E-2</v>
      </c>
      <c r="BK430" s="8">
        <f t="shared" si="724"/>
        <v>0.5614331062092095</v>
      </c>
      <c r="BL430" s="8">
        <f t="shared" si="725"/>
        <v>0.33389248036202435</v>
      </c>
      <c r="BM430" s="8">
        <f t="shared" si="726"/>
        <v>2.8927485508941444E-2</v>
      </c>
      <c r="BN430" s="8">
        <f t="shared" si="727"/>
        <v>0.9710715834603848</v>
      </c>
    </row>
    <row r="431" spans="1:66" x14ac:dyDescent="0.25">
      <c r="A431" t="s">
        <v>136</v>
      </c>
      <c r="B431" t="s">
        <v>373</v>
      </c>
      <c r="C431" t="s">
        <v>138</v>
      </c>
      <c r="D431" s="16"/>
      <c r="E431">
        <f>VLOOKUP(A431,home!$A$2:$E$405,3,FALSE)</f>
        <v>1.52380952380952</v>
      </c>
      <c r="F431">
        <f>VLOOKUP(B431,home!$B$2:$E$405,3,FALSE)</f>
        <v>1.44</v>
      </c>
      <c r="G431">
        <f>VLOOKUP(C431,away!$B$2:$E$405,4,FALSE)</f>
        <v>1.18</v>
      </c>
      <c r="H431">
        <f>VLOOKUP(A431,away!$A$2:$E$405,3,FALSE)</f>
        <v>1.44047619047619</v>
      </c>
      <c r="I431">
        <f>VLOOKUP(C431,away!$B$2:$E$405,3,FALSE)</f>
        <v>1.05</v>
      </c>
      <c r="J431">
        <f>VLOOKUP(B431,home!$B$2:$E$405,4,FALSE)</f>
        <v>1.25</v>
      </c>
      <c r="K431" s="3">
        <f t="shared" si="672"/>
        <v>2.5892571428571358</v>
      </c>
      <c r="L431" s="3">
        <f t="shared" si="673"/>
        <v>1.8906249999999993</v>
      </c>
      <c r="M431" s="5">
        <f t="shared" si="674"/>
        <v>1.1334748957076087E-2</v>
      </c>
      <c r="N431" s="5">
        <f t="shared" si="675"/>
        <v>2.9348579699601737E-2</v>
      </c>
      <c r="O431" s="5">
        <f t="shared" si="676"/>
        <v>2.142975974697197E-2</v>
      </c>
      <c r="P431" s="5">
        <f t="shared" si="677"/>
        <v>5.5487158494559506E-2</v>
      </c>
      <c r="Q431" s="5">
        <f t="shared" si="678"/>
        <v>3.7995509809952865E-2</v>
      </c>
      <c r="R431" s="5">
        <f t="shared" si="679"/>
        <v>2.025781976080944E-2</v>
      </c>
      <c r="S431" s="5">
        <f t="shared" si="680"/>
        <v>6.7906769913027298E-2</v>
      </c>
      <c r="T431" s="5">
        <f t="shared" si="681"/>
        <v>7.1835260734442116E-2</v>
      </c>
      <c r="U431" s="5">
        <f t="shared" si="682"/>
        <v>5.2452704514388278E-2</v>
      </c>
      <c r="V431" s="5">
        <f t="shared" si="683"/>
        <v>3.6936108983550514E-2</v>
      </c>
      <c r="W431" s="5">
        <f t="shared" si="684"/>
        <v>3.2793381723972947E-2</v>
      </c>
      <c r="X431" s="5">
        <f t="shared" si="685"/>
        <v>6.1999987321886323E-2</v>
      </c>
      <c r="Y431" s="5">
        <f t="shared" si="686"/>
        <v>5.8609363015220663E-2</v>
      </c>
      <c r="Z431" s="5">
        <f t="shared" si="687"/>
        <v>1.276664682842678E-2</v>
      </c>
      <c r="AA431" s="5">
        <f t="shared" si="688"/>
        <v>3.3056131490838442E-2</v>
      </c>
      <c r="AB431" s="5">
        <f t="shared" si="689"/>
        <v>4.2795412288939079E-2</v>
      </c>
      <c r="AC431" s="5">
        <f t="shared" si="690"/>
        <v>1.1300866372867126E-2</v>
      </c>
      <c r="AD431" s="5">
        <f t="shared" si="691"/>
        <v>2.1227624466809404E-2</v>
      </c>
      <c r="AE431" s="5">
        <f t="shared" si="692"/>
        <v>4.0133477507561507E-2</v>
      </c>
      <c r="AF431" s="5">
        <f t="shared" si="693"/>
        <v>3.7938677956366733E-2</v>
      </c>
      <c r="AG431" s="5">
        <f t="shared" si="694"/>
        <v>2.3909271003751953E-2</v>
      </c>
      <c r="AH431" s="5">
        <f t="shared" si="695"/>
        <v>6.0342354149985908E-3</v>
      </c>
      <c r="AI431" s="5">
        <f t="shared" si="696"/>
        <v>1.5624187149966598E-2</v>
      </c>
      <c r="AJ431" s="5">
        <f t="shared" si="697"/>
        <v>2.0227519089693845E-2</v>
      </c>
      <c r="AK431" s="5">
        <f t="shared" si="698"/>
        <v>1.7458082761756286E-2</v>
      </c>
      <c r="AL431" s="5">
        <f t="shared" si="699"/>
        <v>2.2128517038417766E-3</v>
      </c>
      <c r="AM431" s="5">
        <f t="shared" si="700"/>
        <v>1.0992755655315021E-2</v>
      </c>
      <c r="AN431" s="5">
        <f t="shared" si="701"/>
        <v>2.0783178660829953E-2</v>
      </c>
      <c r="AO431" s="5">
        <f t="shared" si="702"/>
        <v>1.9646598577815814E-2</v>
      </c>
      <c r="AP431" s="5">
        <f t="shared" si="703"/>
        <v>1.2381450145394339E-2</v>
      </c>
      <c r="AQ431" s="5">
        <f t="shared" si="704"/>
        <v>5.8521697952840391E-3</v>
      </c>
      <c r="AR431" s="5">
        <f t="shared" si="705"/>
        <v>2.2816952662963416E-3</v>
      </c>
      <c r="AS431" s="5">
        <f t="shared" si="706"/>
        <v>5.9078957660811176E-3</v>
      </c>
      <c r="AT431" s="5">
        <f t="shared" si="707"/>
        <v>7.6485306557904833E-3</v>
      </c>
      <c r="AU431" s="5">
        <f t="shared" si="708"/>
        <v>6.6013375442890935E-3</v>
      </c>
      <c r="AV431" s="5">
        <f t="shared" si="709"/>
        <v>4.2731400972403806E-3</v>
      </c>
      <c r="AW431" s="5">
        <f t="shared" si="710"/>
        <v>3.0090568216621769E-4</v>
      </c>
      <c r="AX431" s="5">
        <f t="shared" si="711"/>
        <v>4.7438451833679372E-3</v>
      </c>
      <c r="AY431" s="5">
        <f t="shared" si="712"/>
        <v>8.9688322998050032E-3</v>
      </c>
      <c r="AZ431" s="5">
        <f t="shared" si="713"/>
        <v>8.4783492834094153E-3</v>
      </c>
      <c r="BA431" s="5">
        <f t="shared" si="714"/>
        <v>5.3431263713153085E-3</v>
      </c>
      <c r="BB431" s="5">
        <f t="shared" si="715"/>
        <v>2.5254620739419997E-3</v>
      </c>
      <c r="BC431" s="5">
        <f t="shared" si="716"/>
        <v>9.5494034670931831E-4</v>
      </c>
      <c r="BD431" s="5">
        <f t="shared" si="717"/>
        <v>7.1897168547358718E-4</v>
      </c>
      <c r="BE431" s="5">
        <f t="shared" si="718"/>
        <v>1.86160257212452E-3</v>
      </c>
      <c r="BF431" s="5">
        <f t="shared" si="719"/>
        <v>2.4100838785173152E-3</v>
      </c>
      <c r="BG431" s="5">
        <f t="shared" si="720"/>
        <v>2.0801089657785958E-3</v>
      </c>
      <c r="BH431" s="5">
        <f t="shared" si="721"/>
        <v>1.3464842493908498E-3</v>
      </c>
      <c r="BI431" s="5">
        <f t="shared" si="722"/>
        <v>6.9727879209597688E-4</v>
      </c>
      <c r="BJ431" s="8">
        <f t="shared" si="723"/>
        <v>0.51646184163275444</v>
      </c>
      <c r="BK431" s="8">
        <f t="shared" si="724"/>
        <v>0.19414733672472728</v>
      </c>
      <c r="BL431" s="8">
        <f t="shared" si="725"/>
        <v>0.26516298169144076</v>
      </c>
      <c r="BM431" s="8">
        <f t="shared" si="726"/>
        <v>0.80401730379073877</v>
      </c>
      <c r="BN431" s="8">
        <f t="shared" si="727"/>
        <v>0.1758535764689716</v>
      </c>
    </row>
    <row r="432" spans="1:66" x14ac:dyDescent="0.25">
      <c r="A432" t="s">
        <v>136</v>
      </c>
      <c r="B432" t="s">
        <v>377</v>
      </c>
      <c r="C432" t="s">
        <v>328</v>
      </c>
      <c r="D432" s="16"/>
      <c r="E432">
        <f>VLOOKUP(A432,home!$A$2:$E$405,3,FALSE)</f>
        <v>1.52380952380952</v>
      </c>
      <c r="F432">
        <f>VLOOKUP(B432,home!$B$2:$E$405,3,FALSE)</f>
        <v>0.49</v>
      </c>
      <c r="G432">
        <f>VLOOKUP(C432,away!$B$2:$E$405,4,FALSE)</f>
        <v>0.49</v>
      </c>
      <c r="H432">
        <f>VLOOKUP(A432,away!$A$2:$E$405,3,FALSE)</f>
        <v>1.44047619047619</v>
      </c>
      <c r="I432">
        <f>VLOOKUP(C432,away!$B$2:$E$405,3,FALSE)</f>
        <v>1.1499999999999999</v>
      </c>
      <c r="J432">
        <f>VLOOKUP(B432,home!$B$2:$E$405,4,FALSE)</f>
        <v>1.21</v>
      </c>
      <c r="K432" s="3">
        <f t="shared" si="672"/>
        <v>0.36586666666666573</v>
      </c>
      <c r="L432" s="3">
        <f t="shared" si="673"/>
        <v>2.0044226190476184</v>
      </c>
      <c r="M432" s="5">
        <f t="shared" si="674"/>
        <v>9.3453687550532683E-2</v>
      </c>
      <c r="N432" s="5">
        <f t="shared" si="675"/>
        <v>3.419158915182148E-2</v>
      </c>
      <c r="O432" s="5">
        <f t="shared" si="676"/>
        <v>0.18732068515969652</v>
      </c>
      <c r="P432" s="5">
        <f t="shared" si="677"/>
        <v>6.8534394677094129E-2</v>
      </c>
      <c r="Q432" s="5">
        <f t="shared" si="678"/>
        <v>6.2547813755065244E-3</v>
      </c>
      <c r="R432" s="5">
        <f t="shared" si="679"/>
        <v>0.18773490917479668</v>
      </c>
      <c r="S432" s="5">
        <f t="shared" si="680"/>
        <v>1.2564948951896485E-2</v>
      </c>
      <c r="T432" s="5">
        <f t="shared" si="681"/>
        <v>1.2537225266263051E-2</v>
      </c>
      <c r="U432" s="5">
        <f t="shared" si="682"/>
        <v>6.8685945436752119E-2</v>
      </c>
      <c r="V432" s="5">
        <f t="shared" si="683"/>
        <v>1.0238359093358762E-3</v>
      </c>
      <c r="W432" s="5">
        <f t="shared" si="684"/>
        <v>7.6280533752843844E-4</v>
      </c>
      <c r="X432" s="5">
        <f t="shared" si="685"/>
        <v>1.528984272472255E-3</v>
      </c>
      <c r="Y432" s="5">
        <f t="shared" si="686"/>
        <v>1.5323653299557278E-3</v>
      </c>
      <c r="Z432" s="5">
        <f t="shared" si="687"/>
        <v>0.12543336611160427</v>
      </c>
      <c r="AA432" s="5">
        <f t="shared" si="688"/>
        <v>4.5891887548032168E-2</v>
      </c>
      <c r="AB432" s="5">
        <f t="shared" si="689"/>
        <v>8.3951559621199944E-3</v>
      </c>
      <c r="AC432" s="5">
        <f t="shared" si="690"/>
        <v>4.6926970014602798E-5</v>
      </c>
      <c r="AD432" s="5">
        <f t="shared" si="691"/>
        <v>6.9771261539267653E-5</v>
      </c>
      <c r="AE432" s="5">
        <f t="shared" si="692"/>
        <v>1.3985109478879522E-4</v>
      </c>
      <c r="AF432" s="5">
        <f t="shared" si="693"/>
        <v>1.4016034884661686E-4</v>
      </c>
      <c r="AG432" s="5">
        <f t="shared" si="694"/>
        <v>9.3646857840587889E-5</v>
      </c>
      <c r="AH432" s="5">
        <f t="shared" si="695"/>
        <v>6.2855369054345148E-2</v>
      </c>
      <c r="AI432" s="5">
        <f t="shared" si="696"/>
        <v>2.2996684358016359E-2</v>
      </c>
      <c r="AJ432" s="5">
        <f t="shared" si="697"/>
        <v>4.206860125226447E-3</v>
      </c>
      <c r="AK432" s="5">
        <f t="shared" si="698"/>
        <v>5.1304996371650429E-4</v>
      </c>
      <c r="AL432" s="5">
        <f t="shared" si="699"/>
        <v>1.3765584080315371E-6</v>
      </c>
      <c r="AM432" s="5">
        <f t="shared" si="700"/>
        <v>5.1053957776999987E-6</v>
      </c>
      <c r="AN432" s="5">
        <f t="shared" si="701"/>
        <v>1.0233370776012081E-5</v>
      </c>
      <c r="AO432" s="5">
        <f t="shared" si="702"/>
        <v>1.0255999926269751E-5</v>
      </c>
      <c r="AP432" s="5">
        <f t="shared" si="703"/>
        <v>6.8524527443885998E-6</v>
      </c>
      <c r="AQ432" s="5">
        <f t="shared" si="704"/>
        <v>3.4338028192018596E-6</v>
      </c>
      <c r="AR432" s="5">
        <f t="shared" si="705"/>
        <v>2.5197744692223023E-2</v>
      </c>
      <c r="AS432" s="5">
        <f t="shared" si="706"/>
        <v>9.2190148580613071E-3</v>
      </c>
      <c r="AT432" s="5">
        <f t="shared" si="707"/>
        <v>1.6864651180346771E-3</v>
      </c>
      <c r="AU432" s="5">
        <f t="shared" si="708"/>
        <v>2.0567379039498416E-4</v>
      </c>
      <c r="AV432" s="5">
        <f t="shared" si="709"/>
        <v>1.8812296028127835E-5</v>
      </c>
      <c r="AW432" s="5">
        <f t="shared" si="710"/>
        <v>2.8041696286163447E-8</v>
      </c>
      <c r="AX432" s="5">
        <f t="shared" si="711"/>
        <v>3.1131568920019464E-7</v>
      </c>
      <c r="AY432" s="5">
        <f t="shared" si="712"/>
        <v>6.240082090972685E-7</v>
      </c>
      <c r="AZ432" s="5">
        <f t="shared" si="713"/>
        <v>6.2538808439298057E-7</v>
      </c>
      <c r="BA432" s="5">
        <f t="shared" si="714"/>
        <v>4.1784734068005045E-7</v>
      </c>
      <c r="BB432" s="5">
        <f t="shared" si="715"/>
        <v>2.0938566524199731E-7</v>
      </c>
      <c r="BC432" s="5">
        <f t="shared" si="716"/>
        <v>8.3939472703078414E-8</v>
      </c>
      <c r="BD432" s="5">
        <f t="shared" si="717"/>
        <v>8.4178215683464921E-3</v>
      </c>
      <c r="BE432" s="5">
        <f t="shared" si="718"/>
        <v>3.079800317805696E-3</v>
      </c>
      <c r="BF432" s="5">
        <f t="shared" si="719"/>
        <v>5.633981381372537E-4</v>
      </c>
      <c r="BG432" s="5">
        <f t="shared" si="720"/>
        <v>6.870953293549426E-5</v>
      </c>
      <c r="BH432" s="5">
        <f t="shared" si="721"/>
        <v>6.2846319458331917E-6</v>
      </c>
      <c r="BI432" s="5">
        <f t="shared" si="722"/>
        <v>4.5986746824976617E-7</v>
      </c>
      <c r="BJ432" s="8">
        <f t="shared" si="723"/>
        <v>5.7289333203067644E-2</v>
      </c>
      <c r="BK432" s="8">
        <f t="shared" si="724"/>
        <v>0.17562579462549094</v>
      </c>
      <c r="BL432" s="8">
        <f t="shared" si="725"/>
        <v>0.63706473159408306</v>
      </c>
      <c r="BM432" s="8">
        <f t="shared" si="726"/>
        <v>0.41792258247828518</v>
      </c>
      <c r="BN432" s="8">
        <f t="shared" si="727"/>
        <v>0.57749004708944796</v>
      </c>
    </row>
    <row r="433" spans="1:66" x14ac:dyDescent="0.25">
      <c r="A433" t="s">
        <v>136</v>
      </c>
      <c r="B433" t="s">
        <v>381</v>
      </c>
      <c r="C433" t="s">
        <v>309</v>
      </c>
      <c r="D433" s="16"/>
      <c r="E433">
        <f>VLOOKUP(A433,home!$A$2:$E$405,3,FALSE)</f>
        <v>1.52380952380952</v>
      </c>
      <c r="F433">
        <f>VLOOKUP(B433,home!$B$2:$E$405,3,FALSE)</f>
        <v>0.49</v>
      </c>
      <c r="G433">
        <f>VLOOKUP(C433,away!$B$2:$E$405,4,FALSE)</f>
        <v>0.88</v>
      </c>
      <c r="H433">
        <f>VLOOKUP(A433,away!$A$2:$E$405,3,FALSE)</f>
        <v>1.44047619047619</v>
      </c>
      <c r="I433">
        <f>VLOOKUP(C433,away!$B$2:$E$405,3,FALSE)</f>
        <v>0.66</v>
      </c>
      <c r="J433">
        <f>VLOOKUP(B433,home!$B$2:$E$405,4,FALSE)</f>
        <v>1.74</v>
      </c>
      <c r="K433" s="3">
        <f t="shared" si="672"/>
        <v>0.65706666666666502</v>
      </c>
      <c r="L433" s="3">
        <f t="shared" si="673"/>
        <v>1.6542428571428567</v>
      </c>
      <c r="M433" s="5">
        <f t="shared" si="674"/>
        <v>9.9131351659434735E-2</v>
      </c>
      <c r="N433" s="5">
        <f t="shared" si="675"/>
        <v>6.5135906797025744E-2</v>
      </c>
      <c r="O433" s="5">
        <f t="shared" si="676"/>
        <v>0.1639873304015366</v>
      </c>
      <c r="P433" s="5">
        <f t="shared" si="677"/>
        <v>0.10775060856250268</v>
      </c>
      <c r="Q433" s="5">
        <f t="shared" si="678"/>
        <v>2.1399316579716138E-2</v>
      </c>
      <c r="R433" s="5">
        <f t="shared" si="679"/>
        <v>0.13563743498933381</v>
      </c>
      <c r="S433" s="5">
        <f t="shared" si="680"/>
        <v>2.9279822808924379E-2</v>
      </c>
      <c r="T433" s="5">
        <f t="shared" si="681"/>
        <v>3.5399666599734127E-2</v>
      </c>
      <c r="U433" s="5">
        <f t="shared" si="682"/>
        <v>8.9122837283658024E-2</v>
      </c>
      <c r="V433" s="5">
        <f t="shared" si="683"/>
        <v>3.5361822397492215E-3</v>
      </c>
      <c r="W433" s="5">
        <f t="shared" si="684"/>
        <v>4.6869258713262609E-3</v>
      </c>
      <c r="X433" s="5">
        <f t="shared" si="685"/>
        <v>7.7533136445995269E-3</v>
      </c>
      <c r="Y433" s="5">
        <f t="shared" si="686"/>
        <v>6.4129318578835101E-3</v>
      </c>
      <c r="Z433" s="5">
        <f t="shared" si="687"/>
        <v>7.4792419330761334E-2</v>
      </c>
      <c r="AA433" s="5">
        <f t="shared" si="688"/>
        <v>4.9143605661598783E-2</v>
      </c>
      <c r="AB433" s="5">
        <f t="shared" si="689"/>
        <v>1.6145312580023882E-2</v>
      </c>
      <c r="AC433" s="5">
        <f t="shared" si="690"/>
        <v>2.4022785295886055E-4</v>
      </c>
      <c r="AD433" s="5">
        <f t="shared" si="691"/>
        <v>7.69905689796525E-4</v>
      </c>
      <c r="AE433" s="5">
        <f t="shared" si="692"/>
        <v>1.2736109880195454E-3</v>
      </c>
      <c r="AF433" s="5">
        <f t="shared" si="693"/>
        <v>1.053430939854995E-3</v>
      </c>
      <c r="AG433" s="5">
        <f t="shared" si="694"/>
        <v>5.8087686924947061E-4</v>
      </c>
      <c r="AH433" s="5">
        <f t="shared" si="695"/>
        <v>3.0931206361586326E-2</v>
      </c>
      <c r="AI433" s="5">
        <f t="shared" si="696"/>
        <v>2.0323864659986268E-2</v>
      </c>
      <c r="AJ433" s="5">
        <f t="shared" si="697"/>
        <v>6.6770670029608053E-3</v>
      </c>
      <c r="AK433" s="5">
        <f t="shared" si="698"/>
        <v>1.4624260529151453E-3</v>
      </c>
      <c r="AL433" s="5">
        <f t="shared" si="699"/>
        <v>1.044460583525881E-5</v>
      </c>
      <c r="AM433" s="5">
        <f t="shared" si="700"/>
        <v>1.0117587304846045E-4</v>
      </c>
      <c r="AN433" s="5">
        <f t="shared" si="701"/>
        <v>1.6736946530560817E-4</v>
      </c>
      <c r="AO433" s="5">
        <f t="shared" si="702"/>
        <v>1.3843487124281078E-4</v>
      </c>
      <c r="AP433" s="5">
        <f t="shared" si="703"/>
        <v>7.6334965644303591E-5</v>
      </c>
      <c r="AQ433" s="5">
        <f t="shared" si="704"/>
        <v>3.1569142916833657E-5</v>
      </c>
      <c r="AR433" s="5">
        <f t="shared" si="705"/>
        <v>1.0233545437293167E-2</v>
      </c>
      <c r="AS433" s="5">
        <f t="shared" si="706"/>
        <v>6.7241215886640789E-3</v>
      </c>
      <c r="AT433" s="5">
        <f t="shared" si="707"/>
        <v>2.2090980792624335E-3</v>
      </c>
      <c r="AU433" s="5">
        <f t="shared" si="708"/>
        <v>4.8384157042689977E-4</v>
      </c>
      <c r="AV433" s="5">
        <f t="shared" si="709"/>
        <v>7.9479041968791848E-5</v>
      </c>
      <c r="AW433" s="5">
        <f t="shared" si="710"/>
        <v>3.1535393756349832E-7</v>
      </c>
      <c r="AX433" s="5">
        <f t="shared" si="711"/>
        <v>1.1079882275173594E-5</v>
      </c>
      <c r="AY433" s="5">
        <f t="shared" si="712"/>
        <v>1.8328816111689663E-5</v>
      </c>
      <c r="AZ433" s="5">
        <f t="shared" si="713"/>
        <v>1.5160156566323769E-5</v>
      </c>
      <c r="BA433" s="5">
        <f t="shared" si="714"/>
        <v>8.3595269043361572E-6</v>
      </c>
      <c r="BB433" s="5">
        <f t="shared" si="715"/>
        <v>3.4571719176479076E-6</v>
      </c>
      <c r="BC433" s="5">
        <f t="shared" si="716"/>
        <v>1.1438003901367839E-6</v>
      </c>
      <c r="BD433" s="5">
        <f t="shared" si="717"/>
        <v>2.8214615738148523E-3</v>
      </c>
      <c r="BE433" s="5">
        <f t="shared" si="718"/>
        <v>1.8538883514346075E-3</v>
      </c>
      <c r="BF433" s="5">
        <f t="shared" si="719"/>
        <v>6.0906411972464825E-4</v>
      </c>
      <c r="BG433" s="5">
        <f t="shared" si="720"/>
        <v>1.3339857697791373E-4</v>
      </c>
      <c r="BH433" s="5">
        <f t="shared" si="721"/>
        <v>2.1912939578238569E-5</v>
      </c>
      <c r="BI433" s="5">
        <f t="shared" si="722"/>
        <v>2.8796524331082515E-6</v>
      </c>
      <c r="BJ433" s="8">
        <f t="shared" si="723"/>
        <v>0.14503829950952909</v>
      </c>
      <c r="BK433" s="8">
        <f t="shared" si="724"/>
        <v>0.23996696654551683</v>
      </c>
      <c r="BL433" s="8">
        <f t="shared" si="725"/>
        <v>0.53860377592517827</v>
      </c>
      <c r="BM433" s="8">
        <f t="shared" si="726"/>
        <v>0.40534149885926191</v>
      </c>
      <c r="BN433" s="8">
        <f t="shared" si="727"/>
        <v>0.59304194898954965</v>
      </c>
    </row>
    <row r="434" spans="1:66" x14ac:dyDescent="0.25">
      <c r="A434" t="s">
        <v>136</v>
      </c>
      <c r="B434" t="s">
        <v>386</v>
      </c>
      <c r="C434" t="s">
        <v>388</v>
      </c>
      <c r="D434" s="16"/>
      <c r="E434">
        <f>VLOOKUP(A434,home!$A$2:$E$405,3,FALSE)</f>
        <v>1.52380952380952</v>
      </c>
      <c r="F434">
        <f>VLOOKUP(B434,home!$B$2:$E$405,3,FALSE)</f>
        <v>0.66</v>
      </c>
      <c r="G434">
        <f>VLOOKUP(C434,away!$B$2:$E$405,4,FALSE)</f>
        <v>0.82</v>
      </c>
      <c r="H434">
        <f>VLOOKUP(A434,away!$A$2:$E$405,3,FALSE)</f>
        <v>1.44047619047619</v>
      </c>
      <c r="I434">
        <f>VLOOKUP(C434,away!$B$2:$E$405,3,FALSE)</f>
        <v>1.31</v>
      </c>
      <c r="J434">
        <f>VLOOKUP(B434,home!$B$2:$E$405,4,FALSE)</f>
        <v>0.69</v>
      </c>
      <c r="K434" s="3">
        <f t="shared" si="672"/>
        <v>0.82468571428571213</v>
      </c>
      <c r="L434" s="3">
        <f t="shared" si="673"/>
        <v>1.3020464285714282</v>
      </c>
      <c r="M434" s="5">
        <f t="shared" si="674"/>
        <v>0.11922627236892031</v>
      </c>
      <c r="N434" s="5">
        <f t="shared" si="675"/>
        <v>9.8324203590185899E-2</v>
      </c>
      <c r="O434" s="5">
        <f t="shared" si="676"/>
        <v>0.15523814212983703</v>
      </c>
      <c r="P434" s="5">
        <f t="shared" si="677"/>
        <v>0.12802267812673154</v>
      </c>
      <c r="Q434" s="5">
        <f t="shared" si="678"/>
        <v>4.0543283034673118E-2</v>
      </c>
      <c r="R434" s="5">
        <f t="shared" si="679"/>
        <v>0.10106363426910905</v>
      </c>
      <c r="S434" s="5">
        <f t="shared" si="680"/>
        <v>3.4367018671912226E-2</v>
      </c>
      <c r="T434" s="5">
        <f t="shared" si="681"/>
        <v>5.27892368778567E-2</v>
      </c>
      <c r="U434" s="5">
        <f t="shared" si="682"/>
        <v>8.3345735415530156E-2</v>
      </c>
      <c r="V434" s="5">
        <f t="shared" si="683"/>
        <v>4.1002873333856023E-3</v>
      </c>
      <c r="W434" s="5">
        <f t="shared" si="684"/>
        <v>1.1145155442979067E-2</v>
      </c>
      <c r="X434" s="5">
        <f t="shared" si="685"/>
        <v>1.4511509840404306E-2</v>
      </c>
      <c r="Y434" s="5">
        <f t="shared" si="686"/>
        <v>9.4473297804387821E-3</v>
      </c>
      <c r="Z434" s="5">
        <f t="shared" si="687"/>
        <v>4.3863181352847461E-2</v>
      </c>
      <c r="AA434" s="5">
        <f t="shared" si="688"/>
        <v>3.6173339044816732E-2</v>
      </c>
      <c r="AB434" s="5">
        <f t="shared" si="689"/>
        <v>1.4915817974136962E-2</v>
      </c>
      <c r="AC434" s="5">
        <f t="shared" si="690"/>
        <v>2.7517517483733385E-4</v>
      </c>
      <c r="AD434" s="5">
        <f t="shared" si="691"/>
        <v>2.2978126193296208E-3</v>
      </c>
      <c r="AE434" s="5">
        <f t="shared" si="692"/>
        <v>2.9918587145244908E-3</v>
      </c>
      <c r="AF434" s="5">
        <f t="shared" si="693"/>
        <v>1.947769477018459E-3</v>
      </c>
      <c r="AG434" s="5">
        <f t="shared" si="694"/>
        <v>8.4536209707744071E-4</v>
      </c>
      <c r="AH434" s="5">
        <f t="shared" si="695"/>
        <v>1.4277974656563984E-2</v>
      </c>
      <c r="AI434" s="5">
        <f t="shared" si="696"/>
        <v>1.1774841728201764E-2</v>
      </c>
      <c r="AJ434" s="5">
        <f t="shared" si="697"/>
        <v>4.8552718806116396E-3</v>
      </c>
      <c r="AK434" s="5">
        <f t="shared" si="698"/>
        <v>1.3346911196378479E-3</v>
      </c>
      <c r="AL434" s="5">
        <f t="shared" si="699"/>
        <v>1.1819093941865253E-5</v>
      </c>
      <c r="AM434" s="5">
        <f t="shared" si="700"/>
        <v>3.7899464825331443E-4</v>
      </c>
      <c r="AN434" s="5">
        <f t="shared" si="701"/>
        <v>4.9346862820591269E-4</v>
      </c>
      <c r="AO434" s="5">
        <f t="shared" si="702"/>
        <v>3.2125953248377534E-4</v>
      </c>
      <c r="AP434" s="5">
        <f t="shared" si="703"/>
        <v>1.3943160897167539E-4</v>
      </c>
      <c r="AQ434" s="5">
        <f t="shared" si="704"/>
        <v>4.5386607122884493E-5</v>
      </c>
      <c r="AR434" s="5">
        <f t="shared" si="705"/>
        <v>3.7181171817624978E-3</v>
      </c>
      <c r="AS434" s="5">
        <f t="shared" si="706"/>
        <v>3.0662781238397843E-3</v>
      </c>
      <c r="AT434" s="5">
        <f t="shared" si="707"/>
        <v>1.2643578823787328E-3</v>
      </c>
      <c r="AU434" s="5">
        <f t="shared" si="708"/>
        <v>3.4756596111409194E-4</v>
      </c>
      <c r="AV434" s="5">
        <f t="shared" si="709"/>
        <v>7.1658170725693725E-5</v>
      </c>
      <c r="AW434" s="5">
        <f t="shared" si="710"/>
        <v>3.525304423738957E-7</v>
      </c>
      <c r="AX434" s="5">
        <f t="shared" si="711"/>
        <v>5.2091912034207772E-5</v>
      </c>
      <c r="AY434" s="5">
        <f t="shared" si="712"/>
        <v>6.7826088021597224E-5</v>
      </c>
      <c r="AZ434" s="5">
        <f t="shared" si="713"/>
        <v>4.4156357836246002E-5</v>
      </c>
      <c r="BA434" s="5">
        <f t="shared" si="714"/>
        <v>1.9164542673135359E-5</v>
      </c>
      <c r="BB434" s="5">
        <f t="shared" si="715"/>
        <v>6.2382810856901607E-6</v>
      </c>
      <c r="BC434" s="5">
        <f t="shared" si="716"/>
        <v>1.6245063216095122E-6</v>
      </c>
      <c r="BD434" s="5">
        <f t="shared" si="717"/>
        <v>8.0686019958732113E-4</v>
      </c>
      <c r="BE434" s="5">
        <f t="shared" si="718"/>
        <v>6.6540608002538205E-4</v>
      </c>
      <c r="BF434" s="5">
        <f t="shared" si="719"/>
        <v>2.7437544419789395E-4</v>
      </c>
      <c r="BG434" s="5">
        <f t="shared" si="720"/>
        <v>7.5424503060266581E-5</v>
      </c>
      <c r="BH434" s="5">
        <f t="shared" si="721"/>
        <v>1.5550377545225204E-5</v>
      </c>
      <c r="BI434" s="5">
        <f t="shared" si="722"/>
        <v>2.5648348426593105E-6</v>
      </c>
      <c r="BJ434" s="8">
        <f t="shared" si="723"/>
        <v>0.23641316418749792</v>
      </c>
      <c r="BK434" s="8">
        <f t="shared" si="724"/>
        <v>0.28607107685775046</v>
      </c>
      <c r="BL434" s="8">
        <f t="shared" si="725"/>
        <v>0.43328760697752466</v>
      </c>
      <c r="BM434" s="8">
        <f t="shared" si="726"/>
        <v>0.35714934229858442</v>
      </c>
      <c r="BN434" s="8">
        <f t="shared" si="727"/>
        <v>0.64241821351945694</v>
      </c>
    </row>
    <row r="435" spans="1:66" x14ac:dyDescent="0.25">
      <c r="A435" t="s">
        <v>136</v>
      </c>
      <c r="B435" t="s">
        <v>387</v>
      </c>
      <c r="C435" t="s">
        <v>317</v>
      </c>
      <c r="D435" s="16"/>
      <c r="E435">
        <f>VLOOKUP(A435,home!$A$2:$E$405,3,FALSE)</f>
        <v>1.52380952380952</v>
      </c>
      <c r="F435">
        <f>VLOOKUP(B435,home!$B$2:$E$405,3,FALSE)</f>
        <v>0.82</v>
      </c>
      <c r="G435">
        <f>VLOOKUP(C435,away!$B$2:$E$405,4,FALSE)</f>
        <v>0.82</v>
      </c>
      <c r="H435">
        <f>VLOOKUP(A435,away!$A$2:$E$405,3,FALSE)</f>
        <v>1.44047619047619</v>
      </c>
      <c r="I435">
        <f>VLOOKUP(C435,away!$B$2:$E$405,3,FALSE)</f>
        <v>1.1499999999999999</v>
      </c>
      <c r="J435">
        <f>VLOOKUP(B435,home!$B$2:$E$405,4,FALSE)</f>
        <v>0.87</v>
      </c>
      <c r="K435" s="3">
        <f t="shared" si="672"/>
        <v>1.0246095238095212</v>
      </c>
      <c r="L435" s="3">
        <f t="shared" si="673"/>
        <v>1.441196428571428</v>
      </c>
      <c r="M435" s="5">
        <f t="shared" si="674"/>
        <v>8.4940356894512153E-2</v>
      </c>
      <c r="N435" s="5">
        <f t="shared" si="675"/>
        <v>8.7030698629896874E-2</v>
      </c>
      <c r="O435" s="5">
        <f t="shared" si="676"/>
        <v>0.12241573899795337</v>
      </c>
      <c r="P435" s="5">
        <f t="shared" si="677"/>
        <v>0.12542833204148363</v>
      </c>
      <c r="Q435" s="5">
        <f t="shared" si="678"/>
        <v>4.4586241339994295E-2</v>
      </c>
      <c r="R435" s="5">
        <f t="shared" si="679"/>
        <v>8.8212562922391255E-2</v>
      </c>
      <c r="S435" s="5">
        <f t="shared" si="680"/>
        <v>4.6303862656966038E-2</v>
      </c>
      <c r="T435" s="5">
        <f t="shared" si="681"/>
        <v>6.4257531782623528E-2</v>
      </c>
      <c r="U435" s="5">
        <f t="shared" si="682"/>
        <v>9.0383432089928731E-2</v>
      </c>
      <c r="V435" s="5">
        <f t="shared" si="683"/>
        <v>7.5972475438840364E-3</v>
      </c>
      <c r="W435" s="5">
        <f t="shared" si="684"/>
        <v>1.5227829169275979E-2</v>
      </c>
      <c r="X435" s="5">
        <f t="shared" si="685"/>
        <v>2.1946293013656352E-2</v>
      </c>
      <c r="Y435" s="5">
        <f t="shared" si="686"/>
        <v>1.5814459555831814E-2</v>
      </c>
      <c r="Z435" s="5">
        <f t="shared" si="687"/>
        <v>4.2377210212960897E-2</v>
      </c>
      <c r="AA435" s="5">
        <f t="shared" si="688"/>
        <v>4.3420093176677846E-2</v>
      </c>
      <c r="AB435" s="5">
        <f t="shared" si="689"/>
        <v>2.2244320496760464E-2</v>
      </c>
      <c r="AC435" s="5">
        <f t="shared" si="690"/>
        <v>7.0116117530493859E-4</v>
      </c>
      <c r="AD435" s="5">
        <f t="shared" si="691"/>
        <v>3.9006446984461486E-3</v>
      </c>
      <c r="AE435" s="5">
        <f t="shared" si="692"/>
        <v>5.621595208526663E-3</v>
      </c>
      <c r="AF435" s="5">
        <f t="shared" si="693"/>
        <v>4.0509114687014404E-3</v>
      </c>
      <c r="AG435" s="5">
        <f t="shared" si="694"/>
        <v>1.9460530470505188E-3</v>
      </c>
      <c r="AH435" s="5">
        <f t="shared" si="695"/>
        <v>1.5268471002934981E-2</v>
      </c>
      <c r="AI435" s="5">
        <f t="shared" si="696"/>
        <v>1.5644220803616694E-2</v>
      </c>
      <c r="AJ435" s="5">
        <f t="shared" si="697"/>
        <v>8.0146088139823532E-3</v>
      </c>
      <c r="AK435" s="5">
        <f t="shared" si="698"/>
        <v>2.7372815068046831E-3</v>
      </c>
      <c r="AL435" s="5">
        <f t="shared" si="699"/>
        <v>4.1415167030656412E-5</v>
      </c>
      <c r="AM435" s="5">
        <f t="shared" si="700"/>
        <v>7.9932754140500867E-4</v>
      </c>
      <c r="AN435" s="5">
        <f t="shared" si="701"/>
        <v>1.1519879979316786E-3</v>
      </c>
      <c r="AO435" s="5">
        <f t="shared" si="702"/>
        <v>8.3012049418814261E-4</v>
      </c>
      <c r="AP435" s="5">
        <f t="shared" si="703"/>
        <v>3.9878889716930013E-4</v>
      </c>
      <c r="AQ435" s="5">
        <f t="shared" si="704"/>
        <v>1.4368328358858352E-4</v>
      </c>
      <c r="AR435" s="5">
        <f t="shared" si="705"/>
        <v>4.4009731758352568E-3</v>
      </c>
      <c r="AS435" s="5">
        <f t="shared" si="706"/>
        <v>4.509279029991038E-3</v>
      </c>
      <c r="AT435" s="5">
        <f t="shared" si="707"/>
        <v>2.3101251198216887E-3</v>
      </c>
      <c r="AU435" s="5">
        <f t="shared" si="708"/>
        <v>7.8899206632030447E-4</v>
      </c>
      <c r="AV435" s="5">
        <f t="shared" si="709"/>
        <v>2.021021963404843E-4</v>
      </c>
      <c r="AW435" s="5">
        <f t="shared" si="710"/>
        <v>1.6987852521838513E-6</v>
      </c>
      <c r="AX435" s="5">
        <f t="shared" si="711"/>
        <v>1.3649976859447015E-4</v>
      </c>
      <c r="AY435" s="5">
        <f t="shared" si="712"/>
        <v>1.9672297899917676E-4</v>
      </c>
      <c r="AZ435" s="5">
        <f t="shared" si="713"/>
        <v>1.417582273757728E-4</v>
      </c>
      <c r="BA435" s="5">
        <f t="shared" si="714"/>
        <v>6.8100483671526768E-5</v>
      </c>
      <c r="BB435" s="5">
        <f t="shared" si="715"/>
        <v>2.4536543462847817E-5</v>
      </c>
      <c r="BC435" s="5">
        <f t="shared" si="716"/>
        <v>7.0723957616287725E-6</v>
      </c>
      <c r="BD435" s="5">
        <f t="shared" si="717"/>
        <v>1.0571111372087395E-3</v>
      </c>
      <c r="BE435" s="5">
        <f t="shared" si="718"/>
        <v>1.083126138909188E-3</v>
      </c>
      <c r="BF435" s="5">
        <f t="shared" si="719"/>
        <v>5.5489067870669419E-4</v>
      </c>
      <c r="BG435" s="5">
        <f t="shared" si="720"/>
        <v>1.8951542469200267E-4</v>
      </c>
      <c r="BH435" s="5">
        <f t="shared" si="721"/>
        <v>4.8544827262057991E-5</v>
      </c>
      <c r="BI435" s="5">
        <f t="shared" si="722"/>
        <v>9.9478984688785451E-6</v>
      </c>
      <c r="BJ435" s="8">
        <f t="shared" si="723"/>
        <v>0.26828085652615186</v>
      </c>
      <c r="BK435" s="8">
        <f t="shared" si="724"/>
        <v>0.26520909845818064</v>
      </c>
      <c r="BL435" s="8">
        <f t="shared" si="725"/>
        <v>0.42349533750460677</v>
      </c>
      <c r="BM435" s="8">
        <f t="shared" si="726"/>
        <v>0.44655354768192151</v>
      </c>
      <c r="BN435" s="8">
        <f t="shared" si="727"/>
        <v>0.55261393082623156</v>
      </c>
    </row>
    <row r="436" spans="1:66" x14ac:dyDescent="0.25">
      <c r="A436" t="s">
        <v>19</v>
      </c>
      <c r="B436" t="s">
        <v>21</v>
      </c>
      <c r="C436" t="s">
        <v>246</v>
      </c>
      <c r="D436" s="16"/>
      <c r="E436">
        <f>VLOOKUP(A436,home!$A$2:$E$405,3,FALSE)</f>
        <v>1.58227848101266</v>
      </c>
      <c r="F436">
        <f>VLOOKUP(B436,home!$B$2:$E$405,3,FALSE)</f>
        <v>0.63</v>
      </c>
      <c r="G436">
        <f>VLOOKUP(C436,away!$B$2:$E$405,4,FALSE)</f>
        <v>0.79</v>
      </c>
      <c r="H436">
        <f>VLOOKUP(A436,away!$A$2:$E$405,3,FALSE)</f>
        <v>1.36708860759494</v>
      </c>
      <c r="I436">
        <f>VLOOKUP(C436,away!$B$2:$E$405,3,FALSE)</f>
        <v>1.42</v>
      </c>
      <c r="J436">
        <f>VLOOKUP(B436,home!$B$2:$E$405,4,FALSE)</f>
        <v>1.1000000000000001</v>
      </c>
      <c r="K436" s="3">
        <f t="shared" si="672"/>
        <v>0.78750000000000087</v>
      </c>
      <c r="L436" s="3">
        <f t="shared" si="673"/>
        <v>2.1353924050632962</v>
      </c>
      <c r="M436" s="5">
        <f t="shared" si="674"/>
        <v>5.3777914617573988E-2</v>
      </c>
      <c r="N436" s="5">
        <f t="shared" si="675"/>
        <v>4.2350107761339566E-2</v>
      </c>
      <c r="O436" s="5">
        <f t="shared" si="676"/>
        <v>0.11483695043450989</v>
      </c>
      <c r="P436" s="5">
        <f t="shared" si="677"/>
        <v>9.0434098467176635E-2</v>
      </c>
      <c r="Q436" s="5">
        <f t="shared" si="678"/>
        <v>1.667535493102747E-2</v>
      </c>
      <c r="R436" s="5">
        <f t="shared" si="679"/>
        <v>0.12261097588924134</v>
      </c>
      <c r="S436" s="5">
        <f t="shared" si="680"/>
        <v>3.8018981508156247E-2</v>
      </c>
      <c r="T436" s="5">
        <f t="shared" si="681"/>
        <v>3.560842627145084E-2</v>
      </c>
      <c r="U436" s="5">
        <f t="shared" si="682"/>
        <v>9.6556143512777665E-2</v>
      </c>
      <c r="V436" s="5">
        <f t="shared" si="683"/>
        <v>7.1037263815663968E-3</v>
      </c>
      <c r="W436" s="5">
        <f t="shared" si="684"/>
        <v>4.3772806693947158E-3</v>
      </c>
      <c r="X436" s="5">
        <f t="shared" si="685"/>
        <v>9.3472118962558554E-3</v>
      </c>
      <c r="Y436" s="5">
        <f t="shared" si="686"/>
        <v>9.9799826458910248E-3</v>
      </c>
      <c r="Z436" s="5">
        <f t="shared" si="687"/>
        <v>8.7274182230428293E-2</v>
      </c>
      <c r="AA436" s="5">
        <f t="shared" si="688"/>
        <v>6.8728418506462358E-2</v>
      </c>
      <c r="AB436" s="5">
        <f t="shared" si="689"/>
        <v>2.7061814786919582E-2</v>
      </c>
      <c r="AC436" s="5">
        <f t="shared" si="690"/>
        <v>7.4661119676501107E-4</v>
      </c>
      <c r="AD436" s="5">
        <f t="shared" si="691"/>
        <v>8.6177713178708546E-4</v>
      </c>
      <c r="AE436" s="5">
        <f t="shared" si="692"/>
        <v>1.8402323420753733E-3</v>
      </c>
      <c r="AF436" s="5">
        <f t="shared" si="693"/>
        <v>1.9648090834097974E-3</v>
      </c>
      <c r="AG436" s="5">
        <f t="shared" si="694"/>
        <v>1.3985461313708858E-3</v>
      </c>
      <c r="AH436" s="5">
        <f t="shared" si="695"/>
        <v>4.6591156473241663E-2</v>
      </c>
      <c r="AI436" s="5">
        <f t="shared" si="696"/>
        <v>3.6690535722677851E-2</v>
      </c>
      <c r="AJ436" s="5">
        <f t="shared" si="697"/>
        <v>1.4446898440804419E-2</v>
      </c>
      <c r="AK436" s="5">
        <f t="shared" si="698"/>
        <v>3.7923108407111636E-3</v>
      </c>
      <c r="AL436" s="5">
        <f t="shared" si="699"/>
        <v>5.022069819187758E-5</v>
      </c>
      <c r="AM436" s="5">
        <f t="shared" si="700"/>
        <v>1.3572989825646613E-4</v>
      </c>
      <c r="AN436" s="5">
        <f t="shared" si="701"/>
        <v>2.8983659387687164E-4</v>
      </c>
      <c r="AO436" s="5">
        <f t="shared" si="702"/>
        <v>3.0945743063704346E-4</v>
      </c>
      <c r="AP436" s="5">
        <f t="shared" si="703"/>
        <v>2.2027101569091479E-4</v>
      </c>
      <c r="AQ436" s="5">
        <f t="shared" si="704"/>
        <v>1.1759126349048939E-4</v>
      </c>
      <c r="AR436" s="5">
        <f t="shared" si="705"/>
        <v>1.9898080335215174E-2</v>
      </c>
      <c r="AS436" s="5">
        <f t="shared" si="706"/>
        <v>1.5669738263981967E-2</v>
      </c>
      <c r="AT436" s="5">
        <f t="shared" si="707"/>
        <v>6.1699594414429057E-3</v>
      </c>
      <c r="AU436" s="5">
        <f t="shared" si="708"/>
        <v>1.6196143533787645E-3</v>
      </c>
      <c r="AV436" s="5">
        <f t="shared" si="709"/>
        <v>3.188615758214446E-4</v>
      </c>
      <c r="AW436" s="5">
        <f t="shared" si="710"/>
        <v>2.3458946327230645E-6</v>
      </c>
      <c r="AX436" s="5">
        <f t="shared" si="711"/>
        <v>1.7814549146161194E-5</v>
      </c>
      <c r="AY436" s="5">
        <f t="shared" si="712"/>
        <v>3.8041052946339435E-5</v>
      </c>
      <c r="AZ436" s="5">
        <f t="shared" si="713"/>
        <v>4.0616287771111992E-5</v>
      </c>
      <c r="BA436" s="5">
        <f t="shared" si="714"/>
        <v>2.8910570809432591E-5</v>
      </c>
      <c r="BB436" s="5">
        <f t="shared" si="715"/>
        <v>1.5433853333126745E-5</v>
      </c>
      <c r="BC436" s="5">
        <f t="shared" si="716"/>
        <v>6.5914666376839388E-6</v>
      </c>
      <c r="BD436" s="5">
        <f t="shared" si="717"/>
        <v>7.0817016038596369E-3</v>
      </c>
      <c r="BE436" s="5">
        <f t="shared" si="718"/>
        <v>5.5768400130394701E-3</v>
      </c>
      <c r="BF436" s="5">
        <f t="shared" si="719"/>
        <v>2.1958807551342935E-3</v>
      </c>
      <c r="BG436" s="5">
        <f t="shared" si="720"/>
        <v>5.764186982227526E-4</v>
      </c>
      <c r="BH436" s="5">
        <f t="shared" si="721"/>
        <v>1.1348243121260455E-4</v>
      </c>
      <c r="BI436" s="5">
        <f t="shared" si="722"/>
        <v>1.7873482915985239E-5</v>
      </c>
      <c r="BJ436" s="8">
        <f t="shared" si="723"/>
        <v>0.12562402284659821</v>
      </c>
      <c r="BK436" s="8">
        <f t="shared" si="724"/>
        <v>0.19016959392237648</v>
      </c>
      <c r="BL436" s="8">
        <f t="shared" si="725"/>
        <v>0.59055365556157091</v>
      </c>
      <c r="BM436" s="8">
        <f t="shared" si="726"/>
        <v>0.55290035730179155</v>
      </c>
      <c r="BN436" s="8">
        <f t="shared" si="727"/>
        <v>0.44068540210086887</v>
      </c>
    </row>
    <row r="437" spans="1:66" x14ac:dyDescent="0.25">
      <c r="A437" t="s">
        <v>19</v>
      </c>
      <c r="B437" t="s">
        <v>250</v>
      </c>
      <c r="C437" t="s">
        <v>251</v>
      </c>
      <c r="D437" s="16"/>
      <c r="E437">
        <f>VLOOKUP(A437,home!$A$2:$E$405,3,FALSE)</f>
        <v>1.58227848101266</v>
      </c>
      <c r="F437">
        <f>VLOOKUP(B437,home!$B$2:$E$405,3,FALSE)</f>
        <v>0.47</v>
      </c>
      <c r="G437">
        <f>VLOOKUP(C437,away!$B$2:$E$405,4,FALSE)</f>
        <v>1.01</v>
      </c>
      <c r="H437">
        <f>VLOOKUP(A437,away!$A$2:$E$405,3,FALSE)</f>
        <v>1.36708860759494</v>
      </c>
      <c r="I437">
        <f>VLOOKUP(C437,away!$B$2:$E$405,3,FALSE)</f>
        <v>0.88</v>
      </c>
      <c r="J437">
        <f>VLOOKUP(B437,home!$B$2:$E$405,4,FALSE)</f>
        <v>1.28</v>
      </c>
      <c r="K437" s="3">
        <f t="shared" si="672"/>
        <v>0.75110759493670964</v>
      </c>
      <c r="L437" s="3">
        <f t="shared" si="673"/>
        <v>1.5398886075949403</v>
      </c>
      <c r="M437" s="5">
        <f t="shared" si="674"/>
        <v>0.1011656301809362</v>
      </c>
      <c r="N437" s="5">
        <f t="shared" si="675"/>
        <v>7.5986273175459598E-2</v>
      </c>
      <c r="O437" s="5">
        <f t="shared" si="676"/>
        <v>0.15578380139578654</v>
      </c>
      <c r="P437" s="5">
        <f t="shared" si="677"/>
        <v>0.11701039639648725</v>
      </c>
      <c r="Q437" s="5">
        <f t="shared" si="678"/>
        <v>2.8536933446511637E-2</v>
      </c>
      <c r="R437" s="5">
        <f t="shared" si="679"/>
        <v>0.11994485050860224</v>
      </c>
      <c r="S437" s="5">
        <f t="shared" si="680"/>
        <v>3.3834200509540023E-2</v>
      </c>
      <c r="T437" s="5">
        <f t="shared" si="681"/>
        <v>4.3943698709978288E-2</v>
      </c>
      <c r="U437" s="5">
        <f t="shared" si="682"/>
        <v>9.0091488190559399E-2</v>
      </c>
      <c r="V437" s="5">
        <f t="shared" si="683"/>
        <v>4.3481535140814376E-3</v>
      </c>
      <c r="W437" s="5">
        <f t="shared" si="684"/>
        <v>7.1447691492927679E-3</v>
      </c>
      <c r="X437" s="5">
        <f t="shared" si="685"/>
        <v>1.1002148616891727E-2</v>
      </c>
      <c r="Y437" s="5">
        <f t="shared" si="686"/>
        <v>8.4710416571090012E-3</v>
      </c>
      <c r="Z437" s="5">
        <f t="shared" si="687"/>
        <v>6.1567236279291573E-2</v>
      </c>
      <c r="AA437" s="5">
        <f t="shared" si="688"/>
        <v>4.6243618768638826E-2</v>
      </c>
      <c r="AB437" s="5">
        <f t="shared" si="689"/>
        <v>1.7366966637241198E-2</v>
      </c>
      <c r="AC437" s="5">
        <f t="shared" si="690"/>
        <v>3.1432313361111965E-4</v>
      </c>
      <c r="AD437" s="5">
        <f t="shared" si="691"/>
        <v>1.3416225930258229E-3</v>
      </c>
      <c r="AE437" s="5">
        <f t="shared" si="692"/>
        <v>2.0659493466924478E-3</v>
      </c>
      <c r="AF437" s="5">
        <f t="shared" si="693"/>
        <v>1.5906659314199555E-3</v>
      </c>
      <c r="AG437" s="5">
        <f t="shared" si="694"/>
        <v>8.1648278209432777E-4</v>
      </c>
      <c r="AH437" s="5">
        <f t="shared" si="695"/>
        <v>2.3701671436896773E-2</v>
      </c>
      <c r="AI437" s="5">
        <f t="shared" si="696"/>
        <v>1.7802505428947641E-2</v>
      </c>
      <c r="AJ437" s="5">
        <f t="shared" si="697"/>
        <v>6.685798518292289E-3</v>
      </c>
      <c r="AK437" s="5">
        <f t="shared" si="698"/>
        <v>1.6739180151019793E-3</v>
      </c>
      <c r="AL437" s="5">
        <f t="shared" si="699"/>
        <v>1.4542122416335733E-5</v>
      </c>
      <c r="AM437" s="5">
        <f t="shared" si="700"/>
        <v>2.0154058383207559E-4</v>
      </c>
      <c r="AN437" s="5">
        <f t="shared" si="701"/>
        <v>3.1035004901104623E-4</v>
      </c>
      <c r="AO437" s="5">
        <f t="shared" si="702"/>
        <v>2.3895225241932078E-4</v>
      </c>
      <c r="AP437" s="5">
        <f t="shared" si="703"/>
        <v>1.2265328375322084E-4</v>
      </c>
      <c r="AQ437" s="5">
        <f t="shared" si="704"/>
        <v>4.7218098583923625E-5</v>
      </c>
      <c r="AR437" s="5">
        <f t="shared" si="705"/>
        <v>7.2995867653271361E-3</v>
      </c>
      <c r="AS437" s="5">
        <f t="shared" si="706"/>
        <v>5.4827750593367001E-3</v>
      </c>
      <c r="AT437" s="5">
        <f t="shared" si="707"/>
        <v>2.0590769941986825E-3</v>
      </c>
      <c r="AU437" s="5">
        <f t="shared" si="708"/>
        <v>5.1552945630069387E-4</v>
      </c>
      <c r="AV437" s="5">
        <f t="shared" si="709"/>
        <v>9.6804522510260933E-5</v>
      </c>
      <c r="AW437" s="5">
        <f t="shared" si="710"/>
        <v>4.672149757828898E-7</v>
      </c>
      <c r="AX437" s="5">
        <f t="shared" si="711"/>
        <v>2.5229777200708425E-5</v>
      </c>
      <c r="AY437" s="5">
        <f t="shared" si="712"/>
        <v>3.8851046483529473E-5</v>
      </c>
      <c r="AZ437" s="5">
        <f t="shared" si="713"/>
        <v>2.9913141936564254E-5</v>
      </c>
      <c r="BA437" s="5">
        <f t="shared" si="714"/>
        <v>1.5354302161828577E-5</v>
      </c>
      <c r="BB437" s="5">
        <f t="shared" si="715"/>
        <v>5.9109787441425529E-6</v>
      </c>
      <c r="BC437" s="5">
        <f t="shared" si="716"/>
        <v>1.8204497655681901E-6</v>
      </c>
      <c r="BD437" s="5">
        <f t="shared" si="717"/>
        <v>1.8734250833463448E-3</v>
      </c>
      <c r="BE437" s="5">
        <f t="shared" si="718"/>
        <v>1.4071438086463777E-3</v>
      </c>
      <c r="BF437" s="5">
        <f t="shared" si="719"/>
        <v>5.2845820092123114E-4</v>
      </c>
      <c r="BG437" s="5">
        <f t="shared" si="720"/>
        <v>1.3230965610617546E-4</v>
      </c>
      <c r="BH437" s="5">
        <f t="shared" si="721"/>
        <v>2.4844696896203151E-5</v>
      </c>
      <c r="BI437" s="5">
        <f t="shared" si="722"/>
        <v>3.7322081065277371E-6</v>
      </c>
      <c r="BJ437" s="8">
        <f t="shared" si="723"/>
        <v>0.18193737937236745</v>
      </c>
      <c r="BK437" s="8">
        <f t="shared" si="724"/>
        <v>0.25672609690355591</v>
      </c>
      <c r="BL437" s="8">
        <f t="shared" si="725"/>
        <v>0.49871830535176309</v>
      </c>
      <c r="BM437" s="8">
        <f t="shared" si="726"/>
        <v>0.40048274897168684</v>
      </c>
      <c r="BN437" s="8">
        <f t="shared" si="727"/>
        <v>0.59842788510378353</v>
      </c>
    </row>
    <row r="438" spans="1:66" x14ac:dyDescent="0.25">
      <c r="A438" t="s">
        <v>143</v>
      </c>
      <c r="B438" t="s">
        <v>329</v>
      </c>
      <c r="C438" t="s">
        <v>144</v>
      </c>
      <c r="D438" s="16"/>
      <c r="E438">
        <f>VLOOKUP(A438,home!$A$2:$E$405,3,FALSE)</f>
        <v>1.12121212121212</v>
      </c>
      <c r="F438">
        <f>VLOOKUP(B438,home!$B$2:$E$405,3,FALSE)</f>
        <v>1.19</v>
      </c>
      <c r="G438">
        <f>VLOOKUP(C438,away!$B$2:$E$405,4,FALSE)</f>
        <v>0.54</v>
      </c>
      <c r="H438">
        <f>VLOOKUP(A438,away!$A$2:$E$405,3,FALSE)</f>
        <v>1.0505050505050499</v>
      </c>
      <c r="I438">
        <f>VLOOKUP(C438,away!$B$2:$E$405,3,FALSE)</f>
        <v>2.14</v>
      </c>
      <c r="J438">
        <f>VLOOKUP(B438,home!$B$2:$E$405,4,FALSE)</f>
        <v>1.59</v>
      </c>
      <c r="K438" s="3">
        <f t="shared" si="672"/>
        <v>0.72049090909090829</v>
      </c>
      <c r="L438" s="3">
        <f t="shared" si="673"/>
        <v>3.5744484848484834</v>
      </c>
      <c r="M438" s="5">
        <f t="shared" si="674"/>
        <v>1.3637398181217094E-2</v>
      </c>
      <c r="N438" s="5">
        <f t="shared" si="675"/>
        <v>9.8256214132198018E-3</v>
      </c>
      <c r="O438" s="5">
        <f t="shared" si="676"/>
        <v>4.8746177266126907E-2</v>
      </c>
      <c r="P438" s="5">
        <f t="shared" si="677"/>
        <v>3.5121177573178342E-2</v>
      </c>
      <c r="Q438" s="5">
        <f t="shared" si="678"/>
        <v>3.5396354521969151E-3</v>
      </c>
      <c r="R438" s="5">
        <f t="shared" si="679"/>
        <v>8.7120349735531455E-2</v>
      </c>
      <c r="S438" s="5">
        <f t="shared" si="680"/>
        <v>2.2612398232707456E-2</v>
      </c>
      <c r="T438" s="5">
        <f t="shared" si="681"/>
        <v>1.2652244579021241E-2</v>
      </c>
      <c r="U438" s="5">
        <f t="shared" si="682"/>
        <v>6.2769419981270932E-2</v>
      </c>
      <c r="V438" s="5">
        <f t="shared" si="683"/>
        <v>6.4705569455499653E-3</v>
      </c>
      <c r="W438" s="5">
        <f t="shared" si="684"/>
        <v>8.5009172160125453E-4</v>
      </c>
      <c r="X438" s="5">
        <f t="shared" si="685"/>
        <v>3.0386090662598434E-3</v>
      </c>
      <c r="Y438" s="5">
        <f t="shared" si="686"/>
        <v>5.4306757864696813E-3</v>
      </c>
      <c r="Z438" s="5">
        <f t="shared" si="687"/>
        <v>0.10380240070388012</v>
      </c>
      <c r="AA438" s="5">
        <f t="shared" si="688"/>
        <v>7.4788686048957331E-2</v>
      </c>
      <c r="AB438" s="5">
        <f t="shared" si="689"/>
        <v>2.6942284200563896E-2</v>
      </c>
      <c r="AC438" s="5">
        <f t="shared" si="690"/>
        <v>1.0414998908801253E-3</v>
      </c>
      <c r="AD438" s="5">
        <f t="shared" si="691"/>
        <v>1.5312083932678578E-4</v>
      </c>
      <c r="AE438" s="5">
        <f t="shared" si="692"/>
        <v>5.4732255213035754E-4</v>
      </c>
      <c r="AF438" s="5">
        <f t="shared" si="693"/>
        <v>9.7818813359288096E-4</v>
      </c>
      <c r="AG438" s="5">
        <f t="shared" si="694"/>
        <v>1.1654943640059463E-3</v>
      </c>
      <c r="AH438" s="5">
        <f t="shared" si="695"/>
        <v>9.2759083479904872E-2</v>
      </c>
      <c r="AI438" s="5">
        <f t="shared" si="696"/>
        <v>6.683207638287611E-2</v>
      </c>
      <c r="AJ438" s="5">
        <f t="shared" si="697"/>
        <v>2.4075951734765712E-2</v>
      </c>
      <c r="AK438" s="5">
        <f t="shared" si="698"/>
        <v>5.7821681175367267E-3</v>
      </c>
      <c r="AL438" s="5">
        <f t="shared" si="699"/>
        <v>1.0728938797263227E-4</v>
      </c>
      <c r="AM438" s="5">
        <f t="shared" si="700"/>
        <v>2.2064434545463768E-5</v>
      </c>
      <c r="AN438" s="5">
        <f t="shared" si="701"/>
        <v>7.8868184630071503E-5</v>
      </c>
      <c r="AO438" s="5">
        <f t="shared" si="702"/>
        <v>1.4095513152685476E-4</v>
      </c>
      <c r="AP438" s="5">
        <f t="shared" si="703"/>
        <v>1.679456187725949E-4</v>
      </c>
      <c r="AQ438" s="5">
        <f t="shared" si="704"/>
        <v>1.5007824063966073E-4</v>
      </c>
      <c r="AR438" s="5">
        <f t="shared" si="705"/>
        <v>6.6312513080135985E-2</v>
      </c>
      <c r="AS438" s="5">
        <f t="shared" si="706"/>
        <v>4.777756283320992E-2</v>
      </c>
      <c r="AT438" s="5">
        <f t="shared" si="707"/>
        <v>1.7211649839923703E-2</v>
      </c>
      <c r="AU438" s="5">
        <f t="shared" si="708"/>
        <v>4.1336124133736713E-3</v>
      </c>
      <c r="AV438" s="5">
        <f t="shared" si="709"/>
        <v>7.4455754138526493E-4</v>
      </c>
      <c r="AW438" s="5">
        <f t="shared" si="710"/>
        <v>7.6752373563584569E-6</v>
      </c>
      <c r="AX438" s="5">
        <f t="shared" si="711"/>
        <v>2.649537417373004E-6</v>
      </c>
      <c r="AY438" s="5">
        <f t="shared" si="712"/>
        <v>9.4706350070782981E-6</v>
      </c>
      <c r="AZ438" s="5">
        <f t="shared" si="713"/>
        <v>1.6926148475802017E-5</v>
      </c>
      <c r="BA438" s="5">
        <f t="shared" si="714"/>
        <v>2.016721525788366E-5</v>
      </c>
      <c r="BB438" s="5">
        <f t="shared" si="715"/>
        <v>1.8021668005538867E-5</v>
      </c>
      <c r="BC438" s="5">
        <f t="shared" si="716"/>
        <v>1.2883504779368158E-5</v>
      </c>
      <c r="BD438" s="5">
        <f t="shared" si="717"/>
        <v>3.9505110317631244E-2</v>
      </c>
      <c r="BE438" s="5">
        <f t="shared" si="718"/>
        <v>2.8463072846486755E-2</v>
      </c>
      <c r="BF438" s="5">
        <f t="shared" si="719"/>
        <v>1.0253692615342994E-2</v>
      </c>
      <c r="BG438" s="5">
        <f t="shared" si="720"/>
        <v>2.4625641046557355E-3</v>
      </c>
      <c r="BH438" s="5">
        <f t="shared" si="721"/>
        <v>4.4356376261451235E-4</v>
      </c>
      <c r="BI438" s="5">
        <f t="shared" si="722"/>
        <v>6.3916731713182791E-5</v>
      </c>
      <c r="BJ438" s="8">
        <f t="shared" si="723"/>
        <v>3.8821034226882406E-2</v>
      </c>
      <c r="BK438" s="8">
        <f t="shared" si="724"/>
        <v>7.899979084651268E-2</v>
      </c>
      <c r="BL438" s="8">
        <f t="shared" si="725"/>
        <v>0.70718801303400691</v>
      </c>
      <c r="BM438" s="8">
        <f t="shared" si="726"/>
        <v>0.73081908379216098</v>
      </c>
      <c r="BN438" s="8">
        <f t="shared" si="727"/>
        <v>0.19799035962147052</v>
      </c>
    </row>
    <row r="439" spans="1:66" x14ac:dyDescent="0.25">
      <c r="A439" t="s">
        <v>143</v>
      </c>
      <c r="B439" t="s">
        <v>150</v>
      </c>
      <c r="C439" t="s">
        <v>147</v>
      </c>
      <c r="D439" s="16"/>
      <c r="E439">
        <f>VLOOKUP(A439,home!$A$2:$E$405,3,FALSE)</f>
        <v>1.12121212121212</v>
      </c>
      <c r="F439">
        <f>VLOOKUP(B439,home!$B$2:$E$405,3,FALSE)</f>
        <v>0.71</v>
      </c>
      <c r="G439">
        <f>VLOOKUP(C439,away!$B$2:$E$405,4,FALSE)</f>
        <v>0.71</v>
      </c>
      <c r="H439">
        <f>VLOOKUP(A439,away!$A$2:$E$405,3,FALSE)</f>
        <v>1.0505050505050499</v>
      </c>
      <c r="I439">
        <f>VLOOKUP(C439,away!$B$2:$E$405,3,FALSE)</f>
        <v>1.25</v>
      </c>
      <c r="J439">
        <f>VLOOKUP(B439,home!$B$2:$E$405,4,FALSE)</f>
        <v>1.52</v>
      </c>
      <c r="K439" s="3">
        <f t="shared" si="672"/>
        <v>0.56520303030302965</v>
      </c>
      <c r="L439" s="3">
        <f t="shared" si="673"/>
        <v>1.995959595959595</v>
      </c>
      <c r="M439" s="5">
        <f t="shared" si="674"/>
        <v>7.7214916147995305E-2</v>
      </c>
      <c r="N439" s="5">
        <f t="shared" si="675"/>
        <v>4.3642104591441286E-2</v>
      </c>
      <c r="O439" s="5">
        <f t="shared" si="676"/>
        <v>0.15411785283680671</v>
      </c>
      <c r="P439" s="5">
        <f t="shared" si="677"/>
        <v>8.7107877447159532E-2</v>
      </c>
      <c r="Q439" s="5">
        <f t="shared" si="678"/>
        <v>1.2333324881942189E-2</v>
      </c>
      <c r="R439" s="5">
        <f t="shared" si="679"/>
        <v>0.15380650363915654</v>
      </c>
      <c r="S439" s="5">
        <f t="shared" si="680"/>
        <v>2.4567087202445801E-2</v>
      </c>
      <c r="T439" s="5">
        <f t="shared" si="681"/>
        <v>2.461681814819975E-2</v>
      </c>
      <c r="U439" s="5">
        <f t="shared" si="682"/>
        <v>8.693190193716524E-2</v>
      </c>
      <c r="V439" s="5">
        <f t="shared" si="683"/>
        <v>3.0794090745119304E-3</v>
      </c>
      <c r="W439" s="5">
        <f t="shared" si="684"/>
        <v>2.3236108656618272E-3</v>
      </c>
      <c r="X439" s="5">
        <f t="shared" si="685"/>
        <v>4.637833404593705E-3</v>
      </c>
      <c r="Y439" s="5">
        <f t="shared" si="686"/>
        <v>4.628464044180383E-3</v>
      </c>
      <c r="Z439" s="5">
        <f t="shared" si="687"/>
        <v>0.10233052228652297</v>
      </c>
      <c r="AA439" s="5">
        <f t="shared" si="688"/>
        <v>5.7837521288834494E-2</v>
      </c>
      <c r="AB439" s="5">
        <f t="shared" si="689"/>
        <v>1.634497114883262E-2</v>
      </c>
      <c r="AC439" s="5">
        <f t="shared" si="690"/>
        <v>2.1712189954183181E-4</v>
      </c>
      <c r="AD439" s="5">
        <f t="shared" si="691"/>
        <v>3.2832797562927756E-4</v>
      </c>
      <c r="AE439" s="5">
        <f t="shared" si="692"/>
        <v>6.5532937357924454E-4</v>
      </c>
      <c r="AF439" s="5">
        <f t="shared" si="693"/>
        <v>6.540054758548419E-4</v>
      </c>
      <c r="AG439" s="5">
        <f t="shared" si="694"/>
        <v>4.351228351141976E-4</v>
      </c>
      <c r="AH439" s="5">
        <f t="shared" si="695"/>
        <v>5.1061896979335671E-2</v>
      </c>
      <c r="AI439" s="5">
        <f t="shared" si="696"/>
        <v>2.8860338905741637E-2</v>
      </c>
      <c r="AJ439" s="5">
        <f t="shared" si="697"/>
        <v>8.1559755025487971E-3</v>
      </c>
      <c r="AK439" s="5">
        <f t="shared" si="698"/>
        <v>1.5365940230392856E-3</v>
      </c>
      <c r="AL439" s="5">
        <f t="shared" si="699"/>
        <v>9.797603240355481E-6</v>
      </c>
      <c r="AM439" s="5">
        <f t="shared" si="700"/>
        <v>3.711439335178542E-5</v>
      </c>
      <c r="AN439" s="5">
        <f t="shared" si="701"/>
        <v>7.4078829558715101E-5</v>
      </c>
      <c r="AO439" s="5">
        <f t="shared" si="702"/>
        <v>7.3929175357586351E-5</v>
      </c>
      <c r="AP439" s="5">
        <f t="shared" si="703"/>
        <v>4.9186548992118041E-5</v>
      </c>
      <c r="AQ439" s="5">
        <f t="shared" si="704"/>
        <v>2.4543591113238685E-5</v>
      </c>
      <c r="AR439" s="5">
        <f t="shared" si="705"/>
        <v>2.0383496652761065E-2</v>
      </c>
      <c r="AS439" s="5">
        <f t="shared" si="706"/>
        <v>1.1520814076312216E-2</v>
      </c>
      <c r="AT439" s="5">
        <f t="shared" si="707"/>
        <v>3.2557995137447318E-3</v>
      </c>
      <c r="AU439" s="5">
        <f t="shared" si="708"/>
        <v>6.133959170758845E-4</v>
      </c>
      <c r="AV439" s="5">
        <f t="shared" si="709"/>
        <v>8.6673307776698918E-5</v>
      </c>
      <c r="AW439" s="5">
        <f t="shared" si="710"/>
        <v>3.0702488331435593E-7</v>
      </c>
      <c r="AX439" s="5">
        <f t="shared" si="711"/>
        <v>3.4961945983812866E-6</v>
      </c>
      <c r="AY439" s="5">
        <f t="shared" si="712"/>
        <v>6.9782631579812307E-6</v>
      </c>
      <c r="AZ439" s="5">
        <f t="shared" si="713"/>
        <v>6.9641656566519741E-6</v>
      </c>
      <c r="BA439" s="5">
        <f t="shared" si="714"/>
        <v>4.6333977567489206E-6</v>
      </c>
      <c r="BB439" s="5">
        <f t="shared" si="715"/>
        <v>2.3120186786201673E-6</v>
      </c>
      <c r="BC439" s="5">
        <f t="shared" si="716"/>
        <v>9.2293917352594954E-7</v>
      </c>
      <c r="BD439" s="5">
        <f t="shared" si="717"/>
        <v>6.7807726238814517E-3</v>
      </c>
      <c r="BE439" s="5">
        <f t="shared" si="718"/>
        <v>3.8325132348136226E-3</v>
      </c>
      <c r="BF439" s="5">
        <f t="shared" si="719"/>
        <v>1.083074046996563E-3</v>
      </c>
      <c r="BG439" s="5">
        <f t="shared" si="720"/>
        <v>2.0405224446834116E-4</v>
      </c>
      <c r="BH439" s="5">
        <f t="shared" si="721"/>
        <v>2.883273672841025E-5</v>
      </c>
      <c r="BI439" s="5">
        <f t="shared" si="722"/>
        <v>3.2592700341653893E-6</v>
      </c>
      <c r="BJ439" s="8">
        <f t="shared" si="723"/>
        <v>9.4539101113592081E-2</v>
      </c>
      <c r="BK439" s="8">
        <f t="shared" si="724"/>
        <v>0.19220318763805275</v>
      </c>
      <c r="BL439" s="8">
        <f t="shared" si="725"/>
        <v>0.60644623988605417</v>
      </c>
      <c r="BM439" s="8">
        <f t="shared" si="726"/>
        <v>0.46728980014144578</v>
      </c>
      <c r="BN439" s="8">
        <f t="shared" si="727"/>
        <v>0.52822257954450147</v>
      </c>
    </row>
    <row r="440" spans="1:66" x14ac:dyDescent="0.25">
      <c r="A440" t="s">
        <v>143</v>
      </c>
      <c r="B440" t="s">
        <v>149</v>
      </c>
      <c r="C440" t="s">
        <v>157</v>
      </c>
      <c r="D440" s="16"/>
      <c r="E440">
        <f>VLOOKUP(A440,home!$A$2:$E$405,3,FALSE)</f>
        <v>1.12121212121212</v>
      </c>
      <c r="F440">
        <f>VLOOKUP(B440,home!$B$2:$E$405,3,FALSE)</f>
        <v>1.25</v>
      </c>
      <c r="G440">
        <f>VLOOKUP(C440,away!$B$2:$E$405,4,FALSE)</f>
        <v>1.43</v>
      </c>
      <c r="H440">
        <f>VLOOKUP(A440,away!$A$2:$E$405,3,FALSE)</f>
        <v>1.0505050505050499</v>
      </c>
      <c r="I440">
        <f>VLOOKUP(C440,away!$B$2:$E$405,3,FALSE)</f>
        <v>0.54</v>
      </c>
      <c r="J440">
        <f>VLOOKUP(B440,home!$B$2:$E$405,4,FALSE)</f>
        <v>0.95</v>
      </c>
      <c r="K440" s="3">
        <f t="shared" si="672"/>
        <v>2.0041666666666647</v>
      </c>
      <c r="L440" s="3">
        <f t="shared" si="673"/>
        <v>0.53890909090909067</v>
      </c>
      <c r="M440" s="5">
        <f t="shared" si="674"/>
        <v>7.8624198531166645E-2</v>
      </c>
      <c r="N440" s="5">
        <f t="shared" si="675"/>
        <v>0.15757599788954635</v>
      </c>
      <c r="O440" s="5">
        <f t="shared" si="676"/>
        <v>4.2371295353886881E-2</v>
      </c>
      <c r="P440" s="5">
        <f t="shared" si="677"/>
        <v>8.4919137771748213E-2</v>
      </c>
      <c r="Q440" s="5">
        <f t="shared" si="678"/>
        <v>0.15790428121848279</v>
      </c>
      <c r="R440" s="5">
        <f t="shared" si="679"/>
        <v>1.1417138129901879E-2</v>
      </c>
      <c r="S440" s="5">
        <f t="shared" si="680"/>
        <v>2.2929518184654721E-2</v>
      </c>
      <c r="T440" s="5">
        <f t="shared" si="681"/>
        <v>8.5096052642105957E-2</v>
      </c>
      <c r="U440" s="5">
        <f t="shared" si="682"/>
        <v>2.2881847668678328E-2</v>
      </c>
      <c r="V440" s="5">
        <f t="shared" si="683"/>
        <v>2.7517043100649184E-3</v>
      </c>
      <c r="W440" s="5">
        <f t="shared" si="684"/>
        <v>0.10548883231401406</v>
      </c>
      <c r="X440" s="5">
        <f t="shared" si="685"/>
        <v>5.684889072340682E-2</v>
      </c>
      <c r="Y440" s="5">
        <f t="shared" si="686"/>
        <v>1.5318192009470705E-2</v>
      </c>
      <c r="Z440" s="5">
        <f t="shared" si="687"/>
        <v>2.0509331767896459E-3</v>
      </c>
      <c r="AA440" s="5">
        <f t="shared" si="688"/>
        <v>4.1104119084825787E-3</v>
      </c>
      <c r="AB440" s="5">
        <f t="shared" si="689"/>
        <v>4.1189752666252475E-3</v>
      </c>
      <c r="AC440" s="5">
        <f t="shared" si="690"/>
        <v>1.8575098520788765E-4</v>
      </c>
      <c r="AD440" s="5">
        <f t="shared" si="691"/>
        <v>5.2854300357334079E-2</v>
      </c>
      <c r="AE440" s="5">
        <f t="shared" si="692"/>
        <v>2.8483662956206933E-2</v>
      </c>
      <c r="AF440" s="5">
        <f t="shared" si="693"/>
        <v>7.675052454745211E-3</v>
      </c>
      <c r="AG440" s="5">
        <f t="shared" si="694"/>
        <v>1.3787185136887757E-3</v>
      </c>
      <c r="AH440" s="5">
        <f t="shared" si="695"/>
        <v>2.7631663345475033E-4</v>
      </c>
      <c r="AI440" s="5">
        <f t="shared" si="696"/>
        <v>5.5378458621556154E-4</v>
      </c>
      <c r="AJ440" s="5">
        <f t="shared" si="697"/>
        <v>5.5493830410351021E-4</v>
      </c>
      <c r="AK440" s="5">
        <f t="shared" si="698"/>
        <v>3.7072961704692786E-4</v>
      </c>
      <c r="AL440" s="5">
        <f t="shared" si="699"/>
        <v>8.0249153816703671E-6</v>
      </c>
      <c r="AM440" s="5">
        <f t="shared" si="700"/>
        <v>2.1185765393231411E-2</v>
      </c>
      <c r="AN440" s="5">
        <f t="shared" si="701"/>
        <v>1.1417201568279613E-2</v>
      </c>
      <c r="AO440" s="5">
        <f t="shared" si="702"/>
        <v>3.0764168589437054E-3</v>
      </c>
      <c r="AP440" s="5">
        <f t="shared" si="703"/>
        <v>5.5263633757025095E-4</v>
      </c>
      <c r="AQ440" s="5">
        <f t="shared" si="704"/>
        <v>7.4455186570828303E-5</v>
      </c>
      <c r="AR440" s="5">
        <f t="shared" si="705"/>
        <v>2.9781909147631996E-5</v>
      </c>
      <c r="AS440" s="5">
        <f t="shared" si="706"/>
        <v>5.9687909583379068E-5</v>
      </c>
      <c r="AT440" s="5">
        <f t="shared" si="707"/>
        <v>5.9812259395011062E-5</v>
      </c>
      <c r="AU440" s="5">
        <f t="shared" si="708"/>
        <v>3.9957912179167064E-5</v>
      </c>
      <c r="AV440" s="5">
        <f t="shared" si="709"/>
        <v>2.0020578914770144E-5</v>
      </c>
      <c r="AW440" s="5">
        <f t="shared" si="710"/>
        <v>2.4076164690659337E-7</v>
      </c>
      <c r="AX440" s="5">
        <f t="shared" si="711"/>
        <v>7.0766341348224302E-3</v>
      </c>
      <c r="AY440" s="5">
        <f t="shared" si="712"/>
        <v>3.8136624682933952E-3</v>
      </c>
      <c r="AZ440" s="5">
        <f t="shared" si="713"/>
        <v>1.0276086869110562E-3</v>
      </c>
      <c r="BA440" s="5">
        <f t="shared" si="714"/>
        <v>1.8459588775784059E-4</v>
      </c>
      <c r="BB440" s="5">
        <f t="shared" si="715"/>
        <v>2.48701005142836E-5</v>
      </c>
      <c r="BC440" s="5">
        <f t="shared" si="716"/>
        <v>2.6805446517940577E-6</v>
      </c>
      <c r="BD440" s="5">
        <f t="shared" si="717"/>
        <v>2.6749569307145812E-6</v>
      </c>
      <c r="BE440" s="5">
        <f t="shared" si="718"/>
        <v>5.3610595153071342E-6</v>
      </c>
      <c r="BF440" s="5">
        <f t="shared" si="719"/>
        <v>5.3722283892973538E-6</v>
      </c>
      <c r="BG440" s="5">
        <f t="shared" si="720"/>
        <v>3.5889470211833664E-6</v>
      </c>
      <c r="BH440" s="5">
        <f t="shared" si="721"/>
        <v>1.7982119970720808E-6</v>
      </c>
      <c r="BI440" s="5">
        <f t="shared" si="722"/>
        <v>7.207833088263924E-7</v>
      </c>
      <c r="BJ440" s="8">
        <f t="shared" si="723"/>
        <v>0.71706050824654832</v>
      </c>
      <c r="BK440" s="8">
        <f t="shared" si="724"/>
        <v>0.19323199716651746</v>
      </c>
      <c r="BL440" s="8">
        <f t="shared" si="725"/>
        <v>8.6884214224778031E-2</v>
      </c>
      <c r="BM440" s="8">
        <f t="shared" si="726"/>
        <v>0.46260218221325422</v>
      </c>
      <c r="BN440" s="8">
        <f t="shared" si="727"/>
        <v>0.53281204889473277</v>
      </c>
    </row>
    <row r="441" spans="1:66" x14ac:dyDescent="0.25">
      <c r="A441" t="s">
        <v>143</v>
      </c>
      <c r="B441" t="s">
        <v>155</v>
      </c>
      <c r="C441" t="s">
        <v>140</v>
      </c>
      <c r="D441" s="16"/>
      <c r="E441">
        <f>VLOOKUP(A441,home!$A$2:$E$405,3,FALSE)</f>
        <v>1.12121212121212</v>
      </c>
      <c r="F441">
        <f>VLOOKUP(B441,home!$B$2:$E$405,3,FALSE)</f>
        <v>0.36</v>
      </c>
      <c r="G441">
        <f>VLOOKUP(C441,away!$B$2:$E$405,4,FALSE)</f>
        <v>0.89</v>
      </c>
      <c r="H441">
        <f>VLOOKUP(A441,away!$A$2:$E$405,3,FALSE)</f>
        <v>1.0505050505050499</v>
      </c>
      <c r="I441">
        <f>VLOOKUP(C441,away!$B$2:$E$405,3,FALSE)</f>
        <v>1.25</v>
      </c>
      <c r="J441">
        <f>VLOOKUP(B441,home!$B$2:$E$405,4,FALSE)</f>
        <v>1.33</v>
      </c>
      <c r="K441" s="3">
        <f t="shared" si="672"/>
        <v>0.35923636363636324</v>
      </c>
      <c r="L441" s="3">
        <f t="shared" si="673"/>
        <v>1.7464646464646456</v>
      </c>
      <c r="M441" s="5">
        <f t="shared" si="674"/>
        <v>0.12176028915206488</v>
      </c>
      <c r="N441" s="5">
        <f t="shared" si="675"/>
        <v>4.3740723510299916E-2</v>
      </c>
      <c r="O441" s="5">
        <f t="shared" si="676"/>
        <v>0.21265004034739399</v>
      </c>
      <c r="P441" s="5">
        <f t="shared" si="677"/>
        <v>7.6391627221523734E-2</v>
      </c>
      <c r="Q441" s="5">
        <f t="shared" si="678"/>
        <v>7.8566292283318608E-3</v>
      </c>
      <c r="R441" s="5">
        <f t="shared" si="679"/>
        <v>0.18569288876800211</v>
      </c>
      <c r="S441" s="5">
        <f t="shared" si="680"/>
        <v>1.1981904671448631E-2</v>
      </c>
      <c r="T441" s="5">
        <f t="shared" si="681"/>
        <v>1.3721325187662402E-2</v>
      </c>
      <c r="U441" s="5">
        <f t="shared" si="682"/>
        <v>6.6707638114148746E-2</v>
      </c>
      <c r="V441" s="5">
        <f t="shared" si="683"/>
        <v>8.3526337914472976E-4</v>
      </c>
      <c r="W441" s="5">
        <f t="shared" si="684"/>
        <v>9.4079563814170183E-4</v>
      </c>
      <c r="X441" s="5">
        <f t="shared" si="685"/>
        <v>1.6430663215626278E-3</v>
      </c>
      <c r="Y441" s="5">
        <f t="shared" si="686"/>
        <v>1.4347786212029205E-3</v>
      </c>
      <c r="Z441" s="5">
        <f t="shared" si="687"/>
        <v>0.1081020217777358</v>
      </c>
      <c r="AA441" s="5">
        <f t="shared" si="688"/>
        <v>3.8834177205172751E-2</v>
      </c>
      <c r="AB441" s="5">
        <f t="shared" si="689"/>
        <v>6.975324301998204E-3</v>
      </c>
      <c r="AC441" s="5">
        <f t="shared" si="690"/>
        <v>3.2752431609561229E-5</v>
      </c>
      <c r="AD441" s="5">
        <f t="shared" si="691"/>
        <v>8.4492000992744193E-5</v>
      </c>
      <c r="AE441" s="5">
        <f t="shared" si="692"/>
        <v>1.4756229264288346E-4</v>
      </c>
      <c r="AF441" s="5">
        <f t="shared" si="693"/>
        <v>1.2885616362603305E-4</v>
      </c>
      <c r="AG441" s="5">
        <f t="shared" si="694"/>
        <v>7.5014244750643415E-5</v>
      </c>
      <c r="AH441" s="5">
        <f t="shared" si="695"/>
        <v>4.7199089811541722E-2</v>
      </c>
      <c r="AI441" s="5">
        <f t="shared" si="696"/>
        <v>1.6955629390844367E-2</v>
      </c>
      <c r="AJ441" s="5">
        <f t="shared" si="697"/>
        <v>3.0455393227663877E-3</v>
      </c>
      <c r="AK441" s="5">
        <f t="shared" si="698"/>
        <v>3.6468949054071668E-4</v>
      </c>
      <c r="AL441" s="5">
        <f t="shared" si="699"/>
        <v>8.2194665060012152E-7</v>
      </c>
      <c r="AM441" s="5">
        <f t="shared" si="700"/>
        <v>6.0705198385986845E-6</v>
      </c>
      <c r="AN441" s="5">
        <f t="shared" si="701"/>
        <v>1.0601948283774867E-5</v>
      </c>
      <c r="AO441" s="5">
        <f t="shared" si="702"/>
        <v>9.2579639306296669E-6</v>
      </c>
      <c r="AP441" s="5">
        <f t="shared" si="703"/>
        <v>5.3895689010298585E-6</v>
      </c>
      <c r="AQ441" s="5">
        <f t="shared" si="704"/>
        <v>2.3531728863334916E-6</v>
      </c>
      <c r="AR441" s="5">
        <f t="shared" si="705"/>
        <v>1.648630834023344E-2</v>
      </c>
      <c r="AS441" s="5">
        <f t="shared" si="706"/>
        <v>5.9224814579333079E-3</v>
      </c>
      <c r="AT441" s="5">
        <f t="shared" si="707"/>
        <v>1.0637853513258742E-3</v>
      </c>
      <c r="AU441" s="5">
        <f t="shared" si="708"/>
        <v>1.2738346043331277E-4</v>
      </c>
      <c r="AV441" s="5">
        <f t="shared" si="709"/>
        <v>1.1440192778369959E-5</v>
      </c>
      <c r="AW441" s="5">
        <f t="shared" si="710"/>
        <v>1.4324557649271179E-8</v>
      </c>
      <c r="AX441" s="5">
        <f t="shared" si="711"/>
        <v>3.6345857870009907E-7</v>
      </c>
      <c r="AY441" s="5">
        <f t="shared" si="712"/>
        <v>6.3476755815401102E-7</v>
      </c>
      <c r="AZ441" s="5">
        <f t="shared" si="713"/>
        <v>5.5429954951933579E-7</v>
      </c>
      <c r="BA441" s="5">
        <f t="shared" si="714"/>
        <v>3.2268818892893291E-7</v>
      </c>
      <c r="BB441" s="5">
        <f t="shared" si="715"/>
        <v>1.4089087844902148E-7</v>
      </c>
      <c r="BC441" s="5">
        <f t="shared" si="716"/>
        <v>4.9212187644112686E-8</v>
      </c>
      <c r="BD441" s="5">
        <f t="shared" si="717"/>
        <v>4.798792444488823E-3</v>
      </c>
      <c r="BE441" s="5">
        <f t="shared" si="718"/>
        <v>1.7239007476038191E-3</v>
      </c>
      <c r="BF441" s="5">
        <f t="shared" si="719"/>
        <v>3.09643917919602E-4</v>
      </c>
      <c r="BG441" s="5">
        <f t="shared" si="720"/>
        <v>3.7078451698518134E-5</v>
      </c>
      <c r="BH441" s="5">
        <f t="shared" si="721"/>
        <v>3.3299820393605473E-6</v>
      </c>
      <c r="BI441" s="5">
        <f t="shared" si="722"/>
        <v>2.3925012775885683E-7</v>
      </c>
      <c r="BJ441" s="8">
        <f t="shared" si="723"/>
        <v>6.9808981699995512E-2</v>
      </c>
      <c r="BK441" s="8">
        <f t="shared" si="724"/>
        <v>0.21100329357000028</v>
      </c>
      <c r="BL441" s="8">
        <f t="shared" si="725"/>
        <v>0.60890940034899121</v>
      </c>
      <c r="BM441" s="8">
        <f t="shared" si="726"/>
        <v>0.34973087872610581</v>
      </c>
      <c r="BN441" s="8">
        <f t="shared" si="727"/>
        <v>0.64809219822761643</v>
      </c>
    </row>
    <row r="442" spans="1:66" x14ac:dyDescent="0.25">
      <c r="A442" t="s">
        <v>143</v>
      </c>
      <c r="B442" t="s">
        <v>145</v>
      </c>
      <c r="C442" t="s">
        <v>452</v>
      </c>
      <c r="D442" s="16"/>
      <c r="E442">
        <f>VLOOKUP(A442,home!$A$2:$E$405,3,FALSE)</f>
        <v>1.12121212121212</v>
      </c>
      <c r="F442">
        <f>VLOOKUP(B442,home!$B$2:$E$405,3,FALSE)</f>
        <v>1.43</v>
      </c>
      <c r="G442">
        <f>VLOOKUP(C442,away!$B$2:$E$405,4,FALSE)</f>
        <v>1.07</v>
      </c>
      <c r="H442">
        <f>VLOOKUP(A442,away!$A$2:$E$405,3,FALSE)</f>
        <v>1.0505050505050499</v>
      </c>
      <c r="I442">
        <f>VLOOKUP(C442,away!$B$2:$E$405,3,FALSE)</f>
        <v>1.07</v>
      </c>
      <c r="J442">
        <f>VLOOKUP(B442,home!$B$2:$E$405,4,FALSE)</f>
        <v>1.1399999999999999</v>
      </c>
      <c r="K442" s="3">
        <f t="shared" si="672"/>
        <v>1.7155666666666649</v>
      </c>
      <c r="L442" s="3">
        <f t="shared" si="673"/>
        <v>1.28140606060606</v>
      </c>
      <c r="M442" s="5">
        <f t="shared" si="674"/>
        <v>4.9938015766297972E-2</v>
      </c>
      <c r="N442" s="5">
        <f t="shared" si="675"/>
        <v>8.5671995248135166E-2</v>
      </c>
      <c r="O442" s="5">
        <f t="shared" si="676"/>
        <v>6.3990876057575197E-2</v>
      </c>
      <c r="P442" s="5">
        <f t="shared" si="677"/>
        <v>0.10978061393517397</v>
      </c>
      <c r="Q442" s="5">
        <f t="shared" si="678"/>
        <v>7.3488009657262821E-2</v>
      </c>
      <c r="R442" s="5">
        <f t="shared" si="679"/>
        <v>4.0999148201834042E-2</v>
      </c>
      <c r="S442" s="5">
        <f t="shared" si="680"/>
        <v>6.0333710756471384E-2</v>
      </c>
      <c r="T442" s="5">
        <f t="shared" si="681"/>
        <v>9.4167980956693237E-2</v>
      </c>
      <c r="U442" s="5">
        <f t="shared" si="682"/>
        <v>7.0336772016793017E-2</v>
      </c>
      <c r="V442" s="5">
        <f t="shared" si="683"/>
        <v>1.4737095591172335E-2</v>
      </c>
      <c r="W442" s="5">
        <f t="shared" si="684"/>
        <v>4.2024526589226029E-2</v>
      </c>
      <c r="X442" s="5">
        <f t="shared" si="685"/>
        <v>5.3850483065534742E-2</v>
      </c>
      <c r="Y442" s="5">
        <f t="shared" si="686"/>
        <v>3.4502167683370118E-2</v>
      </c>
      <c r="Z442" s="5">
        <f t="shared" si="687"/>
        <v>1.7512185661838726E-2</v>
      </c>
      <c r="AA442" s="5">
        <f t="shared" si="688"/>
        <v>3.0043321981928429E-2</v>
      </c>
      <c r="AB442" s="5">
        <f t="shared" si="689"/>
        <v>2.5770660874065151E-2</v>
      </c>
      <c r="AC442" s="5">
        <f t="shared" si="690"/>
        <v>2.0248193895902799E-3</v>
      </c>
      <c r="AD442" s="5">
        <f t="shared" si="691"/>
        <v>1.8023969249730782E-2</v>
      </c>
      <c r="AE442" s="5">
        <f t="shared" si="692"/>
        <v>2.3096023432782282E-2</v>
      </c>
      <c r="AF442" s="5">
        <f t="shared" si="693"/>
        <v>1.4797692201333399E-2</v>
      </c>
      <c r="AG442" s="5">
        <f t="shared" si="694"/>
        <v>6.3206174899238816E-3</v>
      </c>
      <c r="AH442" s="5">
        <f t="shared" si="695"/>
        <v>5.6100552103846698E-3</v>
      </c>
      <c r="AI442" s="5">
        <f t="shared" si="696"/>
        <v>9.6244237170955826E-3</v>
      </c>
      <c r="AJ442" s="5">
        <f t="shared" si="697"/>
        <v>8.2556702574626325E-3</v>
      </c>
      <c r="AK442" s="5">
        <f t="shared" si="698"/>
        <v>4.7210509015647665E-3</v>
      </c>
      <c r="AL442" s="5">
        <f t="shared" si="699"/>
        <v>1.7804945774163548E-4</v>
      </c>
      <c r="AM442" s="5">
        <f t="shared" si="700"/>
        <v>6.1842641691726152E-3</v>
      </c>
      <c r="AN442" s="5">
        <f t="shared" si="701"/>
        <v>7.9245535867666899E-3</v>
      </c>
      <c r="AO442" s="5">
        <f t="shared" si="702"/>
        <v>5.0772854968401636E-3</v>
      </c>
      <c r="AP442" s="5">
        <f t="shared" si="703"/>
        <v>2.1686881356927454E-3</v>
      </c>
      <c r="AQ442" s="5">
        <f t="shared" si="704"/>
        <v>6.9474253016028496E-4</v>
      </c>
      <c r="AR442" s="5">
        <f t="shared" si="705"/>
        <v>1.4377517493843039E-3</v>
      </c>
      <c r="AS442" s="5">
        <f t="shared" si="706"/>
        <v>2.4665589761853966E-3</v>
      </c>
      <c r="AT442" s="5">
        <f t="shared" si="707"/>
        <v>2.1157731804555616E-3</v>
      </c>
      <c r="AU442" s="5">
        <f t="shared" si="708"/>
        <v>1.209916647538959E-3</v>
      </c>
      <c r="AV442" s="5">
        <f t="shared" si="709"/>
        <v>5.1892316749072942E-4</v>
      </c>
      <c r="AW442" s="5">
        <f t="shared" si="710"/>
        <v>1.0872577891346755E-5</v>
      </c>
      <c r="AX442" s="5">
        <f t="shared" si="711"/>
        <v>1.7682529110822618E-3</v>
      </c>
      <c r="AY442" s="5">
        <f t="shared" si="712"/>
        <v>2.2658499969451188E-3</v>
      </c>
      <c r="AZ442" s="5">
        <f t="shared" si="713"/>
        <v>1.4517369592548491E-3</v>
      </c>
      <c r="BA442" s="5">
        <f t="shared" si="714"/>
        <v>6.2008817933165866E-4</v>
      </c>
      <c r="BB442" s="5">
        <f t="shared" si="715"/>
        <v>1.9864618777644109E-4</v>
      </c>
      <c r="BC442" s="5">
        <f t="shared" si="716"/>
        <v>5.0909285786604204E-5</v>
      </c>
      <c r="BD442" s="5">
        <f t="shared" si="717"/>
        <v>3.0705730088466848E-4</v>
      </c>
      <c r="BE442" s="5">
        <f t="shared" si="718"/>
        <v>5.2677727015437389E-4</v>
      </c>
      <c r="BF442" s="5">
        <f t="shared" si="719"/>
        <v>4.5186076271725231E-4</v>
      </c>
      <c r="BG442" s="5">
        <f t="shared" si="720"/>
        <v>2.5839908749743121E-4</v>
      </c>
      <c r="BH442" s="5">
        <f t="shared" si="721"/>
        <v>1.1082521530191898E-4</v>
      </c>
      <c r="BI442" s="5">
        <f t="shared" si="722"/>
        <v>3.8025609039625687E-5</v>
      </c>
      <c r="BJ442" s="8">
        <f t="shared" si="723"/>
        <v>0.47434848301280191</v>
      </c>
      <c r="BK442" s="8">
        <f t="shared" si="724"/>
        <v>0.23925815489339269</v>
      </c>
      <c r="BL442" s="8">
        <f t="shared" si="725"/>
        <v>0.26879384818535373</v>
      </c>
      <c r="BM442" s="8">
        <f t="shared" si="726"/>
        <v>0.57378903546805404</v>
      </c>
      <c r="BN442" s="8">
        <f t="shared" si="727"/>
        <v>0.42386865886627917</v>
      </c>
    </row>
    <row r="443" spans="1:66" x14ac:dyDescent="0.25">
      <c r="A443" t="s">
        <v>143</v>
      </c>
      <c r="B443" t="s">
        <v>151</v>
      </c>
      <c r="C443" t="s">
        <v>153</v>
      </c>
      <c r="D443" s="16"/>
      <c r="E443">
        <f>VLOOKUP(A443,home!$A$2:$E$405,3,FALSE)</f>
        <v>1.12121212121212</v>
      </c>
      <c r="F443">
        <f>VLOOKUP(B443,home!$B$2:$E$405,3,FALSE)</f>
        <v>0.89</v>
      </c>
      <c r="G443">
        <f>VLOOKUP(C443,away!$B$2:$E$405,4,FALSE)</f>
        <v>1.25</v>
      </c>
      <c r="H443">
        <f>VLOOKUP(A443,away!$A$2:$E$405,3,FALSE)</f>
        <v>1.0505050505050499</v>
      </c>
      <c r="I443">
        <f>VLOOKUP(C443,away!$B$2:$E$405,3,FALSE)</f>
        <v>0.54</v>
      </c>
      <c r="J443">
        <f>VLOOKUP(B443,home!$B$2:$E$405,4,FALSE)</f>
        <v>0.76</v>
      </c>
      <c r="K443" s="3">
        <f t="shared" si="672"/>
        <v>1.2473484848484835</v>
      </c>
      <c r="L443" s="3">
        <f t="shared" si="673"/>
        <v>0.43112727272727258</v>
      </c>
      <c r="M443" s="5">
        <f t="shared" si="674"/>
        <v>0.18665827177323116</v>
      </c>
      <c r="N443" s="5">
        <f t="shared" si="675"/>
        <v>0.23282791248077631</v>
      </c>
      <c r="O443" s="5">
        <f t="shared" si="676"/>
        <v>8.0473471641579197E-2</v>
      </c>
      <c r="P443" s="5">
        <f t="shared" si="677"/>
        <v>0.1003784629226212</v>
      </c>
      <c r="Q443" s="5">
        <f t="shared" si="678"/>
        <v>0.14520877193166581</v>
      </c>
      <c r="R443" s="5">
        <f t="shared" si="679"/>
        <v>1.7347154177864772E-2</v>
      </c>
      <c r="S443" s="5">
        <f t="shared" si="680"/>
        <v>1.3495029878650448E-2</v>
      </c>
      <c r="T443" s="5">
        <f t="shared" si="681"/>
        <v>6.2603461818975623E-2</v>
      </c>
      <c r="U443" s="5">
        <f t="shared" si="682"/>
        <v>2.1637946480192662E-2</v>
      </c>
      <c r="V443" s="5">
        <f t="shared" si="683"/>
        <v>8.063519520608109E-4</v>
      </c>
      <c r="W443" s="5">
        <f t="shared" si="684"/>
        <v>6.0375313885224158E-2</v>
      </c>
      <c r="X443" s="5">
        <f t="shared" si="685"/>
        <v>2.6029444415389725E-2</v>
      </c>
      <c r="Y443" s="5">
        <f t="shared" si="686"/>
        <v>5.6110016907065536E-3</v>
      </c>
      <c r="Z443" s="5">
        <f t="shared" si="687"/>
        <v>2.4929437567607847E-3</v>
      </c>
      <c r="AA443" s="5">
        <f t="shared" si="688"/>
        <v>3.1095696178080508E-3</v>
      </c>
      <c r="AB443" s="5">
        <f t="shared" si="689"/>
        <v>1.9393584756518751E-3</v>
      </c>
      <c r="AC443" s="5">
        <f t="shared" si="690"/>
        <v>2.7101788991721156E-5</v>
      </c>
      <c r="AD443" s="5">
        <f t="shared" si="691"/>
        <v>1.8827264074246473E-2</v>
      </c>
      <c r="AE443" s="5">
        <f t="shared" si="692"/>
        <v>8.1169470132460408E-3</v>
      </c>
      <c r="AF443" s="5">
        <f t="shared" si="693"/>
        <v>1.749718614346273E-3</v>
      </c>
      <c r="AG443" s="5">
        <f t="shared" si="694"/>
        <v>2.5145047141441712E-4</v>
      </c>
      <c r="AH443" s="5">
        <f t="shared" si="695"/>
        <v>2.6869401072868952E-4</v>
      </c>
      <c r="AI443" s="5">
        <f t="shared" si="696"/>
        <v>3.3515506717029294E-4</v>
      </c>
      <c r="AJ443" s="5">
        <f t="shared" si="697"/>
        <v>2.0902758261207835E-4</v>
      </c>
      <c r="AK443" s="5">
        <f t="shared" si="698"/>
        <v>8.6910079487572428E-5</v>
      </c>
      <c r="AL443" s="5">
        <f t="shared" si="699"/>
        <v>5.8297677260126188E-7</v>
      </c>
      <c r="AM443" s="5">
        <f t="shared" si="700"/>
        <v>4.696831863370725E-3</v>
      </c>
      <c r="AN443" s="5">
        <f t="shared" si="701"/>
        <v>2.0249323117135743E-3</v>
      </c>
      <c r="AO443" s="5">
        <f t="shared" si="702"/>
        <v>4.365017725032023E-4</v>
      </c>
      <c r="AP443" s="5">
        <f t="shared" si="703"/>
        <v>6.2729272906642016E-5</v>
      </c>
      <c r="AQ443" s="5">
        <f t="shared" si="704"/>
        <v>6.7610750871013393E-6</v>
      </c>
      <c r="AR443" s="5">
        <f t="shared" si="705"/>
        <v>2.31682632087225E-5</v>
      </c>
      <c r="AS443" s="5">
        <f t="shared" si="706"/>
        <v>2.8898898009970869E-5</v>
      </c>
      <c r="AT443" s="5">
        <f t="shared" si="707"/>
        <v>1.8023498323264011E-5</v>
      </c>
      <c r="AU443" s="5">
        <f t="shared" si="708"/>
        <v>7.4938611083975205E-6</v>
      </c>
      <c r="AV443" s="5">
        <f t="shared" si="709"/>
        <v>2.3368640748061538E-6</v>
      </c>
      <c r="AW443" s="5">
        <f t="shared" si="710"/>
        <v>8.708473838520853E-9</v>
      </c>
      <c r="AX443" s="5">
        <f t="shared" si="711"/>
        <v>9.7643101806059321E-4</v>
      </c>
      <c r="AY443" s="5">
        <f t="shared" si="712"/>
        <v>4.2096604182277782E-4</v>
      </c>
      <c r="AZ443" s="5">
        <f t="shared" si="713"/>
        <v>9.0744970760924578E-5</v>
      </c>
      <c r="BA443" s="5">
        <f t="shared" si="714"/>
        <v>1.3040877252624506E-5</v>
      </c>
      <c r="BB443" s="5">
        <f t="shared" si="715"/>
        <v>1.4055694609737822E-6</v>
      </c>
      <c r="BC443" s="5">
        <f t="shared" si="716"/>
        <v>1.2119586566767394E-7</v>
      </c>
      <c r="BD443" s="5">
        <f t="shared" si="717"/>
        <v>1.6647450218340222E-6</v>
      </c>
      <c r="BE443" s="5">
        <f t="shared" si="718"/>
        <v>2.0765171806437226E-6</v>
      </c>
      <c r="BF443" s="5">
        <f t="shared" si="719"/>
        <v>1.2950702795188964E-6</v>
      </c>
      <c r="BG443" s="5">
        <f t="shared" si="720"/>
        <v>5.3846798364339947E-7</v>
      </c>
      <c r="BH443" s="5">
        <f t="shared" si="721"/>
        <v>1.679143058842529E-7</v>
      </c>
      <c r="BI443" s="5">
        <f t="shared" si="722"/>
        <v>4.1889531005821531E-8</v>
      </c>
      <c r="BJ443" s="8">
        <f t="shared" si="723"/>
        <v>0.57033175236479605</v>
      </c>
      <c r="BK443" s="8">
        <f t="shared" si="724"/>
        <v>0.30178676733415066</v>
      </c>
      <c r="BL443" s="8">
        <f t="shared" si="725"/>
        <v>0.12549299312212292</v>
      </c>
      <c r="BM443" s="8">
        <f t="shared" si="726"/>
        <v>0.23678945431674325</v>
      </c>
      <c r="BN443" s="8">
        <f t="shared" si="727"/>
        <v>0.76289404492773849</v>
      </c>
    </row>
    <row r="444" spans="1:66" x14ac:dyDescent="0.25">
      <c r="A444" t="s">
        <v>143</v>
      </c>
      <c r="B444" t="s">
        <v>159</v>
      </c>
      <c r="C444" t="s">
        <v>451</v>
      </c>
      <c r="D444" s="16"/>
      <c r="E444">
        <f>VLOOKUP(A444,home!$A$2:$E$405,3,FALSE)</f>
        <v>1.12121212121212</v>
      </c>
      <c r="F444">
        <f>VLOOKUP(B444,home!$B$2:$E$405,3,FALSE)</f>
        <v>1.19</v>
      </c>
      <c r="G444">
        <f>VLOOKUP(C444,away!$B$2:$E$405,4,FALSE)</f>
        <v>1.43</v>
      </c>
      <c r="H444">
        <f>VLOOKUP(A444,away!$A$2:$E$405,3,FALSE)</f>
        <v>1.0505050505050499</v>
      </c>
      <c r="I444">
        <f>VLOOKUP(C444,away!$B$2:$E$405,3,FALSE)</f>
        <v>0.71</v>
      </c>
      <c r="J444">
        <f>VLOOKUP(B444,home!$B$2:$E$405,4,FALSE)</f>
        <v>0.79</v>
      </c>
      <c r="K444" s="3">
        <f t="shared" si="672"/>
        <v>1.9079666666666644</v>
      </c>
      <c r="L444" s="3">
        <f t="shared" si="673"/>
        <v>0.58922828282828255</v>
      </c>
      <c r="M444" s="5">
        <f t="shared" si="674"/>
        <v>8.2315574427947069E-2</v>
      </c>
      <c r="N444" s="5">
        <f t="shared" si="675"/>
        <v>0.15705537215604187</v>
      </c>
      <c r="O444" s="5">
        <f t="shared" si="676"/>
        <v>4.8502664570202941E-2</v>
      </c>
      <c r="P444" s="5">
        <f t="shared" si="677"/>
        <v>9.2541467244461412E-2</v>
      </c>
      <c r="Q444" s="5">
        <f t="shared" si="678"/>
        <v>0.14982820744732789</v>
      </c>
      <c r="R444" s="5">
        <f t="shared" si="679"/>
        <v>1.4289570878648428E-2</v>
      </c>
      <c r="S444" s="5">
        <f t="shared" si="680"/>
        <v>2.6009425370814698E-2</v>
      </c>
      <c r="T444" s="5">
        <f t="shared" si="681"/>
        <v>8.8283017393428698E-2</v>
      </c>
      <c r="U444" s="5">
        <f t="shared" si="682"/>
        <v>2.7264024917431875E-2</v>
      </c>
      <c r="V444" s="5">
        <f t="shared" si="683"/>
        <v>3.2489469172316942E-3</v>
      </c>
      <c r="W444" s="5">
        <f t="shared" si="684"/>
        <v>9.5289075178639895E-2</v>
      </c>
      <c r="X444" s="5">
        <f t="shared" si="685"/>
        <v>5.6147018139805105E-2</v>
      </c>
      <c r="Y444" s="5">
        <f t="shared" si="686"/>
        <v>1.6541705542222895E-2</v>
      </c>
      <c r="Z444" s="5">
        <f t="shared" si="687"/>
        <v>2.8066064370596824E-3</v>
      </c>
      <c r="AA444" s="5">
        <f t="shared" si="688"/>
        <v>5.3549115283619648E-3</v>
      </c>
      <c r="AB444" s="5">
        <f t="shared" si="689"/>
        <v>5.1084963495318372E-3</v>
      </c>
      <c r="AC444" s="5">
        <f t="shared" si="690"/>
        <v>2.2828480273132289E-4</v>
      </c>
      <c r="AD444" s="5">
        <f t="shared" si="691"/>
        <v>4.5452094784584694E-2</v>
      </c>
      <c r="AE444" s="5">
        <f t="shared" si="692"/>
        <v>2.6781659760869176E-2</v>
      </c>
      <c r="AF444" s="5">
        <f t="shared" si="693"/>
        <v>7.8902556960941273E-3</v>
      </c>
      <c r="AG444" s="5">
        <f t="shared" si="694"/>
        <v>1.549720604961873E-3</v>
      </c>
      <c r="AH444" s="5">
        <f t="shared" si="695"/>
        <v>4.1343297287087016E-4</v>
      </c>
      <c r="AI444" s="5">
        <f t="shared" si="696"/>
        <v>7.8881633113852352E-4</v>
      </c>
      <c r="AJ444" s="5">
        <f t="shared" si="697"/>
        <v>7.5251763296729855E-4</v>
      </c>
      <c r="AK444" s="5">
        <f t="shared" si="698"/>
        <v>4.7859285326016832E-4</v>
      </c>
      <c r="AL444" s="5">
        <f t="shared" si="699"/>
        <v>1.0265765982286149E-5</v>
      </c>
      <c r="AM444" s="5">
        <f t="shared" si="700"/>
        <v>1.7344216355832272E-2</v>
      </c>
      <c r="AN444" s="5">
        <f t="shared" si="701"/>
        <v>1.0219702820349261E-2</v>
      </c>
      <c r="AO444" s="5">
        <f t="shared" si="702"/>
        <v>3.0108689719248755E-3</v>
      </c>
      <c r="AP444" s="5">
        <f t="shared" si="703"/>
        <v>5.913630513827504E-4</v>
      </c>
      <c r="AQ444" s="5">
        <f t="shared" si="704"/>
        <v>8.7111958823587842E-5</v>
      </c>
      <c r="AR444" s="5">
        <f t="shared" si="705"/>
        <v>4.8721280133858971E-5</v>
      </c>
      <c r="AS444" s="5">
        <f t="shared" si="706"/>
        <v>9.2958578452731651E-5</v>
      </c>
      <c r="AT444" s="5">
        <f t="shared" si="707"/>
        <v>8.8680934534265049E-5</v>
      </c>
      <c r="AU444" s="5">
        <f t="shared" si="708"/>
        <v>5.6400089020075452E-5</v>
      </c>
      <c r="AV444" s="5">
        <f t="shared" si="709"/>
        <v>2.6902372461834128E-5</v>
      </c>
      <c r="AW444" s="5">
        <f t="shared" si="710"/>
        <v>3.205850212534496E-7</v>
      </c>
      <c r="AX444" s="5">
        <f t="shared" si="711"/>
        <v>5.5153644443971242E-3</v>
      </c>
      <c r="AY444" s="5">
        <f t="shared" si="712"/>
        <v>3.2498087207442818E-3</v>
      </c>
      <c r="AZ444" s="5">
        <f t="shared" si="713"/>
        <v>9.5743960602226539E-4</v>
      </c>
      <c r="BA444" s="5">
        <f t="shared" si="714"/>
        <v>1.8805016498942896E-4</v>
      </c>
      <c r="BB444" s="5">
        <f t="shared" si="715"/>
        <v>2.7701118950574106E-5</v>
      </c>
      <c r="BC444" s="5">
        <f t="shared" si="716"/>
        <v>3.2644565503337564E-6</v>
      </c>
      <c r="BD444" s="5">
        <f t="shared" si="717"/>
        <v>4.7846593717449047E-6</v>
      </c>
      <c r="BE444" s="5">
        <f t="shared" si="718"/>
        <v>9.1289705926435403E-6</v>
      </c>
      <c r="BF444" s="5">
        <f t="shared" si="719"/>
        <v>8.7088857958720534E-6</v>
      </c>
      <c r="BG444" s="5">
        <f t="shared" si="720"/>
        <v>5.5387546007768875E-6</v>
      </c>
      <c r="BH444" s="5">
        <f t="shared" si="721"/>
        <v>2.6419397882822326E-6</v>
      </c>
      <c r="BI444" s="5">
        <f t="shared" si="722"/>
        <v>1.008146610276577E-6</v>
      </c>
      <c r="BJ444" s="8">
        <f t="shared" si="723"/>
        <v>0.68601301837394302</v>
      </c>
      <c r="BK444" s="8">
        <f t="shared" si="724"/>
        <v>0.20760377324991275</v>
      </c>
      <c r="BL444" s="8">
        <f t="shared" si="725"/>
        <v>0.10329850264577629</v>
      </c>
      <c r="BM444" s="8">
        <f t="shared" si="726"/>
        <v>0.45193955584633905</v>
      </c>
      <c r="BN444" s="8">
        <f t="shared" si="727"/>
        <v>0.54453285672462959</v>
      </c>
    </row>
    <row r="445" spans="1:66" x14ac:dyDescent="0.25">
      <c r="A445" t="s">
        <v>143</v>
      </c>
      <c r="B445" t="s">
        <v>160</v>
      </c>
      <c r="C445" t="s">
        <v>158</v>
      </c>
      <c r="D445" s="16"/>
      <c r="E445">
        <f>VLOOKUP(A445,home!$A$2:$E$405,3,FALSE)</f>
        <v>1.12121212121212</v>
      </c>
      <c r="F445">
        <f>VLOOKUP(B445,home!$B$2:$E$405,3,FALSE)</f>
        <v>0.71</v>
      </c>
      <c r="G445">
        <f>VLOOKUP(C445,away!$B$2:$E$405,4,FALSE)</f>
        <v>1.25</v>
      </c>
      <c r="H445">
        <f>VLOOKUP(A445,away!$A$2:$E$405,3,FALSE)</f>
        <v>1.0505050505050499</v>
      </c>
      <c r="I445">
        <f>VLOOKUP(C445,away!$B$2:$E$405,3,FALSE)</f>
        <v>1.07</v>
      </c>
      <c r="J445">
        <f>VLOOKUP(B445,home!$B$2:$E$405,4,FALSE)</f>
        <v>1.9</v>
      </c>
      <c r="K445" s="3">
        <f t="shared" si="672"/>
        <v>0.99507575757575639</v>
      </c>
      <c r="L445" s="3">
        <f t="shared" si="673"/>
        <v>2.1356767676767667</v>
      </c>
      <c r="M445" s="5">
        <f t="shared" si="674"/>
        <v>4.3684910881797802E-2</v>
      </c>
      <c r="N445" s="5">
        <f t="shared" si="675"/>
        <v>4.3469795790334359E-2</v>
      </c>
      <c r="O445" s="5">
        <f t="shared" si="676"/>
        <v>9.3296849268285534E-2</v>
      </c>
      <c r="P445" s="5">
        <f t="shared" si="677"/>
        <v>9.2837432965070396E-2</v>
      </c>
      <c r="Q445" s="5">
        <f t="shared" si="678"/>
        <v>2.1627869988865189E-2</v>
      </c>
      <c r="R445" s="5">
        <f t="shared" si="679"/>
        <v>9.9625956739859314E-2</v>
      </c>
      <c r="S445" s="5">
        <f t="shared" si="680"/>
        <v>4.932360388043696E-2</v>
      </c>
      <c r="T445" s="5">
        <f t="shared" si="681"/>
        <v>4.619013946955295E-2</v>
      </c>
      <c r="U445" s="5">
        <f t="shared" si="682"/>
        <v>9.9135374377125052E-2</v>
      </c>
      <c r="V445" s="5">
        <f t="shared" si="683"/>
        <v>1.1646728753234657E-2</v>
      </c>
      <c r="W445" s="5">
        <f t="shared" si="684"/>
        <v>7.173789704639999E-3</v>
      </c>
      <c r="X445" s="5">
        <f t="shared" si="685"/>
        <v>1.532089600839842E-2</v>
      </c>
      <c r="Y445" s="5">
        <f t="shared" si="686"/>
        <v>1.636024083256411E-2</v>
      </c>
      <c r="Z445" s="5">
        <f t="shared" si="687"/>
        <v>7.0922947088962698E-2</v>
      </c>
      <c r="AA445" s="5">
        <f t="shared" si="688"/>
        <v>7.0573705304054851E-2</v>
      </c>
      <c r="AB445" s="5">
        <f t="shared" si="689"/>
        <v>3.5113091635180275E-2</v>
      </c>
      <c r="AC445" s="5">
        <f t="shared" si="690"/>
        <v>1.5469477590563567E-3</v>
      </c>
      <c r="AD445" s="5">
        <f t="shared" si="691"/>
        <v>1.784616056258452E-3</v>
      </c>
      <c r="AE445" s="5">
        <f t="shared" si="692"/>
        <v>3.8113630505741095E-3</v>
      </c>
      <c r="AF445" s="5">
        <f t="shared" si="693"/>
        <v>4.0699197601463885E-3</v>
      </c>
      <c r="AG445" s="5">
        <f t="shared" si="694"/>
        <v>2.8973443593510798E-3</v>
      </c>
      <c r="AH445" s="5">
        <f t="shared" si="695"/>
        <v>3.786712259826655E-2</v>
      </c>
      <c r="AI445" s="5">
        <f t="shared" si="696"/>
        <v>3.7680655706684135E-2</v>
      </c>
      <c r="AJ445" s="5">
        <f t="shared" si="697"/>
        <v>1.8747553511639981E-2</v>
      </c>
      <c r="AK445" s="5">
        <f t="shared" si="698"/>
        <v>6.2184120044290626E-3</v>
      </c>
      <c r="AL445" s="5">
        <f t="shared" si="699"/>
        <v>1.3150047097081335E-4</v>
      </c>
      <c r="AM445" s="5">
        <f t="shared" si="700"/>
        <v>3.5516563483264766E-4</v>
      </c>
      <c r="AN445" s="5">
        <f t="shared" si="701"/>
        <v>7.5851899498925572E-4</v>
      </c>
      <c r="AO445" s="5">
        <f t="shared" si="702"/>
        <v>8.0997569772004189E-4</v>
      </c>
      <c r="AP445" s="5">
        <f t="shared" si="703"/>
        <v>5.7661542666782428E-4</v>
      </c>
      <c r="AQ445" s="5">
        <f t="shared" si="704"/>
        <v>3.0786604265462463E-4</v>
      </c>
      <c r="AR445" s="5">
        <f t="shared" si="705"/>
        <v>1.6174386798377162E-2</v>
      </c>
      <c r="AS445" s="5">
        <f t="shared" si="706"/>
        <v>1.6094740196718468E-2</v>
      </c>
      <c r="AT445" s="5">
        <f t="shared" si="707"/>
        <v>8.0077428971173023E-3</v>
      </c>
      <c r="AU445" s="5">
        <f t="shared" si="708"/>
        <v>2.6561036099402944E-3</v>
      </c>
      <c r="AV445" s="5">
        <f t="shared" si="709"/>
        <v>6.6075607796525987E-4</v>
      </c>
      <c r="AW445" s="5">
        <f t="shared" si="710"/>
        <v>7.7627656731664927E-6</v>
      </c>
      <c r="AX445" s="5">
        <f t="shared" si="711"/>
        <v>5.890278552432854E-5</v>
      </c>
      <c r="AY445" s="5">
        <f t="shared" si="712"/>
        <v>1.257973105957558E-4</v>
      </c>
      <c r="AZ445" s="5">
        <f t="shared" si="713"/>
        <v>1.3433119683778705E-4</v>
      </c>
      <c r="BA445" s="5">
        <f t="shared" si="714"/>
        <v>9.5629338753558843E-5</v>
      </c>
      <c r="BB445" s="5">
        <f t="shared" si="715"/>
        <v>5.1058339271066778E-5</v>
      </c>
      <c r="BC445" s="5">
        <f t="shared" si="716"/>
        <v>2.1808821795475137E-5</v>
      </c>
      <c r="BD445" s="5">
        <f t="shared" si="717"/>
        <v>5.757210352785317E-3</v>
      </c>
      <c r="BE445" s="5">
        <f t="shared" si="718"/>
        <v>5.7288604533208371E-3</v>
      </c>
      <c r="BF445" s="5">
        <f t="shared" si="719"/>
        <v>2.8503250778170114E-3</v>
      </c>
      <c r="BG445" s="5">
        <f t="shared" si="720"/>
        <v>9.4542979538197991E-4</v>
      </c>
      <c r="BH445" s="5">
        <f t="shared" si="721"/>
        <v>2.3519356746860398E-4</v>
      </c>
      <c r="BI445" s="5">
        <f t="shared" si="722"/>
        <v>4.6807083465153186E-5</v>
      </c>
      <c r="BJ445" s="8">
        <f t="shared" si="723"/>
        <v>0.16600164461032743</v>
      </c>
      <c r="BK445" s="8">
        <f t="shared" si="724"/>
        <v>0.19929692202116278</v>
      </c>
      <c r="BL445" s="8">
        <f t="shared" si="725"/>
        <v>0.55741627705588193</v>
      </c>
      <c r="BM445" s="8">
        <f t="shared" si="726"/>
        <v>0.59897694059719964</v>
      </c>
      <c r="BN445" s="8">
        <f t="shared" si="727"/>
        <v>0.39454281563421256</v>
      </c>
    </row>
    <row r="446" spans="1:66" x14ac:dyDescent="0.25">
      <c r="A446" t="s">
        <v>22</v>
      </c>
      <c r="B446" t="s">
        <v>263</v>
      </c>
      <c r="C446" t="s">
        <v>262</v>
      </c>
      <c r="D446" s="16"/>
      <c r="E446">
        <f>VLOOKUP(A446,home!$A$2:$E$405,3,FALSE)</f>
        <v>1.6949152542372901</v>
      </c>
      <c r="F446">
        <f>VLOOKUP(B446,home!$B$2:$E$405,3,FALSE)</f>
        <v>2.36</v>
      </c>
      <c r="G446">
        <f>VLOOKUP(C446,away!$B$2:$E$405,4,FALSE)</f>
        <v>1.57</v>
      </c>
      <c r="H446">
        <f>VLOOKUP(A446,away!$A$2:$E$405,3,FALSE)</f>
        <v>1.55932203389831</v>
      </c>
      <c r="I446">
        <f>VLOOKUP(C446,away!$B$2:$E$405,3,FALSE)</f>
        <v>0.98</v>
      </c>
      <c r="J446">
        <f>VLOOKUP(B446,home!$B$2:$E$405,4,FALSE)</f>
        <v>0.64</v>
      </c>
      <c r="K446" s="3">
        <f t="shared" si="672"/>
        <v>6.2800000000000074</v>
      </c>
      <c r="L446" s="3">
        <f t="shared" si="673"/>
        <v>0.97800677966102001</v>
      </c>
      <c r="M446" s="5">
        <f t="shared" si="674"/>
        <v>7.0451088247054899E-4</v>
      </c>
      <c r="N446" s="5">
        <f t="shared" si="675"/>
        <v>4.4243283419150526E-3</v>
      </c>
      <c r="O446" s="5">
        <f t="shared" si="676"/>
        <v>6.8901641940116503E-4</v>
      </c>
      <c r="P446" s="5">
        <f t="shared" si="677"/>
        <v>4.3270231138393209E-3</v>
      </c>
      <c r="Q446" s="5">
        <f t="shared" si="678"/>
        <v>1.3892390993613283E-2</v>
      </c>
      <c r="R446" s="5">
        <f t="shared" si="679"/>
        <v>3.3693136473605001E-4</v>
      </c>
      <c r="S446" s="5">
        <f t="shared" si="680"/>
        <v>6.6440169675031331E-3</v>
      </c>
      <c r="T446" s="5">
        <f t="shared" si="681"/>
        <v>1.3586852577455486E-2</v>
      </c>
      <c r="U446" s="5">
        <f t="shared" si="682"/>
        <v>2.1159289705423964E-3</v>
      </c>
      <c r="V446" s="5">
        <f t="shared" si="683"/>
        <v>4.5340857832397545E-3</v>
      </c>
      <c r="W446" s="5">
        <f t="shared" si="684"/>
        <v>2.9081405146630501E-2</v>
      </c>
      <c r="X446" s="5">
        <f t="shared" si="685"/>
        <v>2.8441811395473512E-2</v>
      </c>
      <c r="Y446" s="5">
        <f t="shared" si="686"/>
        <v>1.3908142185306572E-2</v>
      </c>
      <c r="Z446" s="5">
        <f t="shared" si="687"/>
        <v>1.0984038633076562E-4</v>
      </c>
      <c r="AA446" s="5">
        <f t="shared" si="688"/>
        <v>6.8979762615720879E-4</v>
      </c>
      <c r="AB446" s="5">
        <f t="shared" si="689"/>
        <v>2.1659645461336386E-3</v>
      </c>
      <c r="AC446" s="5">
        <f t="shared" si="690"/>
        <v>1.7404889044624538E-3</v>
      </c>
      <c r="AD446" s="5">
        <f t="shared" si="691"/>
        <v>4.5657806080209938E-2</v>
      </c>
      <c r="AE446" s="5">
        <f t="shared" si="692"/>
        <v>4.465364389089347E-2</v>
      </c>
      <c r="AF446" s="5">
        <f t="shared" si="693"/>
        <v>2.1835783230931344E-2</v>
      </c>
      <c r="AG446" s="5">
        <f t="shared" si="694"/>
        <v>7.1185146796864229E-3</v>
      </c>
      <c r="AH446" s="5">
        <f t="shared" si="695"/>
        <v>2.6856160628018599E-5</v>
      </c>
      <c r="AI446" s="5">
        <f t="shared" si="696"/>
        <v>1.6865668874395699E-4</v>
      </c>
      <c r="AJ446" s="5">
        <f t="shared" si="697"/>
        <v>5.2958200265602559E-4</v>
      </c>
      <c r="AK446" s="5">
        <f t="shared" si="698"/>
        <v>1.1085916588932814E-3</v>
      </c>
      <c r="AL446" s="5">
        <f t="shared" si="699"/>
        <v>4.2759513906045284E-4</v>
      </c>
      <c r="AM446" s="5">
        <f t="shared" si="700"/>
        <v>5.7346204436743757E-2</v>
      </c>
      <c r="AN446" s="5">
        <f t="shared" si="701"/>
        <v>5.6084976726962263E-2</v>
      </c>
      <c r="AO446" s="5">
        <f t="shared" si="702"/>
        <v>2.7425743738049801E-2</v>
      </c>
      <c r="AP446" s="5">
        <f t="shared" si="703"/>
        <v>8.940854437686158E-3</v>
      </c>
      <c r="AQ446" s="5">
        <f t="shared" si="704"/>
        <v>2.1860540640048446E-3</v>
      </c>
      <c r="AR446" s="5">
        <f t="shared" si="705"/>
        <v>5.2531014339735104E-6</v>
      </c>
      <c r="AS446" s="5">
        <f t="shared" si="706"/>
        <v>3.2989477005353686E-5</v>
      </c>
      <c r="AT446" s="5">
        <f t="shared" si="707"/>
        <v>1.035869577968107E-4</v>
      </c>
      <c r="AU446" s="5">
        <f t="shared" si="708"/>
        <v>2.168420316546573E-4</v>
      </c>
      <c r="AV446" s="5">
        <f t="shared" si="709"/>
        <v>3.4044198969781234E-4</v>
      </c>
      <c r="AW446" s="5">
        <f t="shared" si="710"/>
        <v>7.2951087063712779E-5</v>
      </c>
      <c r="AX446" s="5">
        <f t="shared" si="711"/>
        <v>6.0022360643791864E-2</v>
      </c>
      <c r="AY446" s="5">
        <f t="shared" si="712"/>
        <v>5.8702275640887237E-2</v>
      </c>
      <c r="AZ446" s="5">
        <f t="shared" si="713"/>
        <v>2.8705611779158823E-2</v>
      </c>
      <c r="BA446" s="5">
        <f t="shared" si="714"/>
        <v>9.3580943114448551E-3</v>
      </c>
      <c r="BB446" s="5">
        <f t="shared" si="715"/>
        <v>2.2880699203250733E-3</v>
      </c>
      <c r="BC446" s="5">
        <f t="shared" si="716"/>
        <v>4.4754957888327443E-4</v>
      </c>
      <c r="BD446" s="5">
        <f t="shared" si="717"/>
        <v>8.5626146944551948E-7</v>
      </c>
      <c r="BE446" s="5">
        <f t="shared" si="718"/>
        <v>5.3773220281178681E-6</v>
      </c>
      <c r="BF446" s="5">
        <f t="shared" si="719"/>
        <v>1.6884791168290129E-5</v>
      </c>
      <c r="BG446" s="5">
        <f t="shared" si="720"/>
        <v>3.5345496178954038E-5</v>
      </c>
      <c r="BH446" s="5">
        <f t="shared" si="721"/>
        <v>5.5492429000957903E-5</v>
      </c>
      <c r="BI446" s="5">
        <f t="shared" si="722"/>
        <v>6.9698490825203217E-5</v>
      </c>
      <c r="BJ446" s="8">
        <f t="shared" si="723"/>
        <v>0.53410847380005355</v>
      </c>
      <c r="BK446" s="8">
        <f t="shared" si="724"/>
        <v>7.7079996431462905E-2</v>
      </c>
      <c r="BL446" s="8">
        <f t="shared" si="725"/>
        <v>8.7140937861513203E-3</v>
      </c>
      <c r="BM446" s="8">
        <f t="shared" si="726"/>
        <v>0.53700887873419945</v>
      </c>
      <c r="BN446" s="8">
        <f t="shared" si="727"/>
        <v>2.4374201115975418E-2</v>
      </c>
    </row>
    <row r="447" spans="1:66" x14ac:dyDescent="0.25">
      <c r="A447" t="s">
        <v>22</v>
      </c>
      <c r="B447" t="s">
        <v>163</v>
      </c>
      <c r="C447" t="s">
        <v>259</v>
      </c>
      <c r="D447" s="16"/>
      <c r="E447">
        <f>VLOOKUP(A447,home!$A$2:$E$405,3,FALSE)</f>
        <v>1.6949152542372901</v>
      </c>
      <c r="F447">
        <f>VLOOKUP(B447,home!$B$2:$E$405,3,FALSE)</f>
        <v>1.18</v>
      </c>
      <c r="G447">
        <f>VLOOKUP(C447,away!$B$2:$E$405,4,FALSE)</f>
        <v>1.18</v>
      </c>
      <c r="H447">
        <f>VLOOKUP(A447,away!$A$2:$E$405,3,FALSE)</f>
        <v>1.55932203389831</v>
      </c>
      <c r="I447">
        <f>VLOOKUP(C447,away!$B$2:$E$405,3,FALSE)</f>
        <v>0.98</v>
      </c>
      <c r="J447">
        <f>VLOOKUP(B447,home!$B$2:$E$405,4,FALSE)</f>
        <v>1.71</v>
      </c>
      <c r="K447" s="3">
        <f t="shared" si="672"/>
        <v>2.3600000000000025</v>
      </c>
      <c r="L447" s="3">
        <f t="shared" si="673"/>
        <v>2.6131118644067879</v>
      </c>
      <c r="M447" s="5">
        <f t="shared" si="674"/>
        <v>6.9215754823432106E-3</v>
      </c>
      <c r="N447" s="5">
        <f t="shared" si="675"/>
        <v>1.6334918138329994E-2</v>
      </c>
      <c r="O447" s="5">
        <f t="shared" si="676"/>
        <v>1.8086851013298176E-2</v>
      </c>
      <c r="P447" s="5">
        <f t="shared" si="677"/>
        <v>4.2684968391383749E-2</v>
      </c>
      <c r="Q447" s="5">
        <f t="shared" si="678"/>
        <v>1.927520340322942E-2</v>
      </c>
      <c r="R447" s="5">
        <f t="shared" si="679"/>
        <v>2.3631482486303704E-2</v>
      </c>
      <c r="S447" s="5">
        <f t="shared" si="680"/>
        <v>6.5808952427858711E-2</v>
      </c>
      <c r="T447" s="5">
        <f t="shared" si="681"/>
        <v>5.0368262701832887E-2</v>
      </c>
      <c r="U447" s="5">
        <f t="shared" si="682"/>
        <v>5.5770298667676806E-2</v>
      </c>
      <c r="V447" s="5">
        <f t="shared" si="683"/>
        <v>4.5093347146807829E-2</v>
      </c>
      <c r="W447" s="5">
        <f t="shared" si="684"/>
        <v>1.5163160010540492E-2</v>
      </c>
      <c r="X447" s="5">
        <f t="shared" si="685"/>
        <v>3.9623033325441911E-2</v>
      </c>
      <c r="Y447" s="5">
        <f t="shared" si="686"/>
        <v>5.1769709243248911E-2</v>
      </c>
      <c r="Z447" s="5">
        <f t="shared" si="687"/>
        <v>2.0583902419493809E-2</v>
      </c>
      <c r="AA447" s="5">
        <f t="shared" si="688"/>
        <v>4.8578009710005449E-2</v>
      </c>
      <c r="AB447" s="5">
        <f t="shared" si="689"/>
        <v>5.7322051457806507E-2</v>
      </c>
      <c r="AC447" s="5">
        <f t="shared" si="690"/>
        <v>1.7380509164182798E-2</v>
      </c>
      <c r="AD447" s="5">
        <f t="shared" si="691"/>
        <v>8.9462644062188977E-3</v>
      </c>
      <c r="AE447" s="5">
        <f t="shared" si="692"/>
        <v>2.3377589662010749E-2</v>
      </c>
      <c r="AF447" s="5">
        <f t="shared" si="693"/>
        <v>3.0544128453516884E-2</v>
      </c>
      <c r="AG447" s="5">
        <f t="shared" si="694"/>
        <v>2.6605074816616642E-2</v>
      </c>
      <c r="AH447" s="5">
        <f t="shared" si="695"/>
        <v>1.3447009907042715E-2</v>
      </c>
      <c r="AI447" s="5">
        <f t="shared" si="696"/>
        <v>3.1734943380620842E-2</v>
      </c>
      <c r="AJ447" s="5">
        <f t="shared" si="697"/>
        <v>3.7447233189132643E-2</v>
      </c>
      <c r="AK447" s="5">
        <f t="shared" si="698"/>
        <v>2.9458490108784378E-2</v>
      </c>
      <c r="AL447" s="5">
        <f t="shared" si="699"/>
        <v>4.2873850682801007E-3</v>
      </c>
      <c r="AM447" s="5">
        <f t="shared" si="700"/>
        <v>4.2226367997353223E-3</v>
      </c>
      <c r="AN447" s="5">
        <f t="shared" si="701"/>
        <v>1.1034222320469078E-2</v>
      </c>
      <c r="AO447" s="5">
        <f t="shared" si="702"/>
        <v>1.4416828630059976E-2</v>
      </c>
      <c r="AP447" s="5">
        <f t="shared" si="703"/>
        <v>1.2557595313443061E-2</v>
      </c>
      <c r="AQ447" s="5">
        <f t="shared" si="704"/>
        <v>8.2036003254942844E-3</v>
      </c>
      <c r="AR447" s="5">
        <f t="shared" si="705"/>
        <v>7.0277082257777877E-3</v>
      </c>
      <c r="AS447" s="5">
        <f t="shared" si="706"/>
        <v>1.6585391412835597E-2</v>
      </c>
      <c r="AT447" s="5">
        <f t="shared" si="707"/>
        <v>1.9570761867146031E-2</v>
      </c>
      <c r="AU447" s="5">
        <f t="shared" si="708"/>
        <v>1.5395666002154893E-2</v>
      </c>
      <c r="AV447" s="5">
        <f t="shared" si="709"/>
        <v>9.0834429412713948E-3</v>
      </c>
      <c r="AW447" s="5">
        <f t="shared" si="710"/>
        <v>7.3444621173665841E-4</v>
      </c>
      <c r="AX447" s="5">
        <f t="shared" si="711"/>
        <v>1.660903807895896E-3</v>
      </c>
      <c r="AY447" s="5">
        <f t="shared" si="712"/>
        <v>4.3401274460511778E-3</v>
      </c>
      <c r="AZ447" s="5">
        <f t="shared" si="713"/>
        <v>5.6706192611569329E-3</v>
      </c>
      <c r="BA447" s="5">
        <f t="shared" si="714"/>
        <v>4.9393208232876122E-3</v>
      </c>
      <c r="BB447" s="5">
        <f t="shared" si="715"/>
        <v>3.2267494613610905E-3</v>
      </c>
      <c r="BC447" s="5">
        <f t="shared" si="716"/>
        <v>1.6863714601901756E-3</v>
      </c>
      <c r="BD447" s="5">
        <f t="shared" si="717"/>
        <v>3.060697957394855E-3</v>
      </c>
      <c r="BE447" s="5">
        <f t="shared" si="718"/>
        <v>7.2232471794518652E-3</v>
      </c>
      <c r="BF447" s="5">
        <f t="shared" si="719"/>
        <v>8.5234316717532135E-3</v>
      </c>
      <c r="BG447" s="5">
        <f t="shared" si="720"/>
        <v>6.7050995817792012E-3</v>
      </c>
      <c r="BH447" s="5">
        <f t="shared" si="721"/>
        <v>3.9560087532497321E-3</v>
      </c>
      <c r="BI447" s="5">
        <f t="shared" si="722"/>
        <v>1.8672361315338743E-3</v>
      </c>
      <c r="BJ447" s="8">
        <f t="shared" si="723"/>
        <v>0.35396631981013149</v>
      </c>
      <c r="BK447" s="8">
        <f t="shared" si="724"/>
        <v>0.18651686512690757</v>
      </c>
      <c r="BL447" s="8">
        <f t="shared" si="725"/>
        <v>0.41447506164501974</v>
      </c>
      <c r="BM447" s="8">
        <f t="shared" si="726"/>
        <v>0.84500146885234984</v>
      </c>
      <c r="BN447" s="8">
        <f t="shared" si="727"/>
        <v>0.12693499891488824</v>
      </c>
    </row>
    <row r="448" spans="1:66" x14ac:dyDescent="0.25">
      <c r="A448" t="s">
        <v>22</v>
      </c>
      <c r="B448" t="s">
        <v>266</v>
      </c>
      <c r="C448" t="s">
        <v>23</v>
      </c>
      <c r="D448" s="16"/>
      <c r="E448">
        <f>VLOOKUP(A448,home!$A$2:$E$405,3,FALSE)</f>
        <v>1.6949152542372901</v>
      </c>
      <c r="F448">
        <f>VLOOKUP(B448,home!$B$2:$E$405,3,FALSE)</f>
        <v>0.89</v>
      </c>
      <c r="G448">
        <f>VLOOKUP(C448,away!$B$2:$E$405,4,FALSE)</f>
        <v>0.79</v>
      </c>
      <c r="H448">
        <f>VLOOKUP(A448,away!$A$2:$E$405,3,FALSE)</f>
        <v>1.55932203389831</v>
      </c>
      <c r="I448">
        <f>VLOOKUP(C448,away!$B$2:$E$405,3,FALSE)</f>
        <v>0.79</v>
      </c>
      <c r="J448">
        <f>VLOOKUP(B448,home!$B$2:$E$405,4,FALSE)</f>
        <v>1.6</v>
      </c>
      <c r="K448" s="3">
        <f t="shared" si="672"/>
        <v>1.1916949152542387</v>
      </c>
      <c r="L448" s="3">
        <f t="shared" si="673"/>
        <v>1.9709830508474639</v>
      </c>
      <c r="M448" s="5">
        <f t="shared" si="674"/>
        <v>4.2312278376503899E-2</v>
      </c>
      <c r="N448" s="5">
        <f t="shared" si="675"/>
        <v>5.0423326994101562E-2</v>
      </c>
      <c r="O448" s="5">
        <f t="shared" si="676"/>
        <v>8.3396783522828824E-2</v>
      </c>
      <c r="P448" s="5">
        <f t="shared" si="677"/>
        <v>9.938352287271357E-2</v>
      </c>
      <c r="Q448" s="5">
        <f t="shared" si="678"/>
        <v>3.0044611194536323E-2</v>
      </c>
      <c r="R448" s="5">
        <f t="shared" si="679"/>
        <v>8.2186823409345355E-2</v>
      </c>
      <c r="S448" s="5">
        <f t="shared" si="680"/>
        <v>5.8358265009406565E-2</v>
      </c>
      <c r="T448" s="5">
        <f t="shared" si="681"/>
        <v>5.9217419433733064E-2</v>
      </c>
      <c r="U448" s="5">
        <f t="shared" si="682"/>
        <v>9.7941619557814885E-2</v>
      </c>
      <c r="V448" s="5">
        <f t="shared" si="683"/>
        <v>1.5230278270439887E-2</v>
      </c>
      <c r="W448" s="5">
        <f t="shared" si="684"/>
        <v>1.1934670130439837E-2</v>
      </c>
      <c r="X448" s="5">
        <f t="shared" si="685"/>
        <v>2.3523032544552409E-2</v>
      </c>
      <c r="Y448" s="5">
        <f t="shared" si="686"/>
        <v>2.318174922492305E-2</v>
      </c>
      <c r="Z448" s="5">
        <f t="shared" si="687"/>
        <v>5.3996278647604416E-2</v>
      </c>
      <c r="AA448" s="5">
        <f t="shared" si="688"/>
        <v>6.4347090707001203E-2</v>
      </c>
      <c r="AB448" s="5">
        <f t="shared" si="689"/>
        <v>3.8341050403468309E-2</v>
      </c>
      <c r="AC448" s="5">
        <f t="shared" si="690"/>
        <v>2.235814825692213E-3</v>
      </c>
      <c r="AD448" s="5">
        <f t="shared" si="691"/>
        <v>3.555621427420449E-3</v>
      </c>
      <c r="AE448" s="5">
        <f t="shared" si="692"/>
        <v>7.008069568675771E-3</v>
      </c>
      <c r="AF448" s="5">
        <f t="shared" si="693"/>
        <v>6.9063931695099228E-3</v>
      </c>
      <c r="AG448" s="5">
        <f t="shared" si="694"/>
        <v>4.5374612931975838E-3</v>
      </c>
      <c r="AH448" s="5">
        <f t="shared" si="695"/>
        <v>2.6606437505816278E-2</v>
      </c>
      <c r="AI448" s="5">
        <f t="shared" si="696"/>
        <v>3.1706756288710926E-2</v>
      </c>
      <c r="AJ448" s="5">
        <f t="shared" si="697"/>
        <v>1.8892390124231086E-2</v>
      </c>
      <c r="AK448" s="5">
        <f t="shared" si="698"/>
        <v>7.5046550826818595E-3</v>
      </c>
      <c r="AL448" s="5">
        <f t="shared" si="699"/>
        <v>2.1006021173440212E-4</v>
      </c>
      <c r="AM448" s="5">
        <f t="shared" si="700"/>
        <v>8.474431951251937E-4</v>
      </c>
      <c r="AN448" s="5">
        <f t="shared" si="701"/>
        <v>1.6702961741477769E-3</v>
      </c>
      <c r="AO448" s="5">
        <f t="shared" si="702"/>
        <v>1.6460627245703167E-3</v>
      </c>
      <c r="AP448" s="5">
        <f t="shared" si="703"/>
        <v>1.081453910253297E-3</v>
      </c>
      <c r="AQ448" s="5">
        <f t="shared" si="704"/>
        <v>5.3288183184549052E-4</v>
      </c>
      <c r="AR448" s="5">
        <f t="shared" si="705"/>
        <v>1.0488167473479235E-2</v>
      </c>
      <c r="AS448" s="5">
        <f t="shared" si="706"/>
        <v>1.2498695848480099E-2</v>
      </c>
      <c r="AT448" s="5">
        <f t="shared" si="707"/>
        <v>7.4473161449714999E-3</v>
      </c>
      <c r="AU448" s="5">
        <f t="shared" si="708"/>
        <v>2.9583095940844449E-3</v>
      </c>
      <c r="AV448" s="5">
        <f t="shared" si="709"/>
        <v>8.8135062525456604E-4</v>
      </c>
      <c r="AW448" s="5">
        <f t="shared" si="710"/>
        <v>1.3705322963880027E-5</v>
      </c>
      <c r="AX448" s="5">
        <f t="shared" si="711"/>
        <v>1.6831562443291628E-4</v>
      </c>
      <c r="AY448" s="5">
        <f t="shared" si="712"/>
        <v>3.3174724295008525E-4</v>
      </c>
      <c r="AZ448" s="5">
        <f t="shared" si="713"/>
        <v>3.2693409650999701E-4</v>
      </c>
      <c r="BA448" s="5">
        <f t="shared" si="714"/>
        <v>2.1479385432177767E-4</v>
      </c>
      <c r="BB448" s="5">
        <f t="shared" si="715"/>
        <v>1.0583876157360575E-4</v>
      </c>
      <c r="BC448" s="5">
        <f t="shared" si="716"/>
        <v>4.1721281036852572E-5</v>
      </c>
      <c r="BD448" s="5">
        <f t="shared" si="717"/>
        <v>3.445333387446208E-3</v>
      </c>
      <c r="BE448" s="5">
        <f t="shared" si="718"/>
        <v>4.105786279175308E-3</v>
      </c>
      <c r="BF448" s="5">
        <f t="shared" si="719"/>
        <v>2.4464223160069179E-3</v>
      </c>
      <c r="BG448" s="5">
        <f t="shared" si="720"/>
        <v>9.7179634484998063E-4</v>
      </c>
      <c r="BH448" s="5">
        <f t="shared" si="721"/>
        <v>2.8952119070509418E-4</v>
      </c>
      <c r="BI448" s="5">
        <f t="shared" si="722"/>
        <v>6.9004186164322719E-5</v>
      </c>
      <c r="BJ448" s="8">
        <f t="shared" si="723"/>
        <v>0.22729984367785727</v>
      </c>
      <c r="BK448" s="8">
        <f t="shared" si="724"/>
        <v>0.21806196680944062</v>
      </c>
      <c r="BL448" s="8">
        <f t="shared" si="725"/>
        <v>0.49652530999251643</v>
      </c>
      <c r="BM448" s="8">
        <f t="shared" si="726"/>
        <v>0.60781801083740283</v>
      </c>
      <c r="BN448" s="8">
        <f t="shared" si="727"/>
        <v>0.38774734637002956</v>
      </c>
    </row>
    <row r="449" spans="1:66" x14ac:dyDescent="0.25">
      <c r="A449" t="s">
        <v>22</v>
      </c>
      <c r="B449" t="s">
        <v>164</v>
      </c>
      <c r="C449" t="s">
        <v>261</v>
      </c>
      <c r="D449" s="16"/>
      <c r="E449">
        <f>VLOOKUP(A449,home!$A$2:$E$405,3,FALSE)</f>
        <v>1.6949152542372901</v>
      </c>
      <c r="F449">
        <f>VLOOKUP(B449,home!$B$2:$E$405,3,FALSE)</f>
        <v>1.18</v>
      </c>
      <c r="G449">
        <f>VLOOKUP(C449,away!$B$2:$E$405,4,FALSE)</f>
        <v>0.59</v>
      </c>
      <c r="H449">
        <f>VLOOKUP(A449,away!$A$2:$E$405,3,FALSE)</f>
        <v>1.55932203389831</v>
      </c>
      <c r="I449">
        <f>VLOOKUP(C449,away!$B$2:$E$405,3,FALSE)</f>
        <v>0.98</v>
      </c>
      <c r="J449">
        <f>VLOOKUP(B449,home!$B$2:$E$405,4,FALSE)</f>
        <v>0.64</v>
      </c>
      <c r="K449" s="3">
        <f t="shared" si="672"/>
        <v>1.1800000000000013</v>
      </c>
      <c r="L449" s="3">
        <f t="shared" si="673"/>
        <v>0.97800677966102001</v>
      </c>
      <c r="M449" s="5">
        <f t="shared" si="674"/>
        <v>0.11555521865635707</v>
      </c>
      <c r="N449" s="5">
        <f t="shared" si="675"/>
        <v>0.13635515801450146</v>
      </c>
      <c r="O449" s="5">
        <f t="shared" si="676"/>
        <v>0.1130137872711288</v>
      </c>
      <c r="P449" s="5">
        <f t="shared" si="677"/>
        <v>0.13335626897993211</v>
      </c>
      <c r="Q449" s="5">
        <f t="shared" si="678"/>
        <v>8.0449543228555964E-2</v>
      </c>
      <c r="R449" s="5">
        <f t="shared" si="679"/>
        <v>5.5264125073166109E-2</v>
      </c>
      <c r="S449" s="5">
        <f t="shared" si="680"/>
        <v>3.847488387593833E-2</v>
      </c>
      <c r="T449" s="5">
        <f t="shared" si="681"/>
        <v>7.8680198698160037E-2</v>
      </c>
      <c r="U449" s="5">
        <f t="shared" si="682"/>
        <v>6.5211667586336078E-2</v>
      </c>
      <c r="V449" s="5">
        <f t="shared" si="683"/>
        <v>4.9335403096954517E-3</v>
      </c>
      <c r="W449" s="5">
        <f t="shared" si="684"/>
        <v>3.1643487003232044E-2</v>
      </c>
      <c r="X449" s="5">
        <f t="shared" si="685"/>
        <v>3.0947544821276315E-2</v>
      </c>
      <c r="Y449" s="5">
        <f t="shared" si="686"/>
        <v>1.5133454324535759E-2</v>
      </c>
      <c r="Z449" s="5">
        <f t="shared" si="687"/>
        <v>1.8016229664530342E-2</v>
      </c>
      <c r="AA449" s="5">
        <f t="shared" si="688"/>
        <v>2.1259151004145823E-2</v>
      </c>
      <c r="AB449" s="5">
        <f t="shared" si="689"/>
        <v>1.2542899092446051E-2</v>
      </c>
      <c r="AC449" s="5">
        <f t="shared" si="690"/>
        <v>3.5584639545771502E-4</v>
      </c>
      <c r="AD449" s="5">
        <f t="shared" si="691"/>
        <v>9.3348286659534624E-3</v>
      </c>
      <c r="AE449" s="5">
        <f t="shared" si="692"/>
        <v>9.129525722276521E-3</v>
      </c>
      <c r="AF449" s="5">
        <f t="shared" si="693"/>
        <v>4.4643690257380533E-3</v>
      </c>
      <c r="AG449" s="5">
        <f t="shared" si="694"/>
        <v>1.4553943913601596E-3</v>
      </c>
      <c r="AH449" s="5">
        <f t="shared" si="695"/>
        <v>4.4049986889601643E-3</v>
      </c>
      <c r="AI449" s="5">
        <f t="shared" si="696"/>
        <v>5.1978984529729988E-3</v>
      </c>
      <c r="AJ449" s="5">
        <f t="shared" si="697"/>
        <v>3.0667600872540733E-3</v>
      </c>
      <c r="AK449" s="5">
        <f t="shared" si="698"/>
        <v>1.20625896765327E-3</v>
      </c>
      <c r="AL449" s="5">
        <f t="shared" si="699"/>
        <v>1.6426552839407453E-5</v>
      </c>
      <c r="AM449" s="5">
        <f t="shared" si="700"/>
        <v>2.2030195651650164E-3</v>
      </c>
      <c r="AN449" s="5">
        <f t="shared" si="701"/>
        <v>2.1545680704572585E-3</v>
      </c>
      <c r="AO449" s="5">
        <f t="shared" si="702"/>
        <v>1.0535910900741801E-3</v>
      </c>
      <c r="AP449" s="5">
        <f t="shared" si="703"/>
        <v>3.4347307636099756E-4</v>
      </c>
      <c r="AQ449" s="5">
        <f t="shared" si="704"/>
        <v>8.3979749328020711E-5</v>
      </c>
      <c r="AR449" s="5">
        <f t="shared" si="705"/>
        <v>8.6162371644018935E-4</v>
      </c>
      <c r="AS449" s="5">
        <f t="shared" si="706"/>
        <v>1.0167159853994245E-3</v>
      </c>
      <c r="AT449" s="5">
        <f t="shared" si="707"/>
        <v>5.9986243138566108E-4</v>
      </c>
      <c r="AU449" s="5">
        <f t="shared" si="708"/>
        <v>2.359458896783603E-4</v>
      </c>
      <c r="AV449" s="5">
        <f t="shared" si="709"/>
        <v>6.9604037455116353E-5</v>
      </c>
      <c r="AW449" s="5">
        <f t="shared" si="710"/>
        <v>5.2658417920034919E-7</v>
      </c>
      <c r="AX449" s="5">
        <f t="shared" si="711"/>
        <v>4.332605144824538E-4</v>
      </c>
      <c r="AY449" s="5">
        <f t="shared" si="712"/>
        <v>4.2373172052326144E-4</v>
      </c>
      <c r="AZ449" s="5">
        <f t="shared" si="713"/>
        <v>2.0720624771458908E-4</v>
      </c>
      <c r="BA449" s="5">
        <f t="shared" si="714"/>
        <v>6.7549705017662956E-5</v>
      </c>
      <c r="BB449" s="5">
        <f t="shared" si="715"/>
        <v>1.6516017367844097E-5</v>
      </c>
      <c r="BC449" s="5">
        <f t="shared" si="716"/>
        <v>3.2305553917501371E-6</v>
      </c>
      <c r="BD449" s="5">
        <f t="shared" si="717"/>
        <v>1.404456393658715E-4</v>
      </c>
      <c r="BE449" s="5">
        <f t="shared" si="718"/>
        <v>1.6572585445172853E-4</v>
      </c>
      <c r="BF449" s="5">
        <f t="shared" si="719"/>
        <v>9.7778254126519956E-5</v>
      </c>
      <c r="BG449" s="5">
        <f t="shared" si="720"/>
        <v>3.8459446623097886E-5</v>
      </c>
      <c r="BH449" s="5">
        <f t="shared" si="721"/>
        <v>1.1345536753813887E-5</v>
      </c>
      <c r="BI449" s="5">
        <f t="shared" si="722"/>
        <v>2.6775466739000767E-6</v>
      </c>
      <c r="BJ449" s="8">
        <f t="shared" si="723"/>
        <v>0.40458363020747284</v>
      </c>
      <c r="BK449" s="8">
        <f t="shared" si="724"/>
        <v>0.29311591649074331</v>
      </c>
      <c r="BL449" s="8">
        <f t="shared" si="725"/>
        <v>0.28440773056241697</v>
      </c>
      <c r="BM449" s="8">
        <f t="shared" si="726"/>
        <v>0.36570620056517805</v>
      </c>
      <c r="BN449" s="8">
        <f t="shared" si="727"/>
        <v>0.63399410122364153</v>
      </c>
    </row>
    <row r="450" spans="1:66" x14ac:dyDescent="0.25">
      <c r="A450" t="s">
        <v>25</v>
      </c>
      <c r="B450" t="s">
        <v>174</v>
      </c>
      <c r="C450" t="s">
        <v>476</v>
      </c>
      <c r="D450" s="16"/>
      <c r="E450">
        <f>VLOOKUP(A450,home!$A$2:$E$405,3,FALSE)</f>
        <v>1.45</v>
      </c>
      <c r="F450">
        <f>VLOOKUP(B450,home!$B$2:$E$405,3,FALSE)</f>
        <v>0.23</v>
      </c>
      <c r="G450">
        <f>VLOOKUP(C450,away!$B$2:$E$405,4,FALSE)</f>
        <v>0</v>
      </c>
      <c r="H450">
        <f>VLOOKUP(A450,away!$A$2:$E$405,3,FALSE)</f>
        <v>1.31666666666667</v>
      </c>
      <c r="I450">
        <f>VLOOKUP(C450,away!$B$2:$E$405,3,FALSE)</f>
        <v>0.92</v>
      </c>
      <c r="J450">
        <f>VLOOKUP(B450,home!$B$2:$E$405,4,FALSE)</f>
        <v>1.52</v>
      </c>
      <c r="K450" s="3">
        <f t="shared" si="672"/>
        <v>0</v>
      </c>
      <c r="L450" s="3">
        <f t="shared" si="673"/>
        <v>1.8412266666666715</v>
      </c>
      <c r="M450" s="5">
        <f t="shared" si="674"/>
        <v>0.15862272950255962</v>
      </c>
      <c r="N450" s="5">
        <f t="shared" si="675"/>
        <v>0</v>
      </c>
      <c r="O450" s="5">
        <f t="shared" si="676"/>
        <v>0.29206039949956691</v>
      </c>
      <c r="P450" s="5">
        <f t="shared" si="677"/>
        <v>0</v>
      </c>
      <c r="Q450" s="5">
        <f t="shared" si="678"/>
        <v>0</v>
      </c>
      <c r="R450" s="5">
        <f t="shared" si="679"/>
        <v>0.26887469791796209</v>
      </c>
      <c r="S450" s="5">
        <f t="shared" si="680"/>
        <v>0</v>
      </c>
      <c r="T450" s="5">
        <f t="shared" si="681"/>
        <v>0</v>
      </c>
      <c r="U450" s="5">
        <f t="shared" si="682"/>
        <v>0</v>
      </c>
      <c r="V450" s="5">
        <f t="shared" si="683"/>
        <v>0</v>
      </c>
      <c r="W450" s="5">
        <f t="shared" si="684"/>
        <v>0</v>
      </c>
      <c r="X450" s="5">
        <f t="shared" si="685"/>
        <v>0</v>
      </c>
      <c r="Y450" s="5">
        <f t="shared" si="686"/>
        <v>0</v>
      </c>
      <c r="Z450" s="5">
        <f t="shared" si="687"/>
        <v>0.16501975459949922</v>
      </c>
      <c r="AA450" s="5">
        <f t="shared" si="688"/>
        <v>0</v>
      </c>
      <c r="AB450" s="5">
        <f t="shared" si="689"/>
        <v>0</v>
      </c>
      <c r="AC450" s="5">
        <f t="shared" si="690"/>
        <v>0</v>
      </c>
      <c r="AD450" s="5">
        <f t="shared" si="691"/>
        <v>0</v>
      </c>
      <c r="AE450" s="5">
        <f t="shared" si="692"/>
        <v>0</v>
      </c>
      <c r="AF450" s="5">
        <f t="shared" si="693"/>
        <v>0</v>
      </c>
      <c r="AG450" s="5">
        <f t="shared" si="694"/>
        <v>0</v>
      </c>
      <c r="AH450" s="5">
        <f t="shared" si="695"/>
        <v>7.5959693173847001E-2</v>
      </c>
      <c r="AI450" s="5">
        <f t="shared" si="696"/>
        <v>0</v>
      </c>
      <c r="AJ450" s="5">
        <f t="shared" si="697"/>
        <v>0</v>
      </c>
      <c r="AK450" s="5">
        <f t="shared" si="698"/>
        <v>0</v>
      </c>
      <c r="AL450" s="5">
        <f t="shared" si="699"/>
        <v>0</v>
      </c>
      <c r="AM450" s="5">
        <f t="shared" si="700"/>
        <v>0</v>
      </c>
      <c r="AN450" s="5">
        <f t="shared" si="701"/>
        <v>0</v>
      </c>
      <c r="AO450" s="5">
        <f t="shared" si="702"/>
        <v>0</v>
      </c>
      <c r="AP450" s="5">
        <f t="shared" si="703"/>
        <v>0</v>
      </c>
      <c r="AQ450" s="5">
        <f t="shared" si="704"/>
        <v>0</v>
      </c>
      <c r="AR450" s="5">
        <f t="shared" si="705"/>
        <v>2.7971802532701075E-2</v>
      </c>
      <c r="AS450" s="5">
        <f t="shared" si="706"/>
        <v>0</v>
      </c>
      <c r="AT450" s="5">
        <f t="shared" si="707"/>
        <v>0</v>
      </c>
      <c r="AU450" s="5">
        <f t="shared" si="708"/>
        <v>0</v>
      </c>
      <c r="AV450" s="5">
        <f t="shared" si="709"/>
        <v>0</v>
      </c>
      <c r="AW450" s="5">
        <f t="shared" si="710"/>
        <v>0</v>
      </c>
      <c r="AX450" s="5">
        <f t="shared" si="711"/>
        <v>0</v>
      </c>
      <c r="AY450" s="5">
        <f t="shared" si="712"/>
        <v>0</v>
      </c>
      <c r="AZ450" s="5">
        <f t="shared" si="713"/>
        <v>0</v>
      </c>
      <c r="BA450" s="5">
        <f t="shared" si="714"/>
        <v>0</v>
      </c>
      <c r="BB450" s="5">
        <f t="shared" si="715"/>
        <v>0</v>
      </c>
      <c r="BC450" s="5">
        <f t="shared" si="716"/>
        <v>0</v>
      </c>
      <c r="BD450" s="5">
        <f t="shared" si="717"/>
        <v>8.5837381229905939E-3</v>
      </c>
      <c r="BE450" s="5">
        <f t="shared" si="718"/>
        <v>0</v>
      </c>
      <c r="BF450" s="5">
        <f t="shared" si="719"/>
        <v>0</v>
      </c>
      <c r="BG450" s="5">
        <f t="shared" si="720"/>
        <v>0</v>
      </c>
      <c r="BH450" s="5">
        <f t="shared" si="721"/>
        <v>0</v>
      </c>
      <c r="BI450" s="5">
        <f t="shared" si="722"/>
        <v>0</v>
      </c>
      <c r="BJ450" s="8">
        <f t="shared" si="723"/>
        <v>0</v>
      </c>
      <c r="BK450" s="8">
        <f t="shared" si="724"/>
        <v>0.15862272950255962</v>
      </c>
      <c r="BL450" s="8">
        <f t="shared" si="725"/>
        <v>0.67345033124706766</v>
      </c>
      <c r="BM450" s="8">
        <f t="shared" si="726"/>
        <v>0.2775349884290379</v>
      </c>
      <c r="BN450" s="8">
        <f t="shared" si="727"/>
        <v>0.71955782692008863</v>
      </c>
    </row>
    <row r="451" spans="1:66" x14ac:dyDescent="0.25">
      <c r="A451" t="s">
        <v>25</v>
      </c>
      <c r="B451" t="s">
        <v>168</v>
      </c>
      <c r="C451" t="s">
        <v>26</v>
      </c>
      <c r="D451" s="16"/>
      <c r="E451">
        <f>VLOOKUP(A451,home!$A$2:$E$405,3,FALSE)</f>
        <v>1.45</v>
      </c>
      <c r="F451">
        <f>VLOOKUP(B451,home!$B$2:$E$405,3,FALSE)</f>
        <v>1.21</v>
      </c>
      <c r="G451">
        <f>VLOOKUP(C451,away!$B$2:$E$405,4,FALSE)</f>
        <v>1.38</v>
      </c>
      <c r="H451">
        <f>VLOOKUP(A451,away!$A$2:$E$405,3,FALSE)</f>
        <v>1.31666666666667</v>
      </c>
      <c r="I451">
        <f>VLOOKUP(C451,away!$B$2:$E$405,3,FALSE)</f>
        <v>0.69</v>
      </c>
      <c r="J451">
        <f>VLOOKUP(B451,home!$B$2:$E$405,4,FALSE)</f>
        <v>0.76</v>
      </c>
      <c r="K451" s="3">
        <f t="shared" si="672"/>
        <v>2.4212099999999999</v>
      </c>
      <c r="L451" s="3">
        <f t="shared" si="673"/>
        <v>0.69046000000000163</v>
      </c>
      <c r="M451" s="5">
        <f t="shared" si="674"/>
        <v>4.4526533904051618E-2</v>
      </c>
      <c r="N451" s="5">
        <f t="shared" si="675"/>
        <v>0.10780808915382879</v>
      </c>
      <c r="O451" s="5">
        <f t="shared" si="676"/>
        <v>3.0743790599391547E-2</v>
      </c>
      <c r="P451" s="5">
        <f t="shared" si="677"/>
        <v>7.4437173237152793E-2</v>
      </c>
      <c r="Q451" s="5">
        <f t="shared" si="678"/>
        <v>0.13051301177007094</v>
      </c>
      <c r="R451" s="5">
        <f t="shared" si="679"/>
        <v>1.0613678828627968E-2</v>
      </c>
      <c r="S451" s="5">
        <f t="shared" si="680"/>
        <v>3.1110061090077995E-2</v>
      </c>
      <c r="T451" s="5">
        <f t="shared" si="681"/>
        <v>9.0114014106763382E-2</v>
      </c>
      <c r="U451" s="5">
        <f t="shared" si="682"/>
        <v>2.5697945316662318E-2</v>
      </c>
      <c r="V451" s="5">
        <f t="shared" si="683"/>
        <v>5.7786892037868815E-3</v>
      </c>
      <c r="W451" s="5">
        <f t="shared" si="684"/>
        <v>0.10533313640927114</v>
      </c>
      <c r="X451" s="5">
        <f t="shared" si="685"/>
        <v>7.2728317365145512E-2</v>
      </c>
      <c r="Y451" s="5">
        <f t="shared" si="686"/>
        <v>2.5107997003969242E-2</v>
      </c>
      <c r="Z451" s="5">
        <f t="shared" si="687"/>
        <v>2.4427735613381618E-3</v>
      </c>
      <c r="AA451" s="5">
        <f t="shared" si="688"/>
        <v>5.91446777444757E-3</v>
      </c>
      <c r="AB451" s="5">
        <f t="shared" si="689"/>
        <v>7.1600842600851016E-3</v>
      </c>
      <c r="AC451" s="5">
        <f t="shared" si="690"/>
        <v>6.0378224458372911E-4</v>
      </c>
      <c r="AD451" s="5">
        <f t="shared" si="691"/>
        <v>6.3758410801372845E-2</v>
      </c>
      <c r="AE451" s="5">
        <f t="shared" si="692"/>
        <v>4.4022632321915993E-2</v>
      </c>
      <c r="AF451" s="5">
        <f t="shared" si="693"/>
        <v>1.5197933356495092E-2</v>
      </c>
      <c r="AG451" s="5">
        <f t="shared" si="694"/>
        <v>3.497855021775209E-3</v>
      </c>
      <c r="AH451" s="5">
        <f t="shared" si="695"/>
        <v>4.2165935829038771E-4</v>
      </c>
      <c r="AI451" s="5">
        <f t="shared" si="696"/>
        <v>1.0209258548862694E-3</v>
      </c>
      <c r="AJ451" s="5">
        <f t="shared" si="697"/>
        <v>1.2359379445545926E-3</v>
      </c>
      <c r="AK451" s="5">
        <f t="shared" si="698"/>
        <v>9.9748843691167474E-4</v>
      </c>
      <c r="AL451" s="5">
        <f t="shared" si="699"/>
        <v>4.0374886250471377E-5</v>
      </c>
      <c r="AM451" s="5">
        <f t="shared" si="700"/>
        <v>3.0874500363278393E-2</v>
      </c>
      <c r="AN451" s="5">
        <f t="shared" si="701"/>
        <v>2.1317607520829247E-2</v>
      </c>
      <c r="AO451" s="5">
        <f t="shared" si="702"/>
        <v>7.3594776444158979E-3</v>
      </c>
      <c r="AP451" s="5">
        <f t="shared" si="703"/>
        <v>1.6938083114544711E-3</v>
      </c>
      <c r="AQ451" s="5">
        <f t="shared" si="704"/>
        <v>2.9237672168171418E-4</v>
      </c>
      <c r="AR451" s="5">
        <f t="shared" si="705"/>
        <v>5.8227784105036369E-5</v>
      </c>
      <c r="AS451" s="5">
        <f t="shared" si="706"/>
        <v>1.409816931529551E-4</v>
      </c>
      <c r="AT451" s="5">
        <f t="shared" si="707"/>
        <v>1.7067314263943323E-4</v>
      </c>
      <c r="AU451" s="5">
        <f t="shared" si="708"/>
        <v>1.3774517323000737E-4</v>
      </c>
      <c r="AV451" s="5">
        <f t="shared" si="709"/>
        <v>8.3377497719056533E-5</v>
      </c>
      <c r="AW451" s="5">
        <f t="shared" si="710"/>
        <v>1.8749072736000956E-6</v>
      </c>
      <c r="AX451" s="5">
        <f t="shared" si="711"/>
        <v>1.2458941504095541E-2</v>
      </c>
      <c r="AY451" s="5">
        <f t="shared" si="712"/>
        <v>8.6024007509178258E-3</v>
      </c>
      <c r="AZ451" s="5">
        <f t="shared" si="713"/>
        <v>2.969806811239368E-3</v>
      </c>
      <c r="BA451" s="5">
        <f t="shared" si="714"/>
        <v>6.8351093696277963E-4</v>
      </c>
      <c r="BB451" s="5">
        <f t="shared" si="715"/>
        <v>1.1798424038383048E-4</v>
      </c>
      <c r="BC451" s="5">
        <f t="shared" si="716"/>
        <v>1.629267972308396E-5</v>
      </c>
      <c r="BD451" s="5">
        <f t="shared" si="717"/>
        <v>6.7006593021939155E-6</v>
      </c>
      <c r="BE451" s="5">
        <f t="shared" si="718"/>
        <v>1.6223703309064928E-5</v>
      </c>
      <c r="BF451" s="5">
        <f t="shared" si="719"/>
        <v>1.9640496344470551E-5</v>
      </c>
      <c r="BG451" s="5">
        <f t="shared" si="720"/>
        <v>1.5851255384731843E-5</v>
      </c>
      <c r="BH451" s="5">
        <f t="shared" si="721"/>
        <v>9.5948045125166472E-6</v>
      </c>
      <c r="BI451" s="5">
        <f t="shared" si="722"/>
        <v>4.6462073267500868E-6</v>
      </c>
      <c r="BJ451" s="8">
        <f t="shared" si="723"/>
        <v>0.74446810479559011</v>
      </c>
      <c r="BK451" s="8">
        <f t="shared" si="724"/>
        <v>0.16509901531682133</v>
      </c>
      <c r="BL451" s="8">
        <f t="shared" si="725"/>
        <v>8.4469640790883649E-2</v>
      </c>
      <c r="BM451" s="8">
        <f t="shared" si="726"/>
        <v>0.58923673112786534</v>
      </c>
      <c r="BN451" s="8">
        <f t="shared" si="727"/>
        <v>0.39864227749312364</v>
      </c>
    </row>
    <row r="452" spans="1:66" x14ac:dyDescent="0.25">
      <c r="A452" t="s">
        <v>178</v>
      </c>
      <c r="B452" t="s">
        <v>272</v>
      </c>
      <c r="C452" t="s">
        <v>268</v>
      </c>
      <c r="D452" s="16"/>
      <c r="E452">
        <f>VLOOKUP(A452,home!$A$2:$E$405,3,FALSE)</f>
        <v>1.85245901639344</v>
      </c>
      <c r="F452">
        <f>VLOOKUP(B452,home!$B$2:$E$405,3,FALSE)</f>
        <v>0.94</v>
      </c>
      <c r="G452">
        <f>VLOOKUP(C452,away!$B$2:$E$405,4,FALSE)</f>
        <v>1.08</v>
      </c>
      <c r="H452">
        <f>VLOOKUP(A452,away!$A$2:$E$405,3,FALSE)</f>
        <v>1.36065573770492</v>
      </c>
      <c r="I452">
        <f>VLOOKUP(C452,away!$B$2:$E$405,3,FALSE)</f>
        <v>0.81</v>
      </c>
      <c r="J452">
        <f>VLOOKUP(B452,home!$B$2:$E$405,4,FALSE)</f>
        <v>1.47</v>
      </c>
      <c r="K452" s="3">
        <f t="shared" si="672"/>
        <v>1.8806163934426203</v>
      </c>
      <c r="L452" s="3">
        <f t="shared" si="673"/>
        <v>1.6201327868852482</v>
      </c>
      <c r="M452" s="5">
        <f t="shared" si="674"/>
        <v>3.017476860904976E-2</v>
      </c>
      <c r="N452" s="5">
        <f t="shared" si="675"/>
        <v>5.6747164514516744E-2</v>
      </c>
      <c r="O452" s="5">
        <f t="shared" si="676"/>
        <v>4.8887131960197297E-2</v>
      </c>
      <c r="P452" s="5">
        <f t="shared" si="677"/>
        <v>9.1937941792739689E-2</v>
      </c>
      <c r="Q452" s="5">
        <f t="shared" si="678"/>
        <v>5.3359823933692777E-2</v>
      </c>
      <c r="R452" s="5">
        <f t="shared" si="679"/>
        <v>3.9601822672750676E-2</v>
      </c>
      <c r="S452" s="5">
        <f t="shared" si="680"/>
        <v>7.0030239921625839E-2</v>
      </c>
      <c r="T452" s="5">
        <f t="shared" si="681"/>
        <v>8.6450000257399864E-2</v>
      </c>
      <c r="U452" s="5">
        <f t="shared" si="682"/>
        <v>7.4475836928582562E-2</v>
      </c>
      <c r="V452" s="5">
        <f t="shared" si="683"/>
        <v>2.3707946217007687E-2</v>
      </c>
      <c r="W452" s="5">
        <f t="shared" si="684"/>
        <v>3.3449786546971505E-2</v>
      </c>
      <c r="X452" s="5">
        <f t="shared" si="685"/>
        <v>5.4193095899061627E-2</v>
      </c>
      <c r="Y452" s="5">
        <f t="shared" si="686"/>
        <v>4.3900005744443124E-2</v>
      </c>
      <c r="Z452" s="5">
        <f t="shared" si="687"/>
        <v>2.1386737110846325E-2</v>
      </c>
      <c r="AA452" s="5">
        <f t="shared" si="688"/>
        <v>4.0220248412905259E-2</v>
      </c>
      <c r="AB452" s="5">
        <f t="shared" si="689"/>
        <v>3.7819429256822086E-2</v>
      </c>
      <c r="AC452" s="5">
        <f t="shared" si="690"/>
        <v>4.5146571949829075E-3</v>
      </c>
      <c r="AD452" s="5">
        <f t="shared" si="691"/>
        <v>1.5726554234347757E-2</v>
      </c>
      <c r="AE452" s="5">
        <f t="shared" si="692"/>
        <v>2.5479106139795833E-2</v>
      </c>
      <c r="AF452" s="5">
        <f t="shared" si="693"/>
        <v>2.0639767618806235E-2</v>
      </c>
      <c r="AG452" s="5">
        <f t="shared" si="694"/>
        <v>1.1146388077640151E-2</v>
      </c>
      <c r="AH452" s="5">
        <f t="shared" si="695"/>
        <v>8.6623384994443976E-3</v>
      </c>
      <c r="AI452" s="5">
        <f t="shared" si="696"/>
        <v>1.6290535787604282E-2</v>
      </c>
      <c r="AJ452" s="5">
        <f t="shared" si="697"/>
        <v>1.5318124330066154E-2</v>
      </c>
      <c r="AK452" s="5">
        <f t="shared" si="698"/>
        <v>9.6025052439715538E-3</v>
      </c>
      <c r="AL452" s="5">
        <f t="shared" si="699"/>
        <v>5.50219020114743E-4</v>
      </c>
      <c r="AM452" s="5">
        <f t="shared" si="700"/>
        <v>5.9151231410957692E-3</v>
      </c>
      <c r="AN452" s="5">
        <f t="shared" si="701"/>
        <v>9.5832849393529124E-3</v>
      </c>
      <c r="AO452" s="5">
        <f t="shared" si="702"/>
        <v>7.7630970681546322E-3</v>
      </c>
      <c r="AP452" s="5">
        <f t="shared" si="703"/>
        <v>4.1924160292966884E-3</v>
      </c>
      <c r="AQ452" s="5">
        <f t="shared" si="704"/>
        <v>1.6980676663317065E-3</v>
      </c>
      <c r="AR452" s="5">
        <f t="shared" si="705"/>
        <v>2.8068277228096438E-3</v>
      </c>
      <c r="AS452" s="5">
        <f t="shared" si="706"/>
        <v>5.278566229085035E-3</v>
      </c>
      <c r="AT452" s="5">
        <f t="shared" si="707"/>
        <v>4.9634790921449564E-3</v>
      </c>
      <c r="AU452" s="5">
        <f t="shared" si="708"/>
        <v>3.1114667163991659E-3</v>
      </c>
      <c r="AV452" s="5">
        <f t="shared" si="709"/>
        <v>1.462868828627838E-3</v>
      </c>
      <c r="AW452" s="5">
        <f t="shared" si="710"/>
        <v>4.6567607618700848E-5</v>
      </c>
      <c r="AX452" s="5">
        <f t="shared" si="711"/>
        <v>1.854012924729418E-3</v>
      </c>
      <c r="AY452" s="5">
        <f t="shared" si="712"/>
        <v>3.003747126663142E-3</v>
      </c>
      <c r="AZ452" s="5">
        <f t="shared" si="713"/>
        <v>2.4332346017096568E-3</v>
      </c>
      <c r="BA452" s="5">
        <f t="shared" si="714"/>
        <v>1.3140543854711613E-3</v>
      </c>
      <c r="BB452" s="5">
        <f t="shared" si="715"/>
        <v>5.3223564841304335E-4</v>
      </c>
      <c r="BC452" s="5">
        <f t="shared" si="716"/>
        <v>1.7245848486862006E-4</v>
      </c>
      <c r="BD452" s="5">
        <f t="shared" si="717"/>
        <v>7.579056034770612E-4</v>
      </c>
      <c r="BE452" s="5">
        <f t="shared" si="718"/>
        <v>1.4253297025809833E-3</v>
      </c>
      <c r="BF452" s="5">
        <f t="shared" si="719"/>
        <v>1.3402492023672462E-3</v>
      </c>
      <c r="BG452" s="5">
        <f t="shared" si="720"/>
        <v>8.4016487375674622E-4</v>
      </c>
      <c r="BH452" s="5">
        <f t="shared" si="721"/>
        <v>3.9500695869539661E-4</v>
      </c>
      <c r="BI452" s="5">
        <f t="shared" si="722"/>
        <v>1.4857131240929498E-4</v>
      </c>
      <c r="BJ452" s="8">
        <f t="shared" si="723"/>
        <v>0.4395534249827624</v>
      </c>
      <c r="BK452" s="8">
        <f t="shared" si="724"/>
        <v>0.22391951988218375</v>
      </c>
      <c r="BL452" s="8">
        <f t="shared" si="725"/>
        <v>0.3134084093346976</v>
      </c>
      <c r="BM452" s="8">
        <f t="shared" si="726"/>
        <v>0.67460225830849885</v>
      </c>
      <c r="BN452" s="8">
        <f t="shared" si="727"/>
        <v>0.32070865348294691</v>
      </c>
    </row>
    <row r="453" spans="1:66" x14ac:dyDescent="0.25">
      <c r="A453" t="s">
        <v>178</v>
      </c>
      <c r="B453" t="s">
        <v>181</v>
      </c>
      <c r="C453" t="s">
        <v>472</v>
      </c>
      <c r="D453" s="16"/>
      <c r="E453">
        <f>VLOOKUP(A453,home!$A$2:$E$405,3,FALSE)</f>
        <v>1.85245901639344</v>
      </c>
      <c r="F453">
        <f>VLOOKUP(B453,home!$B$2:$E$405,3,FALSE)</f>
        <v>1.62</v>
      </c>
      <c r="G453">
        <f>VLOOKUP(C453,away!$B$2:$E$405,4,FALSE)</f>
        <v>2.34</v>
      </c>
      <c r="H453">
        <f>VLOOKUP(A453,away!$A$2:$E$405,3,FALSE)</f>
        <v>1.36065573770492</v>
      </c>
      <c r="I453">
        <f>VLOOKUP(C453,away!$B$2:$E$405,3,FALSE)</f>
        <v>0.9</v>
      </c>
      <c r="J453">
        <f>VLOOKUP(B453,home!$B$2:$E$405,4,FALSE)</f>
        <v>1.71</v>
      </c>
      <c r="K453" s="3">
        <f t="shared" si="672"/>
        <v>7.0223016393442519</v>
      </c>
      <c r="L453" s="3">
        <f t="shared" si="673"/>
        <v>2.0940491803278718</v>
      </c>
      <c r="M453" s="5">
        <f t="shared" si="674"/>
        <v>1.0985482685589316E-4</v>
      </c>
      <c r="N453" s="5">
        <f t="shared" si="675"/>
        <v>7.7143373072001745E-4</v>
      </c>
      <c r="O453" s="5">
        <f t="shared" si="676"/>
        <v>2.3004141013264332E-4</v>
      </c>
      <c r="P453" s="5">
        <f t="shared" si="677"/>
        <v>1.6154201714915245E-3</v>
      </c>
      <c r="Q453" s="5">
        <f t="shared" si="678"/>
        <v>2.7086201759403145E-3</v>
      </c>
      <c r="R453" s="5">
        <f t="shared" si="679"/>
        <v>2.4085901316486479E-4</v>
      </c>
      <c r="S453" s="5">
        <f t="shared" si="680"/>
        <v>5.9387065756449182E-3</v>
      </c>
      <c r="T453" s="5">
        <f t="shared" si="681"/>
        <v>5.6719838592473515E-3</v>
      </c>
      <c r="U453" s="5">
        <f t="shared" si="682"/>
        <v>1.6913846429984689E-3</v>
      </c>
      <c r="V453" s="5">
        <f t="shared" si="683"/>
        <v>9.7032163764950354E-3</v>
      </c>
      <c r="W453" s="5">
        <f t="shared" si="684"/>
        <v>6.3402493006221973E-3</v>
      </c>
      <c r="X453" s="5">
        <f t="shared" si="685"/>
        <v>1.3276793851042273E-2</v>
      </c>
      <c r="Y453" s="5">
        <f t="shared" si="686"/>
        <v>1.3901129640578602E-2</v>
      </c>
      <c r="Z453" s="5">
        <f t="shared" si="687"/>
        <v>1.6812353969748842E-4</v>
      </c>
      <c r="AA453" s="5">
        <f t="shared" si="688"/>
        <v>1.1806142084300312E-3</v>
      </c>
      <c r="AB453" s="5">
        <f t="shared" si="689"/>
        <v>4.1453145456456612E-3</v>
      </c>
      <c r="AC453" s="5">
        <f t="shared" si="690"/>
        <v>8.9178895863965112E-3</v>
      </c>
      <c r="AD453" s="5">
        <f t="shared" si="691"/>
        <v>1.1130785764402627E-2</v>
      </c>
      <c r="AE453" s="5">
        <f t="shared" si="692"/>
        <v>2.3308412806352461E-2</v>
      </c>
      <c r="AF453" s="5">
        <f t="shared" si="693"/>
        <v>2.4404481365943025E-2</v>
      </c>
      <c r="AG453" s="5">
        <f t="shared" si="694"/>
        <v>1.7034728066893271E-2</v>
      </c>
      <c r="AH453" s="5">
        <f t="shared" si="695"/>
        <v>8.8014740124336494E-5</v>
      </c>
      <c r="AI453" s="5">
        <f t="shared" si="696"/>
        <v>6.1806605386158654E-4</v>
      </c>
      <c r="AJ453" s="5">
        <f t="shared" si="697"/>
        <v>2.1701231316276254E-3</v>
      </c>
      <c r="AK453" s="5">
        <f t="shared" si="698"/>
        <v>5.0797530749358529E-3</v>
      </c>
      <c r="AL453" s="5">
        <f t="shared" si="699"/>
        <v>5.2455187040245446E-3</v>
      </c>
      <c r="AM453" s="5">
        <f t="shared" si="700"/>
        <v>1.5632747024110844E-2</v>
      </c>
      <c r="AN453" s="5">
        <f t="shared" si="701"/>
        <v>3.2735741092112289E-2</v>
      </c>
      <c r="AO453" s="5">
        <f t="shared" si="702"/>
        <v>3.4275125900681588E-2</v>
      </c>
      <c r="AP453" s="5">
        <f t="shared" si="703"/>
        <v>2.392459976598563E-2</v>
      </c>
      <c r="AQ453" s="5">
        <f t="shared" si="704"/>
        <v>1.252482213240865E-2</v>
      </c>
      <c r="AR453" s="5">
        <f t="shared" si="705"/>
        <v>3.6861438882827499E-5</v>
      </c>
      <c r="AS453" s="5">
        <f t="shared" si="706"/>
        <v>2.5885214269546748E-4</v>
      </c>
      <c r="AT453" s="5">
        <f t="shared" si="707"/>
        <v>9.0886891299907658E-4</v>
      </c>
      <c r="AU453" s="5">
        <f t="shared" si="708"/>
        <v>2.1274505525674817E-3</v>
      </c>
      <c r="AV453" s="5">
        <f t="shared" si="709"/>
        <v>3.7348998757296159E-3</v>
      </c>
      <c r="AW453" s="5">
        <f t="shared" si="710"/>
        <v>2.1426552374569298E-3</v>
      </c>
      <c r="AX453" s="5">
        <f t="shared" si="711"/>
        <v>1.8296310842477927E-2</v>
      </c>
      <c r="AY453" s="5">
        <f t="shared" si="712"/>
        <v>3.8313374722714857E-2</v>
      </c>
      <c r="AZ453" s="5">
        <f t="shared" si="713"/>
        <v>4.0115045466847826E-2</v>
      </c>
      <c r="BA453" s="5">
        <f t="shared" si="714"/>
        <v>2.8000959359556002E-2</v>
      </c>
      <c r="BB453" s="5">
        <f t="shared" si="715"/>
        <v>1.4658846498818073E-2</v>
      </c>
      <c r="BC453" s="5">
        <f t="shared" si="716"/>
        <v>6.1392690990804159E-3</v>
      </c>
      <c r="BD453" s="5">
        <f t="shared" si="717"/>
        <v>1.2864944313048479E-5</v>
      </c>
      <c r="BE453" s="5">
        <f t="shared" si="718"/>
        <v>9.0341519539592846E-5</v>
      </c>
      <c r="BF453" s="5">
        <f t="shared" si="719"/>
        <v>3.1720270038186675E-4</v>
      </c>
      <c r="BG453" s="5">
        <f t="shared" si="720"/>
        <v>7.4249768096533561E-4</v>
      </c>
      <c r="BH453" s="5">
        <f t="shared" si="721"/>
        <v>1.3035106705630455E-3</v>
      </c>
      <c r="BI453" s="5">
        <f t="shared" si="722"/>
        <v>1.8307290237595199E-3</v>
      </c>
      <c r="BJ453" s="8">
        <f t="shared" si="723"/>
        <v>0.38316546046653616</v>
      </c>
      <c r="BK453" s="8">
        <f t="shared" si="724"/>
        <v>6.9843980963623292E-2</v>
      </c>
      <c r="BL453" s="8">
        <f t="shared" si="725"/>
        <v>2.6808250283317948E-2</v>
      </c>
      <c r="BM453" s="8">
        <f t="shared" si="726"/>
        <v>0.43813886643961175</v>
      </c>
      <c r="BN453" s="8">
        <f t="shared" si="727"/>
        <v>5.6762293283052576E-3</v>
      </c>
    </row>
    <row r="454" spans="1:66" s="10" customFormat="1" x14ac:dyDescent="0.25">
      <c r="A454" t="s">
        <v>178</v>
      </c>
      <c r="B454" t="s">
        <v>180</v>
      </c>
      <c r="C454" t="s">
        <v>183</v>
      </c>
      <c r="D454" s="16"/>
      <c r="E454">
        <f>VLOOKUP(A454,home!$A$2:$E$405,3,FALSE)</f>
        <v>1.85245901639344</v>
      </c>
      <c r="F454">
        <f>VLOOKUP(B454,home!$B$2:$E$405,3,FALSE)</f>
        <v>0.67</v>
      </c>
      <c r="G454">
        <f>VLOOKUP(C454,away!$B$2:$E$405,4,FALSE)</f>
        <v>0.81</v>
      </c>
      <c r="H454">
        <f>VLOOKUP(A454,away!$A$2:$E$405,3,FALSE)</f>
        <v>1.36065573770492</v>
      </c>
      <c r="I454">
        <f>VLOOKUP(C454,away!$B$2:$E$405,3,FALSE)</f>
        <v>0.54</v>
      </c>
      <c r="J454">
        <f>VLOOKUP(B454,home!$B$2:$E$405,4,FALSE)</f>
        <v>1.29</v>
      </c>
      <c r="K454" s="3">
        <f t="shared" si="672"/>
        <v>1.00532950819672</v>
      </c>
      <c r="L454" s="3">
        <f t="shared" si="673"/>
        <v>0.94783278688524741</v>
      </c>
      <c r="M454" s="5">
        <f t="shared" si="674"/>
        <v>0.14182486961857013</v>
      </c>
      <c r="N454" s="5">
        <f t="shared" si="675"/>
        <v>0.14258072642370104</v>
      </c>
      <c r="O454" s="5">
        <f t="shared" si="676"/>
        <v>0.13442626142020617</v>
      </c>
      <c r="P454" s="5">
        <f t="shared" si="677"/>
        <v>0.13514268728229956</v>
      </c>
      <c r="Q454" s="5">
        <f t="shared" si="678"/>
        <v>7.1670305786935201E-2</v>
      </c>
      <c r="R454" s="5">
        <f t="shared" si="679"/>
        <v>6.37068089962394E-2</v>
      </c>
      <c r="S454" s="5">
        <f t="shared" si="680"/>
        <v>3.2193835212047391E-2</v>
      </c>
      <c r="T454" s="5">
        <f t="shared" si="681"/>
        <v>6.7931465670948668E-2</v>
      </c>
      <c r="U454" s="5">
        <f t="shared" si="682"/>
        <v>6.4046334956971734E-2</v>
      </c>
      <c r="V454" s="5">
        <f t="shared" si="683"/>
        <v>3.408555460908882E-3</v>
      </c>
      <c r="W454" s="5">
        <f t="shared" si="684"/>
        <v>2.4017424423029371E-2</v>
      </c>
      <c r="X454" s="5">
        <f t="shared" si="685"/>
        <v>2.2764502324685732E-2</v>
      </c>
      <c r="Y454" s="5">
        <f t="shared" si="686"/>
        <v>1.0788470840231284E-2</v>
      </c>
      <c r="Z454" s="5">
        <f t="shared" si="687"/>
        <v>2.0127800771490584E-2</v>
      </c>
      <c r="AA454" s="5">
        <f t="shared" si="688"/>
        <v>2.0235072050684189E-2</v>
      </c>
      <c r="AB454" s="5">
        <f t="shared" si="689"/>
        <v>1.0171457516519765E-2</v>
      </c>
      <c r="AC454" s="5">
        <f t="shared" si="690"/>
        <v>2.0299743002446085E-4</v>
      </c>
      <c r="AD454" s="5">
        <f t="shared" si="691"/>
        <v>6.0363563708390015E-3</v>
      </c>
      <c r="AE454" s="5">
        <f t="shared" si="692"/>
        <v>5.7214564816048486E-3</v>
      </c>
      <c r="AF454" s="5">
        <f t="shared" si="693"/>
        <v>2.7114920210010926E-3</v>
      </c>
      <c r="AG454" s="5">
        <f t="shared" si="694"/>
        <v>8.5668034629419261E-4</v>
      </c>
      <c r="AH454" s="5">
        <f t="shared" si="695"/>
        <v>4.7694473747782384E-3</v>
      </c>
      <c r="AI454" s="5">
        <f t="shared" si="696"/>
        <v>4.7948661836559438E-3</v>
      </c>
      <c r="AJ454" s="5">
        <f t="shared" si="697"/>
        <v>2.4102102311419561E-3</v>
      </c>
      <c r="AK454" s="5">
        <f t="shared" si="698"/>
        <v>8.0768515544154867E-4</v>
      </c>
      <c r="AL454" s="5">
        <f t="shared" si="699"/>
        <v>7.7373223127050635E-6</v>
      </c>
      <c r="AM454" s="5">
        <f t="shared" si="700"/>
        <v>1.2137054363191427E-3</v>
      </c>
      <c r="AN454" s="5">
        <f t="shared" si="701"/>
        <v>1.1503898061641479E-3</v>
      </c>
      <c r="AO454" s="5">
        <f t="shared" si="702"/>
        <v>5.4518858799047201E-4</v>
      </c>
      <c r="AP454" s="5">
        <f t="shared" si="703"/>
        <v>1.7224920624434736E-4</v>
      </c>
      <c r="AQ454" s="5">
        <f t="shared" si="704"/>
        <v>4.0815861298337876E-5</v>
      </c>
      <c r="AR454" s="5">
        <f t="shared" si="705"/>
        <v>9.0412771942771728E-4</v>
      </c>
      <c r="AS454" s="5">
        <f t="shared" si="706"/>
        <v>9.0894627551928902E-4</v>
      </c>
      <c r="AT454" s="5">
        <f t="shared" si="707"/>
        <v>4.5689525607252351E-4</v>
      </c>
      <c r="AU454" s="5">
        <f t="shared" si="708"/>
        <v>1.5311009436160152E-4</v>
      </c>
      <c r="AV454" s="5">
        <f t="shared" si="709"/>
        <v>3.848152396612556E-5</v>
      </c>
      <c r="AW454" s="5">
        <f t="shared" si="710"/>
        <v>2.0479924221574073E-7</v>
      </c>
      <c r="AX454" s="5">
        <f t="shared" si="711"/>
        <v>2.0336231489840139E-4</v>
      </c>
      <c r="AY454" s="5">
        <f t="shared" si="712"/>
        <v>1.9275346967758704E-4</v>
      </c>
      <c r="AZ454" s="5">
        <f t="shared" si="713"/>
        <v>9.1349029173154163E-5</v>
      </c>
      <c r="BA454" s="5">
        <f t="shared" si="714"/>
        <v>2.8861201633484164E-5</v>
      </c>
      <c r="BB454" s="5">
        <f t="shared" si="715"/>
        <v>6.8388982942805879E-6</v>
      </c>
      <c r="BC454" s="5">
        <f t="shared" si="716"/>
        <v>1.2964264058985473E-6</v>
      </c>
      <c r="BD454" s="5">
        <f t="shared" si="717"/>
        <v>1.4282698266756264E-4</v>
      </c>
      <c r="BE454" s="5">
        <f t="shared" si="718"/>
        <v>1.4358818024240219E-4</v>
      </c>
      <c r="BF454" s="5">
        <f t="shared" si="719"/>
        <v>7.2176717312978081E-5</v>
      </c>
      <c r="BG454" s="5">
        <f t="shared" si="720"/>
        <v>2.4187127906503315E-5</v>
      </c>
      <c r="BH454" s="5">
        <f t="shared" si="721"/>
        <v>6.0790083507340343E-6</v>
      </c>
      <c r="BI454" s="5">
        <f t="shared" si="722"/>
        <v>1.2222812951134405E-6</v>
      </c>
      <c r="BJ454" s="8">
        <f t="shared" si="723"/>
        <v>0.35872569092736961</v>
      </c>
      <c r="BK454" s="8">
        <f t="shared" si="724"/>
        <v>0.31297343579584069</v>
      </c>
      <c r="BL454" s="8">
        <f t="shared" si="725"/>
        <v>0.30821978505276154</v>
      </c>
      <c r="BM454" s="8">
        <f t="shared" si="726"/>
        <v>0.31050250434907561</v>
      </c>
      <c r="BN454" s="8">
        <f t="shared" si="727"/>
        <v>0.68935165952795141</v>
      </c>
    </row>
    <row r="455" spans="1:66" x14ac:dyDescent="0.25">
      <c r="A455" t="s">
        <v>178</v>
      </c>
      <c r="B455" t="s">
        <v>270</v>
      </c>
      <c r="C455" t="s">
        <v>182</v>
      </c>
      <c r="D455" s="16"/>
      <c r="E455">
        <f>VLOOKUP(A455,home!$A$2:$E$405,3,FALSE)</f>
        <v>1.85245901639344</v>
      </c>
      <c r="F455">
        <f>VLOOKUP(B455,home!$B$2:$E$405,3,FALSE)</f>
        <v>0.18</v>
      </c>
      <c r="G455">
        <f>VLOOKUP(C455,away!$B$2:$E$405,4,FALSE)</f>
        <v>0.18</v>
      </c>
      <c r="H455">
        <f>VLOOKUP(A455,away!$A$2:$E$405,3,FALSE)</f>
        <v>1.36065573770492</v>
      </c>
      <c r="I455">
        <f>VLOOKUP(C455,away!$B$2:$E$405,3,FALSE)</f>
        <v>0.54</v>
      </c>
      <c r="J455">
        <f>VLOOKUP(B455,home!$B$2:$E$405,4,FALSE)</f>
        <v>0.49</v>
      </c>
      <c r="K455" s="3">
        <f t="shared" si="672"/>
        <v>6.001967213114745E-2</v>
      </c>
      <c r="L455" s="3">
        <f t="shared" si="673"/>
        <v>0.36002950819672186</v>
      </c>
      <c r="M455" s="5">
        <f t="shared" si="674"/>
        <v>0.65701450683162088</v>
      </c>
      <c r="N455" s="5">
        <f t="shared" si="675"/>
        <v>3.9433795285441421E-2</v>
      </c>
      <c r="O455" s="5">
        <f t="shared" si="676"/>
        <v>0.2365446097727002</v>
      </c>
      <c r="P455" s="5">
        <f t="shared" si="677"/>
        <v>1.4197329922947682E-2</v>
      </c>
      <c r="Q455" s="5">
        <f t="shared" si="678"/>
        <v>1.183401731959491E-3</v>
      </c>
      <c r="R455" s="5">
        <f t="shared" si="679"/>
        <v>4.2581519761525369E-2</v>
      </c>
      <c r="S455" s="5">
        <f t="shared" si="680"/>
        <v>7.6697003964587625E-5</v>
      </c>
      <c r="T455" s="5">
        <f t="shared" si="681"/>
        <v>4.2605954355652434E-4</v>
      </c>
      <c r="U455" s="5">
        <f t="shared" si="682"/>
        <v>2.5557288549327285E-3</v>
      </c>
      <c r="V455" s="5">
        <f t="shared" si="683"/>
        <v>1.8414825413790518E-7</v>
      </c>
      <c r="W455" s="5">
        <f t="shared" si="684"/>
        <v>2.3675794650546909E-5</v>
      </c>
      <c r="X455" s="5">
        <f t="shared" si="685"/>
        <v>8.5239847042029817E-6</v>
      </c>
      <c r="Y455" s="5">
        <f t="shared" si="686"/>
        <v>1.5344430104652894E-6</v>
      </c>
      <c r="Z455" s="5">
        <f t="shared" si="687"/>
        <v>5.1102012060036577E-3</v>
      </c>
      <c r="AA455" s="5">
        <f t="shared" si="688"/>
        <v>3.0671260090853382E-4</v>
      </c>
      <c r="AB455" s="5">
        <f t="shared" si="689"/>
        <v>9.2043948725108375E-6</v>
      </c>
      <c r="AC455" s="5">
        <f t="shared" si="690"/>
        <v>2.4870203507171899E-10</v>
      </c>
      <c r="AD455" s="5">
        <f t="shared" si="691"/>
        <v>3.5525335809254985E-7</v>
      </c>
      <c r="AE455" s="5">
        <f t="shared" si="692"/>
        <v>1.2790169179929461E-7</v>
      </c>
      <c r="AF455" s="5">
        <f t="shared" si="693"/>
        <v>2.3024191598014369E-8</v>
      </c>
      <c r="AG455" s="5">
        <f t="shared" si="694"/>
        <v>2.7631294592200698E-9</v>
      </c>
      <c r="AH455" s="5">
        <f t="shared" si="695"/>
        <v>4.59955806745948E-4</v>
      </c>
      <c r="AI455" s="5">
        <f t="shared" si="696"/>
        <v>2.7606396715709216E-5</v>
      </c>
      <c r="AJ455" s="5">
        <f t="shared" si="697"/>
        <v>8.2846343979962645E-7</v>
      </c>
      <c r="AK455" s="5">
        <f t="shared" si="698"/>
        <v>1.657470134313874E-8</v>
      </c>
      <c r="AL455" s="5">
        <f t="shared" si="699"/>
        <v>2.1496662905962881E-13</v>
      </c>
      <c r="AM455" s="5">
        <f t="shared" si="700"/>
        <v>4.2644380152407912E-9</v>
      </c>
      <c r="AN455" s="5">
        <f t="shared" si="701"/>
        <v>1.5353235213625466E-9</v>
      </c>
      <c r="AO455" s="5">
        <f t="shared" si="702"/>
        <v>2.7638088615950843E-10</v>
      </c>
      <c r="AP455" s="5">
        <f t="shared" si="703"/>
        <v>3.3168424839660663E-11</v>
      </c>
      <c r="AQ455" s="5">
        <f t="shared" si="704"/>
        <v>2.9854029206707409E-12</v>
      </c>
      <c r="AR455" s="5">
        <f t="shared" si="705"/>
        <v>3.3119532578994021E-5</v>
      </c>
      <c r="AS455" s="5">
        <f t="shared" si="706"/>
        <v>1.9878234865280777E-6</v>
      </c>
      <c r="AT455" s="5">
        <f t="shared" si="707"/>
        <v>5.96542569580048E-8</v>
      </c>
      <c r="AU455" s="5">
        <f t="shared" si="708"/>
        <v>1.1934763146155574E-9</v>
      </c>
      <c r="AV455" s="5">
        <f t="shared" si="709"/>
        <v>1.7908014274878971E-11</v>
      </c>
      <c r="AW455" s="5">
        <f t="shared" si="710"/>
        <v>1.2903284154853934E-16</v>
      </c>
      <c r="AX455" s="5">
        <f t="shared" si="711"/>
        <v>4.2658361916392276E-11</v>
      </c>
      <c r="AY455" s="5">
        <f t="shared" si="712"/>
        <v>1.535826906123648E-11</v>
      </c>
      <c r="AZ455" s="5">
        <f t="shared" si="713"/>
        <v>2.7647150284349494E-12</v>
      </c>
      <c r="BA455" s="5">
        <f t="shared" si="714"/>
        <v>3.3179299733050692E-13</v>
      </c>
      <c r="BB455" s="5">
        <f t="shared" si="715"/>
        <v>2.9863817413004668E-14</v>
      </c>
      <c r="BC455" s="5">
        <f t="shared" si="716"/>
        <v>2.150371099216154E-15</v>
      </c>
      <c r="BD455" s="5">
        <f t="shared" si="717"/>
        <v>1.9873348376867541E-6</v>
      </c>
      <c r="BE455" s="5">
        <f t="shared" si="718"/>
        <v>1.192791853727661E-7</v>
      </c>
      <c r="BF455" s="5">
        <f t="shared" si="719"/>
        <v>3.5795487990718903E-9</v>
      </c>
      <c r="BG455" s="5">
        <f t="shared" si="720"/>
        <v>7.1614448432579188E-11</v>
      </c>
      <c r="BH455" s="5">
        <f t="shared" si="721"/>
        <v>1.0745689286940918E-12</v>
      </c>
      <c r="BI455" s="5">
        <f t="shared" si="722"/>
        <v>1.2899054956507547E-14</v>
      </c>
      <c r="BJ455" s="8">
        <f t="shared" si="723"/>
        <v>4.107750589913501E-2</v>
      </c>
      <c r="BK455" s="8">
        <f t="shared" si="724"/>
        <v>0.6712887181710625</v>
      </c>
      <c r="BL455" s="8">
        <f t="shared" si="725"/>
        <v>0.28252346111452276</v>
      </c>
      <c r="BM455" s="8">
        <f t="shared" si="726"/>
        <v>9.0447230691707622E-3</v>
      </c>
      <c r="BN455" s="8">
        <f t="shared" si="727"/>
        <v>0.99095516330619504</v>
      </c>
    </row>
    <row r="456" spans="1:66" x14ac:dyDescent="0.25">
      <c r="A456" t="s">
        <v>28</v>
      </c>
      <c r="B456" t="s">
        <v>278</v>
      </c>
      <c r="C456" t="s">
        <v>31</v>
      </c>
      <c r="D456" s="16"/>
      <c r="E456">
        <f>VLOOKUP(A456,home!$A$2:$E$405,3,FALSE)</f>
        <v>1.4098360655737701</v>
      </c>
      <c r="F456">
        <f>VLOOKUP(B456,home!$B$2:$E$405,3,FALSE)</f>
        <v>1.06</v>
      </c>
      <c r="G456">
        <f>VLOOKUP(C456,away!$B$2:$E$405,4,FALSE)</f>
        <v>0.35</v>
      </c>
      <c r="H456">
        <f>VLOOKUP(A456,away!$A$2:$E$405,3,FALSE)</f>
        <v>1.1147540983606601</v>
      </c>
      <c r="I456">
        <f>VLOOKUP(C456,away!$B$2:$E$405,3,FALSE)</f>
        <v>2.13</v>
      </c>
      <c r="J456">
        <f>VLOOKUP(B456,home!$B$2:$E$405,4,FALSE)</f>
        <v>1.35</v>
      </c>
      <c r="K456" s="3">
        <f t="shared" si="672"/>
        <v>0.52304918032786862</v>
      </c>
      <c r="L456" s="3">
        <f t="shared" si="673"/>
        <v>3.2054754098360783</v>
      </c>
      <c r="M456" s="5">
        <f t="shared" si="674"/>
        <v>2.4028261229757871E-2</v>
      </c>
      <c r="N456" s="5">
        <f t="shared" si="675"/>
        <v>1.2567962340928758E-2</v>
      </c>
      <c r="O456" s="5">
        <f t="shared" si="676"/>
        <v>7.7022000513106467E-2</v>
      </c>
      <c r="P456" s="5">
        <f t="shared" si="677"/>
        <v>4.0286294235593011E-2</v>
      </c>
      <c r="Q456" s="5">
        <f t="shared" si="678"/>
        <v>3.286831200407154E-3</v>
      </c>
      <c r="R456" s="5">
        <f t="shared" si="679"/>
        <v>0.12344606433057233</v>
      </c>
      <c r="S456" s="5">
        <f t="shared" si="680"/>
        <v>1.6886214609099386E-2</v>
      </c>
      <c r="T456" s="5">
        <f t="shared" si="681"/>
        <v>1.0535856589187131E-2</v>
      </c>
      <c r="U456" s="5">
        <f t="shared" si="682"/>
        <v>6.4568362762807183E-2</v>
      </c>
      <c r="V456" s="5">
        <f t="shared" si="683"/>
        <v>3.1457540942341523E-3</v>
      </c>
      <c r="W456" s="5">
        <f t="shared" si="684"/>
        <v>5.7305812174967554E-4</v>
      </c>
      <c r="X456" s="5">
        <f t="shared" si="685"/>
        <v>1.8369237176754346E-3</v>
      </c>
      <c r="Y456" s="5">
        <f t="shared" si="686"/>
        <v>2.9441069033766384E-3</v>
      </c>
      <c r="Z456" s="5">
        <f t="shared" si="687"/>
        <v>0.13190110788423073</v>
      </c>
      <c r="AA456" s="5">
        <f t="shared" si="688"/>
        <v>6.899076636318463E-2</v>
      </c>
      <c r="AB456" s="5">
        <f t="shared" si="689"/>
        <v>1.8042781898227608E-2</v>
      </c>
      <c r="AC456" s="5">
        <f t="shared" si="690"/>
        <v>3.2963989211844304E-4</v>
      </c>
      <c r="AD456" s="5">
        <f t="shared" si="691"/>
        <v>7.493439521534893E-5</v>
      </c>
      <c r="AE456" s="5">
        <f t="shared" si="692"/>
        <v>2.4020036121373927E-4</v>
      </c>
      <c r="AF456" s="5">
        <f t="shared" si="693"/>
        <v>3.8497817565219257E-4</v>
      </c>
      <c r="AG456" s="5">
        <f t="shared" si="694"/>
        <v>4.1134602512555251E-4</v>
      </c>
      <c r="AH456" s="5">
        <f t="shared" si="695"/>
        <v>0.10570143946325931</v>
      </c>
      <c r="AI456" s="5">
        <f t="shared" si="696"/>
        <v>5.5287051270733599E-2</v>
      </c>
      <c r="AJ456" s="5">
        <f t="shared" si="697"/>
        <v>1.4458923424951028E-2</v>
      </c>
      <c r="AK456" s="5">
        <f t="shared" si="698"/>
        <v>2.5209093486146849E-3</v>
      </c>
      <c r="AL456" s="5">
        <f t="shared" si="699"/>
        <v>2.2107250389347555E-5</v>
      </c>
      <c r="AM456" s="5">
        <f t="shared" si="700"/>
        <v>7.8388747991505654E-6</v>
      </c>
      <c r="AN456" s="5">
        <f t="shared" si="701"/>
        <v>2.5127320409460867E-5</v>
      </c>
      <c r="AO456" s="5">
        <f t="shared" si="702"/>
        <v>4.0272503843799517E-5</v>
      </c>
      <c r="AP456" s="5">
        <f t="shared" si="703"/>
        <v>4.3030840254609428E-5</v>
      </c>
      <c r="AQ456" s="5">
        <f t="shared" si="704"/>
        <v>3.4483575075183743E-5</v>
      </c>
      <c r="AR456" s="5">
        <f t="shared" si="705"/>
        <v>6.7764672996750902E-2</v>
      </c>
      <c r="AS456" s="5">
        <f t="shared" si="706"/>
        <v>3.5444256666136605E-2</v>
      </c>
      <c r="AT456" s="5">
        <f t="shared" si="707"/>
        <v>9.2695446982766737E-3</v>
      </c>
      <c r="AU456" s="5">
        <f t="shared" si="708"/>
        <v>1.6161425854820516E-3</v>
      </c>
      <c r="AV456" s="5">
        <f t="shared" si="709"/>
        <v>2.1133051365733734E-4</v>
      </c>
      <c r="AW456" s="5">
        <f t="shared" si="710"/>
        <v>1.0295968491818588E-6</v>
      </c>
      <c r="AX456" s="5">
        <f t="shared" si="711"/>
        <v>6.8335283973141445E-7</v>
      </c>
      <c r="AY456" s="5">
        <f t="shared" si="712"/>
        <v>2.190470724000704E-6</v>
      </c>
      <c r="AZ456" s="5">
        <f t="shared" si="713"/>
        <v>3.5107500208750446E-6</v>
      </c>
      <c r="BA456" s="5">
        <f t="shared" si="714"/>
        <v>3.751207620665484E-6</v>
      </c>
      <c r="BB456" s="5">
        <f t="shared" si="715"/>
        <v>3.0061009463082282E-6</v>
      </c>
      <c r="BC456" s="5">
        <f t="shared" si="716"/>
        <v>1.9271965325751977E-6</v>
      </c>
      <c r="BD456" s="5">
        <f t="shared" si="717"/>
        <v>3.6202998824444665E-2</v>
      </c>
      <c r="BE456" s="5">
        <f t="shared" si="718"/>
        <v>1.893594886053657E-2</v>
      </c>
      <c r="BF456" s="5">
        <f t="shared" si="719"/>
        <v>4.9522162651170452E-3</v>
      </c>
      <c r="BG456" s="5">
        <f t="shared" si="720"/>
        <v>8.6341755275860322E-4</v>
      </c>
      <c r="BH456" s="5">
        <f t="shared" si="721"/>
        <v>1.1290246081277041E-4</v>
      </c>
      <c r="BI456" s="5">
        <f t="shared" si="722"/>
        <v>1.1810707917023777E-5</v>
      </c>
      <c r="BJ456" s="8">
        <f t="shared" si="723"/>
        <v>3.3022020023597998E-2</v>
      </c>
      <c r="BK456" s="8">
        <f t="shared" si="724"/>
        <v>8.4700461781916189E-2</v>
      </c>
      <c r="BL456" s="8">
        <f t="shared" si="725"/>
        <v>0.7054235415073471</v>
      </c>
      <c r="BM456" s="8">
        <f t="shared" si="726"/>
        <v>0.67440855647285169</v>
      </c>
      <c r="BN456" s="8">
        <f t="shared" si="727"/>
        <v>0.28063741385036561</v>
      </c>
    </row>
    <row r="457" spans="1:66" x14ac:dyDescent="0.25">
      <c r="A457" t="s">
        <v>28</v>
      </c>
      <c r="B457" t="s">
        <v>29</v>
      </c>
      <c r="C457" t="s">
        <v>294</v>
      </c>
      <c r="D457" s="16"/>
      <c r="E457">
        <f>VLOOKUP(A457,home!$A$2:$E$405,3,FALSE)</f>
        <v>1.4098360655737701</v>
      </c>
      <c r="F457">
        <f>VLOOKUP(B457,home!$B$2:$E$405,3,FALSE)</f>
        <v>1.24</v>
      </c>
      <c r="G457">
        <f>VLOOKUP(C457,away!$B$2:$E$405,4,FALSE)</f>
        <v>0.95</v>
      </c>
      <c r="H457">
        <f>VLOOKUP(A457,away!$A$2:$E$405,3,FALSE)</f>
        <v>1.1147540983606601</v>
      </c>
      <c r="I457">
        <f>VLOOKUP(C457,away!$B$2:$E$405,3,FALSE)</f>
        <v>0</v>
      </c>
      <c r="J457">
        <f>VLOOKUP(B457,home!$B$2:$E$405,4,FALSE)</f>
        <v>0.22</v>
      </c>
      <c r="K457" s="3">
        <f t="shared" si="672"/>
        <v>1.6607868852459011</v>
      </c>
      <c r="L457" s="3">
        <f t="shared" si="673"/>
        <v>0</v>
      </c>
      <c r="M457" s="5">
        <f t="shared" si="674"/>
        <v>0.18998942139389524</v>
      </c>
      <c r="N457" s="5">
        <f t="shared" si="675"/>
        <v>0.31553193938643825</v>
      </c>
      <c r="O457" s="5">
        <f t="shared" si="676"/>
        <v>0</v>
      </c>
      <c r="P457" s="5">
        <f t="shared" si="677"/>
        <v>0</v>
      </c>
      <c r="Q457" s="5">
        <f t="shared" si="678"/>
        <v>0.2620156534046007</v>
      </c>
      <c r="R457" s="5">
        <f t="shared" si="679"/>
        <v>0</v>
      </c>
      <c r="S457" s="5">
        <f t="shared" si="680"/>
        <v>0</v>
      </c>
      <c r="T457" s="5">
        <f t="shared" si="681"/>
        <v>0</v>
      </c>
      <c r="U457" s="5">
        <f t="shared" si="682"/>
        <v>0</v>
      </c>
      <c r="V457" s="5">
        <f t="shared" si="683"/>
        <v>0</v>
      </c>
      <c r="W457" s="5">
        <f t="shared" si="684"/>
        <v>0.14505072030116542</v>
      </c>
      <c r="X457" s="5">
        <f t="shared" si="685"/>
        <v>0</v>
      </c>
      <c r="Y457" s="5">
        <f t="shared" si="686"/>
        <v>0</v>
      </c>
      <c r="Z457" s="5">
        <f t="shared" si="687"/>
        <v>0</v>
      </c>
      <c r="AA457" s="5">
        <f t="shared" si="688"/>
        <v>0</v>
      </c>
      <c r="AB457" s="5">
        <f t="shared" si="689"/>
        <v>0</v>
      </c>
      <c r="AC457" s="5">
        <f t="shared" si="690"/>
        <v>0</v>
      </c>
      <c r="AD457" s="5">
        <f t="shared" si="691"/>
        <v>6.0224583492911737E-2</v>
      </c>
      <c r="AE457" s="5">
        <f t="shared" si="692"/>
        <v>0</v>
      </c>
      <c r="AF457" s="5">
        <f t="shared" si="693"/>
        <v>0</v>
      </c>
      <c r="AG457" s="5">
        <f t="shared" si="694"/>
        <v>0</v>
      </c>
      <c r="AH457" s="5">
        <f t="shared" si="695"/>
        <v>0</v>
      </c>
      <c r="AI457" s="5">
        <f t="shared" si="696"/>
        <v>0</v>
      </c>
      <c r="AJ457" s="5">
        <f t="shared" si="697"/>
        <v>0</v>
      </c>
      <c r="AK457" s="5">
        <f t="shared" si="698"/>
        <v>0</v>
      </c>
      <c r="AL457" s="5">
        <f t="shared" si="699"/>
        <v>0</v>
      </c>
      <c r="AM457" s="5">
        <f t="shared" si="700"/>
        <v>2.0004039686884911E-2</v>
      </c>
      <c r="AN457" s="5">
        <f t="shared" si="701"/>
        <v>0</v>
      </c>
      <c r="AO457" s="5">
        <f t="shared" si="702"/>
        <v>0</v>
      </c>
      <c r="AP457" s="5">
        <f t="shared" si="703"/>
        <v>0</v>
      </c>
      <c r="AQ457" s="5">
        <f t="shared" si="704"/>
        <v>0</v>
      </c>
      <c r="AR457" s="5">
        <f t="shared" si="705"/>
        <v>0</v>
      </c>
      <c r="AS457" s="5">
        <f t="shared" si="706"/>
        <v>0</v>
      </c>
      <c r="AT457" s="5">
        <f t="shared" si="707"/>
        <v>0</v>
      </c>
      <c r="AU457" s="5">
        <f t="shared" si="708"/>
        <v>0</v>
      </c>
      <c r="AV457" s="5">
        <f t="shared" si="709"/>
        <v>0</v>
      </c>
      <c r="AW457" s="5">
        <f t="shared" si="710"/>
        <v>0</v>
      </c>
      <c r="AX457" s="5">
        <f t="shared" si="711"/>
        <v>5.5370744606528313E-3</v>
      </c>
      <c r="AY457" s="5">
        <f t="shared" si="712"/>
        <v>0</v>
      </c>
      <c r="AZ457" s="5">
        <f t="shared" si="713"/>
        <v>0</v>
      </c>
      <c r="BA457" s="5">
        <f t="shared" si="714"/>
        <v>0</v>
      </c>
      <c r="BB457" s="5">
        <f t="shared" si="715"/>
        <v>0</v>
      </c>
      <c r="BC457" s="5">
        <f t="shared" si="716"/>
        <v>0</v>
      </c>
      <c r="BD457" s="5">
        <f t="shared" si="717"/>
        <v>0</v>
      </c>
      <c r="BE457" s="5">
        <f t="shared" si="718"/>
        <v>0</v>
      </c>
      <c r="BF457" s="5">
        <f t="shared" si="719"/>
        <v>0</v>
      </c>
      <c r="BG457" s="5">
        <f t="shared" si="720"/>
        <v>0</v>
      </c>
      <c r="BH457" s="5">
        <f t="shared" si="721"/>
        <v>0</v>
      </c>
      <c r="BI457" s="5">
        <f t="shared" si="722"/>
        <v>0</v>
      </c>
      <c r="BJ457" s="8">
        <f t="shared" si="723"/>
        <v>0.80836401073265385</v>
      </c>
      <c r="BK457" s="8">
        <f t="shared" si="724"/>
        <v>0.18998942139389524</v>
      </c>
      <c r="BL457" s="8">
        <f t="shared" si="725"/>
        <v>0</v>
      </c>
      <c r="BM457" s="8">
        <f t="shared" si="726"/>
        <v>0.23081641794161489</v>
      </c>
      <c r="BN457" s="8">
        <f t="shared" si="727"/>
        <v>0.76753701418493425</v>
      </c>
    </row>
    <row r="458" spans="1:66" x14ac:dyDescent="0.25">
      <c r="A458" t="s">
        <v>192</v>
      </c>
      <c r="B458" t="s">
        <v>193</v>
      </c>
      <c r="C458" t="s">
        <v>202</v>
      </c>
      <c r="D458" s="16"/>
      <c r="E458">
        <f>VLOOKUP(A458,home!$A$2:$E$405,3,FALSE)</f>
        <v>1.52380952380952</v>
      </c>
      <c r="F458">
        <f>VLOOKUP(B458,home!$B$2:$E$405,3,FALSE)</f>
        <v>2.62</v>
      </c>
      <c r="G458">
        <f>VLOOKUP(C458,away!$B$2:$E$405,4,FALSE)</f>
        <v>2.19</v>
      </c>
      <c r="H458">
        <f>VLOOKUP(A458,away!$A$2:$E$405,3,FALSE)</f>
        <v>0.88095238095238104</v>
      </c>
      <c r="I458">
        <f>VLOOKUP(C458,away!$B$2:$E$405,3,FALSE)</f>
        <v>0.88</v>
      </c>
      <c r="J458">
        <f>VLOOKUP(B458,home!$B$2:$E$405,4,FALSE)</f>
        <v>0.28000000000000003</v>
      </c>
      <c r="K458" s="3">
        <f t="shared" si="672"/>
        <v>8.7433142857142627</v>
      </c>
      <c r="L458" s="3">
        <f t="shared" si="673"/>
        <v>0.21706666666666671</v>
      </c>
      <c r="M458" s="5">
        <f t="shared" si="674"/>
        <v>1.2839733114738597E-4</v>
      </c>
      <c r="N458" s="5">
        <f t="shared" si="675"/>
        <v>1.1226182196685244E-3</v>
      </c>
      <c r="O458" s="5">
        <f t="shared" si="676"/>
        <v>2.7870780681059256E-5</v>
      </c>
      <c r="P458" s="5">
        <f t="shared" si="677"/>
        <v>2.4368299488271444E-4</v>
      </c>
      <c r="Q458" s="5">
        <f t="shared" si="678"/>
        <v>4.9077019587154616E-3</v>
      </c>
      <c r="R458" s="5">
        <f t="shared" si="679"/>
        <v>3.0249087299176317E-6</v>
      </c>
      <c r="S458" s="5">
        <f t="shared" si="680"/>
        <v>1.1562039776131668E-4</v>
      </c>
      <c r="T458" s="5">
        <f t="shared" si="681"/>
        <v>1.0652985051718365E-3</v>
      </c>
      <c r="U458" s="5">
        <f t="shared" si="682"/>
        <v>2.6447727711270613E-5</v>
      </c>
      <c r="V458" s="5">
        <f t="shared" si="683"/>
        <v>2.438154243051021E-5</v>
      </c>
      <c r="W458" s="5">
        <f t="shared" si="684"/>
        <v>1.4303193548554924E-2</v>
      </c>
      <c r="X458" s="5">
        <f t="shared" si="685"/>
        <v>3.1047465462729898E-3</v>
      </c>
      <c r="Y458" s="5">
        <f t="shared" si="686"/>
        <v>3.3696849182216187E-4</v>
      </c>
      <c r="Z458" s="5">
        <f t="shared" si="687"/>
        <v>2.1886895165804029E-7</v>
      </c>
      <c r="AA458" s="5">
        <f t="shared" si="688"/>
        <v>1.9136400317310477E-6</v>
      </c>
      <c r="AB458" s="5">
        <f t="shared" si="689"/>
        <v>8.3657781135743825E-6</v>
      </c>
      <c r="AC458" s="5">
        <f t="shared" si="690"/>
        <v>2.8920807904618127E-6</v>
      </c>
      <c r="AD458" s="5">
        <f t="shared" si="691"/>
        <v>3.1264329121104092E-2</v>
      </c>
      <c r="AE458" s="5">
        <f t="shared" si="692"/>
        <v>6.7864437078876631E-3</v>
      </c>
      <c r="AF458" s="5">
        <f t="shared" si="693"/>
        <v>7.3655535709607446E-4</v>
      </c>
      <c r="AG458" s="5">
        <f t="shared" si="694"/>
        <v>5.3293872060107096E-5</v>
      </c>
      <c r="AH458" s="5">
        <f t="shared" si="695"/>
        <v>1.1877288443309657E-8</v>
      </c>
      <c r="AI458" s="5">
        <f t="shared" si="696"/>
        <v>1.0384686572193823E-7</v>
      </c>
      <c r="AJ458" s="5">
        <f t="shared" si="697"/>
        <v>4.5398289229663671E-7</v>
      </c>
      <c r="AK458" s="5">
        <f t="shared" si="698"/>
        <v>1.323105035895688E-6</v>
      </c>
      <c r="AL458" s="5">
        <f t="shared" si="699"/>
        <v>2.1955313312658406E-7</v>
      </c>
      <c r="AM458" s="5">
        <f t="shared" si="700"/>
        <v>5.4670771087564372E-2</v>
      </c>
      <c r="AN458" s="5">
        <f t="shared" si="701"/>
        <v>1.1867202044073976E-2</v>
      </c>
      <c r="AO458" s="5">
        <f t="shared" si="702"/>
        <v>1.2879869951834958E-3</v>
      </c>
      <c r="AP458" s="5">
        <f t="shared" si="703"/>
        <v>9.3193014584832528E-5</v>
      </c>
      <c r="AQ458" s="5">
        <f t="shared" si="704"/>
        <v>5.0572742581369138E-6</v>
      </c>
      <c r="AR458" s="5">
        <f t="shared" si="705"/>
        <v>5.1563268228555034E-10</v>
      </c>
      <c r="AS458" s="5">
        <f t="shared" si="706"/>
        <v>4.5083385972084153E-9</v>
      </c>
      <c r="AT458" s="5">
        <f t="shared" si="707"/>
        <v>1.9708910630904668E-8</v>
      </c>
      <c r="AU458" s="5">
        <f t="shared" si="708"/>
        <v>5.7440399958351508E-8</v>
      </c>
      <c r="AV458" s="5">
        <f t="shared" si="709"/>
        <v>1.2555486738324893E-7</v>
      </c>
      <c r="AW458" s="5">
        <f t="shared" si="710"/>
        <v>1.1574609962266179E-8</v>
      </c>
      <c r="AX458" s="5">
        <f t="shared" si="711"/>
        <v>7.9667288976819281E-2</v>
      </c>
      <c r="AY458" s="5">
        <f t="shared" si="712"/>
        <v>1.7293112860568241E-2</v>
      </c>
      <c r="AZ458" s="5">
        <f t="shared" si="713"/>
        <v>1.8768791824670069E-3</v>
      </c>
      <c r="BA458" s="5">
        <f t="shared" si="714"/>
        <v>1.3580263595805726E-4</v>
      </c>
      <c r="BB458" s="5">
        <f t="shared" si="715"/>
        <v>7.3695563779905764E-6</v>
      </c>
      <c r="BC458" s="5">
        <f t="shared" si="716"/>
        <v>3.1993700755649783E-7</v>
      </c>
      <c r="BD458" s="5">
        <f t="shared" si="717"/>
        <v>1.8654444594686119E-11</v>
      </c>
      <c r="BE458" s="5">
        <f t="shared" si="718"/>
        <v>1.6310167191678431E-10</v>
      </c>
      <c r="BF458" s="5">
        <f t="shared" si="719"/>
        <v>7.1302458904695068E-10</v>
      </c>
      <c r="BG458" s="5">
        <f t="shared" si="720"/>
        <v>2.0780660251599155E-9</v>
      </c>
      <c r="BH458" s="5">
        <f t="shared" si="721"/>
        <v>4.5422960911095359E-9</v>
      </c>
      <c r="BI458" s="5">
        <f t="shared" si="722"/>
        <v>7.9429444606684131E-9</v>
      </c>
      <c r="BJ458" s="8">
        <f t="shared" si="723"/>
        <v>0.23058613289321678</v>
      </c>
      <c r="BK458" s="8">
        <f t="shared" si="724"/>
        <v>1.7808306760713755E-2</v>
      </c>
      <c r="BL458" s="8">
        <f t="shared" si="725"/>
        <v>6.9738833586445003E-5</v>
      </c>
      <c r="BM458" s="8">
        <f t="shared" si="726"/>
        <v>0.22473799987668527</v>
      </c>
      <c r="BN458" s="8">
        <f t="shared" si="727"/>
        <v>6.4332961938250634E-3</v>
      </c>
    </row>
    <row r="459" spans="1:66" x14ac:dyDescent="0.25">
      <c r="A459" t="s">
        <v>192</v>
      </c>
      <c r="B459" t="s">
        <v>194</v>
      </c>
      <c r="C459" t="s">
        <v>280</v>
      </c>
      <c r="D459" s="16"/>
      <c r="E459">
        <f>VLOOKUP(A459,home!$A$2:$E$405,3,FALSE)</f>
        <v>1.52380952380952</v>
      </c>
      <c r="F459">
        <f>VLOOKUP(B459,home!$B$2:$E$405,3,FALSE)</f>
        <v>0.66</v>
      </c>
      <c r="G459">
        <f>VLOOKUP(C459,away!$B$2:$E$405,4,FALSE)</f>
        <v>0.66</v>
      </c>
      <c r="H459">
        <f>VLOOKUP(A459,away!$A$2:$E$405,3,FALSE)</f>
        <v>0.88095238095238104</v>
      </c>
      <c r="I459">
        <f>VLOOKUP(C459,away!$B$2:$E$405,3,FALSE)</f>
        <v>0.88</v>
      </c>
      <c r="J459">
        <f>VLOOKUP(B459,home!$B$2:$E$405,4,FALSE)</f>
        <v>1.51</v>
      </c>
      <c r="K459" s="3">
        <f t="shared" si="672"/>
        <v>0.6637714285714269</v>
      </c>
      <c r="L459" s="3">
        <f t="shared" si="673"/>
        <v>1.170609523809524</v>
      </c>
      <c r="M459" s="5">
        <f t="shared" si="674"/>
        <v>0.15971234071620699</v>
      </c>
      <c r="N459" s="5">
        <f t="shared" si="675"/>
        <v>0.10601248855768319</v>
      </c>
      <c r="O459" s="5">
        <f t="shared" si="676"/>
        <v>0.18696078711230352</v>
      </c>
      <c r="P459" s="5">
        <f t="shared" si="677"/>
        <v>0.12409922874837213</v>
      </c>
      <c r="Q459" s="5">
        <f t="shared" si="678"/>
        <v>3.5184030488172709E-2</v>
      </c>
      <c r="R459" s="5">
        <f t="shared" si="679"/>
        <v>0.10942903898629371</v>
      </c>
      <c r="S459" s="5">
        <f t="shared" si="680"/>
        <v>2.4106807443430692E-2</v>
      </c>
      <c r="T459" s="5">
        <f t="shared" si="681"/>
        <v>4.1186761175459628E-2</v>
      </c>
      <c r="U459" s="5">
        <f t="shared" si="682"/>
        <v>7.2635869535130543E-2</v>
      </c>
      <c r="V459" s="5">
        <f t="shared" si="683"/>
        <v>2.0812669953295779E-3</v>
      </c>
      <c r="W459" s="5">
        <f t="shared" si="684"/>
        <v>7.78471806001168E-3</v>
      </c>
      <c r="X459" s="5">
        <f t="shared" si="685"/>
        <v>9.1128651012216746E-3</v>
      </c>
      <c r="Y459" s="5">
        <f t="shared" si="686"/>
        <v>5.3338033383407667E-3</v>
      </c>
      <c r="Z459" s="5">
        <f t="shared" si="687"/>
        <v>4.2699558406226364E-2</v>
      </c>
      <c r="AA459" s="5">
        <f t="shared" si="688"/>
        <v>2.8342746882669956E-2</v>
      </c>
      <c r="AB459" s="5">
        <f t="shared" si="689"/>
        <v>9.4065527939740969E-3</v>
      </c>
      <c r="AC459" s="5">
        <f t="shared" si="690"/>
        <v>1.0107376008860935E-4</v>
      </c>
      <c r="AD459" s="5">
        <f t="shared" si="691"/>
        <v>1.2918183569299345E-3</v>
      </c>
      <c r="AE459" s="5">
        <f t="shared" si="692"/>
        <v>1.5122148716541525E-3</v>
      </c>
      <c r="AF459" s="5">
        <f t="shared" si="693"/>
        <v>8.8510656540237388E-4</v>
      </c>
      <c r="AG459" s="5">
        <f t="shared" si="694"/>
        <v>3.4537139168211873E-4</v>
      </c>
      <c r="AH459" s="5">
        <f t="shared" si="695"/>
        <v>1.2496127433197396E-2</v>
      </c>
      <c r="AI459" s="5">
        <f t="shared" si="696"/>
        <v>8.2945723579440338E-3</v>
      </c>
      <c r="AJ459" s="5">
        <f t="shared" si="697"/>
        <v>2.7528500717107899E-3</v>
      </c>
      <c r="AK459" s="5">
        <f t="shared" si="698"/>
        <v>6.0908774158080871E-4</v>
      </c>
      <c r="AL459" s="5">
        <f t="shared" si="699"/>
        <v>3.1414418240810575E-6</v>
      </c>
      <c r="AM459" s="5">
        <f t="shared" si="700"/>
        <v>1.7149442324683529E-4</v>
      </c>
      <c r="AN459" s="5">
        <f t="shared" si="701"/>
        <v>2.0075300513296683E-4</v>
      </c>
      <c r="AO459" s="5">
        <f t="shared" si="702"/>
        <v>1.1750168987101661E-4</v>
      </c>
      <c r="AP459" s="5">
        <f t="shared" si="703"/>
        <v>4.584953240890837E-5</v>
      </c>
      <c r="AQ459" s="5">
        <f t="shared" si="704"/>
        <v>1.3417974825020385E-5</v>
      </c>
      <c r="AR459" s="5">
        <f t="shared" si="705"/>
        <v>2.9256171568076655E-3</v>
      </c>
      <c r="AS459" s="5">
        <f t="shared" si="706"/>
        <v>1.9419410796273004E-3</v>
      </c>
      <c r="AT459" s="5">
        <f t="shared" si="707"/>
        <v>6.4450250231287611E-4</v>
      </c>
      <c r="AU459" s="5">
        <f t="shared" si="708"/>
        <v>1.4260078222602573E-4</v>
      </c>
      <c r="AV459" s="5">
        <f t="shared" si="709"/>
        <v>2.3663581233393003E-5</v>
      </c>
      <c r="AW459" s="5">
        <f t="shared" si="710"/>
        <v>6.7804283100846218E-8</v>
      </c>
      <c r="AX459" s="5">
        <f t="shared" si="711"/>
        <v>1.8972183051764123E-5</v>
      </c>
      <c r="AY459" s="5">
        <f t="shared" si="712"/>
        <v>2.2209018167852724E-5</v>
      </c>
      <c r="AZ459" s="5">
        <f t="shared" si="713"/>
        <v>1.2999044090873571E-5</v>
      </c>
      <c r="BA459" s="5">
        <f t="shared" si="714"/>
        <v>5.0722682710655056E-6</v>
      </c>
      <c r="BB459" s="5">
        <f t="shared" si="715"/>
        <v>1.4844113863565366E-6</v>
      </c>
      <c r="BC459" s="5">
        <f t="shared" si="716"/>
        <v>3.4753322122405199E-7</v>
      </c>
      <c r="BD459" s="5">
        <f t="shared" si="717"/>
        <v>5.7079255112993214E-4</v>
      </c>
      <c r="BE459" s="5">
        <f t="shared" si="718"/>
        <v>3.7887578708144433E-4</v>
      </c>
      <c r="BF459" s="5">
        <f t="shared" si="719"/>
        <v>1.2574346122108703E-4</v>
      </c>
      <c r="BG459" s="5">
        <f t="shared" si="720"/>
        <v>2.7821638962745592E-5</v>
      </c>
      <c r="BH459" s="5">
        <f t="shared" si="721"/>
        <v>4.6168022598750268E-6</v>
      </c>
      <c r="BI459" s="5">
        <f t="shared" si="722"/>
        <v>6.1290028629380796E-7</v>
      </c>
      <c r="BJ459" s="8">
        <f t="shared" si="723"/>
        <v>0.20925927899023214</v>
      </c>
      <c r="BK459" s="8">
        <f t="shared" si="724"/>
        <v>0.31012606812341992</v>
      </c>
      <c r="BL459" s="8">
        <f t="shared" si="725"/>
        <v>0.43771442115795345</v>
      </c>
      <c r="BM459" s="8">
        <f t="shared" si="726"/>
        <v>0.27837927085491465</v>
      </c>
      <c r="BN459" s="8">
        <f t="shared" si="727"/>
        <v>0.72139791460903235</v>
      </c>
    </row>
    <row r="460" spans="1:66" x14ac:dyDescent="0.25">
      <c r="A460" t="s">
        <v>32</v>
      </c>
      <c r="B460" t="s">
        <v>208</v>
      </c>
      <c r="C460" t="s">
        <v>362</v>
      </c>
      <c r="D460" s="16"/>
      <c r="E460">
        <f>VLOOKUP(A460,home!$A$2:$E$405,3,FALSE)</f>
        <v>1.1764705882352899</v>
      </c>
      <c r="F460">
        <f>VLOOKUP(B460,home!$B$2:$E$405,3,FALSE)</f>
        <v>1.49</v>
      </c>
      <c r="G460">
        <f>VLOOKUP(C460,away!$B$2:$E$405,4,FALSE)</f>
        <v>1.91</v>
      </c>
      <c r="H460">
        <f>VLOOKUP(A460,away!$A$2:$E$405,3,FALSE)</f>
        <v>1.26470588235294</v>
      </c>
      <c r="I460">
        <f>VLOOKUP(C460,away!$B$2:$E$405,3,FALSE)</f>
        <v>1.49</v>
      </c>
      <c r="J460">
        <f>VLOOKUP(B460,home!$B$2:$E$405,4,FALSE)</f>
        <v>0.4</v>
      </c>
      <c r="K460" s="3">
        <f t="shared" si="672"/>
        <v>3.3481176470588117</v>
      </c>
      <c r="L460" s="3">
        <f t="shared" si="673"/>
        <v>0.75376470588235234</v>
      </c>
      <c r="M460" s="5">
        <f t="shared" si="674"/>
        <v>1.6541509119649685E-2</v>
      </c>
      <c r="N460" s="5">
        <f t="shared" si="675"/>
        <v>5.5382918592483385E-2</v>
      </c>
      <c r="O460" s="5">
        <f t="shared" si="676"/>
        <v>1.2468405756422994E-2</v>
      </c>
      <c r="P460" s="5">
        <f t="shared" si="677"/>
        <v>4.1745689343769501E-2</v>
      </c>
      <c r="Q460" s="5">
        <f t="shared" si="678"/>
        <v>9.2714263542557615E-2</v>
      </c>
      <c r="R460" s="5">
        <f t="shared" si="679"/>
        <v>4.6991220989060032E-3</v>
      </c>
      <c r="S460" s="5">
        <f t="shared" si="680"/>
        <v>2.6338325091456612E-2</v>
      </c>
      <c r="T460" s="5">
        <f t="shared" si="681"/>
        <v>6.9884739590254846E-2</v>
      </c>
      <c r="U460" s="5">
        <f t="shared" si="682"/>
        <v>1.5733213625031234E-2</v>
      </c>
      <c r="V460" s="5">
        <f t="shared" si="683"/>
        <v>7.3855382651812542E-3</v>
      </c>
      <c r="W460" s="5">
        <f t="shared" si="684"/>
        <v>0.10347275396696616</v>
      </c>
      <c r="X460" s="5">
        <f t="shared" si="685"/>
        <v>7.7994109960747265E-2</v>
      </c>
      <c r="Y460" s="5">
        <f t="shared" si="686"/>
        <v>2.939460367755925E-2</v>
      </c>
      <c r="Z460" s="5">
        <f t="shared" si="687"/>
        <v>1.1806774622623818E-3</v>
      </c>
      <c r="AA460" s="5">
        <f t="shared" si="688"/>
        <v>3.9530470468852955E-3</v>
      </c>
      <c r="AB460" s="5">
        <f t="shared" si="689"/>
        <v>6.6176332886651911E-3</v>
      </c>
      <c r="AC460" s="5">
        <f t="shared" si="690"/>
        <v>1.1649269113864125E-3</v>
      </c>
      <c r="AD460" s="5">
        <f t="shared" si="691"/>
        <v>8.6609738386643528E-2</v>
      </c>
      <c r="AE460" s="5">
        <f t="shared" si="692"/>
        <v>6.5283363981555848E-2</v>
      </c>
      <c r="AF460" s="5">
        <f t="shared" si="693"/>
        <v>2.4604147825283994E-2</v>
      </c>
      <c r="AG460" s="5">
        <f t="shared" si="694"/>
        <v>6.1819127496703695E-3</v>
      </c>
      <c r="AH460" s="5">
        <f t="shared" si="695"/>
        <v>2.2248825002103156E-4</v>
      </c>
      <c r="AI460" s="5">
        <f t="shared" si="696"/>
        <v>7.4491683615864892E-4</v>
      </c>
      <c r="AJ460" s="5">
        <f t="shared" si="697"/>
        <v>1.2470346023669952E-3</v>
      </c>
      <c r="AK460" s="5">
        <f t="shared" si="698"/>
        <v>1.3917395195593013E-3</v>
      </c>
      <c r="AL460" s="5">
        <f t="shared" si="699"/>
        <v>1.1759671164021093E-4</v>
      </c>
      <c r="AM460" s="5">
        <f t="shared" si="700"/>
        <v>5.7995918699893644E-2</v>
      </c>
      <c r="AN460" s="5">
        <f t="shared" si="701"/>
        <v>4.3715276601202155E-2</v>
      </c>
      <c r="AO460" s="5">
        <f t="shared" si="702"/>
        <v>1.6475516304935409E-2</v>
      </c>
      <c r="AP460" s="5">
        <f t="shared" si="703"/>
        <v>4.1395542339498466E-3</v>
      </c>
      <c r="AQ460" s="5">
        <f t="shared" si="704"/>
        <v>7.8006246990931294E-4</v>
      </c>
      <c r="AR460" s="5">
        <f t="shared" si="705"/>
        <v>3.354075806787643E-5</v>
      </c>
      <c r="AS460" s="5">
        <f t="shared" si="706"/>
        <v>1.122984039827873E-4</v>
      </c>
      <c r="AT460" s="5">
        <f t="shared" si="707"/>
        <v>1.879941340556549E-4</v>
      </c>
      <c r="AU460" s="5">
        <f t="shared" si="708"/>
        <v>2.0980882592509266E-4</v>
      </c>
      <c r="AV460" s="5">
        <f t="shared" si="709"/>
        <v>1.7561615814712327E-4</v>
      </c>
      <c r="AW460" s="5">
        <f t="shared" si="710"/>
        <v>8.2438329949080996E-6</v>
      </c>
      <c r="AX460" s="5">
        <f t="shared" si="711"/>
        <v>3.2362859809417006E-2</v>
      </c>
      <c r="AY460" s="5">
        <f t="shared" si="712"/>
        <v>2.4393981505757011E-2</v>
      </c>
      <c r="AZ460" s="5">
        <f t="shared" si="713"/>
        <v>9.1936611474932387E-3</v>
      </c>
      <c r="BA460" s="5">
        <f t="shared" si="714"/>
        <v>2.3099524302740834E-3</v>
      </c>
      <c r="BB460" s="5">
        <f t="shared" si="715"/>
        <v>4.3529015355194234E-4</v>
      </c>
      <c r="BC460" s="5">
        <f t="shared" si="716"/>
        <v>6.5621270913112772E-5</v>
      </c>
      <c r="BD460" s="5">
        <f t="shared" si="717"/>
        <v>4.2136399400173348E-6</v>
      </c>
      <c r="BE460" s="5">
        <f t="shared" si="718"/>
        <v>1.4107762241523872E-5</v>
      </c>
      <c r="BF460" s="5">
        <f t="shared" si="719"/>
        <v>2.3617223860678032E-5</v>
      </c>
      <c r="BG460" s="5">
        <f t="shared" si="720"/>
        <v>2.6357747994158181E-5</v>
      </c>
      <c r="BH460" s="5">
        <f t="shared" si="721"/>
        <v>2.2062210298992504E-5</v>
      </c>
      <c r="BI460" s="5">
        <f t="shared" si="722"/>
        <v>1.4773375127035896E-5</v>
      </c>
      <c r="BJ460" s="8">
        <f t="shared" si="723"/>
        <v>0.8033902469010189</v>
      </c>
      <c r="BK460" s="8">
        <f t="shared" si="724"/>
        <v>0.11768756694884069</v>
      </c>
      <c r="BL460" s="8">
        <f t="shared" si="725"/>
        <v>4.7901991263657642E-2</v>
      </c>
      <c r="BM460" s="8">
        <f t="shared" si="726"/>
        <v>0.72222283644922836</v>
      </c>
      <c r="BN460" s="8">
        <f t="shared" si="727"/>
        <v>0.22355190845378919</v>
      </c>
    </row>
    <row r="461" spans="1:66" x14ac:dyDescent="0.25">
      <c r="A461" t="s">
        <v>32</v>
      </c>
      <c r="B461" t="s">
        <v>195</v>
      </c>
      <c r="C461" t="s">
        <v>198</v>
      </c>
      <c r="D461" s="16"/>
      <c r="E461">
        <f>VLOOKUP(A461,home!$A$2:$E$405,3,FALSE)</f>
        <v>1.1764705882352899</v>
      </c>
      <c r="F461">
        <f>VLOOKUP(B461,home!$B$2:$E$405,3,FALSE)</f>
        <v>0</v>
      </c>
      <c r="G461">
        <f>VLOOKUP(C461,away!$B$2:$E$405,4,FALSE)</f>
        <v>0</v>
      </c>
      <c r="H461">
        <f>VLOOKUP(A461,away!$A$2:$E$405,3,FALSE)</f>
        <v>1.26470588235294</v>
      </c>
      <c r="I461">
        <f>VLOOKUP(C461,away!$B$2:$E$405,3,FALSE)</f>
        <v>1.06</v>
      </c>
      <c r="J461">
        <f>VLOOKUP(B461,home!$B$2:$E$405,4,FALSE)</f>
        <v>1.32</v>
      </c>
      <c r="K461" s="3">
        <f t="shared" si="672"/>
        <v>0</v>
      </c>
      <c r="L461" s="3">
        <f t="shared" si="673"/>
        <v>1.769576470588234</v>
      </c>
      <c r="M461" s="5">
        <f t="shared" si="674"/>
        <v>0.17040514513505209</v>
      </c>
      <c r="N461" s="5">
        <f t="shared" si="675"/>
        <v>0</v>
      </c>
      <c r="O461" s="5">
        <f t="shared" si="676"/>
        <v>0.30154493529816129</v>
      </c>
      <c r="P461" s="5">
        <f t="shared" si="677"/>
        <v>0</v>
      </c>
      <c r="Q461" s="5">
        <f t="shared" si="678"/>
        <v>0</v>
      </c>
      <c r="R461" s="5">
        <f t="shared" si="679"/>
        <v>0.26680341116433881</v>
      </c>
      <c r="S461" s="5">
        <f t="shared" si="680"/>
        <v>0</v>
      </c>
      <c r="T461" s="5">
        <f t="shared" si="681"/>
        <v>0</v>
      </c>
      <c r="U461" s="5">
        <f t="shared" si="682"/>
        <v>0</v>
      </c>
      <c r="V461" s="5">
        <f t="shared" si="683"/>
        <v>0</v>
      </c>
      <c r="W461" s="5">
        <f t="shared" si="684"/>
        <v>0</v>
      </c>
      <c r="X461" s="5">
        <f t="shared" si="685"/>
        <v>0</v>
      </c>
      <c r="Y461" s="5">
        <f t="shared" si="686"/>
        <v>0</v>
      </c>
      <c r="Z461" s="5">
        <f t="shared" si="687"/>
        <v>0.15737634622303068</v>
      </c>
      <c r="AA461" s="5">
        <f t="shared" si="688"/>
        <v>0</v>
      </c>
      <c r="AB461" s="5">
        <f t="shared" si="689"/>
        <v>0</v>
      </c>
      <c r="AC461" s="5">
        <f t="shared" si="690"/>
        <v>0</v>
      </c>
      <c r="AD461" s="5">
        <f t="shared" si="691"/>
        <v>0</v>
      </c>
      <c r="AE461" s="5">
        <f t="shared" si="692"/>
        <v>0</v>
      </c>
      <c r="AF461" s="5">
        <f t="shared" si="693"/>
        <v>0</v>
      </c>
      <c r="AG461" s="5">
        <f t="shared" si="694"/>
        <v>0</v>
      </c>
      <c r="AH461" s="5">
        <f t="shared" si="695"/>
        <v>6.9622369825855693E-2</v>
      </c>
      <c r="AI461" s="5">
        <f t="shared" si="696"/>
        <v>0</v>
      </c>
      <c r="AJ461" s="5">
        <f t="shared" si="697"/>
        <v>0</v>
      </c>
      <c r="AK461" s="5">
        <f t="shared" si="698"/>
        <v>0</v>
      </c>
      <c r="AL461" s="5">
        <f t="shared" si="699"/>
        <v>0</v>
      </c>
      <c r="AM461" s="5">
        <f t="shared" si="700"/>
        <v>0</v>
      </c>
      <c r="AN461" s="5">
        <f t="shared" si="701"/>
        <v>0</v>
      </c>
      <c r="AO461" s="5">
        <f t="shared" si="702"/>
        <v>0</v>
      </c>
      <c r="AP461" s="5">
        <f t="shared" si="703"/>
        <v>0</v>
      </c>
      <c r="AQ461" s="5">
        <f t="shared" si="704"/>
        <v>0</v>
      </c>
      <c r="AR461" s="5">
        <f t="shared" si="705"/>
        <v>2.4640421494085261E-2</v>
      </c>
      <c r="AS461" s="5">
        <f t="shared" si="706"/>
        <v>0</v>
      </c>
      <c r="AT461" s="5">
        <f t="shared" si="707"/>
        <v>0</v>
      </c>
      <c r="AU461" s="5">
        <f t="shared" si="708"/>
        <v>0</v>
      </c>
      <c r="AV461" s="5">
        <f t="shared" si="709"/>
        <v>0</v>
      </c>
      <c r="AW461" s="5">
        <f t="shared" si="710"/>
        <v>0</v>
      </c>
      <c r="AX461" s="5">
        <f t="shared" si="711"/>
        <v>0</v>
      </c>
      <c r="AY461" s="5">
        <f t="shared" si="712"/>
        <v>0</v>
      </c>
      <c r="AZ461" s="5">
        <f t="shared" si="713"/>
        <v>0</v>
      </c>
      <c r="BA461" s="5">
        <f t="shared" si="714"/>
        <v>0</v>
      </c>
      <c r="BB461" s="5">
        <f t="shared" si="715"/>
        <v>0</v>
      </c>
      <c r="BC461" s="5">
        <f t="shared" si="716"/>
        <v>0</v>
      </c>
      <c r="BD461" s="5">
        <f t="shared" si="717"/>
        <v>7.2671850168849724E-3</v>
      </c>
      <c r="BE461" s="5">
        <f t="shared" si="718"/>
        <v>0</v>
      </c>
      <c r="BF461" s="5">
        <f t="shared" si="719"/>
        <v>0</v>
      </c>
      <c r="BG461" s="5">
        <f t="shared" si="720"/>
        <v>0</v>
      </c>
      <c r="BH461" s="5">
        <f t="shared" si="721"/>
        <v>0</v>
      </c>
      <c r="BI461" s="5">
        <f t="shared" si="722"/>
        <v>0</v>
      </c>
      <c r="BJ461" s="8">
        <f t="shared" si="723"/>
        <v>0</v>
      </c>
      <c r="BK461" s="8">
        <f t="shared" si="724"/>
        <v>0.17040514513505209</v>
      </c>
      <c r="BL461" s="8">
        <f t="shared" si="725"/>
        <v>0.66987832279932602</v>
      </c>
      <c r="BM461" s="8">
        <f t="shared" si="726"/>
        <v>0.25890632255985657</v>
      </c>
      <c r="BN461" s="8">
        <f t="shared" si="727"/>
        <v>0.73875349159755221</v>
      </c>
    </row>
    <row r="462" spans="1:66" s="15" customFormat="1" x14ac:dyDescent="0.25">
      <c r="A462" t="s">
        <v>32</v>
      </c>
      <c r="B462" t="s">
        <v>210</v>
      </c>
      <c r="C462" t="s">
        <v>206</v>
      </c>
      <c r="D462" s="16"/>
      <c r="E462">
        <f>VLOOKUP(A462,home!$A$2:$E$405,3,FALSE)</f>
        <v>1.1764705882352899</v>
      </c>
      <c r="F462">
        <f>VLOOKUP(B462,home!$B$2:$E$405,3,FALSE)</f>
        <v>1.49</v>
      </c>
      <c r="G462">
        <f>VLOOKUP(C462,away!$B$2:$E$405,4,FALSE)</f>
        <v>0.85</v>
      </c>
      <c r="H462">
        <f>VLOOKUP(A462,away!$A$2:$E$405,3,FALSE)</f>
        <v>1.26470588235294</v>
      </c>
      <c r="I462">
        <f>VLOOKUP(C462,away!$B$2:$E$405,3,FALSE)</f>
        <v>0.56999999999999995</v>
      </c>
      <c r="J462">
        <f>VLOOKUP(B462,home!$B$2:$E$405,4,FALSE)</f>
        <v>0.4</v>
      </c>
      <c r="K462" s="3">
        <f t="shared" si="672"/>
        <v>1.4899999999999947</v>
      </c>
      <c r="L462" s="3">
        <f t="shared" si="673"/>
        <v>0.28835294117647031</v>
      </c>
      <c r="M462" s="5">
        <f t="shared" si="674"/>
        <v>0.16891613308369025</v>
      </c>
      <c r="N462" s="5">
        <f t="shared" si="675"/>
        <v>0.25168503829469752</v>
      </c>
      <c r="O462" s="5">
        <f t="shared" si="676"/>
        <v>4.8707463786838164E-2</v>
      </c>
      <c r="P462" s="5">
        <f t="shared" si="677"/>
        <v>7.2574121042388598E-2</v>
      </c>
      <c r="Q462" s="5">
        <f t="shared" si="678"/>
        <v>0.18750535352954906</v>
      </c>
      <c r="R462" s="5">
        <f t="shared" si="679"/>
        <v>7.0224702200906005E-3</v>
      </c>
      <c r="S462" s="5">
        <f t="shared" si="680"/>
        <v>7.7952930678115177E-3</v>
      </c>
      <c r="T462" s="5">
        <f t="shared" si="681"/>
        <v>5.4067720176579334E-2</v>
      </c>
      <c r="U462" s="5">
        <f t="shared" si="682"/>
        <v>1.0463480627934956E-2</v>
      </c>
      <c r="V462" s="5">
        <f t="shared" si="683"/>
        <v>3.7213506314662546E-4</v>
      </c>
      <c r="W462" s="5">
        <f t="shared" si="684"/>
        <v>9.3127658919675671E-2</v>
      </c>
      <c r="X462" s="5">
        <f t="shared" si="685"/>
        <v>2.6853634354367627E-2</v>
      </c>
      <c r="Y462" s="5">
        <f t="shared" si="686"/>
        <v>3.8716622236797051E-3</v>
      </c>
      <c r="Z462" s="5">
        <f t="shared" si="687"/>
        <v>6.7498331409576663E-4</v>
      </c>
      <c r="AA462" s="5">
        <f t="shared" si="688"/>
        <v>1.0057251380026886E-3</v>
      </c>
      <c r="AB462" s="5">
        <f t="shared" si="689"/>
        <v>7.4926522781200054E-4</v>
      </c>
      <c r="AC462" s="5">
        <f t="shared" si="690"/>
        <v>9.9928935975061666E-6</v>
      </c>
      <c r="AD462" s="5">
        <f t="shared" si="691"/>
        <v>3.4690052947579063E-2</v>
      </c>
      <c r="AE462" s="5">
        <f t="shared" si="692"/>
        <v>1.0002978797001906E-2</v>
      </c>
      <c r="AF462" s="5">
        <f t="shared" si="693"/>
        <v>1.4421941783206852E-3</v>
      </c>
      <c r="AG462" s="5">
        <f t="shared" si="694"/>
        <v>1.3862031102211751E-4</v>
      </c>
      <c r="AH462" s="5">
        <f t="shared" si="695"/>
        <v>4.865835596613889E-5</v>
      </c>
      <c r="AI462" s="5">
        <f t="shared" si="696"/>
        <v>7.250095038954667E-5</v>
      </c>
      <c r="AJ462" s="5">
        <f t="shared" si="697"/>
        <v>5.4013208040212098E-5</v>
      </c>
      <c r="AK462" s="5">
        <f t="shared" si="698"/>
        <v>2.6826559993305237E-5</v>
      </c>
      <c r="AL462" s="5">
        <f t="shared" si="699"/>
        <v>1.7173622347838278E-7</v>
      </c>
      <c r="AM462" s="5">
        <f t="shared" si="700"/>
        <v>1.0337635778378514E-2</v>
      </c>
      <c r="AN462" s="5">
        <f t="shared" si="701"/>
        <v>2.9808876815065545E-3</v>
      </c>
      <c r="AO462" s="5">
        <f t="shared" si="702"/>
        <v>4.297738651395622E-4</v>
      </c>
      <c r="AP462" s="5">
        <f t="shared" si="703"/>
        <v>4.1308852684590828E-5</v>
      </c>
      <c r="AQ462" s="5">
        <f t="shared" si="704"/>
        <v>2.9778822920568237E-6</v>
      </c>
      <c r="AR462" s="5">
        <f t="shared" si="705"/>
        <v>2.8061560111295597E-6</v>
      </c>
      <c r="AS462" s="5">
        <f t="shared" si="706"/>
        <v>4.1811724565830288E-6</v>
      </c>
      <c r="AT462" s="5">
        <f t="shared" si="707"/>
        <v>3.1149734801543465E-6</v>
      </c>
      <c r="AU462" s="5">
        <f t="shared" si="708"/>
        <v>1.5471034951433193E-6</v>
      </c>
      <c r="AV462" s="5">
        <f t="shared" si="709"/>
        <v>5.7629605194088448E-7</v>
      </c>
      <c r="AW462" s="5">
        <f t="shared" si="710"/>
        <v>2.049604479675869E-9</v>
      </c>
      <c r="AX462" s="5">
        <f t="shared" si="711"/>
        <v>2.5671795516306545E-3</v>
      </c>
      <c r="AY462" s="5">
        <f t="shared" si="712"/>
        <v>7.4025377424079156E-4</v>
      </c>
      <c r="AZ462" s="5">
        <f t="shared" si="713"/>
        <v>1.0672717650965754E-4</v>
      </c>
      <c r="BA462" s="5">
        <f t="shared" si="714"/>
        <v>1.0258365083340016E-5</v>
      </c>
      <c r="BB462" s="5">
        <f t="shared" si="715"/>
        <v>7.3950743586077505E-7</v>
      </c>
      <c r="BC462" s="5">
        <f t="shared" si="716"/>
        <v>4.2647828830464894E-8</v>
      </c>
      <c r="BD462" s="5">
        <f t="shared" si="717"/>
        <v>1.3486055653487339E-7</v>
      </c>
      <c r="BE462" s="5">
        <f t="shared" si="718"/>
        <v>2.0094222923696063E-7</v>
      </c>
      <c r="BF462" s="5">
        <f t="shared" si="719"/>
        <v>1.4970196078153518E-7</v>
      </c>
      <c r="BG462" s="5">
        <f t="shared" si="720"/>
        <v>7.4351973854828851E-8</v>
      </c>
      <c r="BH462" s="5">
        <f t="shared" si="721"/>
        <v>2.7696110260923649E-8</v>
      </c>
      <c r="BI462" s="5">
        <f t="shared" si="722"/>
        <v>8.2534408577552106E-9</v>
      </c>
      <c r="BJ462" s="8">
        <f t="shared" si="723"/>
        <v>0.68060269881520319</v>
      </c>
      <c r="BK462" s="8">
        <f t="shared" si="724"/>
        <v>0.25040810066109875</v>
      </c>
      <c r="BL462" s="8">
        <f t="shared" si="725"/>
        <v>6.8163225582834122E-2</v>
      </c>
      <c r="BM462" s="8">
        <f t="shared" si="726"/>
        <v>0.26269817669134127</v>
      </c>
      <c r="BN462" s="8">
        <f t="shared" si="727"/>
        <v>0.73641057995725412</v>
      </c>
    </row>
    <row r="463" spans="1:66" x14ac:dyDescent="0.25">
      <c r="A463" t="s">
        <v>32</v>
      </c>
      <c r="B463" t="s">
        <v>33</v>
      </c>
      <c r="C463" t="s">
        <v>207</v>
      </c>
      <c r="D463" s="17"/>
      <c r="E463">
        <f>VLOOKUP(A463,home!$A$2:$E$405,3,FALSE)</f>
        <v>1.1764705882352899</v>
      </c>
      <c r="F463">
        <f>VLOOKUP(B463,home!$B$2:$E$405,3,FALSE)</f>
        <v>1.1299999999999999</v>
      </c>
      <c r="G463">
        <f>VLOOKUP(C463,away!$B$2:$E$405,4,FALSE)</f>
        <v>1.49</v>
      </c>
      <c r="H463">
        <f>VLOOKUP(A463,away!$A$2:$E$405,3,FALSE)</f>
        <v>1.26470588235294</v>
      </c>
      <c r="I463">
        <f>VLOOKUP(C463,away!$B$2:$E$405,3,FALSE)</f>
        <v>1.49</v>
      </c>
      <c r="J463">
        <f>VLOOKUP(B463,home!$B$2:$E$405,4,FALSE)</f>
        <v>1.58</v>
      </c>
      <c r="K463" s="3">
        <f t="shared" si="672"/>
        <v>1.9808235294117573</v>
      </c>
      <c r="L463" s="3">
        <f t="shared" si="673"/>
        <v>2.9773705882352917</v>
      </c>
      <c r="M463" s="5">
        <f t="shared" si="674"/>
        <v>7.025603797406482E-3</v>
      </c>
      <c r="N463" s="5">
        <f t="shared" si="675"/>
        <v>1.3916481310227352E-2</v>
      </c>
      <c r="O463" s="5">
        <f t="shared" si="676"/>
        <v>2.0917826110992237E-2</v>
      </c>
      <c r="P463" s="5">
        <f t="shared" si="677"/>
        <v>4.1434522144797051E-2</v>
      </c>
      <c r="Q463" s="5">
        <f t="shared" si="678"/>
        <v>1.3783046812958652E-2</v>
      </c>
      <c r="R463" s="5">
        <f t="shared" si="679"/>
        <v>3.1140060116344258E-2</v>
      </c>
      <c r="S463" s="5">
        <f t="shared" si="680"/>
        <v>6.1091533015334785E-2</v>
      </c>
      <c r="T463" s="5">
        <f t="shared" si="681"/>
        <v>4.1037238197173261E-2</v>
      </c>
      <c r="U463" s="5">
        <f t="shared" si="682"/>
        <v>6.1682963785751325E-2</v>
      </c>
      <c r="V463" s="5">
        <f t="shared" si="683"/>
        <v>4.0032913114455955E-2</v>
      </c>
      <c r="W463" s="5">
        <f t="shared" si="684"/>
        <v>9.1005944780307452E-3</v>
      </c>
      <c r="X463" s="5">
        <f t="shared" si="685"/>
        <v>2.7095842334345241E-2</v>
      </c>
      <c r="Y463" s="5">
        <f t="shared" si="686"/>
        <v>4.0337182014870118E-2</v>
      </c>
      <c r="Z463" s="5">
        <f t="shared" si="687"/>
        <v>3.0905166368760745E-2</v>
      </c>
      <c r="AA463" s="5">
        <f t="shared" si="688"/>
        <v>6.1217680723626204E-2</v>
      </c>
      <c r="AB463" s="5">
        <f t="shared" si="689"/>
        <v>6.0630711196687684E-2</v>
      </c>
      <c r="AC463" s="5">
        <f t="shared" si="690"/>
        <v>1.4756246160418903E-2</v>
      </c>
      <c r="AD463" s="5">
        <f t="shared" si="691"/>
        <v>4.5066679184295032E-3</v>
      </c>
      <c r="AE463" s="5">
        <f t="shared" si="692"/>
        <v>1.3418020511275566E-2</v>
      </c>
      <c r="AF463" s="5">
        <f t="shared" si="693"/>
        <v>1.9975209811304878E-2</v>
      </c>
      <c r="AG463" s="5">
        <f t="shared" si="694"/>
        <v>1.982453406200272E-2</v>
      </c>
      <c r="AH463" s="5">
        <f t="shared" si="695"/>
        <v>2.3004033342716682E-2</v>
      </c>
      <c r="AI463" s="5">
        <f t="shared" si="696"/>
        <v>4.5566930516625796E-2</v>
      </c>
      <c r="AJ463" s="5">
        <f t="shared" si="697"/>
        <v>4.5130024065201516E-2</v>
      </c>
      <c r="AK463" s="5">
        <f t="shared" si="698"/>
        <v>2.9798204517090008E-2</v>
      </c>
      <c r="AL463" s="5">
        <f t="shared" si="699"/>
        <v>3.4810844786531199E-3</v>
      </c>
      <c r="AM463" s="5">
        <f t="shared" si="700"/>
        <v>1.7853827704140516E-3</v>
      </c>
      <c r="AN463" s="5">
        <f t="shared" si="701"/>
        <v>5.3157461493728393E-3</v>
      </c>
      <c r="AO463" s="5">
        <f t="shared" si="702"/>
        <v>7.9134731198338519E-3</v>
      </c>
      <c r="AP463" s="5">
        <f t="shared" si="703"/>
        <v>7.8537807059279596E-3</v>
      </c>
      <c r="AQ463" s="5">
        <f t="shared" si="704"/>
        <v>5.8459039200699277E-3</v>
      </c>
      <c r="AR463" s="5">
        <f t="shared" si="705"/>
        <v>1.3698306457077727E-2</v>
      </c>
      <c r="AS463" s="5">
        <f t="shared" si="706"/>
        <v>2.7133927743272567E-2</v>
      </c>
      <c r="AT463" s="5">
        <f t="shared" si="707"/>
        <v>2.6873761259616387E-2</v>
      </c>
      <c r="AU463" s="5">
        <f t="shared" si="708"/>
        <v>1.7744059542280761E-2</v>
      </c>
      <c r="AV463" s="5">
        <f t="shared" si="709"/>
        <v>8.7869626621582386E-3</v>
      </c>
      <c r="AW463" s="5">
        <f t="shared" si="710"/>
        <v>5.7028341571908534E-4</v>
      </c>
      <c r="AX463" s="5">
        <f t="shared" si="711"/>
        <v>5.8942136677375093E-4</v>
      </c>
      <c r="AY463" s="5">
        <f t="shared" si="712"/>
        <v>1.7549258415096123E-3</v>
      </c>
      <c r="AZ463" s="5">
        <f t="shared" si="713"/>
        <v>2.6125322925223951E-3</v>
      </c>
      <c r="BA463" s="5">
        <f t="shared" si="714"/>
        <v>2.5928256028570325E-3</v>
      </c>
      <c r="BB463" s="5">
        <f t="shared" si="715"/>
        <v>1.9299506725924918E-3</v>
      </c>
      <c r="BC463" s="5">
        <f t="shared" si="716"/>
        <v>1.149235673864361E-3</v>
      </c>
      <c r="BD463" s="5">
        <f t="shared" si="717"/>
        <v>6.7974891256561308E-3</v>
      </c>
      <c r="BE463" s="5">
        <f t="shared" si="718"/>
        <v>1.3464626401020216E-2</v>
      </c>
      <c r="BF463" s="5">
        <f t="shared" si="719"/>
        <v>1.3335524394939798E-2</v>
      </c>
      <c r="BG463" s="5">
        <f t="shared" si="720"/>
        <v>8.8051068328470813E-3</v>
      </c>
      <c r="BH463" s="5">
        <f t="shared" si="721"/>
        <v>4.3603406983719348E-3</v>
      </c>
      <c r="BI463" s="5">
        <f t="shared" si="722"/>
        <v>1.7274130903173631E-3</v>
      </c>
      <c r="BJ463" s="8">
        <f t="shared" si="723"/>
        <v>0.24233799556635627</v>
      </c>
      <c r="BK463" s="8">
        <f t="shared" si="724"/>
        <v>0.16957682855257589</v>
      </c>
      <c r="BL463" s="8">
        <f t="shared" si="725"/>
        <v>0.52181595258259383</v>
      </c>
      <c r="BM463" s="8">
        <f t="shared" si="726"/>
        <v>0.83523376035177022</v>
      </c>
      <c r="BN463" s="8">
        <f t="shared" si="727"/>
        <v>0.12821754029272603</v>
      </c>
    </row>
    <row r="464" spans="1:66" x14ac:dyDescent="0.25">
      <c r="A464" t="s">
        <v>298</v>
      </c>
      <c r="B464" t="s">
        <v>203</v>
      </c>
      <c r="C464" t="s">
        <v>366</v>
      </c>
      <c r="D464" s="17"/>
      <c r="E464">
        <f>VLOOKUP(A464,home!$A$2:$E$405,3,FALSE)</f>
        <v>1.65</v>
      </c>
      <c r="F464">
        <f>VLOOKUP(B464,home!$B$2:$E$405,3,FALSE)</f>
        <v>1.21</v>
      </c>
      <c r="G464">
        <f>VLOOKUP(C464,away!$B$2:$E$405,4,FALSE)</f>
        <v>0.61</v>
      </c>
      <c r="H464">
        <f>VLOOKUP(A464,away!$A$2:$E$405,3,FALSE)</f>
        <v>1.25</v>
      </c>
      <c r="I464">
        <f>VLOOKUP(C464,away!$B$2:$E$405,3,FALSE)</f>
        <v>0.76</v>
      </c>
      <c r="J464">
        <f>VLOOKUP(B464,home!$B$2:$E$405,4,FALSE)</f>
        <v>0.53</v>
      </c>
      <c r="K464" s="3">
        <f t="shared" si="672"/>
        <v>1.217865</v>
      </c>
      <c r="L464" s="3">
        <f t="shared" si="673"/>
        <v>0.50349999999999995</v>
      </c>
      <c r="M464" s="5">
        <f t="shared" si="674"/>
        <v>0.17882188936397841</v>
      </c>
      <c r="N464" s="5">
        <f t="shared" si="675"/>
        <v>0.21778092029026158</v>
      </c>
      <c r="O464" s="5">
        <f t="shared" si="676"/>
        <v>9.003682129476312E-2</v>
      </c>
      <c r="P464" s="5">
        <f t="shared" si="677"/>
        <v>0.10965269336614669</v>
      </c>
      <c r="Q464" s="5">
        <f t="shared" si="678"/>
        <v>0.13261388024464971</v>
      </c>
      <c r="R464" s="5">
        <f t="shared" si="679"/>
        <v>2.266676976095661E-2</v>
      </c>
      <c r="S464" s="5">
        <f t="shared" si="680"/>
        <v>1.6809621581025842E-2</v>
      </c>
      <c r="T464" s="5">
        <f t="shared" si="681"/>
        <v>6.6771088703181117E-2</v>
      </c>
      <c r="U464" s="5">
        <f t="shared" si="682"/>
        <v>2.7605065554927422E-2</v>
      </c>
      <c r="V464" s="5">
        <f t="shared" si="683"/>
        <v>1.1452862630713047E-3</v>
      </c>
      <c r="W464" s="5">
        <f t="shared" si="684"/>
        <v>5.3835267754716795E-2</v>
      </c>
      <c r="X464" s="5">
        <f t="shared" si="685"/>
        <v>2.7106057314499901E-2</v>
      </c>
      <c r="Y464" s="5">
        <f t="shared" si="686"/>
        <v>6.8239499289253483E-3</v>
      </c>
      <c r="Z464" s="5">
        <f t="shared" si="687"/>
        <v>3.8042395248805523E-3</v>
      </c>
      <c r="AA464" s="5">
        <f t="shared" si="688"/>
        <v>4.6330501689686538E-3</v>
      </c>
      <c r="AB464" s="5">
        <f t="shared" si="689"/>
        <v>2.821214822015505E-3</v>
      </c>
      <c r="AC464" s="5">
        <f t="shared" si="690"/>
        <v>4.3892740098711272E-5</v>
      </c>
      <c r="AD464" s="5">
        <f t="shared" si="691"/>
        <v>1.6391022091024537E-2</v>
      </c>
      <c r="AE464" s="5">
        <f t="shared" si="692"/>
        <v>8.2528796228308523E-3</v>
      </c>
      <c r="AF464" s="5">
        <f t="shared" si="693"/>
        <v>2.0776624450476668E-3</v>
      </c>
      <c r="AG464" s="5">
        <f t="shared" si="694"/>
        <v>3.4870101369383348E-4</v>
      </c>
      <c r="AH464" s="5">
        <f t="shared" si="695"/>
        <v>4.7885865019433926E-4</v>
      </c>
      <c r="AI464" s="5">
        <f t="shared" si="696"/>
        <v>5.8318519001892893E-4</v>
      </c>
      <c r="AJ464" s="5">
        <f t="shared" si="697"/>
        <v>3.551204157212015E-4</v>
      </c>
      <c r="AK464" s="5">
        <f t="shared" si="698"/>
        <v>1.4416290836410039E-4</v>
      </c>
      <c r="AL464" s="5">
        <f t="shared" si="699"/>
        <v>1.0765923988751836E-6</v>
      </c>
      <c r="AM464" s="5">
        <f t="shared" si="700"/>
        <v>3.9924104237771168E-3</v>
      </c>
      <c r="AN464" s="5">
        <f t="shared" si="701"/>
        <v>2.0101786483717782E-3</v>
      </c>
      <c r="AO464" s="5">
        <f t="shared" si="702"/>
        <v>5.0606247472759506E-4</v>
      </c>
      <c r="AP464" s="5">
        <f t="shared" si="703"/>
        <v>8.4934152008448062E-5</v>
      </c>
      <c r="AQ464" s="5">
        <f t="shared" si="704"/>
        <v>1.0691086384063393E-5</v>
      </c>
      <c r="AR464" s="5">
        <f t="shared" si="705"/>
        <v>4.8221066074569953E-5</v>
      </c>
      <c r="AS464" s="5">
        <f t="shared" si="706"/>
        <v>5.8726748634906142E-5</v>
      </c>
      <c r="AT464" s="5">
        <f t="shared" si="707"/>
        <v>3.5760625863124987E-5</v>
      </c>
      <c r="AU464" s="5">
        <f t="shared" si="708"/>
        <v>1.4517204872264908E-5</v>
      </c>
      <c r="AV464" s="5">
        <f t="shared" si="709"/>
        <v>4.4199989279402244E-6</v>
      </c>
      <c r="AW464" s="5">
        <f t="shared" si="710"/>
        <v>1.8337808489848888E-8</v>
      </c>
      <c r="AX464" s="5">
        <f t="shared" si="711"/>
        <v>8.103694867922207E-4</v>
      </c>
      <c r="AY464" s="5">
        <f t="shared" si="712"/>
        <v>4.0802103659988307E-4</v>
      </c>
      <c r="AZ464" s="5">
        <f t="shared" si="713"/>
        <v>1.0271929596402053E-4</v>
      </c>
      <c r="BA464" s="5">
        <f t="shared" si="714"/>
        <v>1.7239721839294784E-5</v>
      </c>
      <c r="BB464" s="5">
        <f t="shared" si="715"/>
        <v>2.17004998652123E-6</v>
      </c>
      <c r="BC464" s="5">
        <f t="shared" si="716"/>
        <v>2.185240336426878E-7</v>
      </c>
      <c r="BD464" s="5">
        <f t="shared" si="717"/>
        <v>4.046551128090996E-6</v>
      </c>
      <c r="BE464" s="5">
        <f t="shared" si="718"/>
        <v>4.9281529896125413E-6</v>
      </c>
      <c r="BF464" s="5">
        <f t="shared" si="719"/>
        <v>3.0009125203472386E-6</v>
      </c>
      <c r="BG464" s="5">
        <f t="shared" si="720"/>
        <v>1.2182354421975637E-6</v>
      </c>
      <c r="BH464" s="5">
        <f t="shared" si="721"/>
        <v>3.7091157670298385E-7</v>
      </c>
      <c r="BI464" s="5">
        <f t="shared" si="722"/>
        <v>9.0344045472275842E-8</v>
      </c>
      <c r="BJ464" s="8">
        <f t="shared" si="723"/>
        <v>0.53994644430931604</v>
      </c>
      <c r="BK464" s="8">
        <f t="shared" si="724"/>
        <v>0.30688248094331971</v>
      </c>
      <c r="BL464" s="8">
        <f t="shared" si="725"/>
        <v>0.14949954951800512</v>
      </c>
      <c r="BM464" s="8">
        <f t="shared" si="726"/>
        <v>0.24815173727597378</v>
      </c>
      <c r="BN464" s="8">
        <f t="shared" si="727"/>
        <v>0.75157297432075609</v>
      </c>
    </row>
    <row r="465" spans="1:66" x14ac:dyDescent="0.25">
      <c r="A465" t="s">
        <v>298</v>
      </c>
      <c r="B465" t="s">
        <v>330</v>
      </c>
      <c r="C465" t="s">
        <v>325</v>
      </c>
      <c r="D465" s="17"/>
      <c r="E465">
        <f>VLOOKUP(A465,home!$A$2:$E$405,3,FALSE)</f>
        <v>1.65</v>
      </c>
      <c r="F465">
        <f>VLOOKUP(B465,home!$B$2:$E$405,3,FALSE)</f>
        <v>1.36</v>
      </c>
      <c r="G465">
        <f>VLOOKUP(C465,away!$B$2:$E$405,4,FALSE)</f>
        <v>0.76</v>
      </c>
      <c r="H465">
        <f>VLOOKUP(A465,away!$A$2:$E$405,3,FALSE)</f>
        <v>1.25</v>
      </c>
      <c r="I465">
        <f>VLOOKUP(C465,away!$B$2:$E$405,3,FALSE)</f>
        <v>0.76</v>
      </c>
      <c r="J465">
        <f>VLOOKUP(B465,home!$B$2:$E$405,4,FALSE)</f>
        <v>1.2</v>
      </c>
      <c r="K465" s="3">
        <f t="shared" si="672"/>
        <v>1.7054400000000003</v>
      </c>
      <c r="L465" s="3">
        <f t="shared" si="673"/>
        <v>1.1399999999999999</v>
      </c>
      <c r="M465" s="5">
        <f t="shared" si="674"/>
        <v>5.8108693289027707E-2</v>
      </c>
      <c r="N465" s="5">
        <f t="shared" si="675"/>
        <v>9.910088988283941E-2</v>
      </c>
      <c r="O465" s="5">
        <f t="shared" si="676"/>
        <v>6.6243910349491564E-2</v>
      </c>
      <c r="P465" s="5">
        <f t="shared" si="677"/>
        <v>0.1129750144664369</v>
      </c>
      <c r="Q465" s="5">
        <f t="shared" si="678"/>
        <v>8.4505310820894866E-2</v>
      </c>
      <c r="R465" s="5">
        <f t="shared" si="679"/>
        <v>3.7759028899210199E-2</v>
      </c>
      <c r="S465" s="5">
        <f t="shared" si="680"/>
        <v>5.4911550971417478E-2</v>
      </c>
      <c r="T465" s="5">
        <f t="shared" si="681"/>
        <v>9.6336054335820126E-2</v>
      </c>
      <c r="U465" s="5">
        <f t="shared" si="682"/>
        <v>6.4395758245869045E-2</v>
      </c>
      <c r="V465" s="5">
        <f t="shared" si="683"/>
        <v>1.1862125028567934E-2</v>
      </c>
      <c r="W465" s="5">
        <f t="shared" si="684"/>
        <v>4.8039579095462324E-2</v>
      </c>
      <c r="X465" s="5">
        <f t="shared" si="685"/>
        <v>5.4765120168827036E-2</v>
      </c>
      <c r="Y465" s="5">
        <f t="shared" si="686"/>
        <v>3.1216118496231415E-2</v>
      </c>
      <c r="Z465" s="5">
        <f t="shared" si="687"/>
        <v>1.4348430981699871E-2</v>
      </c>
      <c r="AA465" s="5">
        <f t="shared" si="688"/>
        <v>2.4470388133430228E-2</v>
      </c>
      <c r="AB465" s="5">
        <f t="shared" si="689"/>
        <v>2.0866389369138635E-2</v>
      </c>
      <c r="AC465" s="5">
        <f t="shared" si="690"/>
        <v>1.4413976537463653E-3</v>
      </c>
      <c r="AD465" s="5">
        <f t="shared" si="691"/>
        <v>2.0482154943141317E-2</v>
      </c>
      <c r="AE465" s="5">
        <f t="shared" si="692"/>
        <v>2.3349656635181095E-2</v>
      </c>
      <c r="AF465" s="5">
        <f t="shared" si="693"/>
        <v>1.3309304282053225E-2</v>
      </c>
      <c r="AG465" s="5">
        <f t="shared" si="694"/>
        <v>5.0575356271802246E-3</v>
      </c>
      <c r="AH465" s="5">
        <f t="shared" si="695"/>
        <v>4.0893028297844672E-3</v>
      </c>
      <c r="AI465" s="5">
        <f t="shared" si="696"/>
        <v>6.9740606180276219E-3</v>
      </c>
      <c r="AJ465" s="5">
        <f t="shared" si="697"/>
        <v>5.9469209702045162E-3</v>
      </c>
      <c r="AK465" s="5">
        <f t="shared" si="698"/>
        <v>3.3807056331418644E-3</v>
      </c>
      <c r="AL465" s="5">
        <f t="shared" si="699"/>
        <v>1.1209470498599703E-4</v>
      </c>
      <c r="AM465" s="5">
        <f t="shared" si="700"/>
        <v>6.9862172652461864E-3</v>
      </c>
      <c r="AN465" s="5">
        <f t="shared" si="701"/>
        <v>7.9642876823806507E-3</v>
      </c>
      <c r="AO465" s="5">
        <f t="shared" si="702"/>
        <v>4.5396439789569714E-3</v>
      </c>
      <c r="AP465" s="5">
        <f t="shared" si="703"/>
        <v>1.7250647120036484E-3</v>
      </c>
      <c r="AQ465" s="5">
        <f t="shared" si="704"/>
        <v>4.9164344292104028E-4</v>
      </c>
      <c r="AR465" s="5">
        <f t="shared" si="705"/>
        <v>9.3236104519085717E-4</v>
      </c>
      <c r="AS465" s="5">
        <f t="shared" si="706"/>
        <v>1.5900858209102954E-3</v>
      </c>
      <c r="AT465" s="5">
        <f t="shared" si="707"/>
        <v>1.3558979812066277E-3</v>
      </c>
      <c r="AU465" s="5">
        <f t="shared" si="708"/>
        <v>7.7080088435634399E-4</v>
      </c>
      <c r="AV465" s="5">
        <f t="shared" si="709"/>
        <v>3.2863866505417083E-4</v>
      </c>
      <c r="AW465" s="5">
        <f t="shared" si="710"/>
        <v>6.0537417995917625E-6</v>
      </c>
      <c r="AX465" s="5">
        <f t="shared" si="711"/>
        <v>1.9857623954735756E-3</v>
      </c>
      <c r="AY465" s="5">
        <f t="shared" si="712"/>
        <v>2.2637691308398759E-3</v>
      </c>
      <c r="AZ465" s="5">
        <f t="shared" si="713"/>
        <v>1.2903484045787294E-3</v>
      </c>
      <c r="BA465" s="5">
        <f t="shared" si="714"/>
        <v>4.9033239373991698E-4</v>
      </c>
      <c r="BB465" s="5">
        <f t="shared" si="715"/>
        <v>1.3974473221587647E-4</v>
      </c>
      <c r="BC465" s="5">
        <f t="shared" si="716"/>
        <v>3.1861798945219788E-5</v>
      </c>
      <c r="BD465" s="5">
        <f t="shared" si="717"/>
        <v>1.7714859858626293E-4</v>
      </c>
      <c r="BE465" s="5">
        <f t="shared" si="718"/>
        <v>3.0211630597295629E-4</v>
      </c>
      <c r="BF465" s="5">
        <f t="shared" si="719"/>
        <v>2.5762061642925938E-4</v>
      </c>
      <c r="BG465" s="5">
        <f t="shared" si="720"/>
        <v>1.4645216802770542E-4</v>
      </c>
      <c r="BH465" s="5">
        <f t="shared" si="721"/>
        <v>6.2441346360292478E-5</v>
      </c>
      <c r="BI465" s="5">
        <f t="shared" si="722"/>
        <v>2.1297993947339445E-5</v>
      </c>
      <c r="BJ465" s="8">
        <f t="shared" si="723"/>
        <v>0.50407040022493277</v>
      </c>
      <c r="BK465" s="8">
        <f t="shared" si="724"/>
        <v>0.24167464524502225</v>
      </c>
      <c r="BL465" s="8">
        <f t="shared" si="725"/>
        <v>0.24007132647434029</v>
      </c>
      <c r="BM465" s="8">
        <f t="shared" si="726"/>
        <v>0.53921423982905425</v>
      </c>
      <c r="BN465" s="8">
        <f t="shared" si="727"/>
        <v>0.45869284770790059</v>
      </c>
    </row>
    <row r="466" spans="1:66" x14ac:dyDescent="0.25">
      <c r="A466" t="s">
        <v>298</v>
      </c>
      <c r="B466" t="s">
        <v>331</v>
      </c>
      <c r="C466" t="s">
        <v>358</v>
      </c>
      <c r="D466" s="17"/>
      <c r="E466">
        <f>VLOOKUP(A466,home!$A$2:$E$405,3,FALSE)</f>
        <v>1.65</v>
      </c>
      <c r="F466">
        <f>VLOOKUP(B466,home!$B$2:$E$405,3,FALSE)</f>
        <v>0.61</v>
      </c>
      <c r="G466">
        <f>VLOOKUP(C466,away!$B$2:$E$405,4,FALSE)</f>
        <v>0.2</v>
      </c>
      <c r="H466">
        <f>VLOOKUP(A466,away!$A$2:$E$405,3,FALSE)</f>
        <v>1.25</v>
      </c>
      <c r="I466">
        <f>VLOOKUP(C466,away!$B$2:$E$405,3,FALSE)</f>
        <v>1.21</v>
      </c>
      <c r="J466">
        <f>VLOOKUP(B466,home!$B$2:$E$405,4,FALSE)</f>
        <v>1</v>
      </c>
      <c r="K466" s="3">
        <f t="shared" si="672"/>
        <v>0.20130000000000001</v>
      </c>
      <c r="L466" s="3">
        <f t="shared" si="673"/>
        <v>1.5125</v>
      </c>
      <c r="M466" s="5">
        <f t="shared" si="674"/>
        <v>0.18017980680369194</v>
      </c>
      <c r="N466" s="5">
        <f t="shared" si="675"/>
        <v>3.6270195109583188E-2</v>
      </c>
      <c r="O466" s="5">
        <f t="shared" si="676"/>
        <v>0.27252195779058408</v>
      </c>
      <c r="P466" s="5">
        <f t="shared" si="677"/>
        <v>5.4858670103244571E-2</v>
      </c>
      <c r="Q466" s="5">
        <f t="shared" si="678"/>
        <v>3.6505951377795486E-3</v>
      </c>
      <c r="R466" s="5">
        <f t="shared" si="679"/>
        <v>0.20609473057912922</v>
      </c>
      <c r="S466" s="5">
        <f t="shared" si="680"/>
        <v>4.1756533915804977E-3</v>
      </c>
      <c r="T466" s="5">
        <f t="shared" si="681"/>
        <v>5.5215251458915673E-3</v>
      </c>
      <c r="U466" s="5">
        <f t="shared" si="682"/>
        <v>4.1486869265578714E-2</v>
      </c>
      <c r="V466" s="5">
        <f t="shared" si="683"/>
        <v>1.4126061438158856E-4</v>
      </c>
      <c r="W466" s="5">
        <f t="shared" si="684"/>
        <v>2.4495493374500788E-4</v>
      </c>
      <c r="X466" s="5">
        <f t="shared" si="685"/>
        <v>3.7049433728932442E-4</v>
      </c>
      <c r="Y466" s="5">
        <f t="shared" si="686"/>
        <v>2.8018634257505164E-4</v>
      </c>
      <c r="Z466" s="5">
        <f t="shared" si="687"/>
        <v>0.10390609333364434</v>
      </c>
      <c r="AA466" s="5">
        <f t="shared" si="688"/>
        <v>2.0916296588062606E-2</v>
      </c>
      <c r="AB466" s="5">
        <f t="shared" si="689"/>
        <v>2.1052252515885014E-3</v>
      </c>
      <c r="AC466" s="5">
        <f t="shared" si="690"/>
        <v>2.6880680958411424E-6</v>
      </c>
      <c r="AD466" s="5">
        <f t="shared" si="691"/>
        <v>1.2327357040717513E-5</v>
      </c>
      <c r="AE466" s="5">
        <f t="shared" si="692"/>
        <v>1.864512752408524E-5</v>
      </c>
      <c r="AF466" s="5">
        <f t="shared" si="693"/>
        <v>1.4100377690089464E-5</v>
      </c>
      <c r="AG466" s="5">
        <f t="shared" si="694"/>
        <v>7.1089404187534389E-6</v>
      </c>
      <c r="AH466" s="5">
        <f t="shared" si="695"/>
        <v>3.9289491541784238E-2</v>
      </c>
      <c r="AI466" s="5">
        <f t="shared" si="696"/>
        <v>7.9089746473611673E-3</v>
      </c>
      <c r="AJ466" s="5">
        <f t="shared" si="697"/>
        <v>7.960382982569017E-4</v>
      </c>
      <c r="AK466" s="5">
        <f t="shared" si="698"/>
        <v>5.3414169813038143E-5</v>
      </c>
      <c r="AL466" s="5">
        <f t="shared" si="699"/>
        <v>3.27370405154157E-8</v>
      </c>
      <c r="AM466" s="5">
        <f t="shared" si="700"/>
        <v>4.9629939445928703E-7</v>
      </c>
      <c r="AN466" s="5">
        <f t="shared" si="701"/>
        <v>7.5065283411967175E-7</v>
      </c>
      <c r="AO466" s="5">
        <f t="shared" si="702"/>
        <v>5.6768120580300183E-7</v>
      </c>
      <c r="AP466" s="5">
        <f t="shared" si="703"/>
        <v>2.8620594125901348E-7</v>
      </c>
      <c r="AQ466" s="5">
        <f t="shared" si="704"/>
        <v>1.082216215385644E-7</v>
      </c>
      <c r="AR466" s="5">
        <f t="shared" si="705"/>
        <v>1.1885071191389722E-2</v>
      </c>
      <c r="AS466" s="5">
        <f t="shared" si="706"/>
        <v>2.3924648308267511E-3</v>
      </c>
      <c r="AT466" s="5">
        <f t="shared" si="707"/>
        <v>2.4080158522271254E-4</v>
      </c>
      <c r="AU466" s="5">
        <f t="shared" si="708"/>
        <v>1.6157786368444023E-5</v>
      </c>
      <c r="AV466" s="5">
        <f t="shared" si="709"/>
        <v>8.1314059899194492E-7</v>
      </c>
      <c r="AW466" s="5">
        <f t="shared" si="710"/>
        <v>2.7687011005074186E-10</v>
      </c>
      <c r="AX466" s="5">
        <f t="shared" si="711"/>
        <v>1.6650844684109103E-8</v>
      </c>
      <c r="AY466" s="5">
        <f t="shared" si="712"/>
        <v>2.5184402584715014E-8</v>
      </c>
      <c r="AZ466" s="5">
        <f t="shared" si="713"/>
        <v>1.9045704454690733E-8</v>
      </c>
      <c r="BA466" s="5">
        <f t="shared" si="714"/>
        <v>9.6022093292399126E-9</v>
      </c>
      <c r="BB466" s="5">
        <f t="shared" si="715"/>
        <v>3.6308354026188398E-9</v>
      </c>
      <c r="BC466" s="5">
        <f t="shared" si="716"/>
        <v>1.0983277092921981E-9</v>
      </c>
      <c r="BD466" s="5">
        <f t="shared" si="717"/>
        <v>2.9960283628294952E-3</v>
      </c>
      <c r="BE466" s="5">
        <f t="shared" si="718"/>
        <v>6.0310050943757738E-4</v>
      </c>
      <c r="BF466" s="5">
        <f t="shared" si="719"/>
        <v>6.0702066274892173E-5</v>
      </c>
      <c r="BG466" s="5">
        <f t="shared" si="720"/>
        <v>4.0731086470452677E-6</v>
      </c>
      <c r="BH466" s="5">
        <f t="shared" si="721"/>
        <v>2.0497919266255296E-7</v>
      </c>
      <c r="BI466" s="5">
        <f t="shared" si="722"/>
        <v>8.2524622965943818E-9</v>
      </c>
      <c r="BJ466" s="8">
        <f t="shared" si="723"/>
        <v>4.6392417082858683E-2</v>
      </c>
      <c r="BK466" s="8">
        <f t="shared" si="724"/>
        <v>0.23935813690243754</v>
      </c>
      <c r="BL466" s="8">
        <f t="shared" si="725"/>
        <v>0.60937242394540903</v>
      </c>
      <c r="BM466" s="8">
        <f t="shared" si="726"/>
        <v>0.24545309083280456</v>
      </c>
      <c r="BN466" s="8">
        <f t="shared" si="727"/>
        <v>0.75357595552401246</v>
      </c>
    </row>
    <row r="467" spans="1:66" x14ac:dyDescent="0.25">
      <c r="A467" t="s">
        <v>298</v>
      </c>
      <c r="B467" t="s">
        <v>338</v>
      </c>
      <c r="C467" t="s">
        <v>324</v>
      </c>
      <c r="D467" s="17"/>
      <c r="E467">
        <f>VLOOKUP(A467,home!$A$2:$E$405,3,FALSE)</f>
        <v>1.65</v>
      </c>
      <c r="F467">
        <f>VLOOKUP(B467,home!$B$2:$E$405,3,FALSE)</f>
        <v>0.91</v>
      </c>
      <c r="G467">
        <f>VLOOKUP(C467,away!$B$2:$E$405,4,FALSE)</f>
        <v>1.21</v>
      </c>
      <c r="H467">
        <f>VLOOKUP(A467,away!$A$2:$E$405,3,FALSE)</f>
        <v>1.25</v>
      </c>
      <c r="I467">
        <f>VLOOKUP(C467,away!$B$2:$E$405,3,FALSE)</f>
        <v>0.91</v>
      </c>
      <c r="J467">
        <f>VLOOKUP(B467,home!$B$2:$E$405,4,FALSE)</f>
        <v>0.8</v>
      </c>
      <c r="K467" s="3">
        <f t="shared" si="672"/>
        <v>1.8168150000000001</v>
      </c>
      <c r="L467" s="3">
        <f t="shared" si="673"/>
        <v>0.91</v>
      </c>
      <c r="M467" s="5">
        <f t="shared" si="674"/>
        <v>6.5427344256773573E-2</v>
      </c>
      <c r="N467" s="5">
        <f t="shared" si="675"/>
        <v>0.11886938045587007</v>
      </c>
      <c r="O467" s="5">
        <f t="shared" si="676"/>
        <v>5.9538883273663946E-2</v>
      </c>
      <c r="P467" s="5">
        <f t="shared" si="677"/>
        <v>0.10817113621484177</v>
      </c>
      <c r="Q467" s="5">
        <f t="shared" si="678"/>
        <v>0.10798183672646583</v>
      </c>
      <c r="R467" s="5">
        <f t="shared" si="679"/>
        <v>2.7090191889517095E-2</v>
      </c>
      <c r="S467" s="5">
        <f t="shared" si="680"/>
        <v>4.4709879496593177E-2</v>
      </c>
      <c r="T467" s="5">
        <f t="shared" si="681"/>
        <v>9.8263471421083909E-2</v>
      </c>
      <c r="U467" s="5">
        <f t="shared" si="682"/>
        <v>4.9217866977753003E-2</v>
      </c>
      <c r="V467" s="5">
        <f t="shared" si="683"/>
        <v>8.213213060335409E-3</v>
      </c>
      <c r="W467" s="5">
        <f t="shared" si="684"/>
        <v>6.5394340230731332E-2</v>
      </c>
      <c r="X467" s="5">
        <f t="shared" si="685"/>
        <v>5.9508849609965518E-2</v>
      </c>
      <c r="Y467" s="5">
        <f t="shared" si="686"/>
        <v>2.7076526572534308E-2</v>
      </c>
      <c r="Z467" s="5">
        <f t="shared" si="687"/>
        <v>8.2173582064868547E-3</v>
      </c>
      <c r="AA467" s="5">
        <f t="shared" si="688"/>
        <v>1.4929419649918414E-2</v>
      </c>
      <c r="AB467" s="5">
        <f t="shared" si="689"/>
        <v>1.3561996780633266E-2</v>
      </c>
      <c r="AC467" s="5">
        <f t="shared" si="690"/>
        <v>8.4868241902838026E-4</v>
      </c>
      <c r="AD467" s="5">
        <f t="shared" si="691"/>
        <v>2.9702354561574055E-2</v>
      </c>
      <c r="AE467" s="5">
        <f t="shared" si="692"/>
        <v>2.702914265103239E-2</v>
      </c>
      <c r="AF467" s="5">
        <f t="shared" si="693"/>
        <v>1.2298259906219737E-2</v>
      </c>
      <c r="AG467" s="5">
        <f t="shared" si="694"/>
        <v>3.7304721715533209E-3</v>
      </c>
      <c r="AH467" s="5">
        <f t="shared" si="695"/>
        <v>1.8694489919757588E-3</v>
      </c>
      <c r="AI467" s="5">
        <f t="shared" si="696"/>
        <v>3.3964429703564384E-3</v>
      </c>
      <c r="AJ467" s="5">
        <f t="shared" si="697"/>
        <v>3.0853542675940674E-3</v>
      </c>
      <c r="AK467" s="5">
        <f t="shared" si="698"/>
        <v>1.868505971226305E-3</v>
      </c>
      <c r="AL467" s="5">
        <f t="shared" si="699"/>
        <v>5.6125121748224487E-5</v>
      </c>
      <c r="AM467" s="5">
        <f t="shared" si="700"/>
        <v>1.0792736660557224E-2</v>
      </c>
      <c r="AN467" s="5">
        <f t="shared" si="701"/>
        <v>9.8213903611070741E-3</v>
      </c>
      <c r="AO467" s="5">
        <f t="shared" si="702"/>
        <v>4.4687326143037186E-3</v>
      </c>
      <c r="AP467" s="5">
        <f t="shared" si="703"/>
        <v>1.3555155596721284E-3</v>
      </c>
      <c r="AQ467" s="5">
        <f t="shared" si="704"/>
        <v>3.0837978982540913E-4</v>
      </c>
      <c r="AR467" s="5">
        <f t="shared" si="705"/>
        <v>3.4023971653958829E-4</v>
      </c>
      <c r="AS467" s="5">
        <f t="shared" si="706"/>
        <v>6.1815262060487203E-4</v>
      </c>
      <c r="AT467" s="5">
        <f t="shared" si="707"/>
        <v>5.6153447670212052E-4</v>
      </c>
      <c r="AU467" s="5">
        <f t="shared" si="708"/>
        <v>3.4006808676318768E-4</v>
      </c>
      <c r="AV467" s="5">
        <f t="shared" si="709"/>
        <v>1.5446020026316527E-4</v>
      </c>
      <c r="AW467" s="5">
        <f t="shared" si="710"/>
        <v>2.577548788688622E-6</v>
      </c>
      <c r="AX467" s="5">
        <f t="shared" si="711"/>
        <v>3.2680676426583791E-3</v>
      </c>
      <c r="AY467" s="5">
        <f t="shared" si="712"/>
        <v>2.973941554819125E-3</v>
      </c>
      <c r="AZ467" s="5">
        <f t="shared" si="713"/>
        <v>1.3531434074427018E-3</v>
      </c>
      <c r="BA467" s="5">
        <f t="shared" si="714"/>
        <v>4.1045350025761964E-4</v>
      </c>
      <c r="BB467" s="5">
        <f t="shared" si="715"/>
        <v>9.3378171308608452E-5</v>
      </c>
      <c r="BC467" s="5">
        <f t="shared" si="716"/>
        <v>1.6994827178166746E-5</v>
      </c>
      <c r="BD467" s="5">
        <f t="shared" si="717"/>
        <v>5.1603023675170867E-5</v>
      </c>
      <c r="BE467" s="5">
        <f t="shared" si="718"/>
        <v>9.3753147458405561E-5</v>
      </c>
      <c r="BF467" s="5">
        <f t="shared" si="719"/>
        <v>8.5166062299821569E-5</v>
      </c>
      <c r="BG467" s="5">
        <f t="shared" si="720"/>
        <v>5.1576993159083438E-5</v>
      </c>
      <c r="BH467" s="5">
        <f t="shared" si="721"/>
        <v>2.3426463706580057E-5</v>
      </c>
      <c r="BI467" s="5">
        <f t="shared" si="722"/>
        <v>8.5123101318140429E-6</v>
      </c>
      <c r="BJ467" s="8">
        <f t="shared" si="723"/>
        <v>0.58471736839616073</v>
      </c>
      <c r="BK467" s="8">
        <f t="shared" si="724"/>
        <v>0.23040032212413963</v>
      </c>
      <c r="BL467" s="8">
        <f t="shared" si="725"/>
        <v>0.17688660387394214</v>
      </c>
      <c r="BM467" s="8">
        <f t="shared" si="726"/>
        <v>0.51017151577756648</v>
      </c>
      <c r="BN467" s="8">
        <f t="shared" si="727"/>
        <v>0.4870787728171323</v>
      </c>
    </row>
    <row r="468" spans="1:66" x14ac:dyDescent="0.25">
      <c r="A468" t="s">
        <v>298</v>
      </c>
      <c r="B468" t="s">
        <v>363</v>
      </c>
      <c r="C468" t="s">
        <v>299</v>
      </c>
      <c r="D468" s="17"/>
      <c r="E468">
        <f>VLOOKUP(A468,home!$A$2:$E$405,3,FALSE)</f>
        <v>1.65</v>
      </c>
      <c r="F468">
        <f>VLOOKUP(B468,home!$B$2:$E$405,3,FALSE)</f>
        <v>1.06</v>
      </c>
      <c r="G468">
        <f>VLOOKUP(C468,away!$B$2:$E$405,4,FALSE)</f>
        <v>0.76</v>
      </c>
      <c r="H468">
        <f>VLOOKUP(A468,away!$A$2:$E$405,3,FALSE)</f>
        <v>1.25</v>
      </c>
      <c r="I468">
        <f>VLOOKUP(C468,away!$B$2:$E$405,3,FALSE)</f>
        <v>0.76</v>
      </c>
      <c r="J468">
        <f>VLOOKUP(B468,home!$B$2:$E$405,4,FALSE)</f>
        <v>1.2</v>
      </c>
      <c r="K468" s="3">
        <f t="shared" si="672"/>
        <v>1.32924</v>
      </c>
      <c r="L468" s="3">
        <f t="shared" si="673"/>
        <v>1.1399999999999999</v>
      </c>
      <c r="M468" s="5">
        <f t="shared" si="674"/>
        <v>8.464916792870282E-2</v>
      </c>
      <c r="N468" s="5">
        <f t="shared" si="675"/>
        <v>0.11251905997754894</v>
      </c>
      <c r="O468" s="5">
        <f t="shared" si="676"/>
        <v>9.6500051438721202E-2</v>
      </c>
      <c r="P468" s="5">
        <f t="shared" si="677"/>
        <v>0.12827172837440576</v>
      </c>
      <c r="Q468" s="5">
        <f t="shared" si="678"/>
        <v>7.4782417642278581E-2</v>
      </c>
      <c r="R468" s="5">
        <f t="shared" si="679"/>
        <v>5.5005029320071092E-2</v>
      </c>
      <c r="S468" s="5">
        <f t="shared" si="680"/>
        <v>4.8593614983952614E-2</v>
      </c>
      <c r="T468" s="5">
        <f t="shared" si="681"/>
        <v>8.5251956112197561E-2</v>
      </c>
      <c r="U468" s="5">
        <f t="shared" si="682"/>
        <v>7.311488517341129E-2</v>
      </c>
      <c r="V468" s="5">
        <f t="shared" si="683"/>
        <v>8.1817263922940951E-3</v>
      </c>
      <c r="W468" s="5">
        <f t="shared" si="684"/>
        <v>3.3134593608940797E-2</v>
      </c>
      <c r="X468" s="5">
        <f t="shared" si="685"/>
        <v>3.7773436714192504E-2</v>
      </c>
      <c r="Y468" s="5">
        <f t="shared" si="686"/>
        <v>2.1530858927089728E-2</v>
      </c>
      <c r="Z468" s="5">
        <f t="shared" si="687"/>
        <v>2.0901911141627007E-2</v>
      </c>
      <c r="AA468" s="5">
        <f t="shared" si="688"/>
        <v>2.7783656365896279E-2</v>
      </c>
      <c r="AB468" s="5">
        <f t="shared" si="689"/>
        <v>1.8465573693901987E-2</v>
      </c>
      <c r="AC468" s="5">
        <f t="shared" si="690"/>
        <v>7.7487780676562695E-4</v>
      </c>
      <c r="AD468" s="5">
        <f t="shared" si="691"/>
        <v>1.1010956802187116E-2</v>
      </c>
      <c r="AE468" s="5">
        <f t="shared" si="692"/>
        <v>1.2552490754493308E-2</v>
      </c>
      <c r="AF468" s="5">
        <f t="shared" si="693"/>
        <v>7.1549197300611869E-3</v>
      </c>
      <c r="AG468" s="5">
        <f t="shared" si="694"/>
        <v>2.7188694974232502E-3</v>
      </c>
      <c r="AH468" s="5">
        <f t="shared" si="695"/>
        <v>5.9570446753637023E-3</v>
      </c>
      <c r="AI468" s="5">
        <f t="shared" si="696"/>
        <v>7.9183420642804474E-3</v>
      </c>
      <c r="AJ468" s="5">
        <f t="shared" si="697"/>
        <v>5.2626885027620713E-3</v>
      </c>
      <c r="AK468" s="5">
        <f t="shared" si="698"/>
        <v>2.3317920218038192E-3</v>
      </c>
      <c r="AL468" s="5">
        <f t="shared" si="699"/>
        <v>4.6967935059450387E-5</v>
      </c>
      <c r="AM468" s="5">
        <f t="shared" si="700"/>
        <v>2.9272408439478389E-3</v>
      </c>
      <c r="AN468" s="5">
        <f t="shared" si="701"/>
        <v>3.3370545621005353E-3</v>
      </c>
      <c r="AO468" s="5">
        <f t="shared" si="702"/>
        <v>1.9021211003973054E-3</v>
      </c>
      <c r="AP468" s="5">
        <f t="shared" si="703"/>
        <v>7.2280601815097583E-4</v>
      </c>
      <c r="AQ468" s="5">
        <f t="shared" si="704"/>
        <v>2.0599971517302831E-4</v>
      </c>
      <c r="AR468" s="5">
        <f t="shared" si="705"/>
        <v>1.3582061859829222E-3</v>
      </c>
      <c r="AS468" s="5">
        <f t="shared" si="706"/>
        <v>1.8053819906559394E-3</v>
      </c>
      <c r="AT468" s="5">
        <f t="shared" si="707"/>
        <v>1.1998929786297505E-3</v>
      </c>
      <c r="AU468" s="5">
        <f t="shared" si="708"/>
        <v>5.3164858097127002E-4</v>
      </c>
      <c r="AV468" s="5">
        <f t="shared" si="709"/>
        <v>1.766721399425627E-4</v>
      </c>
      <c r="AW468" s="5">
        <f t="shared" si="710"/>
        <v>1.9770025032834191E-6</v>
      </c>
      <c r="AX468" s="5">
        <f t="shared" si="711"/>
        <v>6.4850093656820319E-4</v>
      </c>
      <c r="AY468" s="5">
        <f t="shared" si="712"/>
        <v>7.3929106768775145E-4</v>
      </c>
      <c r="AZ468" s="5">
        <f t="shared" si="713"/>
        <v>4.2139590858201841E-4</v>
      </c>
      <c r="BA468" s="5">
        <f t="shared" si="714"/>
        <v>1.6013044526116694E-4</v>
      </c>
      <c r="BB468" s="5">
        <f t="shared" si="715"/>
        <v>4.563717689943262E-5</v>
      </c>
      <c r="BC468" s="5">
        <f t="shared" si="716"/>
        <v>1.0405276333070622E-5</v>
      </c>
      <c r="BD468" s="5">
        <f t="shared" si="717"/>
        <v>2.5805917533675536E-4</v>
      </c>
      <c r="BE468" s="5">
        <f t="shared" si="718"/>
        <v>3.4302257822462862E-4</v>
      </c>
      <c r="BF468" s="5">
        <f t="shared" si="719"/>
        <v>2.2797966593965271E-4</v>
      </c>
      <c r="BG468" s="5">
        <f t="shared" si="720"/>
        <v>1.0101323038454134E-4</v>
      </c>
      <c r="BH468" s="5">
        <f t="shared" si="721"/>
        <v>3.3567706589086929E-5</v>
      </c>
      <c r="BI468" s="5">
        <f t="shared" si="722"/>
        <v>8.923907661295578E-6</v>
      </c>
      <c r="BJ468" s="8">
        <f t="shared" si="723"/>
        <v>0.40955014281751423</v>
      </c>
      <c r="BK468" s="8">
        <f t="shared" si="724"/>
        <v>0.27125737448886805</v>
      </c>
      <c r="BL468" s="8">
        <f t="shared" si="725"/>
        <v>0.29838343139653023</v>
      </c>
      <c r="BM468" s="8">
        <f t="shared" si="726"/>
        <v>0.44762809109762669</v>
      </c>
      <c r="BN468" s="8">
        <f t="shared" si="727"/>
        <v>0.55172745468172846</v>
      </c>
    </row>
    <row r="469" spans="1:66" x14ac:dyDescent="0.25">
      <c r="A469" t="s">
        <v>304</v>
      </c>
      <c r="B469" t="s">
        <v>305</v>
      </c>
      <c r="C469" t="s">
        <v>310</v>
      </c>
      <c r="D469" s="17"/>
      <c r="E469">
        <f>VLOOKUP(A469,home!$A$2:$E$405,3,FALSE)</f>
        <v>1.325</v>
      </c>
      <c r="F469">
        <f>VLOOKUP(B469,home!$B$2:$E$405,3,FALSE)</f>
        <v>0.91</v>
      </c>
      <c r="G469">
        <f>VLOOKUP(C469,away!$B$2:$E$405,4,FALSE)</f>
        <v>0.19</v>
      </c>
      <c r="H469">
        <f>VLOOKUP(A469,away!$A$2:$E$405,3,FALSE)</f>
        <v>1.3</v>
      </c>
      <c r="I469">
        <f>VLOOKUP(C469,away!$B$2:$E$405,3,FALSE)</f>
        <v>1.7</v>
      </c>
      <c r="J469">
        <f>VLOOKUP(B469,home!$B$2:$E$405,4,FALSE)</f>
        <v>1.08</v>
      </c>
      <c r="K469" s="3">
        <f t="shared" si="672"/>
        <v>0.22909250000000003</v>
      </c>
      <c r="L469" s="3">
        <f t="shared" si="673"/>
        <v>2.3868</v>
      </c>
      <c r="M469" s="5">
        <f t="shared" si="674"/>
        <v>7.3102515577033206E-2</v>
      </c>
      <c r="N469" s="5">
        <f t="shared" si="675"/>
        <v>1.674723804983148E-2</v>
      </c>
      <c r="O469" s="5">
        <f t="shared" si="676"/>
        <v>0.17448108417926284</v>
      </c>
      <c r="P469" s="5">
        <f t="shared" si="677"/>
        <v>3.9972307777337769E-2</v>
      </c>
      <c r="Q469" s="5">
        <f t="shared" si="678"/>
        <v>1.9183333164655093E-3</v>
      </c>
      <c r="R469" s="5">
        <f t="shared" si="679"/>
        <v>0.20822572585953233</v>
      </c>
      <c r="S469" s="5">
        <f t="shared" si="680"/>
        <v>5.4641942771535713E-3</v>
      </c>
      <c r="T469" s="5">
        <f t="shared" si="681"/>
        <v>4.5786779597398767E-3</v>
      </c>
      <c r="U469" s="5">
        <f t="shared" si="682"/>
        <v>4.7702952101474919E-2</v>
      </c>
      <c r="V469" s="5">
        <f t="shared" si="683"/>
        <v>3.3197893195677117E-4</v>
      </c>
      <c r="W469" s="5">
        <f t="shared" si="684"/>
        <v>1.4649192510079166E-4</v>
      </c>
      <c r="X469" s="5">
        <f t="shared" si="685"/>
        <v>3.4964692683056949E-4</v>
      </c>
      <c r="Y469" s="5">
        <f t="shared" si="686"/>
        <v>4.1726864247960185E-4</v>
      </c>
      <c r="Z469" s="5">
        <f t="shared" si="687"/>
        <v>0.16566438749384391</v>
      </c>
      <c r="AA469" s="5">
        <f t="shared" si="688"/>
        <v>3.7952468691933437E-2</v>
      </c>
      <c r="AB469" s="5">
        <f t="shared" si="689"/>
        <v>4.347312966903381E-3</v>
      </c>
      <c r="AC469" s="5">
        <f t="shared" si="690"/>
        <v>1.1345338066533808E-5</v>
      </c>
      <c r="AD469" s="5">
        <f t="shared" si="691"/>
        <v>8.3900503377882735E-6</v>
      </c>
      <c r="AE469" s="5">
        <f t="shared" si="692"/>
        <v>2.0025372146233049E-5</v>
      </c>
      <c r="AF469" s="5">
        <f t="shared" si="693"/>
        <v>2.3898279119314532E-5</v>
      </c>
      <c r="AG469" s="5">
        <f t="shared" si="694"/>
        <v>1.9013470867326638E-5</v>
      </c>
      <c r="AH469" s="5">
        <f t="shared" si="695"/>
        <v>9.8851940017576675E-2</v>
      </c>
      <c r="AI469" s="5">
        <f t="shared" si="696"/>
        <v>2.2646238068476689E-2</v>
      </c>
      <c r="AJ469" s="5">
        <f t="shared" si="697"/>
        <v>2.5940416473512482E-3</v>
      </c>
      <c r="AK469" s="5">
        <f t="shared" si="698"/>
        <v>1.9809182869860541E-4</v>
      </c>
      <c r="AL469" s="5">
        <f t="shared" si="699"/>
        <v>2.4814431703409799E-7</v>
      </c>
      <c r="AM469" s="5">
        <f t="shared" si="700"/>
        <v>3.8441952140195197E-7</v>
      </c>
      <c r="AN469" s="5">
        <f t="shared" si="701"/>
        <v>9.1753251368217894E-7</v>
      </c>
      <c r="AO469" s="5">
        <f t="shared" si="702"/>
        <v>1.0949833018283129E-6</v>
      </c>
      <c r="AP469" s="5">
        <f t="shared" si="703"/>
        <v>8.711687149346056E-7</v>
      </c>
      <c r="AQ469" s="5">
        <f t="shared" si="704"/>
        <v>5.1982637220147921E-7</v>
      </c>
      <c r="AR469" s="5">
        <f t="shared" si="705"/>
        <v>4.718796208679038E-2</v>
      </c>
      <c r="AS469" s="5">
        <f t="shared" si="706"/>
        <v>1.0810408204368026E-2</v>
      </c>
      <c r="AT469" s="5">
        <f t="shared" si="707"/>
        <v>1.238291720779591E-3</v>
      </c>
      <c r="AU469" s="5">
        <f t="shared" si="708"/>
        <v>9.456111534756622E-5</v>
      </c>
      <c r="AV469" s="5">
        <f t="shared" si="709"/>
        <v>5.415810579440576E-6</v>
      </c>
      <c r="AW469" s="5">
        <f t="shared" si="710"/>
        <v>3.7690225292938985E-9</v>
      </c>
      <c r="AX469" s="5">
        <f t="shared" si="711"/>
        <v>1.4677938201129466E-8</v>
      </c>
      <c r="AY469" s="5">
        <f t="shared" si="712"/>
        <v>3.5033302898455805E-8</v>
      </c>
      <c r="AZ469" s="5">
        <f t="shared" si="713"/>
        <v>4.1808743679017181E-8</v>
      </c>
      <c r="BA469" s="5">
        <f t="shared" si="714"/>
        <v>3.3263036471026065E-8</v>
      </c>
      <c r="BB469" s="5">
        <f t="shared" si="715"/>
        <v>1.9848053862261257E-8</v>
      </c>
      <c r="BC469" s="5">
        <f t="shared" si="716"/>
        <v>9.4746669916890287E-9</v>
      </c>
      <c r="BD469" s="5">
        <f t="shared" si="717"/>
        <v>1.877137131812523E-2</v>
      </c>
      <c r="BE469" s="5">
        <f t="shared" si="718"/>
        <v>4.3003803836976044E-3</v>
      </c>
      <c r="BF469" s="5">
        <f t="shared" si="719"/>
        <v>4.9259244652612177E-4</v>
      </c>
      <c r="BG469" s="5">
        <f t="shared" si="720"/>
        <v>3.7616411685261877E-5</v>
      </c>
      <c r="BH469" s="5">
        <f t="shared" si="721"/>
        <v>2.1544094485014626E-6</v>
      </c>
      <c r="BI469" s="5">
        <f t="shared" si="722"/>
        <v>9.8711809316164258E-8</v>
      </c>
      <c r="BJ469" s="8">
        <f t="shared" si="723"/>
        <v>2.423292602908465E-2</v>
      </c>
      <c r="BK469" s="8">
        <f t="shared" si="724"/>
        <v>0.11888262507916778</v>
      </c>
      <c r="BL469" s="8">
        <f t="shared" si="725"/>
        <v>0.67994070798036699</v>
      </c>
      <c r="BM469" s="8">
        <f t="shared" si="726"/>
        <v>0.47427341055872013</v>
      </c>
      <c r="BN469" s="8">
        <f t="shared" si="727"/>
        <v>0.51444720475946315</v>
      </c>
    </row>
    <row r="470" spans="1:66" x14ac:dyDescent="0.25">
      <c r="A470" t="s">
        <v>304</v>
      </c>
      <c r="B470" t="s">
        <v>335</v>
      </c>
      <c r="C470" t="s">
        <v>339</v>
      </c>
      <c r="D470" s="17"/>
      <c r="E470">
        <f>VLOOKUP(A470,home!$A$2:$E$405,3,FALSE)</f>
        <v>1.325</v>
      </c>
      <c r="F470">
        <f>VLOOKUP(B470,home!$B$2:$E$405,3,FALSE)</f>
        <v>0.94</v>
      </c>
      <c r="G470">
        <f>VLOOKUP(C470,away!$B$2:$E$405,4,FALSE)</f>
        <v>0.56999999999999995</v>
      </c>
      <c r="H470">
        <f>VLOOKUP(A470,away!$A$2:$E$405,3,FALSE)</f>
        <v>1.3</v>
      </c>
      <c r="I470">
        <f>VLOOKUP(C470,away!$B$2:$E$405,3,FALSE)</f>
        <v>0.75</v>
      </c>
      <c r="J470">
        <f>VLOOKUP(B470,home!$B$2:$E$405,4,FALSE)</f>
        <v>0.77</v>
      </c>
      <c r="K470" s="3">
        <f t="shared" si="672"/>
        <v>0.70993499999999987</v>
      </c>
      <c r="L470" s="3">
        <f t="shared" si="673"/>
        <v>0.75075000000000014</v>
      </c>
      <c r="M470" s="5">
        <f t="shared" si="674"/>
        <v>0.2320772473546632</v>
      </c>
      <c r="N470" s="5">
        <f t="shared" si="675"/>
        <v>0.1647597606007328</v>
      </c>
      <c r="O470" s="5">
        <f t="shared" si="676"/>
        <v>0.17423199345151341</v>
      </c>
      <c r="P470" s="5">
        <f t="shared" si="677"/>
        <v>0.12369339027100015</v>
      </c>
      <c r="Q470" s="5">
        <f t="shared" si="678"/>
        <v>5.8484360321040603E-2</v>
      </c>
      <c r="R470" s="5">
        <f t="shared" si="679"/>
        <v>6.5402334541861867E-2</v>
      </c>
      <c r="S470" s="5">
        <f t="shared" si="680"/>
        <v>1.64816402416996E-2</v>
      </c>
      <c r="T470" s="5">
        <f t="shared" si="681"/>
        <v>4.390713351102124E-2</v>
      </c>
      <c r="U470" s="5">
        <f t="shared" si="682"/>
        <v>4.6431406372976693E-2</v>
      </c>
      <c r="V470" s="5">
        <f t="shared" si="683"/>
        <v>9.7604951318799979E-4</v>
      </c>
      <c r="W470" s="5">
        <f t="shared" si="684"/>
        <v>1.3840031448172653E-2</v>
      </c>
      <c r="X470" s="5">
        <f t="shared" si="685"/>
        <v>1.0390403609715619E-2</v>
      </c>
      <c r="Y470" s="5">
        <f t="shared" si="686"/>
        <v>3.9002977549970016E-3</v>
      </c>
      <c r="Z470" s="5">
        <f t="shared" si="687"/>
        <v>1.6366934219100935E-2</v>
      </c>
      <c r="AA470" s="5">
        <f t="shared" si="688"/>
        <v>1.1619459444837419E-2</v>
      </c>
      <c r="AB470" s="5">
        <f t="shared" si="689"/>
        <v>4.1245304704853256E-3</v>
      </c>
      <c r="AC470" s="5">
        <f t="shared" si="690"/>
        <v>3.251365513388754E-5</v>
      </c>
      <c r="AD470" s="5">
        <f t="shared" si="691"/>
        <v>2.4563806815396118E-3</v>
      </c>
      <c r="AE470" s="5">
        <f t="shared" si="692"/>
        <v>1.8441277966658636E-3</v>
      </c>
      <c r="AF470" s="5">
        <f t="shared" si="693"/>
        <v>6.9223947167344865E-4</v>
      </c>
      <c r="AG470" s="5">
        <f t="shared" si="694"/>
        <v>1.7323292778628055E-4</v>
      </c>
      <c r="AH470" s="5">
        <f t="shared" si="695"/>
        <v>3.0718689662475071E-3</v>
      </c>
      <c r="AI470" s="5">
        <f t="shared" si="696"/>
        <v>2.1808272945529235E-3</v>
      </c>
      <c r="AJ470" s="5">
        <f t="shared" si="697"/>
        <v>7.7412281267921475E-4</v>
      </c>
      <c r="AK470" s="5">
        <f t="shared" si="698"/>
        <v>1.8319229300647275E-4</v>
      </c>
      <c r="AL470" s="5">
        <f t="shared" si="699"/>
        <v>6.9316993017701841E-7</v>
      </c>
      <c r="AM470" s="5">
        <f t="shared" si="700"/>
        <v>3.4877412382976496E-4</v>
      </c>
      <c r="AN470" s="5">
        <f t="shared" si="701"/>
        <v>2.6184217346519607E-4</v>
      </c>
      <c r="AO470" s="5">
        <f t="shared" si="702"/>
        <v>9.8289005864497995E-5</v>
      </c>
      <c r="AP470" s="5">
        <f t="shared" si="703"/>
        <v>2.4596823717590627E-5</v>
      </c>
      <c r="AQ470" s="5">
        <f t="shared" si="704"/>
        <v>4.6165163514952918E-6</v>
      </c>
      <c r="AR470" s="5">
        <f t="shared" si="705"/>
        <v>4.6124112528206341E-4</v>
      </c>
      <c r="AS470" s="5">
        <f t="shared" si="706"/>
        <v>3.2745121827712167E-4</v>
      </c>
      <c r="AT470" s="5">
        <f t="shared" si="707"/>
        <v>1.1623454032378414E-4</v>
      </c>
      <c r="AU470" s="5">
        <f t="shared" si="708"/>
        <v>2.75063227949219E-5</v>
      </c>
      <c r="AV470" s="5">
        <f t="shared" si="709"/>
        <v>4.8819253183532165E-6</v>
      </c>
      <c r="AW470" s="5">
        <f t="shared" si="710"/>
        <v>1.0262452082804197E-8</v>
      </c>
      <c r="AX470" s="5">
        <f t="shared" si="711"/>
        <v>4.1267826266847338E-5</v>
      </c>
      <c r="AY470" s="5">
        <f t="shared" si="712"/>
        <v>3.0981820569835645E-5</v>
      </c>
      <c r="AZ470" s="5">
        <f t="shared" si="713"/>
        <v>1.1629800896402056E-5</v>
      </c>
      <c r="BA470" s="5">
        <f t="shared" si="714"/>
        <v>2.9103576743246149E-6</v>
      </c>
      <c r="BB470" s="5">
        <f t="shared" si="715"/>
        <v>5.4623775599980128E-7</v>
      </c>
      <c r="BC470" s="5">
        <f t="shared" si="716"/>
        <v>8.2017599063370216E-8</v>
      </c>
      <c r="BD470" s="5">
        <f t="shared" si="717"/>
        <v>5.7712795800918177E-5</v>
      </c>
      <c r="BE470" s="5">
        <f t="shared" si="718"/>
        <v>4.0972333686924839E-5</v>
      </c>
      <c r="BF470" s="5">
        <f t="shared" si="719"/>
        <v>1.454384685801349E-5</v>
      </c>
      <c r="BG470" s="5">
        <f t="shared" si="720"/>
        <v>3.4417286397146021E-6</v>
      </c>
      <c r="BH470" s="5">
        <f t="shared" si="721"/>
        <v>6.1085090545894611E-7</v>
      </c>
      <c r="BI470" s="5">
        <f t="shared" si="722"/>
        <v>8.6732887513399415E-8</v>
      </c>
      <c r="BJ470" s="8">
        <f t="shared" si="723"/>
        <v>0.30127350482733611</v>
      </c>
      <c r="BK470" s="8">
        <f t="shared" si="724"/>
        <v>0.37329251602618491</v>
      </c>
      <c r="BL470" s="8">
        <f t="shared" si="725"/>
        <v>0.30907441906893557</v>
      </c>
      <c r="BM470" s="8">
        <f t="shared" si="726"/>
        <v>0.18132731604262781</v>
      </c>
      <c r="BN470" s="8">
        <f t="shared" si="727"/>
        <v>0.81864908654081203</v>
      </c>
    </row>
    <row r="471" spans="1:66" x14ac:dyDescent="0.25">
      <c r="A471" t="s">
        <v>304</v>
      </c>
      <c r="B471" t="s">
        <v>459</v>
      </c>
      <c r="C471" t="s">
        <v>332</v>
      </c>
      <c r="D471" s="17"/>
      <c r="E471">
        <f>VLOOKUP(A471,home!$A$2:$E$405,3,FALSE)</f>
        <v>1.325</v>
      </c>
      <c r="F471">
        <f>VLOOKUP(B471,home!$B$2:$E$405,3,FALSE)</f>
        <v>0.94</v>
      </c>
      <c r="G471">
        <f>VLOOKUP(C471,away!$B$2:$E$405,4,FALSE)</f>
        <v>0.91</v>
      </c>
      <c r="H471">
        <f>VLOOKUP(A471,away!$A$2:$E$405,3,FALSE)</f>
        <v>1.3</v>
      </c>
      <c r="I471">
        <f>VLOOKUP(C471,away!$B$2:$E$405,3,FALSE)</f>
        <v>0.6</v>
      </c>
      <c r="J471">
        <f>VLOOKUP(B471,home!$B$2:$E$405,4,FALSE)</f>
        <v>0.19</v>
      </c>
      <c r="K471" s="3">
        <f t="shared" si="672"/>
        <v>1.1334049999999998</v>
      </c>
      <c r="L471" s="3">
        <f t="shared" si="673"/>
        <v>0.1482</v>
      </c>
      <c r="M471" s="5">
        <f t="shared" si="674"/>
        <v>0.27759140850997033</v>
      </c>
      <c r="N471" s="5">
        <f t="shared" si="675"/>
        <v>0.31462349036224285</v>
      </c>
      <c r="O471" s="5">
        <f t="shared" si="676"/>
        <v>4.1139046741177597E-2</v>
      </c>
      <c r="P471" s="5">
        <f t="shared" si="677"/>
        <v>4.6627201271684397E-2</v>
      </c>
      <c r="Q471" s="5">
        <f t="shared" si="678"/>
        <v>0.17829791854700891</v>
      </c>
      <c r="R471" s="5">
        <f t="shared" si="679"/>
        <v>3.0484033635212598E-3</v>
      </c>
      <c r="S471" s="5">
        <f t="shared" si="680"/>
        <v>1.9579999882742036E-3</v>
      </c>
      <c r="T471" s="5">
        <f t="shared" si="681"/>
        <v>2.642375152866672E-2</v>
      </c>
      <c r="U471" s="5">
        <f t="shared" si="682"/>
        <v>3.4550756142318131E-3</v>
      </c>
      <c r="V471" s="5">
        <f t="shared" si="683"/>
        <v>3.6542941549823415E-5</v>
      </c>
      <c r="W471" s="5">
        <f t="shared" si="684"/>
        <v>6.7361250790257524E-2</v>
      </c>
      <c r="X471" s="5">
        <f t="shared" si="685"/>
        <v>9.9829373671161646E-3</v>
      </c>
      <c r="Y471" s="5">
        <f t="shared" si="686"/>
        <v>7.3973565890330772E-4</v>
      </c>
      <c r="Z471" s="5">
        <f t="shared" si="687"/>
        <v>1.5059112615795027E-4</v>
      </c>
      <c r="AA471" s="5">
        <f t="shared" si="688"/>
        <v>1.7068073534305163E-4</v>
      </c>
      <c r="AB471" s="5">
        <f t="shared" si="689"/>
        <v>9.6725199420745684E-5</v>
      </c>
      <c r="AC471" s="5">
        <f t="shared" si="690"/>
        <v>3.8363378658065847E-7</v>
      </c>
      <c r="AD471" s="5">
        <f t="shared" si="691"/>
        <v>1.9086894612982946E-2</v>
      </c>
      <c r="AE471" s="5">
        <f t="shared" si="692"/>
        <v>2.8286777816440727E-3</v>
      </c>
      <c r="AF471" s="5">
        <f t="shared" si="693"/>
        <v>2.0960502361982576E-4</v>
      </c>
      <c r="AG471" s="5">
        <f t="shared" si="694"/>
        <v>1.0354488166819396E-5</v>
      </c>
      <c r="AH471" s="5">
        <f t="shared" si="695"/>
        <v>5.5794012241520556E-6</v>
      </c>
      <c r="AI471" s="5">
        <f t="shared" si="696"/>
        <v>6.3237212444600597E-6</v>
      </c>
      <c r="AJ471" s="5">
        <f t="shared" si="697"/>
        <v>3.5836686385386262E-6</v>
      </c>
      <c r="AK471" s="5">
        <f t="shared" si="698"/>
        <v>1.353915984420957E-6</v>
      </c>
      <c r="AL471" s="5">
        <f t="shared" si="699"/>
        <v>2.577568214741388E-9</v>
      </c>
      <c r="AM471" s="5">
        <f t="shared" si="700"/>
        <v>4.3266363577655854E-3</v>
      </c>
      <c r="AN471" s="5">
        <f t="shared" si="701"/>
        <v>6.4120750822085979E-4</v>
      </c>
      <c r="AO471" s="5">
        <f t="shared" si="702"/>
        <v>4.7513476359165699E-5</v>
      </c>
      <c r="AP471" s="5">
        <f t="shared" si="703"/>
        <v>2.3471657321427864E-6</v>
      </c>
      <c r="AQ471" s="5">
        <f t="shared" si="704"/>
        <v>8.6962490375890192E-8</v>
      </c>
      <c r="AR471" s="5">
        <f t="shared" si="705"/>
        <v>1.6537345228386708E-7</v>
      </c>
      <c r="AS471" s="5">
        <f t="shared" si="706"/>
        <v>1.8743509768579635E-7</v>
      </c>
      <c r="AT471" s="5">
        <f t="shared" si="707"/>
        <v>1.0621993844628499E-7</v>
      </c>
      <c r="AU471" s="5">
        <f t="shared" si="708"/>
        <v>4.0130069778237204E-8</v>
      </c>
      <c r="AV471" s="5">
        <f t="shared" si="709"/>
        <v>1.1370905434250728E-8</v>
      </c>
      <c r="AW471" s="5">
        <f t="shared" si="710"/>
        <v>1.2026548158332556E-11</v>
      </c>
      <c r="AX471" s="5">
        <f t="shared" si="711"/>
        <v>8.1730521351221696E-4</v>
      </c>
      <c r="AY471" s="5">
        <f t="shared" si="712"/>
        <v>1.2112463264251056E-4</v>
      </c>
      <c r="AZ471" s="5">
        <f t="shared" si="713"/>
        <v>8.9753352788100317E-6</v>
      </c>
      <c r="BA471" s="5">
        <f t="shared" si="714"/>
        <v>4.4338156277321566E-7</v>
      </c>
      <c r="BB471" s="5">
        <f t="shared" si="715"/>
        <v>1.6427286900747635E-8</v>
      </c>
      <c r="BC471" s="5">
        <f t="shared" si="716"/>
        <v>4.8690478373816034E-10</v>
      </c>
      <c r="BD471" s="5">
        <f t="shared" si="717"/>
        <v>4.0847242714115152E-9</v>
      </c>
      <c r="BE471" s="5">
        <f t="shared" si="718"/>
        <v>4.6296469128391681E-9</v>
      </c>
      <c r="BF471" s="5">
        <f t="shared" si="719"/>
        <v>2.6236324796232381E-9</v>
      </c>
      <c r="BG471" s="5">
        <f t="shared" si="720"/>
        <v>9.9121272352245853E-10</v>
      </c>
      <c r="BH471" s="5">
        <f t="shared" si="721"/>
        <v>2.8086136422599286E-10</v>
      </c>
      <c r="BI471" s="5">
        <f t="shared" si="722"/>
        <v>6.3665934904112252E-11</v>
      </c>
      <c r="BJ471" s="8">
        <f t="shared" si="723"/>
        <v>0.62553027310836495</v>
      </c>
      <c r="BK471" s="8">
        <f t="shared" si="724"/>
        <v>0.32633466355547608</v>
      </c>
      <c r="BL471" s="8">
        <f t="shared" si="725"/>
        <v>4.7927295563993361E-2</v>
      </c>
      <c r="BM471" s="8">
        <f t="shared" si="726"/>
        <v>0.13849422993777138</v>
      </c>
      <c r="BN471" s="8">
        <f t="shared" si="727"/>
        <v>0.8613274687956054</v>
      </c>
    </row>
    <row r="472" spans="1:66" x14ac:dyDescent="0.25">
      <c r="A472" t="s">
        <v>304</v>
      </c>
      <c r="B472" t="s">
        <v>375</v>
      </c>
      <c r="C472" t="s">
        <v>327</v>
      </c>
      <c r="D472" s="17"/>
      <c r="E472">
        <f>VLOOKUP(A472,home!$A$2:$E$405,3,FALSE)</f>
        <v>1.325</v>
      </c>
      <c r="F472">
        <f>VLOOKUP(B472,home!$B$2:$E$405,3,FALSE)</f>
        <v>0.56999999999999995</v>
      </c>
      <c r="G472">
        <f>VLOOKUP(C472,away!$B$2:$E$405,4,FALSE)</f>
        <v>1.7</v>
      </c>
      <c r="H472">
        <f>VLOOKUP(A472,away!$A$2:$E$405,3,FALSE)</f>
        <v>1.3</v>
      </c>
      <c r="I472">
        <f>VLOOKUP(C472,away!$B$2:$E$405,3,FALSE)</f>
        <v>0.38</v>
      </c>
      <c r="J472">
        <f>VLOOKUP(B472,home!$B$2:$E$405,4,FALSE)</f>
        <v>1.54</v>
      </c>
      <c r="K472" s="3">
        <f t="shared" si="672"/>
        <v>1.2839249999999998</v>
      </c>
      <c r="L472" s="3">
        <f t="shared" si="673"/>
        <v>0.7607600000000001</v>
      </c>
      <c r="M472" s="5">
        <f t="shared" si="674"/>
        <v>0.12942095115676269</v>
      </c>
      <c r="N472" s="5">
        <f t="shared" si="675"/>
        <v>0.16616679471394649</v>
      </c>
      <c r="O472" s="5">
        <f t="shared" si="676"/>
        <v>9.8458282802018779E-2</v>
      </c>
      <c r="P472" s="5">
        <f t="shared" si="677"/>
        <v>0.12641305074658193</v>
      </c>
      <c r="Q472" s="5">
        <f t="shared" si="678"/>
        <v>0.10667285095155185</v>
      </c>
      <c r="R472" s="5">
        <f t="shared" si="679"/>
        <v>3.7451561612231898E-2</v>
      </c>
      <c r="S472" s="5">
        <f t="shared" si="680"/>
        <v>3.0868764400637141E-2</v>
      </c>
      <c r="T472" s="5">
        <f t="shared" si="681"/>
        <v>8.1152438089902579E-2</v>
      </c>
      <c r="U472" s="5">
        <f t="shared" si="682"/>
        <v>4.8084996242984832E-2</v>
      </c>
      <c r="V472" s="5">
        <f t="shared" si="683"/>
        <v>3.3501485276311196E-3</v>
      </c>
      <c r="W472" s="5">
        <f t="shared" si="684"/>
        <v>4.5653313385990407E-2</v>
      </c>
      <c r="X472" s="5">
        <f t="shared" si="685"/>
        <v>3.4731214691526062E-2</v>
      </c>
      <c r="Y472" s="5">
        <f t="shared" si="686"/>
        <v>1.3211059444362683E-2</v>
      </c>
      <c r="Z472" s="5">
        <f t="shared" si="687"/>
        <v>9.4972166707071835E-3</v>
      </c>
      <c r="AA472" s="5">
        <f t="shared" si="688"/>
        <v>1.2193713913937717E-2</v>
      </c>
      <c r="AB472" s="5">
        <f t="shared" si="689"/>
        <v>7.8279070684762406E-3</v>
      </c>
      <c r="AC472" s="5">
        <f t="shared" si="690"/>
        <v>2.0451793741988825E-4</v>
      </c>
      <c r="AD472" s="5">
        <f t="shared" si="691"/>
        <v>1.4653857597276923E-2</v>
      </c>
      <c r="AE472" s="5">
        <f t="shared" si="692"/>
        <v>1.1148068705704393E-2</v>
      </c>
      <c r="AF472" s="5">
        <f t="shared" si="693"/>
        <v>4.2405023742758362E-3</v>
      </c>
      <c r="AG472" s="5">
        <f t="shared" si="694"/>
        <v>1.0753348620846956E-3</v>
      </c>
      <c r="AH472" s="5">
        <f t="shared" si="695"/>
        <v>1.8062756386017992E-3</v>
      </c>
      <c r="AI472" s="5">
        <f t="shared" si="696"/>
        <v>2.3191224492918145E-3</v>
      </c>
      <c r="AJ472" s="5">
        <f t="shared" si="697"/>
        <v>1.488789645353496E-3</v>
      </c>
      <c r="AK472" s="5">
        <f t="shared" si="698"/>
        <v>6.3716474847016254E-4</v>
      </c>
      <c r="AL472" s="5">
        <f t="shared" si="699"/>
        <v>7.9905876662368077E-6</v>
      </c>
      <c r="AM472" s="5">
        <f t="shared" si="700"/>
        <v>3.7628908231167528E-3</v>
      </c>
      <c r="AN472" s="5">
        <f t="shared" si="701"/>
        <v>2.8626568225943012E-3</v>
      </c>
      <c r="AO472" s="5">
        <f t="shared" si="702"/>
        <v>1.0888974021784203E-3</v>
      </c>
      <c r="AP472" s="5">
        <f t="shared" si="703"/>
        <v>2.7612986256041839E-4</v>
      </c>
      <c r="AQ472" s="5">
        <f t="shared" si="704"/>
        <v>5.2517138560365972E-5</v>
      </c>
      <c r="AR472" s="5">
        <f t="shared" si="705"/>
        <v>2.7482845096454107E-4</v>
      </c>
      <c r="AS472" s="5">
        <f t="shared" si="706"/>
        <v>3.5285911890464835E-4</v>
      </c>
      <c r="AT472" s="5">
        <f t="shared" si="707"/>
        <v>2.2652232211982525E-4</v>
      </c>
      <c r="AU472" s="5">
        <f t="shared" si="708"/>
        <v>9.694589080923222E-5</v>
      </c>
      <c r="AV472" s="5">
        <f t="shared" si="709"/>
        <v>3.1117813214310853E-5</v>
      </c>
      <c r="AW472" s="5">
        <f t="shared" si="710"/>
        <v>2.168021301202295E-7</v>
      </c>
      <c r="AX472" s="5">
        <f t="shared" si="711"/>
        <v>8.0521160001169507E-4</v>
      </c>
      <c r="AY472" s="5">
        <f t="shared" si="712"/>
        <v>6.1257277682489719E-4</v>
      </c>
      <c r="AZ472" s="5">
        <f t="shared" si="713"/>
        <v>2.3301043284865437E-4</v>
      </c>
      <c r="BA472" s="5">
        <f t="shared" si="714"/>
        <v>5.9088338964647455E-5</v>
      </c>
      <c r="BB472" s="5">
        <f t="shared" si="715"/>
        <v>1.1238011187686299E-5</v>
      </c>
      <c r="BC472" s="5">
        <f t="shared" si="716"/>
        <v>1.7098858782288466E-6</v>
      </c>
      <c r="BD472" s="5">
        <f t="shared" si="717"/>
        <v>3.4846415392630705E-5</v>
      </c>
      <c r="BE472" s="5">
        <f t="shared" si="718"/>
        <v>4.4740183882983366E-5</v>
      </c>
      <c r="BF472" s="5">
        <f t="shared" si="719"/>
        <v>2.8721520295979703E-5</v>
      </c>
      <c r="BG472" s="5">
        <f t="shared" si="720"/>
        <v>1.2292092648671916E-5</v>
      </c>
      <c r="BH472" s="5">
        <f t="shared" si="721"/>
        <v>3.9455312634865198E-6</v>
      </c>
      <c r="BI472" s="5">
        <f t="shared" si="722"/>
        <v>1.0131532454943854E-6</v>
      </c>
      <c r="BJ472" s="8">
        <f t="shared" si="723"/>
        <v>0.4884713579113481</v>
      </c>
      <c r="BK472" s="8">
        <f t="shared" si="724"/>
        <v>0.29087799613352389</v>
      </c>
      <c r="BL472" s="8">
        <f t="shared" si="725"/>
        <v>0.21137564661410857</v>
      </c>
      <c r="BM472" s="8">
        <f t="shared" si="726"/>
        <v>0.33502636937189939</v>
      </c>
      <c r="BN472" s="8">
        <f t="shared" si="727"/>
        <v>0.66458349198309374</v>
      </c>
    </row>
    <row r="473" spans="1:66" x14ac:dyDescent="0.25">
      <c r="A473" t="s">
        <v>304</v>
      </c>
      <c r="B473" t="s">
        <v>378</v>
      </c>
      <c r="C473" t="s">
        <v>376</v>
      </c>
      <c r="D473" s="17"/>
      <c r="E473">
        <f>VLOOKUP(A473,home!$A$2:$E$405,3,FALSE)</f>
        <v>1.325</v>
      </c>
      <c r="F473">
        <f>VLOOKUP(B473,home!$B$2:$E$405,3,FALSE)</f>
        <v>0.38</v>
      </c>
      <c r="G473">
        <f>VLOOKUP(C473,away!$B$2:$E$405,4,FALSE)</f>
        <v>0.94</v>
      </c>
      <c r="H473">
        <f>VLOOKUP(A473,away!$A$2:$E$405,3,FALSE)</f>
        <v>1.3</v>
      </c>
      <c r="I473">
        <f>VLOOKUP(C473,away!$B$2:$E$405,3,FALSE)</f>
        <v>1.32</v>
      </c>
      <c r="J473">
        <f>VLOOKUP(B473,home!$B$2:$E$405,4,FALSE)</f>
        <v>1.35</v>
      </c>
      <c r="K473" s="3">
        <f t="shared" si="672"/>
        <v>0.47328999999999993</v>
      </c>
      <c r="L473" s="3">
        <f t="shared" si="673"/>
        <v>2.3166000000000002</v>
      </c>
      <c r="M473" s="5">
        <f t="shared" si="674"/>
        <v>6.1427970620142741E-2</v>
      </c>
      <c r="N473" s="5">
        <f t="shared" si="675"/>
        <v>2.9073244214807354E-2</v>
      </c>
      <c r="O473" s="5">
        <f t="shared" si="676"/>
        <v>0.14230403673862266</v>
      </c>
      <c r="P473" s="5">
        <f t="shared" si="677"/>
        <v>6.735107754802272E-2</v>
      </c>
      <c r="Q473" s="5">
        <f t="shared" si="678"/>
        <v>6.8800378772130855E-3</v>
      </c>
      <c r="R473" s="5">
        <f t="shared" si="679"/>
        <v>0.16483076575434666</v>
      </c>
      <c r="S473" s="5">
        <f t="shared" si="680"/>
        <v>1.8461327962999333E-2</v>
      </c>
      <c r="T473" s="5">
        <f t="shared" si="681"/>
        <v>1.5938295746351833E-2</v>
      </c>
      <c r="U473" s="5">
        <f t="shared" si="682"/>
        <v>7.8012753123874734E-2</v>
      </c>
      <c r="V473" s="5">
        <f t="shared" si="683"/>
        <v>2.2490484360478879E-3</v>
      </c>
      <c r="W473" s="5">
        <f t="shared" si="684"/>
        <v>1.085417708968727E-3</v>
      </c>
      <c r="X473" s="5">
        <f t="shared" si="685"/>
        <v>2.5144786645969527E-3</v>
      </c>
      <c r="Y473" s="5">
        <f t="shared" si="686"/>
        <v>2.9125206372026509E-3</v>
      </c>
      <c r="Z473" s="5">
        <f t="shared" si="687"/>
        <v>0.12728231731550654</v>
      </c>
      <c r="AA473" s="5">
        <f t="shared" si="688"/>
        <v>6.0241447962256084E-2</v>
      </c>
      <c r="AB473" s="5">
        <f t="shared" si="689"/>
        <v>1.4255837453028089E-2</v>
      </c>
      <c r="AC473" s="5">
        <f t="shared" si="690"/>
        <v>1.5411936339454198E-4</v>
      </c>
      <c r="AD473" s="5">
        <f t="shared" si="691"/>
        <v>1.2842933686945217E-4</v>
      </c>
      <c r="AE473" s="5">
        <f t="shared" si="692"/>
        <v>2.9751940179177286E-4</v>
      </c>
      <c r="AF473" s="5">
        <f t="shared" si="693"/>
        <v>3.446167230954106E-4</v>
      </c>
      <c r="AG473" s="5">
        <f t="shared" si="694"/>
        <v>2.6611303357427612E-4</v>
      </c>
      <c r="AH473" s="5">
        <f t="shared" si="695"/>
        <v>7.3715554073275583E-2</v>
      </c>
      <c r="AI473" s="5">
        <f t="shared" si="696"/>
        <v>3.48888345873406E-2</v>
      </c>
      <c r="AJ473" s="5">
        <f t="shared" si="697"/>
        <v>8.2562682609212158E-3</v>
      </c>
      <c r="AK473" s="5">
        <f t="shared" si="698"/>
        <v>1.3025364017371338E-3</v>
      </c>
      <c r="AL473" s="5">
        <f t="shared" si="699"/>
        <v>6.7592043760169239E-6</v>
      </c>
      <c r="AM473" s="5">
        <f t="shared" si="700"/>
        <v>1.2156864169388609E-5</v>
      </c>
      <c r="AN473" s="5">
        <f t="shared" si="701"/>
        <v>2.8162591534805648E-5</v>
      </c>
      <c r="AO473" s="5">
        <f t="shared" si="702"/>
        <v>3.2620729774765387E-5</v>
      </c>
      <c r="AP473" s="5">
        <f t="shared" si="703"/>
        <v>2.518972753207384E-5</v>
      </c>
      <c r="AQ473" s="5">
        <f t="shared" si="704"/>
        <v>1.4588630700200562E-5</v>
      </c>
      <c r="AR473" s="5">
        <f t="shared" si="705"/>
        <v>3.4153890513230048E-2</v>
      </c>
      <c r="AS473" s="5">
        <f t="shared" si="706"/>
        <v>1.6164694841006647E-2</v>
      </c>
      <c r="AT473" s="5">
        <f t="shared" si="707"/>
        <v>3.8252942106500173E-3</v>
      </c>
      <c r="AU473" s="5">
        <f t="shared" si="708"/>
        <v>6.034911656528488E-4</v>
      </c>
      <c r="AV473" s="5">
        <f t="shared" si="709"/>
        <v>7.140658344795919E-5</v>
      </c>
      <c r="AW473" s="5">
        <f t="shared" si="710"/>
        <v>2.05859758047697E-7</v>
      </c>
      <c r="AX473" s="5">
        <f t="shared" si="711"/>
        <v>9.5895370712165484E-7</v>
      </c>
      <c r="AY473" s="5">
        <f t="shared" si="712"/>
        <v>2.2215121579180255E-6</v>
      </c>
      <c r="AZ473" s="5">
        <f t="shared" si="713"/>
        <v>2.5731775325164496E-6</v>
      </c>
      <c r="BA473" s="5">
        <f t="shared" si="714"/>
        <v>1.987007690609203E-6</v>
      </c>
      <c r="BB473" s="5">
        <f t="shared" si="715"/>
        <v>1.1507755040163195E-6</v>
      </c>
      <c r="BC473" s="5">
        <f t="shared" si="716"/>
        <v>5.3317730652084118E-7</v>
      </c>
      <c r="BD473" s="5">
        <f t="shared" si="717"/>
        <v>1.3186817127158135E-2</v>
      </c>
      <c r="BE473" s="5">
        <f t="shared" si="718"/>
        <v>6.2411886781126727E-3</v>
      </c>
      <c r="BF473" s="5">
        <f t="shared" si="719"/>
        <v>1.4769460947319734E-3</v>
      </c>
      <c r="BG473" s="5">
        <f t="shared" si="720"/>
        <v>2.3300793905856517E-4</v>
      </c>
      <c r="BH473" s="5">
        <f t="shared" si="721"/>
        <v>2.7570081869257073E-5</v>
      </c>
      <c r="BI473" s="5">
        <f t="shared" si="722"/>
        <v>2.6097288095801371E-6</v>
      </c>
      <c r="BJ473" s="8">
        <f t="shared" si="723"/>
        <v>5.9562816492081443E-2</v>
      </c>
      <c r="BK473" s="8">
        <f t="shared" si="724"/>
        <v>0.14965252464714118</v>
      </c>
      <c r="BL473" s="8">
        <f t="shared" si="725"/>
        <v>0.65379495131913057</v>
      </c>
      <c r="BM473" s="8">
        <f t="shared" si="726"/>
        <v>0.51842346136830453</v>
      </c>
      <c r="BN473" s="8">
        <f t="shared" si="727"/>
        <v>0.47186713275315517</v>
      </c>
    </row>
    <row r="474" spans="1:66" x14ac:dyDescent="0.25">
      <c r="A474" t="s">
        <v>301</v>
      </c>
      <c r="B474" t="s">
        <v>302</v>
      </c>
      <c r="C474" t="s">
        <v>355</v>
      </c>
      <c r="D474" s="17"/>
      <c r="E474">
        <f>VLOOKUP(A474,home!$A$2:$E$405,3,FALSE)</f>
        <v>1.3432835820895499</v>
      </c>
      <c r="F474">
        <f>VLOOKUP(B474,home!$B$2:$E$405,3,FALSE)</f>
        <v>0.37</v>
      </c>
      <c r="G474">
        <f>VLOOKUP(C474,away!$B$2:$E$405,4,FALSE)</f>
        <v>1.99</v>
      </c>
      <c r="H474">
        <f>VLOOKUP(A474,away!$A$2:$E$405,3,FALSE)</f>
        <v>1.0597014925373101</v>
      </c>
      <c r="I474">
        <f>VLOOKUP(C474,away!$B$2:$E$405,3,FALSE)</f>
        <v>0.5</v>
      </c>
      <c r="J474">
        <f>VLOOKUP(B474,home!$B$2:$E$405,4,FALSE)</f>
        <v>1.65</v>
      </c>
      <c r="K474" s="3">
        <f t="shared" si="672"/>
        <v>0.98905970149253564</v>
      </c>
      <c r="L474" s="3">
        <f t="shared" si="673"/>
        <v>0.87425373134328077</v>
      </c>
      <c r="M474" s="5">
        <f t="shared" si="674"/>
        <v>0.15515767317207493</v>
      </c>
      <c r="N474" s="5">
        <f t="shared" si="675"/>
        <v>0.15346020191184881</v>
      </c>
      <c r="O474" s="5">
        <f t="shared" si="676"/>
        <v>0.13564717471722773</v>
      </c>
      <c r="P474" s="5">
        <f t="shared" si="677"/>
        <v>0.13416315413412708</v>
      </c>
      <c r="Q474" s="5">
        <f t="shared" si="678"/>
        <v>7.5890650746958707E-2</v>
      </c>
      <c r="R474" s="5">
        <f t="shared" si="679"/>
        <v>5.9295024321355146E-2</v>
      </c>
      <c r="S474" s="5">
        <f t="shared" si="680"/>
        <v>2.900235540922174E-2</v>
      </c>
      <c r="T474" s="5">
        <f t="shared" si="681"/>
        <v>6.6347684589598388E-2</v>
      </c>
      <c r="U474" s="5">
        <f t="shared" si="682"/>
        <v>5.8646319055272157E-2</v>
      </c>
      <c r="V474" s="5">
        <f t="shared" si="683"/>
        <v>2.7864468443048853E-3</v>
      </c>
      <c r="W474" s="5">
        <f t="shared" si="684"/>
        <v>2.5020128124620424E-2</v>
      </c>
      <c r="X474" s="5">
        <f t="shared" si="685"/>
        <v>2.1873940371636365E-2</v>
      </c>
      <c r="Y474" s="5">
        <f t="shared" si="686"/>
        <v>9.5616869945417612E-3</v>
      </c>
      <c r="Z474" s="5">
        <f t="shared" si="687"/>
        <v>1.7279632087678444E-2</v>
      </c>
      <c r="AA474" s="5">
        <f t="shared" si="688"/>
        <v>1.7090587754540081E-2</v>
      </c>
      <c r="AB474" s="5">
        <f t="shared" si="689"/>
        <v>8.4518058114186976E-3</v>
      </c>
      <c r="AC474" s="5">
        <f t="shared" si="690"/>
        <v>1.5058814439216823E-4</v>
      </c>
      <c r="AD474" s="5">
        <f t="shared" si="691"/>
        <v>6.1866001135605165E-3</v>
      </c>
      <c r="AE474" s="5">
        <f t="shared" si="692"/>
        <v>5.4086582336090455E-3</v>
      </c>
      <c r="AF474" s="5">
        <f t="shared" si="693"/>
        <v>2.3642698211466333E-3</v>
      </c>
      <c r="AG474" s="5">
        <f t="shared" si="694"/>
        <v>6.8899057101325187E-4</v>
      </c>
      <c r="AH474" s="5">
        <f t="shared" si="695"/>
        <v>3.7766957072229899E-3</v>
      </c>
      <c r="AI474" s="5">
        <f t="shared" si="696"/>
        <v>3.7353775288141108E-3</v>
      </c>
      <c r="AJ474" s="5">
        <f t="shared" si="697"/>
        <v>1.8472556918054047E-3</v>
      </c>
      <c r="AK474" s="5">
        <f t="shared" si="698"/>
        <v>6.0901538770581371E-4</v>
      </c>
      <c r="AL474" s="5">
        <f t="shared" si="699"/>
        <v>5.2084772899249298E-6</v>
      </c>
      <c r="AM474" s="5">
        <f t="shared" si="700"/>
        <v>1.2237833723143707E-3</v>
      </c>
      <c r="AN474" s="5">
        <f t="shared" si="701"/>
        <v>1.0698971796017018E-3</v>
      </c>
      <c r="AO474" s="5">
        <f t="shared" si="702"/>
        <v>4.6768080071022007E-4</v>
      </c>
      <c r="AP474" s="5">
        <f t="shared" si="703"/>
        <v>1.3629056169950775E-4</v>
      </c>
      <c r="AQ474" s="5">
        <f t="shared" si="704"/>
        <v>2.978813302816656E-5</v>
      </c>
      <c r="AR474" s="5">
        <f t="shared" si="705"/>
        <v>6.603580628375701E-4</v>
      </c>
      <c r="AS474" s="5">
        <f t="shared" si="706"/>
        <v>6.5313354850831621E-4</v>
      </c>
      <c r="AT474" s="5">
        <f t="shared" si="707"/>
        <v>3.2299403626119788E-4</v>
      </c>
      <c r="AU474" s="5">
        <f t="shared" si="708"/>
        <v>1.0648679502945654E-4</v>
      </c>
      <c r="AV474" s="5">
        <f t="shared" si="709"/>
        <v>2.6330449426182773E-5</v>
      </c>
      <c r="AW474" s="5">
        <f t="shared" si="710"/>
        <v>1.2510315889317641E-7</v>
      </c>
      <c r="AX474" s="5">
        <f t="shared" si="711"/>
        <v>2.0173246948546327E-4</v>
      </c>
      <c r="AY474" s="5">
        <f t="shared" si="712"/>
        <v>1.7636536418076077E-4</v>
      </c>
      <c r="AZ474" s="5">
        <f t="shared" si="713"/>
        <v>7.7094038857373351E-5</v>
      </c>
      <c r="BA474" s="5">
        <f t="shared" si="714"/>
        <v>2.2466583711794182E-5</v>
      </c>
      <c r="BB474" s="5">
        <f t="shared" si="715"/>
        <v>4.9103736601430581E-6</v>
      </c>
      <c r="BC474" s="5">
        <f t="shared" si="716"/>
        <v>8.5858249893396665E-7</v>
      </c>
      <c r="BD474" s="5">
        <f t="shared" si="717"/>
        <v>9.6220083409727703E-5</v>
      </c>
      <c r="BE474" s="5">
        <f t="shared" si="718"/>
        <v>9.5167406974812159E-5</v>
      </c>
      <c r="BF474" s="5">
        <f t="shared" si="719"/>
        <v>4.7063123567163181E-5</v>
      </c>
      <c r="BG474" s="5">
        <f t="shared" si="720"/>
        <v>1.5516079648881578E-5</v>
      </c>
      <c r="BH474" s="5">
        <f t="shared" si="721"/>
        <v>3.8365822764643048E-6</v>
      </c>
      <c r="BI474" s="5">
        <f t="shared" si="722"/>
        <v>7.5892178422226789E-7</v>
      </c>
      <c r="BJ474" s="8">
        <f t="shared" si="723"/>
        <v>0.37021367893828228</v>
      </c>
      <c r="BK474" s="8">
        <f t="shared" si="724"/>
        <v>0.32144179154559149</v>
      </c>
      <c r="BL474" s="8">
        <f t="shared" si="725"/>
        <v>0.29112712106508609</v>
      </c>
      <c r="BM474" s="8">
        <f t="shared" si="726"/>
        <v>0.28627210437202411</v>
      </c>
      <c r="BN474" s="8">
        <f t="shared" si="727"/>
        <v>0.7136138790035923</v>
      </c>
    </row>
    <row r="475" spans="1:66" x14ac:dyDescent="0.25">
      <c r="A475" t="s">
        <v>301</v>
      </c>
      <c r="B475" t="s">
        <v>336</v>
      </c>
      <c r="C475" t="s">
        <v>385</v>
      </c>
      <c r="D475" s="17"/>
      <c r="E475">
        <f>VLOOKUP(A475,home!$A$2:$E$405,3,FALSE)</f>
        <v>1.3432835820895499</v>
      </c>
      <c r="F475">
        <f>VLOOKUP(B475,home!$B$2:$E$405,3,FALSE)</f>
        <v>0.5</v>
      </c>
      <c r="G475">
        <f>VLOOKUP(C475,away!$B$2:$E$405,4,FALSE)</f>
        <v>0.37</v>
      </c>
      <c r="H475">
        <f>VLOOKUP(A475,away!$A$2:$E$405,3,FALSE)</f>
        <v>1.0597014925373101</v>
      </c>
      <c r="I475">
        <f>VLOOKUP(C475,away!$B$2:$E$405,3,FALSE)</f>
        <v>0.37</v>
      </c>
      <c r="J475">
        <f>VLOOKUP(B475,home!$B$2:$E$405,4,FALSE)</f>
        <v>0.63</v>
      </c>
      <c r="K475" s="3">
        <f t="shared" si="672"/>
        <v>0.24850746268656673</v>
      </c>
      <c r="L475" s="3">
        <f t="shared" si="673"/>
        <v>0.24701641791044696</v>
      </c>
      <c r="M475" s="5">
        <f t="shared" si="674"/>
        <v>0.6092516485595032</v>
      </c>
      <c r="N475" s="5">
        <f t="shared" si="675"/>
        <v>0.15140358132113002</v>
      </c>
      <c r="O475" s="5">
        <f t="shared" si="676"/>
        <v>0.15049515983320302</v>
      </c>
      <c r="P475" s="5">
        <f t="shared" si="677"/>
        <v>3.7399170316758594E-2</v>
      </c>
      <c r="Q475" s="5">
        <f t="shared" si="678"/>
        <v>1.8812459917886649E-2</v>
      </c>
      <c r="R475" s="5">
        <f t="shared" si="679"/>
        <v>1.8587387647428993E-2</v>
      </c>
      <c r="S475" s="5">
        <f t="shared" si="680"/>
        <v>5.7394097483730983E-4</v>
      </c>
      <c r="T475" s="5">
        <f t="shared" si="681"/>
        <v>4.6469864610002212E-3</v>
      </c>
      <c r="U475" s="5">
        <f t="shared" si="682"/>
        <v>4.6191045422342121E-3</v>
      </c>
      <c r="V475" s="5">
        <f t="shared" si="683"/>
        <v>3.9146232960930241E-6</v>
      </c>
      <c r="W475" s="5">
        <f t="shared" si="684"/>
        <v>1.5583455603622493E-3</v>
      </c>
      <c r="X475" s="5">
        <f t="shared" si="685"/>
        <v>3.8493693818733105E-4</v>
      </c>
      <c r="Y475" s="5">
        <f t="shared" si="686"/>
        <v>4.754287179622483E-5</v>
      </c>
      <c r="Z475" s="5">
        <f t="shared" si="687"/>
        <v>1.5304633049936E-3</v>
      </c>
      <c r="AA475" s="5">
        <f t="shared" si="688"/>
        <v>3.8033155265885664E-4</v>
      </c>
      <c r="AB475" s="5">
        <f t="shared" si="689"/>
        <v>4.7257614565447406E-5</v>
      </c>
      <c r="AC475" s="5">
        <f t="shared" si="690"/>
        <v>1.5018800495112171E-8</v>
      </c>
      <c r="AD475" s="5">
        <f t="shared" si="691"/>
        <v>9.6815125298624653E-5</v>
      </c>
      <c r="AE475" s="5">
        <f t="shared" si="692"/>
        <v>2.3914925450817354E-5</v>
      </c>
      <c r="AF475" s="5">
        <f t="shared" si="693"/>
        <v>2.9536896097281418E-6</v>
      </c>
      <c r="AG475" s="5">
        <f t="shared" si="694"/>
        <v>2.4320327567145056E-7</v>
      </c>
      <c r="AH475" s="5">
        <f t="shared" si="695"/>
        <v>9.4512390835725755E-5</v>
      </c>
      <c r="AI475" s="5">
        <f t="shared" si="696"/>
        <v>2.3487034439027328E-5</v>
      </c>
      <c r="AJ475" s="5">
        <f t="shared" si="697"/>
        <v>2.9183516672373467E-6</v>
      </c>
      <c r="AK475" s="5">
        <f t="shared" si="698"/>
        <v>2.4174405601742155E-7</v>
      </c>
      <c r="AL475" s="5">
        <f t="shared" si="699"/>
        <v>3.6877417008105861E-11</v>
      </c>
      <c r="AM475" s="5">
        <f t="shared" si="700"/>
        <v>4.8118562275286521E-6</v>
      </c>
      <c r="AN475" s="5">
        <f t="shared" si="701"/>
        <v>1.1886074888242043E-6</v>
      </c>
      <c r="AO475" s="5">
        <f t="shared" si="702"/>
        <v>1.4680278209544327E-7</v>
      </c>
      <c r="AP475" s="5">
        <f t="shared" si="703"/>
        <v>1.2087565790834765E-8</v>
      </c>
      <c r="AQ475" s="5">
        <f t="shared" si="704"/>
        <v>7.4645680072721588E-10</v>
      </c>
      <c r="AR475" s="5">
        <f t="shared" si="705"/>
        <v>4.6692224464786291E-6</v>
      </c>
      <c r="AS475" s="5">
        <f t="shared" si="706"/>
        <v>1.1603366228935677E-6</v>
      </c>
      <c r="AT475" s="5">
        <f t="shared" si="707"/>
        <v>1.441761550087901E-7</v>
      </c>
      <c r="AU475" s="5">
        <f t="shared" si="708"/>
        <v>1.1942950153713187E-8</v>
      </c>
      <c r="AV475" s="5">
        <f t="shared" si="709"/>
        <v>7.4197805992285165E-10</v>
      </c>
      <c r="AW475" s="5">
        <f t="shared" si="710"/>
        <v>6.2881551435053493E-14</v>
      </c>
      <c r="AX475" s="5">
        <f t="shared" si="711"/>
        <v>1.9929703031928329E-7</v>
      </c>
      <c r="AY475" s="5">
        <f t="shared" si="712"/>
        <v>4.9229638529659101E-8</v>
      </c>
      <c r="AZ475" s="5">
        <f t="shared" si="713"/>
        <v>6.0802644823112576E-9</v>
      </c>
      <c r="BA475" s="5">
        <f t="shared" si="714"/>
        <v>5.0064171745621494E-10</v>
      </c>
      <c r="BB475" s="5">
        <f t="shared" si="715"/>
        <v>3.0916680925642084E-11</v>
      </c>
      <c r="BC475" s="5">
        <f t="shared" si="716"/>
        <v>1.5273855551864708E-12</v>
      </c>
      <c r="BD475" s="5">
        <f t="shared" si="717"/>
        <v>1.9222910052603392E-7</v>
      </c>
      <c r="BE475" s="5">
        <f t="shared" si="718"/>
        <v>4.7770366026245661E-8</v>
      </c>
      <c r="BF475" s="5">
        <f t="shared" si="719"/>
        <v>5.9356462263954408E-9</v>
      </c>
      <c r="BG475" s="5">
        <f t="shared" si="720"/>
        <v>4.9168412770887513E-10</v>
      </c>
      <c r="BH475" s="5">
        <f t="shared" si="721"/>
        <v>3.0546793755047604E-11</v>
      </c>
      <c r="BI475" s="5">
        <f t="shared" si="722"/>
        <v>1.5182212418553489E-12</v>
      </c>
      <c r="BJ475" s="8">
        <f t="shared" si="723"/>
        <v>0.17698419525453776</v>
      </c>
      <c r="BK475" s="8">
        <f t="shared" si="724"/>
        <v>0.64722873875971154</v>
      </c>
      <c r="BL475" s="8">
        <f t="shared" si="725"/>
        <v>0.17425663359010307</v>
      </c>
      <c r="BM475" s="8">
        <f t="shared" si="726"/>
        <v>1.405057408385986E-2</v>
      </c>
      <c r="BN475" s="8">
        <f t="shared" si="727"/>
        <v>0.98594940759591043</v>
      </c>
    </row>
    <row r="476" spans="1:66" x14ac:dyDescent="0.25">
      <c r="A476" t="s">
        <v>301</v>
      </c>
      <c r="B476" t="s">
        <v>343</v>
      </c>
      <c r="C476" t="s">
        <v>382</v>
      </c>
      <c r="D476" s="17"/>
      <c r="E476">
        <f>VLOOKUP(A476,home!$A$2:$E$405,3,FALSE)</f>
        <v>1.3432835820895499</v>
      </c>
      <c r="F476">
        <f>VLOOKUP(B476,home!$B$2:$E$405,3,FALSE)</f>
        <v>0.99</v>
      </c>
      <c r="G476">
        <f>VLOOKUP(C476,away!$B$2:$E$405,4,FALSE)</f>
        <v>1.24</v>
      </c>
      <c r="H476">
        <f>VLOOKUP(A476,away!$A$2:$E$405,3,FALSE)</f>
        <v>1.0597014925373101</v>
      </c>
      <c r="I476">
        <f>VLOOKUP(C476,away!$B$2:$E$405,3,FALSE)</f>
        <v>1.49</v>
      </c>
      <c r="J476">
        <f>VLOOKUP(B476,home!$B$2:$E$405,4,FALSE)</f>
        <v>1.89</v>
      </c>
      <c r="K476" s="3">
        <f t="shared" si="672"/>
        <v>1.6490149253731314</v>
      </c>
      <c r="L476" s="3">
        <f t="shared" si="673"/>
        <v>2.9842253731343185</v>
      </c>
      <c r="M476" s="5">
        <f t="shared" si="674"/>
        <v>9.7232019259301632E-3</v>
      </c>
      <c r="N476" s="5">
        <f t="shared" si="675"/>
        <v>1.6033705098275616E-2</v>
      </c>
      <c r="O476" s="5">
        <f t="shared" si="676"/>
        <v>2.9016225895469257E-2</v>
      </c>
      <c r="P476" s="5">
        <f t="shared" si="677"/>
        <v>4.7848189579627158E-2</v>
      </c>
      <c r="Q476" s="5">
        <f t="shared" si="678"/>
        <v>1.3219909508043881E-2</v>
      </c>
      <c r="R476" s="5">
        <f t="shared" si="679"/>
        <v>4.3295478774928224E-2</v>
      </c>
      <c r="S476" s="5">
        <f t="shared" si="680"/>
        <v>5.8865620180692801E-2</v>
      </c>
      <c r="T476" s="5">
        <f t="shared" si="681"/>
        <v>3.9451189384444169E-2</v>
      </c>
      <c r="U476" s="5">
        <f t="shared" si="682"/>
        <v>7.1394890701032249E-2</v>
      </c>
      <c r="V476" s="5">
        <f t="shared" si="683"/>
        <v>3.218662347358682E-2</v>
      </c>
      <c r="W476" s="5">
        <f t="shared" si="684"/>
        <v>7.2666093636155086E-3</v>
      </c>
      <c r="X476" s="5">
        <f t="shared" si="685"/>
        <v>2.1685200039556818E-2</v>
      </c>
      <c r="Y476" s="5">
        <f t="shared" si="686"/>
        <v>3.2356762089769404E-2</v>
      </c>
      <c r="Z476" s="5">
        <f t="shared" si="687"/>
        <v>4.3067822100713041E-2</v>
      </c>
      <c r="AA476" s="5">
        <f t="shared" si="688"/>
        <v>7.101948144739062E-2</v>
      </c>
      <c r="AB476" s="5">
        <f t="shared" si="689"/>
        <v>5.8556092449503674E-2</v>
      </c>
      <c r="AC476" s="5">
        <f t="shared" si="690"/>
        <v>9.8994631194042806E-3</v>
      </c>
      <c r="AD476" s="5">
        <f t="shared" si="691"/>
        <v>2.9956868243645328E-3</v>
      </c>
      <c r="AE476" s="5">
        <f t="shared" si="692"/>
        <v>8.9398046312328082E-3</v>
      </c>
      <c r="AF476" s="5">
        <f t="shared" si="693"/>
        <v>1.3339195905694321E-2</v>
      </c>
      <c r="AG476" s="5">
        <f t="shared" si="694"/>
        <v>1.3269055626327469E-2</v>
      </c>
      <c r="AH476" s="5">
        <f t="shared" si="695"/>
        <v>3.2131021869645712E-2</v>
      </c>
      <c r="AI476" s="5">
        <f t="shared" si="696"/>
        <v>5.2984534630536269E-2</v>
      </c>
      <c r="AJ476" s="5">
        <f t="shared" si="697"/>
        <v>4.3686144209851945E-2</v>
      </c>
      <c r="AK476" s="5">
        <f t="shared" si="698"/>
        <v>2.4013034611349612E-2</v>
      </c>
      <c r="AL476" s="5">
        <f t="shared" si="699"/>
        <v>1.9486230633988188E-3</v>
      </c>
      <c r="AM476" s="5">
        <f t="shared" si="700"/>
        <v>9.8798645702415067E-4</v>
      </c>
      <c r="AN476" s="5">
        <f t="shared" si="701"/>
        <v>2.9483742533645491E-3</v>
      </c>
      <c r="AO476" s="5">
        <f t="shared" si="702"/>
        <v>4.3993066281932209E-3</v>
      </c>
      <c r="AP476" s="5">
        <f t="shared" si="703"/>
        <v>4.3761741546840651E-3</v>
      </c>
      <c r="AQ476" s="5">
        <f t="shared" si="704"/>
        <v>3.2648724874157035E-3</v>
      </c>
      <c r="AR476" s="5">
        <f t="shared" si="705"/>
        <v>1.9177242145626074E-2</v>
      </c>
      <c r="AS476" s="5">
        <f t="shared" si="706"/>
        <v>3.1623558525632048E-2</v>
      </c>
      <c r="AT476" s="5">
        <f t="shared" si="707"/>
        <v>2.6073860001088998E-2</v>
      </c>
      <c r="AU476" s="5">
        <f t="shared" si="708"/>
        <v>1.4332061434628411E-2</v>
      </c>
      <c r="AV476" s="5">
        <f t="shared" si="709"/>
        <v>5.9084458042667296E-3</v>
      </c>
      <c r="AW476" s="5">
        <f t="shared" si="710"/>
        <v>2.6636768898825094E-4</v>
      </c>
      <c r="AX476" s="5">
        <f t="shared" si="711"/>
        <v>2.7153406894989064E-4</v>
      </c>
      <c r="AY476" s="5">
        <f t="shared" si="712"/>
        <v>8.1031885823066696E-4</v>
      </c>
      <c r="AZ476" s="5">
        <f t="shared" si="713"/>
        <v>1.209087048530594E-3</v>
      </c>
      <c r="BA476" s="5">
        <f t="shared" si="714"/>
        <v>1.2027294161843611E-3</v>
      </c>
      <c r="BB476" s="5">
        <f t="shared" si="715"/>
        <v>8.9730391019809909E-4</v>
      </c>
      <c r="BC476" s="5">
        <f t="shared" si="716"/>
        <v>5.3555141924516072E-4</v>
      </c>
      <c r="BD476" s="5">
        <f t="shared" si="717"/>
        <v>9.5382020996197039E-3</v>
      </c>
      <c r="BE476" s="5">
        <f t="shared" si="718"/>
        <v>1.5728637623498229E-2</v>
      </c>
      <c r="BF476" s="5">
        <f t="shared" si="719"/>
        <v>1.2968379098466983E-2</v>
      </c>
      <c r="BG476" s="5">
        <f t="shared" si="720"/>
        <v>7.1283502304230004E-3</v>
      </c>
      <c r="BH476" s="5">
        <f t="shared" si="721"/>
        <v>2.9386889808136339E-3</v>
      </c>
      <c r="BI476" s="5">
        <f t="shared" si="722"/>
        <v>9.6918839807824762E-4</v>
      </c>
      <c r="BJ476" s="8">
        <f t="shared" si="723"/>
        <v>0.18946035717334495</v>
      </c>
      <c r="BK476" s="8">
        <f t="shared" si="724"/>
        <v>0.16128204020087072</v>
      </c>
      <c r="BL476" s="8">
        <f t="shared" si="725"/>
        <v>0.57248351893184957</v>
      </c>
      <c r="BM476" s="8">
        <f t="shared" si="726"/>
        <v>0.80661307645526148</v>
      </c>
      <c r="BN476" s="8">
        <f t="shared" si="727"/>
        <v>0.15913671078227432</v>
      </c>
    </row>
    <row r="477" spans="1:66" x14ac:dyDescent="0.25">
      <c r="A477" t="s">
        <v>301</v>
      </c>
      <c r="B477" t="s">
        <v>312</v>
      </c>
      <c r="C477" t="s">
        <v>314</v>
      </c>
      <c r="D477" s="17"/>
      <c r="E477">
        <f>VLOOKUP(A477,home!$A$2:$E$405,3,FALSE)</f>
        <v>1.3432835820895499</v>
      </c>
      <c r="F477">
        <f>VLOOKUP(B477,home!$B$2:$E$405,3,FALSE)</f>
        <v>0.99</v>
      </c>
      <c r="G477">
        <f>VLOOKUP(C477,away!$B$2:$E$405,4,FALSE)</f>
        <v>0.37</v>
      </c>
      <c r="H477">
        <f>VLOOKUP(A477,away!$A$2:$E$405,3,FALSE)</f>
        <v>1.0597014925373101</v>
      </c>
      <c r="I477">
        <f>VLOOKUP(C477,away!$B$2:$E$405,3,FALSE)</f>
        <v>0.37</v>
      </c>
      <c r="J477">
        <f>VLOOKUP(B477,home!$B$2:$E$405,4,FALSE)</f>
        <v>0.94</v>
      </c>
      <c r="K477" s="3">
        <f t="shared" si="672"/>
        <v>0.49204477611940212</v>
      </c>
      <c r="L477" s="3">
        <f t="shared" si="673"/>
        <v>0.36856417910447642</v>
      </c>
      <c r="M477" s="5">
        <f t="shared" si="674"/>
        <v>0.42290447400109987</v>
      </c>
      <c r="N477" s="5">
        <f t="shared" si="675"/>
        <v>0.20808793722976465</v>
      </c>
      <c r="O477" s="5">
        <f t="shared" si="676"/>
        <v>0.15586744029982577</v>
      </c>
      <c r="P477" s="5">
        <f t="shared" si="677"/>
        <v>7.6693759766632036E-2</v>
      </c>
      <c r="Q477" s="5">
        <f t="shared" si="678"/>
        <v>5.1194291243683868E-2</v>
      </c>
      <c r="R477" s="5">
        <f t="shared" si="679"/>
        <v>2.8723577591610632E-2</v>
      </c>
      <c r="S477" s="5">
        <f t="shared" si="680"/>
        <v>3.4771048479890093E-3</v>
      </c>
      <c r="T477" s="5">
        <f t="shared" si="681"/>
        <v>1.8868381927063832E-2</v>
      </c>
      <c r="U477" s="5">
        <f t="shared" si="682"/>
        <v>1.4133286305412326E-2</v>
      </c>
      <c r="V477" s="5">
        <f t="shared" si="683"/>
        <v>7.0063693205563857E-5</v>
      </c>
      <c r="W477" s="5">
        <f t="shared" si="684"/>
        <v>8.396627857863298E-3</v>
      </c>
      <c r="X477" s="5">
        <f t="shared" si="685"/>
        <v>3.094696253679165E-3</v>
      </c>
      <c r="Y477" s="5">
        <f t="shared" si="686"/>
        <v>5.7029709215747988E-4</v>
      </c>
      <c r="Z477" s="5">
        <f t="shared" si="687"/>
        <v>3.5288272653319032E-3</v>
      </c>
      <c r="AA477" s="5">
        <f t="shared" si="688"/>
        <v>1.736341021734278E-3</v>
      </c>
      <c r="AB477" s="5">
        <f t="shared" si="689"/>
        <v>4.2717876465308825E-4</v>
      </c>
      <c r="AC477" s="5">
        <f t="shared" si="690"/>
        <v>7.9412851858605368E-7</v>
      </c>
      <c r="AD477" s="5">
        <f t="shared" si="691"/>
        <v>1.0328792186200704E-3</v>
      </c>
      <c r="AE477" s="5">
        <f t="shared" si="692"/>
        <v>3.8068228132477931E-4</v>
      </c>
      <c r="AF477" s="5">
        <f t="shared" si="693"/>
        <v>7.0152926258043304E-5</v>
      </c>
      <c r="AG477" s="5">
        <f t="shared" si="694"/>
        <v>8.618618559357536E-6</v>
      </c>
      <c r="AH477" s="5">
        <f t="shared" si="695"/>
        <v>3.2514983106213675E-4</v>
      </c>
      <c r="AI477" s="5">
        <f t="shared" si="696"/>
        <v>1.5998827583023047E-4</v>
      </c>
      <c r="AJ477" s="5">
        <f t="shared" si="697"/>
        <v>3.9360697681307444E-5</v>
      </c>
      <c r="AK477" s="5">
        <f t="shared" si="698"/>
        <v>6.4557418928341299E-6</v>
      </c>
      <c r="AL477" s="5">
        <f t="shared" si="699"/>
        <v>5.7606107830499644E-9</v>
      </c>
      <c r="AM477" s="5">
        <f t="shared" si="700"/>
        <v>1.0164456477685917E-4</v>
      </c>
      <c r="AN477" s="5">
        <f t="shared" si="701"/>
        <v>3.7462545577414878E-5</v>
      </c>
      <c r="AO477" s="5">
        <f t="shared" si="702"/>
        <v>6.903676178951973E-6</v>
      </c>
      <c r="AP477" s="5">
        <f t="shared" si="703"/>
        <v>8.4814924789952104E-7</v>
      </c>
      <c r="AQ477" s="5">
        <f t="shared" si="704"/>
        <v>7.8149357827541493E-8</v>
      </c>
      <c r="AR477" s="5">
        <f t="shared" si="705"/>
        <v>2.3967716114275127E-5</v>
      </c>
      <c r="AS477" s="5">
        <f t="shared" si="706"/>
        <v>1.1793189509541889E-5</v>
      </c>
      <c r="AT477" s="5">
        <f t="shared" si="707"/>
        <v>2.9013886459781097E-6</v>
      </c>
      <c r="AU477" s="5">
        <f t="shared" si="708"/>
        <v>4.7587104224855807E-7</v>
      </c>
      <c r="AV477" s="5">
        <f t="shared" si="709"/>
        <v>5.8537465111224574E-8</v>
      </c>
      <c r="AW477" s="5">
        <f t="shared" si="710"/>
        <v>2.9019089459849317E-11</v>
      </c>
      <c r="AX477" s="5">
        <f t="shared" si="711"/>
        <v>8.335612853230616E-6</v>
      </c>
      <c r="AY477" s="5">
        <f t="shared" si="712"/>
        <v>3.0722083085836642E-6</v>
      </c>
      <c r="AZ477" s="5">
        <f t="shared" si="713"/>
        <v>5.6615296664554502E-7</v>
      </c>
      <c r="BA477" s="5">
        <f t="shared" si="714"/>
        <v>6.9554567799759794E-8</v>
      </c>
      <c r="BB477" s="5">
        <f t="shared" si="715"/>
        <v>6.4088305460212781E-9</v>
      </c>
      <c r="BC477" s="5">
        <f t="shared" si="716"/>
        <v>4.7241307384280521E-10</v>
      </c>
      <c r="BD477" s="5">
        <f t="shared" si="717"/>
        <v>1.4722736024444905E-6</v>
      </c>
      <c r="BE477" s="5">
        <f t="shared" si="718"/>
        <v>7.2442453510130489E-7</v>
      </c>
      <c r="BF477" s="5">
        <f t="shared" si="719"/>
        <v>1.7822465409466171E-7</v>
      </c>
      <c r="BG477" s="5">
        <f t="shared" si="720"/>
        <v>2.9231503340988568E-8</v>
      </c>
      <c r="BH477" s="5">
        <f t="shared" si="721"/>
        <v>3.5958021292625686E-9</v>
      </c>
      <c r="BI477" s="5">
        <f t="shared" si="722"/>
        <v>3.538591307325342E-10</v>
      </c>
      <c r="BJ477" s="8">
        <f t="shared" si="723"/>
        <v>0.29186355214405324</v>
      </c>
      <c r="BK477" s="8">
        <f t="shared" si="724"/>
        <v>0.50314927440636448</v>
      </c>
      <c r="BL477" s="8">
        <f t="shared" si="725"/>
        <v>0.20146038333643596</v>
      </c>
      <c r="BM477" s="8">
        <f t="shared" si="726"/>
        <v>5.6527484840279391E-2</v>
      </c>
      <c r="BN477" s="8">
        <f t="shared" si="727"/>
        <v>0.94347148013261684</v>
      </c>
    </row>
    <row r="478" spans="1:66" x14ac:dyDescent="0.25">
      <c r="A478" t="s">
        <v>303</v>
      </c>
      <c r="B478" t="s">
        <v>353</v>
      </c>
      <c r="C478" t="s">
        <v>469</v>
      </c>
      <c r="D478" s="17"/>
      <c r="E478">
        <f>VLOOKUP(A478,home!$A$2:$E$405,3,FALSE)</f>
        <v>1.25</v>
      </c>
      <c r="F478">
        <f>VLOOKUP(B478,home!$B$2:$E$405,3,FALSE)</f>
        <v>0.8</v>
      </c>
      <c r="G478">
        <f>VLOOKUP(C478,away!$B$2:$E$405,4,FALSE)</f>
        <v>0.53</v>
      </c>
      <c r="H478">
        <f>VLOOKUP(A478,away!$A$2:$E$405,3,FALSE)</f>
        <v>0.92105263157894701</v>
      </c>
      <c r="I478">
        <f>VLOOKUP(C478,away!$B$2:$E$405,3,FALSE)</f>
        <v>0.27</v>
      </c>
      <c r="J478">
        <f>VLOOKUP(B478,home!$B$2:$E$405,4,FALSE)</f>
        <v>1.36</v>
      </c>
      <c r="K478" s="3">
        <f t="shared" si="672"/>
        <v>0.53</v>
      </c>
      <c r="L478" s="3">
        <f t="shared" si="673"/>
        <v>0.33821052631578941</v>
      </c>
      <c r="M478" s="5">
        <f t="shared" si="674"/>
        <v>0.41970192320696537</v>
      </c>
      <c r="N478" s="5">
        <f t="shared" si="675"/>
        <v>0.22244201929969162</v>
      </c>
      <c r="O478" s="5">
        <f t="shared" si="676"/>
        <v>0.14194760834357675</v>
      </c>
      <c r="P478" s="5">
        <f t="shared" si="677"/>
        <v>7.5232232422095674E-2</v>
      </c>
      <c r="Q478" s="5">
        <f t="shared" si="678"/>
        <v>5.8947135114418278E-2</v>
      </c>
      <c r="R478" s="5">
        <f t="shared" si="679"/>
        <v>2.4004087663574314E-2</v>
      </c>
      <c r="S478" s="5">
        <f t="shared" si="680"/>
        <v>3.3713741123490119E-3</v>
      </c>
      <c r="T478" s="5">
        <f t="shared" si="681"/>
        <v>1.9936541591855355E-2</v>
      </c>
      <c r="U478" s="5">
        <f t="shared" si="682"/>
        <v>1.2722166461694386E-2</v>
      </c>
      <c r="V478" s="5">
        <f t="shared" si="683"/>
        <v>6.7147125873426983E-5</v>
      </c>
      <c r="W478" s="5">
        <f t="shared" si="684"/>
        <v>1.0413993870213897E-2</v>
      </c>
      <c r="X478" s="5">
        <f t="shared" si="685"/>
        <v>3.5221223478944463E-3</v>
      </c>
      <c r="Y478" s="5">
        <f t="shared" si="686"/>
        <v>5.9560942651499225E-4</v>
      </c>
      <c r="Z478" s="5">
        <f t="shared" si="687"/>
        <v>2.7061450408092714E-3</v>
      </c>
      <c r="AA478" s="5">
        <f t="shared" si="688"/>
        <v>1.4342568716289136E-3</v>
      </c>
      <c r="AB478" s="5">
        <f t="shared" si="689"/>
        <v>3.8007807098166212E-4</v>
      </c>
      <c r="AC478" s="5">
        <f t="shared" si="690"/>
        <v>7.5226427091184247E-7</v>
      </c>
      <c r="AD478" s="5">
        <f t="shared" si="691"/>
        <v>1.3798541878033413E-3</v>
      </c>
      <c r="AE478" s="5">
        <f t="shared" si="692"/>
        <v>4.6668121109601414E-4</v>
      </c>
      <c r="AF478" s="5">
        <f t="shared" si="693"/>
        <v>7.8918249013236469E-5</v>
      </c>
      <c r="AG478" s="5">
        <f t="shared" si="694"/>
        <v>8.8969941782290745E-6</v>
      </c>
      <c r="AH478" s="5">
        <f t="shared" si="695"/>
        <v>2.2881168463474176E-4</v>
      </c>
      <c r="AI478" s="5">
        <f t="shared" si="696"/>
        <v>1.2127019285641313E-4</v>
      </c>
      <c r="AJ478" s="5">
        <f t="shared" si="697"/>
        <v>3.2136601106949479E-5</v>
      </c>
      <c r="AK478" s="5">
        <f t="shared" si="698"/>
        <v>5.6774661955610752E-6</v>
      </c>
      <c r="AL478" s="5">
        <f t="shared" si="699"/>
        <v>5.3937823338655505E-9</v>
      </c>
      <c r="AM478" s="5">
        <f t="shared" si="700"/>
        <v>1.4626454390715424E-4</v>
      </c>
      <c r="AN478" s="5">
        <f t="shared" si="701"/>
        <v>4.9468208376177514E-5</v>
      </c>
      <c r="AO478" s="5">
        <f t="shared" si="702"/>
        <v>8.365334395403068E-6</v>
      </c>
      <c r="AP478" s="5">
        <f t="shared" si="703"/>
        <v>9.4308138289228222E-7</v>
      </c>
      <c r="AQ478" s="5">
        <f t="shared" si="704"/>
        <v>7.9740012716655335E-8</v>
      </c>
      <c r="AR478" s="5">
        <f t="shared" si="705"/>
        <v>1.5477304057503694E-5</v>
      </c>
      <c r="AS478" s="5">
        <f t="shared" si="706"/>
        <v>8.2029711504769581E-6</v>
      </c>
      <c r="AT478" s="5">
        <f t="shared" si="707"/>
        <v>2.1737873548763936E-6</v>
      </c>
      <c r="AU478" s="5">
        <f t="shared" si="708"/>
        <v>3.8403576602816293E-7</v>
      </c>
      <c r="AV478" s="5">
        <f t="shared" si="709"/>
        <v>5.088473899873159E-8</v>
      </c>
      <c r="AW478" s="5">
        <f t="shared" si="710"/>
        <v>2.6856777773439437E-11</v>
      </c>
      <c r="AX478" s="5">
        <f t="shared" si="711"/>
        <v>1.2920034711798614E-5</v>
      </c>
      <c r="AY478" s="5">
        <f t="shared" si="712"/>
        <v>4.3696917398956768E-6</v>
      </c>
      <c r="AZ478" s="5">
        <f t="shared" si="713"/>
        <v>7.3893787159393715E-7</v>
      </c>
      <c r="BA478" s="5">
        <f t="shared" si="714"/>
        <v>8.3305522155484867E-8</v>
      </c>
      <c r="BB478" s="5">
        <f t="shared" si="715"/>
        <v>7.0437011233045489E-9</v>
      </c>
      <c r="BC478" s="5">
        <f t="shared" si="716"/>
        <v>4.7645077282478991E-10</v>
      </c>
      <c r="BD478" s="5">
        <f t="shared" si="717"/>
        <v>8.7243119187297022E-7</v>
      </c>
      <c r="BE478" s="5">
        <f t="shared" si="718"/>
        <v>4.6238853169267418E-7</v>
      </c>
      <c r="BF478" s="5">
        <f t="shared" si="719"/>
        <v>1.2253296089855867E-7</v>
      </c>
      <c r="BG478" s="5">
        <f t="shared" si="720"/>
        <v>2.1647489758745365E-8</v>
      </c>
      <c r="BH478" s="5">
        <f t="shared" si="721"/>
        <v>2.8682923930337609E-9</v>
      </c>
      <c r="BI478" s="5">
        <f t="shared" si="722"/>
        <v>3.0403899366157874E-10</v>
      </c>
      <c r="BJ478" s="8">
        <f t="shared" si="723"/>
        <v>0.31801501269075111</v>
      </c>
      <c r="BK478" s="8">
        <f t="shared" si="724"/>
        <v>0.49837780421707661</v>
      </c>
      <c r="BL478" s="8">
        <f t="shared" si="725"/>
        <v>0.18090386451182314</v>
      </c>
      <c r="BM478" s="8">
        <f t="shared" si="726"/>
        <v>5.7723450745255048E-2</v>
      </c>
      <c r="BN478" s="8">
        <f t="shared" si="727"/>
        <v>0.94227500605032199</v>
      </c>
    </row>
    <row r="479" spans="1:66" x14ac:dyDescent="0.25">
      <c r="A479" t="s">
        <v>303</v>
      </c>
      <c r="B479" t="s">
        <v>380</v>
      </c>
      <c r="C479" t="s">
        <v>374</v>
      </c>
      <c r="D479" s="17"/>
      <c r="E479">
        <f>VLOOKUP(A479,home!$A$2:$E$405,3,FALSE)</f>
        <v>1.25</v>
      </c>
      <c r="F479">
        <f>VLOOKUP(B479,home!$B$2:$E$405,3,FALSE)</f>
        <v>0.8</v>
      </c>
      <c r="G479">
        <f>VLOOKUP(C479,away!$B$2:$E$405,4,FALSE)</f>
        <v>1.07</v>
      </c>
      <c r="H479">
        <f>VLOOKUP(A479,away!$A$2:$E$405,3,FALSE)</f>
        <v>0.92105263157894701</v>
      </c>
      <c r="I479">
        <f>VLOOKUP(C479,away!$B$2:$E$405,3,FALSE)</f>
        <v>1.07</v>
      </c>
      <c r="J479">
        <f>VLOOKUP(B479,home!$B$2:$E$405,4,FALSE)</f>
        <v>0.72</v>
      </c>
      <c r="K479" s="3">
        <f t="shared" si="672"/>
        <v>1.07</v>
      </c>
      <c r="L479" s="3">
        <f t="shared" si="673"/>
        <v>0.70957894736842075</v>
      </c>
      <c r="M479" s="5">
        <f t="shared" si="674"/>
        <v>0.16870916775491968</v>
      </c>
      <c r="N479" s="5">
        <f t="shared" si="675"/>
        <v>0.18051880949776408</v>
      </c>
      <c r="O479" s="5">
        <f t="shared" si="676"/>
        <v>0.11971247366693821</v>
      </c>
      <c r="P479" s="5">
        <f t="shared" si="677"/>
        <v>0.12809234682362389</v>
      </c>
      <c r="Q479" s="5">
        <f t="shared" si="678"/>
        <v>9.6577563081303774E-2</v>
      </c>
      <c r="R479" s="5">
        <f t="shared" si="679"/>
        <v>4.2472725525727902E-2</v>
      </c>
      <c r="S479" s="5">
        <f t="shared" si="680"/>
        <v>2.431351172720294E-2</v>
      </c>
      <c r="T479" s="5">
        <f t="shared" si="681"/>
        <v>6.8529405550638786E-2</v>
      </c>
      <c r="U479" s="5">
        <f t="shared" si="682"/>
        <v>4.5445816312528857E-2</v>
      </c>
      <c r="V479" s="5">
        <f t="shared" si="683"/>
        <v>2.0511134424770787E-3</v>
      </c>
      <c r="W479" s="5">
        <f t="shared" si="684"/>
        <v>3.4445997498998356E-2</v>
      </c>
      <c r="X479" s="5">
        <f t="shared" si="685"/>
        <v>2.4442154646394505E-2</v>
      </c>
      <c r="Y479" s="5">
        <f t="shared" si="686"/>
        <v>8.6718191827023835E-3</v>
      </c>
      <c r="Z479" s="5">
        <f t="shared" si="687"/>
        <v>1.0045917290137953E-2</v>
      </c>
      <c r="AA479" s="5">
        <f t="shared" si="688"/>
        <v>1.0749131500447612E-2</v>
      </c>
      <c r="AB479" s="5">
        <f t="shared" si="689"/>
        <v>5.7507853527394718E-3</v>
      </c>
      <c r="AC479" s="5">
        <f t="shared" si="690"/>
        <v>9.7331675104208112E-5</v>
      </c>
      <c r="AD479" s="5">
        <f t="shared" si="691"/>
        <v>9.2143043309820573E-3</v>
      </c>
      <c r="AE479" s="5">
        <f t="shared" si="692"/>
        <v>6.5382763679105284E-3</v>
      </c>
      <c r="AF479" s="5">
        <f t="shared" si="693"/>
        <v>2.319711631372887E-3</v>
      </c>
      <c r="AG479" s="5">
        <f t="shared" si="694"/>
        <v>5.486728458626185E-4</v>
      </c>
      <c r="AH479" s="5">
        <f t="shared" si="695"/>
        <v>1.7820928540215762E-3</v>
      </c>
      <c r="AI479" s="5">
        <f t="shared" si="696"/>
        <v>1.9068393538030869E-3</v>
      </c>
      <c r="AJ479" s="5">
        <f t="shared" si="697"/>
        <v>1.0201590542846513E-3</v>
      </c>
      <c r="AK479" s="5">
        <f t="shared" si="698"/>
        <v>3.6385672936152573E-4</v>
      </c>
      <c r="AL479" s="5">
        <f t="shared" si="699"/>
        <v>2.9559609238269049E-6</v>
      </c>
      <c r="AM479" s="5">
        <f t="shared" si="700"/>
        <v>1.9718611268301615E-3</v>
      </c>
      <c r="AN479" s="5">
        <f t="shared" si="701"/>
        <v>1.3991911427328539E-3</v>
      </c>
      <c r="AO479" s="5">
        <f t="shared" si="702"/>
        <v>4.964182891137981E-4</v>
      </c>
      <c r="AP479" s="5">
        <f t="shared" si="703"/>
        <v>1.1741598901460041E-4</v>
      </c>
      <c r="AQ479" s="5">
        <f t="shared" si="704"/>
        <v>2.0828978472300547E-5</v>
      </c>
      <c r="AR479" s="5">
        <f t="shared" si="705"/>
        <v>2.5290711429388308E-4</v>
      </c>
      <c r="AS479" s="5">
        <f t="shared" si="706"/>
        <v>2.706106122944549E-4</v>
      </c>
      <c r="AT479" s="5">
        <f t="shared" si="707"/>
        <v>1.4477667757753336E-4</v>
      </c>
      <c r="AU479" s="5">
        <f t="shared" si="708"/>
        <v>5.163701500265358E-5</v>
      </c>
      <c r="AV479" s="5">
        <f t="shared" si="709"/>
        <v>1.381290151320983E-5</v>
      </c>
      <c r="AW479" s="5">
        <f t="shared" si="710"/>
        <v>6.2341993767962982E-8</v>
      </c>
      <c r="AX479" s="5">
        <f t="shared" si="711"/>
        <v>3.5164856761804532E-4</v>
      </c>
      <c r="AY479" s="5">
        <f t="shared" si="712"/>
        <v>2.4952242045402551E-4</v>
      </c>
      <c r="AZ479" s="5">
        <f t="shared" si="713"/>
        <v>8.8527928225293952E-5</v>
      </c>
      <c r="BA479" s="5">
        <f t="shared" si="714"/>
        <v>2.0939184707603732E-5</v>
      </c>
      <c r="BB479" s="5">
        <f t="shared" si="715"/>
        <v>3.7145011608935958E-6</v>
      </c>
      <c r="BC479" s="5">
        <f t="shared" si="716"/>
        <v>5.2714636474913113E-7</v>
      </c>
      <c r="BD479" s="5">
        <f t="shared" si="717"/>
        <v>2.9909593990439725E-5</v>
      </c>
      <c r="BE479" s="5">
        <f t="shared" si="718"/>
        <v>3.2003265569770512E-5</v>
      </c>
      <c r="BF479" s="5">
        <f t="shared" si="719"/>
        <v>1.7121747079827222E-5</v>
      </c>
      <c r="BG479" s="5">
        <f t="shared" si="720"/>
        <v>6.1067564584717109E-6</v>
      </c>
      <c r="BH479" s="5">
        <f t="shared" si="721"/>
        <v>1.6335573526411821E-6</v>
      </c>
      <c r="BI479" s="5">
        <f t="shared" si="722"/>
        <v>3.4958127346521315E-7</v>
      </c>
      <c r="BJ479" s="8">
        <f t="shared" si="723"/>
        <v>0.43652730990862421</v>
      </c>
      <c r="BK479" s="8">
        <f t="shared" si="724"/>
        <v>0.3235159498047056</v>
      </c>
      <c r="BL479" s="8">
        <f t="shared" si="725"/>
        <v>0.23002474917225926</v>
      </c>
      <c r="BM479" s="8">
        <f t="shared" si="726"/>
        <v>0.26378137974698934</v>
      </c>
      <c r="BN479" s="8">
        <f t="shared" si="727"/>
        <v>0.73608308635027753</v>
      </c>
    </row>
    <row r="480" spans="1:66" x14ac:dyDescent="0.25">
      <c r="A480" t="s">
        <v>303</v>
      </c>
      <c r="B480" t="s">
        <v>306</v>
      </c>
      <c r="C480" t="s">
        <v>340</v>
      </c>
      <c r="D480" s="17"/>
      <c r="E480">
        <f>VLOOKUP(A480,home!$A$2:$E$405,3,FALSE)</f>
        <v>1.25</v>
      </c>
      <c r="F480">
        <f>VLOOKUP(B480,home!$B$2:$E$405,3,FALSE)</f>
        <v>0.27</v>
      </c>
      <c r="G480">
        <f>VLOOKUP(C480,away!$B$2:$E$405,4,FALSE)</f>
        <v>0</v>
      </c>
      <c r="H480">
        <f>VLOOKUP(A480,away!$A$2:$E$405,3,FALSE)</f>
        <v>0.92105263157894701</v>
      </c>
      <c r="I480">
        <f>VLOOKUP(C480,away!$B$2:$E$405,3,FALSE)</f>
        <v>0.53</v>
      </c>
      <c r="J480">
        <f>VLOOKUP(B480,home!$B$2:$E$405,4,FALSE)</f>
        <v>2.9</v>
      </c>
      <c r="K480" s="3">
        <f t="shared" si="672"/>
        <v>0</v>
      </c>
      <c r="L480" s="3">
        <f t="shared" si="673"/>
        <v>1.4156578947368417</v>
      </c>
      <c r="M480" s="5">
        <f t="shared" si="674"/>
        <v>0.2427658465268816</v>
      </c>
      <c r="N480" s="5">
        <f t="shared" si="675"/>
        <v>0</v>
      </c>
      <c r="O480" s="5">
        <f t="shared" si="676"/>
        <v>0.34367338720825247</v>
      </c>
      <c r="P480" s="5">
        <f t="shared" si="677"/>
        <v>0</v>
      </c>
      <c r="Q480" s="5">
        <f t="shared" si="678"/>
        <v>0</v>
      </c>
      <c r="R480" s="5">
        <f t="shared" si="679"/>
        <v>0.24326197190615706</v>
      </c>
      <c r="S480" s="5">
        <f t="shared" si="680"/>
        <v>0</v>
      </c>
      <c r="T480" s="5">
        <f t="shared" si="681"/>
        <v>0</v>
      </c>
      <c r="U480" s="5">
        <f t="shared" si="682"/>
        <v>0</v>
      </c>
      <c r="V480" s="5">
        <f t="shared" si="683"/>
        <v>0</v>
      </c>
      <c r="W480" s="5">
        <f t="shared" si="684"/>
        <v>0</v>
      </c>
      <c r="X480" s="5">
        <f t="shared" si="685"/>
        <v>0</v>
      </c>
      <c r="Y480" s="5">
        <f t="shared" si="686"/>
        <v>0</v>
      </c>
      <c r="Z480" s="5">
        <f t="shared" si="687"/>
        <v>0.11479191033940099</v>
      </c>
      <c r="AA480" s="5">
        <f t="shared" si="688"/>
        <v>0</v>
      </c>
      <c r="AB480" s="5">
        <f t="shared" si="689"/>
        <v>0</v>
      </c>
      <c r="AC480" s="5">
        <f t="shared" si="690"/>
        <v>0</v>
      </c>
      <c r="AD480" s="5">
        <f t="shared" si="691"/>
        <v>0</v>
      </c>
      <c r="AE480" s="5">
        <f t="shared" si="692"/>
        <v>0</v>
      </c>
      <c r="AF480" s="5">
        <f t="shared" si="693"/>
        <v>0</v>
      </c>
      <c r="AG480" s="5">
        <f t="shared" si="694"/>
        <v>0</v>
      </c>
      <c r="AH480" s="5">
        <f t="shared" si="695"/>
        <v>4.0626518530974209E-2</v>
      </c>
      <c r="AI480" s="5">
        <f t="shared" si="696"/>
        <v>0</v>
      </c>
      <c r="AJ480" s="5">
        <f t="shared" si="697"/>
        <v>0</v>
      </c>
      <c r="AK480" s="5">
        <f t="shared" si="698"/>
        <v>0</v>
      </c>
      <c r="AL480" s="5">
        <f t="shared" si="699"/>
        <v>0</v>
      </c>
      <c r="AM480" s="5">
        <f t="shared" si="700"/>
        <v>0</v>
      </c>
      <c r="AN480" s="5">
        <f t="shared" si="701"/>
        <v>0</v>
      </c>
      <c r="AO480" s="5">
        <f t="shared" si="702"/>
        <v>0</v>
      </c>
      <c r="AP480" s="5">
        <f t="shared" si="703"/>
        <v>0</v>
      </c>
      <c r="AQ480" s="5">
        <f t="shared" si="704"/>
        <v>0</v>
      </c>
      <c r="AR480" s="5">
        <f t="shared" si="705"/>
        <v>1.1502650338809246E-2</v>
      </c>
      <c r="AS480" s="5">
        <f t="shared" si="706"/>
        <v>0</v>
      </c>
      <c r="AT480" s="5">
        <f t="shared" si="707"/>
        <v>0</v>
      </c>
      <c r="AU480" s="5">
        <f t="shared" si="708"/>
        <v>0</v>
      </c>
      <c r="AV480" s="5">
        <f t="shared" si="709"/>
        <v>0</v>
      </c>
      <c r="AW480" s="5">
        <f t="shared" si="710"/>
        <v>0</v>
      </c>
      <c r="AX480" s="5">
        <f t="shared" si="711"/>
        <v>0</v>
      </c>
      <c r="AY480" s="5">
        <f t="shared" si="712"/>
        <v>0</v>
      </c>
      <c r="AZ480" s="5">
        <f t="shared" si="713"/>
        <v>0</v>
      </c>
      <c r="BA480" s="5">
        <f t="shared" si="714"/>
        <v>0</v>
      </c>
      <c r="BB480" s="5">
        <f t="shared" si="715"/>
        <v>0</v>
      </c>
      <c r="BC480" s="5">
        <f t="shared" si="716"/>
        <v>0</v>
      </c>
      <c r="BD480" s="5">
        <f t="shared" si="717"/>
        <v>2.7139696270887816E-3</v>
      </c>
      <c r="BE480" s="5">
        <f t="shared" si="718"/>
        <v>0</v>
      </c>
      <c r="BF480" s="5">
        <f t="shared" si="719"/>
        <v>0</v>
      </c>
      <c r="BG480" s="5">
        <f t="shared" si="720"/>
        <v>0</v>
      </c>
      <c r="BH480" s="5">
        <f t="shared" si="721"/>
        <v>0</v>
      </c>
      <c r="BI480" s="5">
        <f t="shared" si="722"/>
        <v>0</v>
      </c>
      <c r="BJ480" s="8">
        <f t="shared" si="723"/>
        <v>0</v>
      </c>
      <c r="BK480" s="8">
        <f t="shared" si="724"/>
        <v>0.2427658465268816</v>
      </c>
      <c r="BL480" s="8">
        <f t="shared" si="725"/>
        <v>0.64177849761128181</v>
      </c>
      <c r="BM480" s="8">
        <f t="shared" si="726"/>
        <v>0.16963504883627323</v>
      </c>
      <c r="BN480" s="8">
        <f t="shared" si="727"/>
        <v>0.82970120564129113</v>
      </c>
    </row>
    <row r="481" spans="1:66" x14ac:dyDescent="0.25">
      <c r="A481" t="s">
        <v>35</v>
      </c>
      <c r="B481" t="s">
        <v>296</v>
      </c>
      <c r="C481" t="s">
        <v>475</v>
      </c>
      <c r="D481" s="17"/>
      <c r="E481">
        <f>VLOOKUP(A481,home!$A$2:$E$405,3,FALSE)</f>
        <v>1.5735294117647101</v>
      </c>
      <c r="F481">
        <f>VLOOKUP(B481,home!$B$2:$E$405,3,FALSE)</f>
        <v>0.85</v>
      </c>
      <c r="G481">
        <f>VLOOKUP(C481,away!$B$2:$E$405,4,FALSE)</f>
        <v>1.06</v>
      </c>
      <c r="H481">
        <f>VLOOKUP(A481,away!$A$2:$E$405,3,FALSE)</f>
        <v>1.02941176470588</v>
      </c>
      <c r="I481">
        <f>VLOOKUP(C481,away!$B$2:$E$405,3,FALSE)</f>
        <v>0.21</v>
      </c>
      <c r="J481">
        <f>VLOOKUP(B481,home!$B$2:$E$405,4,FALSE)</f>
        <v>0.97</v>
      </c>
      <c r="K481" s="3">
        <f t="shared" si="672"/>
        <v>1.4177500000000038</v>
      </c>
      <c r="L481" s="3">
        <f t="shared" si="673"/>
        <v>0.20969117647058774</v>
      </c>
      <c r="M481" s="5">
        <f t="shared" si="674"/>
        <v>0.19643156531081657</v>
      </c>
      <c r="N481" s="5">
        <f t="shared" si="675"/>
        <v>0.2784908517194109</v>
      </c>
      <c r="O481" s="5">
        <f t="shared" si="676"/>
        <v>4.1189966025984223E-2</v>
      </c>
      <c r="P481" s="5">
        <f t="shared" si="677"/>
        <v>5.8397074333339287E-2</v>
      </c>
      <c r="Q481" s="5">
        <f t="shared" si="678"/>
        <v>0.197415202512598</v>
      </c>
      <c r="R481" s="5">
        <f t="shared" si="679"/>
        <v>4.318586217386085E-3</v>
      </c>
      <c r="S481" s="5">
        <f t="shared" si="680"/>
        <v>4.340211672825489E-3</v>
      </c>
      <c r="T481" s="5">
        <f t="shared" si="681"/>
        <v>4.1396226068046008E-2</v>
      </c>
      <c r="U481" s="5">
        <f t="shared" si="682"/>
        <v>6.1226756096991377E-3</v>
      </c>
      <c r="V481" s="5">
        <f t="shared" si="683"/>
        <v>1.4336667512868668E-4</v>
      </c>
      <c r="W481" s="5">
        <f t="shared" si="684"/>
        <v>9.3295134454078915E-2</v>
      </c>
      <c r="X481" s="5">
        <f t="shared" si="685"/>
        <v>1.9563166502657475E-2</v>
      </c>
      <c r="Y481" s="5">
        <f t="shared" si="686"/>
        <v>2.0511116997161192E-3</v>
      </c>
      <c r="Z481" s="5">
        <f t="shared" si="687"/>
        <v>3.0185647487111788E-4</v>
      </c>
      <c r="AA481" s="5">
        <f t="shared" si="688"/>
        <v>4.2795701724852853E-4</v>
      </c>
      <c r="AB481" s="5">
        <f t="shared" si="689"/>
        <v>3.0336803060205153E-4</v>
      </c>
      <c r="AC481" s="5">
        <f t="shared" si="690"/>
        <v>2.6638394302763181E-6</v>
      </c>
      <c r="AD481" s="5">
        <f t="shared" si="691"/>
        <v>3.3067294218067672E-2</v>
      </c>
      <c r="AE481" s="5">
        <f t="shared" si="692"/>
        <v>6.9339198272856742E-3</v>
      </c>
      <c r="AF481" s="5">
        <f t="shared" si="693"/>
        <v>7.2699090306813368E-4</v>
      </c>
      <c r="AG481" s="5">
        <f t="shared" si="694"/>
        <v>5.0814525915923995E-5</v>
      </c>
      <c r="AH481" s="5">
        <f t="shared" si="695"/>
        <v>1.5824159835247278E-5</v>
      </c>
      <c r="AI481" s="5">
        <f t="shared" si="696"/>
        <v>2.2434702606421888E-5</v>
      </c>
      <c r="AJ481" s="5">
        <f t="shared" si="697"/>
        <v>1.5903399810127361E-5</v>
      </c>
      <c r="AK481" s="5">
        <f t="shared" si="698"/>
        <v>7.5156816936027142E-6</v>
      </c>
      <c r="AL481" s="5">
        <f t="shared" si="699"/>
        <v>3.1677277320634421E-8</v>
      </c>
      <c r="AM481" s="5">
        <f t="shared" si="700"/>
        <v>9.3762312755331038E-3</v>
      </c>
      <c r="AN481" s="5">
        <f t="shared" si="701"/>
        <v>1.9661129670268561E-3</v>
      </c>
      <c r="AO481" s="5">
        <f t="shared" si="702"/>
        <v>2.0613827056496965E-4</v>
      </c>
      <c r="AP481" s="5">
        <f t="shared" si="703"/>
        <v>1.4408458823460274E-5</v>
      </c>
      <c r="AQ481" s="5">
        <f t="shared" si="704"/>
        <v>7.5533167045485129E-7</v>
      </c>
      <c r="AR481" s="5">
        <f t="shared" si="705"/>
        <v>6.6363733850232506E-7</v>
      </c>
      <c r="AS481" s="5">
        <f t="shared" si="706"/>
        <v>9.4087183666167373E-7</v>
      </c>
      <c r="AT481" s="5">
        <f t="shared" si="707"/>
        <v>6.6696052321354598E-7</v>
      </c>
      <c r="AU481" s="5">
        <f t="shared" si="708"/>
        <v>3.1519442726200261E-7</v>
      </c>
      <c r="AV481" s="5">
        <f t="shared" si="709"/>
        <v>1.1171672481267632E-7</v>
      </c>
      <c r="AW481" s="5">
        <f t="shared" si="710"/>
        <v>2.6159242157607726E-10</v>
      </c>
      <c r="AX481" s="5">
        <f t="shared" si="711"/>
        <v>2.2155253151478517E-3</v>
      </c>
      <c r="AY481" s="5">
        <f t="shared" si="712"/>
        <v>4.6457610983372276E-4</v>
      </c>
      <c r="AZ481" s="5">
        <f t="shared" si="713"/>
        <v>4.8708755515581142E-5</v>
      </c>
      <c r="BA481" s="5">
        <f t="shared" si="714"/>
        <v>3.4045987494934805E-6</v>
      </c>
      <c r="BB481" s="5">
        <f t="shared" si="715"/>
        <v>1.7847857929789495E-7</v>
      </c>
      <c r="BC481" s="5">
        <f t="shared" si="716"/>
        <v>7.4850766535549387E-9</v>
      </c>
      <c r="BD481" s="5">
        <f t="shared" si="717"/>
        <v>2.3193149043393682E-8</v>
      </c>
      <c r="BE481" s="5">
        <f t="shared" si="718"/>
        <v>3.2882087056271477E-8</v>
      </c>
      <c r="BF481" s="5">
        <f t="shared" si="719"/>
        <v>2.3309289462014511E-8</v>
      </c>
      <c r="BG481" s="5">
        <f t="shared" si="720"/>
        <v>1.1015581711590395E-8</v>
      </c>
      <c r="BH481" s="5">
        <f t="shared" si="721"/>
        <v>3.9043352429018299E-9</v>
      </c>
      <c r="BI481" s="5">
        <f t="shared" si="722"/>
        <v>1.1070742581248156E-9</v>
      </c>
      <c r="BJ481" s="8">
        <f t="shared" si="723"/>
        <v>0.68728675947736628</v>
      </c>
      <c r="BK481" s="8">
        <f t="shared" si="724"/>
        <v>0.25977948961865138</v>
      </c>
      <c r="BL481" s="8">
        <f t="shared" si="725"/>
        <v>5.2427024637232651E-2</v>
      </c>
      <c r="BM481" s="8">
        <f t="shared" si="726"/>
        <v>0.22308730824034512</v>
      </c>
      <c r="BN481" s="8">
        <f t="shared" si="727"/>
        <v>0.7762432461195351</v>
      </c>
    </row>
    <row r="482" spans="1:66" x14ac:dyDescent="0.25">
      <c r="A482" t="s">
        <v>35</v>
      </c>
      <c r="B482" t="s">
        <v>284</v>
      </c>
      <c r="C482" t="s">
        <v>36</v>
      </c>
      <c r="D482" s="17"/>
      <c r="E482">
        <f>VLOOKUP(A482,home!$A$2:$E$405,3,FALSE)</f>
        <v>1.5735294117647101</v>
      </c>
      <c r="F482">
        <f>VLOOKUP(B482,home!$B$2:$E$405,3,FALSE)</f>
        <v>0.21</v>
      </c>
      <c r="G482">
        <f>VLOOKUP(C482,away!$B$2:$E$405,4,FALSE)</f>
        <v>1.27</v>
      </c>
      <c r="H482">
        <f>VLOOKUP(A482,away!$A$2:$E$405,3,FALSE)</f>
        <v>1.02941176470588</v>
      </c>
      <c r="I482">
        <f>VLOOKUP(C482,away!$B$2:$E$405,3,FALSE)</f>
        <v>0.64</v>
      </c>
      <c r="J482">
        <f>VLOOKUP(B482,home!$B$2:$E$405,4,FALSE)</f>
        <v>1.3</v>
      </c>
      <c r="K482" s="3">
        <f t="shared" si="672"/>
        <v>0.41966029411764821</v>
      </c>
      <c r="L482" s="3">
        <f t="shared" si="673"/>
        <v>0.85647058823529221</v>
      </c>
      <c r="M482" s="5">
        <f t="shared" si="674"/>
        <v>0.27911514328466336</v>
      </c>
      <c r="N482" s="5">
        <f t="shared" si="675"/>
        <v>0.11713354312353134</v>
      </c>
      <c r="O482" s="5">
        <f t="shared" si="676"/>
        <v>0.23905391095439349</v>
      </c>
      <c r="P482" s="5">
        <f t="shared" si="677"/>
        <v>0.10032143458109485</v>
      </c>
      <c r="Q482" s="5">
        <f t="shared" si="678"/>
        <v>2.4578148579131699E-2</v>
      </c>
      <c r="R482" s="5">
        <f t="shared" si="679"/>
        <v>0.10237132186752827</v>
      </c>
      <c r="S482" s="5">
        <f t="shared" si="680"/>
        <v>9.0145505166522311E-3</v>
      </c>
      <c r="T482" s="5">
        <f t="shared" si="681"/>
        <v>2.1050461371303335E-2</v>
      </c>
      <c r="U482" s="5">
        <f t="shared" si="682"/>
        <v>4.296117904413934E-2</v>
      </c>
      <c r="V482" s="5">
        <f t="shared" si="683"/>
        <v>3.6000779275843818E-4</v>
      </c>
      <c r="W482" s="5">
        <f t="shared" si="684"/>
        <v>3.438157687195222E-3</v>
      </c>
      <c r="X482" s="5">
        <f t="shared" si="685"/>
        <v>2.9446809367977837E-3</v>
      </c>
      <c r="Y482" s="5">
        <f t="shared" si="686"/>
        <v>1.2610163070522244E-3</v>
      </c>
      <c r="Z482" s="5">
        <f t="shared" si="687"/>
        <v>2.9226008752768793E-2</v>
      </c>
      <c r="AA482" s="5">
        <f t="shared" si="688"/>
        <v>1.2264995429071912E-2</v>
      </c>
      <c r="AB482" s="5">
        <f t="shared" si="689"/>
        <v>2.5735657945579649E-3</v>
      </c>
      <c r="AC482" s="5">
        <f t="shared" si="690"/>
        <v>8.0872757844836769E-6</v>
      </c>
      <c r="AD482" s="5">
        <f t="shared" si="691"/>
        <v>3.6071456655779996E-4</v>
      </c>
      <c r="AE482" s="5">
        <f t="shared" si="692"/>
        <v>3.0894141700479736E-4</v>
      </c>
      <c r="AF482" s="5">
        <f t="shared" si="693"/>
        <v>1.3229961857617173E-4</v>
      </c>
      <c r="AG482" s="5">
        <f t="shared" si="694"/>
        <v>3.7770244048412873E-5</v>
      </c>
      <c r="AH482" s="5">
        <f t="shared" si="695"/>
        <v>6.2578042270634206E-3</v>
      </c>
      <c r="AI482" s="5">
        <f t="shared" si="696"/>
        <v>2.626151962460097E-3</v>
      </c>
      <c r="AJ482" s="5">
        <f t="shared" si="697"/>
        <v>5.5104585248182169E-4</v>
      </c>
      <c r="AK482" s="5">
        <f t="shared" si="698"/>
        <v>7.708402150827717E-5</v>
      </c>
      <c r="AL482" s="5">
        <f t="shared" si="699"/>
        <v>1.1627131355247149E-7</v>
      </c>
      <c r="AM482" s="5">
        <f t="shared" si="700"/>
        <v>3.0275516218833278E-5</v>
      </c>
      <c r="AN482" s="5">
        <f t="shared" si="701"/>
        <v>2.5930089185071265E-5</v>
      </c>
      <c r="AO482" s="5">
        <f t="shared" si="702"/>
        <v>1.1104179368665787E-5</v>
      </c>
      <c r="AP482" s="5">
        <f t="shared" si="703"/>
        <v>3.1701343452504612E-6</v>
      </c>
      <c r="AQ482" s="5">
        <f t="shared" si="704"/>
        <v>6.787817068653911E-7</v>
      </c>
      <c r="AR482" s="5">
        <f t="shared" si="705"/>
        <v>1.0719250534828614E-3</v>
      </c>
      <c r="AS482" s="5">
        <f t="shared" si="706"/>
        <v>4.4984438321669338E-4</v>
      </c>
      <c r="AT482" s="5">
        <f t="shared" si="707"/>
        <v>9.4390913083944807E-5</v>
      </c>
      <c r="AU482" s="5">
        <f t="shared" si="708"/>
        <v>1.3204039448947216E-5</v>
      </c>
      <c r="AV482" s="5">
        <f t="shared" si="709"/>
        <v>1.3853027696715543E-6</v>
      </c>
      <c r="AW482" s="5">
        <f t="shared" si="710"/>
        <v>1.1608615115037006E-9</v>
      </c>
      <c r="AX482" s="5">
        <f t="shared" si="711"/>
        <v>2.1175720068265324E-6</v>
      </c>
      <c r="AY482" s="5">
        <f t="shared" si="712"/>
        <v>1.8136381423173082E-6</v>
      </c>
      <c r="AZ482" s="5">
        <f t="shared" si="713"/>
        <v>7.7666386329823374E-7</v>
      </c>
      <c r="BA482" s="5">
        <f t="shared" si="714"/>
        <v>2.217299186200443E-7</v>
      </c>
      <c r="BB482" s="5">
        <f t="shared" si="715"/>
        <v>4.7476288457468195E-8</v>
      </c>
      <c r="BC482" s="5">
        <f t="shared" si="716"/>
        <v>8.1324089404792423E-9</v>
      </c>
      <c r="BD482" s="5">
        <f t="shared" si="717"/>
        <v>1.530120468501022E-4</v>
      </c>
      <c r="BE482" s="5">
        <f t="shared" si="718"/>
        <v>6.421308058465725E-5</v>
      </c>
      <c r="BF482" s="5">
        <f t="shared" si="719"/>
        <v>1.3473840142178753E-5</v>
      </c>
      <c r="BG482" s="5">
        <f t="shared" si="720"/>
        <v>1.8848119056536369E-6</v>
      </c>
      <c r="BH482" s="5">
        <f t="shared" si="721"/>
        <v>1.9774517967076255E-7</v>
      </c>
      <c r="BI482" s="5">
        <f t="shared" si="722"/>
        <v>1.6597160052195888E-8</v>
      </c>
      <c r="BJ482" s="8">
        <f t="shared" si="723"/>
        <v>0.17132187776465196</v>
      </c>
      <c r="BK482" s="8">
        <f t="shared" si="724"/>
        <v>0.38882115336040934</v>
      </c>
      <c r="BL482" s="8">
        <f t="shared" si="725"/>
        <v>0.41060060696702894</v>
      </c>
      <c r="BM482" s="8">
        <f t="shared" si="726"/>
        <v>0.1373943319772353</v>
      </c>
      <c r="BN482" s="8">
        <f t="shared" si="727"/>
        <v>0.86257350239034303</v>
      </c>
    </row>
    <row r="483" spans="1:66" x14ac:dyDescent="0.25">
      <c r="A483" t="s">
        <v>35</v>
      </c>
      <c r="B483" t="s">
        <v>300</v>
      </c>
      <c r="C483" t="s">
        <v>471</v>
      </c>
      <c r="D483" s="17"/>
      <c r="E483">
        <f>VLOOKUP(A483,home!$A$2:$E$405,3,FALSE)</f>
        <v>1.5735294117647101</v>
      </c>
      <c r="F483">
        <f>VLOOKUP(B483,home!$B$2:$E$405,3,FALSE)</f>
        <v>0.85</v>
      </c>
      <c r="G483">
        <f>VLOOKUP(C483,away!$B$2:$E$405,4,FALSE)</f>
        <v>1.06</v>
      </c>
      <c r="H483">
        <f>VLOOKUP(A483,away!$A$2:$E$405,3,FALSE)</f>
        <v>1.02941176470588</v>
      </c>
      <c r="I483">
        <f>VLOOKUP(C483,away!$B$2:$E$405,3,FALSE)</f>
        <v>1.48</v>
      </c>
      <c r="J483">
        <f>VLOOKUP(B483,home!$B$2:$E$405,4,FALSE)</f>
        <v>1.3</v>
      </c>
      <c r="K483" s="3">
        <f t="shared" si="672"/>
        <v>1.4177500000000038</v>
      </c>
      <c r="L483" s="3">
        <f t="shared" si="673"/>
        <v>1.9805882352941133</v>
      </c>
      <c r="M483" s="5">
        <f t="shared" si="674"/>
        <v>3.342877458750846E-2</v>
      </c>
      <c r="N483" s="5">
        <f t="shared" si="675"/>
        <v>4.7393645171440242E-2</v>
      </c>
      <c r="O483" s="5">
        <f t="shared" si="676"/>
        <v>6.6208637668318068E-2</v>
      </c>
      <c r="P483" s="5">
        <f t="shared" si="677"/>
        <v>9.3867296054258198E-2</v>
      </c>
      <c r="Q483" s="5">
        <f t="shared" si="678"/>
        <v>3.3596170220904803E-2</v>
      </c>
      <c r="R483" s="5">
        <f t="shared" si="679"/>
        <v>6.5566024420360733E-2</v>
      </c>
      <c r="S483" s="5">
        <f t="shared" si="680"/>
        <v>6.5894348336584321E-2</v>
      </c>
      <c r="T483" s="5">
        <f t="shared" si="681"/>
        <v>6.6540179490462467E-2</v>
      </c>
      <c r="U483" s="5">
        <f t="shared" si="682"/>
        <v>9.2956231121966673E-2</v>
      </c>
      <c r="V483" s="5">
        <f t="shared" si="683"/>
        <v>2.0558882712193877E-2</v>
      </c>
      <c r="W483" s="5">
        <f t="shared" si="684"/>
        <v>1.5876990110229312E-2</v>
      </c>
      <c r="X483" s="5">
        <f t="shared" si="685"/>
        <v>3.1445779824201159E-2</v>
      </c>
      <c r="Y483" s="5">
        <f t="shared" si="686"/>
        <v>3.1140570784730912E-2</v>
      </c>
      <c r="Z483" s="5">
        <f t="shared" si="687"/>
        <v>4.3286432200657685E-2</v>
      </c>
      <c r="AA483" s="5">
        <f t="shared" si="688"/>
        <v>6.1369339252482592E-2</v>
      </c>
      <c r="AB483" s="5">
        <f t="shared" si="689"/>
        <v>4.3503190362603722E-2</v>
      </c>
      <c r="AC483" s="5">
        <f t="shared" si="690"/>
        <v>3.6080568946644039E-3</v>
      </c>
      <c r="AD483" s="5">
        <f t="shared" si="691"/>
        <v>5.627400682194415E-3</v>
      </c>
      <c r="AE483" s="5">
        <f t="shared" si="692"/>
        <v>1.1145563586440324E-2</v>
      </c>
      <c r="AF483" s="5">
        <f t="shared" si="693"/>
        <v>1.1037386057513088E-2</v>
      </c>
      <c r="AG483" s="5">
        <f t="shared" si="694"/>
        <v>7.2868389913032352E-3</v>
      </c>
      <c r="AH483" s="5">
        <f t="shared" si="695"/>
        <v>2.1433149591119732E-2</v>
      </c>
      <c r="AI483" s="5">
        <f t="shared" si="696"/>
        <v>3.0386847832810076E-2</v>
      </c>
      <c r="AJ483" s="5">
        <f t="shared" si="697"/>
        <v>2.1540476757483305E-2</v>
      </c>
      <c r="AK483" s="5">
        <f t="shared" si="698"/>
        <v>1.0179670307640686E-2</v>
      </c>
      <c r="AL483" s="5">
        <f t="shared" si="699"/>
        <v>4.0525391539614105E-4</v>
      </c>
      <c r="AM483" s="5">
        <f t="shared" si="700"/>
        <v>1.595649463436229E-3</v>
      </c>
      <c r="AN483" s="5">
        <f t="shared" si="701"/>
        <v>3.1603245549351594E-3</v>
      </c>
      <c r="AO483" s="5">
        <f t="shared" si="702"/>
        <v>3.1296508166078411E-3</v>
      </c>
      <c r="AP483" s="5">
        <f t="shared" si="703"/>
        <v>2.0661831959840359E-3</v>
      </c>
      <c r="AQ483" s="5">
        <f t="shared" si="704"/>
        <v>1.0230645324820935E-3</v>
      </c>
      <c r="AR483" s="5">
        <f t="shared" si="705"/>
        <v>8.4900487850941078E-3</v>
      </c>
      <c r="AS483" s="5">
        <f t="shared" si="706"/>
        <v>1.2036766665067204E-2</v>
      </c>
      <c r="AT483" s="5">
        <f t="shared" si="707"/>
        <v>8.5325629696995399E-3</v>
      </c>
      <c r="AU483" s="5">
        <f t="shared" si="708"/>
        <v>4.0323470500971872E-3</v>
      </c>
      <c r="AV483" s="5">
        <f t="shared" si="709"/>
        <v>1.4292150075688251E-3</v>
      </c>
      <c r="AW483" s="5">
        <f t="shared" si="710"/>
        <v>3.1609568671691946E-5</v>
      </c>
      <c r="AX483" s="5">
        <f t="shared" si="711"/>
        <v>3.7703867113112046E-4</v>
      </c>
      <c r="AY483" s="5">
        <f t="shared" si="712"/>
        <v>7.4675835629322337E-4</v>
      </c>
      <c r="AZ483" s="5">
        <f t="shared" si="713"/>
        <v>7.3951040754096406E-4</v>
      </c>
      <c r="BA483" s="5">
        <f t="shared" si="714"/>
        <v>4.8822187101772973E-4</v>
      </c>
      <c r="BB483" s="5">
        <f t="shared" si="715"/>
        <v>2.4174162348774897E-4</v>
      </c>
      <c r="BC483" s="5">
        <f t="shared" si="716"/>
        <v>9.5758123092146881E-5</v>
      </c>
      <c r="BD483" s="5">
        <f t="shared" si="717"/>
        <v>2.8025484568050788E-3</v>
      </c>
      <c r="BE483" s="5">
        <f t="shared" si="718"/>
        <v>3.9733130746354107E-3</v>
      </c>
      <c r="BF483" s="5">
        <f t="shared" si="719"/>
        <v>2.8165823057821849E-3</v>
      </c>
      <c r="BG483" s="5">
        <f t="shared" si="720"/>
        <v>1.3310698546742353E-3</v>
      </c>
      <c r="BH483" s="5">
        <f t="shared" si="721"/>
        <v>4.7178107161610037E-4</v>
      </c>
      <c r="BI483" s="5">
        <f t="shared" si="722"/>
        <v>1.3377352285674548E-4</v>
      </c>
      <c r="BJ483" s="8">
        <f t="shared" si="723"/>
        <v>0.27475442653542814</v>
      </c>
      <c r="BK483" s="8">
        <f t="shared" si="724"/>
        <v>0.21850937085689864</v>
      </c>
      <c r="BL483" s="8">
        <f t="shared" si="725"/>
        <v>0.45919357607868233</v>
      </c>
      <c r="BM483" s="8">
        <f t="shared" si="726"/>
        <v>0.65496810876125489</v>
      </c>
      <c r="BN483" s="8">
        <f t="shared" si="727"/>
        <v>0.34006054812279052</v>
      </c>
    </row>
    <row r="484" spans="1:66" x14ac:dyDescent="0.25">
      <c r="A484" t="s">
        <v>35</v>
      </c>
      <c r="B484" t="s">
        <v>215</v>
      </c>
      <c r="C484" t="s">
        <v>285</v>
      </c>
      <c r="D484" s="17"/>
      <c r="E484">
        <f>VLOOKUP(A484,home!$A$2:$E$405,3,FALSE)</f>
        <v>1.5735294117647101</v>
      </c>
      <c r="F484">
        <f>VLOOKUP(B484,home!$B$2:$E$405,3,FALSE)</f>
        <v>0.64</v>
      </c>
      <c r="G484">
        <f>VLOOKUP(C484,away!$B$2:$E$405,4,FALSE)</f>
        <v>0.85</v>
      </c>
      <c r="H484">
        <f>VLOOKUP(A484,away!$A$2:$E$405,3,FALSE)</f>
        <v>1.02941176470588</v>
      </c>
      <c r="I484">
        <f>VLOOKUP(C484,away!$B$2:$E$405,3,FALSE)</f>
        <v>0.85</v>
      </c>
      <c r="J484">
        <f>VLOOKUP(B484,home!$B$2:$E$405,4,FALSE)</f>
        <v>0</v>
      </c>
      <c r="K484" s="3">
        <f t="shared" si="672"/>
        <v>0.8560000000000022</v>
      </c>
      <c r="L484" s="3">
        <f t="shared" si="673"/>
        <v>0</v>
      </c>
      <c r="M484" s="5">
        <f t="shared" si="674"/>
        <v>0.42485812046192362</v>
      </c>
      <c r="N484" s="5">
        <f t="shared" si="675"/>
        <v>0.36367855111540753</v>
      </c>
      <c r="O484" s="5">
        <f t="shared" si="676"/>
        <v>0</v>
      </c>
      <c r="P484" s="5">
        <f t="shared" si="677"/>
        <v>0</v>
      </c>
      <c r="Q484" s="5">
        <f t="shared" si="678"/>
        <v>0.15565441987739484</v>
      </c>
      <c r="R484" s="5">
        <f t="shared" si="679"/>
        <v>0</v>
      </c>
      <c r="S484" s="5">
        <f t="shared" si="680"/>
        <v>0</v>
      </c>
      <c r="T484" s="5">
        <f t="shared" si="681"/>
        <v>0</v>
      </c>
      <c r="U484" s="5">
        <f t="shared" si="682"/>
        <v>0</v>
      </c>
      <c r="V484" s="5">
        <f t="shared" si="683"/>
        <v>0</v>
      </c>
      <c r="W484" s="5">
        <f t="shared" si="684"/>
        <v>4.4413394471683444E-2</v>
      </c>
      <c r="X484" s="5">
        <f t="shared" si="685"/>
        <v>0</v>
      </c>
      <c r="Y484" s="5">
        <f t="shared" si="686"/>
        <v>0</v>
      </c>
      <c r="Z484" s="5">
        <f t="shared" si="687"/>
        <v>0</v>
      </c>
      <c r="AA484" s="5">
        <f t="shared" si="688"/>
        <v>0</v>
      </c>
      <c r="AB484" s="5">
        <f t="shared" si="689"/>
        <v>0</v>
      </c>
      <c r="AC484" s="5">
        <f t="shared" si="690"/>
        <v>0</v>
      </c>
      <c r="AD484" s="5">
        <f t="shared" si="691"/>
        <v>9.5044664169402805E-3</v>
      </c>
      <c r="AE484" s="5">
        <f t="shared" si="692"/>
        <v>0</v>
      </c>
      <c r="AF484" s="5">
        <f t="shared" si="693"/>
        <v>0</v>
      </c>
      <c r="AG484" s="5">
        <f t="shared" si="694"/>
        <v>0</v>
      </c>
      <c r="AH484" s="5">
        <f t="shared" si="695"/>
        <v>0</v>
      </c>
      <c r="AI484" s="5">
        <f t="shared" si="696"/>
        <v>0</v>
      </c>
      <c r="AJ484" s="5">
        <f t="shared" si="697"/>
        <v>0</v>
      </c>
      <c r="AK484" s="5">
        <f t="shared" si="698"/>
        <v>0</v>
      </c>
      <c r="AL484" s="5">
        <f t="shared" si="699"/>
        <v>0</v>
      </c>
      <c r="AM484" s="5">
        <f t="shared" si="700"/>
        <v>1.6271646505801806E-3</v>
      </c>
      <c r="AN484" s="5">
        <f t="shared" si="701"/>
        <v>0</v>
      </c>
      <c r="AO484" s="5">
        <f t="shared" si="702"/>
        <v>0</v>
      </c>
      <c r="AP484" s="5">
        <f t="shared" si="703"/>
        <v>0</v>
      </c>
      <c r="AQ484" s="5">
        <f t="shared" si="704"/>
        <v>0</v>
      </c>
      <c r="AR484" s="5">
        <f t="shared" si="705"/>
        <v>0</v>
      </c>
      <c r="AS484" s="5">
        <f t="shared" si="706"/>
        <v>0</v>
      </c>
      <c r="AT484" s="5">
        <f t="shared" si="707"/>
        <v>0</v>
      </c>
      <c r="AU484" s="5">
        <f t="shared" si="708"/>
        <v>0</v>
      </c>
      <c r="AV484" s="5">
        <f t="shared" si="709"/>
        <v>0</v>
      </c>
      <c r="AW484" s="5">
        <f t="shared" si="710"/>
        <v>0</v>
      </c>
      <c r="AX484" s="5">
        <f t="shared" si="711"/>
        <v>2.3214215681610626E-4</v>
      </c>
      <c r="AY484" s="5">
        <f t="shared" si="712"/>
        <v>0</v>
      </c>
      <c r="AZ484" s="5">
        <f t="shared" si="713"/>
        <v>0</v>
      </c>
      <c r="BA484" s="5">
        <f t="shared" si="714"/>
        <v>0</v>
      </c>
      <c r="BB484" s="5">
        <f t="shared" si="715"/>
        <v>0</v>
      </c>
      <c r="BC484" s="5">
        <f t="shared" si="716"/>
        <v>0</v>
      </c>
      <c r="BD484" s="5">
        <f t="shared" si="717"/>
        <v>0</v>
      </c>
      <c r="BE484" s="5">
        <f t="shared" si="718"/>
        <v>0</v>
      </c>
      <c r="BF484" s="5">
        <f t="shared" si="719"/>
        <v>0</v>
      </c>
      <c r="BG484" s="5">
        <f t="shared" si="720"/>
        <v>0</v>
      </c>
      <c r="BH484" s="5">
        <f t="shared" si="721"/>
        <v>0</v>
      </c>
      <c r="BI484" s="5">
        <f t="shared" si="722"/>
        <v>0</v>
      </c>
      <c r="BJ484" s="8">
        <f t="shared" si="723"/>
        <v>0.57511013868882244</v>
      </c>
      <c r="BK484" s="8">
        <f t="shared" si="724"/>
        <v>0.42485812046192362</v>
      </c>
      <c r="BL484" s="8">
        <f t="shared" si="725"/>
        <v>0</v>
      </c>
      <c r="BM484" s="8">
        <f t="shared" si="726"/>
        <v>5.5777167696020015E-2</v>
      </c>
      <c r="BN484" s="8">
        <f t="shared" si="727"/>
        <v>0.94419109145472602</v>
      </c>
    </row>
    <row r="485" spans="1:66" s="10" customFormat="1" x14ac:dyDescent="0.25">
      <c r="A485" t="s">
        <v>10</v>
      </c>
      <c r="B485" t="s">
        <v>40</v>
      </c>
      <c r="C485" t="s">
        <v>41</v>
      </c>
      <c r="D485" s="17"/>
      <c r="E485">
        <f>VLOOKUP(A485,home!$A$2:$E$405,3,FALSE)</f>
        <v>1.5432098765432101</v>
      </c>
      <c r="F485">
        <f>VLOOKUP(B485,home!$B$2:$E$405,3,FALSE)</f>
        <v>0.91</v>
      </c>
      <c r="G485">
        <f>VLOOKUP(C485,away!$B$2:$E$405,4,FALSE)</f>
        <v>0.81</v>
      </c>
      <c r="H485">
        <f>VLOOKUP(A485,away!$A$2:$E$405,3,FALSE)</f>
        <v>1.49382716049383</v>
      </c>
      <c r="I485">
        <f>VLOOKUP(C485,away!$B$2:$E$405,3,FALSE)</f>
        <v>1.46</v>
      </c>
      <c r="J485">
        <f>VLOOKUP(B485,home!$B$2:$E$405,4,FALSE)</f>
        <v>1.87</v>
      </c>
      <c r="K485" s="3">
        <f t="shared" si="672"/>
        <v>1.1375000000000002</v>
      </c>
      <c r="L485" s="3">
        <f t="shared" si="673"/>
        <v>4.0784469135802546</v>
      </c>
      <c r="M485" s="5">
        <f t="shared" si="674"/>
        <v>5.4292899732318826E-3</v>
      </c>
      <c r="N485" s="5">
        <f t="shared" si="675"/>
        <v>6.175817344551267E-3</v>
      </c>
      <c r="O485" s="5">
        <f t="shared" si="676"/>
        <v>2.2143070934259792E-2</v>
      </c>
      <c r="P485" s="5">
        <f t="shared" si="677"/>
        <v>2.5187743187720515E-2</v>
      </c>
      <c r="Q485" s="5">
        <f t="shared" si="678"/>
        <v>3.5124961147135342E-3</v>
      </c>
      <c r="R485" s="5">
        <f t="shared" si="679"/>
        <v>4.5154669654510267E-2</v>
      </c>
      <c r="S485" s="5">
        <f t="shared" si="680"/>
        <v>2.9212954641328098E-2</v>
      </c>
      <c r="T485" s="5">
        <f t="shared" si="681"/>
        <v>1.4325528938016047E-2</v>
      </c>
      <c r="U485" s="5">
        <f t="shared" si="682"/>
        <v>5.1363436732005434E-2</v>
      </c>
      <c r="V485" s="5">
        <f t="shared" si="683"/>
        <v>1.5058412648759848E-2</v>
      </c>
      <c r="W485" s="5">
        <f t="shared" si="684"/>
        <v>1.3318214434955484E-3</v>
      </c>
      <c r="X485" s="5">
        <f t="shared" si="685"/>
        <v>5.4317630556644176E-3</v>
      </c>
      <c r="Y485" s="5">
        <f t="shared" si="686"/>
        <v>1.1076578634836904E-2</v>
      </c>
      <c r="Z485" s="5">
        <f t="shared" si="687"/>
        <v>6.1386974362057777E-2</v>
      </c>
      <c r="AA485" s="5">
        <f t="shared" si="688"/>
        <v>6.9827683336840723E-2</v>
      </c>
      <c r="AB485" s="5">
        <f t="shared" si="689"/>
        <v>3.9714494897828176E-2</v>
      </c>
      <c r="AC485" s="5">
        <f t="shared" si="690"/>
        <v>4.3662181482488115E-3</v>
      </c>
      <c r="AD485" s="5">
        <f t="shared" si="691"/>
        <v>3.7873672299404675E-4</v>
      </c>
      <c r="AE485" s="5">
        <f t="shared" si="692"/>
        <v>1.5446576189545695E-3</v>
      </c>
      <c r="AF485" s="5">
        <f t="shared" si="693"/>
        <v>3.1499020492817458E-3</v>
      </c>
      <c r="AG485" s="5">
        <f t="shared" si="694"/>
        <v>4.2822360969910845E-3</v>
      </c>
      <c r="AH485" s="5">
        <f t="shared" si="695"/>
        <v>6.25908790302412E-2</v>
      </c>
      <c r="AI485" s="5">
        <f t="shared" si="696"/>
        <v>7.1197124896899375E-2</v>
      </c>
      <c r="AJ485" s="5">
        <f t="shared" si="697"/>
        <v>4.0493364785111535E-2</v>
      </c>
      <c r="AK485" s="5">
        <f t="shared" si="698"/>
        <v>1.5353734147688121E-2</v>
      </c>
      <c r="AL485" s="5">
        <f t="shared" si="699"/>
        <v>8.1023619634882705E-4</v>
      </c>
      <c r="AM485" s="5">
        <f t="shared" si="700"/>
        <v>8.6162604481145619E-5</v>
      </c>
      <c r="AN485" s="5">
        <f t="shared" si="701"/>
        <v>3.5140960831216454E-4</v>
      </c>
      <c r="AO485" s="5">
        <f t="shared" si="702"/>
        <v>7.1660271621159708E-4</v>
      </c>
      <c r="AP485" s="5">
        <f t="shared" si="703"/>
        <v>9.7420871206547154E-4</v>
      </c>
      <c r="AQ485" s="5">
        <f t="shared" si="704"/>
        <v>9.9331462872660455E-4</v>
      </c>
      <c r="AR485" s="5">
        <f t="shared" si="705"/>
        <v>5.1054715479832445E-2</v>
      </c>
      <c r="AS485" s="5">
        <f t="shared" si="706"/>
        <v>5.8074738858309417E-2</v>
      </c>
      <c r="AT485" s="5">
        <f t="shared" si="707"/>
        <v>3.3030007725663488E-2</v>
      </c>
      <c r="AU485" s="5">
        <f t="shared" si="708"/>
        <v>1.2523877929314073E-2</v>
      </c>
      <c r="AV485" s="5">
        <f t="shared" si="709"/>
        <v>3.5614777861486908E-3</v>
      </c>
      <c r="AW485" s="5">
        <f t="shared" si="710"/>
        <v>1.0441318874949954E-4</v>
      </c>
      <c r="AX485" s="5">
        <f t="shared" si="711"/>
        <v>1.6334993766217174E-5</v>
      </c>
      <c r="AY485" s="5">
        <f t="shared" si="712"/>
        <v>6.662140490918112E-5</v>
      </c>
      <c r="AZ485" s="5">
        <f t="shared" si="713"/>
        <v>1.3585593161511515E-4</v>
      </c>
      <c r="BA485" s="5">
        <f t="shared" si="714"/>
        <v>1.8469373499574546E-4</v>
      </c>
      <c r="BB485" s="5">
        <f t="shared" si="715"/>
        <v>1.8831589836275191E-4</v>
      </c>
      <c r="BC485" s="5">
        <f t="shared" si="716"/>
        <v>1.5360727889113165E-4</v>
      </c>
      <c r="BD485" s="5">
        <f t="shared" si="717"/>
        <v>3.4703991128740119E-2</v>
      </c>
      <c r="BE485" s="5">
        <f t="shared" si="718"/>
        <v>3.9475789908941884E-2</v>
      </c>
      <c r="BF485" s="5">
        <f t="shared" si="719"/>
        <v>2.2451855510710703E-2</v>
      </c>
      <c r="BG485" s="5">
        <f t="shared" si="720"/>
        <v>8.5129952144778077E-3</v>
      </c>
      <c r="BH485" s="5">
        <f t="shared" si="721"/>
        <v>2.420883014117128E-3</v>
      </c>
      <c r="BI485" s="5">
        <f t="shared" si="722"/>
        <v>5.5075088571164652E-4</v>
      </c>
      <c r="BJ485" s="8">
        <f t="shared" si="723"/>
        <v>5.5076665531836287E-2</v>
      </c>
      <c r="BK485" s="8">
        <f t="shared" si="724"/>
        <v>8.0131476200547155E-2</v>
      </c>
      <c r="BL485" s="8">
        <f t="shared" si="725"/>
        <v>0.68419954185735199</v>
      </c>
      <c r="BM485" s="8">
        <f t="shared" si="726"/>
        <v>0.7732293625266462</v>
      </c>
      <c r="BN485" s="8">
        <f t="shared" si="727"/>
        <v>0.10760308720898726</v>
      </c>
    </row>
    <row r="486" spans="1:66" x14ac:dyDescent="0.25">
      <c r="A486" t="s">
        <v>10</v>
      </c>
      <c r="B486" t="s">
        <v>224</v>
      </c>
      <c r="C486" t="s">
        <v>223</v>
      </c>
      <c r="D486" s="17"/>
      <c r="E486">
        <f>VLOOKUP(A486,home!$A$2:$E$405,3,FALSE)</f>
        <v>1.5432098765432101</v>
      </c>
      <c r="F486">
        <f>VLOOKUP(B486,home!$B$2:$E$405,3,FALSE)</f>
        <v>1.3</v>
      </c>
      <c r="G486">
        <f>VLOOKUP(C486,away!$B$2:$E$405,4,FALSE)</f>
        <v>2.11</v>
      </c>
      <c r="H486">
        <f>VLOOKUP(A486,away!$A$2:$E$405,3,FALSE)</f>
        <v>1.49382716049383</v>
      </c>
      <c r="I486">
        <f>VLOOKUP(C486,away!$B$2:$E$405,3,FALSE)</f>
        <v>1.1299999999999999</v>
      </c>
      <c r="J486">
        <f>VLOOKUP(B486,home!$B$2:$E$405,4,FALSE)</f>
        <v>0.8</v>
      </c>
      <c r="K486" s="3">
        <f t="shared" ref="K486:K545" si="728">E486*F486*G486</f>
        <v>4.2330246913580254</v>
      </c>
      <c r="L486" s="3">
        <f t="shared" ref="L486:L545" si="729">H486*I486*J486</f>
        <v>1.3504197530864221</v>
      </c>
      <c r="M486" s="5">
        <f t="shared" ref="M486:M545" si="730">_xlfn.POISSON.DIST(0,K486,FALSE) * _xlfn.POISSON.DIST(0,L486,FALSE)</f>
        <v>3.7595934800083814E-3</v>
      </c>
      <c r="N486" s="5">
        <f t="shared" ref="N486:N545" si="731">_xlfn.POISSON.DIST(1,K486,FALSE) * _xlfn.POISSON.DIST(0,L486,FALSE)</f>
        <v>1.5914452030344126E-2</v>
      </c>
      <c r="O486" s="5">
        <f t="shared" ref="O486:O545" si="732">_xlfn.POISSON.DIST(0,K486,FALSE) * _xlfn.POISSON.DIST(1,L486,FALSE)</f>
        <v>5.0770292989782409E-3</v>
      </c>
      <c r="P486" s="5">
        <f t="shared" ref="P486:P545" si="733">_xlfn.POISSON.DIST(1,K486,FALSE) * _xlfn.POISSON.DIST(1,L486,FALSE)</f>
        <v>2.1491190381323022E-2</v>
      </c>
      <c r="Q486" s="5">
        <f t="shared" ref="Q486:Q545" si="734">_xlfn.POISSON.DIST(2,K486,FALSE) * _xlfn.POISSON.DIST(0,L486,FALSE)</f>
        <v>3.368313419693978E-2</v>
      </c>
      <c r="R486" s="5">
        <f t="shared" ref="R486:R545" si="735">_xlfn.POISSON.DIST(0,K486,FALSE) * _xlfn.POISSON.DIST(2,L486,FALSE)</f>
        <v>3.4280603261693642E-3</v>
      </c>
      <c r="S486" s="5">
        <f t="shared" ref="S486:S545" si="736">_xlfn.POISSON.DIST(2,K486,FALSE) * _xlfn.POISSON.DIST(2,L486,FALSE)</f>
        <v>3.0712846113700148E-2</v>
      </c>
      <c r="T486" s="5">
        <f t="shared" ref="T486:T545" si="737">_xlfn.POISSON.DIST(2,K486,FALSE) * _xlfn.POISSON.DIST(1,L486,FALSE)</f>
        <v>4.5486369765408236E-2</v>
      </c>
      <c r="U486" s="5">
        <f t="shared" ref="U486:U545" si="738">_xlfn.POISSON.DIST(1,K486,FALSE) * _xlfn.POISSON.DIST(2,L486,FALSE)</f>
        <v>1.4511064004139766E-2</v>
      </c>
      <c r="V486" s="5">
        <f t="shared" ref="V486:V545" si="739">_xlfn.POISSON.DIST(3,K486,FALSE) * _xlfn.POISSON.DIST(3,L486,FALSE)</f>
        <v>1.9507298875430994E-2</v>
      </c>
      <c r="W486" s="5">
        <f t="shared" ref="W486:W545" si="740">_xlfn.POISSON.DIST(3,K486,FALSE) * _xlfn.POISSON.DIST(0,L486,FALSE)</f>
        <v>4.752717957932398E-2</v>
      </c>
      <c r="X486" s="5">
        <f t="shared" ref="X486:X545" si="741">_xlfn.POISSON.DIST(3,K486,FALSE) * _xlfn.POISSON.DIST(1,L486,FALSE)</f>
        <v>6.4181642112404735E-2</v>
      </c>
      <c r="Y486" s="5">
        <f t="shared" ref="Y486:Y545" si="742">_xlfn.POISSON.DIST(3,K486,FALSE) * _xlfn.POISSON.DIST(2,L486,FALSE)</f>
        <v>4.3336078647057366E-2</v>
      </c>
      <c r="Z486" s="5">
        <f t="shared" ref="Z486:Z545" si="743">_xlfn.POISSON.DIST(0,K486,FALSE) * _xlfn.POISSON.DIST(3,L486,FALSE)</f>
        <v>1.5431067930769976E-3</v>
      </c>
      <c r="AA486" s="5">
        <f t="shared" ref="AA486:AA545" si="744">_xlfn.POISSON.DIST(1,K486,FALSE) * _xlfn.POISSON.DIST(3,L486,FALSE)</f>
        <v>6.5320091564972311E-3</v>
      </c>
      <c r="AB486" s="5">
        <f t="shared" ref="AB486:AB545" si="745">_xlfn.POISSON.DIST(2,K486,FALSE) * _xlfn.POISSON.DIST(3,L486,FALSE)</f>
        <v>1.3825078021814746E-2</v>
      </c>
      <c r="AC486" s="5">
        <f t="shared" ref="AC486:AC545" si="746">_xlfn.POISSON.DIST(4,K486,FALSE) * _xlfn.POISSON.DIST(4,L486,FALSE)</f>
        <v>6.9694216307317567E-3</v>
      </c>
      <c r="AD486" s="5">
        <f t="shared" ref="AD486:AD545" si="747">_xlfn.POISSON.DIST(4,K486,FALSE) * _xlfn.POISSON.DIST(0,L486,FALSE)</f>
        <v>5.0295931167471331E-2</v>
      </c>
      <c r="AE486" s="5">
        <f t="shared" ref="AE486:AE545" si="748">_xlfn.POISSON.DIST(4,K486,FALSE) * _xlfn.POISSON.DIST(1,L486,FALSE)</f>
        <v>6.7920618948428324E-2</v>
      </c>
      <c r="AF486" s="5">
        <f t="shared" ref="AF486:AF545" si="749">_xlfn.POISSON.DIST(4,K486,FALSE) * _xlfn.POISSON.DIST(2,L486,FALSE)</f>
        <v>4.5860672734906772E-2</v>
      </c>
      <c r="AG486" s="5">
        <f t="shared" ref="AG486:AG545" si="750">_xlfn.POISSON.DIST(4,K486,FALSE) * _xlfn.POISSON.DIST(3,L486,FALSE)</f>
        <v>2.0643719450350009E-2</v>
      </c>
      <c r="AH486" s="5">
        <f t="shared" ref="AH486:AH545" si="751">_xlfn.POISSON.DIST(0,K486,FALSE) * _xlfn.POISSON.DIST(4,L486,FALSE)</f>
        <v>5.2096047362325498E-4</v>
      </c>
      <c r="AI486" s="5">
        <f t="shared" ref="AI486:AI545" si="752">_xlfn.POISSON.DIST(1,K486,FALSE) * _xlfn.POISSON.DIST(4,L486,FALSE)</f>
        <v>2.2052385480688095E-3</v>
      </c>
      <c r="AJ486" s="5">
        <f t="shared" ref="AJ486:AJ545" si="753">_xlfn.POISSON.DIST(2,K486,FALSE) * _xlfn.POISSON.DIST(4,L486,FALSE)</f>
        <v>4.667414612154897E-3</v>
      </c>
      <c r="AK486" s="5">
        <f t="shared" ref="AK486:AK545" si="754">_xlfn.POISSON.DIST(3,K486,FALSE) * _xlfn.POISSON.DIST(4,L486,FALSE)</f>
        <v>6.5857604326856403E-3</v>
      </c>
      <c r="AL486" s="5">
        <f t="shared" ref="AL486:AL545" si="755">_xlfn.POISSON.DIST(5,K486,FALSE) * _xlfn.POISSON.DIST(5,L486,FALSE)</f>
        <v>1.593588965511591E-3</v>
      </c>
      <c r="AM486" s="5">
        <f t="shared" ref="AM486:AM545" si="756">_xlfn.POISSON.DIST(5,K486,FALSE) * _xlfn.POISSON.DIST(0,L486,FALSE)</f>
        <v>4.2580783701349961E-2</v>
      </c>
      <c r="AN486" s="5">
        <f t="shared" ref="AN486:AN545" si="757">_xlfn.POISSON.DIST(5,K486,FALSE) * _xlfn.POISSON.DIST(1,L486,FALSE)</f>
        <v>5.7501931412203354E-2</v>
      </c>
      <c r="AO486" s="5">
        <f t="shared" ref="AO486:AO545" si="758">_xlfn.POISSON.DIST(5,K486,FALSE) * _xlfn.POISSON.DIST(2,L486,FALSE)</f>
        <v>3.8825872009830023E-2</v>
      </c>
      <c r="AP486" s="5">
        <f t="shared" ref="AP486:AP545" si="759">_xlfn.POISSON.DIST(5,K486,FALSE) * _xlfn.POISSON.DIST(3,L486,FALSE)</f>
        <v>1.74770748309599E-2</v>
      </c>
      <c r="AQ486" s="5">
        <f t="shared" ref="AQ486:AQ545" si="760">_xlfn.POISSON.DIST(5,K486,FALSE) * _xlfn.POISSON.DIST(4,L486,FALSE)</f>
        <v>5.9003467694744467E-3</v>
      </c>
      <c r="AR486" s="5">
        <f t="shared" ref="AR486:AR545" si="761">_xlfn.POISSON.DIST(0,K486,FALSE) * _xlfn.POISSON.DIST(5,L486,FALSE)</f>
        <v>1.4070306283162036E-4</v>
      </c>
      <c r="AS486" s="5">
        <f t="shared" ref="AS486:AS545" si="762">_xlfn.POISSON.DIST(1,K486,FALSE) * _xlfn.POISSON.DIST(5,L486,FALSE)</f>
        <v>5.9559953911594865E-4</v>
      </c>
      <c r="AT486" s="5">
        <f t="shared" ref="AT486:AT545" si="763">_xlfn.POISSON.DIST(2,K486,FALSE) * _xlfn.POISSON.DIST(5,L486,FALSE)</f>
        <v>1.2605937776196355E-3</v>
      </c>
      <c r="AU486" s="5">
        <f t="shared" ref="AU486:AU545" si="764">_xlfn.POISSON.DIST(3,K486,FALSE) * _xlfn.POISSON.DIST(5,L486,FALSE)</f>
        <v>1.7787081954787349E-3</v>
      </c>
      <c r="AV486" s="5">
        <f t="shared" ref="AV486:AV545" si="765">_xlfn.POISSON.DIST(4,K486,FALSE) * _xlfn.POISSON.DIST(5,L486,FALSE)</f>
        <v>1.8823289275455904E-3</v>
      </c>
      <c r="AW486" s="5">
        <f t="shared" ref="AW486:AW545" si="766">_xlfn.POISSON.DIST(6,K486,FALSE) * _xlfn.POISSON.DIST(6,L486,FALSE)</f>
        <v>2.5304245754154142E-4</v>
      </c>
      <c r="AX486" s="5">
        <f t="shared" ref="AX486:AX545" si="767">_xlfn.POISSON.DIST(6,K486,FALSE) * _xlfn.POISSON.DIST(0,L486,FALSE)</f>
        <v>3.0040918130864961E-2</v>
      </c>
      <c r="AY486" s="5">
        <f t="shared" ref="AY486:AY545" si="768">_xlfn.POISSON.DIST(6,K486,FALSE) * _xlfn.POISSON.DIST(1,L486,FALSE)</f>
        <v>4.0567849244772081E-2</v>
      </c>
      <c r="AZ486" s="5">
        <f t="shared" ref="AZ486:AZ545" si="769">_xlfn.POISSON.DIST(6,K486,FALSE) * _xlfn.POISSON.DIST(2,L486,FALSE)</f>
        <v>2.739181248018616E-2</v>
      </c>
      <c r="BA486" s="5">
        <f t="shared" ref="BA486:BA545" si="770">_xlfn.POISSON.DIST(6,K486,FALSE) * _xlfn.POISSON.DIST(3,L486,FALSE)</f>
        <v>1.2330148215360857E-2</v>
      </c>
      <c r="BB486" s="5">
        <f t="shared" ref="BB486:BB545" si="771">_xlfn.POISSON.DIST(6,K486,FALSE) * _xlfn.POISSON.DIST(4,L486,FALSE)</f>
        <v>4.162718927126649E-3</v>
      </c>
      <c r="BC486" s="5">
        <f t="shared" ref="BC486:BC545" si="772">_xlfn.POISSON.DIST(6,K486,FALSE) * _xlfn.POISSON.DIST(5,L486,FALSE)</f>
        <v>1.1242835731477096E-3</v>
      </c>
      <c r="BD486" s="5">
        <f t="shared" ref="BD486:BD545" si="773">_xlfn.POISSON.DIST(0,K486,FALSE) * _xlfn.POISSON.DIST(6,L486,FALSE)</f>
        <v>3.1668032561263306E-5</v>
      </c>
      <c r="BE486" s="5">
        <f t="shared" ref="BE486:BE545" si="774">_xlfn.POISSON.DIST(1,K486,FALSE) * _xlfn.POISSON.DIST(6,L486,FALSE)</f>
        <v>1.3405156375855752E-4</v>
      </c>
      <c r="BF486" s="5">
        <f t="shared" ref="BF486:BF545" si="775">_xlfn.POISSON.DIST(2,K486,FALSE) * _xlfn.POISSON.DIST(6,L486,FALSE)</f>
        <v>2.8372178965256438E-4</v>
      </c>
      <c r="BG486" s="5">
        <f t="shared" ref="BG486:BG545" si="776">_xlfn.POISSON.DIST(3,K486,FALSE) * _xlfn.POISSON.DIST(6,L486,FALSE)</f>
        <v>4.0033378035853094E-4</v>
      </c>
      <c r="BH486" s="5">
        <f t="shared" ref="BH486:BH545" si="777">_xlfn.POISSON.DIST(4,K486,FALSE) * _xlfn.POISSON.DIST(6,L486,FALSE)</f>
        <v>4.2365569426059047E-4</v>
      </c>
      <c r="BI486" s="5">
        <f t="shared" ref="BI486:BI545" si="778">_xlfn.POISSON.DIST(5,K486,FALSE) * _xlfn.POISSON.DIST(6,L486,FALSE)</f>
        <v>3.5866900288790112E-4</v>
      </c>
      <c r="BJ486" s="8">
        <f t="shared" ref="BJ486:BJ545" si="779">SUM(N486,Q486,T486,W486,X486,Y486,AD486,AE486,AF486,AG486,AM486,AN486,AO486,AP486,AQ486,AX486,AY486,AZ486,BA486,BB486,BC486)</f>
        <v>0.71275353792791085</v>
      </c>
      <c r="BK486" s="8">
        <f t="shared" ref="BK486:BK545" si="780">SUM(M486,P486,S486,V486,AC486,AL486,AY486)</f>
        <v>0.12460178869147799</v>
      </c>
      <c r="BL486" s="8">
        <f t="shared" ref="BL486:BL545" si="781">SUM(O486,R486,U486,AA486,AB486,AH486,AI486,AJ486,AK486,AR486,AS486,AT486,AU486,AV486,BD486,BE486,BF486,BG486,BH486,BI486)</f>
        <v>6.4642648240202882E-2</v>
      </c>
      <c r="BM486" s="8">
        <f t="shared" ref="BM486:BM545" si="782">SUM(S486:BI486)</f>
        <v>0.77987281515167539</v>
      </c>
      <c r="BN486" s="8">
        <f t="shared" ref="BN486:BN545" si="783">SUM(M486:R486)</f>
        <v>8.3353459713762915E-2</v>
      </c>
    </row>
    <row r="487" spans="1:66" x14ac:dyDescent="0.25">
      <c r="A487" t="s">
        <v>10</v>
      </c>
      <c r="B487" t="s">
        <v>42</v>
      </c>
      <c r="C487" t="s">
        <v>453</v>
      </c>
      <c r="D487" s="17"/>
      <c r="E487">
        <f>VLOOKUP(A487,home!$A$2:$E$405,3,FALSE)</f>
        <v>1.5432098765432101</v>
      </c>
      <c r="F487">
        <f>VLOOKUP(B487,home!$B$2:$E$405,3,FALSE)</f>
        <v>1.46</v>
      </c>
      <c r="G487">
        <f>VLOOKUP(C487,away!$B$2:$E$405,4,FALSE)</f>
        <v>0.81</v>
      </c>
      <c r="H487">
        <f>VLOOKUP(A487,away!$A$2:$E$405,3,FALSE)</f>
        <v>1.49382716049383</v>
      </c>
      <c r="I487">
        <f>VLOOKUP(C487,away!$B$2:$E$405,3,FALSE)</f>
        <v>1.3</v>
      </c>
      <c r="J487">
        <f>VLOOKUP(B487,home!$B$2:$E$405,4,FALSE)</f>
        <v>1</v>
      </c>
      <c r="K487" s="3">
        <f t="shared" si="728"/>
        <v>1.8250000000000004</v>
      </c>
      <c r="L487" s="3">
        <f t="shared" si="729"/>
        <v>1.9419753086419791</v>
      </c>
      <c r="M487" s="5">
        <f t="shared" si="730"/>
        <v>2.3121894219104225E-2</v>
      </c>
      <c r="N487" s="5">
        <f t="shared" si="731"/>
        <v>4.2197456949865209E-2</v>
      </c>
      <c r="O487" s="5">
        <f t="shared" si="732"/>
        <v>4.4902147662532109E-2</v>
      </c>
      <c r="P487" s="5">
        <f t="shared" si="733"/>
        <v>8.1946419484121111E-2</v>
      </c>
      <c r="Q487" s="5">
        <f t="shared" si="734"/>
        <v>3.8505179466752026E-2</v>
      </c>
      <c r="R487" s="5">
        <f t="shared" si="735"/>
        <v>4.3599431032816771E-2</v>
      </c>
      <c r="S487" s="5">
        <f t="shared" si="736"/>
        <v>7.2606677491837732E-2</v>
      </c>
      <c r="T487" s="5">
        <f t="shared" si="737"/>
        <v>7.4776107779260553E-2</v>
      </c>
      <c r="U487" s="5">
        <f t="shared" si="738"/>
        <v>7.9568961634890606E-2</v>
      </c>
      <c r="V487" s="5">
        <f t="shared" si="739"/>
        <v>2.8591742694479588E-2</v>
      </c>
      <c r="W487" s="5">
        <f t="shared" si="740"/>
        <v>2.3423984175607482E-2</v>
      </c>
      <c r="X487" s="5">
        <f t="shared" si="741"/>
        <v>4.5488798899050165E-2</v>
      </c>
      <c r="Y487" s="5">
        <f t="shared" si="742"/>
        <v>4.4169062140867944E-2</v>
      </c>
      <c r="Z487" s="5">
        <f t="shared" si="743"/>
        <v>2.8223006178856338E-2</v>
      </c>
      <c r="AA487" s="5">
        <f t="shared" si="744"/>
        <v>5.1506986276412821E-2</v>
      </c>
      <c r="AB487" s="5">
        <f t="shared" si="745"/>
        <v>4.7000124977226727E-2</v>
      </c>
      <c r="AC487" s="5">
        <f t="shared" si="746"/>
        <v>6.3332585298310302E-3</v>
      </c>
      <c r="AD487" s="5">
        <f t="shared" si="747"/>
        <v>1.0687192780120924E-2</v>
      </c>
      <c r="AE487" s="5">
        <f t="shared" si="748"/>
        <v>2.0754264497691657E-2</v>
      </c>
      <c r="AF487" s="5">
        <f t="shared" si="749"/>
        <v>2.0152134601771017E-2</v>
      </c>
      <c r="AG487" s="5">
        <f t="shared" si="750"/>
        <v>1.3044982604356324E-2</v>
      </c>
      <c r="AH487" s="5">
        <f t="shared" si="751"/>
        <v>1.3702095283747256E-2</v>
      </c>
      <c r="AI487" s="5">
        <f t="shared" si="752"/>
        <v>2.5006323892838741E-2</v>
      </c>
      <c r="AJ487" s="5">
        <f t="shared" si="753"/>
        <v>2.2818270552215365E-2</v>
      </c>
      <c r="AK487" s="5">
        <f t="shared" si="754"/>
        <v>1.3881114585931012E-2</v>
      </c>
      <c r="AL487" s="5">
        <f t="shared" si="755"/>
        <v>8.9782931323699846E-4</v>
      </c>
      <c r="AM487" s="5">
        <f t="shared" si="756"/>
        <v>3.9008253647441356E-3</v>
      </c>
      <c r="AN487" s="5">
        <f t="shared" si="757"/>
        <v>7.5753065416574528E-3</v>
      </c>
      <c r="AO487" s="5">
        <f t="shared" si="758"/>
        <v>7.355529129646419E-3</v>
      </c>
      <c r="AP487" s="5">
        <f t="shared" si="759"/>
        <v>4.7614186505900566E-3</v>
      </c>
      <c r="AQ487" s="5">
        <f t="shared" si="760"/>
        <v>2.3116393633883254E-3</v>
      </c>
      <c r="AR487" s="5">
        <f t="shared" si="761"/>
        <v>5.3218261435393783E-3</v>
      </c>
      <c r="AS487" s="5">
        <f t="shared" si="762"/>
        <v>9.7123327119593653E-3</v>
      </c>
      <c r="AT487" s="5">
        <f t="shared" si="763"/>
        <v>8.862503599662926E-3</v>
      </c>
      <c r="AU487" s="5">
        <f t="shared" si="764"/>
        <v>5.3913563564616128E-3</v>
      </c>
      <c r="AV487" s="5">
        <f t="shared" si="765"/>
        <v>2.4598063376356132E-3</v>
      </c>
      <c r="AW487" s="5">
        <f t="shared" si="766"/>
        <v>8.8388925076896021E-5</v>
      </c>
      <c r="AX487" s="5">
        <f t="shared" si="767"/>
        <v>1.1865010484430082E-3</v>
      </c>
      <c r="AY487" s="5">
        <f t="shared" si="768"/>
        <v>2.3041557397541425E-3</v>
      </c>
      <c r="AZ487" s="5">
        <f t="shared" si="769"/>
        <v>2.23730677693412E-3</v>
      </c>
      <c r="BA487" s="5">
        <f t="shared" si="770"/>
        <v>1.4482648395544762E-3</v>
      </c>
      <c r="BB487" s="5">
        <f t="shared" si="771"/>
        <v>7.031236396972825E-4</v>
      </c>
      <c r="BC487" s="5">
        <f t="shared" si="772"/>
        <v>2.7308974944292044E-4</v>
      </c>
      <c r="BD487" s="5">
        <f t="shared" si="773"/>
        <v>1.7224758279398061E-3</v>
      </c>
      <c r="BE487" s="5">
        <f t="shared" si="774"/>
        <v>3.1435183859901462E-3</v>
      </c>
      <c r="BF487" s="5">
        <f t="shared" si="775"/>
        <v>2.8684605272160102E-3</v>
      </c>
      <c r="BG487" s="5">
        <f t="shared" si="776"/>
        <v>1.744980154056406E-3</v>
      </c>
      <c r="BH487" s="5">
        <f t="shared" si="777"/>
        <v>7.9614719528823597E-4</v>
      </c>
      <c r="BI487" s="5">
        <f t="shared" si="778"/>
        <v>2.9059372628020602E-4</v>
      </c>
      <c r="BJ487" s="8">
        <f t="shared" si="779"/>
        <v>0.36725632473919556</v>
      </c>
      <c r="BK487" s="8">
        <f t="shared" si="780"/>
        <v>0.21580197747236485</v>
      </c>
      <c r="BL487" s="8">
        <f t="shared" si="781"/>
        <v>0.38429945686464112</v>
      </c>
      <c r="BM487" s="8">
        <f t="shared" si="782"/>
        <v>0.71909246962518925</v>
      </c>
      <c r="BN487" s="8">
        <f t="shared" si="783"/>
        <v>0.27427252881519143</v>
      </c>
    </row>
    <row r="488" spans="1:66" x14ac:dyDescent="0.25">
      <c r="A488" t="s">
        <v>13</v>
      </c>
      <c r="B488" t="s">
        <v>47</v>
      </c>
      <c r="C488" t="s">
        <v>14</v>
      </c>
      <c r="D488" s="17"/>
      <c r="E488">
        <f>VLOOKUP(A488,home!$A$2:$E$405,3,FALSE)</f>
        <v>1.8518518518518501</v>
      </c>
      <c r="F488">
        <f>VLOOKUP(B488,home!$B$2:$E$405,3,FALSE)</f>
        <v>0.9</v>
      </c>
      <c r="G488">
        <f>VLOOKUP(C488,away!$B$2:$E$405,4,FALSE)</f>
        <v>1.62</v>
      </c>
      <c r="H488">
        <f>VLOOKUP(A488,away!$A$2:$E$405,3,FALSE)</f>
        <v>1.12962962962963</v>
      </c>
      <c r="I488">
        <f>VLOOKUP(C488,away!$B$2:$E$405,3,FALSE)</f>
        <v>1.08</v>
      </c>
      <c r="J488">
        <f>VLOOKUP(B488,home!$B$2:$E$405,4,FALSE)</f>
        <v>1.48</v>
      </c>
      <c r="K488" s="3">
        <f t="shared" si="728"/>
        <v>2.699999999999998</v>
      </c>
      <c r="L488" s="3">
        <f t="shared" si="729"/>
        <v>1.8056000000000005</v>
      </c>
      <c r="M488" s="5">
        <f t="shared" si="730"/>
        <v>1.1046960021995669E-2</v>
      </c>
      <c r="N488" s="5">
        <f t="shared" si="731"/>
        <v>2.9826792059388284E-2</v>
      </c>
      <c r="O488" s="5">
        <f t="shared" si="732"/>
        <v>1.9946391015715385E-2</v>
      </c>
      <c r="P488" s="5">
        <f t="shared" si="733"/>
        <v>5.3855255742431496E-2</v>
      </c>
      <c r="Q488" s="5">
        <f t="shared" si="734"/>
        <v>4.0266169280174152E-2</v>
      </c>
      <c r="R488" s="5">
        <f t="shared" si="735"/>
        <v>1.8007601808987857E-2</v>
      </c>
      <c r="S488" s="5">
        <f t="shared" si="736"/>
        <v>6.5637708593760641E-2</v>
      </c>
      <c r="T488" s="5">
        <f t="shared" si="737"/>
        <v>7.270459525228247E-2</v>
      </c>
      <c r="U488" s="5">
        <f t="shared" si="738"/>
        <v>4.8620524884267179E-2</v>
      </c>
      <c r="V488" s="5">
        <f t="shared" si="739"/>
        <v>3.5554633991068244E-2</v>
      </c>
      <c r="W488" s="5">
        <f t="shared" si="740"/>
        <v>3.6239552352156708E-2</v>
      </c>
      <c r="X488" s="5">
        <f t="shared" si="741"/>
        <v>6.5434135727054171E-2</v>
      </c>
      <c r="Y488" s="5">
        <f t="shared" si="742"/>
        <v>5.9073937734384532E-2</v>
      </c>
      <c r="Z488" s="5">
        <f t="shared" si="743"/>
        <v>1.0838175275436162E-2</v>
      </c>
      <c r="AA488" s="5">
        <f t="shared" si="744"/>
        <v>2.9263073243677613E-2</v>
      </c>
      <c r="AB488" s="5">
        <f t="shared" si="745"/>
        <v>3.9505148878964752E-2</v>
      </c>
      <c r="AC488" s="5">
        <f t="shared" si="746"/>
        <v>1.0833319203908539E-2</v>
      </c>
      <c r="AD488" s="5">
        <f t="shared" si="747"/>
        <v>2.446169783770576E-2</v>
      </c>
      <c r="AE488" s="5">
        <f t="shared" si="748"/>
        <v>4.416804161576153E-2</v>
      </c>
      <c r="AF488" s="5">
        <f t="shared" si="749"/>
        <v>3.9874907970709528E-2</v>
      </c>
      <c r="AG488" s="5">
        <f t="shared" si="750"/>
        <v>2.3999377943971049E-2</v>
      </c>
      <c r="AH488" s="5">
        <f t="shared" si="751"/>
        <v>4.8923523193318864E-3</v>
      </c>
      <c r="AI488" s="5">
        <f t="shared" si="752"/>
        <v>1.3209351262196082E-2</v>
      </c>
      <c r="AJ488" s="5">
        <f t="shared" si="753"/>
        <v>1.7832624203964698E-2</v>
      </c>
      <c r="AK488" s="5">
        <f t="shared" si="754"/>
        <v>1.6049361783568215E-2</v>
      </c>
      <c r="AL488" s="5">
        <f t="shared" si="755"/>
        <v>2.1125492446943412E-3</v>
      </c>
      <c r="AM488" s="5">
        <f t="shared" si="756"/>
        <v>1.3209316832361101E-2</v>
      </c>
      <c r="AN488" s="5">
        <f t="shared" si="757"/>
        <v>2.3850742472511208E-2</v>
      </c>
      <c r="AO488" s="5">
        <f t="shared" si="758"/>
        <v>2.1532450304183128E-2</v>
      </c>
      <c r="AP488" s="5">
        <f t="shared" si="759"/>
        <v>1.2959664089744355E-2</v>
      </c>
      <c r="AQ488" s="5">
        <f t="shared" si="760"/>
        <v>5.8499923701106054E-3</v>
      </c>
      <c r="AR488" s="5">
        <f t="shared" si="761"/>
        <v>1.7667262695571305E-3</v>
      </c>
      <c r="AS488" s="5">
        <f t="shared" si="762"/>
        <v>4.7701609278042482E-3</v>
      </c>
      <c r="AT488" s="5">
        <f t="shared" si="763"/>
        <v>6.4397172525357304E-3</v>
      </c>
      <c r="AU488" s="5">
        <f t="shared" si="764"/>
        <v>5.7957455272821526E-3</v>
      </c>
      <c r="AV488" s="5">
        <f t="shared" si="765"/>
        <v>3.9121282309154499E-3</v>
      </c>
      <c r="AW488" s="5">
        <f t="shared" si="766"/>
        <v>2.8608141871650763E-4</v>
      </c>
      <c r="AX488" s="5">
        <f t="shared" si="767"/>
        <v>5.944192574562487E-3</v>
      </c>
      <c r="AY488" s="5">
        <f t="shared" si="768"/>
        <v>1.0732834112630029E-2</v>
      </c>
      <c r="AZ488" s="5">
        <f t="shared" si="769"/>
        <v>9.6896026368823943E-3</v>
      </c>
      <c r="BA488" s="5">
        <f t="shared" si="770"/>
        <v>5.8318488403849523E-3</v>
      </c>
      <c r="BB488" s="5">
        <f t="shared" si="771"/>
        <v>2.6324965665497691E-3</v>
      </c>
      <c r="BC488" s="5">
        <f t="shared" si="772"/>
        <v>9.5064716011245237E-4</v>
      </c>
      <c r="BD488" s="5">
        <f t="shared" si="773"/>
        <v>5.3166682538539304E-4</v>
      </c>
      <c r="BE488" s="5">
        <f t="shared" si="774"/>
        <v>1.43550042854056E-3</v>
      </c>
      <c r="BF488" s="5">
        <f t="shared" si="775"/>
        <v>1.9379255785297545E-3</v>
      </c>
      <c r="BG488" s="5">
        <f t="shared" si="776"/>
        <v>1.7441330206767777E-3</v>
      </c>
      <c r="BH488" s="5">
        <f t="shared" si="777"/>
        <v>1.1772897889568241E-3</v>
      </c>
      <c r="BI488" s="5">
        <f t="shared" si="778"/>
        <v>6.3573648603668445E-4</v>
      </c>
      <c r="BJ488" s="8">
        <f t="shared" si="779"/>
        <v>0.54923299573362061</v>
      </c>
      <c r="BK488" s="8">
        <f t="shared" si="780"/>
        <v>0.18977326091048893</v>
      </c>
      <c r="BL488" s="8">
        <f t="shared" si="781"/>
        <v>0.23747315973689434</v>
      </c>
      <c r="BM488" s="8">
        <f t="shared" si="782"/>
        <v>0.803921669033834</v>
      </c>
      <c r="BN488" s="8">
        <f t="shared" si="783"/>
        <v>0.17294916992869286</v>
      </c>
    </row>
    <row r="489" spans="1:66" x14ac:dyDescent="0.25">
      <c r="A489" t="s">
        <v>13</v>
      </c>
      <c r="B489" t="s">
        <v>227</v>
      </c>
      <c r="C489" t="s">
        <v>45</v>
      </c>
      <c r="D489" s="17"/>
      <c r="E489">
        <f>VLOOKUP(A489,home!$A$2:$E$405,3,FALSE)</f>
        <v>1.8518518518518501</v>
      </c>
      <c r="F489">
        <f>VLOOKUP(B489,home!$B$2:$E$405,3,FALSE)</f>
        <v>2.7</v>
      </c>
      <c r="G489">
        <f>VLOOKUP(C489,away!$B$2:$E$405,4,FALSE)</f>
        <v>0.9</v>
      </c>
      <c r="H489">
        <f>VLOOKUP(A489,away!$A$2:$E$405,3,FALSE)</f>
        <v>1.12962962962963</v>
      </c>
      <c r="I489">
        <f>VLOOKUP(C489,away!$B$2:$E$405,3,FALSE)</f>
        <v>0.72</v>
      </c>
      <c r="J489">
        <f>VLOOKUP(B489,home!$B$2:$E$405,4,FALSE)</f>
        <v>0.59</v>
      </c>
      <c r="K489" s="3">
        <f t="shared" si="728"/>
        <v>4.4999999999999964</v>
      </c>
      <c r="L489" s="3">
        <f t="shared" si="729"/>
        <v>0.47986666666666677</v>
      </c>
      <c r="M489" s="5">
        <f t="shared" si="730"/>
        <v>6.8749791602761021E-3</v>
      </c>
      <c r="N489" s="5">
        <f t="shared" si="731"/>
        <v>3.0937406221242435E-2</v>
      </c>
      <c r="O489" s="5">
        <f t="shared" si="732"/>
        <v>3.299073333044493E-3</v>
      </c>
      <c r="P489" s="5">
        <f t="shared" si="733"/>
        <v>1.4845829998700205E-2</v>
      </c>
      <c r="Q489" s="5">
        <f t="shared" si="734"/>
        <v>6.9609163997795431E-2</v>
      </c>
      <c r="R489" s="5">
        <f t="shared" si="735"/>
        <v>7.9155766170847547E-4</v>
      </c>
      <c r="S489" s="5">
        <f t="shared" si="736"/>
        <v>8.014521324798303E-3</v>
      </c>
      <c r="T489" s="5">
        <f t="shared" si="737"/>
        <v>3.3403117497075446E-2</v>
      </c>
      <c r="U489" s="5">
        <f t="shared" si="738"/>
        <v>3.5620094776881365E-3</v>
      </c>
      <c r="V489" s="5">
        <f t="shared" si="739"/>
        <v>1.9229508165299386E-3</v>
      </c>
      <c r="W489" s="5">
        <f t="shared" si="740"/>
        <v>0.10441374599669306</v>
      </c>
      <c r="X489" s="5">
        <f t="shared" si="741"/>
        <v>5.0104676245613121E-2</v>
      </c>
      <c r="Y489" s="5">
        <f t="shared" si="742"/>
        <v>1.2021781987197444E-2</v>
      </c>
      <c r="Z489" s="5">
        <f t="shared" si="743"/>
        <v>1.2661404553283574E-4</v>
      </c>
      <c r="AA489" s="5">
        <f t="shared" si="744"/>
        <v>5.6976320489776037E-4</v>
      </c>
      <c r="AB489" s="5">
        <f t="shared" si="745"/>
        <v>1.2819672110199601E-3</v>
      </c>
      <c r="AC489" s="5">
        <f t="shared" si="746"/>
        <v>2.5952624957592166E-4</v>
      </c>
      <c r="AD489" s="5">
        <f t="shared" si="747"/>
        <v>0.1174654642462796</v>
      </c>
      <c r="AE489" s="5">
        <f t="shared" si="748"/>
        <v>5.6367760776314724E-2</v>
      </c>
      <c r="AF489" s="5">
        <f t="shared" si="749"/>
        <v>1.3524504735597114E-2</v>
      </c>
      <c r="AG489" s="5">
        <f t="shared" si="750"/>
        <v>2.1633196685961792E-3</v>
      </c>
      <c r="AH489" s="5">
        <f t="shared" si="751"/>
        <v>1.5189464995755862E-5</v>
      </c>
      <c r="AI489" s="5">
        <f t="shared" si="752"/>
        <v>6.8352592480901321E-5</v>
      </c>
      <c r="AJ489" s="5">
        <f t="shared" si="753"/>
        <v>1.5379333308202788E-4</v>
      </c>
      <c r="AK489" s="5">
        <f t="shared" si="754"/>
        <v>2.3068999962304164E-4</v>
      </c>
      <c r="AL489" s="5">
        <f t="shared" si="755"/>
        <v>2.2416839333369798E-5</v>
      </c>
      <c r="AM489" s="5">
        <f t="shared" si="756"/>
        <v>0.10571891782165155</v>
      </c>
      <c r="AN489" s="5">
        <f t="shared" si="757"/>
        <v>5.0730984698683201E-2</v>
      </c>
      <c r="AO489" s="5">
        <f t="shared" si="758"/>
        <v>1.217205426203739E-2</v>
      </c>
      <c r="AP489" s="5">
        <f t="shared" si="759"/>
        <v>1.9469877017365596E-3</v>
      </c>
      <c r="AQ489" s="5">
        <f t="shared" si="760"/>
        <v>2.3357362461832925E-4</v>
      </c>
      <c r="AR489" s="5">
        <f t="shared" si="761"/>
        <v>1.4577835871926768E-6</v>
      </c>
      <c r="AS489" s="5">
        <f t="shared" si="762"/>
        <v>6.5600261423670406E-6</v>
      </c>
      <c r="AT489" s="5">
        <f t="shared" si="763"/>
        <v>1.4760058820325832E-5</v>
      </c>
      <c r="AU489" s="5">
        <f t="shared" si="764"/>
        <v>2.2140088230488729E-5</v>
      </c>
      <c r="AV489" s="5">
        <f t="shared" si="765"/>
        <v>2.49075992592998E-5</v>
      </c>
      <c r="AW489" s="5">
        <f t="shared" si="766"/>
        <v>1.3446367460132977E-6</v>
      </c>
      <c r="AX489" s="5">
        <f t="shared" si="767"/>
        <v>7.9289188366238605E-2</v>
      </c>
      <c r="AY489" s="5">
        <f t="shared" si="768"/>
        <v>3.8048238524012373E-2</v>
      </c>
      <c r="AZ489" s="5">
        <f t="shared" si="769"/>
        <v>9.1290406965280364E-3</v>
      </c>
      <c r="BA489" s="5">
        <f t="shared" si="770"/>
        <v>1.4602407763024186E-3</v>
      </c>
      <c r="BB489" s="5">
        <f t="shared" si="771"/>
        <v>1.7518021846374683E-4</v>
      </c>
      <c r="BC489" s="5">
        <f t="shared" si="772"/>
        <v>1.6812629500027338E-5</v>
      </c>
      <c r="BD489" s="5">
        <f t="shared" si="773"/>
        <v>1.1659029178458764E-7</v>
      </c>
      <c r="BE489" s="5">
        <f t="shared" si="774"/>
        <v>5.2465631303064402E-7</v>
      </c>
      <c r="BF489" s="5">
        <f t="shared" si="775"/>
        <v>1.1804767043189483E-6</v>
      </c>
      <c r="BG489" s="5">
        <f t="shared" si="776"/>
        <v>1.7707150564784208E-6</v>
      </c>
      <c r="BH489" s="5">
        <f t="shared" si="777"/>
        <v>1.9920544385382217E-6</v>
      </c>
      <c r="BI489" s="5">
        <f t="shared" si="778"/>
        <v>1.792848994684398E-6</v>
      </c>
      <c r="BJ489" s="8">
        <f t="shared" si="779"/>
        <v>0.78893216069217675</v>
      </c>
      <c r="BK489" s="8">
        <f t="shared" si="780"/>
        <v>6.9988462913226218E-2</v>
      </c>
      <c r="BL489" s="8">
        <f t="shared" si="781"/>
        <v>1.0049599176379063E-2</v>
      </c>
      <c r="BM489" s="8">
        <f t="shared" si="782"/>
        <v>0.70469193256728146</v>
      </c>
      <c r="BN489" s="8">
        <f t="shared" si="783"/>
        <v>0.12635801037276712</v>
      </c>
    </row>
    <row r="490" spans="1:66" x14ac:dyDescent="0.25">
      <c r="A490" t="s">
        <v>16</v>
      </c>
      <c r="B490" t="s">
        <v>57</v>
      </c>
      <c r="C490" t="s">
        <v>236</v>
      </c>
      <c r="D490" s="17"/>
      <c r="E490">
        <f>VLOOKUP(A490,home!$A$2:$E$405,3,FALSE)</f>
        <v>1.43055555555556</v>
      </c>
      <c r="F490">
        <f>VLOOKUP(B490,home!$B$2:$E$405,3,FALSE)</f>
        <v>0.35</v>
      </c>
      <c r="G490">
        <f>VLOOKUP(C490,away!$B$2:$E$405,4,FALSE)</f>
        <v>1.22</v>
      </c>
      <c r="H490">
        <f>VLOOKUP(A490,away!$A$2:$E$405,3,FALSE)</f>
        <v>1.3888888888888899</v>
      </c>
      <c r="I490">
        <f>VLOOKUP(C490,away!$B$2:$E$405,3,FALSE)</f>
        <v>1.05</v>
      </c>
      <c r="J490">
        <f>VLOOKUP(B490,home!$B$2:$E$405,4,FALSE)</f>
        <v>1.44</v>
      </c>
      <c r="K490" s="3">
        <f t="shared" si="728"/>
        <v>0.6108472222222241</v>
      </c>
      <c r="L490" s="3">
        <f t="shared" si="729"/>
        <v>2.1000000000000019</v>
      </c>
      <c r="M490" s="5">
        <f t="shared" si="730"/>
        <v>6.6480459126606925E-2</v>
      </c>
      <c r="N490" s="5">
        <f t="shared" si="731"/>
        <v>4.0609403789545945E-2</v>
      </c>
      <c r="O490" s="5">
        <f t="shared" si="732"/>
        <v>0.13960896416587468</v>
      </c>
      <c r="P490" s="5">
        <f t="shared" si="733"/>
        <v>8.5279747958046576E-2</v>
      </c>
      <c r="Q490" s="5">
        <f t="shared" si="734"/>
        <v>1.24030707504724E-2</v>
      </c>
      <c r="R490" s="5">
        <f t="shared" si="735"/>
        <v>0.14658941237416853</v>
      </c>
      <c r="S490" s="5">
        <f t="shared" si="736"/>
        <v>2.7348771004791696E-2</v>
      </c>
      <c r="T490" s="5">
        <f t="shared" si="737"/>
        <v>2.6046448575992063E-2</v>
      </c>
      <c r="U490" s="5">
        <f t="shared" si="738"/>
        <v>8.9543735355948992E-2</v>
      </c>
      <c r="V490" s="5">
        <f t="shared" si="739"/>
        <v>3.8980481865427039E-3</v>
      </c>
      <c r="W490" s="5">
        <f t="shared" si="740"/>
        <v>2.5254604383172616E-3</v>
      </c>
      <c r="X490" s="5">
        <f t="shared" si="741"/>
        <v>5.3034669204662542E-3</v>
      </c>
      <c r="Y490" s="5">
        <f t="shared" si="742"/>
        <v>5.5686402664895723E-3</v>
      </c>
      <c r="Z490" s="5">
        <f t="shared" si="743"/>
        <v>0.10261258866191807</v>
      </c>
      <c r="AA490" s="5">
        <f t="shared" si="744"/>
        <v>6.2680614749164337E-2</v>
      </c>
      <c r="AB490" s="5">
        <f t="shared" si="745"/>
        <v>1.9144139703354202E-2</v>
      </c>
      <c r="AC490" s="5">
        <f t="shared" si="746"/>
        <v>3.1252093777248618E-4</v>
      </c>
      <c r="AD490" s="5">
        <f t="shared" si="747"/>
        <v>3.856676233945548E-4</v>
      </c>
      <c r="AE490" s="5">
        <f t="shared" si="748"/>
        <v>8.0990200912856589E-4</v>
      </c>
      <c r="AF490" s="5">
        <f t="shared" si="749"/>
        <v>8.5039710958499496E-4</v>
      </c>
      <c r="AG490" s="5">
        <f t="shared" si="750"/>
        <v>5.9527797670949698E-4</v>
      </c>
      <c r="AH490" s="5">
        <f t="shared" si="751"/>
        <v>5.3871609047507027E-2</v>
      </c>
      <c r="AI490" s="5">
        <f t="shared" si="752"/>
        <v>3.2907322743311304E-2</v>
      </c>
      <c r="AJ490" s="5">
        <f t="shared" si="753"/>
        <v>1.0050673344260965E-2</v>
      </c>
      <c r="AK490" s="5">
        <f t="shared" si="754"/>
        <v>2.0464752979349214E-3</v>
      </c>
      <c r="AL490" s="5">
        <f t="shared" si="755"/>
        <v>1.6035813924867068E-5</v>
      </c>
      <c r="AM490" s="5">
        <f t="shared" si="756"/>
        <v>4.7116799290322148E-5</v>
      </c>
      <c r="AN490" s="5">
        <f t="shared" si="757"/>
        <v>9.8945278509676607E-5</v>
      </c>
      <c r="AO490" s="5">
        <f t="shared" si="758"/>
        <v>1.0389254243516054E-4</v>
      </c>
      <c r="AP490" s="5">
        <f t="shared" si="759"/>
        <v>7.2724779704612443E-5</v>
      </c>
      <c r="AQ490" s="5">
        <f t="shared" si="760"/>
        <v>3.8180509344921563E-5</v>
      </c>
      <c r="AR490" s="5">
        <f t="shared" si="761"/>
        <v>2.2626075799952967E-2</v>
      </c>
      <c r="AS490" s="5">
        <f t="shared" si="762"/>
        <v>1.3821075552190759E-2</v>
      </c>
      <c r="AT490" s="5">
        <f t="shared" si="763"/>
        <v>4.2212828045896083E-3</v>
      </c>
      <c r="AU490" s="5">
        <f t="shared" si="764"/>
        <v>8.5951962513266752E-4</v>
      </c>
      <c r="AV490" s="5">
        <f t="shared" si="765"/>
        <v>1.312587938644443E-4</v>
      </c>
      <c r="AW490" s="5">
        <f t="shared" si="766"/>
        <v>5.7140022287118896E-7</v>
      </c>
      <c r="AX490" s="5">
        <f t="shared" si="767"/>
        <v>4.7968609944158893E-6</v>
      </c>
      <c r="AY490" s="5">
        <f t="shared" si="768"/>
        <v>1.0073408088273377E-5</v>
      </c>
      <c r="AZ490" s="5">
        <f t="shared" si="769"/>
        <v>1.0577078492687055E-5</v>
      </c>
      <c r="BA490" s="5">
        <f t="shared" si="770"/>
        <v>7.4039549448809454E-6</v>
      </c>
      <c r="BB490" s="5">
        <f t="shared" si="771"/>
        <v>3.8870763460624991E-6</v>
      </c>
      <c r="BC490" s="5">
        <f t="shared" si="772"/>
        <v>1.6325720653462508E-6</v>
      </c>
      <c r="BD490" s="5">
        <f t="shared" si="773"/>
        <v>7.9191265299835539E-3</v>
      </c>
      <c r="BE490" s="5">
        <f t="shared" si="774"/>
        <v>4.8373764432667749E-3</v>
      </c>
      <c r="BF490" s="5">
        <f t="shared" si="775"/>
        <v>1.4774489816063655E-3</v>
      </c>
      <c r="BG490" s="5">
        <f t="shared" si="776"/>
        <v>3.008318687964342E-4</v>
      </c>
      <c r="BH490" s="5">
        <f t="shared" si="777"/>
        <v>4.5940577852555591E-5</v>
      </c>
      <c r="BI490" s="5">
        <f t="shared" si="778"/>
        <v>5.6125348737034844E-6</v>
      </c>
      <c r="BJ490" s="8">
        <f t="shared" si="779"/>
        <v>9.5496966320317456E-2</v>
      </c>
      <c r="BK490" s="8">
        <f t="shared" si="780"/>
        <v>0.18334565643577352</v>
      </c>
      <c r="BL490" s="8">
        <f t="shared" si="781"/>
        <v>0.61268849629363498</v>
      </c>
      <c r="BM490" s="8">
        <f t="shared" si="782"/>
        <v>0.50316314753906355</v>
      </c>
      <c r="BN490" s="8">
        <f t="shared" si="783"/>
        <v>0.49097105816471509</v>
      </c>
    </row>
    <row r="491" spans="1:66" x14ac:dyDescent="0.25">
      <c r="A491" t="s">
        <v>16</v>
      </c>
      <c r="B491" t="s">
        <v>287</v>
      </c>
      <c r="C491" t="s">
        <v>232</v>
      </c>
      <c r="D491" s="17"/>
      <c r="E491">
        <f>VLOOKUP(A491,home!$A$2:$E$405,3,FALSE)</f>
        <v>1.43055555555556</v>
      </c>
      <c r="F491">
        <f>VLOOKUP(B491,home!$B$2:$E$405,3,FALSE)</f>
        <v>1.22</v>
      </c>
      <c r="G491">
        <f>VLOOKUP(C491,away!$B$2:$E$405,4,FALSE)</f>
        <v>1.57</v>
      </c>
      <c r="H491">
        <f>VLOOKUP(A491,away!$A$2:$E$405,3,FALSE)</f>
        <v>1.3888888888888899</v>
      </c>
      <c r="I491">
        <f>VLOOKUP(C491,away!$B$2:$E$405,3,FALSE)</f>
        <v>0.7</v>
      </c>
      <c r="J491">
        <f>VLOOKUP(B491,home!$B$2:$E$405,4,FALSE)</f>
        <v>1.08</v>
      </c>
      <c r="K491" s="3">
        <f t="shared" si="728"/>
        <v>2.7400861111111197</v>
      </c>
      <c r="L491" s="3">
        <f t="shared" si="729"/>
        <v>1.0500000000000007</v>
      </c>
      <c r="M491" s="5">
        <f t="shared" si="730"/>
        <v>2.2593656202512215E-2</v>
      </c>
      <c r="N491" s="5">
        <f t="shared" si="731"/>
        <v>6.1908563559723323E-2</v>
      </c>
      <c r="O491" s="5">
        <f t="shared" si="732"/>
        <v>2.3723339012637842E-2</v>
      </c>
      <c r="P491" s="5">
        <f t="shared" si="733"/>
        <v>6.5003991737709529E-2</v>
      </c>
      <c r="Q491" s="5">
        <f t="shared" si="734"/>
        <v>8.4817397584418933E-2</v>
      </c>
      <c r="R491" s="5">
        <f t="shared" si="735"/>
        <v>1.2454752981634874E-2</v>
      </c>
      <c r="S491" s="5">
        <f t="shared" si="736"/>
        <v>4.6755590418410993E-2</v>
      </c>
      <c r="T491" s="5">
        <f t="shared" si="737"/>
        <v>8.9058267463639942E-2</v>
      </c>
      <c r="U491" s="5">
        <f t="shared" si="738"/>
        <v>3.4127095662297519E-2</v>
      </c>
      <c r="V491" s="5">
        <f t="shared" si="739"/>
        <v>1.4946673457600292E-2</v>
      </c>
      <c r="W491" s="5">
        <f t="shared" si="740"/>
        <v>7.7468991033885395E-2</v>
      </c>
      <c r="X491" s="5">
        <f t="shared" si="741"/>
        <v>8.1342440585579712E-2</v>
      </c>
      <c r="Y491" s="5">
        <f t="shared" si="742"/>
        <v>4.2704781307429371E-2</v>
      </c>
      <c r="Z491" s="5">
        <f t="shared" si="743"/>
        <v>4.359163543572209E-3</v>
      </c>
      <c r="AA491" s="5">
        <f t="shared" si="744"/>
        <v>1.1944483481804142E-2</v>
      </c>
      <c r="AB491" s="5">
        <f t="shared" si="745"/>
        <v>1.636445664644386E-2</v>
      </c>
      <c r="AC491" s="5">
        <f t="shared" si="746"/>
        <v>2.6876831853692492E-3</v>
      </c>
      <c r="AD491" s="5">
        <f t="shared" si="747"/>
        <v>5.3067926593435302E-2</v>
      </c>
      <c r="AE491" s="5">
        <f t="shared" si="748"/>
        <v>5.5721322923107108E-2</v>
      </c>
      <c r="AF491" s="5">
        <f t="shared" si="749"/>
        <v>2.9253694534631246E-2</v>
      </c>
      <c r="AG491" s="5">
        <f t="shared" si="750"/>
        <v>1.0238793087120944E-2</v>
      </c>
      <c r="AH491" s="5">
        <f t="shared" si="751"/>
        <v>1.1442804301877055E-3</v>
      </c>
      <c r="AI491" s="5">
        <f t="shared" si="752"/>
        <v>3.1354269139735888E-3</v>
      </c>
      <c r="AJ491" s="5">
        <f t="shared" si="753"/>
        <v>4.2956698696915161E-3</v>
      </c>
      <c r="AK491" s="5">
        <f t="shared" si="754"/>
        <v>3.9235017826200792E-3</v>
      </c>
      <c r="AL491" s="5">
        <f t="shared" si="755"/>
        <v>3.0930830142648165E-4</v>
      </c>
      <c r="AM491" s="5">
        <f t="shared" si="756"/>
        <v>2.9082137720827305E-2</v>
      </c>
      <c r="AN491" s="5">
        <f t="shared" si="757"/>
        <v>3.0536244606868691E-2</v>
      </c>
      <c r="AO491" s="5">
        <f t="shared" si="758"/>
        <v>1.603152841860607E-2</v>
      </c>
      <c r="AP491" s="5">
        <f t="shared" si="759"/>
        <v>5.6110349465121291E-3</v>
      </c>
      <c r="AQ491" s="5">
        <f t="shared" si="760"/>
        <v>1.4728966734594347E-3</v>
      </c>
      <c r="AR491" s="5">
        <f t="shared" si="761"/>
        <v>2.4029889033941844E-4</v>
      </c>
      <c r="AS491" s="5">
        <f t="shared" si="762"/>
        <v>6.5843965193445448E-4</v>
      </c>
      <c r="AT491" s="5">
        <f t="shared" si="763"/>
        <v>9.0209067263521936E-4</v>
      </c>
      <c r="AU491" s="5">
        <f t="shared" si="764"/>
        <v>8.2393537435021752E-4</v>
      </c>
      <c r="AV491" s="5">
        <f t="shared" si="765"/>
        <v>5.64413468927543E-4</v>
      </c>
      <c r="AW491" s="5">
        <f t="shared" si="766"/>
        <v>2.4719665273043819E-5</v>
      </c>
      <c r="AX491" s="5">
        <f t="shared" si="767"/>
        <v>1.3281260275043276E-2</v>
      </c>
      <c r="AY491" s="5">
        <f t="shared" si="768"/>
        <v>1.394532328879545E-2</v>
      </c>
      <c r="AZ491" s="5">
        <f t="shared" si="769"/>
        <v>7.3212947266176149E-3</v>
      </c>
      <c r="BA491" s="5">
        <f t="shared" si="770"/>
        <v>2.5624531543161672E-3</v>
      </c>
      <c r="BB491" s="5">
        <f t="shared" si="771"/>
        <v>6.7264395300799425E-4</v>
      </c>
      <c r="BC491" s="5">
        <f t="shared" si="772"/>
        <v>1.4125523013167895E-4</v>
      </c>
      <c r="BD491" s="5">
        <f t="shared" si="773"/>
        <v>4.2052305809398234E-5</v>
      </c>
      <c r="BE491" s="5">
        <f t="shared" si="774"/>
        <v>1.1522693908852954E-4</v>
      </c>
      <c r="BF491" s="5">
        <f t="shared" si="775"/>
        <v>1.578658677111634E-4</v>
      </c>
      <c r="BG491" s="5">
        <f t="shared" si="776"/>
        <v>1.4418869051128808E-4</v>
      </c>
      <c r="BH491" s="5">
        <f t="shared" si="777"/>
        <v>9.8772357062320041E-5</v>
      </c>
      <c r="BI491" s="5">
        <f t="shared" si="778"/>
        <v>5.4128952749634294E-5</v>
      </c>
      <c r="BJ491" s="8">
        <f t="shared" si="779"/>
        <v>0.70624025166715709</v>
      </c>
      <c r="BK491" s="8">
        <f t="shared" si="780"/>
        <v>0.16624222659182419</v>
      </c>
      <c r="BL491" s="8">
        <f t="shared" si="781"/>
        <v>0.11491441995241028</v>
      </c>
      <c r="BM491" s="8">
        <f t="shared" si="782"/>
        <v>0.70733375705280488</v>
      </c>
      <c r="BN491" s="8">
        <f t="shared" si="783"/>
        <v>0.27050170107863675</v>
      </c>
    </row>
    <row r="492" spans="1:66" x14ac:dyDescent="0.25">
      <c r="A492" t="s">
        <v>16</v>
      </c>
      <c r="B492" t="s">
        <v>449</v>
      </c>
      <c r="C492" t="s">
        <v>56</v>
      </c>
      <c r="D492" s="17"/>
      <c r="E492">
        <f>VLOOKUP(A492,home!$A$2:$E$405,3,FALSE)</f>
        <v>1.43055555555556</v>
      </c>
      <c r="F492">
        <f>VLOOKUP(B492,home!$B$2:$E$405,3,FALSE)</f>
        <v>0.35</v>
      </c>
      <c r="G492">
        <f>VLOOKUP(C492,away!$B$2:$E$405,4,FALSE)</f>
        <v>1.05</v>
      </c>
      <c r="H492">
        <f>VLOOKUP(A492,away!$A$2:$E$405,3,FALSE)</f>
        <v>1.3888888888888899</v>
      </c>
      <c r="I492">
        <f>VLOOKUP(C492,away!$B$2:$E$405,3,FALSE)</f>
        <v>1.05</v>
      </c>
      <c r="J492">
        <f>VLOOKUP(B492,home!$B$2:$E$405,4,FALSE)</f>
        <v>1.26</v>
      </c>
      <c r="K492" s="3">
        <f t="shared" si="728"/>
        <v>0.52572916666666836</v>
      </c>
      <c r="L492" s="3">
        <f t="shared" si="729"/>
        <v>1.8375000000000017</v>
      </c>
      <c r="M492" s="5">
        <f t="shared" si="730"/>
        <v>9.4115816313693798E-2</v>
      </c>
      <c r="N492" s="5">
        <f t="shared" si="731"/>
        <v>4.9479429680751467E-2</v>
      </c>
      <c r="O492" s="5">
        <f t="shared" si="732"/>
        <v>0.17293781247641246</v>
      </c>
      <c r="P492" s="5">
        <f t="shared" si="733"/>
        <v>9.0918452038380893E-2</v>
      </c>
      <c r="Q492" s="5">
        <f t="shared" si="734"/>
        <v>1.3006389666601743E-2</v>
      </c>
      <c r="R492" s="5">
        <f t="shared" si="735"/>
        <v>0.15888661521270414</v>
      </c>
      <c r="S492" s="5">
        <f t="shared" si="736"/>
        <v>2.1957427680124812E-2</v>
      </c>
      <c r="T492" s="5">
        <f t="shared" si="737"/>
        <v>2.389924101238072E-2</v>
      </c>
      <c r="U492" s="5">
        <f t="shared" si="738"/>
        <v>8.353132781026254E-2</v>
      </c>
      <c r="V492" s="5">
        <f t="shared" si="739"/>
        <v>2.3568306152681991E-3</v>
      </c>
      <c r="W492" s="5">
        <f t="shared" si="740"/>
        <v>2.2792794669215005E-3</v>
      </c>
      <c r="X492" s="5">
        <f t="shared" si="741"/>
        <v>4.18817602046826E-3</v>
      </c>
      <c r="Y492" s="5">
        <f t="shared" si="742"/>
        <v>3.8478867188052185E-3</v>
      </c>
      <c r="Z492" s="5">
        <f t="shared" si="743"/>
        <v>9.7318051817781387E-2</v>
      </c>
      <c r="AA492" s="5">
        <f t="shared" si="744"/>
        <v>5.1162938283785861E-2</v>
      </c>
      <c r="AB492" s="5">
        <f t="shared" si="745"/>
        <v>1.3448924454076461E-2</v>
      </c>
      <c r="AC492" s="5">
        <f t="shared" si="746"/>
        <v>1.422976761835141E-4</v>
      </c>
      <c r="AD492" s="5">
        <f t="shared" si="747"/>
        <v>2.9957092368627203E-4</v>
      </c>
      <c r="AE492" s="5">
        <f t="shared" si="748"/>
        <v>5.5046157227352536E-4</v>
      </c>
      <c r="AF492" s="5">
        <f t="shared" si="749"/>
        <v>5.05736569526302E-4</v>
      </c>
      <c r="AG492" s="5">
        <f t="shared" si="750"/>
        <v>3.0976364883486031E-4</v>
      </c>
      <c r="AH492" s="5">
        <f t="shared" si="751"/>
        <v>4.4705480053793371E-2</v>
      </c>
      <c r="AI492" s="5">
        <f t="shared" si="752"/>
        <v>2.3502974774114154E-2</v>
      </c>
      <c r="AJ492" s="5">
        <f t="shared" si="753"/>
        <v>6.1780996710913806E-3</v>
      </c>
      <c r="AK492" s="5">
        <f t="shared" si="754"/>
        <v>1.0826690638888301E-3</v>
      </c>
      <c r="AL492" s="5">
        <f t="shared" si="755"/>
        <v>5.4985378458143332E-6</v>
      </c>
      <c r="AM492" s="5">
        <f t="shared" si="756"/>
        <v>3.1498634413429595E-5</v>
      </c>
      <c r="AN492" s="5">
        <f t="shared" si="757"/>
        <v>5.7878740734676922E-5</v>
      </c>
      <c r="AO492" s="5">
        <f t="shared" si="758"/>
        <v>5.317609304998448E-5</v>
      </c>
      <c r="AP492" s="5">
        <f t="shared" si="759"/>
        <v>3.2570356993115531E-5</v>
      </c>
      <c r="AQ492" s="5">
        <f t="shared" si="760"/>
        <v>1.4962007743712462E-5</v>
      </c>
      <c r="AR492" s="5">
        <f t="shared" si="761"/>
        <v>1.6429263919769073E-2</v>
      </c>
      <c r="AS492" s="5">
        <f t="shared" si="762"/>
        <v>8.6373432294869559E-3</v>
      </c>
      <c r="AT492" s="5">
        <f t="shared" si="763"/>
        <v>2.2704516291260838E-3</v>
      </c>
      <c r="AU492" s="5">
        <f t="shared" si="764"/>
        <v>3.9788088097914524E-4</v>
      </c>
      <c r="AV492" s="5">
        <f t="shared" si="765"/>
        <v>5.229439599744146E-5</v>
      </c>
      <c r="AW492" s="5">
        <f t="shared" si="766"/>
        <v>1.4754827526946901E-7</v>
      </c>
      <c r="AX492" s="5">
        <f t="shared" si="767"/>
        <v>2.7599584702183958E-6</v>
      </c>
      <c r="AY492" s="5">
        <f t="shared" si="768"/>
        <v>5.0714236890263056E-6</v>
      </c>
      <c r="AZ492" s="5">
        <f t="shared" si="769"/>
        <v>4.6593705142929237E-6</v>
      </c>
      <c r="BA492" s="5">
        <f t="shared" si="770"/>
        <v>2.853864440004419E-6</v>
      </c>
      <c r="BB492" s="5">
        <f t="shared" si="771"/>
        <v>1.3109939771270313E-6</v>
      </c>
      <c r="BC492" s="5">
        <f t="shared" si="772"/>
        <v>4.817902865941843E-7</v>
      </c>
      <c r="BD492" s="5">
        <f t="shared" si="773"/>
        <v>5.0314620754292822E-3</v>
      </c>
      <c r="BE492" s="5">
        <f t="shared" si="774"/>
        <v>2.6451863640303821E-3</v>
      </c>
      <c r="BF492" s="5">
        <f t="shared" si="775"/>
        <v>6.9532581141986359E-4</v>
      </c>
      <c r="BG492" s="5">
        <f t="shared" si="776"/>
        <v>1.218510197998633E-4</v>
      </c>
      <c r="BH492" s="5">
        <f t="shared" si="777"/>
        <v>1.6015158774216456E-5</v>
      </c>
      <c r="BI492" s="5">
        <f t="shared" si="778"/>
        <v>1.6839272152806405E-6</v>
      </c>
      <c r="BJ492" s="8">
        <f t="shared" si="779"/>
        <v>9.8573158514562054E-2</v>
      </c>
      <c r="BK492" s="8">
        <f t="shared" si="780"/>
        <v>0.20950139428518608</v>
      </c>
      <c r="BL492" s="8">
        <f t="shared" si="781"/>
        <v>0.59173560021215676</v>
      </c>
      <c r="BM492" s="8">
        <f t="shared" si="782"/>
        <v>0.41777876556572791</v>
      </c>
      <c r="BN492" s="8">
        <f t="shared" si="783"/>
        <v>0.57934451538854448</v>
      </c>
    </row>
    <row r="493" spans="1:66" x14ac:dyDescent="0.25">
      <c r="A493" t="s">
        <v>61</v>
      </c>
      <c r="B493" t="s">
        <v>71</v>
      </c>
      <c r="C493" t="s">
        <v>240</v>
      </c>
      <c r="D493" s="17"/>
      <c r="E493">
        <f>VLOOKUP(A493,home!$A$2:$E$405,3,FALSE)</f>
        <v>1.5254237288135599</v>
      </c>
      <c r="F493">
        <f>VLOOKUP(B493,home!$B$2:$E$405,3,FALSE)</f>
        <v>0.22</v>
      </c>
      <c r="G493">
        <f>VLOOKUP(C493,away!$B$2:$E$405,4,FALSE)</f>
        <v>0.44</v>
      </c>
      <c r="H493">
        <f>VLOOKUP(A493,away!$A$2:$E$405,3,FALSE)</f>
        <v>1.1186440677966101</v>
      </c>
      <c r="I493">
        <f>VLOOKUP(C493,away!$B$2:$E$405,3,FALSE)</f>
        <v>0.87</v>
      </c>
      <c r="J493">
        <f>VLOOKUP(B493,home!$B$2:$E$405,4,FALSE)</f>
        <v>0.6</v>
      </c>
      <c r="K493" s="3">
        <f t="shared" si="728"/>
        <v>0.1476610169491526</v>
      </c>
      <c r="L493" s="3">
        <f t="shared" si="729"/>
        <v>0.58393220338983043</v>
      </c>
      <c r="M493" s="5">
        <f t="shared" si="730"/>
        <v>0.48114181418805752</v>
      </c>
      <c r="N493" s="5">
        <f t="shared" si="731"/>
        <v>7.1045889579768789E-2</v>
      </c>
      <c r="O493" s="5">
        <f t="shared" si="732"/>
        <v>0.28095419970181279</v>
      </c>
      <c r="P493" s="5">
        <f t="shared" si="733"/>
        <v>4.1485982844104985E-2</v>
      </c>
      <c r="Q493" s="5">
        <f t="shared" si="734"/>
        <v>5.2453541527029317E-3</v>
      </c>
      <c r="R493" s="5">
        <f t="shared" si="735"/>
        <v>8.2029102441752988E-2</v>
      </c>
      <c r="S493" s="5">
        <f t="shared" si="736"/>
        <v>8.9427208454422263E-4</v>
      </c>
      <c r="T493" s="5">
        <f t="shared" si="737"/>
        <v>3.0629312079478201E-3</v>
      </c>
      <c r="U493" s="5">
        <f t="shared" si="738"/>
        <v>1.2112500685975464E-2</v>
      </c>
      <c r="V493" s="5">
        <f t="shared" si="739"/>
        <v>8.5675263077571462E-6</v>
      </c>
      <c r="W493" s="5">
        <f t="shared" si="740"/>
        <v>2.58178109482192E-4</v>
      </c>
      <c r="X493" s="5">
        <f t="shared" si="741"/>
        <v>1.5075851233695722E-4</v>
      </c>
      <c r="Y493" s="5">
        <f t="shared" si="742"/>
        <v>4.4016375144346184E-5</v>
      </c>
      <c r="Z493" s="5">
        <f t="shared" si="743"/>
        <v>1.5966478176967652E-2</v>
      </c>
      <c r="AA493" s="5">
        <f t="shared" si="744"/>
        <v>2.3576264047074956E-3</v>
      </c>
      <c r="AB493" s="5">
        <f t="shared" si="745"/>
        <v>1.7406475625264157E-4</v>
      </c>
      <c r="AC493" s="5">
        <f t="shared" si="746"/>
        <v>4.6170411578631239E-8</v>
      </c>
      <c r="AD493" s="5">
        <f t="shared" si="747"/>
        <v>9.5307105500375282E-6</v>
      </c>
      <c r="AE493" s="5">
        <f t="shared" si="748"/>
        <v>5.5652888113541166E-6</v>
      </c>
      <c r="AF493" s="5">
        <f t="shared" si="749"/>
        <v>1.6248756790573897E-6</v>
      </c>
      <c r="AG493" s="5">
        <f t="shared" si="750"/>
        <v>3.1627241183550956E-7</v>
      </c>
      <c r="AH493" s="5">
        <f t="shared" si="751"/>
        <v>2.3308351955630903E-3</v>
      </c>
      <c r="AI493" s="5">
        <f t="shared" si="752"/>
        <v>3.4417349531772295E-4</v>
      </c>
      <c r="AJ493" s="5">
        <f t="shared" si="753"/>
        <v>2.5410504162779686E-5</v>
      </c>
      <c r="AK493" s="5">
        <f t="shared" si="754"/>
        <v>1.2507136286222419E-6</v>
      </c>
      <c r="AL493" s="5">
        <f t="shared" si="755"/>
        <v>1.5923994516159079E-10</v>
      </c>
      <c r="AM493" s="5">
        <f t="shared" si="756"/>
        <v>2.8146288241331206E-7</v>
      </c>
      <c r="AN493" s="5">
        <f t="shared" si="757"/>
        <v>1.6435524110005806E-7</v>
      </c>
      <c r="AO493" s="5">
        <f t="shared" si="758"/>
        <v>4.798615903711186E-8</v>
      </c>
      <c r="AP493" s="5">
        <f t="shared" si="759"/>
        <v>9.340221192918519E-9</v>
      </c>
      <c r="AQ493" s="5">
        <f t="shared" si="760"/>
        <v>1.3635139853323252E-9</v>
      </c>
      <c r="AR493" s="5">
        <f t="shared" si="761"/>
        <v>2.7220994629674445E-4</v>
      </c>
      <c r="AS493" s="5">
        <f t="shared" si="762"/>
        <v>4.019479749385151E-5</v>
      </c>
      <c r="AT493" s="5">
        <f t="shared" si="763"/>
        <v>2.9676023370036817E-6</v>
      </c>
      <c r="AU493" s="5">
        <f t="shared" si="764"/>
        <v>1.4606639299421524E-7</v>
      </c>
      <c r="AV493" s="5">
        <f t="shared" si="765"/>
        <v>5.3920780329050988E-9</v>
      </c>
      <c r="AW493" s="5">
        <f t="shared" si="766"/>
        <v>3.8139746364582677E-13</v>
      </c>
      <c r="AX493" s="5">
        <f t="shared" si="767"/>
        <v>6.9268492417648989E-9</v>
      </c>
      <c r="AY493" s="5">
        <f t="shared" si="768"/>
        <v>4.0448103402929535E-9</v>
      </c>
      <c r="AZ493" s="5">
        <f t="shared" si="769"/>
        <v>1.1809475071506172E-9</v>
      </c>
      <c r="BA493" s="5">
        <f t="shared" si="770"/>
        <v>2.2986442664606249E-10</v>
      </c>
      <c r="BB493" s="5">
        <f t="shared" si="771"/>
        <v>3.3556310283093828E-11</v>
      </c>
      <c r="BC493" s="5">
        <f t="shared" si="772"/>
        <v>3.9189220402479622E-12</v>
      </c>
      <c r="BD493" s="5">
        <f t="shared" si="773"/>
        <v>2.6492025620947549E-5</v>
      </c>
      <c r="BE493" s="5">
        <f t="shared" si="774"/>
        <v>3.9118394442321208E-6</v>
      </c>
      <c r="BF493" s="5">
        <f t="shared" si="775"/>
        <v>2.8881309523856144E-7</v>
      </c>
      <c r="BG493" s="5">
        <f t="shared" si="776"/>
        <v>1.4215478450386154E-8</v>
      </c>
      <c r="BH493" s="5">
        <f t="shared" si="777"/>
        <v>5.2476800110069576E-10</v>
      </c>
      <c r="BI493" s="5">
        <f t="shared" si="778"/>
        <v>1.5497555340980569E-11</v>
      </c>
      <c r="BJ493" s="8">
        <f t="shared" si="779"/>
        <v>7.9824682012799783E-2</v>
      </c>
      <c r="BK493" s="8">
        <f t="shared" si="780"/>
        <v>0.52353068701747629</v>
      </c>
      <c r="BL493" s="8">
        <f t="shared" si="781"/>
        <v>0.38067539513767656</v>
      </c>
      <c r="BM493" s="8">
        <f t="shared" si="782"/>
        <v>3.8094895392291481E-2</v>
      </c>
      <c r="BN493" s="8">
        <f t="shared" si="783"/>
        <v>0.96190234290819998</v>
      </c>
    </row>
    <row r="494" spans="1:66" x14ac:dyDescent="0.25">
      <c r="A494" t="s">
        <v>61</v>
      </c>
      <c r="B494" t="s">
        <v>62</v>
      </c>
      <c r="C494" t="s">
        <v>238</v>
      </c>
      <c r="D494" s="17"/>
      <c r="E494">
        <f>VLOOKUP(A494,home!$A$2:$E$405,3,FALSE)</f>
        <v>1.5254237288135599</v>
      </c>
      <c r="F494">
        <f>VLOOKUP(B494,home!$B$2:$E$405,3,FALSE)</f>
        <v>0</v>
      </c>
      <c r="G494">
        <f>VLOOKUP(C494,away!$B$2:$E$405,4,FALSE)</f>
        <v>1.31</v>
      </c>
      <c r="H494">
        <f>VLOOKUP(A494,away!$A$2:$E$405,3,FALSE)</f>
        <v>1.1186440677966101</v>
      </c>
      <c r="I494">
        <f>VLOOKUP(C494,away!$B$2:$E$405,3,FALSE)</f>
        <v>0.44</v>
      </c>
      <c r="J494">
        <f>VLOOKUP(B494,home!$B$2:$E$405,4,FALSE)</f>
        <v>1.19</v>
      </c>
      <c r="K494" s="3">
        <f t="shared" si="728"/>
        <v>0</v>
      </c>
      <c r="L494" s="3">
        <f t="shared" si="729"/>
        <v>0.58572203389830502</v>
      </c>
      <c r="M494" s="5">
        <f t="shared" si="730"/>
        <v>0.5567037576788777</v>
      </c>
      <c r="N494" s="5">
        <f t="shared" si="731"/>
        <v>0</v>
      </c>
      <c r="O494" s="5">
        <f t="shared" si="732"/>
        <v>0.32607365722650139</v>
      </c>
      <c r="P494" s="5">
        <f t="shared" si="733"/>
        <v>0</v>
      </c>
      <c r="Q494" s="5">
        <f t="shared" si="734"/>
        <v>0</v>
      </c>
      <c r="R494" s="5">
        <f t="shared" si="735"/>
        <v>9.5494262855682563E-2</v>
      </c>
      <c r="S494" s="5">
        <f t="shared" si="736"/>
        <v>0</v>
      </c>
      <c r="T494" s="5">
        <f t="shared" si="737"/>
        <v>0</v>
      </c>
      <c r="U494" s="5">
        <f t="shared" si="738"/>
        <v>0</v>
      </c>
      <c r="V494" s="5">
        <f t="shared" si="739"/>
        <v>0</v>
      </c>
      <c r="W494" s="5">
        <f t="shared" si="740"/>
        <v>0</v>
      </c>
      <c r="X494" s="5">
        <f t="shared" si="741"/>
        <v>0</v>
      </c>
      <c r="Y494" s="5">
        <f t="shared" si="742"/>
        <v>0</v>
      </c>
      <c r="Z494" s="5">
        <f t="shared" si="743"/>
        <v>1.8644364621816588E-2</v>
      </c>
      <c r="AA494" s="5">
        <f t="shared" si="744"/>
        <v>0</v>
      </c>
      <c r="AB494" s="5">
        <f t="shared" si="745"/>
        <v>0</v>
      </c>
      <c r="AC494" s="5">
        <f t="shared" si="746"/>
        <v>0</v>
      </c>
      <c r="AD494" s="5">
        <f t="shared" si="747"/>
        <v>0</v>
      </c>
      <c r="AE494" s="5">
        <f t="shared" si="748"/>
        <v>0</v>
      </c>
      <c r="AF494" s="5">
        <f t="shared" si="749"/>
        <v>0</v>
      </c>
      <c r="AG494" s="5">
        <f t="shared" si="750"/>
        <v>0</v>
      </c>
      <c r="AH494" s="5">
        <f t="shared" si="751"/>
        <v>2.7301037917580031E-3</v>
      </c>
      <c r="AI494" s="5">
        <f t="shared" si="752"/>
        <v>0</v>
      </c>
      <c r="AJ494" s="5">
        <f t="shared" si="753"/>
        <v>0</v>
      </c>
      <c r="AK494" s="5">
        <f t="shared" si="754"/>
        <v>0</v>
      </c>
      <c r="AL494" s="5">
        <f t="shared" si="755"/>
        <v>0</v>
      </c>
      <c r="AM494" s="5">
        <f t="shared" si="756"/>
        <v>0</v>
      </c>
      <c r="AN494" s="5">
        <f t="shared" si="757"/>
        <v>0</v>
      </c>
      <c r="AO494" s="5">
        <f t="shared" si="758"/>
        <v>0</v>
      </c>
      <c r="AP494" s="5">
        <f t="shared" si="759"/>
        <v>0</v>
      </c>
      <c r="AQ494" s="5">
        <f t="shared" si="760"/>
        <v>0</v>
      </c>
      <c r="AR494" s="5">
        <f t="shared" si="761"/>
        <v>3.1981638913239455E-4</v>
      </c>
      <c r="AS494" s="5">
        <f t="shared" si="762"/>
        <v>0</v>
      </c>
      <c r="AT494" s="5">
        <f t="shared" si="763"/>
        <v>0</v>
      </c>
      <c r="AU494" s="5">
        <f t="shared" si="764"/>
        <v>0</v>
      </c>
      <c r="AV494" s="5">
        <f t="shared" si="765"/>
        <v>0</v>
      </c>
      <c r="AW494" s="5">
        <f t="shared" si="766"/>
        <v>0</v>
      </c>
      <c r="AX494" s="5">
        <f t="shared" si="767"/>
        <v>0</v>
      </c>
      <c r="AY494" s="5">
        <f t="shared" si="768"/>
        <v>0</v>
      </c>
      <c r="AZ494" s="5">
        <f t="shared" si="769"/>
        <v>0</v>
      </c>
      <c r="BA494" s="5">
        <f t="shared" si="770"/>
        <v>0</v>
      </c>
      <c r="BB494" s="5">
        <f t="shared" si="771"/>
        <v>0</v>
      </c>
      <c r="BC494" s="5">
        <f t="shared" si="772"/>
        <v>0</v>
      </c>
      <c r="BD494" s="5">
        <f t="shared" si="773"/>
        <v>3.1220584319439638E-5</v>
      </c>
      <c r="BE494" s="5">
        <f t="shared" si="774"/>
        <v>0</v>
      </c>
      <c r="BF494" s="5">
        <f t="shared" si="775"/>
        <v>0</v>
      </c>
      <c r="BG494" s="5">
        <f t="shared" si="776"/>
        <v>0</v>
      </c>
      <c r="BH494" s="5">
        <f t="shared" si="777"/>
        <v>0</v>
      </c>
      <c r="BI494" s="5">
        <f t="shared" si="778"/>
        <v>0</v>
      </c>
      <c r="BJ494" s="8">
        <f t="shared" si="779"/>
        <v>0</v>
      </c>
      <c r="BK494" s="8">
        <f t="shared" si="780"/>
        <v>0.5567037576788777</v>
      </c>
      <c r="BL494" s="8">
        <f t="shared" si="781"/>
        <v>0.42464906084739379</v>
      </c>
      <c r="BM494" s="8">
        <f t="shared" si="782"/>
        <v>2.1725505387026424E-2</v>
      </c>
      <c r="BN494" s="8">
        <f t="shared" si="783"/>
        <v>0.97827167776106161</v>
      </c>
    </row>
    <row r="495" spans="1:66" x14ac:dyDescent="0.25">
      <c r="A495" t="s">
        <v>61</v>
      </c>
      <c r="B495" t="s">
        <v>288</v>
      </c>
      <c r="C495" t="s">
        <v>69</v>
      </c>
      <c r="D495" s="17"/>
      <c r="E495">
        <f>VLOOKUP(A495,home!$A$2:$E$405,3,FALSE)</f>
        <v>1.5254237288135599</v>
      </c>
      <c r="F495">
        <f>VLOOKUP(B495,home!$B$2:$E$405,3,FALSE)</f>
        <v>0.87</v>
      </c>
      <c r="G495">
        <f>VLOOKUP(C495,away!$B$2:$E$405,4,FALSE)</f>
        <v>0.22</v>
      </c>
      <c r="H495">
        <f>VLOOKUP(A495,away!$A$2:$E$405,3,FALSE)</f>
        <v>1.1186440677966101</v>
      </c>
      <c r="I495">
        <f>VLOOKUP(C495,away!$B$2:$E$405,3,FALSE)</f>
        <v>1.31</v>
      </c>
      <c r="J495">
        <f>VLOOKUP(B495,home!$B$2:$E$405,4,FALSE)</f>
        <v>0.89</v>
      </c>
      <c r="K495" s="3">
        <f t="shared" si="728"/>
        <v>0.29196610169491538</v>
      </c>
      <c r="L495" s="3">
        <f t="shared" si="729"/>
        <v>1.3042271186440677</v>
      </c>
      <c r="M495" s="5">
        <f t="shared" si="730"/>
        <v>0.20266655830996855</v>
      </c>
      <c r="N495" s="5">
        <f t="shared" si="731"/>
        <v>5.9171764973686779E-2</v>
      </c>
      <c r="O495" s="5">
        <f t="shared" si="732"/>
        <v>0.26432322139012021</v>
      </c>
      <c r="P495" s="5">
        <f t="shared" si="733"/>
        <v>7.717342053671547E-2</v>
      </c>
      <c r="Q495" s="5">
        <f t="shared" si="734"/>
        <v>8.6380747748875317E-3</v>
      </c>
      <c r="R495" s="5">
        <f t="shared" si="735"/>
        <v>0.17236875671217727</v>
      </c>
      <c r="S495" s="5">
        <f t="shared" si="736"/>
        <v>7.3467187766465773E-3</v>
      </c>
      <c r="T495" s="5">
        <f t="shared" si="737"/>
        <v>1.1266011374283569E-2</v>
      </c>
      <c r="U495" s="5">
        <f t="shared" si="738"/>
        <v>5.032583395125368E-2</v>
      </c>
      <c r="V495" s="5">
        <f t="shared" si="739"/>
        <v>3.1083975923753285E-4</v>
      </c>
      <c r="W495" s="5">
        <f t="shared" si="740"/>
        <v>8.4067500605769898E-4</v>
      </c>
      <c r="X495" s="5">
        <f t="shared" si="741"/>
        <v>1.0964311408667167E-3</v>
      </c>
      <c r="Y495" s="5">
        <f t="shared" si="742"/>
        <v>7.1499761382211313E-4</v>
      </c>
      <c r="Z495" s="5">
        <f t="shared" si="743"/>
        <v>7.4936002303661098E-2</v>
      </c>
      <c r="AA495" s="5">
        <f t="shared" si="744"/>
        <v>2.1878772469201131E-2</v>
      </c>
      <c r="AB495" s="5">
        <f t="shared" si="745"/>
        <v>3.1939299538513459E-3</v>
      </c>
      <c r="AC495" s="5">
        <f t="shared" si="746"/>
        <v>7.3977940845327344E-6</v>
      </c>
      <c r="AD495" s="5">
        <f t="shared" si="747"/>
        <v>6.1362151077753917E-5</v>
      </c>
      <c r="AE495" s="5">
        <f t="shared" si="748"/>
        <v>8.0030181493940947E-5</v>
      </c>
      <c r="AF495" s="5">
        <f t="shared" si="749"/>
        <v>5.2188766507202208E-5</v>
      </c>
      <c r="AG495" s="5">
        <f t="shared" si="750"/>
        <v>2.2688668189092124E-5</v>
      </c>
      <c r="AH495" s="5">
        <f t="shared" si="751"/>
        <v>2.4433391591802283E-2</v>
      </c>
      <c r="AI495" s="5">
        <f t="shared" si="752"/>
        <v>7.1337220942438362E-3</v>
      </c>
      <c r="AJ495" s="5">
        <f t="shared" si="753"/>
        <v>1.0414025152156302E-3</v>
      </c>
      <c r="AK495" s="5">
        <f t="shared" si="754"/>
        <v>1.013514108875958E-4</v>
      </c>
      <c r="AL495" s="5">
        <f t="shared" si="755"/>
        <v>1.1268027220484728E-7</v>
      </c>
      <c r="AM495" s="5">
        <f t="shared" si="756"/>
        <v>3.583133608357251E-6</v>
      </c>
      <c r="AN495" s="5">
        <f t="shared" si="757"/>
        <v>4.6732200217444989E-6</v>
      </c>
      <c r="AO495" s="5">
        <f t="shared" si="758"/>
        <v>3.0474701418747979E-6</v>
      </c>
      <c r="AP495" s="5">
        <f t="shared" si="759"/>
        <v>1.3248644007637322E-6</v>
      </c>
      <c r="AQ495" s="5">
        <f t="shared" si="760"/>
        <v>4.3198102000054541E-7</v>
      </c>
      <c r="AR495" s="5">
        <f t="shared" si="761"/>
        <v>6.3733383828956927E-3</v>
      </c>
      <c r="AS495" s="5">
        <f t="shared" si="762"/>
        <v>1.8607987624366313E-3</v>
      </c>
      <c r="AT495" s="5">
        <f t="shared" si="763"/>
        <v>2.7164508035367309E-4</v>
      </c>
      <c r="AU495" s="5">
        <f t="shared" si="764"/>
        <v>2.6437051718487994E-5</v>
      </c>
      <c r="AV495" s="5">
        <f t="shared" si="765"/>
        <v>1.9296807326384501E-6</v>
      </c>
      <c r="AW495" s="5">
        <f t="shared" si="766"/>
        <v>1.1918759158956752E-9</v>
      </c>
      <c r="AX495" s="5">
        <f t="shared" si="767"/>
        <v>1.743589252473504E-7</v>
      </c>
      <c r="AY495" s="5">
        <f t="shared" si="768"/>
        <v>2.2740363868522819E-7</v>
      </c>
      <c r="AZ495" s="5">
        <f t="shared" si="769"/>
        <v>1.4829299622580594E-7</v>
      </c>
      <c r="BA495" s="5">
        <f t="shared" si="770"/>
        <v>6.4469249060892838E-8</v>
      </c>
      <c r="BB495" s="5">
        <f t="shared" si="771"/>
        <v>2.1020635735958757E-8</v>
      </c>
      <c r="BC495" s="5">
        <f t="shared" si="772"/>
        <v>5.4831366355951988E-9</v>
      </c>
      <c r="BD495" s="5">
        <f t="shared" si="773"/>
        <v>1.3853801258779481E-3</v>
      </c>
      <c r="BE495" s="5">
        <f t="shared" si="774"/>
        <v>4.044840347181957E-4</v>
      </c>
      <c r="BF495" s="5">
        <f t="shared" si="775"/>
        <v>5.9047813407251194E-5</v>
      </c>
      <c r="BG495" s="5">
        <f t="shared" si="776"/>
        <v>5.7466532980412973E-6</v>
      </c>
      <c r="BH495" s="5">
        <f t="shared" si="777"/>
        <v>4.1945699030533644E-7</v>
      </c>
      <c r="BI495" s="5">
        <f t="shared" si="778"/>
        <v>2.4493444457626192E-8</v>
      </c>
      <c r="BJ495" s="8">
        <f t="shared" si="779"/>
        <v>8.1957926348646737E-2</v>
      </c>
      <c r="BK495" s="8">
        <f t="shared" si="780"/>
        <v>0.28750527526056352</v>
      </c>
      <c r="BL495" s="8">
        <f t="shared" si="781"/>
        <v>0.55518963362462626</v>
      </c>
      <c r="BM495" s="8">
        <f t="shared" si="782"/>
        <v>0.21524681462817905</v>
      </c>
      <c r="BN495" s="8">
        <f t="shared" si="783"/>
        <v>0.78434179669755588</v>
      </c>
    </row>
    <row r="496" spans="1:66" x14ac:dyDescent="0.25">
      <c r="A496" t="s">
        <v>19</v>
      </c>
      <c r="B496" t="s">
        <v>253</v>
      </c>
      <c r="C496" t="s">
        <v>154</v>
      </c>
      <c r="D496" s="17"/>
      <c r="E496">
        <f>VLOOKUP(A496,home!$A$2:$E$405,3,FALSE)</f>
        <v>1.58227848101266</v>
      </c>
      <c r="F496">
        <f>VLOOKUP(B496,home!$B$2:$E$405,3,FALSE)</f>
        <v>1.39</v>
      </c>
      <c r="G496">
        <f>VLOOKUP(C496,away!$B$2:$E$405,4,FALSE)</f>
        <v>2.0499999999999998</v>
      </c>
      <c r="H496">
        <f>VLOOKUP(A496,away!$A$2:$E$405,3,FALSE)</f>
        <v>1.36708860759494</v>
      </c>
      <c r="I496">
        <f>VLOOKUP(C496,away!$B$2:$E$405,3,FALSE)</f>
        <v>0.79</v>
      </c>
      <c r="J496">
        <f>VLOOKUP(B496,home!$B$2:$E$405,4,FALSE)</f>
        <v>1.02</v>
      </c>
      <c r="K496" s="3">
        <f t="shared" si="728"/>
        <v>4.5087025316455742</v>
      </c>
      <c r="L496" s="3">
        <f t="shared" si="729"/>
        <v>1.1016000000000028</v>
      </c>
      <c r="M496" s="5">
        <f t="shared" si="730"/>
        <v>3.6599619359171586E-3</v>
      </c>
      <c r="N496" s="5">
        <f t="shared" si="731"/>
        <v>1.6501679646196133E-2</v>
      </c>
      <c r="O496" s="5">
        <f t="shared" si="732"/>
        <v>4.0318140686063523E-3</v>
      </c>
      <c r="P496" s="5">
        <f t="shared" si="733"/>
        <v>1.8178250298249706E-2</v>
      </c>
      <c r="Q496" s="5">
        <f t="shared" si="734"/>
        <v>3.7200582398604375E-2</v>
      </c>
      <c r="R496" s="5">
        <f t="shared" si="735"/>
        <v>2.2207231889883852E-3</v>
      </c>
      <c r="S496" s="5">
        <f t="shared" si="736"/>
        <v>2.2571872992922789E-2</v>
      </c>
      <c r="T496" s="5">
        <f t="shared" si="737"/>
        <v>4.0980161570302688E-2</v>
      </c>
      <c r="U496" s="5">
        <f t="shared" si="738"/>
        <v>1.0012580264275968E-2</v>
      </c>
      <c r="V496" s="5">
        <f t="shared" si="739"/>
        <v>1.245663097503804E-2</v>
      </c>
      <c r="W496" s="5">
        <f t="shared" si="740"/>
        <v>5.5908786679759112E-2</v>
      </c>
      <c r="X496" s="5">
        <f t="shared" si="741"/>
        <v>6.1589119406422796E-2</v>
      </c>
      <c r="Y496" s="5">
        <f t="shared" si="742"/>
        <v>3.3923286969057775E-2</v>
      </c>
      <c r="Z496" s="5">
        <f t="shared" si="743"/>
        <v>8.1544955499653668E-4</v>
      </c>
      <c r="AA496" s="5">
        <f t="shared" si="744"/>
        <v>3.6766194730421422E-3</v>
      </c>
      <c r="AB496" s="5">
        <f t="shared" si="745"/>
        <v>8.2883917630012637E-3</v>
      </c>
      <c r="AC496" s="5">
        <f t="shared" si="746"/>
        <v>3.8668393227501512E-3</v>
      </c>
      <c r="AD496" s="5">
        <f t="shared" si="747"/>
        <v>6.3019022011065573E-2</v>
      </c>
      <c r="AE496" s="5">
        <f t="shared" si="748"/>
        <v>6.9421754647390005E-2</v>
      </c>
      <c r="AF496" s="5">
        <f t="shared" si="749"/>
        <v>3.8237502459782531E-2</v>
      </c>
      <c r="AG496" s="5">
        <f t="shared" si="750"/>
        <v>1.4040810903232172E-2</v>
      </c>
      <c r="AH496" s="5">
        <f t="shared" si="751"/>
        <v>2.2457480744604685E-4</v>
      </c>
      <c r="AI496" s="5">
        <f t="shared" si="752"/>
        <v>1.0125410028758088E-3</v>
      </c>
      <c r="AJ496" s="5">
        <f t="shared" si="753"/>
        <v>2.2826230915305545E-3</v>
      </c>
      <c r="AK496" s="5">
        <f t="shared" si="754"/>
        <v>3.4305561705254861E-3</v>
      </c>
      <c r="AL496" s="5">
        <f t="shared" si="755"/>
        <v>7.6823064614142537E-4</v>
      </c>
      <c r="AM496" s="5">
        <f t="shared" si="756"/>
        <v>5.6826804816623895E-2</v>
      </c>
      <c r="AN496" s="5">
        <f t="shared" si="757"/>
        <v>6.2600408185993037E-2</v>
      </c>
      <c r="AO496" s="5">
        <f t="shared" si="758"/>
        <v>3.4480304828845072E-2</v>
      </c>
      <c r="AP496" s="5">
        <f t="shared" si="759"/>
        <v>1.2661167933151935E-2</v>
      </c>
      <c r="AQ496" s="5">
        <f t="shared" si="760"/>
        <v>3.4868856487900524E-3</v>
      </c>
      <c r="AR496" s="5">
        <f t="shared" si="761"/>
        <v>4.9478321576513102E-5</v>
      </c>
      <c r="AS496" s="5">
        <f t="shared" si="762"/>
        <v>2.2308303375359847E-4</v>
      </c>
      <c r="AT496" s="5">
        <f t="shared" si="763"/>
        <v>5.0290751952601241E-4</v>
      </c>
      <c r="AU496" s="5">
        <f t="shared" si="764"/>
        <v>7.5582013549017597E-4</v>
      </c>
      <c r="AV496" s="5">
        <f t="shared" si="765"/>
        <v>8.5194203958831435E-4</v>
      </c>
      <c r="AW496" s="5">
        <f t="shared" si="766"/>
        <v>1.0598993784985453E-4</v>
      </c>
      <c r="AX496" s="5">
        <f t="shared" si="767"/>
        <v>4.2702526457006833E-2</v>
      </c>
      <c r="AY496" s="5">
        <f t="shared" si="768"/>
        <v>4.7041103145038843E-2</v>
      </c>
      <c r="AZ496" s="5">
        <f t="shared" si="769"/>
        <v>2.5910239612287472E-2</v>
      </c>
      <c r="BA496" s="5">
        <f t="shared" si="770"/>
        <v>9.5142399856319778E-3</v>
      </c>
      <c r="BB496" s="5">
        <f t="shared" si="771"/>
        <v>2.6202216920430542E-3</v>
      </c>
      <c r="BC496" s="5">
        <f t="shared" si="772"/>
        <v>5.7728724319092639E-4</v>
      </c>
      <c r="BD496" s="5">
        <f t="shared" si="773"/>
        <v>9.0842198414478429E-6</v>
      </c>
      <c r="BE496" s="5">
        <f t="shared" si="774"/>
        <v>4.0958044997160854E-5</v>
      </c>
      <c r="BF496" s="5">
        <f t="shared" si="775"/>
        <v>9.2333820584976256E-5</v>
      </c>
      <c r="BG496" s="5">
        <f t="shared" si="776"/>
        <v>1.3876857687599689E-4</v>
      </c>
      <c r="BH496" s="5">
        <f t="shared" si="777"/>
        <v>1.5641655846841516E-4</v>
      </c>
      <c r="BI496" s="5">
        <f t="shared" si="778"/>
        <v>1.4104714663156628E-4</v>
      </c>
      <c r="BJ496" s="8">
        <f t="shared" si="779"/>
        <v>0.7292438962404163</v>
      </c>
      <c r="BK496" s="8">
        <f t="shared" si="780"/>
        <v>0.10854288931605811</v>
      </c>
      <c r="BL496" s="8">
        <f t="shared" si="781"/>
        <v>3.8142263247626179E-2</v>
      </c>
      <c r="BM496" s="8">
        <f t="shared" si="782"/>
        <v>0.74801637361534579</v>
      </c>
      <c r="BN496" s="8">
        <f t="shared" si="783"/>
        <v>8.1793011536562113E-2</v>
      </c>
    </row>
    <row r="497" spans="1:66" x14ac:dyDescent="0.25">
      <c r="A497" t="s">
        <v>19</v>
      </c>
      <c r="B497" t="s">
        <v>248</v>
      </c>
      <c r="C497" t="s">
        <v>141</v>
      </c>
      <c r="D497" s="17"/>
      <c r="E497">
        <f>VLOOKUP(A497,home!$A$2:$E$405,3,FALSE)</f>
        <v>1.58227848101266</v>
      </c>
      <c r="F497">
        <f>VLOOKUP(B497,home!$B$2:$E$405,3,FALSE)</f>
        <v>0.63</v>
      </c>
      <c r="G497">
        <f>VLOOKUP(C497,away!$B$2:$E$405,4,FALSE)</f>
        <v>0.47</v>
      </c>
      <c r="H497">
        <f>VLOOKUP(A497,away!$A$2:$E$405,3,FALSE)</f>
        <v>1.36708860759494</v>
      </c>
      <c r="I497">
        <f>VLOOKUP(C497,away!$B$2:$E$405,3,FALSE)</f>
        <v>0.79</v>
      </c>
      <c r="J497">
        <f>VLOOKUP(B497,home!$B$2:$E$405,4,FALSE)</f>
        <v>1.28</v>
      </c>
      <c r="K497" s="3">
        <f t="shared" si="728"/>
        <v>0.4685126582278486</v>
      </c>
      <c r="L497" s="3">
        <f t="shared" si="729"/>
        <v>1.3824000000000036</v>
      </c>
      <c r="M497" s="5">
        <f t="shared" si="730"/>
        <v>0.15709372798510904</v>
      </c>
      <c r="N497" s="5">
        <f t="shared" si="731"/>
        <v>7.3600400089225998E-2</v>
      </c>
      <c r="O497" s="5">
        <f t="shared" si="732"/>
        <v>0.21716636956661528</v>
      </c>
      <c r="P497" s="5">
        <f t="shared" si="733"/>
        <v>0.10174519308334627</v>
      </c>
      <c r="Q497" s="5">
        <f t="shared" si="734"/>
        <v>1.7241359546218225E-2</v>
      </c>
      <c r="R497" s="5">
        <f t="shared" si="735"/>
        <v>0.15010539464444492</v>
      </c>
      <c r="S497" s="5">
        <f t="shared" si="736"/>
        <v>1.6474375597841651E-2</v>
      </c>
      <c r="T497" s="5">
        <f t="shared" si="737"/>
        <v>2.3834455436692135E-2</v>
      </c>
      <c r="U497" s="5">
        <f t="shared" si="738"/>
        <v>7.0326277459209149E-2</v>
      </c>
      <c r="V497" s="5">
        <f t="shared" si="739"/>
        <v>1.1855544582126819E-3</v>
      </c>
      <c r="W497" s="5">
        <f t="shared" si="740"/>
        <v>2.6925983974869319E-3</v>
      </c>
      <c r="X497" s="5">
        <f t="shared" si="741"/>
        <v>3.7222480246859439E-3</v>
      </c>
      <c r="Y497" s="5">
        <f t="shared" si="742"/>
        <v>2.5728178346629319E-3</v>
      </c>
      <c r="Z497" s="5">
        <f t="shared" si="743"/>
        <v>6.9168565852160399E-2</v>
      </c>
      <c r="AA497" s="5">
        <f t="shared" si="744"/>
        <v>3.2406348653203659E-2</v>
      </c>
      <c r="AB497" s="5">
        <f t="shared" si="745"/>
        <v>7.5913922754854519E-3</v>
      </c>
      <c r="AC497" s="5">
        <f t="shared" si="746"/>
        <v>4.7990644187711217E-5</v>
      </c>
      <c r="AD497" s="5">
        <f t="shared" si="747"/>
        <v>3.1537910818666185E-4</v>
      </c>
      <c r="AE497" s="5">
        <f t="shared" si="748"/>
        <v>4.3598007915724248E-4</v>
      </c>
      <c r="AF497" s="5">
        <f t="shared" si="749"/>
        <v>3.0134943071348687E-4</v>
      </c>
      <c r="AG497" s="5">
        <f t="shared" si="750"/>
        <v>1.3886181767277511E-4</v>
      </c>
      <c r="AH497" s="5">
        <f t="shared" si="751"/>
        <v>2.3904656358506703E-2</v>
      </c>
      <c r="AI497" s="5">
        <f t="shared" si="752"/>
        <v>1.1199634094547219E-2</v>
      </c>
      <c r="AJ497" s="5">
        <f t="shared" si="753"/>
        <v>2.6235851704077802E-3</v>
      </c>
      <c r="AK497" s="5">
        <f t="shared" si="754"/>
        <v>4.0972762075830411E-4</v>
      </c>
      <c r="AL497" s="5">
        <f t="shared" si="755"/>
        <v>1.2432876657012538E-6</v>
      </c>
      <c r="AM497" s="5">
        <f t="shared" si="756"/>
        <v>2.9551820865212245E-5</v>
      </c>
      <c r="AN497" s="5">
        <f t="shared" si="757"/>
        <v>4.0852437164069506E-5</v>
      </c>
      <c r="AO497" s="5">
        <f t="shared" si="758"/>
        <v>2.8237204567804927E-5</v>
      </c>
      <c r="AP497" s="5">
        <f t="shared" si="759"/>
        <v>1.3011703864844543E-5</v>
      </c>
      <c r="AQ497" s="5">
        <f t="shared" si="760"/>
        <v>4.4968448556902874E-6</v>
      </c>
      <c r="AR497" s="5">
        <f t="shared" si="761"/>
        <v>6.6091593899999489E-3</v>
      </c>
      <c r="AS497" s="5">
        <f t="shared" si="762"/>
        <v>3.0964748344604223E-3</v>
      </c>
      <c r="AT497" s="5">
        <f t="shared" si="763"/>
        <v>7.2536882791434472E-4</v>
      </c>
      <c r="AU497" s="5">
        <f t="shared" si="764"/>
        <v>1.132814925872562E-4</v>
      </c>
      <c r="AV497" s="5">
        <f t="shared" si="765"/>
        <v>1.3268453305018429E-5</v>
      </c>
      <c r="AW497" s="5">
        <f t="shared" si="766"/>
        <v>2.2367846753264355E-8</v>
      </c>
      <c r="AX497" s="5">
        <f t="shared" si="767"/>
        <v>2.3075670248389641E-6</v>
      </c>
      <c r="AY497" s="5">
        <f t="shared" si="768"/>
        <v>3.1899806551373919E-6</v>
      </c>
      <c r="AZ497" s="5">
        <f t="shared" si="769"/>
        <v>2.2049146288309715E-6</v>
      </c>
      <c r="BA497" s="5">
        <f t="shared" si="770"/>
        <v>1.0160246609653143E-6</v>
      </c>
      <c r="BB497" s="5">
        <f t="shared" si="771"/>
        <v>3.5113812282961368E-7</v>
      </c>
      <c r="BC497" s="5">
        <f t="shared" si="772"/>
        <v>9.7082668199931827E-8</v>
      </c>
      <c r="BD497" s="5">
        <f t="shared" si="773"/>
        <v>1.5227503234559927E-3</v>
      </c>
      <c r="BE497" s="5">
        <f t="shared" si="774"/>
        <v>7.1342780185968324E-4</v>
      </c>
      <c r="BF497" s="5">
        <f t="shared" si="775"/>
        <v>1.6712497795146552E-4</v>
      </c>
      <c r="BG497" s="5">
        <f t="shared" si="776"/>
        <v>2.61000558921039E-5</v>
      </c>
      <c r="BH497" s="5">
        <f t="shared" si="777"/>
        <v>3.0570516414762546E-6</v>
      </c>
      <c r="BI497" s="5">
        <f t="shared" si="778"/>
        <v>2.8645347817756965E-7</v>
      </c>
      <c r="BJ497" s="8">
        <f t="shared" si="779"/>
        <v>0.12498076648378074</v>
      </c>
      <c r="BK497" s="8">
        <f t="shared" si="780"/>
        <v>0.27655127503701815</v>
      </c>
      <c r="BL497" s="8">
        <f t="shared" si="781"/>
        <v>0.52872368550572435</v>
      </c>
      <c r="BM497" s="8">
        <f t="shared" si="782"/>
        <v>0.2824686803509156</v>
      </c>
      <c r="BN497" s="8">
        <f t="shared" si="783"/>
        <v>0.71695244491495969</v>
      </c>
    </row>
    <row r="498" spans="1:66" x14ac:dyDescent="0.25">
      <c r="A498" t="s">
        <v>19</v>
      </c>
      <c r="B498" t="s">
        <v>254</v>
      </c>
      <c r="C498" t="s">
        <v>252</v>
      </c>
      <c r="D498" s="17"/>
      <c r="E498">
        <f>VLOOKUP(A498,home!$A$2:$E$405,3,FALSE)</f>
        <v>1.58227848101266</v>
      </c>
      <c r="F498">
        <f>VLOOKUP(B498,home!$B$2:$E$405,3,FALSE)</f>
        <v>0.79</v>
      </c>
      <c r="G498">
        <f>VLOOKUP(C498,away!$B$2:$E$405,4,FALSE)</f>
        <v>0.47</v>
      </c>
      <c r="H498">
        <f>VLOOKUP(A498,away!$A$2:$E$405,3,FALSE)</f>
        <v>1.36708860759494</v>
      </c>
      <c r="I498">
        <f>VLOOKUP(C498,away!$B$2:$E$405,3,FALSE)</f>
        <v>0.63</v>
      </c>
      <c r="J498">
        <f>VLOOKUP(B498,home!$B$2:$E$405,4,FALSE)</f>
        <v>1.46</v>
      </c>
      <c r="K498" s="3">
        <f t="shared" si="728"/>
        <v>0.58750000000000069</v>
      </c>
      <c r="L498" s="3">
        <f t="shared" si="729"/>
        <v>1.2574481012658258</v>
      </c>
      <c r="M498" s="5">
        <f t="shared" si="730"/>
        <v>0.15803352241659191</v>
      </c>
      <c r="N498" s="5">
        <f t="shared" si="731"/>
        <v>9.2844694419747839E-2</v>
      </c>
      <c r="O498" s="5">
        <f t="shared" si="732"/>
        <v>0.19871895269909381</v>
      </c>
      <c r="P498" s="5">
        <f t="shared" si="733"/>
        <v>0.11674738471071773</v>
      </c>
      <c r="Q498" s="5">
        <f t="shared" si="734"/>
        <v>2.7273128985800959E-2</v>
      </c>
      <c r="R498" s="5">
        <f t="shared" si="735"/>
        <v>0.12493938487850452</v>
      </c>
      <c r="S498" s="5">
        <f t="shared" si="736"/>
        <v>2.1561804780985707E-2</v>
      </c>
      <c r="T498" s="5">
        <f t="shared" si="737"/>
        <v>3.4294544258773367E-2</v>
      </c>
      <c r="U498" s="5">
        <f t="shared" si="738"/>
        <v>7.3401888616121472E-2</v>
      </c>
      <c r="V498" s="5">
        <f t="shared" si="739"/>
        <v>1.7698666286675015E-3</v>
      </c>
      <c r="W498" s="5">
        <f t="shared" si="740"/>
        <v>5.3409877597193614E-3</v>
      </c>
      <c r="X498" s="5">
        <f t="shared" si="741"/>
        <v>6.7160149173431279E-3</v>
      </c>
      <c r="Y498" s="5">
        <f t="shared" si="742"/>
        <v>4.2225201029430399E-3</v>
      </c>
      <c r="Z498" s="5">
        <f t="shared" si="743"/>
        <v>5.2368264096265237E-2</v>
      </c>
      <c r="AA498" s="5">
        <f t="shared" si="744"/>
        <v>3.0766355156555857E-2</v>
      </c>
      <c r="AB498" s="5">
        <f t="shared" si="745"/>
        <v>9.0376168272382918E-3</v>
      </c>
      <c r="AC498" s="5">
        <f t="shared" si="746"/>
        <v>8.1718144758164012E-5</v>
      </c>
      <c r="AD498" s="5">
        <f t="shared" si="747"/>
        <v>7.8445757720878198E-4</v>
      </c>
      <c r="AE498" s="5">
        <f t="shared" si="748"/>
        <v>9.8641469098477278E-4</v>
      </c>
      <c r="AF498" s="5">
        <f t="shared" si="749"/>
        <v>6.2018264011975955E-4</v>
      </c>
      <c r="AG498" s="5">
        <f t="shared" si="750"/>
        <v>2.5994916108553953E-4</v>
      </c>
      <c r="AH498" s="5">
        <f t="shared" si="751"/>
        <v>1.6462593563609015E-2</v>
      </c>
      <c r="AI498" s="5">
        <f t="shared" si="752"/>
        <v>9.6717737186203072E-3</v>
      </c>
      <c r="AJ498" s="5">
        <f t="shared" si="753"/>
        <v>2.8410835298447179E-3</v>
      </c>
      <c r="AK498" s="5">
        <f t="shared" si="754"/>
        <v>5.5637885792792473E-4</v>
      </c>
      <c r="AL498" s="5">
        <f t="shared" si="755"/>
        <v>2.4147736601803036E-6</v>
      </c>
      <c r="AM498" s="5">
        <f t="shared" si="756"/>
        <v>9.2173765322032012E-5</v>
      </c>
      <c r="AN498" s="5">
        <f t="shared" si="757"/>
        <v>1.1590372619071098E-4</v>
      </c>
      <c r="AO498" s="5">
        <f t="shared" si="758"/>
        <v>7.2871460214071862E-5</v>
      </c>
      <c r="AP498" s="5">
        <f t="shared" si="759"/>
        <v>3.0544026427550934E-5</v>
      </c>
      <c r="AQ498" s="5">
        <f t="shared" si="760"/>
        <v>9.6018820090842855E-6</v>
      </c>
      <c r="AR498" s="5">
        <f t="shared" si="761"/>
        <v>4.1401714036942289E-3</v>
      </c>
      <c r="AS498" s="5">
        <f t="shared" si="762"/>
        <v>2.4323506996703622E-3</v>
      </c>
      <c r="AT498" s="5">
        <f t="shared" si="763"/>
        <v>7.1450301802816957E-4</v>
      </c>
      <c r="AU498" s="5">
        <f t="shared" si="764"/>
        <v>1.3992350769718342E-4</v>
      </c>
      <c r="AV498" s="5">
        <f t="shared" si="765"/>
        <v>2.0551265193023832E-5</v>
      </c>
      <c r="AW498" s="5">
        <f t="shared" si="766"/>
        <v>4.9553218762875503E-8</v>
      </c>
      <c r="AX498" s="5">
        <f t="shared" si="767"/>
        <v>9.0253478544489749E-6</v>
      </c>
      <c r="AY498" s="5">
        <f t="shared" si="768"/>
        <v>1.1348906522840459E-5</v>
      </c>
      <c r="AZ498" s="5">
        <f t="shared" si="769"/>
        <v>7.1353304792945415E-6</v>
      </c>
      <c r="BA498" s="5">
        <f t="shared" si="770"/>
        <v>2.9907692543643646E-6</v>
      </c>
      <c r="BB498" s="5">
        <f t="shared" si="771"/>
        <v>9.4018428005617041E-7</v>
      </c>
      <c r="BC498" s="5">
        <f t="shared" si="772"/>
        <v>2.3644658755932159E-7</v>
      </c>
      <c r="BD498" s="5">
        <f t="shared" si="773"/>
        <v>8.6767511174839693E-4</v>
      </c>
      <c r="BE498" s="5">
        <f t="shared" si="774"/>
        <v>5.0975912815218367E-4</v>
      </c>
      <c r="BF498" s="5">
        <f t="shared" si="775"/>
        <v>1.4974174389470411E-4</v>
      </c>
      <c r="BG498" s="5">
        <f t="shared" si="776"/>
        <v>2.9324424846046265E-5</v>
      </c>
      <c r="BH498" s="5">
        <f t="shared" si="777"/>
        <v>4.3070248992630489E-6</v>
      </c>
      <c r="BI498" s="5">
        <f t="shared" si="778"/>
        <v>5.0607542566340903E-7</v>
      </c>
      <c r="BJ498" s="8">
        <f t="shared" si="779"/>
        <v>0.17369566635886857</v>
      </c>
      <c r="BK498" s="8">
        <f t="shared" si="780"/>
        <v>0.298208060361904</v>
      </c>
      <c r="BL498" s="8">
        <f t="shared" si="781"/>
        <v>0.47540484125076515</v>
      </c>
      <c r="BM498" s="8">
        <f t="shared" si="782"/>
        <v>0.28110846460404215</v>
      </c>
      <c r="BN498" s="8">
        <f t="shared" si="783"/>
        <v>0.71855706811045683</v>
      </c>
    </row>
    <row r="499" spans="1:66" x14ac:dyDescent="0.25">
      <c r="A499" t="s">
        <v>19</v>
      </c>
      <c r="B499" t="s">
        <v>20</v>
      </c>
      <c r="C499" t="s">
        <v>352</v>
      </c>
      <c r="D499" s="17"/>
      <c r="E499">
        <f>VLOOKUP(A499,home!$A$2:$E$405,3,FALSE)</f>
        <v>1.58227848101266</v>
      </c>
      <c r="F499">
        <f>VLOOKUP(B499,home!$B$2:$E$405,3,FALSE)</f>
        <v>1.58</v>
      </c>
      <c r="G499">
        <f>VLOOKUP(C499,away!$B$2:$E$405,4,FALSE)</f>
        <v>0.88</v>
      </c>
      <c r="H499">
        <f>VLOOKUP(A499,away!$A$2:$E$405,3,FALSE)</f>
        <v>1.36708860759494</v>
      </c>
      <c r="I499">
        <f>VLOOKUP(C499,away!$B$2:$E$405,3,FALSE)</f>
        <v>0.63</v>
      </c>
      <c r="J499">
        <f>VLOOKUP(B499,home!$B$2:$E$405,4,FALSE)</f>
        <v>1.28</v>
      </c>
      <c r="K499" s="3">
        <f t="shared" si="728"/>
        <v>2.2000000000000028</v>
      </c>
      <c r="L499" s="3">
        <f t="shared" si="729"/>
        <v>1.1024202531645597</v>
      </c>
      <c r="M499" s="5">
        <f t="shared" si="730"/>
        <v>3.6794008735411124E-2</v>
      </c>
      <c r="N499" s="5">
        <f t="shared" si="731"/>
        <v>8.0946819217904573E-2</v>
      </c>
      <c r="O499" s="5">
        <f t="shared" si="732"/>
        <v>4.0562460425030956E-2</v>
      </c>
      <c r="P499" s="5">
        <f t="shared" si="733"/>
        <v>8.9237412935068219E-2</v>
      </c>
      <c r="Q499" s="5">
        <f t="shared" si="734"/>
        <v>8.9041501139695167E-2</v>
      </c>
      <c r="R499" s="5">
        <f t="shared" si="735"/>
        <v>2.235843894537003E-2</v>
      </c>
      <c r="S499" s="5">
        <f t="shared" si="736"/>
        <v>5.4107422247795627E-2</v>
      </c>
      <c r="T499" s="5">
        <f t="shared" si="737"/>
        <v>9.8161154228575187E-2</v>
      </c>
      <c r="U499" s="5">
        <f t="shared" si="738"/>
        <v>4.9188565679814132E-2</v>
      </c>
      <c r="V499" s="5">
        <f t="shared" si="739"/>
        <v>1.458089554349919E-2</v>
      </c>
      <c r="W499" s="5">
        <f t="shared" si="740"/>
        <v>6.5297100835776528E-2</v>
      </c>
      <c r="X499" s="5">
        <f t="shared" si="741"/>
        <v>7.1984846434288555E-2</v>
      </c>
      <c r="Y499" s="5">
        <f t="shared" si="742"/>
        <v>3.9678776315050179E-2</v>
      </c>
      <c r="Z499" s="5">
        <f t="shared" si="743"/>
        <v>8.2161319741730649E-3</v>
      </c>
      <c r="AA499" s="5">
        <f t="shared" si="744"/>
        <v>1.8075490343180765E-2</v>
      </c>
      <c r="AB499" s="5">
        <f t="shared" si="745"/>
        <v>1.9883039377498871E-2</v>
      </c>
      <c r="AC499" s="5">
        <f t="shared" si="746"/>
        <v>2.210212751509177E-3</v>
      </c>
      <c r="AD499" s="5">
        <f t="shared" si="747"/>
        <v>3.5913405459677139E-2</v>
      </c>
      <c r="AE499" s="5">
        <f t="shared" si="748"/>
        <v>3.9591665538858754E-2</v>
      </c>
      <c r="AF499" s="5">
        <f t="shared" si="749"/>
        <v>2.1823326973277626E-2</v>
      </c>
      <c r="AG499" s="5">
        <f t="shared" si="750"/>
        <v>8.0194925489245651E-3</v>
      </c>
      <c r="AH499" s="5">
        <f t="shared" si="751"/>
        <v>2.2644075727503228E-3</v>
      </c>
      <c r="AI499" s="5">
        <f t="shared" si="752"/>
        <v>4.9816966600507171E-3</v>
      </c>
      <c r="AJ499" s="5">
        <f t="shared" si="753"/>
        <v>5.4798663260557968E-3</v>
      </c>
      <c r="AK499" s="5">
        <f t="shared" si="754"/>
        <v>4.018568639107589E-3</v>
      </c>
      <c r="AL499" s="5">
        <f t="shared" si="755"/>
        <v>2.1441933049383348E-4</v>
      </c>
      <c r="AM499" s="5">
        <f t="shared" si="756"/>
        <v>1.5801898402257961E-2</v>
      </c>
      <c r="AN499" s="5">
        <f t="shared" si="757"/>
        <v>1.7420332837097874E-2</v>
      </c>
      <c r="AO499" s="5">
        <f t="shared" si="758"/>
        <v>9.6022638682421654E-3</v>
      </c>
      <c r="AP499" s="5">
        <f t="shared" si="759"/>
        <v>3.5285767215268125E-3</v>
      </c>
      <c r="AQ499" s="5">
        <f t="shared" si="760"/>
        <v>9.7249361066403903E-4</v>
      </c>
      <c r="AR499" s="5">
        <f t="shared" si="761"/>
        <v>4.9926575392383182E-4</v>
      </c>
      <c r="AS499" s="5">
        <f t="shared" si="762"/>
        <v>1.0983846586324314E-3</v>
      </c>
      <c r="AT499" s="5">
        <f t="shared" si="763"/>
        <v>1.2082231244956764E-3</v>
      </c>
      <c r="AU499" s="5">
        <f t="shared" si="764"/>
        <v>8.8603029129683041E-4</v>
      </c>
      <c r="AV499" s="5">
        <f t="shared" si="765"/>
        <v>4.8731666021325734E-4</v>
      </c>
      <c r="AW499" s="5">
        <f t="shared" si="766"/>
        <v>1.4445457437057012E-5</v>
      </c>
      <c r="AX499" s="5">
        <f t="shared" si="767"/>
        <v>5.7940294141612522E-3</v>
      </c>
      <c r="AY499" s="5">
        <f t="shared" si="768"/>
        <v>6.3874553736025536E-3</v>
      </c>
      <c r="AZ499" s="5">
        <f t="shared" si="769"/>
        <v>3.5208300850221278E-3</v>
      </c>
      <c r="BA499" s="5">
        <f t="shared" si="770"/>
        <v>1.2938114645598313E-3</v>
      </c>
      <c r="BB499" s="5">
        <f t="shared" si="771"/>
        <v>3.5658099057681432E-4</v>
      </c>
      <c r="BC499" s="5">
        <f t="shared" si="772"/>
        <v>7.8620421181072281E-5</v>
      </c>
      <c r="BD499" s="5">
        <f t="shared" si="773"/>
        <v>9.1733446472850956E-5</v>
      </c>
      <c r="BE499" s="5">
        <f t="shared" si="774"/>
        <v>2.0181358224027239E-4</v>
      </c>
      <c r="BF499" s="5">
        <f t="shared" si="775"/>
        <v>2.2199494046429996E-4</v>
      </c>
      <c r="BG499" s="5">
        <f t="shared" si="776"/>
        <v>1.6279628967382016E-4</v>
      </c>
      <c r="BH499" s="5">
        <f t="shared" si="777"/>
        <v>8.9537959320601208E-5</v>
      </c>
      <c r="BI499" s="5">
        <f t="shared" si="778"/>
        <v>3.9396702101064577E-5</v>
      </c>
      <c r="BJ499" s="8">
        <f t="shared" si="779"/>
        <v>0.61521498188092083</v>
      </c>
      <c r="BK499" s="8">
        <f t="shared" si="780"/>
        <v>0.20353182691737973</v>
      </c>
      <c r="BL499" s="8">
        <f t="shared" si="781"/>
        <v>0.17179902737769415</v>
      </c>
      <c r="BM499" s="8">
        <f t="shared" si="782"/>
        <v>0.63344831683552227</v>
      </c>
      <c r="BN499" s="8">
        <f t="shared" si="783"/>
        <v>0.35894064139848009</v>
      </c>
    </row>
    <row r="500" spans="1:66" x14ac:dyDescent="0.25">
      <c r="A500" t="s">
        <v>19</v>
      </c>
      <c r="B500" t="s">
        <v>249</v>
      </c>
      <c r="C500" t="s">
        <v>146</v>
      </c>
      <c r="D500" s="17"/>
      <c r="E500">
        <f>VLOOKUP(A500,home!$A$2:$E$405,3,FALSE)</f>
        <v>1.58227848101266</v>
      </c>
      <c r="F500">
        <f>VLOOKUP(B500,home!$B$2:$E$405,3,FALSE)</f>
        <v>1.01</v>
      </c>
      <c r="G500">
        <f>VLOOKUP(C500,away!$B$2:$E$405,4,FALSE)</f>
        <v>0.95</v>
      </c>
      <c r="H500">
        <f>VLOOKUP(A500,away!$A$2:$E$405,3,FALSE)</f>
        <v>1.36708860759494</v>
      </c>
      <c r="I500">
        <f>VLOOKUP(C500,away!$B$2:$E$405,3,FALSE)</f>
        <v>0.63</v>
      </c>
      <c r="J500">
        <f>VLOOKUP(B500,home!$B$2:$E$405,4,FALSE)</f>
        <v>0.88</v>
      </c>
      <c r="K500" s="3">
        <f t="shared" si="728"/>
        <v>1.5181962025316473</v>
      </c>
      <c r="L500" s="3">
        <f t="shared" si="729"/>
        <v>0.75791392405063474</v>
      </c>
      <c r="M500" s="5">
        <f t="shared" si="730"/>
        <v>0.10268285417370296</v>
      </c>
      <c r="N500" s="5">
        <f t="shared" si="731"/>
        <v>0.15589271927162676</v>
      </c>
      <c r="O500" s="5">
        <f t="shared" si="732"/>
        <v>7.7824764939510294E-2</v>
      </c>
      <c r="P500" s="5">
        <f t="shared" si="733"/>
        <v>0.11815326259408263</v>
      </c>
      <c r="Q500" s="5">
        <f t="shared" si="734"/>
        <v>0.11833786720025796</v>
      </c>
      <c r="R500" s="5">
        <f t="shared" si="735"/>
        <v>2.9492236491811256E-2</v>
      </c>
      <c r="S500" s="5">
        <f t="shared" si="736"/>
        <v>3.3988618581858254E-2</v>
      </c>
      <c r="T500" s="5">
        <f t="shared" si="737"/>
        <v>8.9689917293530402E-2</v>
      </c>
      <c r="U500" s="5">
        <f t="shared" si="738"/>
        <v>4.4775001446033122E-2</v>
      </c>
      <c r="V500" s="5">
        <f t="shared" si="739"/>
        <v>4.3454903599679778E-3</v>
      </c>
      <c r="W500" s="5">
        <f t="shared" si="740"/>
        <v>5.988670019970866E-2</v>
      </c>
      <c r="X500" s="5">
        <f t="shared" si="741"/>
        <v>4.5388963946805118E-2</v>
      </c>
      <c r="Y500" s="5">
        <f t="shared" si="742"/>
        <v>1.7200463886757927E-2</v>
      </c>
      <c r="Z500" s="5">
        <f t="shared" si="743"/>
        <v>7.4508588961793316E-3</v>
      </c>
      <c r="AA500" s="5">
        <f t="shared" si="744"/>
        <v>1.1311865681778603E-2</v>
      </c>
      <c r="AB500" s="5">
        <f t="shared" si="745"/>
        <v>8.5868157608121713E-3</v>
      </c>
      <c r="AC500" s="5">
        <f t="shared" si="746"/>
        <v>3.1251192551387622E-4</v>
      </c>
      <c r="AD500" s="5">
        <f t="shared" si="747"/>
        <v>2.2729940206337257E-2</v>
      </c>
      <c r="AE500" s="5">
        <f t="shared" si="748"/>
        <v>1.7227338175221363E-2</v>
      </c>
      <c r="AF500" s="5">
        <f t="shared" si="749"/>
        <v>6.528419738664663E-3</v>
      </c>
      <c r="AG500" s="5">
        <f t="shared" si="750"/>
        <v>1.649326740660318E-3</v>
      </c>
      <c r="AH500" s="5">
        <f t="shared" si="751"/>
        <v>1.4117774258877141E-3</v>
      </c>
      <c r="AI500" s="5">
        <f t="shared" si="752"/>
        <v>2.1433551268026318E-3</v>
      </c>
      <c r="AJ500" s="5">
        <f t="shared" si="753"/>
        <v>1.6270168070942469E-3</v>
      </c>
      <c r="AK500" s="5">
        <f t="shared" si="754"/>
        <v>8.2337691266188358E-4</v>
      </c>
      <c r="AL500" s="5">
        <f t="shared" si="755"/>
        <v>1.4383824406189785E-5</v>
      </c>
      <c r="AM500" s="5">
        <f t="shared" si="756"/>
        <v>6.9017017810065195E-3</v>
      </c>
      <c r="AN500" s="5">
        <f t="shared" si="757"/>
        <v>5.2308958794699051E-3</v>
      </c>
      <c r="AO500" s="5">
        <f t="shared" si="758"/>
        <v>1.9822844111546658E-3</v>
      </c>
      <c r="AP500" s="5">
        <f t="shared" si="759"/>
        <v>5.0080031888087822E-4</v>
      </c>
      <c r="AQ500" s="5">
        <f t="shared" si="760"/>
        <v>9.4890883712203886E-5</v>
      </c>
      <c r="AR500" s="5">
        <f t="shared" si="761"/>
        <v>2.1400115374813238E-4</v>
      </c>
      <c r="AS500" s="5">
        <f t="shared" si="762"/>
        <v>3.2489573895780582E-4</v>
      </c>
      <c r="AT500" s="5">
        <f t="shared" si="763"/>
        <v>2.466277385522271E-4</v>
      </c>
      <c r="AU500" s="5">
        <f t="shared" si="764"/>
        <v>1.2480976536965302E-4</v>
      </c>
      <c r="AV500" s="5">
        <f t="shared" si="765"/>
        <v>4.7371427955768334E-5</v>
      </c>
      <c r="AW500" s="5">
        <f t="shared" si="766"/>
        <v>4.5974779870821545E-7</v>
      </c>
      <c r="AX500" s="5">
        <f t="shared" si="767"/>
        <v>1.7463562391550034E-3</v>
      </c>
      <c r="AY500" s="5">
        <f t="shared" si="768"/>
        <v>1.3235877100082772E-3</v>
      </c>
      <c r="AZ500" s="5">
        <f t="shared" si="769"/>
        <v>5.0158277755878351E-4</v>
      </c>
      <c r="BA500" s="5">
        <f t="shared" si="770"/>
        <v>1.2671885705859811E-4</v>
      </c>
      <c r="BB500" s="5">
        <f t="shared" si="771"/>
        <v>2.4010496551123385E-5</v>
      </c>
      <c r="BC500" s="5">
        <f t="shared" si="772"/>
        <v>3.6395779318932322E-6</v>
      </c>
      <c r="BD500" s="5">
        <f t="shared" si="773"/>
        <v>2.7032409031435029E-5</v>
      </c>
      <c r="BE500" s="5">
        <f t="shared" si="774"/>
        <v>4.1040500736806871E-5</v>
      </c>
      <c r="BF500" s="5">
        <f t="shared" si="775"/>
        <v>3.1153766184308738E-5</v>
      </c>
      <c r="BG500" s="5">
        <f t="shared" si="776"/>
        <v>1.5765843171858789E-5</v>
      </c>
      <c r="BH500" s="5">
        <f t="shared" si="777"/>
        <v>5.9839108083063843E-6</v>
      </c>
      <c r="BI500" s="5">
        <f t="shared" si="778"/>
        <v>1.8169501330917648E-6</v>
      </c>
      <c r="BJ500" s="8">
        <f t="shared" si="779"/>
        <v>0.55296812559205832</v>
      </c>
      <c r="BK500" s="8">
        <f t="shared" si="780"/>
        <v>0.2608207091695402</v>
      </c>
      <c r="BL500" s="8">
        <f t="shared" si="781"/>
        <v>0.17907670979704135</v>
      </c>
      <c r="BM500" s="8">
        <f t="shared" si="782"/>
        <v>0.3966095708216178</v>
      </c>
      <c r="BN500" s="8">
        <f t="shared" si="783"/>
        <v>0.60238370467099178</v>
      </c>
    </row>
    <row r="501" spans="1:66" x14ac:dyDescent="0.25">
      <c r="A501" t="s">
        <v>19</v>
      </c>
      <c r="B501" t="s">
        <v>244</v>
      </c>
      <c r="C501" t="s">
        <v>245</v>
      </c>
      <c r="D501" s="17"/>
      <c r="E501">
        <f>VLOOKUP(A501,home!$A$2:$E$405,3,FALSE)</f>
        <v>1.58227848101266</v>
      </c>
      <c r="F501">
        <f>VLOOKUP(B501,home!$B$2:$E$405,3,FALSE)</f>
        <v>1.26</v>
      </c>
      <c r="G501">
        <f>VLOOKUP(C501,away!$B$2:$E$405,4,FALSE)</f>
        <v>0.95</v>
      </c>
      <c r="H501">
        <f>VLOOKUP(A501,away!$A$2:$E$405,3,FALSE)</f>
        <v>1.36708860759494</v>
      </c>
      <c r="I501">
        <f>VLOOKUP(C501,away!$B$2:$E$405,3,FALSE)</f>
        <v>0.95</v>
      </c>
      <c r="J501">
        <f>VLOOKUP(B501,home!$B$2:$E$405,4,FALSE)</f>
        <v>0.55000000000000004</v>
      </c>
      <c r="K501" s="3">
        <f t="shared" si="728"/>
        <v>1.893987341772154</v>
      </c>
      <c r="L501" s="3">
        <f t="shared" si="729"/>
        <v>0.71430379746835626</v>
      </c>
      <c r="M501" s="5">
        <f t="shared" si="730"/>
        <v>7.3660311488520563E-2</v>
      </c>
      <c r="N501" s="5">
        <f t="shared" si="731"/>
        <v>0.13951169755025186</v>
      </c>
      <c r="O501" s="5">
        <f t="shared" si="732"/>
        <v>5.2615840218952221E-2</v>
      </c>
      <c r="P501" s="5">
        <f t="shared" si="733"/>
        <v>9.9653735351401693E-2</v>
      </c>
      <c r="Q501" s="5">
        <f t="shared" si="734"/>
        <v>0.13211669459466119</v>
      </c>
      <c r="R501" s="5">
        <f t="shared" si="735"/>
        <v>1.8791847237692918E-2</v>
      </c>
      <c r="S501" s="5">
        <f t="shared" si="736"/>
        <v>3.3704944931691155E-2</v>
      </c>
      <c r="T501" s="5">
        <f t="shared" si="737"/>
        <v>9.4371456657933533E-2</v>
      </c>
      <c r="U501" s="5">
        <f t="shared" si="738"/>
        <v>3.5591520796706397E-2</v>
      </c>
      <c r="V501" s="5">
        <f t="shared" si="739"/>
        <v>5.0665361250576855E-3</v>
      </c>
      <c r="W501" s="5">
        <f t="shared" si="740"/>
        <v>8.3409115733021982E-2</v>
      </c>
      <c r="X501" s="5">
        <f t="shared" si="741"/>
        <v>5.9579448111575214E-2</v>
      </c>
      <c r="Y501" s="5">
        <f t="shared" si="742"/>
        <v>2.1278913018583531E-2</v>
      </c>
      <c r="Z501" s="5">
        <f t="shared" si="743"/>
        <v>4.4743626144430971E-3</v>
      </c>
      <c r="AA501" s="5">
        <f t="shared" si="744"/>
        <v>8.4743861542537838E-3</v>
      </c>
      <c r="AB501" s="5">
        <f t="shared" si="745"/>
        <v>8.0251900527229386E-3</v>
      </c>
      <c r="AC501" s="5">
        <f t="shared" si="746"/>
        <v>4.2840170638694283E-4</v>
      </c>
      <c r="AD501" s="5">
        <f t="shared" si="747"/>
        <v>3.9493952346688059E-2</v>
      </c>
      <c r="AE501" s="5">
        <f t="shared" si="748"/>
        <v>2.8210680138273582E-2</v>
      </c>
      <c r="AF501" s="5">
        <f t="shared" si="749"/>
        <v>1.0075497975966975E-2</v>
      </c>
      <c r="AG501" s="5">
        <f t="shared" si="750"/>
        <v>2.3989888218726488E-3</v>
      </c>
      <c r="AH501" s="5">
        <f t="shared" si="751"/>
        <v>7.9901355168678686E-4</v>
      </c>
      <c r="AI501" s="5">
        <f t="shared" si="752"/>
        <v>1.5133215527991844E-3</v>
      </c>
      <c r="AJ501" s="5">
        <f t="shared" si="753"/>
        <v>1.4331059325163183E-3</v>
      </c>
      <c r="AK501" s="5">
        <f t="shared" si="754"/>
        <v>9.0476149853482889E-4</v>
      </c>
      <c r="AL501" s="5">
        <f t="shared" si="755"/>
        <v>2.3183084301253069E-5</v>
      </c>
      <c r="AM501" s="5">
        <f t="shared" si="756"/>
        <v>1.4960209164235964E-2</v>
      </c>
      <c r="AN501" s="5">
        <f t="shared" si="757"/>
        <v>1.0686134216934652E-2</v>
      </c>
      <c r="AO501" s="5">
        <f t="shared" si="758"/>
        <v>3.8165731257064806E-3</v>
      </c>
      <c r="AP501" s="5">
        <f t="shared" si="759"/>
        <v>9.0873089233593763E-4</v>
      </c>
      <c r="AQ501" s="5">
        <f t="shared" si="760"/>
        <v>1.6227748181809208E-4</v>
      </c>
      <c r="AR501" s="5">
        <f t="shared" si="761"/>
        <v>1.1414768283971015E-4</v>
      </c>
      <c r="AS501" s="5">
        <f t="shared" si="762"/>
        <v>2.1619426639103351E-4</v>
      </c>
      <c r="AT501" s="5">
        <f t="shared" si="763"/>
        <v>2.0473460195416729E-4</v>
      </c>
      <c r="AU501" s="5">
        <f t="shared" si="764"/>
        <v>1.2925491484131783E-4</v>
      </c>
      <c r="AV501" s="5">
        <f t="shared" si="765"/>
        <v>6.1201793142823431E-5</v>
      </c>
      <c r="AW501" s="5">
        <f t="shared" si="766"/>
        <v>8.7122182175794232E-7</v>
      </c>
      <c r="AX501" s="5">
        <f t="shared" si="767"/>
        <v>4.7224077978877859E-3</v>
      </c>
      <c r="AY501" s="5">
        <f t="shared" si="768"/>
        <v>3.3732338232254229E-3</v>
      </c>
      <c r="AZ501" s="5">
        <f t="shared" si="769"/>
        <v>1.2047568648393106E-3</v>
      </c>
      <c r="BA501" s="5">
        <f t="shared" si="770"/>
        <v>2.8685413452693025E-4</v>
      </c>
      <c r="BB501" s="5">
        <f t="shared" si="771"/>
        <v>5.1225249403021251E-5</v>
      </c>
      <c r="BC501" s="5">
        <f t="shared" si="772"/>
        <v>7.3180780349683484E-6</v>
      </c>
      <c r="BD501" s="5">
        <f t="shared" si="773"/>
        <v>1.3589353887436404E-5</v>
      </c>
      <c r="BE501" s="5">
        <f t="shared" si="774"/>
        <v>2.5738064245666753E-5</v>
      </c>
      <c r="BF501" s="5">
        <f t="shared" si="775"/>
        <v>2.4373783941505656E-5</v>
      </c>
      <c r="BG501" s="5">
        <f t="shared" si="776"/>
        <v>1.5387879418767043E-5</v>
      </c>
      <c r="BH501" s="5">
        <f t="shared" si="777"/>
        <v>7.2861122089652574E-6</v>
      </c>
      <c r="BI501" s="5">
        <f t="shared" si="778"/>
        <v>2.7599608589023479E-6</v>
      </c>
      <c r="BJ501" s="8">
        <f t="shared" si="779"/>
        <v>0.65062616577777721</v>
      </c>
      <c r="BK501" s="8">
        <f t="shared" si="780"/>
        <v>0.21591034651058472</v>
      </c>
      <c r="BL501" s="8">
        <f t="shared" si="781"/>
        <v>0.12896365540959565</v>
      </c>
      <c r="BM501" s="8">
        <f t="shared" si="782"/>
        <v>0.48025204126951671</v>
      </c>
      <c r="BN501" s="8">
        <f t="shared" si="783"/>
        <v>0.51635012644148048</v>
      </c>
    </row>
    <row r="502" spans="1:66" x14ac:dyDescent="0.25">
      <c r="A502" t="s">
        <v>19</v>
      </c>
      <c r="B502" t="s">
        <v>247</v>
      </c>
      <c r="C502" t="s">
        <v>139</v>
      </c>
      <c r="D502" s="17"/>
      <c r="E502">
        <f>VLOOKUP(A502,home!$A$2:$E$405,3,FALSE)</f>
        <v>1.58227848101266</v>
      </c>
      <c r="F502">
        <f>VLOOKUP(B502,home!$B$2:$E$405,3,FALSE)</f>
        <v>1.26</v>
      </c>
      <c r="G502">
        <f>VLOOKUP(C502,away!$B$2:$E$405,4,FALSE)</f>
        <v>0.42</v>
      </c>
      <c r="H502">
        <f>VLOOKUP(A502,away!$A$2:$E$405,3,FALSE)</f>
        <v>1.36708860759494</v>
      </c>
      <c r="I502">
        <f>VLOOKUP(C502,away!$B$2:$E$405,3,FALSE)</f>
        <v>1.05</v>
      </c>
      <c r="J502">
        <f>VLOOKUP(B502,home!$B$2:$E$405,4,FALSE)</f>
        <v>0.49</v>
      </c>
      <c r="K502" s="3">
        <f t="shared" si="728"/>
        <v>0.83734177215189964</v>
      </c>
      <c r="L502" s="3">
        <f t="shared" si="729"/>
        <v>0.70336708860759656</v>
      </c>
      <c r="M502" s="5">
        <f t="shared" si="730"/>
        <v>0.21422918892536558</v>
      </c>
      <c r="N502" s="5">
        <f t="shared" si="731"/>
        <v>0.17938304870142974</v>
      </c>
      <c r="O502" s="5">
        <f t="shared" si="732"/>
        <v>0.15068176090920116</v>
      </c>
      <c r="P502" s="5">
        <f t="shared" si="733"/>
        <v>0.12617213271067934</v>
      </c>
      <c r="Q502" s="5">
        <f t="shared" si="734"/>
        <v>7.5102459946832831E-2</v>
      </c>
      <c r="R502" s="5">
        <f t="shared" si="735"/>
        <v>5.2992295738485379E-2</v>
      </c>
      <c r="S502" s="5">
        <f t="shared" si="736"/>
        <v>1.8577542062098933E-2</v>
      </c>
      <c r="T502" s="5">
        <f t="shared" si="737"/>
        <v>5.2824598600072444E-2</v>
      </c>
      <c r="U502" s="5">
        <f t="shared" si="738"/>
        <v>4.437266282406091E-2</v>
      </c>
      <c r="V502" s="5">
        <f t="shared" si="739"/>
        <v>1.2157115544521807E-3</v>
      </c>
      <c r="W502" s="5">
        <f t="shared" si="740"/>
        <v>2.0962142301616023E-2</v>
      </c>
      <c r="X502" s="5">
        <f t="shared" si="741"/>
        <v>1.4744081001665807E-2</v>
      </c>
      <c r="Y502" s="5">
        <f t="shared" si="742"/>
        <v>5.1852506641681265E-3</v>
      </c>
      <c r="Z502" s="5">
        <f t="shared" si="743"/>
        <v>1.242434559073707E-2</v>
      </c>
      <c r="AA502" s="5">
        <f t="shared" si="744"/>
        <v>1.040342355477542E-2</v>
      </c>
      <c r="AB502" s="5">
        <f t="shared" si="745"/>
        <v>4.3556105579012315E-3</v>
      </c>
      <c r="AC502" s="5">
        <f t="shared" si="746"/>
        <v>4.4750239321870986E-5</v>
      </c>
      <c r="AD502" s="5">
        <f t="shared" si="747"/>
        <v>4.3881193457338654E-3</v>
      </c>
      <c r="AE502" s="5">
        <f t="shared" si="748"/>
        <v>3.0864587286715006E-3</v>
      </c>
      <c r="AF502" s="5">
        <f t="shared" si="749"/>
        <v>1.0854567450465885E-3</v>
      </c>
      <c r="AG502" s="5">
        <f t="shared" si="750"/>
        <v>2.544915168576324E-4</v>
      </c>
      <c r="AH502" s="5">
        <f t="shared" si="751"/>
        <v>2.1847189465028401E-3</v>
      </c>
      <c r="AI502" s="5">
        <f t="shared" si="752"/>
        <v>1.8293564343185194E-3</v>
      </c>
      <c r="AJ502" s="5">
        <f t="shared" si="753"/>
        <v>7.6589827930487447E-4</v>
      </c>
      <c r="AK502" s="5">
        <f t="shared" si="754"/>
        <v>2.1377287416041141E-4</v>
      </c>
      <c r="AL502" s="5">
        <f t="shared" si="755"/>
        <v>1.054241611589322E-6</v>
      </c>
      <c r="AM502" s="5">
        <f t="shared" si="756"/>
        <v>7.3487112587416602E-4</v>
      </c>
      <c r="AN502" s="5">
        <f t="shared" si="757"/>
        <v>5.1688416430789878E-4</v>
      </c>
      <c r="AO502" s="5">
        <f t="shared" si="758"/>
        <v>1.8177965489830865E-4</v>
      </c>
      <c r="AP502" s="5">
        <f t="shared" si="759"/>
        <v>4.2619275544638999E-5</v>
      </c>
      <c r="AQ502" s="5">
        <f t="shared" si="760"/>
        <v>7.4942489395994164E-6</v>
      </c>
      <c r="AR502" s="5">
        <f t="shared" si="761"/>
        <v>3.0733188096551168E-4</v>
      </c>
      <c r="AS502" s="5">
        <f t="shared" si="762"/>
        <v>2.5734182184643825E-4</v>
      </c>
      <c r="AT502" s="5">
        <f t="shared" si="763"/>
        <v>1.0774152857684749E-4</v>
      </c>
      <c r="AU502" s="5">
        <f t="shared" si="764"/>
        <v>3.0072160824297343E-5</v>
      </c>
      <c r="AV502" s="5">
        <f t="shared" si="765"/>
        <v>6.295169109263517E-6</v>
      </c>
      <c r="AW502" s="5">
        <f t="shared" si="766"/>
        <v>1.7247353068953586E-8</v>
      </c>
      <c r="AX502" s="5">
        <f t="shared" si="767"/>
        <v>1.0255638180712261E-4</v>
      </c>
      <c r="AY502" s="5">
        <f t="shared" si="768"/>
        <v>7.2134783689804916E-5</v>
      </c>
      <c r="AZ502" s="5">
        <f t="shared" si="769"/>
        <v>2.5368616395618407E-5</v>
      </c>
      <c r="BA502" s="5">
        <f t="shared" si="770"/>
        <v>5.9478166187296867E-6</v>
      </c>
      <c r="BB502" s="5">
        <f t="shared" si="771"/>
        <v>1.0458746146719445E-6</v>
      </c>
      <c r="BC502" s="5">
        <f t="shared" si="772"/>
        <v>1.4712675655407951E-7</v>
      </c>
      <c r="BD502" s="5">
        <f t="shared" si="773"/>
        <v>3.6027855058501386E-5</v>
      </c>
      <c r="BE502" s="5">
        <f t="shared" si="774"/>
        <v>3.0167628001517333E-5</v>
      </c>
      <c r="BF502" s="5">
        <f t="shared" si="775"/>
        <v>1.2630307546204894E-5</v>
      </c>
      <c r="BG502" s="5">
        <f t="shared" si="776"/>
        <v>3.525294701187573E-6</v>
      </c>
      <c r="BH502" s="5">
        <f t="shared" si="777"/>
        <v>7.3796912811252599E-7</v>
      </c>
      <c r="BI502" s="5">
        <f t="shared" si="778"/>
        <v>1.2358647550542698E-7</v>
      </c>
      <c r="BJ502" s="8">
        <f t="shared" si="779"/>
        <v>0.35870695662154167</v>
      </c>
      <c r="BK502" s="8">
        <f t="shared" si="780"/>
        <v>0.36031251451721924</v>
      </c>
      <c r="BL502" s="8">
        <f t="shared" si="781"/>
        <v>0.26859149532094423</v>
      </c>
      <c r="BM502" s="8">
        <f t="shared" si="782"/>
        <v>0.20140230758211139</v>
      </c>
      <c r="BN502" s="8">
        <f t="shared" si="783"/>
        <v>0.79856088693199401</v>
      </c>
    </row>
    <row r="503" spans="1:66" x14ac:dyDescent="0.25">
      <c r="A503" t="s">
        <v>22</v>
      </c>
      <c r="B503" t="s">
        <v>162</v>
      </c>
      <c r="C503" t="s">
        <v>267</v>
      </c>
      <c r="D503" s="17"/>
      <c r="E503">
        <f>VLOOKUP(A503,home!$A$2:$E$405,3,FALSE)</f>
        <v>1.6949152542372901</v>
      </c>
      <c r="F503">
        <f>VLOOKUP(B503,home!$B$2:$E$405,3,FALSE)</f>
        <v>1.18</v>
      </c>
      <c r="G503">
        <f>VLOOKUP(C503,away!$B$2:$E$405,4,FALSE)</f>
        <v>1.57</v>
      </c>
      <c r="H503">
        <f>VLOOKUP(A503,away!$A$2:$E$405,3,FALSE)</f>
        <v>1.55932203389831</v>
      </c>
      <c r="I503">
        <f>VLOOKUP(C503,away!$B$2:$E$405,3,FALSE)</f>
        <v>0.39</v>
      </c>
      <c r="J503">
        <f>VLOOKUP(B503,home!$B$2:$E$405,4,FALSE)</f>
        <v>0.86</v>
      </c>
      <c r="K503" s="3">
        <f t="shared" si="728"/>
        <v>3.1400000000000037</v>
      </c>
      <c r="L503" s="3">
        <f t="shared" si="729"/>
        <v>0.52299661016949317</v>
      </c>
      <c r="M503" s="5">
        <f t="shared" si="730"/>
        <v>2.5655517836488156E-2</v>
      </c>
      <c r="N503" s="5">
        <f t="shared" si="731"/>
        <v>8.0558326006572895E-2</v>
      </c>
      <c r="O503" s="5">
        <f t="shared" si="732"/>
        <v>1.3417748860626275E-2</v>
      </c>
      <c r="P503" s="5">
        <f t="shared" si="733"/>
        <v>4.213173142236655E-2</v>
      </c>
      <c r="Q503" s="5">
        <f t="shared" si="734"/>
        <v>0.1264765718303196</v>
      </c>
      <c r="R503" s="5">
        <f t="shared" si="735"/>
        <v>3.5087185851065605E-3</v>
      </c>
      <c r="S503" s="5">
        <f t="shared" si="736"/>
        <v>1.729728088085836E-2</v>
      </c>
      <c r="T503" s="5">
        <f t="shared" si="737"/>
        <v>6.6146818333115559E-2</v>
      </c>
      <c r="U503" s="5">
        <f t="shared" si="738"/>
        <v>1.1017376357234612E-2</v>
      </c>
      <c r="V503" s="5">
        <f t="shared" si="739"/>
        <v>3.1561951660814399E-3</v>
      </c>
      <c r="W503" s="5">
        <f t="shared" si="740"/>
        <v>0.13237881184906802</v>
      </c>
      <c r="X503" s="5">
        <f t="shared" si="741"/>
        <v>6.9233669855327723E-2</v>
      </c>
      <c r="Y503" s="5">
        <f t="shared" si="742"/>
        <v>1.810448732196511E-2</v>
      </c>
      <c r="Z503" s="5">
        <f t="shared" si="743"/>
        <v>6.1168264201647731E-4</v>
      </c>
      <c r="AA503" s="5">
        <f t="shared" si="744"/>
        <v>1.9206834959317406E-3</v>
      </c>
      <c r="AB503" s="5">
        <f t="shared" si="745"/>
        <v>3.0154730886128365E-3</v>
      </c>
      <c r="AC503" s="5">
        <f t="shared" si="746"/>
        <v>3.2394582693043484E-4</v>
      </c>
      <c r="AD503" s="5">
        <f t="shared" si="747"/>
        <v>0.10391736730151853</v>
      </c>
      <c r="AE503" s="5">
        <f t="shared" si="748"/>
        <v>5.4348430836432322E-2</v>
      </c>
      <c r="AF503" s="5">
        <f t="shared" si="749"/>
        <v>1.4212022547742629E-2</v>
      </c>
      <c r="AG503" s="5">
        <f t="shared" si="750"/>
        <v>2.4776132053739332E-3</v>
      </c>
      <c r="AH503" s="5">
        <f t="shared" si="751"/>
        <v>7.9976987068534298E-5</v>
      </c>
      <c r="AI503" s="5">
        <f t="shared" si="752"/>
        <v>2.5112773939519792E-4</v>
      </c>
      <c r="AJ503" s="5">
        <f t="shared" si="753"/>
        <v>3.9427055085046128E-4</v>
      </c>
      <c r="AK503" s="5">
        <f t="shared" si="754"/>
        <v>4.1266984322348334E-4</v>
      </c>
      <c r="AL503" s="5">
        <f t="shared" si="755"/>
        <v>2.127947471201427E-5</v>
      </c>
      <c r="AM503" s="5">
        <f t="shared" si="756"/>
        <v>6.5260106665353715E-2</v>
      </c>
      <c r="AN503" s="5">
        <f t="shared" si="757"/>
        <v>3.4130814565279541E-2</v>
      </c>
      <c r="AO503" s="5">
        <f t="shared" si="758"/>
        <v>8.9251501599823813E-3</v>
      </c>
      <c r="AP503" s="5">
        <f t="shared" si="759"/>
        <v>1.5559410929748322E-3</v>
      </c>
      <c r="AQ503" s="5">
        <f t="shared" si="760"/>
        <v>2.0343797931231331E-4</v>
      </c>
      <c r="AR503" s="5">
        <f t="shared" si="761"/>
        <v>8.3655386256825642E-6</v>
      </c>
      <c r="AS503" s="5">
        <f t="shared" si="762"/>
        <v>2.6267791284643282E-5</v>
      </c>
      <c r="AT503" s="5">
        <f t="shared" si="763"/>
        <v>4.1240432316890001E-5</v>
      </c>
      <c r="AU503" s="5">
        <f t="shared" si="764"/>
        <v>4.3164985825011591E-5</v>
      </c>
      <c r="AV503" s="5">
        <f t="shared" si="765"/>
        <v>3.3884513872634145E-5</v>
      </c>
      <c r="AW503" s="5">
        <f t="shared" si="766"/>
        <v>9.7070423503868578E-7</v>
      </c>
      <c r="AX503" s="5">
        <f t="shared" si="767"/>
        <v>3.4152789154868461E-2</v>
      </c>
      <c r="AY503" s="5">
        <f t="shared" si="768"/>
        <v>1.7861792955829639E-2</v>
      </c>
      <c r="AZ503" s="5">
        <f t="shared" si="769"/>
        <v>4.6708285837241161E-3</v>
      </c>
      <c r="BA503" s="5">
        <f t="shared" si="770"/>
        <v>8.1427583865682925E-4</v>
      </c>
      <c r="BB503" s="5">
        <f t="shared" si="771"/>
        <v>1.064658758401107E-4</v>
      </c>
      <c r="BC503" s="5">
        <f t="shared" si="772"/>
        <v>1.1136258432620808E-5</v>
      </c>
      <c r="BD503" s="5">
        <f t="shared" si="773"/>
        <v>7.2919139057899026E-7</v>
      </c>
      <c r="BE503" s="5">
        <f t="shared" si="774"/>
        <v>2.2896609664180319E-6</v>
      </c>
      <c r="BF503" s="5">
        <f t="shared" si="775"/>
        <v>3.5947677172763144E-6</v>
      </c>
      <c r="BG503" s="5">
        <f t="shared" si="776"/>
        <v>3.7625235440825474E-6</v>
      </c>
      <c r="BH503" s="5">
        <f t="shared" si="777"/>
        <v>2.9535809821048032E-6</v>
      </c>
      <c r="BI503" s="5">
        <f t="shared" si="778"/>
        <v>1.8548488567618189E-6</v>
      </c>
      <c r="BJ503" s="8">
        <f t="shared" si="779"/>
        <v>0.83554685821769115</v>
      </c>
      <c r="BK503" s="8">
        <f t="shared" si="780"/>
        <v>0.1064477435632666</v>
      </c>
      <c r="BL503" s="8">
        <f t="shared" si="781"/>
        <v>3.418615334343178E-2</v>
      </c>
      <c r="BM503" s="8">
        <f t="shared" si="782"/>
        <v>0.66718300097333105</v>
      </c>
      <c r="BN503" s="8">
        <f t="shared" si="783"/>
        <v>0.29174861454147999</v>
      </c>
    </row>
    <row r="504" spans="1:66" x14ac:dyDescent="0.25">
      <c r="A504" t="s">
        <v>22</v>
      </c>
      <c r="B504" t="s">
        <v>167</v>
      </c>
      <c r="C504" t="s">
        <v>264</v>
      </c>
      <c r="D504" s="17"/>
      <c r="E504">
        <f>VLOOKUP(A504,home!$A$2:$E$405,3,FALSE)</f>
        <v>1.6949152542372901</v>
      </c>
      <c r="F504">
        <f>VLOOKUP(B504,home!$B$2:$E$405,3,FALSE)</f>
        <v>0.74</v>
      </c>
      <c r="G504">
        <f>VLOOKUP(C504,away!$B$2:$E$405,4,FALSE)</f>
        <v>1.18</v>
      </c>
      <c r="H504">
        <f>VLOOKUP(A504,away!$A$2:$E$405,3,FALSE)</f>
        <v>1.55932203389831</v>
      </c>
      <c r="I504">
        <f>VLOOKUP(C504,away!$B$2:$E$405,3,FALSE)</f>
        <v>1.18</v>
      </c>
      <c r="J504">
        <f>VLOOKUP(B504,home!$B$2:$E$405,4,FALSE)</f>
        <v>1.1200000000000001</v>
      </c>
      <c r="K504" s="3">
        <f t="shared" si="728"/>
        <v>1.4800000000000015</v>
      </c>
      <c r="L504" s="3">
        <f t="shared" si="729"/>
        <v>2.0608000000000066</v>
      </c>
      <c r="M504" s="5">
        <f t="shared" si="730"/>
        <v>2.8990125702320416E-2</v>
      </c>
      <c r="N504" s="5">
        <f t="shared" si="731"/>
        <v>4.2905386039434258E-2</v>
      </c>
      <c r="O504" s="5">
        <f t="shared" si="732"/>
        <v>5.9742851047342102E-2</v>
      </c>
      <c r="P504" s="5">
        <f t="shared" si="733"/>
        <v>8.8419419550066408E-2</v>
      </c>
      <c r="Q504" s="5">
        <f t="shared" si="734"/>
        <v>3.1749985669181392E-2</v>
      </c>
      <c r="R504" s="5">
        <f t="shared" si="735"/>
        <v>6.1559033719181512E-2</v>
      </c>
      <c r="S504" s="5">
        <f t="shared" si="736"/>
        <v>6.7419453729247764E-2</v>
      </c>
      <c r="T504" s="5">
        <f t="shared" si="737"/>
        <v>6.5430370467049234E-2</v>
      </c>
      <c r="U504" s="5">
        <f t="shared" si="738"/>
        <v>9.1107369904388738E-2</v>
      </c>
      <c r="V504" s="5">
        <f t="shared" si="739"/>
        <v>2.2847583906994096E-2</v>
      </c>
      <c r="W504" s="5">
        <f t="shared" si="740"/>
        <v>1.5663326263462833E-2</v>
      </c>
      <c r="X504" s="5">
        <f t="shared" si="741"/>
        <v>3.2278982763744309E-2</v>
      </c>
      <c r="Y504" s="5">
        <f t="shared" si="742"/>
        <v>3.3260263839762251E-2</v>
      </c>
      <c r="Z504" s="5">
        <f t="shared" si="743"/>
        <v>4.2286952229496563E-2</v>
      </c>
      <c r="AA504" s="5">
        <f t="shared" si="744"/>
        <v>6.258468929965498E-2</v>
      </c>
      <c r="AB504" s="5">
        <f t="shared" si="745"/>
        <v>4.631267008174475E-2</v>
      </c>
      <c r="AC504" s="5">
        <f t="shared" si="746"/>
        <v>4.3552978346868615E-3</v>
      </c>
      <c r="AD504" s="5">
        <f t="shared" si="747"/>
        <v>5.7954307174812574E-3</v>
      </c>
      <c r="AE504" s="5">
        <f t="shared" si="748"/>
        <v>1.1943223622585413E-2</v>
      </c>
      <c r="AF504" s="5">
        <f t="shared" si="749"/>
        <v>1.2306297620712052E-2</v>
      </c>
      <c r="AG504" s="5">
        <f t="shared" si="750"/>
        <v>8.4536060455878276E-3</v>
      </c>
      <c r="AH504" s="5">
        <f t="shared" si="751"/>
        <v>2.1786237788636694E-2</v>
      </c>
      <c r="AI504" s="5">
        <f t="shared" si="752"/>
        <v>3.224363192718234E-2</v>
      </c>
      <c r="AJ504" s="5">
        <f t="shared" si="753"/>
        <v>2.3860287626114963E-2</v>
      </c>
      <c r="AK504" s="5">
        <f t="shared" si="754"/>
        <v>1.177107522888339E-2</v>
      </c>
      <c r="AL504" s="5">
        <f t="shared" si="755"/>
        <v>5.3134354844118525E-4</v>
      </c>
      <c r="AM504" s="5">
        <f t="shared" si="756"/>
        <v>1.7154474923744532E-3</v>
      </c>
      <c r="AN504" s="5">
        <f t="shared" si="757"/>
        <v>3.5351941922852847E-3</v>
      </c>
      <c r="AO504" s="5">
        <f t="shared" si="758"/>
        <v>3.64266409573077E-3</v>
      </c>
      <c r="AP504" s="5">
        <f t="shared" si="759"/>
        <v>2.5022673894939985E-3</v>
      </c>
      <c r="AQ504" s="5">
        <f t="shared" si="760"/>
        <v>1.2891681590673119E-3</v>
      </c>
      <c r="AR504" s="5">
        <f t="shared" si="761"/>
        <v>8.9794157669645328E-3</v>
      </c>
      <c r="AS504" s="5">
        <f t="shared" si="762"/>
        <v>1.3289535335107523E-2</v>
      </c>
      <c r="AT504" s="5">
        <f t="shared" si="763"/>
        <v>9.8342561479795813E-3</v>
      </c>
      <c r="AU504" s="5">
        <f t="shared" si="764"/>
        <v>4.8515663663365972E-3</v>
      </c>
      <c r="AV504" s="5">
        <f t="shared" si="765"/>
        <v>1.7950795555445435E-3</v>
      </c>
      <c r="AW504" s="5">
        <f t="shared" si="766"/>
        <v>4.5016370034690156E-5</v>
      </c>
      <c r="AX504" s="5">
        <f t="shared" si="767"/>
        <v>4.2314371478569852E-4</v>
      </c>
      <c r="AY504" s="5">
        <f t="shared" si="768"/>
        <v>8.7201456743037033E-4</v>
      </c>
      <c r="AZ504" s="5">
        <f t="shared" si="769"/>
        <v>8.9852381028025677E-4</v>
      </c>
      <c r="BA504" s="5">
        <f t="shared" si="770"/>
        <v>6.1722595607518647E-4</v>
      </c>
      <c r="BB504" s="5">
        <f t="shared" si="771"/>
        <v>3.1799481256993695E-4</v>
      </c>
      <c r="BC504" s="5">
        <f t="shared" si="772"/>
        <v>1.3106474194882572E-4</v>
      </c>
      <c r="BD504" s="5">
        <f t="shared" si="773"/>
        <v>3.0841300020934288E-3</v>
      </c>
      <c r="BE504" s="5">
        <f t="shared" si="774"/>
        <v>4.5645124030982793E-3</v>
      </c>
      <c r="BF504" s="5">
        <f t="shared" si="775"/>
        <v>3.3777391782927311E-3</v>
      </c>
      <c r="BG504" s="5">
        <f t="shared" si="776"/>
        <v>1.6663513279577486E-3</v>
      </c>
      <c r="BH504" s="5">
        <f t="shared" si="777"/>
        <v>6.1654999134436791E-4</v>
      </c>
      <c r="BI504" s="5">
        <f t="shared" si="778"/>
        <v>1.8249879743793303E-4</v>
      </c>
      <c r="BJ504" s="8">
        <f t="shared" si="779"/>
        <v>0.27573158198104286</v>
      </c>
      <c r="BK504" s="8">
        <f t="shared" si="780"/>
        <v>0.21343523883918708</v>
      </c>
      <c r="BL504" s="8">
        <f t="shared" si="781"/>
        <v>0.46320948149528668</v>
      </c>
      <c r="BM504" s="8">
        <f t="shared" si="782"/>
        <v>0.68046945462009156</v>
      </c>
      <c r="BN504" s="8">
        <f t="shared" si="783"/>
        <v>0.31336680172752612</v>
      </c>
    </row>
    <row r="505" spans="1:66" x14ac:dyDescent="0.25">
      <c r="A505" t="s">
        <v>22</v>
      </c>
      <c r="B505" t="s">
        <v>255</v>
      </c>
      <c r="C505" t="s">
        <v>175</v>
      </c>
      <c r="D505" s="17"/>
      <c r="E505">
        <f>VLOOKUP(A505,home!$A$2:$E$405,3,FALSE)</f>
        <v>1.6949152542372901</v>
      </c>
      <c r="F505">
        <f>VLOOKUP(B505,home!$B$2:$E$405,3,FALSE)</f>
        <v>1.18</v>
      </c>
      <c r="G505">
        <f>VLOOKUP(C505,away!$B$2:$E$405,4,FALSE)</f>
        <v>0</v>
      </c>
      <c r="H505">
        <f>VLOOKUP(A505,away!$A$2:$E$405,3,FALSE)</f>
        <v>1.55932203389831</v>
      </c>
      <c r="I505">
        <f>VLOOKUP(C505,away!$B$2:$E$405,3,FALSE)</f>
        <v>0</v>
      </c>
      <c r="J505">
        <f>VLOOKUP(B505,home!$B$2:$E$405,4,FALSE)</f>
        <v>0.21</v>
      </c>
      <c r="K505" s="3">
        <f t="shared" si="728"/>
        <v>0</v>
      </c>
      <c r="L505" s="3">
        <f t="shared" si="729"/>
        <v>0</v>
      </c>
      <c r="M505" s="5">
        <f t="shared" si="730"/>
        <v>1</v>
      </c>
      <c r="N505" s="5">
        <f t="shared" si="731"/>
        <v>0</v>
      </c>
      <c r="O505" s="5">
        <f t="shared" si="732"/>
        <v>0</v>
      </c>
      <c r="P505" s="5">
        <f t="shared" si="733"/>
        <v>0</v>
      </c>
      <c r="Q505" s="5">
        <f t="shared" si="734"/>
        <v>0</v>
      </c>
      <c r="R505" s="5">
        <f t="shared" si="735"/>
        <v>0</v>
      </c>
      <c r="S505" s="5">
        <f t="shared" si="736"/>
        <v>0</v>
      </c>
      <c r="T505" s="5">
        <f t="shared" si="737"/>
        <v>0</v>
      </c>
      <c r="U505" s="5">
        <f t="shared" si="738"/>
        <v>0</v>
      </c>
      <c r="V505" s="5">
        <f t="shared" si="739"/>
        <v>0</v>
      </c>
      <c r="W505" s="5">
        <f t="shared" si="740"/>
        <v>0</v>
      </c>
      <c r="X505" s="5">
        <f t="shared" si="741"/>
        <v>0</v>
      </c>
      <c r="Y505" s="5">
        <f t="shared" si="742"/>
        <v>0</v>
      </c>
      <c r="Z505" s="5">
        <f t="shared" si="743"/>
        <v>0</v>
      </c>
      <c r="AA505" s="5">
        <f t="shared" si="744"/>
        <v>0</v>
      </c>
      <c r="AB505" s="5">
        <f t="shared" si="745"/>
        <v>0</v>
      </c>
      <c r="AC505" s="5">
        <f t="shared" si="746"/>
        <v>0</v>
      </c>
      <c r="AD505" s="5">
        <f t="shared" si="747"/>
        <v>0</v>
      </c>
      <c r="AE505" s="5">
        <f t="shared" si="748"/>
        <v>0</v>
      </c>
      <c r="AF505" s="5">
        <f t="shared" si="749"/>
        <v>0</v>
      </c>
      <c r="AG505" s="5">
        <f t="shared" si="750"/>
        <v>0</v>
      </c>
      <c r="AH505" s="5">
        <f t="shared" si="751"/>
        <v>0</v>
      </c>
      <c r="AI505" s="5">
        <f t="shared" si="752"/>
        <v>0</v>
      </c>
      <c r="AJ505" s="5">
        <f t="shared" si="753"/>
        <v>0</v>
      </c>
      <c r="AK505" s="5">
        <f t="shared" si="754"/>
        <v>0</v>
      </c>
      <c r="AL505" s="5">
        <f t="shared" si="755"/>
        <v>0</v>
      </c>
      <c r="AM505" s="5">
        <f t="shared" si="756"/>
        <v>0</v>
      </c>
      <c r="AN505" s="5">
        <f t="shared" si="757"/>
        <v>0</v>
      </c>
      <c r="AO505" s="5">
        <f t="shared" si="758"/>
        <v>0</v>
      </c>
      <c r="AP505" s="5">
        <f t="shared" si="759"/>
        <v>0</v>
      </c>
      <c r="AQ505" s="5">
        <f t="shared" si="760"/>
        <v>0</v>
      </c>
      <c r="AR505" s="5">
        <f t="shared" si="761"/>
        <v>0</v>
      </c>
      <c r="AS505" s="5">
        <f t="shared" si="762"/>
        <v>0</v>
      </c>
      <c r="AT505" s="5">
        <f t="shared" si="763"/>
        <v>0</v>
      </c>
      <c r="AU505" s="5">
        <f t="shared" si="764"/>
        <v>0</v>
      </c>
      <c r="AV505" s="5">
        <f t="shared" si="765"/>
        <v>0</v>
      </c>
      <c r="AW505" s="5">
        <f t="shared" si="766"/>
        <v>0</v>
      </c>
      <c r="AX505" s="5">
        <f t="shared" si="767"/>
        <v>0</v>
      </c>
      <c r="AY505" s="5">
        <f t="shared" si="768"/>
        <v>0</v>
      </c>
      <c r="AZ505" s="5">
        <f t="shared" si="769"/>
        <v>0</v>
      </c>
      <c r="BA505" s="5">
        <f t="shared" si="770"/>
        <v>0</v>
      </c>
      <c r="BB505" s="5">
        <f t="shared" si="771"/>
        <v>0</v>
      </c>
      <c r="BC505" s="5">
        <f t="shared" si="772"/>
        <v>0</v>
      </c>
      <c r="BD505" s="5">
        <f t="shared" si="773"/>
        <v>0</v>
      </c>
      <c r="BE505" s="5">
        <f t="shared" si="774"/>
        <v>0</v>
      </c>
      <c r="BF505" s="5">
        <f t="shared" si="775"/>
        <v>0</v>
      </c>
      <c r="BG505" s="5">
        <f t="shared" si="776"/>
        <v>0</v>
      </c>
      <c r="BH505" s="5">
        <f t="shared" si="777"/>
        <v>0</v>
      </c>
      <c r="BI505" s="5">
        <f t="shared" si="778"/>
        <v>0</v>
      </c>
      <c r="BJ505" s="8">
        <f t="shared" si="779"/>
        <v>0</v>
      </c>
      <c r="BK505" s="8">
        <f t="shared" si="780"/>
        <v>1</v>
      </c>
      <c r="BL505" s="8">
        <f t="shared" si="781"/>
        <v>0</v>
      </c>
      <c r="BM505" s="8">
        <f t="shared" si="782"/>
        <v>0</v>
      </c>
      <c r="BN505" s="8">
        <f t="shared" si="783"/>
        <v>1</v>
      </c>
    </row>
    <row r="506" spans="1:66" s="10" customFormat="1" x14ac:dyDescent="0.25">
      <c r="A506" t="s">
        <v>22</v>
      </c>
      <c r="B506" t="s">
        <v>24</v>
      </c>
      <c r="C506" t="s">
        <v>256</v>
      </c>
      <c r="D506" s="17"/>
      <c r="E506">
        <f>VLOOKUP(A506,home!$A$2:$E$405,3,FALSE)</f>
        <v>1.6949152542372901</v>
      </c>
      <c r="F506">
        <f>VLOOKUP(B506,home!$B$2:$E$405,3,FALSE)</f>
        <v>1.18</v>
      </c>
      <c r="G506">
        <f>VLOOKUP(C506,away!$B$2:$E$405,4,FALSE)</f>
        <v>0.74</v>
      </c>
      <c r="H506">
        <f>VLOOKUP(A506,away!$A$2:$E$405,3,FALSE)</f>
        <v>1.55932203389831</v>
      </c>
      <c r="I506">
        <f>VLOOKUP(C506,away!$B$2:$E$405,3,FALSE)</f>
        <v>0.89</v>
      </c>
      <c r="J506">
        <f>VLOOKUP(B506,home!$B$2:$E$405,4,FALSE)</f>
        <v>0.43</v>
      </c>
      <c r="K506" s="3">
        <f t="shared" si="728"/>
        <v>1.4800000000000015</v>
      </c>
      <c r="L506" s="3">
        <f t="shared" si="729"/>
        <v>0.59675254237288322</v>
      </c>
      <c r="M506" s="5">
        <f t="shared" si="730"/>
        <v>0.12533657723854161</v>
      </c>
      <c r="N506" s="5">
        <f t="shared" si="731"/>
        <v>0.18549813431304177</v>
      </c>
      <c r="O506" s="5">
        <f t="shared" si="732"/>
        <v>7.4794921119414937E-2</v>
      </c>
      <c r="P506" s="5">
        <f t="shared" si="733"/>
        <v>0.11069648325673423</v>
      </c>
      <c r="Q506" s="5">
        <f t="shared" si="734"/>
        <v>0.13726861939165108</v>
      </c>
      <c r="R506" s="5">
        <f t="shared" si="735"/>
        <v>2.2317029667295058E-2</v>
      </c>
      <c r="S506" s="5">
        <f t="shared" si="736"/>
        <v>2.4441610891621609E-2</v>
      </c>
      <c r="T506" s="5">
        <f t="shared" si="737"/>
        <v>8.191539760998344E-2</v>
      </c>
      <c r="U506" s="5">
        <f t="shared" si="738"/>
        <v>3.302920390759672E-2</v>
      </c>
      <c r="V506" s="5">
        <f t="shared" si="739"/>
        <v>2.3985198100122955E-3</v>
      </c>
      <c r="W506" s="5">
        <f t="shared" si="740"/>
        <v>6.7719185566547921E-2</v>
      </c>
      <c r="X506" s="5">
        <f t="shared" si="741"/>
        <v>4.0411596154258524E-2</v>
      </c>
      <c r="Y506" s="5">
        <f t="shared" si="742"/>
        <v>1.2057861373200002E-2</v>
      </c>
      <c r="Z506" s="5">
        <f t="shared" si="743"/>
        <v>4.4392480640564631E-3</v>
      </c>
      <c r="AA506" s="5">
        <f t="shared" si="744"/>
        <v>6.5700871348035724E-3</v>
      </c>
      <c r="AB506" s="5">
        <f t="shared" si="745"/>
        <v>4.8618644797546497E-3</v>
      </c>
      <c r="AC506" s="5">
        <f t="shared" si="746"/>
        <v>1.323973584964822E-4</v>
      </c>
      <c r="AD506" s="5">
        <f t="shared" si="747"/>
        <v>2.5056098659622768E-2</v>
      </c>
      <c r="AE506" s="5">
        <f t="shared" si="748"/>
        <v>1.4952290577075677E-2</v>
      </c>
      <c r="AF506" s="5">
        <f t="shared" si="749"/>
        <v>4.4614087080840073E-3</v>
      </c>
      <c r="AG506" s="5">
        <f t="shared" si="750"/>
        <v>8.8745232970455072E-4</v>
      </c>
      <c r="AH506" s="5">
        <f t="shared" si="751"/>
        <v>6.6228314211239851E-4</v>
      </c>
      <c r="AI506" s="5">
        <f t="shared" si="752"/>
        <v>9.801790503263508E-4</v>
      </c>
      <c r="AJ506" s="5">
        <f t="shared" si="753"/>
        <v>7.2533249724150055E-4</v>
      </c>
      <c r="AK506" s="5">
        <f t="shared" si="754"/>
        <v>3.5783069863914053E-4</v>
      </c>
      <c r="AL506" s="5">
        <f t="shared" si="755"/>
        <v>4.67730084894481E-6</v>
      </c>
      <c r="AM506" s="5">
        <f t="shared" si="756"/>
        <v>7.416605203248345E-3</v>
      </c>
      <c r="AN506" s="5">
        <f t="shared" si="757"/>
        <v>4.4258780108144035E-3</v>
      </c>
      <c r="AO506" s="5">
        <f t="shared" si="758"/>
        <v>1.3205769775928671E-3</v>
      </c>
      <c r="AP506" s="5">
        <f t="shared" si="759"/>
        <v>2.6268588959254722E-4</v>
      </c>
      <c r="AQ506" s="5">
        <f t="shared" si="760"/>
        <v>3.918961811495876E-5</v>
      </c>
      <c r="AR506" s="5">
        <f t="shared" si="761"/>
        <v>7.9043829765255104E-5</v>
      </c>
      <c r="AS506" s="5">
        <f t="shared" si="762"/>
        <v>1.1698486805257767E-4</v>
      </c>
      <c r="AT506" s="5">
        <f t="shared" si="763"/>
        <v>8.6568802358907588E-5</v>
      </c>
      <c r="AU506" s="5">
        <f t="shared" si="764"/>
        <v>4.2707275830394444E-5</v>
      </c>
      <c r="AV506" s="5">
        <f t="shared" si="765"/>
        <v>1.5801692057245969E-5</v>
      </c>
      <c r="AW506" s="5">
        <f t="shared" si="766"/>
        <v>1.1474897044763819E-7</v>
      </c>
      <c r="AX506" s="5">
        <f t="shared" si="767"/>
        <v>1.8294292834679254E-3</v>
      </c>
      <c r="AY506" s="5">
        <f t="shared" si="768"/>
        <v>1.0917165760008865E-3</v>
      </c>
      <c r="AZ506" s="5">
        <f t="shared" si="769"/>
        <v>3.2574232113957393E-4</v>
      </c>
      <c r="BA506" s="5">
        <f t="shared" si="770"/>
        <v>6.479585276616166E-5</v>
      </c>
      <c r="BB506" s="5">
        <f t="shared" si="771"/>
        <v>9.6667724683564958E-6</v>
      </c>
      <c r="BC506" s="5">
        <f t="shared" si="772"/>
        <v>1.1537342094063867E-6</v>
      </c>
      <c r="BD506" s="5">
        <f t="shared" si="773"/>
        <v>7.8616010618842208E-6</v>
      </c>
      <c r="BE506" s="5">
        <f t="shared" si="774"/>
        <v>1.163516957158866E-5</v>
      </c>
      <c r="BF506" s="5">
        <f t="shared" si="775"/>
        <v>8.6100254829756189E-6</v>
      </c>
      <c r="BG506" s="5">
        <f t="shared" si="776"/>
        <v>4.2476125716013084E-6</v>
      </c>
      <c r="BH506" s="5">
        <f t="shared" si="777"/>
        <v>1.5716166514924866E-6</v>
      </c>
      <c r="BI506" s="5">
        <f t="shared" si="778"/>
        <v>4.6519852884177638E-7</v>
      </c>
      <c r="BJ506" s="8">
        <f t="shared" si="779"/>
        <v>0.58701548492258548</v>
      </c>
      <c r="BK506" s="8">
        <f t="shared" si="780"/>
        <v>0.26410198243225608</v>
      </c>
      <c r="BL506" s="8">
        <f t="shared" si="781"/>
        <v>0.14467422938911706</v>
      </c>
      <c r="BM506" s="8">
        <f t="shared" si="782"/>
        <v>0.34322757799430553</v>
      </c>
      <c r="BN506" s="8">
        <f t="shared" si="783"/>
        <v>0.65591176498667869</v>
      </c>
    </row>
    <row r="507" spans="1:66" x14ac:dyDescent="0.25">
      <c r="A507" t="s">
        <v>25</v>
      </c>
      <c r="B507" t="s">
        <v>176</v>
      </c>
      <c r="C507" t="s">
        <v>170</v>
      </c>
      <c r="D507" s="17"/>
      <c r="E507">
        <f>VLOOKUP(A507,home!$A$2:$E$405,3,FALSE)</f>
        <v>1.45</v>
      </c>
      <c r="F507">
        <f>VLOOKUP(B507,home!$B$2:$E$405,3,FALSE)</f>
        <v>0.86</v>
      </c>
      <c r="G507">
        <f>VLOOKUP(C507,away!$B$2:$E$405,4,FALSE)</f>
        <v>0.69</v>
      </c>
      <c r="H507">
        <f>VLOOKUP(A507,away!$A$2:$E$405,3,FALSE)</f>
        <v>1.31666666666667</v>
      </c>
      <c r="I507">
        <f>VLOOKUP(C507,away!$B$2:$E$405,3,FALSE)</f>
        <v>0.46</v>
      </c>
      <c r="J507">
        <f>VLOOKUP(B507,home!$B$2:$E$405,4,FALSE)</f>
        <v>0.56999999999999995</v>
      </c>
      <c r="K507" s="3">
        <f t="shared" si="728"/>
        <v>0.86042999999999981</v>
      </c>
      <c r="L507" s="3">
        <f t="shared" si="729"/>
        <v>0.34523000000000087</v>
      </c>
      <c r="M507" s="5">
        <f t="shared" si="730"/>
        <v>0.2994942680521272</v>
      </c>
      <c r="N507" s="5">
        <f t="shared" si="731"/>
        <v>0.25769385306009174</v>
      </c>
      <c r="O507" s="5">
        <f t="shared" si="732"/>
        <v>0.10339440615963615</v>
      </c>
      <c r="P507" s="5">
        <f t="shared" si="733"/>
        <v>8.8963648891935698E-2</v>
      </c>
      <c r="Q507" s="5">
        <f t="shared" si="734"/>
        <v>0.11086376099424733</v>
      </c>
      <c r="R507" s="5">
        <f t="shared" si="735"/>
        <v>1.7847425419245635E-2</v>
      </c>
      <c r="S507" s="5">
        <f t="shared" si="736"/>
        <v>6.6065795479515483E-3</v>
      </c>
      <c r="T507" s="5">
        <f t="shared" si="737"/>
        <v>3.82734962080441E-2</v>
      </c>
      <c r="U507" s="5">
        <f t="shared" si="738"/>
        <v>1.5356460253481516E-2</v>
      </c>
      <c r="V507" s="5">
        <f t="shared" si="739"/>
        <v>2.1805107475316343E-4</v>
      </c>
      <c r="W507" s="5">
        <f t="shared" si="740"/>
        <v>3.1796835290760078E-2</v>
      </c>
      <c r="X507" s="5">
        <f t="shared" si="741"/>
        <v>1.0977221447429131E-2</v>
      </c>
      <c r="Y507" s="5">
        <f t="shared" si="742"/>
        <v>1.8948330801479836E-3</v>
      </c>
      <c r="Z507" s="5">
        <f t="shared" si="743"/>
        <v>2.0538222258287293E-3</v>
      </c>
      <c r="AA507" s="5">
        <f t="shared" si="744"/>
        <v>1.7671702577698131E-3</v>
      </c>
      <c r="AB507" s="5">
        <f t="shared" si="745"/>
        <v>7.6026315244643987E-4</v>
      </c>
      <c r="AC507" s="5">
        <f t="shared" si="746"/>
        <v>4.04820336400255E-6</v>
      </c>
      <c r="AD507" s="5">
        <f t="shared" si="747"/>
        <v>6.8397377473071704E-3</v>
      </c>
      <c r="AE507" s="5">
        <f t="shared" si="748"/>
        <v>2.3612826625028604E-3</v>
      </c>
      <c r="AF507" s="5">
        <f t="shared" si="749"/>
        <v>4.0759280678793222E-4</v>
      </c>
      <c r="AG507" s="5">
        <f t="shared" si="750"/>
        <v>4.6904421562466084E-5</v>
      </c>
      <c r="AH507" s="5">
        <f t="shared" si="751"/>
        <v>1.7726026175571342E-4</v>
      </c>
      <c r="AI507" s="5">
        <f t="shared" si="752"/>
        <v>1.5252004702246845E-4</v>
      </c>
      <c r="AJ507" s="5">
        <f t="shared" si="753"/>
        <v>6.561641202977124E-5</v>
      </c>
      <c r="AK507" s="5">
        <f t="shared" si="754"/>
        <v>1.8819443134258692E-5</v>
      </c>
      <c r="AL507" s="5">
        <f t="shared" si="755"/>
        <v>4.810014496245288E-8</v>
      </c>
      <c r="AM507" s="5">
        <f t="shared" si="756"/>
        <v>1.177023109983102E-3</v>
      </c>
      <c r="AN507" s="5">
        <f t="shared" si="757"/>
        <v>4.063436882594673E-4</v>
      </c>
      <c r="AO507" s="5">
        <f t="shared" si="758"/>
        <v>7.014101574890811E-5</v>
      </c>
      <c r="AP507" s="5">
        <f t="shared" si="759"/>
        <v>8.0715942889985387E-6</v>
      </c>
      <c r="AQ507" s="5">
        <f t="shared" si="760"/>
        <v>6.9663912409774281E-7</v>
      </c>
      <c r="AR507" s="5">
        <f t="shared" si="761"/>
        <v>1.2239112033185022E-5</v>
      </c>
      <c r="AS507" s="5">
        <f t="shared" si="762"/>
        <v>1.0530899166713384E-5</v>
      </c>
      <c r="AT507" s="5">
        <f t="shared" si="763"/>
        <v>4.530550785007597E-6</v>
      </c>
      <c r="AU507" s="5">
        <f t="shared" si="764"/>
        <v>1.299407270648029E-6</v>
      </c>
      <c r="AV507" s="5">
        <f t="shared" si="765"/>
        <v>2.7951224947092078E-7</v>
      </c>
      <c r="AW507" s="5">
        <f t="shared" si="766"/>
        <v>3.9688798979563578E-10</v>
      </c>
      <c r="AX507" s="5">
        <f t="shared" si="767"/>
        <v>1.687909990871266E-4</v>
      </c>
      <c r="AY507" s="5">
        <f t="shared" si="768"/>
        <v>5.8271716614848867E-5</v>
      </c>
      <c r="AZ507" s="5">
        <f t="shared" si="769"/>
        <v>1.005857236347216E-5</v>
      </c>
      <c r="BA507" s="5">
        <f t="shared" si="770"/>
        <v>1.1575069790138347E-6</v>
      </c>
      <c r="BB507" s="5">
        <f t="shared" si="771"/>
        <v>9.9901533591236743E-8</v>
      </c>
      <c r="BC507" s="5">
        <f t="shared" si="772"/>
        <v>6.8978012883405504E-9</v>
      </c>
      <c r="BD507" s="5">
        <f t="shared" si="773"/>
        <v>7.0421810786941273E-7</v>
      </c>
      <c r="BE507" s="5">
        <f t="shared" si="774"/>
        <v>6.0593038655407866E-7</v>
      </c>
      <c r="BF507" s="5">
        <f t="shared" si="775"/>
        <v>2.6068034125136285E-7</v>
      </c>
      <c r="BG507" s="5">
        <f t="shared" si="776"/>
        <v>7.4765728674303383E-8</v>
      </c>
      <c r="BH507" s="5">
        <f t="shared" si="777"/>
        <v>1.6082668980807709E-8</v>
      </c>
      <c r="BI507" s="5">
        <f t="shared" si="778"/>
        <v>2.7676021742312755E-9</v>
      </c>
      <c r="BJ507" s="8">
        <f t="shared" si="779"/>
        <v>0.46305617936066462</v>
      </c>
      <c r="BK507" s="8">
        <f t="shared" si="780"/>
        <v>0.39534491558689144</v>
      </c>
      <c r="BL507" s="8">
        <f t="shared" si="781"/>
        <v>0.13957048533286229</v>
      </c>
      <c r="BM507" s="8">
        <f t="shared" si="782"/>
        <v>0.12170976860923655</v>
      </c>
      <c r="BN507" s="8">
        <f t="shared" si="783"/>
        <v>0.87825736257728371</v>
      </c>
    </row>
    <row r="508" spans="1:66" x14ac:dyDescent="0.25">
      <c r="A508" t="s">
        <v>25</v>
      </c>
      <c r="B508" t="s">
        <v>477</v>
      </c>
      <c r="C508" t="s">
        <v>173</v>
      </c>
      <c r="D508" s="17"/>
      <c r="E508">
        <f>VLOOKUP(A508,home!$A$2:$E$405,3,FALSE)</f>
        <v>1.45</v>
      </c>
      <c r="F508">
        <f>VLOOKUP(B508,home!$B$2:$E$405,3,FALSE)</f>
        <v>0.86</v>
      </c>
      <c r="G508">
        <f>VLOOKUP(C508,away!$B$2:$E$405,4,FALSE)</f>
        <v>0.86</v>
      </c>
      <c r="H508">
        <f>VLOOKUP(A508,away!$A$2:$E$405,3,FALSE)</f>
        <v>1.31666666666667</v>
      </c>
      <c r="I508">
        <f>VLOOKUP(C508,away!$B$2:$E$405,3,FALSE)</f>
        <v>1.72</v>
      </c>
      <c r="J508">
        <f>VLOOKUP(B508,home!$B$2:$E$405,4,FALSE)</f>
        <v>1.33</v>
      </c>
      <c r="K508" s="3">
        <f t="shared" si="728"/>
        <v>1.0724199999999999</v>
      </c>
      <c r="L508" s="3">
        <f t="shared" si="729"/>
        <v>3.0120066666666743</v>
      </c>
      <c r="M508" s="5">
        <f t="shared" si="730"/>
        <v>1.6832787348009328E-2</v>
      </c>
      <c r="N508" s="5">
        <f t="shared" si="731"/>
        <v>1.8051817807752162E-2</v>
      </c>
      <c r="O508" s="5">
        <f t="shared" si="732"/>
        <v>5.0700467710786547E-2</v>
      </c>
      <c r="P508" s="5">
        <f t="shared" si="733"/>
        <v>5.4372195582401701E-2</v>
      </c>
      <c r="Q508" s="5">
        <f t="shared" si="734"/>
        <v>9.6795652266947856E-3</v>
      </c>
      <c r="R508" s="5">
        <f t="shared" si="735"/>
        <v>7.6355073374003782E-2</v>
      </c>
      <c r="S508" s="5">
        <f t="shared" si="736"/>
        <v>4.3907399162868954E-2</v>
      </c>
      <c r="T508" s="5">
        <f t="shared" si="737"/>
        <v>2.9154914993239613E-2</v>
      </c>
      <c r="U508" s="5">
        <f t="shared" si="738"/>
        <v>8.1884707787749131E-2</v>
      </c>
      <c r="V508" s="5">
        <f t="shared" si="739"/>
        <v>1.5758542113482422E-2</v>
      </c>
      <c r="W508" s="5">
        <f t="shared" si="740"/>
        <v>3.4601864468040075E-3</v>
      </c>
      <c r="X508" s="5">
        <f t="shared" si="741"/>
        <v>1.0422104645683342E-2</v>
      </c>
      <c r="Y508" s="5">
        <f t="shared" si="742"/>
        <v>1.5695724336747974E-2</v>
      </c>
      <c r="Z508" s="5">
        <f t="shared" si="743"/>
        <v>7.6660663345440819E-2</v>
      </c>
      <c r="AA508" s="5">
        <f t="shared" si="744"/>
        <v>8.2212428584917632E-2</v>
      </c>
      <c r="AB508" s="5">
        <f t="shared" si="745"/>
        <v>4.4083126331518681E-2</v>
      </c>
      <c r="AC508" s="5">
        <f t="shared" si="746"/>
        <v>3.181389823374639E-3</v>
      </c>
      <c r="AD508" s="5">
        <f t="shared" si="747"/>
        <v>9.2769328732038834E-4</v>
      </c>
      <c r="AE508" s="5">
        <f t="shared" si="748"/>
        <v>2.7942183660309323E-3</v>
      </c>
      <c r="AF508" s="5">
        <f t="shared" si="749"/>
        <v>4.2081021733038149E-3</v>
      </c>
      <c r="AG508" s="5">
        <f t="shared" si="750"/>
        <v>4.2249439333352044E-3</v>
      </c>
      <c r="AH508" s="5">
        <f t="shared" si="751"/>
        <v>5.7725607266889321E-2</v>
      </c>
      <c r="AI508" s="5">
        <f t="shared" si="752"/>
        <v>6.1906095745157444E-2</v>
      </c>
      <c r="AJ508" s="5">
        <f t="shared" si="753"/>
        <v>3.3194667599510869E-2</v>
      </c>
      <c r="AK508" s="5">
        <f t="shared" si="754"/>
        <v>1.1866208475689149E-2</v>
      </c>
      <c r="AL508" s="5">
        <f t="shared" si="755"/>
        <v>4.1105289605133661E-4</v>
      </c>
      <c r="AM508" s="5">
        <f t="shared" si="756"/>
        <v>1.989753670376262E-4</v>
      </c>
      <c r="AN508" s="5">
        <f t="shared" si="757"/>
        <v>5.9931513201977858E-4</v>
      </c>
      <c r="AO508" s="5">
        <f t="shared" si="758"/>
        <v>9.0257058653889569E-4</v>
      </c>
      <c r="AP508" s="5">
        <f t="shared" si="759"/>
        <v>9.0618287459746808E-4</v>
      </c>
      <c r="AQ508" s="5">
        <f t="shared" si="760"/>
        <v>6.8235721487668619E-4</v>
      </c>
      <c r="AR508" s="5">
        <f t="shared" si="761"/>
        <v>3.4773982785050568E-2</v>
      </c>
      <c r="AS508" s="5">
        <f t="shared" si="762"/>
        <v>3.7292314618343932E-2</v>
      </c>
      <c r="AT508" s="5">
        <f t="shared" si="763"/>
        <v>1.9996512021502197E-2</v>
      </c>
      <c r="AU508" s="5">
        <f t="shared" si="764"/>
        <v>7.1482198073664618E-3</v>
      </c>
      <c r="AV508" s="5">
        <f t="shared" si="765"/>
        <v>1.9164734714539851E-3</v>
      </c>
      <c r="AW508" s="5">
        <f t="shared" si="766"/>
        <v>3.6882134314458458E-5</v>
      </c>
      <c r="AX508" s="5">
        <f t="shared" si="767"/>
        <v>3.5564193853081828E-5</v>
      </c>
      <c r="AY508" s="5">
        <f t="shared" si="768"/>
        <v>1.0711958898010842E-4</v>
      </c>
      <c r="AZ508" s="5">
        <f t="shared" si="769"/>
        <v>1.6132245806934031E-4</v>
      </c>
      <c r="BA508" s="5">
        <f t="shared" si="770"/>
        <v>1.6196810639596934E-4</v>
      </c>
      <c r="BB508" s="5">
        <f t="shared" si="771"/>
        <v>1.2196225406300922E-4</v>
      </c>
      <c r="BC508" s="5">
        <f t="shared" si="772"/>
        <v>7.3470224463895685E-5</v>
      </c>
      <c r="BD508" s="5">
        <f t="shared" si="773"/>
        <v>1.7456577995854077E-2</v>
      </c>
      <c r="BE508" s="5">
        <f t="shared" si="774"/>
        <v>1.8720783374313828E-2</v>
      </c>
      <c r="BF508" s="5">
        <f t="shared" si="775"/>
        <v>1.0038271253140815E-2</v>
      </c>
      <c r="BG508" s="5">
        <f t="shared" si="776"/>
        <v>3.5884142857644246E-3</v>
      </c>
      <c r="BH508" s="5">
        <f t="shared" si="777"/>
        <v>9.6207181208487103E-4</v>
      </c>
      <c r="BI508" s="5">
        <f t="shared" si="778"/>
        <v>2.063490105432115E-4</v>
      </c>
      <c r="BJ508" s="8">
        <f t="shared" si="779"/>
        <v>0.10257007921780809</v>
      </c>
      <c r="BK508" s="8">
        <f t="shared" si="780"/>
        <v>0.13457048651516851</v>
      </c>
      <c r="BL508" s="8">
        <f t="shared" si="781"/>
        <v>0.65202835331164077</v>
      </c>
      <c r="BM508" s="8">
        <f t="shared" si="782"/>
        <v>0.73976743788574428</v>
      </c>
      <c r="BN508" s="8">
        <f t="shared" si="783"/>
        <v>0.22599190704964828</v>
      </c>
    </row>
    <row r="509" spans="1:66" x14ac:dyDescent="0.25">
      <c r="A509" t="s">
        <v>25</v>
      </c>
      <c r="B509" t="s">
        <v>169</v>
      </c>
      <c r="C509" t="s">
        <v>171</v>
      </c>
      <c r="D509" s="17"/>
      <c r="E509">
        <f>VLOOKUP(A509,home!$A$2:$E$405,3,FALSE)</f>
        <v>1.45</v>
      </c>
      <c r="F509">
        <f>VLOOKUP(B509,home!$B$2:$E$405,3,FALSE)</f>
        <v>0.69</v>
      </c>
      <c r="G509">
        <f>VLOOKUP(C509,away!$B$2:$E$405,4,FALSE)</f>
        <v>1.61</v>
      </c>
      <c r="H509">
        <f>VLOOKUP(A509,away!$A$2:$E$405,3,FALSE)</f>
        <v>1.31666666666667</v>
      </c>
      <c r="I509">
        <f>VLOOKUP(C509,away!$B$2:$E$405,3,FALSE)</f>
        <v>0.46</v>
      </c>
      <c r="J509">
        <f>VLOOKUP(B509,home!$B$2:$E$405,4,FALSE)</f>
        <v>1.27</v>
      </c>
      <c r="K509" s="3">
        <f t="shared" si="728"/>
        <v>1.610805</v>
      </c>
      <c r="L509" s="3">
        <f t="shared" si="729"/>
        <v>0.76919666666666864</v>
      </c>
      <c r="M509" s="5">
        <f t="shared" si="730"/>
        <v>9.2550423259509115E-2</v>
      </c>
      <c r="N509" s="5">
        <f t="shared" si="731"/>
        <v>0.14908068453853357</v>
      </c>
      <c r="O509" s="5">
        <f t="shared" si="732"/>
        <v>7.1189477069803733E-2</v>
      </c>
      <c r="P509" s="5">
        <f t="shared" si="733"/>
        <v>0.1146723656114252</v>
      </c>
      <c r="Q509" s="5">
        <f t="shared" si="734"/>
        <v>0.12006995602904631</v>
      </c>
      <c r="R509" s="5">
        <f t="shared" si="735"/>
        <v>2.7379354231918132E-2</v>
      </c>
      <c r="S509" s="5">
        <f t="shared" si="736"/>
        <v>3.55205059355828E-2</v>
      </c>
      <c r="T509" s="5">
        <f t="shared" si="737"/>
        <v>9.23574099443559E-2</v>
      </c>
      <c r="U509" s="5">
        <f t="shared" si="738"/>
        <v>4.4102800693544893E-2</v>
      </c>
      <c r="V509" s="5">
        <f t="shared" si="739"/>
        <v>4.8900916205629865E-3</v>
      </c>
      <c r="W509" s="5">
        <f t="shared" si="740"/>
        <v>6.4469761840455983E-2</v>
      </c>
      <c r="X509" s="5">
        <f t="shared" si="741"/>
        <v>4.9589925908472741E-2</v>
      </c>
      <c r="Y509" s="5">
        <f t="shared" si="742"/>
        <v>1.9072202854522151E-2</v>
      </c>
      <c r="Z509" s="5">
        <f t="shared" si="743"/>
        <v>7.0200360035591247E-3</v>
      </c>
      <c r="AA509" s="5">
        <f t="shared" si="744"/>
        <v>1.1307909094713057E-2</v>
      </c>
      <c r="AB509" s="5">
        <f t="shared" si="745"/>
        <v>9.107418254654635E-3</v>
      </c>
      <c r="AC509" s="5">
        <f t="shared" si="746"/>
        <v>3.7868436634145154E-4</v>
      </c>
      <c r="AD509" s="5">
        <f t="shared" si="747"/>
        <v>2.5962053680353932E-2</v>
      </c>
      <c r="AE509" s="5">
        <f t="shared" si="748"/>
        <v>1.9969925150749364E-2</v>
      </c>
      <c r="AF509" s="5">
        <f t="shared" si="749"/>
        <v>7.6803999297696398E-3</v>
      </c>
      <c r="AG509" s="5">
        <f t="shared" si="750"/>
        <v>1.969246008215241E-3</v>
      </c>
      <c r="AH509" s="5">
        <f t="shared" si="751"/>
        <v>1.3499470734544201E-3</v>
      </c>
      <c r="AI509" s="5">
        <f t="shared" si="752"/>
        <v>2.174501495655747E-3</v>
      </c>
      <c r="AJ509" s="5">
        <f t="shared" si="753"/>
        <v>1.7513489408548782E-3</v>
      </c>
      <c r="AK509" s="5">
        <f t="shared" si="754"/>
        <v>9.4036054355791407E-4</v>
      </c>
      <c r="AL509" s="5">
        <f t="shared" si="755"/>
        <v>1.8767988553299747E-5</v>
      </c>
      <c r="AM509" s="5">
        <f t="shared" si="756"/>
        <v>8.3639611757165069E-3</v>
      </c>
      <c r="AN509" s="5">
        <f t="shared" si="757"/>
        <v>6.4335310564905676E-3</v>
      </c>
      <c r="AO509" s="5">
        <f t="shared" si="758"/>
        <v>2.4743253217745179E-3</v>
      </c>
      <c r="AP509" s="5">
        <f t="shared" si="759"/>
        <v>6.3441426325263044E-4</v>
      </c>
      <c r="AQ509" s="5">
        <f t="shared" si="760"/>
        <v>1.2199733414492842E-4</v>
      </c>
      <c r="AR509" s="5">
        <f t="shared" si="761"/>
        <v>2.0767495781551294E-4</v>
      </c>
      <c r="AS509" s="5">
        <f t="shared" si="762"/>
        <v>3.3452386042401734E-4</v>
      </c>
      <c r="AT509" s="5">
        <f t="shared" si="763"/>
        <v>2.6942635349515466E-4</v>
      </c>
      <c r="AU509" s="5">
        <f t="shared" si="764"/>
        <v>1.4466443911392089E-4</v>
      </c>
      <c r="AV509" s="5">
        <f t="shared" si="765"/>
        <v>5.8256550461724853E-5</v>
      </c>
      <c r="AW509" s="5">
        <f t="shared" si="766"/>
        <v>6.4594507554138541E-7</v>
      </c>
      <c r="AX509" s="5">
        <f t="shared" si="767"/>
        <v>2.2454517469416694E-3</v>
      </c>
      <c r="AY509" s="5">
        <f t="shared" si="768"/>
        <v>1.7271939989083802E-3</v>
      </c>
      <c r="AZ509" s="5">
        <f t="shared" si="769"/>
        <v>6.6427593332349984E-4</v>
      </c>
      <c r="BA509" s="5">
        <f t="shared" si="770"/>
        <v>1.7031961121977544E-4</v>
      </c>
      <c r="BB509" s="5">
        <f t="shared" si="771"/>
        <v>3.2752319304553542E-5</v>
      </c>
      <c r="BC509" s="5">
        <f t="shared" si="772"/>
        <v>5.0385949669329959E-6</v>
      </c>
      <c r="BD509" s="5">
        <f t="shared" si="773"/>
        <v>2.6623814216972256E-5</v>
      </c>
      <c r="BE509" s="5">
        <f t="shared" si="774"/>
        <v>4.288577305977E-5</v>
      </c>
      <c r="BF509" s="5">
        <f t="shared" si="775"/>
        <v>3.4540308836771415E-5</v>
      </c>
      <c r="BG509" s="5">
        <f t="shared" si="776"/>
        <v>1.8545900725271861E-5</v>
      </c>
      <c r="BH509" s="5">
        <f t="shared" si="777"/>
        <v>7.4684574044428862E-6</v>
      </c>
      <c r="BI509" s="5">
        <f t="shared" si="778"/>
        <v>2.4060457058727256E-6</v>
      </c>
      <c r="BJ509" s="8">
        <f t="shared" si="779"/>
        <v>0.57309482724051897</v>
      </c>
      <c r="BK509" s="8">
        <f t="shared" si="780"/>
        <v>0.24975803278088324</v>
      </c>
      <c r="BL509" s="8">
        <f t="shared" si="781"/>
        <v>0.17045013385941685</v>
      </c>
      <c r="BM509" s="8">
        <f t="shared" si="782"/>
        <v>0.42365422109030909</v>
      </c>
      <c r="BN509" s="8">
        <f t="shared" si="783"/>
        <v>0.57494226074023613</v>
      </c>
    </row>
    <row r="510" spans="1:66" x14ac:dyDescent="0.25">
      <c r="A510" t="s">
        <v>25</v>
      </c>
      <c r="B510" t="s">
        <v>258</v>
      </c>
      <c r="C510" t="s">
        <v>478</v>
      </c>
      <c r="D510" s="17"/>
      <c r="E510">
        <f>VLOOKUP(A510,home!$A$2:$E$405,3,FALSE)</f>
        <v>1.45</v>
      </c>
      <c r="F510">
        <f>VLOOKUP(B510,home!$B$2:$E$405,3,FALSE)</f>
        <v>1.84</v>
      </c>
      <c r="G510">
        <f>VLOOKUP(C510,away!$B$2:$E$405,4,FALSE)</f>
        <v>1.72</v>
      </c>
      <c r="H510">
        <f>VLOOKUP(A510,away!$A$2:$E$405,3,FALSE)</f>
        <v>1.31666666666667</v>
      </c>
      <c r="I510">
        <f>VLOOKUP(C510,away!$B$2:$E$405,3,FALSE)</f>
        <v>1.03</v>
      </c>
      <c r="J510">
        <f>VLOOKUP(B510,home!$B$2:$E$405,4,FALSE)</f>
        <v>1.01</v>
      </c>
      <c r="K510" s="3">
        <f t="shared" si="728"/>
        <v>4.5889600000000002</v>
      </c>
      <c r="L510" s="3">
        <f t="shared" si="729"/>
        <v>1.3697283333333368</v>
      </c>
      <c r="M510" s="5">
        <f t="shared" si="730"/>
        <v>2.5832981768643304E-3</v>
      </c>
      <c r="N510" s="5">
        <f t="shared" si="731"/>
        <v>1.1854652001703337E-2</v>
      </c>
      <c r="O510" s="5">
        <f t="shared" si="732"/>
        <v>3.538416706299426E-3</v>
      </c>
      <c r="P510" s="5">
        <f t="shared" si="733"/>
        <v>1.6237652728539814E-2</v>
      </c>
      <c r="Q510" s="5">
        <f t="shared" si="734"/>
        <v>2.7200261924868279E-2</v>
      </c>
      <c r="R510" s="5">
        <f t="shared" si="735"/>
        <v>2.4233348088791747E-3</v>
      </c>
      <c r="S510" s="5">
        <f t="shared" si="736"/>
        <v>2.5515963322969473E-2</v>
      </c>
      <c r="T510" s="5">
        <f t="shared" si="737"/>
        <v>3.7256969432580042E-2</v>
      </c>
      <c r="U510" s="5">
        <f t="shared" si="738"/>
        <v>1.1120586504554178E-2</v>
      </c>
      <c r="V510" s="5">
        <f t="shared" si="739"/>
        <v>1.7820429677547944E-2</v>
      </c>
      <c r="W510" s="5">
        <f t="shared" si="740"/>
        <v>4.1606971320914517E-2</v>
      </c>
      <c r="X510" s="5">
        <f t="shared" si="741"/>
        <v>5.6990247482444183E-2</v>
      </c>
      <c r="Y510" s="5">
        <f t="shared" si="742"/>
        <v>3.9030578350191344E-2</v>
      </c>
      <c r="Z510" s="5">
        <f t="shared" si="743"/>
        <v>1.1064367829582446E-3</v>
      </c>
      <c r="AA510" s="5">
        <f t="shared" si="744"/>
        <v>5.0773941395240666E-3</v>
      </c>
      <c r="AB510" s="5">
        <f t="shared" si="745"/>
        <v>1.1649979305255182E-2</v>
      </c>
      <c r="AC510" s="5">
        <f t="shared" si="746"/>
        <v>7.000787577699957E-3</v>
      </c>
      <c r="AD510" s="5">
        <f t="shared" si="747"/>
        <v>4.7733181778205971E-2</v>
      </c>
      <c r="AE510" s="5">
        <f t="shared" si="748"/>
        <v>6.5381491521759261E-2</v>
      </c>
      <c r="AF510" s="5">
        <f t="shared" si="749"/>
        <v>4.4777440706473506E-2</v>
      </c>
      <c r="AG510" s="5">
        <f t="shared" si="750"/>
        <v>2.0444309743270099E-2</v>
      </c>
      <c r="AH510" s="5">
        <f t="shared" si="751"/>
        <v>3.7887945266502345E-4</v>
      </c>
      <c r="AI510" s="5">
        <f t="shared" si="752"/>
        <v>1.7386626531016862E-3</v>
      </c>
      <c r="AJ510" s="5">
        <f t="shared" si="753"/>
        <v>3.9893266842887581E-3</v>
      </c>
      <c r="AK510" s="5">
        <f t="shared" si="754"/>
        <v>6.102286860377914E-3</v>
      </c>
      <c r="AL510" s="5">
        <f t="shared" si="755"/>
        <v>1.7601740059438348E-3</v>
      </c>
      <c r="AM510" s="5">
        <f t="shared" si="756"/>
        <v>4.3809132370583211E-2</v>
      </c>
      <c r="AN510" s="5">
        <f t="shared" si="757"/>
        <v>6.0006609866738468E-2</v>
      </c>
      <c r="AO510" s="5">
        <f t="shared" si="758"/>
        <v>4.1096376860875729E-2</v>
      </c>
      <c r="AP510" s="5">
        <f t="shared" si="759"/>
        <v>1.8763623927895351E-2</v>
      </c>
      <c r="AQ510" s="5">
        <f t="shared" si="760"/>
        <v>6.4252668325123982E-3</v>
      </c>
      <c r="AR510" s="5">
        <f t="shared" si="761"/>
        <v>1.0379238424662188E-4</v>
      </c>
      <c r="AS510" s="5">
        <f t="shared" si="762"/>
        <v>4.7629909961237793E-4</v>
      </c>
      <c r="AT510" s="5">
        <f t="shared" si="763"/>
        <v>1.0928587580786092E-3</v>
      </c>
      <c r="AU510" s="5">
        <f t="shared" si="764"/>
        <v>1.6716950421574717E-3</v>
      </c>
      <c r="AV510" s="5">
        <f t="shared" si="765"/>
        <v>1.9178354201647378E-3</v>
      </c>
      <c r="AW510" s="5">
        <f t="shared" si="766"/>
        <v>3.0732777649955837E-4</v>
      </c>
      <c r="AX510" s="5">
        <f t="shared" si="767"/>
        <v>3.3506392680551916E-2</v>
      </c>
      <c r="AY510" s="5">
        <f t="shared" si="768"/>
        <v>4.5894655402344685E-2</v>
      </c>
      <c r="AZ510" s="5">
        <f t="shared" si="769"/>
        <v>3.143160492658071E-2</v>
      </c>
      <c r="BA510" s="5">
        <f t="shared" si="770"/>
        <v>1.4350919943359106E-2</v>
      </c>
      <c r="BB510" s="5">
        <f t="shared" si="771"/>
        <v>4.9142154139543487E-3</v>
      </c>
      <c r="BC510" s="5">
        <f t="shared" si="772"/>
        <v>1.3462280177193365E-3</v>
      </c>
      <c r="BD510" s="5">
        <f t="shared" si="773"/>
        <v>2.3694561581136466E-5</v>
      </c>
      <c r="BE510" s="5">
        <f t="shared" si="774"/>
        <v>1.0873339531337199E-4</v>
      </c>
      <c r="BF510" s="5">
        <f t="shared" si="775"/>
        <v>2.4948660087862582E-4</v>
      </c>
      <c r="BG510" s="5">
        <f t="shared" si="776"/>
        <v>3.8162801065599297E-4</v>
      </c>
      <c r="BH510" s="5">
        <f t="shared" si="777"/>
        <v>4.3781891894498134E-4</v>
      </c>
      <c r="BI510" s="5">
        <f t="shared" si="778"/>
        <v>4.0182670125635229E-4</v>
      </c>
      <c r="BJ510" s="8">
        <f t="shared" si="779"/>
        <v>0.69382113050552574</v>
      </c>
      <c r="BK510" s="8">
        <f t="shared" si="780"/>
        <v>0.11681296089191004</v>
      </c>
      <c r="BL510" s="8">
        <f t="shared" si="781"/>
        <v>5.2884536007835679E-2</v>
      </c>
      <c r="BM510" s="8">
        <f t="shared" si="782"/>
        <v>0.75520012021523031</v>
      </c>
      <c r="BN510" s="8">
        <f t="shared" si="783"/>
        <v>6.3837616347154361E-2</v>
      </c>
    </row>
    <row r="511" spans="1:66" x14ac:dyDescent="0.25">
      <c r="A511" t="s">
        <v>25</v>
      </c>
      <c r="B511" t="s">
        <v>265</v>
      </c>
      <c r="C511" t="s">
        <v>177</v>
      </c>
      <c r="D511" s="17"/>
      <c r="E511">
        <f>VLOOKUP(A511,home!$A$2:$E$405,3,FALSE)</f>
        <v>1.45</v>
      </c>
      <c r="F511">
        <f>VLOOKUP(B511,home!$B$2:$E$405,3,FALSE)</f>
        <v>1.1499999999999999</v>
      </c>
      <c r="G511">
        <f>VLOOKUP(C511,away!$B$2:$E$405,4,FALSE)</f>
        <v>0.69</v>
      </c>
      <c r="H511">
        <f>VLOOKUP(A511,away!$A$2:$E$405,3,FALSE)</f>
        <v>1.31666666666667</v>
      </c>
      <c r="I511">
        <f>VLOOKUP(C511,away!$B$2:$E$405,3,FALSE)</f>
        <v>0.86</v>
      </c>
      <c r="J511">
        <f>VLOOKUP(B511,home!$B$2:$E$405,4,FALSE)</f>
        <v>0.76</v>
      </c>
      <c r="K511" s="3">
        <f t="shared" si="728"/>
        <v>1.1505749999999997</v>
      </c>
      <c r="L511" s="3">
        <f t="shared" si="729"/>
        <v>0.86057333333333541</v>
      </c>
      <c r="M511" s="5">
        <f t="shared" si="730"/>
        <v>0.13383489931697279</v>
      </c>
      <c r="N511" s="5">
        <f t="shared" si="731"/>
        <v>0.15398708928162591</v>
      </c>
      <c r="O511" s="5">
        <f t="shared" si="732"/>
        <v>0.11517474542153859</v>
      </c>
      <c r="P511" s="5">
        <f t="shared" si="733"/>
        <v>0.13251718271338672</v>
      </c>
      <c r="Q511" s="5">
        <f t="shared" si="734"/>
        <v>8.8586847625103368E-2</v>
      </c>
      <c r="R511" s="5">
        <f t="shared" si="735"/>
        <v>4.9558157291615897E-2</v>
      </c>
      <c r="S511" s="5">
        <f t="shared" si="736"/>
        <v>3.2803110033172961E-2</v>
      </c>
      <c r="T511" s="5">
        <f t="shared" si="737"/>
        <v>7.6235478750227459E-2</v>
      </c>
      <c r="U511" s="5">
        <f t="shared" si="738"/>
        <v>5.7020376825800946E-2</v>
      </c>
      <c r="V511" s="5">
        <f t="shared" si="739"/>
        <v>3.6089039954103719E-3</v>
      </c>
      <c r="W511" s="5">
        <f t="shared" si="740"/>
        <v>3.3975270735417763E-2</v>
      </c>
      <c r="X511" s="5">
        <f t="shared" si="741"/>
        <v>2.9238211987680982E-2</v>
      </c>
      <c r="Y511" s="5">
        <f t="shared" si="742"/>
        <v>1.2580812775472657E-2</v>
      </c>
      <c r="Z511" s="5">
        <f t="shared" si="743"/>
        <v>1.4216142871434544E-2</v>
      </c>
      <c r="AA511" s="5">
        <f t="shared" si="744"/>
        <v>1.6356738584300794E-2</v>
      </c>
      <c r="AB511" s="5">
        <f t="shared" si="745"/>
        <v>9.4098272483159433E-3</v>
      </c>
      <c r="AC511" s="5">
        <f t="shared" si="746"/>
        <v>2.233357071826823E-4</v>
      </c>
      <c r="AD511" s="5">
        <f t="shared" si="747"/>
        <v>9.7727742816008135E-3</v>
      </c>
      <c r="AE511" s="5">
        <f t="shared" si="748"/>
        <v>8.4101889394315038E-3</v>
      </c>
      <c r="AF511" s="5">
        <f t="shared" si="749"/>
        <v>3.6187921647848598E-3</v>
      </c>
      <c r="AG511" s="5">
        <f t="shared" si="750"/>
        <v>1.0380786786298212E-3</v>
      </c>
      <c r="AH511" s="5">
        <f t="shared" si="751"/>
        <v>3.0585083645033391E-3</v>
      </c>
      <c r="AI511" s="5">
        <f t="shared" si="752"/>
        <v>3.5190432614884285E-3</v>
      </c>
      <c r="AJ511" s="5">
        <f t="shared" si="753"/>
        <v>2.0244616002935245E-3</v>
      </c>
      <c r="AK511" s="5">
        <f t="shared" si="754"/>
        <v>7.764316352525738E-4</v>
      </c>
      <c r="AL511" s="5">
        <f t="shared" si="755"/>
        <v>8.8454712085392957E-6</v>
      </c>
      <c r="AM511" s="5">
        <f t="shared" si="756"/>
        <v>2.24886195381057E-3</v>
      </c>
      <c r="AN511" s="5">
        <f t="shared" si="757"/>
        <v>1.9353106277972796E-3</v>
      </c>
      <c r="AO511" s="5">
        <f t="shared" si="758"/>
        <v>8.327383589994676E-4</v>
      </c>
      <c r="AP511" s="5">
        <f t="shared" si="759"/>
        <v>2.3887747513290117E-4</v>
      </c>
      <c r="AQ511" s="5">
        <f t="shared" si="760"/>
        <v>5.1392896258342911E-5</v>
      </c>
      <c r="AR511" s="5">
        <f t="shared" si="761"/>
        <v>5.2641414765370557E-4</v>
      </c>
      <c r="AS511" s="5">
        <f t="shared" si="762"/>
        <v>6.0567895793666219E-4</v>
      </c>
      <c r="AT511" s="5">
        <f t="shared" si="763"/>
        <v>3.4843953351398752E-4</v>
      </c>
      <c r="AU511" s="5">
        <f t="shared" si="764"/>
        <v>1.3363527209095204E-4</v>
      </c>
      <c r="AV511" s="5">
        <f t="shared" si="765"/>
        <v>3.8439350796511748E-5</v>
      </c>
      <c r="AW511" s="5">
        <f t="shared" si="766"/>
        <v>2.4328833724532928E-7</v>
      </c>
      <c r="AX511" s="5">
        <f t="shared" si="767"/>
        <v>4.312473904176001E-4</v>
      </c>
      <c r="AY511" s="5">
        <f t="shared" si="768"/>
        <v>3.7112000426297632E-4</v>
      </c>
      <c r="AZ511" s="5">
        <f t="shared" si="769"/>
        <v>1.5968798956763562E-4</v>
      </c>
      <c r="BA511" s="5">
        <f t="shared" si="770"/>
        <v>4.5807741825173023E-5</v>
      </c>
      <c r="BB511" s="5">
        <f t="shared" si="771"/>
        <v>9.8552302687404967E-6</v>
      </c>
      <c r="BC511" s="5">
        <f t="shared" si="772"/>
        <v>1.6962296726275193E-6</v>
      </c>
      <c r="BD511" s="5">
        <f t="shared" si="773"/>
        <v>7.5502996293362625E-5</v>
      </c>
      <c r="BE511" s="5">
        <f t="shared" si="774"/>
        <v>8.6871859960235687E-5</v>
      </c>
      <c r="BF511" s="5">
        <f t="shared" si="775"/>
        <v>4.9976295136874084E-5</v>
      </c>
      <c r="BG511" s="5">
        <f t="shared" si="776"/>
        <v>1.9167158592369629E-5</v>
      </c>
      <c r="BH511" s="5">
        <f t="shared" si="777"/>
        <v>5.5133133743539164E-6</v>
      </c>
      <c r="BI511" s="5">
        <f t="shared" si="778"/>
        <v>1.2686961071394508E-6</v>
      </c>
      <c r="BJ511" s="8">
        <f t="shared" si="779"/>
        <v>0.4237701411179885</v>
      </c>
      <c r="BK511" s="8">
        <f t="shared" si="780"/>
        <v>0.30336739724159706</v>
      </c>
      <c r="BL511" s="8">
        <f t="shared" si="781"/>
        <v>0.25878919781456616</v>
      </c>
      <c r="BM511" s="8">
        <f t="shared" si="782"/>
        <v>0.32611308067941719</v>
      </c>
      <c r="BN511" s="8">
        <f t="shared" si="783"/>
        <v>0.67365892165024333</v>
      </c>
    </row>
    <row r="512" spans="1:66" x14ac:dyDescent="0.25">
      <c r="A512" t="s">
        <v>25</v>
      </c>
      <c r="B512" t="s">
        <v>257</v>
      </c>
      <c r="C512" t="s">
        <v>479</v>
      </c>
      <c r="D512" s="17"/>
      <c r="E512">
        <f>VLOOKUP(A512,home!$A$2:$E$405,3,FALSE)</f>
        <v>1.45</v>
      </c>
      <c r="F512">
        <f>VLOOKUP(B512,home!$B$2:$E$405,3,FALSE)</f>
        <v>0.69</v>
      </c>
      <c r="G512">
        <f>VLOOKUP(C512,away!$B$2:$E$405,4,FALSE)</f>
        <v>1.1499999999999999</v>
      </c>
      <c r="H512">
        <f>VLOOKUP(A512,away!$A$2:$E$405,3,FALSE)</f>
        <v>1.31666666666667</v>
      </c>
      <c r="I512">
        <f>VLOOKUP(C512,away!$B$2:$E$405,3,FALSE)</f>
        <v>0.69</v>
      </c>
      <c r="J512">
        <f>VLOOKUP(B512,home!$B$2:$E$405,4,FALSE)</f>
        <v>1.52</v>
      </c>
      <c r="K512" s="3">
        <f t="shared" si="728"/>
        <v>1.1505749999999999</v>
      </c>
      <c r="L512" s="3">
        <f t="shared" si="729"/>
        <v>1.3809200000000033</v>
      </c>
      <c r="M512" s="5">
        <f t="shared" si="730"/>
        <v>7.9540019026176231E-2</v>
      </c>
      <c r="N512" s="5">
        <f t="shared" si="731"/>
        <v>9.1516757391042688E-2</v>
      </c>
      <c r="O512" s="5">
        <f t="shared" si="732"/>
        <v>0.10983840307362754</v>
      </c>
      <c r="P512" s="5">
        <f t="shared" si="733"/>
        <v>0.12637732061643897</v>
      </c>
      <c r="Q512" s="5">
        <f t="shared" si="734"/>
        <v>5.2648446567599497E-2</v>
      </c>
      <c r="R512" s="5">
        <f t="shared" si="735"/>
        <v>7.5839023786217069E-2</v>
      </c>
      <c r="S512" s="5">
        <f t="shared" si="736"/>
        <v>5.0198715570253294E-2</v>
      </c>
      <c r="T512" s="5">
        <f t="shared" si="737"/>
        <v>7.2703292834129671E-2</v>
      </c>
      <c r="U512" s="5">
        <f t="shared" si="738"/>
        <v>8.7258484792826677E-2</v>
      </c>
      <c r="V512" s="5">
        <f t="shared" si="739"/>
        <v>8.8620367874434457E-3</v>
      </c>
      <c r="W512" s="5">
        <f t="shared" si="740"/>
        <v>2.0191995469838589E-2</v>
      </c>
      <c r="X512" s="5">
        <f t="shared" si="741"/>
        <v>2.7883530384209571E-2</v>
      </c>
      <c r="Y512" s="5">
        <f t="shared" si="742"/>
        <v>1.925246238908139E-2</v>
      </c>
      <c r="Z512" s="5">
        <f t="shared" si="743"/>
        <v>3.4909208242287708E-2</v>
      </c>
      <c r="AA512" s="5">
        <f t="shared" si="744"/>
        <v>4.0165662273370172E-2</v>
      </c>
      <c r="AB512" s="5">
        <f t="shared" si="745"/>
        <v>2.3106803435091451E-2</v>
      </c>
      <c r="AC512" s="5">
        <f t="shared" si="746"/>
        <v>8.8002907067513735E-4</v>
      </c>
      <c r="AD512" s="5">
        <f t="shared" si="747"/>
        <v>5.8081012969273885E-3</v>
      </c>
      <c r="AE512" s="5">
        <f t="shared" si="748"/>
        <v>8.0205232429529875E-3</v>
      </c>
      <c r="AF512" s="5">
        <f t="shared" si="749"/>
        <v>5.537850478329334E-3</v>
      </c>
      <c r="AG512" s="5">
        <f t="shared" si="750"/>
        <v>2.5491094941781874E-3</v>
      </c>
      <c r="AH512" s="5">
        <f t="shared" si="751"/>
        <v>1.2051705961485007E-2</v>
      </c>
      <c r="AI512" s="5">
        <f t="shared" si="752"/>
        <v>1.3866391586635609E-2</v>
      </c>
      <c r="AJ512" s="5">
        <f t="shared" si="753"/>
        <v>7.9771617498966361E-3</v>
      </c>
      <c r="AK512" s="5">
        <f t="shared" si="754"/>
        <v>3.0594409601291065E-3</v>
      </c>
      <c r="AL512" s="5">
        <f t="shared" si="755"/>
        <v>5.5929438980847142E-5</v>
      </c>
      <c r="AM512" s="5">
        <f t="shared" si="756"/>
        <v>1.3365312299424442E-3</v>
      </c>
      <c r="AN512" s="5">
        <f t="shared" si="757"/>
        <v>1.8456427060521243E-3</v>
      </c>
      <c r="AO512" s="5">
        <f t="shared" si="758"/>
        <v>1.274342462820753E-3</v>
      </c>
      <c r="AP512" s="5">
        <f t="shared" si="759"/>
        <v>5.8658833125281281E-4</v>
      </c>
      <c r="AQ512" s="5">
        <f t="shared" si="760"/>
        <v>2.0250788959840895E-4</v>
      </c>
      <c r="AR512" s="5">
        <f t="shared" si="761"/>
        <v>3.3284883592667853E-3</v>
      </c>
      <c r="AS512" s="5">
        <f t="shared" si="762"/>
        <v>3.8296754939633804E-3</v>
      </c>
      <c r="AT512" s="5">
        <f t="shared" si="763"/>
        <v>2.2031644407334589E-3</v>
      </c>
      <c r="AU512" s="5">
        <f t="shared" si="764"/>
        <v>8.4496864213229968E-4</v>
      </c>
      <c r="AV512" s="5">
        <f t="shared" si="765"/>
        <v>2.4304994885534286E-4</v>
      </c>
      <c r="AW512" s="5">
        <f t="shared" si="766"/>
        <v>2.4684334057097457E-6</v>
      </c>
      <c r="AX512" s="5">
        <f t="shared" si="767"/>
        <v>2.5629656998183803E-4</v>
      </c>
      <c r="AY512" s="5">
        <f t="shared" si="768"/>
        <v>3.5392505941932064E-4</v>
      </c>
      <c r="AZ512" s="5">
        <f t="shared" si="769"/>
        <v>2.4437109652666476E-4</v>
      </c>
      <c r="BA512" s="5">
        <f t="shared" si="770"/>
        <v>1.1248564487186757E-4</v>
      </c>
      <c r="BB512" s="5">
        <f t="shared" si="771"/>
        <v>3.8833419179114914E-5</v>
      </c>
      <c r="BC512" s="5">
        <f t="shared" si="772"/>
        <v>1.0725169042564705E-5</v>
      </c>
      <c r="BD512" s="5">
        <f t="shared" si="773"/>
        <v>7.6606269084644925E-4</v>
      </c>
      <c r="BE512" s="5">
        <f t="shared" si="774"/>
        <v>8.8141258052065318E-4</v>
      </c>
      <c r="BF512" s="5">
        <f t="shared" si="775"/>
        <v>5.0706563991627547E-4</v>
      </c>
      <c r="BG512" s="5">
        <f t="shared" si="776"/>
        <v>1.9447234954888948E-4</v>
      </c>
      <c r="BH512" s="5">
        <f t="shared" si="777"/>
        <v>5.5938755895553418E-5</v>
      </c>
      <c r="BI512" s="5">
        <f t="shared" si="778"/>
        <v>1.2872346812905258E-5</v>
      </c>
      <c r="BJ512" s="8">
        <f t="shared" si="779"/>
        <v>0.31237431912697722</v>
      </c>
      <c r="BK512" s="8">
        <f t="shared" si="780"/>
        <v>0.26626797556938731</v>
      </c>
      <c r="BL512" s="8">
        <f t="shared" si="781"/>
        <v>0.38603024886777132</v>
      </c>
      <c r="BM512" s="8">
        <f t="shared" si="782"/>
        <v>0.46347032471930794</v>
      </c>
      <c r="BN512" s="8">
        <f t="shared" si="783"/>
        <v>0.53575997046110202</v>
      </c>
    </row>
    <row r="513" spans="1:66" x14ac:dyDescent="0.25">
      <c r="A513" t="s">
        <v>25</v>
      </c>
      <c r="B513" t="s">
        <v>172</v>
      </c>
      <c r="C513" t="s">
        <v>292</v>
      </c>
      <c r="D513" s="17"/>
      <c r="E513">
        <f>VLOOKUP(A513,home!$A$2:$E$405,3,FALSE)</f>
        <v>1.45</v>
      </c>
      <c r="F513">
        <f>VLOOKUP(B513,home!$B$2:$E$405,3,FALSE)</f>
        <v>1.1499999999999999</v>
      </c>
      <c r="G513">
        <f>VLOOKUP(C513,away!$B$2:$E$405,4,FALSE)</f>
        <v>0.92</v>
      </c>
      <c r="H513">
        <f>VLOOKUP(A513,away!$A$2:$E$405,3,FALSE)</f>
        <v>1.31666666666667</v>
      </c>
      <c r="I513">
        <f>VLOOKUP(C513,away!$B$2:$E$405,3,FALSE)</f>
        <v>0.23</v>
      </c>
      <c r="J513">
        <f>VLOOKUP(B513,home!$B$2:$E$405,4,FALSE)</f>
        <v>0.25</v>
      </c>
      <c r="K513" s="3">
        <f t="shared" si="728"/>
        <v>1.5340999999999998</v>
      </c>
      <c r="L513" s="3">
        <f t="shared" si="729"/>
        <v>7.570833333333353E-2</v>
      </c>
      <c r="M513" s="5">
        <f t="shared" si="730"/>
        <v>0.19992592953962363</v>
      </c>
      <c r="N513" s="5">
        <f t="shared" si="731"/>
        <v>0.30670636850673655</v>
      </c>
      <c r="O513" s="5">
        <f t="shared" si="732"/>
        <v>1.5136058915562382E-2</v>
      </c>
      <c r="P513" s="5">
        <f t="shared" si="733"/>
        <v>2.3220227982364245E-2</v>
      </c>
      <c r="Q513" s="5">
        <f t="shared" si="734"/>
        <v>0.23525911996309232</v>
      </c>
      <c r="R513" s="5">
        <f t="shared" si="735"/>
        <v>5.7296289686618591E-4</v>
      </c>
      <c r="S513" s="5">
        <f t="shared" si="736"/>
        <v>6.7422343464221702E-4</v>
      </c>
      <c r="T513" s="5">
        <f t="shared" si="737"/>
        <v>1.7811075873872498E-2</v>
      </c>
      <c r="U513" s="5">
        <f t="shared" si="738"/>
        <v>8.7898238008241568E-4</v>
      </c>
      <c r="V513" s="5">
        <f t="shared" si="739"/>
        <v>8.7007900595405928E-6</v>
      </c>
      <c r="W513" s="5">
        <f t="shared" si="740"/>
        <v>0.12030367197845997</v>
      </c>
      <c r="X513" s="5">
        <f t="shared" si="741"/>
        <v>9.1079904993692663E-3</v>
      </c>
      <c r="Y513" s="5">
        <f t="shared" si="742"/>
        <v>3.4477539036154172E-4</v>
      </c>
      <c r="Z513" s="5">
        <f t="shared" si="743"/>
        <v>1.4459355327859194E-5</v>
      </c>
      <c r="AA513" s="5">
        <f t="shared" si="744"/>
        <v>2.2182097008468789E-5</v>
      </c>
      <c r="AB513" s="5">
        <f t="shared" si="745"/>
        <v>1.7014777510345986E-5</v>
      </c>
      <c r="AC513" s="5">
        <f t="shared" si="746"/>
        <v>6.3159118877942895E-8</v>
      </c>
      <c r="AD513" s="5">
        <f t="shared" si="747"/>
        <v>4.6139465795538848E-2</v>
      </c>
      <c r="AE513" s="5">
        <f t="shared" si="748"/>
        <v>3.493142056270597E-3</v>
      </c>
      <c r="AF513" s="5">
        <f t="shared" si="749"/>
        <v>1.3222998158841026E-4</v>
      </c>
      <c r="AG513" s="5">
        <f t="shared" si="750"/>
        <v>3.3369705075853051E-6</v>
      </c>
      <c r="AH513" s="5">
        <f t="shared" si="751"/>
        <v>2.7367342323666918E-7</v>
      </c>
      <c r="AI513" s="5">
        <f t="shared" si="752"/>
        <v>4.1984239858737409E-7</v>
      </c>
      <c r="AJ513" s="5">
        <f t="shared" si="753"/>
        <v>3.2204011183644538E-7</v>
      </c>
      <c r="AK513" s="5">
        <f t="shared" si="754"/>
        <v>1.6468057852276361E-7</v>
      </c>
      <c r="AL513" s="5">
        <f t="shared" si="755"/>
        <v>2.9342249759962575E-10</v>
      </c>
      <c r="AM513" s="5">
        <f t="shared" si="756"/>
        <v>1.4156510895387213E-2</v>
      </c>
      <c r="AN513" s="5">
        <f t="shared" si="757"/>
        <v>1.0717658457049433E-3</v>
      </c>
      <c r="AO513" s="5">
        <f t="shared" si="758"/>
        <v>4.0570802950955989E-5</v>
      </c>
      <c r="AP513" s="5">
        <f t="shared" si="759"/>
        <v>1.0238492911373221E-6</v>
      </c>
      <c r="AQ513" s="5">
        <f t="shared" si="760"/>
        <v>1.9378480854130416E-8</v>
      </c>
      <c r="AR513" s="5">
        <f t="shared" si="761"/>
        <v>4.1438717501752467E-9</v>
      </c>
      <c r="AS513" s="5">
        <f t="shared" si="762"/>
        <v>6.3571136519438456E-9</v>
      </c>
      <c r="AT513" s="5">
        <f t="shared" si="763"/>
        <v>4.8762240267235276E-9</v>
      </c>
      <c r="AU513" s="5">
        <f t="shared" si="764"/>
        <v>2.4935384264655212E-9</v>
      </c>
      <c r="AV513" s="5">
        <f t="shared" si="765"/>
        <v>9.5633432501018867E-10</v>
      </c>
      <c r="AW513" s="5">
        <f t="shared" si="766"/>
        <v>9.4664743881053838E-13</v>
      </c>
      <c r="AX513" s="5">
        <f t="shared" si="767"/>
        <v>3.6195838941022566E-3</v>
      </c>
      <c r="AY513" s="5">
        <f t="shared" si="768"/>
        <v>2.7403266398265912E-4</v>
      </c>
      <c r="AZ513" s="5">
        <f t="shared" si="769"/>
        <v>1.0373278134510271E-5</v>
      </c>
      <c r="BA513" s="5">
        <f t="shared" si="770"/>
        <v>2.6178119958896113E-7</v>
      </c>
      <c r="BB513" s="5">
        <f t="shared" si="771"/>
        <v>4.9547545797202486E-9</v>
      </c>
      <c r="BC513" s="5">
        <f t="shared" si="772"/>
        <v>7.5023242261264364E-11</v>
      </c>
      <c r="BD513" s="5">
        <f t="shared" si="773"/>
        <v>5.2287603958808558E-11</v>
      </c>
      <c r="BE513" s="5">
        <f t="shared" si="774"/>
        <v>8.0214413233208201E-11</v>
      </c>
      <c r="BF513" s="5">
        <f t="shared" si="775"/>
        <v>6.1528465670532359E-11</v>
      </c>
      <c r="BG513" s="5">
        <f t="shared" si="776"/>
        <v>3.1463606395054566E-11</v>
      </c>
      <c r="BH513" s="5">
        <f t="shared" si="777"/>
        <v>1.2067079642663298E-11</v>
      </c>
      <c r="BI513" s="5">
        <f t="shared" si="778"/>
        <v>3.7024213759619491E-12</v>
      </c>
      <c r="BJ513" s="8">
        <f t="shared" si="779"/>
        <v>0.75847532443480936</v>
      </c>
      <c r="BK513" s="8">
        <f t="shared" si="780"/>
        <v>0.22410317786321368</v>
      </c>
      <c r="BL513" s="8">
        <f t="shared" si="781"/>
        <v>1.6628400371887751E-2</v>
      </c>
      <c r="BM513" s="8">
        <f t="shared" si="782"/>
        <v>0.21812666155795749</v>
      </c>
      <c r="BN513" s="8">
        <f t="shared" si="783"/>
        <v>0.78082066780424531</v>
      </c>
    </row>
    <row r="514" spans="1:66" x14ac:dyDescent="0.25">
      <c r="A514" t="s">
        <v>178</v>
      </c>
      <c r="B514" t="s">
        <v>271</v>
      </c>
      <c r="C514" t="s">
        <v>273</v>
      </c>
      <c r="D514" s="17"/>
      <c r="E514">
        <f>VLOOKUP(A514,home!$A$2:$E$405,3,FALSE)</f>
        <v>1.85245901639344</v>
      </c>
      <c r="F514">
        <f>VLOOKUP(B514,home!$B$2:$E$405,3,FALSE)</f>
        <v>0.9</v>
      </c>
      <c r="G514">
        <f>VLOOKUP(C514,away!$B$2:$E$405,4,FALSE)</f>
        <v>0.18</v>
      </c>
      <c r="H514">
        <f>VLOOKUP(A514,away!$A$2:$E$405,3,FALSE)</f>
        <v>1.36065573770492</v>
      </c>
      <c r="I514">
        <f>VLOOKUP(C514,away!$B$2:$E$405,3,FALSE)</f>
        <v>1.44</v>
      </c>
      <c r="J514">
        <f>VLOOKUP(B514,home!$B$2:$E$405,4,FALSE)</f>
        <v>0.49</v>
      </c>
      <c r="K514" s="3">
        <f t="shared" si="728"/>
        <v>0.30009836065573731</v>
      </c>
      <c r="L514" s="3">
        <f t="shared" si="729"/>
        <v>0.96007868852459155</v>
      </c>
      <c r="M514" s="5">
        <f t="shared" si="730"/>
        <v>0.28360381023238723</v>
      </c>
      <c r="N514" s="5">
        <f t="shared" si="731"/>
        <v>8.5109038526460234E-2</v>
      </c>
      <c r="O514" s="5">
        <f t="shared" si="732"/>
        <v>0.27228197418848749</v>
      </c>
      <c r="P514" s="5">
        <f t="shared" si="733"/>
        <v>8.1711374090072869E-2</v>
      </c>
      <c r="Q514" s="5">
        <f t="shared" si="734"/>
        <v>1.2770541469388349E-2</v>
      </c>
      <c r="R514" s="5">
        <f t="shared" si="735"/>
        <v>0.13070606034388485</v>
      </c>
      <c r="S514" s="5">
        <f t="shared" si="736"/>
        <v>5.8856302478948082E-3</v>
      </c>
      <c r="T514" s="5">
        <f t="shared" si="737"/>
        <v>1.2260724705679276E-2</v>
      </c>
      <c r="U514" s="5">
        <f t="shared" si="738"/>
        <v>3.9224674436969725E-2</v>
      </c>
      <c r="V514" s="5">
        <f t="shared" si="739"/>
        <v>1.884173615875961E-4</v>
      </c>
      <c r="W514" s="5">
        <f t="shared" si="740"/>
        <v>1.2774728532165185E-3</v>
      </c>
      <c r="X514" s="5">
        <f t="shared" si="741"/>
        <v>1.226474461541883E-3</v>
      </c>
      <c r="Y514" s="5">
        <f t="shared" si="742"/>
        <v>5.8875599627301769E-4</v>
      </c>
      <c r="Z514" s="5">
        <f t="shared" si="743"/>
        <v>4.1829367665724378E-2</v>
      </c>
      <c r="AA514" s="5">
        <f t="shared" si="744"/>
        <v>1.2552924663749991E-2</v>
      </c>
      <c r="AB514" s="5">
        <f t="shared" si="745"/>
        <v>1.883556056513172E-3</v>
      </c>
      <c r="AC514" s="5">
        <f t="shared" si="746"/>
        <v>3.3929025638647777E-6</v>
      </c>
      <c r="AD514" s="5">
        <f t="shared" si="747"/>
        <v>9.5841877258121105E-5</v>
      </c>
      <c r="AE514" s="5">
        <f t="shared" si="748"/>
        <v>9.2015743823711777E-5</v>
      </c>
      <c r="AF514" s="5">
        <f t="shared" si="749"/>
        <v>4.417117732694199E-5</v>
      </c>
      <c r="AG514" s="5">
        <f t="shared" si="750"/>
        <v>1.4135935332879217E-5</v>
      </c>
      <c r="AH514" s="5">
        <f t="shared" si="751"/>
        <v>1.0039871112580402E-2</v>
      </c>
      <c r="AI514" s="5">
        <f t="shared" si="752"/>
        <v>3.0129488620802719E-3</v>
      </c>
      <c r="AJ514" s="5">
        <f t="shared" si="753"/>
        <v>4.5209050712492928E-4</v>
      </c>
      <c r="AK514" s="5">
        <f t="shared" si="754"/>
        <v>4.5223873352070747E-5</v>
      </c>
      <c r="AL514" s="5">
        <f t="shared" si="755"/>
        <v>3.9102257535954937E-8</v>
      </c>
      <c r="AM514" s="5">
        <f t="shared" si="756"/>
        <v>5.7523980494661106E-6</v>
      </c>
      <c r="AN514" s="5">
        <f t="shared" si="757"/>
        <v>5.5227547752028414E-6</v>
      </c>
      <c r="AO514" s="5">
        <f t="shared" si="758"/>
        <v>2.6511395808098346E-6</v>
      </c>
      <c r="AP514" s="5">
        <f t="shared" si="759"/>
        <v>8.4843420394651398E-7</v>
      </c>
      <c r="AQ514" s="5">
        <f t="shared" si="760"/>
        <v>2.036408994560937E-7</v>
      </c>
      <c r="AR514" s="5">
        <f t="shared" si="761"/>
        <v>1.9278132581444251E-3</v>
      </c>
      <c r="AS514" s="5">
        <f t="shared" si="762"/>
        <v>5.7853359841953766E-4</v>
      </c>
      <c r="AT514" s="5">
        <f t="shared" si="763"/>
        <v>8.6808492234983933E-5</v>
      </c>
      <c r="AU514" s="5">
        <f t="shared" si="764"/>
        <v>8.6836954035716625E-6</v>
      </c>
      <c r="AV514" s="5">
        <f t="shared" si="765"/>
        <v>6.5149068876140408E-7</v>
      </c>
      <c r="AW514" s="5">
        <f t="shared" si="766"/>
        <v>3.1294627281753564E-10</v>
      </c>
      <c r="AX514" s="5">
        <f t="shared" si="767"/>
        <v>2.8771420408067319E-7</v>
      </c>
      <c r="AY514" s="5">
        <f t="shared" si="768"/>
        <v>2.762282757236694E-7</v>
      </c>
      <c r="AZ514" s="5">
        <f t="shared" si="769"/>
        <v>1.3260044034509487E-7</v>
      </c>
      <c r="BA514" s="5">
        <f t="shared" si="770"/>
        <v>4.2435618954767353E-8</v>
      </c>
      <c r="BB514" s="5">
        <f t="shared" si="771"/>
        <v>1.0185383348205583E-8</v>
      </c>
      <c r="BC514" s="5">
        <f t="shared" si="772"/>
        <v>1.9557538974130861E-9</v>
      </c>
      <c r="BD514" s="5">
        <f t="shared" si="773"/>
        <v>3.0847540409993657E-4</v>
      </c>
      <c r="BE514" s="5">
        <f t="shared" si="774"/>
        <v>9.2572963073007066E-5</v>
      </c>
      <c r="BF514" s="5">
        <f t="shared" si="775"/>
        <v>1.389049722962676E-5</v>
      </c>
      <c r="BG514" s="5">
        <f t="shared" si="776"/>
        <v>1.3895051491013508E-6</v>
      </c>
      <c r="BH514" s="5">
        <f t="shared" si="777"/>
        <v>1.0424705434200528E-7</v>
      </c>
      <c r="BI514" s="5">
        <f t="shared" si="778"/>
        <v>6.2568740222450735E-9</v>
      </c>
      <c r="BJ514" s="8">
        <f t="shared" si="779"/>
        <v>0.11349490223348617</v>
      </c>
      <c r="BK514" s="8">
        <f t="shared" si="780"/>
        <v>0.3713929401650396</v>
      </c>
      <c r="BL514" s="8">
        <f t="shared" si="781"/>
        <v>0.47321825345311425</v>
      </c>
      <c r="BM514" s="8">
        <f t="shared" si="782"/>
        <v>0.13375238875135395</v>
      </c>
      <c r="BN514" s="8">
        <f t="shared" si="783"/>
        <v>0.86618279885068117</v>
      </c>
    </row>
    <row r="515" spans="1:66" x14ac:dyDescent="0.25">
      <c r="A515" t="s">
        <v>178</v>
      </c>
      <c r="B515" t="s">
        <v>274</v>
      </c>
      <c r="C515" t="s">
        <v>465</v>
      </c>
      <c r="D515" s="18"/>
      <c r="E515">
        <f>VLOOKUP(A515,home!$A$2:$E$405,3,FALSE)</f>
        <v>1.85245901639344</v>
      </c>
      <c r="F515">
        <f>VLOOKUP(B515,home!$B$2:$E$405,3,FALSE)</f>
        <v>1.8</v>
      </c>
      <c r="G515">
        <f>VLOOKUP(C515,away!$B$2:$E$405,4,FALSE)</f>
        <v>2.16</v>
      </c>
      <c r="H515">
        <f>VLOOKUP(A515,away!$A$2:$E$405,3,FALSE)</f>
        <v>1.36065573770492</v>
      </c>
      <c r="I515">
        <f>VLOOKUP(C515,away!$B$2:$E$405,3,FALSE)</f>
        <v>0.36</v>
      </c>
      <c r="J515">
        <f>VLOOKUP(B515,home!$B$2:$E$405,4,FALSE)</f>
        <v>0.98</v>
      </c>
      <c r="K515" s="3">
        <f t="shared" si="728"/>
        <v>7.2023606557376958</v>
      </c>
      <c r="L515" s="3">
        <f t="shared" si="729"/>
        <v>0.48003934426229578</v>
      </c>
      <c r="M515" s="5">
        <f t="shared" si="730"/>
        <v>4.6086748844853569E-4</v>
      </c>
      <c r="N515" s="5">
        <f t="shared" si="731"/>
        <v>3.3193338663103809E-3</v>
      </c>
      <c r="O515" s="5">
        <f t="shared" si="732"/>
        <v>2.2123452694664626E-4</v>
      </c>
      <c r="P515" s="5">
        <f t="shared" si="733"/>
        <v>1.5934108525712662E-3</v>
      </c>
      <c r="Q515" s="5">
        <f t="shared" si="734"/>
        <v>1.1953519820985786E-2</v>
      </c>
      <c r="R515" s="5">
        <f t="shared" si="735"/>
        <v>5.3100638621823632E-5</v>
      </c>
      <c r="S515" s="5">
        <f t="shared" si="736"/>
        <v>1.3772712377906266E-3</v>
      </c>
      <c r="T515" s="5">
        <f t="shared" si="737"/>
        <v>5.7381598164923716E-3</v>
      </c>
      <c r="U515" s="5">
        <f t="shared" si="738"/>
        <v>3.8244995040436809E-4</v>
      </c>
      <c r="V515" s="5">
        <f t="shared" si="739"/>
        <v>5.2908892040809809E-4</v>
      </c>
      <c r="W515" s="5">
        <f t="shared" si="740"/>
        <v>2.8697853618749585E-2</v>
      </c>
      <c r="X515" s="5">
        <f t="shared" si="741"/>
        <v>1.3776098832879903E-2</v>
      </c>
      <c r="Y515" s="5">
        <f t="shared" si="742"/>
        <v>3.3065347251141227E-3</v>
      </c>
      <c r="Z515" s="5">
        <f t="shared" si="743"/>
        <v>8.4967985813097849E-6</v>
      </c>
      <c r="AA515" s="5">
        <f t="shared" si="744"/>
        <v>6.1197007801753469E-5</v>
      </c>
      <c r="AB515" s="5">
        <f t="shared" si="745"/>
        <v>2.2038146062011097E-4</v>
      </c>
      <c r="AC515" s="5">
        <f t="shared" si="746"/>
        <v>1.1433004725929218E-4</v>
      </c>
      <c r="AD515" s="5">
        <f t="shared" si="747"/>
        <v>5.1673072951950415E-2</v>
      </c>
      <c r="AE515" s="5">
        <f t="shared" si="748"/>
        <v>2.4805108055872049E-2</v>
      </c>
      <c r="AF515" s="5">
        <f t="shared" si="749"/>
        <v>5.9537139027481039E-3</v>
      </c>
      <c r="AG515" s="5">
        <f t="shared" si="750"/>
        <v>9.5267230593350455E-4</v>
      </c>
      <c r="AH515" s="5">
        <f t="shared" si="751"/>
        <v>1.0196994048251885E-6</v>
      </c>
      <c r="AI515" s="5">
        <f t="shared" si="752"/>
        <v>7.3442428739920839E-6</v>
      </c>
      <c r="AJ515" s="5">
        <f t="shared" si="753"/>
        <v>2.6447942960911258E-5</v>
      </c>
      <c r="AK515" s="5">
        <f t="shared" si="754"/>
        <v>6.3495874602287336E-5</v>
      </c>
      <c r="AL515" s="5">
        <f t="shared" si="755"/>
        <v>1.5811463611044894E-5</v>
      </c>
      <c r="AM515" s="5">
        <f t="shared" si="756"/>
        <v>7.4433621518038257E-2</v>
      </c>
      <c r="AN515" s="5">
        <f t="shared" si="757"/>
        <v>3.5731066864586991E-2</v>
      </c>
      <c r="AO515" s="5">
        <f t="shared" si="758"/>
        <v>8.5761589537342916E-3</v>
      </c>
      <c r="AP515" s="5">
        <f t="shared" si="759"/>
        <v>1.3722979068132755E-3</v>
      </c>
      <c r="AQ515" s="5">
        <f t="shared" si="760"/>
        <v>1.6468924682979145E-4</v>
      </c>
      <c r="AR515" s="5">
        <f t="shared" si="761"/>
        <v>9.7899166727387388E-8</v>
      </c>
      <c r="AS515" s="5">
        <f t="shared" si="762"/>
        <v>7.0510510666683984E-7</v>
      </c>
      <c r="AT515" s="5">
        <f t="shared" si="763"/>
        <v>2.539210639208489E-6</v>
      </c>
      <c r="AU515" s="5">
        <f t="shared" si="764"/>
        <v>6.0961036014885972E-6</v>
      </c>
      <c r="AV515" s="5">
        <f t="shared" si="765"/>
        <v>1.0976584183165585E-5</v>
      </c>
      <c r="AW515" s="5">
        <f t="shared" si="766"/>
        <v>1.518522637824703E-6</v>
      </c>
      <c r="AX515" s="5">
        <f t="shared" si="767"/>
        <v>8.9349631180931588E-2</v>
      </c>
      <c r="AY515" s="5">
        <f t="shared" si="768"/>
        <v>4.289133836217237E-2</v>
      </c>
      <c r="AZ515" s="5">
        <f t="shared" si="769"/>
        <v>1.0294764970954738E-2</v>
      </c>
      <c r="BA515" s="5">
        <f t="shared" si="770"/>
        <v>1.647297408663855E-3</v>
      </c>
      <c r="BB515" s="5">
        <f t="shared" si="771"/>
        <v>1.97691891964994E-4</v>
      </c>
      <c r="BC515" s="5">
        <f t="shared" si="772"/>
        <v>1.8979977236969673E-5</v>
      </c>
      <c r="BD515" s="5">
        <f t="shared" si="773"/>
        <v>7.8325752999400311E-9</v>
      </c>
      <c r="BE515" s="5">
        <f t="shared" si="774"/>
        <v>5.6413032173390967E-8</v>
      </c>
      <c r="BF515" s="5">
        <f t="shared" si="775"/>
        <v>2.0315350169824791E-7</v>
      </c>
      <c r="BG515" s="5">
        <f t="shared" si="776"/>
        <v>4.8772826256893407E-7</v>
      </c>
      <c r="BH515" s="5">
        <f t="shared" si="777"/>
        <v>8.7819871225444881E-7</v>
      </c>
      <c r="BI515" s="5">
        <f t="shared" si="778"/>
        <v>1.26502077061219E-6</v>
      </c>
      <c r="BJ515" s="8">
        <f t="shared" si="779"/>
        <v>0.41485360617896333</v>
      </c>
      <c r="BK515" s="8">
        <f t="shared" si="780"/>
        <v>4.6982118372261232E-2</v>
      </c>
      <c r="BL515" s="8">
        <f t="shared" si="781"/>
        <v>1.0599845937885822E-3</v>
      </c>
      <c r="BM515" s="8">
        <f t="shared" si="782"/>
        <v>0.40241291891017539</v>
      </c>
      <c r="BN515" s="8">
        <f t="shared" si="783"/>
        <v>1.7601467193884439E-2</v>
      </c>
    </row>
    <row r="516" spans="1:66" x14ac:dyDescent="0.25">
      <c r="A516" t="s">
        <v>178</v>
      </c>
      <c r="B516" t="s">
        <v>179</v>
      </c>
      <c r="C516" t="s">
        <v>269</v>
      </c>
      <c r="D516" s="18"/>
      <c r="E516">
        <f>VLOOKUP(A516,home!$A$2:$E$405,3,FALSE)</f>
        <v>1.85245901639344</v>
      </c>
      <c r="F516">
        <f>VLOOKUP(B516,home!$B$2:$E$405,3,FALSE)</f>
        <v>0.36</v>
      </c>
      <c r="G516">
        <f>VLOOKUP(C516,away!$B$2:$E$405,4,FALSE)</f>
        <v>0.18</v>
      </c>
      <c r="H516">
        <f>VLOOKUP(A516,away!$A$2:$E$405,3,FALSE)</f>
        <v>1.36065573770492</v>
      </c>
      <c r="I516">
        <f>VLOOKUP(C516,away!$B$2:$E$405,3,FALSE)</f>
        <v>0.9</v>
      </c>
      <c r="J516">
        <f>VLOOKUP(B516,home!$B$2:$E$405,4,FALSE)</f>
        <v>1.96</v>
      </c>
      <c r="K516" s="3">
        <f t="shared" si="728"/>
        <v>0.1200393442622949</v>
      </c>
      <c r="L516" s="3">
        <f t="shared" si="729"/>
        <v>2.4001967213114792</v>
      </c>
      <c r="M516" s="5">
        <f t="shared" si="730"/>
        <v>8.0440615248007524E-2</v>
      </c>
      <c r="N516" s="5">
        <f t="shared" si="731"/>
        <v>9.6560387064263831E-3</v>
      </c>
      <c r="O516" s="5">
        <f t="shared" si="732"/>
        <v>0.19307330097854583</v>
      </c>
      <c r="P516" s="5">
        <f t="shared" si="733"/>
        <v>2.3176392444021341E-2</v>
      </c>
      <c r="Q516" s="5">
        <f t="shared" si="734"/>
        <v>5.7955227724538073E-4</v>
      </c>
      <c r="R516" s="5">
        <f t="shared" si="735"/>
        <v>0.23170695199074509</v>
      </c>
      <c r="S516" s="5">
        <f t="shared" si="736"/>
        <v>1.6693841943625444E-3</v>
      </c>
      <c r="T516" s="5">
        <f t="shared" si="737"/>
        <v>1.3910394756729643E-3</v>
      </c>
      <c r="U516" s="5">
        <f t="shared" si="738"/>
        <v>2.7813950577984088E-2</v>
      </c>
      <c r="V516" s="5">
        <f t="shared" si="739"/>
        <v>5.3442189218449693E-5</v>
      </c>
      <c r="W516" s="5">
        <f t="shared" si="740"/>
        <v>2.3189691775418424E-5</v>
      </c>
      <c r="X516" s="5">
        <f t="shared" si="741"/>
        <v>5.5659822167583075E-5</v>
      </c>
      <c r="Y516" s="5">
        <f t="shared" si="742"/>
        <v>6.6797261337706457E-5</v>
      </c>
      <c r="Z516" s="5">
        <f t="shared" si="743"/>
        <v>0.18538075549108757</v>
      </c>
      <c r="AA516" s="5">
        <f t="shared" si="744"/>
        <v>2.2252984327998979E-2</v>
      </c>
      <c r="AB516" s="5">
        <f t="shared" si="745"/>
        <v>1.3356168233060613E-3</v>
      </c>
      <c r="AC516" s="5">
        <f t="shared" si="746"/>
        <v>9.6235367744243695E-7</v>
      </c>
      <c r="AD516" s="5">
        <f t="shared" si="747"/>
        <v>6.9591884859148994E-7</v>
      </c>
      <c r="AE516" s="5">
        <f t="shared" si="748"/>
        <v>1.6703421386881538E-6</v>
      </c>
      <c r="AF516" s="5">
        <f t="shared" si="749"/>
        <v>2.0045748623738561E-6</v>
      </c>
      <c r="AG516" s="5">
        <f t="shared" si="750"/>
        <v>1.6037913374310462E-6</v>
      </c>
      <c r="AH516" s="5">
        <f t="shared" si="751"/>
        <v>0.11123757038098829</v>
      </c>
      <c r="AI516" s="5">
        <f t="shared" si="752"/>
        <v>1.3352885005864713E-2</v>
      </c>
      <c r="AJ516" s="5">
        <f t="shared" si="753"/>
        <v>8.0143578005691509E-4</v>
      </c>
      <c r="AK516" s="5">
        <f t="shared" si="754"/>
        <v>3.2067941835457643E-5</v>
      </c>
      <c r="AL516" s="5">
        <f t="shared" si="755"/>
        <v>1.1090858233536696E-8</v>
      </c>
      <c r="AM516" s="5">
        <f t="shared" si="756"/>
        <v>1.6707528448938746E-8</v>
      </c>
      <c r="AN516" s="5">
        <f t="shared" si="757"/>
        <v>4.0101355004361042E-8</v>
      </c>
      <c r="AO516" s="5">
        <f t="shared" si="758"/>
        <v>4.8125570400807532E-8</v>
      </c>
      <c r="AP516" s="5">
        <f t="shared" si="759"/>
        <v>3.8503612095754336E-8</v>
      </c>
      <c r="AQ516" s="5">
        <f t="shared" si="760"/>
        <v>2.3104060877719633E-8</v>
      </c>
      <c r="AR516" s="5">
        <f t="shared" si="761"/>
        <v>5.3398410343020598E-2</v>
      </c>
      <c r="AS516" s="5">
        <f t="shared" si="762"/>
        <v>6.4099101622251391E-3</v>
      </c>
      <c r="AT516" s="5">
        <f t="shared" si="763"/>
        <v>3.8472070632686306E-4</v>
      </c>
      <c r="AU516" s="5">
        <f t="shared" si="764"/>
        <v>1.539387377053453E-5</v>
      </c>
      <c r="AV516" s="5">
        <f t="shared" si="765"/>
        <v>4.6196762826787636E-7</v>
      </c>
      <c r="AW516" s="5">
        <f t="shared" si="766"/>
        <v>8.8763231722401602E-11</v>
      </c>
      <c r="AX516" s="5">
        <f t="shared" si="767"/>
        <v>3.3426012654237439E-10</v>
      </c>
      <c r="AY516" s="5">
        <f t="shared" si="768"/>
        <v>8.0229005979216703E-10</v>
      </c>
      <c r="AZ516" s="5">
        <f t="shared" si="769"/>
        <v>9.6282698552697524E-10</v>
      </c>
      <c r="BA516" s="5">
        <f t="shared" si="770"/>
        <v>7.7032472461735363E-10</v>
      </c>
      <c r="BB516" s="5">
        <f t="shared" si="771"/>
        <v>4.6223271959293489E-10</v>
      </c>
      <c r="BC516" s="5">
        <f t="shared" si="772"/>
        <v>2.2188989160997011E-10</v>
      </c>
      <c r="BD516" s="5">
        <f t="shared" si="773"/>
        <v>2.1361114904760496E-2</v>
      </c>
      <c r="BE516" s="5">
        <f t="shared" si="774"/>
        <v>2.5641742258789841E-3</v>
      </c>
      <c r="BF516" s="5">
        <f t="shared" si="775"/>
        <v>1.5390089632439546E-4</v>
      </c>
      <c r="BG516" s="5">
        <f t="shared" si="776"/>
        <v>6.1580542253866238E-6</v>
      </c>
      <c r="BH516" s="5">
        <f t="shared" si="777"/>
        <v>1.8480219778676612E-7</v>
      </c>
      <c r="BI516" s="5">
        <f t="shared" si="778"/>
        <v>4.4367069281108649E-9</v>
      </c>
      <c r="BJ516" s="8">
        <f t="shared" si="779"/>
        <v>1.1778421957763853E-2</v>
      </c>
      <c r="BK516" s="8">
        <f t="shared" si="780"/>
        <v>0.10534080832243559</v>
      </c>
      <c r="BL516" s="8">
        <f t="shared" si="781"/>
        <v>0.68590119818039075</v>
      </c>
      <c r="BM516" s="8">
        <f t="shared" si="782"/>
        <v>0.44976833159315949</v>
      </c>
      <c r="BN516" s="8">
        <f t="shared" si="783"/>
        <v>0.53863285164499164</v>
      </c>
    </row>
    <row r="517" spans="1:66" x14ac:dyDescent="0.25">
      <c r="A517" t="s">
        <v>28</v>
      </c>
      <c r="B517" t="s">
        <v>190</v>
      </c>
      <c r="C517" t="s">
        <v>293</v>
      </c>
      <c r="D517" s="18"/>
      <c r="E517">
        <f>VLOOKUP(A517,home!$A$2:$E$405,3,FALSE)</f>
        <v>1.4098360655737701</v>
      </c>
      <c r="F517">
        <f>VLOOKUP(B517,home!$B$2:$E$405,3,FALSE)</f>
        <v>1.24</v>
      </c>
      <c r="G517">
        <f>VLOOKUP(C517,away!$B$2:$E$405,4,FALSE)</f>
        <v>0.24</v>
      </c>
      <c r="H517">
        <f>VLOOKUP(A517,away!$A$2:$E$405,3,FALSE)</f>
        <v>1.1147540983606601</v>
      </c>
      <c r="I517">
        <f>VLOOKUP(C517,away!$B$2:$E$405,3,FALSE)</f>
        <v>1.18</v>
      </c>
      <c r="J517">
        <f>VLOOKUP(B517,home!$B$2:$E$405,4,FALSE)</f>
        <v>1.57</v>
      </c>
      <c r="K517" s="3">
        <f t="shared" si="728"/>
        <v>0.41956721311475392</v>
      </c>
      <c r="L517" s="3">
        <f t="shared" si="729"/>
        <v>2.065193442622959</v>
      </c>
      <c r="M517" s="5">
        <f t="shared" si="730"/>
        <v>8.3345500392328103E-2</v>
      </c>
      <c r="N517" s="5">
        <f t="shared" si="731"/>
        <v>3.496903932526374E-2</v>
      </c>
      <c r="O517" s="5">
        <f t="shared" si="732"/>
        <v>0.17212458088236526</v>
      </c>
      <c r="P517" s="5">
        <f t="shared" si="733"/>
        <v>7.2217830709359068E-2</v>
      </c>
      <c r="Q517" s="5">
        <f t="shared" si="734"/>
        <v>7.3359311875005702E-3</v>
      </c>
      <c r="R517" s="5">
        <f t="shared" si="735"/>
        <v>0.17773527787624296</v>
      </c>
      <c r="S517" s="5">
        <f t="shared" si="736"/>
        <v>1.5643961125121876E-2</v>
      </c>
      <c r="T517" s="5">
        <f t="shared" si="737"/>
        <v>1.5150116983959436E-2</v>
      </c>
      <c r="U517" s="5">
        <f t="shared" si="738"/>
        <v>7.4571895210711656E-2</v>
      </c>
      <c r="V517" s="5">
        <f t="shared" si="739"/>
        <v>1.5061440107607255E-3</v>
      </c>
      <c r="W517" s="5">
        <f t="shared" si="740"/>
        <v>1.0259720679804075E-3</v>
      </c>
      <c r="X517" s="5">
        <f t="shared" si="741"/>
        <v>2.1188307871074547E-3</v>
      </c>
      <c r="Y517" s="5">
        <f t="shared" si="742"/>
        <v>2.1878977237809794E-3</v>
      </c>
      <c r="Z517" s="5">
        <f t="shared" si="743"/>
        <v>0.12235257679759548</v>
      </c>
      <c r="AA517" s="5">
        <f t="shared" si="744"/>
        <v>5.1335129664376047E-2</v>
      </c>
      <c r="AB517" s="5">
        <f t="shared" si="745"/>
        <v>1.0769268644083395E-2</v>
      </c>
      <c r="AC517" s="5">
        <f t="shared" si="746"/>
        <v>8.1565930884858369E-5</v>
      </c>
      <c r="AD517" s="5">
        <f t="shared" si="747"/>
        <v>1.0761606032403009E-4</v>
      </c>
      <c r="AE517" s="5">
        <f t="shared" si="748"/>
        <v>2.2224798210210376E-4</v>
      </c>
      <c r="AF517" s="5">
        <f t="shared" si="749"/>
        <v>2.2949253763672478E-4</v>
      </c>
      <c r="AG517" s="5">
        <f t="shared" si="750"/>
        <v>1.5798216128608885E-4</v>
      </c>
      <c r="AH517" s="5">
        <f t="shared" si="751"/>
        <v>6.3170434822604052E-2</v>
      </c>
      <c r="AI517" s="5">
        <f t="shared" si="752"/>
        <v>2.6504243289767193E-2</v>
      </c>
      <c r="AJ517" s="5">
        <f t="shared" si="753"/>
        <v>5.5601557464015194E-3</v>
      </c>
      <c r="AK517" s="5">
        <f t="shared" si="754"/>
        <v>7.7761968366722354E-4</v>
      </c>
      <c r="AL517" s="5">
        <f t="shared" si="755"/>
        <v>2.8270342420722702E-6</v>
      </c>
      <c r="AM517" s="5">
        <f t="shared" si="756"/>
        <v>9.0304341033085094E-6</v>
      </c>
      <c r="AN517" s="5">
        <f t="shared" si="757"/>
        <v>1.8649593294191476E-5</v>
      </c>
      <c r="AO517" s="5">
        <f t="shared" si="758"/>
        <v>1.9257508889374676E-5</v>
      </c>
      <c r="AP517" s="5">
        <f t="shared" si="759"/>
        <v>1.3256827026529972E-5</v>
      </c>
      <c r="AQ517" s="5">
        <f t="shared" si="760"/>
        <v>6.8444780612941316E-6</v>
      </c>
      <c r="AR517" s="5">
        <f t="shared" si="761"/>
        <v>2.6091833552656599E-2</v>
      </c>
      <c r="AS517" s="5">
        <f t="shared" si="762"/>
        <v>1.094727788874216E-2</v>
      </c>
      <c r="AT517" s="5">
        <f t="shared" si="763"/>
        <v>2.2965594374861576E-3</v>
      </c>
      <c r="AU517" s="5">
        <f t="shared" si="764"/>
        <v>3.2118701431281814E-4</v>
      </c>
      <c r="AV517" s="5">
        <f t="shared" si="765"/>
        <v>3.3689885120969413E-5</v>
      </c>
      <c r="AW517" s="5">
        <f t="shared" si="766"/>
        <v>6.804415866699906E-8</v>
      </c>
      <c r="AX517" s="5">
        <f t="shared" si="767"/>
        <v>6.314790116569308E-7</v>
      </c>
      <c r="AY517" s="5">
        <f t="shared" si="768"/>
        <v>1.3041263140279206E-6</v>
      </c>
      <c r="AZ517" s="5">
        <f t="shared" si="769"/>
        <v>1.346636556041256E-6</v>
      </c>
      <c r="BA517" s="5">
        <f t="shared" si="770"/>
        <v>9.2702166171092215E-7</v>
      </c>
      <c r="BB517" s="5">
        <f t="shared" si="771"/>
        <v>4.7861976423370896E-7</v>
      </c>
      <c r="BC517" s="5">
        <f t="shared" si="772"/>
        <v>1.9768847972104056E-7</v>
      </c>
      <c r="BD517" s="5">
        <f t="shared" si="773"/>
        <v>8.9807805931593418E-3</v>
      </c>
      <c r="BE517" s="5">
        <f t="shared" si="774"/>
        <v>3.7680410850669328E-3</v>
      </c>
      <c r="BF517" s="5">
        <f t="shared" si="775"/>
        <v>7.9047324848171316E-4</v>
      </c>
      <c r="BG517" s="5">
        <f t="shared" si="776"/>
        <v>1.1055221930241296E-4</v>
      </c>
      <c r="BH517" s="5">
        <f t="shared" si="777"/>
        <v>1.1596021639091125E-5</v>
      </c>
      <c r="BI517" s="5">
        <f t="shared" si="778"/>
        <v>9.7306209646636892E-7</v>
      </c>
      <c r="BJ517" s="8">
        <f t="shared" si="779"/>
        <v>6.3577051230103598E-2</v>
      </c>
      <c r="BK517" s="8">
        <f t="shared" si="780"/>
        <v>0.1727991333290107</v>
      </c>
      <c r="BL517" s="8">
        <f t="shared" si="781"/>
        <v>0.63590156982828416</v>
      </c>
      <c r="BM517" s="8">
        <f t="shared" si="782"/>
        <v>0.44690093472977871</v>
      </c>
      <c r="BN517" s="8">
        <f t="shared" si="783"/>
        <v>0.54772816037305971</v>
      </c>
    </row>
    <row r="518" spans="1:66" x14ac:dyDescent="0.25">
      <c r="A518" t="s">
        <v>28</v>
      </c>
      <c r="B518" t="s">
        <v>279</v>
      </c>
      <c r="C518" t="s">
        <v>30</v>
      </c>
      <c r="D518" s="18"/>
      <c r="E518">
        <f>VLOOKUP(A518,home!$A$2:$E$405,3,FALSE)</f>
        <v>1.4098360655737701</v>
      </c>
      <c r="F518">
        <f>VLOOKUP(B518,home!$B$2:$E$405,3,FALSE)</f>
        <v>0.71</v>
      </c>
      <c r="G518">
        <f>VLOOKUP(C518,away!$B$2:$E$405,4,FALSE)</f>
        <v>0.71</v>
      </c>
      <c r="H518">
        <f>VLOOKUP(A518,away!$A$2:$E$405,3,FALSE)</f>
        <v>1.1147540983606601</v>
      </c>
      <c r="I518">
        <f>VLOOKUP(C518,away!$B$2:$E$405,3,FALSE)</f>
        <v>1.06</v>
      </c>
      <c r="J518">
        <f>VLOOKUP(B518,home!$B$2:$E$405,4,FALSE)</f>
        <v>1.5</v>
      </c>
      <c r="K518" s="3">
        <f t="shared" si="728"/>
        <v>0.71069836065573744</v>
      </c>
      <c r="L518" s="3">
        <f t="shared" si="729"/>
        <v>1.7724590163934495</v>
      </c>
      <c r="M518" s="5">
        <f t="shared" si="730"/>
        <v>8.3479233634073072E-2</v>
      </c>
      <c r="N518" s="5">
        <f t="shared" si="731"/>
        <v>5.9328554492533041E-2</v>
      </c>
      <c r="O518" s="5">
        <f t="shared" si="732"/>
        <v>0.14796352033632812</v>
      </c>
      <c r="P518" s="5">
        <f t="shared" si="733"/>
        <v>0.10515743133988027</v>
      </c>
      <c r="Q518" s="5">
        <f t="shared" si="734"/>
        <v>2.1082353208958907E-2</v>
      </c>
      <c r="R518" s="5">
        <f t="shared" si="735"/>
        <v>0.1311296378587202</v>
      </c>
      <c r="S518" s="5">
        <f t="shared" si="736"/>
        <v>3.3116276002467228E-2</v>
      </c>
      <c r="T518" s="5">
        <f t="shared" si="737"/>
        <v>3.7367607032010586E-2</v>
      </c>
      <c r="U518" s="5">
        <f t="shared" si="738"/>
        <v>9.3193618659572985E-2</v>
      </c>
      <c r="V518" s="5">
        <f t="shared" si="739"/>
        <v>4.6351148508076128E-3</v>
      </c>
      <c r="W518" s="5">
        <f t="shared" si="740"/>
        <v>4.9943979547907745E-3</v>
      </c>
      <c r="X518" s="5">
        <f t="shared" si="741"/>
        <v>8.8523656864259118E-3</v>
      </c>
      <c r="Y518" s="5">
        <f t="shared" si="742"/>
        <v>7.8452276886587999E-3</v>
      </c>
      <c r="Z518" s="5">
        <f t="shared" si="743"/>
        <v>7.7473969646365506E-2</v>
      </c>
      <c r="AA518" s="5">
        <f t="shared" si="744"/>
        <v>5.506062322116434E-2</v>
      </c>
      <c r="AB518" s="5">
        <f t="shared" si="745"/>
        <v>1.9565747329982359E-2</v>
      </c>
      <c r="AC518" s="5">
        <f t="shared" si="746"/>
        <v>3.6492366908040476E-4</v>
      </c>
      <c r="AD518" s="5">
        <f t="shared" si="747"/>
        <v>8.8737760973304255E-4</v>
      </c>
      <c r="AE518" s="5">
        <f t="shared" si="748"/>
        <v>1.5728404453169988E-3</v>
      </c>
      <c r="AF518" s="5">
        <f t="shared" si="749"/>
        <v>1.3938976143252019E-3</v>
      </c>
      <c r="AG518" s="5">
        <f t="shared" si="750"/>
        <v>8.23542131480008E-4</v>
      </c>
      <c r="AH518" s="5">
        <f t="shared" si="751"/>
        <v>3.4329859008873226E-2</v>
      </c>
      <c r="AI518" s="5">
        <f t="shared" si="752"/>
        <v>2.4398174519148802E-2</v>
      </c>
      <c r="AJ518" s="5">
        <f t="shared" si="753"/>
        <v>8.6698713168758181E-3</v>
      </c>
      <c r="AK518" s="5">
        <f t="shared" si="754"/>
        <v>2.0538877773332814E-3</v>
      </c>
      <c r="AL518" s="5">
        <f t="shared" si="755"/>
        <v>1.8387536159630896E-5</v>
      </c>
      <c r="AM518" s="5">
        <f t="shared" si="756"/>
        <v>1.2613156250397607E-4</v>
      </c>
      <c r="AN518" s="5">
        <f t="shared" si="757"/>
        <v>2.235630252119663E-4</v>
      </c>
      <c r="AO518" s="5">
        <f t="shared" si="758"/>
        <v>1.9812814988457293E-4</v>
      </c>
      <c r="AP518" s="5">
        <f t="shared" si="759"/>
        <v>1.1705800855475474E-4</v>
      </c>
      <c r="AQ518" s="5">
        <f t="shared" si="760"/>
        <v>5.1870130675984115E-5</v>
      </c>
      <c r="AR518" s="5">
        <f t="shared" si="761"/>
        <v>1.2169653626358645E-2</v>
      </c>
      <c r="AS518" s="5">
        <f t="shared" si="762"/>
        <v>8.6489528820012391E-3</v>
      </c>
      <c r="AT518" s="5">
        <f t="shared" si="763"/>
        <v>3.0733983173134981E-3</v>
      </c>
      <c r="AU518" s="5">
        <f t="shared" si="764"/>
        <v>7.2808638191893514E-4</v>
      </c>
      <c r="AV518" s="5">
        <f t="shared" si="765"/>
        <v>1.2936244951138853E-4</v>
      </c>
      <c r="AW518" s="5">
        <f t="shared" si="766"/>
        <v>6.434022194774971E-7</v>
      </c>
      <c r="AX518" s="5">
        <f t="shared" si="767"/>
        <v>1.4940249116420407E-5</v>
      </c>
      <c r="AY518" s="5">
        <f t="shared" si="768"/>
        <v>2.6480979253563614E-5</v>
      </c>
      <c r="AZ518" s="5">
        <f t="shared" si="769"/>
        <v>2.346822522045336E-5</v>
      </c>
      <c r="BA518" s="5">
        <f t="shared" si="770"/>
        <v>1.3865489130248242E-5</v>
      </c>
      <c r="BB518" s="5">
        <f t="shared" si="771"/>
        <v>6.1440028064034632E-6</v>
      </c>
      <c r="BC518" s="5">
        <f t="shared" si="772"/>
        <v>2.1779986341912944E-6</v>
      </c>
      <c r="BD518" s="5">
        <f t="shared" si="773"/>
        <v>3.5950353827374406E-3</v>
      </c>
      <c r="BE518" s="5">
        <f t="shared" si="774"/>
        <v>2.5549857530108707E-3</v>
      </c>
      <c r="BF518" s="5">
        <f t="shared" si="775"/>
        <v>9.0791209308179529E-4</v>
      </c>
      <c r="BG518" s="5">
        <f t="shared" si="776"/>
        <v>2.1508387872425043E-4</v>
      </c>
      <c r="BH518" s="5">
        <f t="shared" si="777"/>
        <v>3.8214940003200546E-5</v>
      </c>
      <c r="BI518" s="5">
        <f t="shared" si="778"/>
        <v>5.4318590425663998E-6</v>
      </c>
      <c r="BJ518" s="8">
        <f t="shared" si="779"/>
        <v>0.14495199168522577</v>
      </c>
      <c r="BK518" s="8">
        <f t="shared" si="780"/>
        <v>0.22679784801172176</v>
      </c>
      <c r="BL518" s="8">
        <f t="shared" si="781"/>
        <v>0.54843105759170296</v>
      </c>
      <c r="BM518" s="8">
        <f t="shared" si="782"/>
        <v>0.4494882984874885</v>
      </c>
      <c r="BN518" s="8">
        <f t="shared" si="783"/>
        <v>0.54814073087049353</v>
      </c>
    </row>
    <row r="519" spans="1:66" x14ac:dyDescent="0.25">
      <c r="A519" t="s">
        <v>28</v>
      </c>
      <c r="B519" t="s">
        <v>189</v>
      </c>
      <c r="C519" t="s">
        <v>462</v>
      </c>
      <c r="D519" s="18"/>
      <c r="E519">
        <f>VLOOKUP(A519,home!$A$2:$E$405,3,FALSE)</f>
        <v>1.4098360655737701</v>
      </c>
      <c r="F519">
        <f>VLOOKUP(B519,home!$B$2:$E$405,3,FALSE)</f>
        <v>0.89</v>
      </c>
      <c r="G519">
        <f>VLOOKUP(C519,away!$B$2:$E$405,4,FALSE)</f>
        <v>1.6</v>
      </c>
      <c r="H519">
        <f>VLOOKUP(A519,away!$A$2:$E$405,3,FALSE)</f>
        <v>1.1147540983606601</v>
      </c>
      <c r="I519">
        <f>VLOOKUP(C519,away!$B$2:$E$405,3,FALSE)</f>
        <v>0.35</v>
      </c>
      <c r="J519">
        <f>VLOOKUP(B519,home!$B$2:$E$405,4,FALSE)</f>
        <v>0.9</v>
      </c>
      <c r="K519" s="3">
        <f t="shared" si="728"/>
        <v>2.0076065573770485</v>
      </c>
      <c r="L519" s="3">
        <f t="shared" si="729"/>
        <v>0.3511475409836079</v>
      </c>
      <c r="M519" s="5">
        <f t="shared" si="730"/>
        <v>9.4537934820495884E-2</v>
      </c>
      <c r="N519" s="5">
        <f t="shared" si="731"/>
        <v>0.18979497786651153</v>
      </c>
      <c r="O519" s="5">
        <f t="shared" si="732"/>
        <v>3.3196763341885725E-2</v>
      </c>
      <c r="P519" s="5">
        <f t="shared" si="733"/>
        <v>6.6646039768863796E-2</v>
      </c>
      <c r="Q519" s="5">
        <f t="shared" si="734"/>
        <v>0.19051682106102022</v>
      </c>
      <c r="R519" s="5">
        <f t="shared" si="735"/>
        <v>5.8284809080589748E-3</v>
      </c>
      <c r="S519" s="5">
        <f t="shared" si="736"/>
        <v>1.1745799782136808E-2</v>
      </c>
      <c r="T519" s="5">
        <f t="shared" si="737"/>
        <v>6.6899513231591282E-2</v>
      </c>
      <c r="U519" s="5">
        <f t="shared" si="738"/>
        <v>1.1701296490566129E-2</v>
      </c>
      <c r="V519" s="5">
        <f t="shared" si="739"/>
        <v>9.2004341476932647E-4</v>
      </c>
      <c r="W519" s="5">
        <f t="shared" si="740"/>
        <v>0.12749427308424466</v>
      </c>
      <c r="X519" s="5">
        <f t="shared" si="741"/>
        <v>4.476930048302509E-2</v>
      </c>
      <c r="Y519" s="5">
        <f t="shared" si="742"/>
        <v>7.8603148880852531E-3</v>
      </c>
      <c r="Z519" s="5">
        <f t="shared" si="743"/>
        <v>6.8221891284493815E-4</v>
      </c>
      <c r="AA519" s="5">
        <f t="shared" si="744"/>
        <v>1.3696271629941388E-3</v>
      </c>
      <c r="AB519" s="5">
        <f t="shared" si="745"/>
        <v>1.3748362367943788E-3</v>
      </c>
      <c r="AC519" s="5">
        <f t="shared" si="746"/>
        <v>4.0537463959721629E-5</v>
      </c>
      <c r="AD519" s="5">
        <f t="shared" si="747"/>
        <v>6.3989584667987445E-2</v>
      </c>
      <c r="AE519" s="5">
        <f t="shared" si="748"/>
        <v>2.2469785304726164E-2</v>
      </c>
      <c r="AF519" s="5">
        <f t="shared" si="749"/>
        <v>3.9451049280921002E-3</v>
      </c>
      <c r="AG519" s="5">
        <f t="shared" si="750"/>
        <v>4.6177129814061802E-4</v>
      </c>
      <c r="AH519" s="5">
        <f t="shared" si="751"/>
        <v>5.9889873414502596E-5</v>
      </c>
      <c r="AI519" s="5">
        <f t="shared" si="752"/>
        <v>1.2023530258743676E-4</v>
      </c>
      <c r="AJ519" s="5">
        <f t="shared" si="753"/>
        <v>1.2069259095137586E-4</v>
      </c>
      <c r="AK519" s="5">
        <f t="shared" si="754"/>
        <v>8.0767745673602666E-5</v>
      </c>
      <c r="AL519" s="5">
        <f t="shared" si="755"/>
        <v>1.1431015244063773E-6</v>
      </c>
      <c r="AM519" s="5">
        <f t="shared" si="756"/>
        <v>2.5693181956657065E-2</v>
      </c>
      <c r="AN519" s="5">
        <f t="shared" si="757"/>
        <v>9.0220976641245294E-3</v>
      </c>
      <c r="AO519" s="5">
        <f t="shared" si="758"/>
        <v>1.5840437046356407E-3</v>
      </c>
      <c r="AP519" s="5">
        <f t="shared" si="759"/>
        <v>1.8541101723112318E-4</v>
      </c>
      <c r="AQ519" s="5">
        <f t="shared" si="760"/>
        <v>1.6276655692994568E-5</v>
      </c>
      <c r="AR519" s="5">
        <f t="shared" si="761"/>
        <v>4.2060363558644292E-6</v>
      </c>
      <c r="AS519" s="5">
        <f t="shared" si="762"/>
        <v>8.444066168599692E-6</v>
      </c>
      <c r="AT519" s="5">
        <f t="shared" si="763"/>
        <v>8.4761813055032186E-6</v>
      </c>
      <c r="AU519" s="5">
        <f t="shared" si="764"/>
        <v>5.6722790568150042E-6</v>
      </c>
      <c r="AV519" s="5">
        <f t="shared" si="765"/>
        <v>2.8469261574335764E-6</v>
      </c>
      <c r="AW519" s="5">
        <f t="shared" si="766"/>
        <v>2.2384661952571177E-8</v>
      </c>
      <c r="AX519" s="5">
        <f t="shared" si="767"/>
        <v>8.5969667626777414E-3</v>
      </c>
      <c r="AY519" s="5">
        <f t="shared" si="768"/>
        <v>3.0188037386320969E-3</v>
      </c>
      <c r="AZ519" s="5">
        <f t="shared" si="769"/>
        <v>5.3002275476639142E-4</v>
      </c>
      <c r="BA519" s="5">
        <f t="shared" si="770"/>
        <v>6.2038729000525383E-5</v>
      </c>
      <c r="BB519" s="5">
        <f t="shared" si="771"/>
        <v>5.4461867835707338E-6</v>
      </c>
      <c r="BC519" s="5">
        <f t="shared" si="772"/>
        <v>3.8248301935765772E-7</v>
      </c>
      <c r="BD519" s="5">
        <f t="shared" si="773"/>
        <v>2.4615655394157465E-7</v>
      </c>
      <c r="BE519" s="5">
        <f t="shared" si="774"/>
        <v>4.9418551183444236E-7</v>
      </c>
      <c r="BF519" s="5">
        <f t="shared" si="775"/>
        <v>4.960650370597799E-7</v>
      </c>
      <c r="BG519" s="5">
        <f t="shared" si="776"/>
        <v>3.3196780709556756E-7</v>
      </c>
      <c r="BH519" s="5">
        <f t="shared" si="777"/>
        <v>1.6661518659078518E-7</v>
      </c>
      <c r="BI519" s="5">
        <f t="shared" si="778"/>
        <v>6.6899548231652101E-8</v>
      </c>
      <c r="BJ519" s="8">
        <f t="shared" si="779"/>
        <v>0.76691611846664542</v>
      </c>
      <c r="BK519" s="8">
        <f t="shared" si="780"/>
        <v>0.17691030209038203</v>
      </c>
      <c r="BL519" s="8">
        <f t="shared" si="781"/>
        <v>5.3884037031615241E-2</v>
      </c>
      <c r="BM519" s="8">
        <f t="shared" si="782"/>
        <v>0.41485287738068116</v>
      </c>
      <c r="BN519" s="8">
        <f t="shared" si="783"/>
        <v>0.58052101776683618</v>
      </c>
    </row>
    <row r="520" spans="1:66" x14ac:dyDescent="0.25">
      <c r="A520" t="s">
        <v>192</v>
      </c>
      <c r="B520" t="s">
        <v>205</v>
      </c>
      <c r="C520" t="s">
        <v>197</v>
      </c>
      <c r="D520" s="18"/>
      <c r="E520">
        <f>VLOOKUP(A520,home!$A$2:$E$405,3,FALSE)</f>
        <v>1.52380952380952</v>
      </c>
      <c r="F520">
        <f>VLOOKUP(B520,home!$B$2:$E$405,3,FALSE)</f>
        <v>0.66</v>
      </c>
      <c r="G520">
        <f>VLOOKUP(C520,away!$B$2:$E$405,4,FALSE)</f>
        <v>0.88</v>
      </c>
      <c r="H520">
        <f>VLOOKUP(A520,away!$A$2:$E$405,3,FALSE)</f>
        <v>0.88095238095238104</v>
      </c>
      <c r="I520">
        <f>VLOOKUP(C520,away!$B$2:$E$405,3,FALSE)</f>
        <v>1.0900000000000001</v>
      </c>
      <c r="J520">
        <f>VLOOKUP(B520,home!$B$2:$E$405,4,FALSE)</f>
        <v>1.42</v>
      </c>
      <c r="K520" s="3">
        <f t="shared" si="728"/>
        <v>0.88502857142856917</v>
      </c>
      <c r="L520" s="3">
        <f t="shared" si="729"/>
        <v>1.3635380952380955</v>
      </c>
      <c r="M520" s="5">
        <f t="shared" si="730"/>
        <v>0.10555040510390902</v>
      </c>
      <c r="N520" s="5">
        <f t="shared" si="731"/>
        <v>9.341512424281935E-2</v>
      </c>
      <c r="O520" s="5">
        <f t="shared" si="732"/>
        <v>0.14392199832699346</v>
      </c>
      <c r="P520" s="5">
        <f t="shared" si="733"/>
        <v>0.12737508057648395</v>
      </c>
      <c r="Q520" s="5">
        <f t="shared" si="734"/>
        <v>4.1337526979222348E-2</v>
      </c>
      <c r="R520" s="5">
        <f t="shared" si="735"/>
        <v>9.8121563730824521E-2</v>
      </c>
      <c r="S520" s="5">
        <f t="shared" si="736"/>
        <v>3.8428111990412704E-2</v>
      </c>
      <c r="T520" s="5">
        <f t="shared" si="737"/>
        <v>5.6365292799102226E-2</v>
      </c>
      <c r="U520" s="5">
        <f t="shared" si="738"/>
        <v>8.684038737502893E-2</v>
      </c>
      <c r="V520" s="5">
        <f t="shared" si="739"/>
        <v>5.1526554817970111E-3</v>
      </c>
      <c r="W520" s="5">
        <f t="shared" si="740"/>
        <v>1.2194964149603698E-2</v>
      </c>
      <c r="X520" s="5">
        <f t="shared" si="741"/>
        <v>1.6628298188047487E-2</v>
      </c>
      <c r="Y520" s="5">
        <f t="shared" si="742"/>
        <v>1.1336659019190674E-2</v>
      </c>
      <c r="Z520" s="5">
        <f t="shared" si="743"/>
        <v>4.4597496703770632E-2</v>
      </c>
      <c r="AA520" s="5">
        <f t="shared" si="744"/>
        <v>3.9470058797028446E-2</v>
      </c>
      <c r="AB520" s="5">
        <f t="shared" si="745"/>
        <v>1.7466064875667854E-2</v>
      </c>
      <c r="AC520" s="5">
        <f t="shared" si="746"/>
        <v>3.8862943404305381E-4</v>
      </c>
      <c r="AD520" s="5">
        <f t="shared" si="747"/>
        <v>2.698222924986594E-3</v>
      </c>
      <c r="AE520" s="5">
        <f t="shared" si="748"/>
        <v>3.679129747663983E-3</v>
      </c>
      <c r="AF520" s="5">
        <f t="shared" si="749"/>
        <v>2.5083167841317817E-3</v>
      </c>
      <c r="AG520" s="5">
        <f t="shared" si="750"/>
        <v>1.1400618300295984E-3</v>
      </c>
      <c r="AH520" s="5">
        <f t="shared" si="751"/>
        <v>1.5202596426961656E-2</v>
      </c>
      <c r="AI520" s="5">
        <f t="shared" si="752"/>
        <v>1.3454732197758943E-2</v>
      </c>
      <c r="AJ520" s="5">
        <f t="shared" si="753"/>
        <v>5.9539112079682851E-3</v>
      </c>
      <c r="AK520" s="5">
        <f t="shared" si="754"/>
        <v>1.756460510266906E-3</v>
      </c>
      <c r="AL520" s="5">
        <f t="shared" si="755"/>
        <v>1.8759456366612877E-5</v>
      </c>
      <c r="AM520" s="5">
        <f t="shared" si="756"/>
        <v>4.7760087613934029E-4</v>
      </c>
      <c r="AN520" s="5">
        <f t="shared" si="757"/>
        <v>6.5122698893508159E-4</v>
      </c>
      <c r="AO520" s="5">
        <f t="shared" si="758"/>
        <v>4.439864040300908E-4</v>
      </c>
      <c r="AP520" s="5">
        <f t="shared" si="759"/>
        <v>2.0179745855426721E-4</v>
      </c>
      <c r="AQ520" s="5">
        <f t="shared" si="760"/>
        <v>6.8789630565243475E-5</v>
      </c>
      <c r="AR520" s="5">
        <f t="shared" si="761"/>
        <v>4.1458638749385553E-3</v>
      </c>
      <c r="AS520" s="5">
        <f t="shared" si="762"/>
        <v>3.6692079825741816E-3</v>
      </c>
      <c r="AT520" s="5">
        <f t="shared" si="763"/>
        <v>1.623676949545965E-3</v>
      </c>
      <c r="AU520" s="5">
        <f t="shared" si="764"/>
        <v>4.7900016370605413E-4</v>
      </c>
      <c r="AV520" s="5">
        <f t="shared" si="765"/>
        <v>1.0598220764970496E-4</v>
      </c>
      <c r="AW520" s="5">
        <f t="shared" si="766"/>
        <v>6.2884312210729446E-7</v>
      </c>
      <c r="AX520" s="5">
        <f t="shared" si="767"/>
        <v>7.0448403520438865E-5</v>
      </c>
      <c r="AY520" s="5">
        <f t="shared" si="768"/>
        <v>9.6059081948823944E-5</v>
      </c>
      <c r="AZ520" s="5">
        <f t="shared" si="769"/>
        <v>6.5490108815409765E-5</v>
      </c>
      <c r="BA520" s="5">
        <f t="shared" si="770"/>
        <v>2.9766086077033155E-5</v>
      </c>
      <c r="BB520" s="5">
        <f t="shared" si="771"/>
        <v>1.0146798078042741E-5</v>
      </c>
      <c r="BC520" s="5">
        <f t="shared" si="772"/>
        <v>2.7671091448199938E-6</v>
      </c>
      <c r="BD520" s="5">
        <f t="shared" si="773"/>
        <v>9.4217388852502388E-4</v>
      </c>
      <c r="BE520" s="5">
        <f t="shared" si="774"/>
        <v>8.3385081059860183E-4</v>
      </c>
      <c r="BF520" s="5">
        <f t="shared" si="775"/>
        <v>3.6899089584431743E-4</v>
      </c>
      <c r="BG520" s="5">
        <f t="shared" si="776"/>
        <v>1.0885582847308141E-4</v>
      </c>
      <c r="BH520" s="5">
        <f t="shared" si="777"/>
        <v>2.4085129591301151E-5</v>
      </c>
      <c r="BI520" s="5">
        <f t="shared" si="778"/>
        <v>4.2632055669722441E-6</v>
      </c>
      <c r="BJ520" s="8">
        <f t="shared" si="779"/>
        <v>0.24342167561060626</v>
      </c>
      <c r="BK520" s="8">
        <f t="shared" si="780"/>
        <v>0.27700970112496109</v>
      </c>
      <c r="BL520" s="8">
        <f t="shared" si="781"/>
        <v>0.43449372438551265</v>
      </c>
      <c r="BM520" s="8">
        <f t="shared" si="782"/>
        <v>0.38970546862577149</v>
      </c>
      <c r="BN520" s="8">
        <f t="shared" si="783"/>
        <v>0.60972169896025263</v>
      </c>
    </row>
    <row r="521" spans="1:66" x14ac:dyDescent="0.25">
      <c r="A521" t="s">
        <v>192</v>
      </c>
      <c r="B521" t="s">
        <v>204</v>
      </c>
      <c r="C521" t="s">
        <v>200</v>
      </c>
      <c r="D521" s="18"/>
      <c r="E521">
        <f>VLOOKUP(A521,home!$A$2:$E$405,3,FALSE)</f>
        <v>1.52380952380952</v>
      </c>
      <c r="F521">
        <f>VLOOKUP(B521,home!$B$2:$E$405,3,FALSE)</f>
        <v>0.98</v>
      </c>
      <c r="G521">
        <f>VLOOKUP(C521,away!$B$2:$E$405,4,FALSE)</f>
        <v>1.1499999999999999</v>
      </c>
      <c r="H521">
        <f>VLOOKUP(A521,away!$A$2:$E$405,3,FALSE)</f>
        <v>0.88095238095238104</v>
      </c>
      <c r="I521">
        <f>VLOOKUP(C521,away!$B$2:$E$405,3,FALSE)</f>
        <v>0.82</v>
      </c>
      <c r="J521">
        <f>VLOOKUP(B521,home!$B$2:$E$405,4,FALSE)</f>
        <v>0.56999999999999995</v>
      </c>
      <c r="K521" s="3">
        <f t="shared" si="728"/>
        <v>1.7173333333333289</v>
      </c>
      <c r="L521" s="3">
        <f t="shared" si="729"/>
        <v>0.41175714285714288</v>
      </c>
      <c r="M521" s="5">
        <f t="shared" si="730"/>
        <v>0.11894542836863249</v>
      </c>
      <c r="N521" s="5">
        <f t="shared" si="731"/>
        <v>0.20426894898506434</v>
      </c>
      <c r="O521" s="5">
        <f t="shared" si="732"/>
        <v>4.8976629740987071E-2</v>
      </c>
      <c r="P521" s="5">
        <f t="shared" si="733"/>
        <v>8.4109198808521579E-2</v>
      </c>
      <c r="Q521" s="5">
        <f t="shared" si="734"/>
        <v>0.17539893752850816</v>
      </c>
      <c r="R521" s="5">
        <f t="shared" si="735"/>
        <v>1.00832385644605E-2</v>
      </c>
      <c r="S521" s="5">
        <f t="shared" si="736"/>
        <v>1.4868913881849136E-2</v>
      </c>
      <c r="T521" s="5">
        <f t="shared" si="737"/>
        <v>7.2221765376917019E-2</v>
      </c>
      <c r="U521" s="5">
        <f t="shared" si="738"/>
        <v>1.7316281694700123E-2</v>
      </c>
      <c r="V521" s="5">
        <f t="shared" si="739"/>
        <v>1.1682410916480403E-3</v>
      </c>
      <c r="W521" s="5">
        <f t="shared" si="740"/>
        <v>0.10040614734965241</v>
      </c>
      <c r="X521" s="5">
        <f t="shared" si="741"/>
        <v>4.1342948357986166E-2</v>
      </c>
      <c r="Y521" s="5">
        <f t="shared" si="742"/>
        <v>8.511627146587394E-3</v>
      </c>
      <c r="Z521" s="5">
        <f t="shared" si="743"/>
        <v>1.3839485006830715E-3</v>
      </c>
      <c r="AA521" s="5">
        <f t="shared" si="744"/>
        <v>2.3767008918397221E-3</v>
      </c>
      <c r="AB521" s="5">
        <f t="shared" si="745"/>
        <v>2.0407938324597031E-3</v>
      </c>
      <c r="AC521" s="5">
        <f t="shared" si="746"/>
        <v>5.1630726576342818E-5</v>
      </c>
      <c r="AD521" s="5">
        <f t="shared" si="747"/>
        <v>4.3107705928784018E-2</v>
      </c>
      <c r="AE521" s="5">
        <f t="shared" si="748"/>
        <v>1.7749905828362028E-2</v>
      </c>
      <c r="AF521" s="5">
        <f t="shared" si="749"/>
        <v>3.6543252549348475E-3</v>
      </c>
      <c r="AG521" s="5">
        <f t="shared" si="750"/>
        <v>5.0156484201422432E-4</v>
      </c>
      <c r="AH521" s="5">
        <f t="shared" si="751"/>
        <v>1.4246267012567204E-4</v>
      </c>
      <c r="AI521" s="5">
        <f t="shared" si="752"/>
        <v>2.4465589216248683E-4</v>
      </c>
      <c r="AJ521" s="5">
        <f t="shared" si="753"/>
        <v>2.1007785940352152E-4</v>
      </c>
      <c r="AK521" s="5">
        <f t="shared" si="754"/>
        <v>1.2025790351632665E-4</v>
      </c>
      <c r="AL521" s="5">
        <f t="shared" si="755"/>
        <v>1.4603735867105397E-6</v>
      </c>
      <c r="AM521" s="5">
        <f t="shared" si="756"/>
        <v>1.4806060063006308E-2</v>
      </c>
      <c r="AN521" s="5">
        <f t="shared" si="757"/>
        <v>6.096500988514727E-3</v>
      </c>
      <c r="AO521" s="5">
        <f t="shared" si="758"/>
        <v>1.2551389142282854E-3</v>
      </c>
      <c r="AP521" s="5">
        <f t="shared" si="759"/>
        <v>1.7227080440381841E-4</v>
      </c>
      <c r="AQ521" s="5">
        <f t="shared" si="760"/>
        <v>1.7733433554754494E-5</v>
      </c>
      <c r="AR521" s="5">
        <f t="shared" si="761"/>
        <v>1.1732004402949273E-5</v>
      </c>
      <c r="AS521" s="5">
        <f t="shared" si="762"/>
        <v>2.0147762227998166E-5</v>
      </c>
      <c r="AT521" s="5">
        <f t="shared" si="763"/>
        <v>1.7300211833107716E-5</v>
      </c>
      <c r="AU521" s="5">
        <f t="shared" si="764"/>
        <v>9.9034101515745247E-6</v>
      </c>
      <c r="AV521" s="5">
        <f t="shared" si="765"/>
        <v>4.251864091742655E-6</v>
      </c>
      <c r="AW521" s="5">
        <f t="shared" si="766"/>
        <v>2.8685155598946025E-8</v>
      </c>
      <c r="AX521" s="5">
        <f t="shared" si="767"/>
        <v>4.2378234135893485E-3</v>
      </c>
      <c r="AY521" s="5">
        <f t="shared" si="768"/>
        <v>1.7449540607126545E-3</v>
      </c>
      <c r="AZ521" s="5">
        <f t="shared" si="769"/>
        <v>3.5924864922800599E-4</v>
      </c>
      <c r="BA521" s="5">
        <f t="shared" si="770"/>
        <v>4.9307732460470552E-5</v>
      </c>
      <c r="BB521" s="5">
        <f t="shared" si="771"/>
        <v>5.0757027596719384E-6</v>
      </c>
      <c r="BC521" s="5">
        <f t="shared" si="772"/>
        <v>4.1799137326292655E-7</v>
      </c>
      <c r="BD521" s="5">
        <f t="shared" si="773"/>
        <v>8.0512276882430201E-7</v>
      </c>
      <c r="BE521" s="5">
        <f t="shared" si="774"/>
        <v>1.3826641683275978E-6</v>
      </c>
      <c r="BF521" s="5">
        <f t="shared" si="775"/>
        <v>1.1872476325372944E-6</v>
      </c>
      <c r="BG521" s="5">
        <f t="shared" si="776"/>
        <v>6.7963331142579166E-7</v>
      </c>
      <c r="BH521" s="5">
        <f t="shared" si="777"/>
        <v>2.9178923503880599E-7</v>
      </c>
      <c r="BI521" s="5">
        <f t="shared" si="778"/>
        <v>1.0021987592799494E-7</v>
      </c>
      <c r="BJ521" s="8">
        <f t="shared" si="779"/>
        <v>0.69590840835264178</v>
      </c>
      <c r="BK521" s="8">
        <f t="shared" si="780"/>
        <v>0.22088982731152693</v>
      </c>
      <c r="BL521" s="8">
        <f t="shared" si="781"/>
        <v>8.1578880979354576E-2</v>
      </c>
      <c r="BM521" s="8">
        <f t="shared" si="782"/>
        <v>0.35623375777247535</v>
      </c>
      <c r="BN521" s="8">
        <f t="shared" si="783"/>
        <v>0.6417823819961741</v>
      </c>
    </row>
    <row r="522" spans="1:66" x14ac:dyDescent="0.25">
      <c r="A522" t="s">
        <v>192</v>
      </c>
      <c r="B522" t="s">
        <v>199</v>
      </c>
      <c r="C522" t="s">
        <v>281</v>
      </c>
      <c r="D522" s="18"/>
      <c r="E522">
        <f>VLOOKUP(A522,home!$A$2:$E$405,3,FALSE)</f>
        <v>1.52380952380952</v>
      </c>
      <c r="F522">
        <f>VLOOKUP(B522,home!$B$2:$E$405,3,FALSE)</f>
        <v>0.88</v>
      </c>
      <c r="G522">
        <f>VLOOKUP(C522,away!$B$2:$E$405,4,FALSE)</f>
        <v>0.66</v>
      </c>
      <c r="H522">
        <f>VLOOKUP(A522,away!$A$2:$E$405,3,FALSE)</f>
        <v>0.88095238095238104</v>
      </c>
      <c r="I522">
        <f>VLOOKUP(C522,away!$B$2:$E$405,3,FALSE)</f>
        <v>1.1499999999999999</v>
      </c>
      <c r="J522">
        <f>VLOOKUP(B522,home!$B$2:$E$405,4,FALSE)</f>
        <v>2.27</v>
      </c>
      <c r="K522" s="3">
        <f t="shared" si="728"/>
        <v>0.88502857142856928</v>
      </c>
      <c r="L522" s="3">
        <f t="shared" si="729"/>
        <v>2.2997261904761905</v>
      </c>
      <c r="M522" s="5">
        <f t="shared" si="730"/>
        <v>4.1388394567536214E-2</v>
      </c>
      <c r="N522" s="5">
        <f t="shared" si="731"/>
        <v>3.6629911717828534E-2</v>
      </c>
      <c r="O522" s="5">
        <f t="shared" si="732"/>
        <v>9.5181974968725519E-2</v>
      </c>
      <c r="P522" s="5">
        <f t="shared" si="733"/>
        <v>8.4238767332320996E-2</v>
      </c>
      <c r="Q522" s="5">
        <f t="shared" si="734"/>
        <v>1.6209259219592199E-2</v>
      </c>
      <c r="R522" s="5">
        <f t="shared" si="735"/>
        <v>0.10944624034841365</v>
      </c>
      <c r="S522" s="5">
        <f t="shared" si="736"/>
        <v>4.2863283269477963E-2</v>
      </c>
      <c r="T522" s="5">
        <f t="shared" si="737"/>
        <v>3.7276857955513838E-2</v>
      </c>
      <c r="U522" s="5">
        <f t="shared" si="738"/>
        <v>9.6863049743784374E-2</v>
      </c>
      <c r="V522" s="5">
        <f t="shared" si="739"/>
        <v>9.6934047553006095E-3</v>
      </c>
      <c r="W522" s="5">
        <f t="shared" si="740"/>
        <v>4.7818858436770167E-3</v>
      </c>
      <c r="X522" s="5">
        <f t="shared" si="741"/>
        <v>1.099702811457137E-2</v>
      </c>
      <c r="Y522" s="5">
        <f t="shared" si="742"/>
        <v>1.2645076786241393E-2</v>
      </c>
      <c r="Z522" s="5">
        <f t="shared" si="743"/>
        <v>8.389879512613295E-2</v>
      </c>
      <c r="AA522" s="5">
        <f t="shared" si="744"/>
        <v>7.4252830795059649E-2</v>
      </c>
      <c r="AB522" s="5">
        <f t="shared" si="745"/>
        <v>3.2857938381539456E-2</v>
      </c>
      <c r="AC522" s="5">
        <f t="shared" si="746"/>
        <v>1.23307583619145E-3</v>
      </c>
      <c r="AD522" s="5">
        <f t="shared" si="747"/>
        <v>1.0580263992409922E-3</v>
      </c>
      <c r="AE522" s="5">
        <f t="shared" si="748"/>
        <v>2.4331710205497282E-3</v>
      </c>
      <c r="AF522" s="5">
        <f t="shared" si="749"/>
        <v>2.7978135609329456E-3</v>
      </c>
      <c r="AG522" s="5">
        <f t="shared" si="750"/>
        <v>2.1447350407156492E-3</v>
      </c>
      <c r="AH522" s="5">
        <f t="shared" si="751"/>
        <v>4.8236064125241056E-2</v>
      </c>
      <c r="AI522" s="5">
        <f t="shared" si="752"/>
        <v>4.2690294924098947E-2</v>
      </c>
      <c r="AJ522" s="5">
        <f t="shared" si="753"/>
        <v>1.8891065365269796E-2</v>
      </c>
      <c r="AK522" s="5">
        <f t="shared" si="754"/>
        <v>5.5730441976628185E-3</v>
      </c>
      <c r="AL522" s="5">
        <f t="shared" si="755"/>
        <v>1.003883233968329E-4</v>
      </c>
      <c r="AM522" s="5">
        <f t="shared" si="756"/>
        <v>1.872767185307937E-4</v>
      </c>
      <c r="AN522" s="5">
        <f t="shared" si="757"/>
        <v>4.3068517447170405E-4</v>
      </c>
      <c r="AO522" s="5">
        <f t="shared" si="758"/>
        <v>4.9522898779119271E-4</v>
      </c>
      <c r="AP522" s="5">
        <f t="shared" si="759"/>
        <v>3.7963035783547316E-4</v>
      </c>
      <c r="AQ522" s="5">
        <f t="shared" si="760"/>
        <v>2.1826146915352156E-4</v>
      </c>
      <c r="AR522" s="5">
        <f t="shared" si="761"/>
        <v>2.2185947998861161E-2</v>
      </c>
      <c r="AS522" s="5">
        <f t="shared" si="762"/>
        <v>1.963519786322062E-2</v>
      </c>
      <c r="AT522" s="5">
        <f t="shared" si="763"/>
        <v>8.6888555573017192E-3</v>
      </c>
      <c r="AU522" s="5">
        <f t="shared" si="764"/>
        <v>2.5632951404093093E-3</v>
      </c>
      <c r="AV522" s="5">
        <f t="shared" si="765"/>
        <v>5.6714735906656115E-4</v>
      </c>
      <c r="AW522" s="5">
        <f t="shared" si="766"/>
        <v>5.6756306164980736E-6</v>
      </c>
      <c r="AX522" s="5">
        <f t="shared" si="767"/>
        <v>2.7624207777189756E-5</v>
      </c>
      <c r="AY522" s="5">
        <f t="shared" si="768"/>
        <v>6.3528114116359366E-5</v>
      </c>
      <c r="AZ522" s="5">
        <f t="shared" si="769"/>
        <v>7.3048633932475913E-5</v>
      </c>
      <c r="BA522" s="5">
        <f t="shared" si="770"/>
        <v>5.5997285544340871E-5</v>
      </c>
      <c r="BB522" s="5">
        <f t="shared" si="771"/>
        <v>3.2194606040473641E-5</v>
      </c>
      <c r="BC522" s="5">
        <f t="shared" si="772"/>
        <v>1.4807755740668033E-5</v>
      </c>
      <c r="BD522" s="5">
        <f t="shared" si="773"/>
        <v>8.5036009455873082E-3</v>
      </c>
      <c r="BE522" s="5">
        <f t="shared" si="774"/>
        <v>7.5259297968717663E-3</v>
      </c>
      <c r="BF522" s="5">
        <f t="shared" si="775"/>
        <v>3.3303314483985606E-3</v>
      </c>
      <c r="BG522" s="5">
        <f t="shared" si="776"/>
        <v>9.8247949471993892E-4</v>
      </c>
      <c r="BH522" s="5">
        <f t="shared" si="777"/>
        <v>2.1738060591746248E-4</v>
      </c>
      <c r="BI522" s="5">
        <f t="shared" si="778"/>
        <v>3.8477609422281734E-5</v>
      </c>
      <c r="BJ522" s="8">
        <f t="shared" si="779"/>
        <v>0.12895204896979789</v>
      </c>
      <c r="BK522" s="8">
        <f t="shared" si="780"/>
        <v>0.17958084219834045</v>
      </c>
      <c r="BL522" s="8">
        <f t="shared" si="781"/>
        <v>0.598231146669572</v>
      </c>
      <c r="BM522" s="8">
        <f t="shared" si="782"/>
        <v>0.6075104323259265</v>
      </c>
      <c r="BN522" s="8">
        <f t="shared" si="783"/>
        <v>0.38309454815441712</v>
      </c>
    </row>
    <row r="523" spans="1:66" x14ac:dyDescent="0.25">
      <c r="A523" t="s">
        <v>192</v>
      </c>
      <c r="B523" t="s">
        <v>201</v>
      </c>
      <c r="C523" t="s">
        <v>196</v>
      </c>
      <c r="D523" s="18"/>
      <c r="E523">
        <f>VLOOKUP(A523,home!$A$2:$E$405,3,FALSE)</f>
        <v>1.52380952380952</v>
      </c>
      <c r="F523">
        <f>VLOOKUP(B523,home!$B$2:$E$405,3,FALSE)</f>
        <v>0.44</v>
      </c>
      <c r="G523">
        <f>VLOOKUP(C523,away!$B$2:$E$405,4,FALSE)</f>
        <v>0.49</v>
      </c>
      <c r="H523">
        <f>VLOOKUP(A523,away!$A$2:$E$405,3,FALSE)</f>
        <v>0.88095238095238104</v>
      </c>
      <c r="I523">
        <f>VLOOKUP(C523,away!$B$2:$E$405,3,FALSE)</f>
        <v>0.33</v>
      </c>
      <c r="J523">
        <f>VLOOKUP(B523,home!$B$2:$E$405,4,FALSE)</f>
        <v>1.51</v>
      </c>
      <c r="K523" s="3">
        <f t="shared" si="728"/>
        <v>0.32853333333333251</v>
      </c>
      <c r="L523" s="3">
        <f t="shared" si="729"/>
        <v>0.4389785714285715</v>
      </c>
      <c r="M523" s="5">
        <f t="shared" si="730"/>
        <v>0.46416652327952657</v>
      </c>
      <c r="N523" s="5">
        <f t="shared" si="731"/>
        <v>0.15249417511476676</v>
      </c>
      <c r="O523" s="5">
        <f t="shared" si="732"/>
        <v>0.20375915729421332</v>
      </c>
      <c r="P523" s="5">
        <f t="shared" si="733"/>
        <v>6.694167514305871E-2</v>
      </c>
      <c r="Q523" s="5">
        <f t="shared" si="734"/>
        <v>2.5049709832185619E-2</v>
      </c>
      <c r="R523" s="5">
        <f t="shared" si="735"/>
        <v>4.4722951892251672E-2</v>
      </c>
      <c r="S523" s="5">
        <f t="shared" si="736"/>
        <v>2.4135669238366103E-3</v>
      </c>
      <c r="T523" s="5">
        <f t="shared" si="737"/>
        <v>1.0996285836833082E-2</v>
      </c>
      <c r="U523" s="5">
        <f t="shared" si="738"/>
        <v>1.4692980461667714E-2</v>
      </c>
      <c r="V523" s="5">
        <f t="shared" si="739"/>
        <v>3.8675825939448621E-5</v>
      </c>
      <c r="W523" s="5">
        <f t="shared" si="740"/>
        <v>2.7432215567335656E-3</v>
      </c>
      <c r="X523" s="5">
        <f t="shared" si="741"/>
        <v>1.2042154800869624E-3</v>
      </c>
      <c r="Y523" s="5">
        <f t="shared" si="742"/>
        <v>2.6431239557037306E-4</v>
      </c>
      <c r="Z523" s="5">
        <f t="shared" si="743"/>
        <v>6.544139177243123E-3</v>
      </c>
      <c r="AA523" s="5">
        <f t="shared" si="744"/>
        <v>2.1499678576969352E-3</v>
      </c>
      <c r="AB523" s="5">
        <f t="shared" si="745"/>
        <v>3.5316805342434899E-4</v>
      </c>
      <c r="AC523" s="5">
        <f t="shared" si="746"/>
        <v>3.4861203443156748E-7</v>
      </c>
      <c r="AD523" s="5">
        <f t="shared" si="747"/>
        <v>2.253099305263829E-4</v>
      </c>
      <c r="AE523" s="5">
        <f t="shared" si="748"/>
        <v>9.890623143114224E-5</v>
      </c>
      <c r="AF523" s="5">
        <f t="shared" si="749"/>
        <v>2.1708858089513249E-5</v>
      </c>
      <c r="AG523" s="5">
        <f t="shared" si="750"/>
        <v>3.1765745038267043E-6</v>
      </c>
      <c r="AH523" s="5">
        <f t="shared" si="751"/>
        <v>7.1818421681398329E-4</v>
      </c>
      <c r="AI523" s="5">
        <f t="shared" si="752"/>
        <v>2.3594745469728674E-4</v>
      </c>
      <c r="AJ523" s="5">
        <f t="shared" si="753"/>
        <v>3.8758301891607528E-5</v>
      </c>
      <c r="AK523" s="5">
        <f t="shared" si="754"/>
        <v>4.2444647049298106E-6</v>
      </c>
      <c r="AL523" s="5">
        <f t="shared" si="755"/>
        <v>2.0110604612323728E-9</v>
      </c>
      <c r="AM523" s="5">
        <f t="shared" si="756"/>
        <v>1.4804364501786829E-5</v>
      </c>
      <c r="AN523" s="5">
        <f t="shared" si="757"/>
        <v>6.4987987799022369E-6</v>
      </c>
      <c r="AO523" s="5">
        <f t="shared" si="758"/>
        <v>1.4264167022016136E-6</v>
      </c>
      <c r="AP523" s="5">
        <f t="shared" si="759"/>
        <v>2.087221220647728E-7</v>
      </c>
      <c r="AQ523" s="5">
        <f t="shared" si="760"/>
        <v>2.2906134742383472E-8</v>
      </c>
      <c r="AR523" s="5">
        <f t="shared" si="761"/>
        <v>6.3053496303909964E-5</v>
      </c>
      <c r="AS523" s="5">
        <f t="shared" si="762"/>
        <v>2.0715175319044503E-5</v>
      </c>
      <c r="AT523" s="5">
        <f t="shared" si="763"/>
        <v>3.4028127990750346E-6</v>
      </c>
      <c r="AU523" s="5">
        <f t="shared" si="764"/>
        <v>3.7264581052981629E-7</v>
      </c>
      <c r="AV523" s="5">
        <f t="shared" si="765"/>
        <v>3.0606642571515492E-8</v>
      </c>
      <c r="AW523" s="5">
        <f t="shared" si="766"/>
        <v>8.0564810099290885E-12</v>
      </c>
      <c r="AX523" s="5">
        <f t="shared" si="767"/>
        <v>8.1062120294228112E-7</v>
      </c>
      <c r="AY523" s="5">
        <f t="shared" si="768"/>
        <v>3.5584533763731264E-7</v>
      </c>
      <c r="AZ523" s="5">
        <f t="shared" si="769"/>
        <v>7.8104238982772596E-8</v>
      </c>
      <c r="BA523" s="5">
        <f t="shared" si="770"/>
        <v>1.1428695750391085E-8</v>
      </c>
      <c r="BB523" s="5">
        <f t="shared" si="771"/>
        <v>1.2542381334496161E-9</v>
      </c>
      <c r="BC523" s="5">
        <f t="shared" si="772"/>
        <v>1.1011673281059009E-10</v>
      </c>
      <c r="BD523" s="5">
        <f t="shared" si="773"/>
        <v>4.6131889551778498E-6</v>
      </c>
      <c r="BE523" s="5">
        <f t="shared" si="774"/>
        <v>1.5155863447410926E-6</v>
      </c>
      <c r="BF523" s="5">
        <f t="shared" si="775"/>
        <v>2.4896031689613614E-7</v>
      </c>
      <c r="BG523" s="5">
        <f t="shared" si="776"/>
        <v>2.7263920925870138E-8</v>
      </c>
      <c r="BH523" s="5">
        <f t="shared" si="777"/>
        <v>2.2392767053781277E-9</v>
      </c>
      <c r="BI523" s="5">
        <f t="shared" si="778"/>
        <v>1.4713540805471183E-10</v>
      </c>
      <c r="BJ523" s="8">
        <f t="shared" si="779"/>
        <v>0.19312524038279807</v>
      </c>
      <c r="BK523" s="8">
        <f t="shared" si="780"/>
        <v>0.53356114764079388</v>
      </c>
      <c r="BL523" s="8">
        <f t="shared" si="781"/>
        <v>0.26676934212018677</v>
      </c>
      <c r="BM523" s="8">
        <f t="shared" si="782"/>
        <v>4.2865320927738079E-2</v>
      </c>
      <c r="BN523" s="8">
        <f t="shared" si="783"/>
        <v>0.95713419255600263</v>
      </c>
    </row>
    <row r="524" spans="1:66" x14ac:dyDescent="0.25">
      <c r="A524" t="s">
        <v>301</v>
      </c>
      <c r="B524" t="s">
        <v>372</v>
      </c>
      <c r="C524" t="s">
        <v>384</v>
      </c>
      <c r="D524" s="18"/>
      <c r="E524">
        <f>VLOOKUP(A524,home!$A$2:$E$405,3,FALSE)</f>
        <v>1.3432835820895499</v>
      </c>
      <c r="F524">
        <f>VLOOKUP(B524,home!$B$2:$E$405,3,FALSE)</f>
        <v>0.56000000000000005</v>
      </c>
      <c r="G524">
        <f>VLOOKUP(C524,away!$B$2:$E$405,4,FALSE)</f>
        <v>1.1200000000000001</v>
      </c>
      <c r="H524">
        <f>VLOOKUP(A524,away!$A$2:$E$405,3,FALSE)</f>
        <v>1.0597014925373101</v>
      </c>
      <c r="I524">
        <f>VLOOKUP(C524,away!$B$2:$E$405,3,FALSE)</f>
        <v>0.56000000000000005</v>
      </c>
      <c r="J524">
        <f>VLOOKUP(B524,home!$B$2:$E$405,4,FALSE)</f>
        <v>0</v>
      </c>
      <c r="K524" s="3">
        <f t="shared" si="728"/>
        <v>0.84250746268656584</v>
      </c>
      <c r="L524" s="3">
        <f t="shared" si="729"/>
        <v>0</v>
      </c>
      <c r="M524" s="5">
        <f t="shared" si="730"/>
        <v>0.43062938142825796</v>
      </c>
      <c r="N524" s="5">
        <f t="shared" si="731"/>
        <v>0.36280846750540696</v>
      </c>
      <c r="O524" s="5">
        <f t="shared" si="732"/>
        <v>0</v>
      </c>
      <c r="P524" s="5">
        <f t="shared" si="733"/>
        <v>0</v>
      </c>
      <c r="Q524" s="5">
        <f t="shared" si="734"/>
        <v>0.15283442069959088</v>
      </c>
      <c r="R524" s="5">
        <f t="shared" si="735"/>
        <v>0</v>
      </c>
      <c r="S524" s="5">
        <f t="shared" si="736"/>
        <v>0</v>
      </c>
      <c r="T524" s="5">
        <f t="shared" si="737"/>
        <v>0</v>
      </c>
      <c r="U524" s="5">
        <f t="shared" si="738"/>
        <v>0</v>
      </c>
      <c r="V524" s="5">
        <f t="shared" si="739"/>
        <v>0</v>
      </c>
      <c r="W524" s="5">
        <f t="shared" si="740"/>
        <v>4.2921379998261157E-2</v>
      </c>
      <c r="X524" s="5">
        <f t="shared" si="741"/>
        <v>0</v>
      </c>
      <c r="Y524" s="5">
        <f t="shared" si="742"/>
        <v>0</v>
      </c>
      <c r="Z524" s="5">
        <f t="shared" si="743"/>
        <v>0</v>
      </c>
      <c r="AA524" s="5">
        <f t="shared" si="744"/>
        <v>0</v>
      </c>
      <c r="AB524" s="5">
        <f t="shared" si="745"/>
        <v>0</v>
      </c>
      <c r="AC524" s="5">
        <f t="shared" si="746"/>
        <v>0</v>
      </c>
      <c r="AD524" s="5">
        <f t="shared" si="747"/>
        <v>9.0403957393352316E-3</v>
      </c>
      <c r="AE524" s="5">
        <f t="shared" si="748"/>
        <v>0</v>
      </c>
      <c r="AF524" s="5">
        <f t="shared" si="749"/>
        <v>0</v>
      </c>
      <c r="AG524" s="5">
        <f t="shared" si="750"/>
        <v>0</v>
      </c>
      <c r="AH524" s="5">
        <f t="shared" si="751"/>
        <v>0</v>
      </c>
      <c r="AI524" s="5">
        <f t="shared" si="752"/>
        <v>0</v>
      </c>
      <c r="AJ524" s="5">
        <f t="shared" si="753"/>
        <v>0</v>
      </c>
      <c r="AK524" s="5">
        <f t="shared" si="754"/>
        <v>0</v>
      </c>
      <c r="AL524" s="5">
        <f t="shared" si="755"/>
        <v>0</v>
      </c>
      <c r="AM524" s="5">
        <f t="shared" si="756"/>
        <v>1.5233201752059538E-3</v>
      </c>
      <c r="AN524" s="5">
        <f t="shared" si="757"/>
        <v>0</v>
      </c>
      <c r="AO524" s="5">
        <f t="shared" si="758"/>
        <v>0</v>
      </c>
      <c r="AP524" s="5">
        <f t="shared" si="759"/>
        <v>0</v>
      </c>
      <c r="AQ524" s="5">
        <f t="shared" si="760"/>
        <v>0</v>
      </c>
      <c r="AR524" s="5">
        <f t="shared" si="761"/>
        <v>0</v>
      </c>
      <c r="AS524" s="5">
        <f t="shared" si="762"/>
        <v>0</v>
      </c>
      <c r="AT524" s="5">
        <f t="shared" si="763"/>
        <v>0</v>
      </c>
      <c r="AU524" s="5">
        <f t="shared" si="764"/>
        <v>0</v>
      </c>
      <c r="AV524" s="5">
        <f t="shared" si="765"/>
        <v>0</v>
      </c>
      <c r="AW524" s="5">
        <f t="shared" si="766"/>
        <v>0</v>
      </c>
      <c r="AX524" s="5">
        <f t="shared" si="767"/>
        <v>2.139014359453371E-4</v>
      </c>
      <c r="AY524" s="5">
        <f t="shared" si="768"/>
        <v>0</v>
      </c>
      <c r="AZ524" s="5">
        <f t="shared" si="769"/>
        <v>0</v>
      </c>
      <c r="BA524" s="5">
        <f t="shared" si="770"/>
        <v>0</v>
      </c>
      <c r="BB524" s="5">
        <f t="shared" si="771"/>
        <v>0</v>
      </c>
      <c r="BC524" s="5">
        <f t="shared" si="772"/>
        <v>0</v>
      </c>
      <c r="BD524" s="5">
        <f t="shared" si="773"/>
        <v>0</v>
      </c>
      <c r="BE524" s="5">
        <f t="shared" si="774"/>
        <v>0</v>
      </c>
      <c r="BF524" s="5">
        <f t="shared" si="775"/>
        <v>0</v>
      </c>
      <c r="BG524" s="5">
        <f t="shared" si="776"/>
        <v>0</v>
      </c>
      <c r="BH524" s="5">
        <f t="shared" si="777"/>
        <v>0</v>
      </c>
      <c r="BI524" s="5">
        <f t="shared" si="778"/>
        <v>0</v>
      </c>
      <c r="BJ524" s="8">
        <f t="shared" si="779"/>
        <v>0.56934188555374554</v>
      </c>
      <c r="BK524" s="8">
        <f t="shared" si="780"/>
        <v>0.43062938142825796</v>
      </c>
      <c r="BL524" s="8">
        <f t="shared" si="781"/>
        <v>0</v>
      </c>
      <c r="BM524" s="8">
        <f t="shared" si="782"/>
        <v>5.3698997348747682E-2</v>
      </c>
      <c r="BN524" s="8">
        <f t="shared" si="783"/>
        <v>0.94627226963325572</v>
      </c>
    </row>
    <row r="525" spans="1:66" x14ac:dyDescent="0.25">
      <c r="A525" t="s">
        <v>301</v>
      </c>
      <c r="B525" t="s">
        <v>313</v>
      </c>
      <c r="C525" t="s">
        <v>334</v>
      </c>
      <c r="D525" s="18"/>
      <c r="E525">
        <f>VLOOKUP(A525,home!$A$2:$E$405,3,FALSE)</f>
        <v>1.3432835820895499</v>
      </c>
      <c r="F525">
        <f>VLOOKUP(B525,home!$B$2:$E$405,3,FALSE)</f>
        <v>0.74</v>
      </c>
      <c r="G525">
        <f>VLOOKUP(C525,away!$B$2:$E$405,4,FALSE)</f>
        <v>1.1200000000000001</v>
      </c>
      <c r="H525">
        <f>VLOOKUP(A525,away!$A$2:$E$405,3,FALSE)</f>
        <v>1.0597014925373101</v>
      </c>
      <c r="I525">
        <f>VLOOKUP(C525,away!$B$2:$E$405,3,FALSE)</f>
        <v>0.37</v>
      </c>
      <c r="J525">
        <f>VLOOKUP(B525,home!$B$2:$E$405,4,FALSE)</f>
        <v>0.63</v>
      </c>
      <c r="K525" s="3">
        <f t="shared" si="728"/>
        <v>1.113313432835819</v>
      </c>
      <c r="L525" s="3">
        <f t="shared" si="729"/>
        <v>0.24701641791044696</v>
      </c>
      <c r="M525" s="5">
        <f t="shared" si="730"/>
        <v>0.25657613116574612</v>
      </c>
      <c r="N525" s="5">
        <f t="shared" si="731"/>
        <v>0.28564965337187015</v>
      </c>
      <c r="O525" s="5">
        <f t="shared" si="732"/>
        <v>6.33785168418836E-2</v>
      </c>
      <c r="P525" s="5">
        <f t="shared" si="733"/>
        <v>7.0560154153280194E-2</v>
      </c>
      <c r="Q525" s="5">
        <f t="shared" si="734"/>
        <v>0.1590087980918993</v>
      </c>
      <c r="R525" s="5">
        <f t="shared" si="735"/>
        <v>7.8277671013795101E-3</v>
      </c>
      <c r="S525" s="5">
        <f t="shared" si="736"/>
        <v>4.8511287190997924E-3</v>
      </c>
      <c r="T525" s="5">
        <f t="shared" si="737"/>
        <v>3.9277783720906477E-2</v>
      </c>
      <c r="U525" s="5">
        <f t="shared" si="738"/>
        <v>8.7147582630761108E-3</v>
      </c>
      <c r="V525" s="5">
        <f t="shared" si="739"/>
        <v>1.4823254242615479E-4</v>
      </c>
      <c r="W525" s="5">
        <f t="shared" si="740"/>
        <v>5.9008876951596678E-2</v>
      </c>
      <c r="X525" s="5">
        <f t="shared" si="741"/>
        <v>1.4576161409501747E-2</v>
      </c>
      <c r="Y525" s="5">
        <f t="shared" si="742"/>
        <v>1.8002755891298066E-3</v>
      </c>
      <c r="Z525" s="5">
        <f t="shared" si="743"/>
        <v>6.4452899654000308E-4</v>
      </c>
      <c r="AA525" s="5">
        <f t="shared" si="744"/>
        <v>7.1756278970017638E-4</v>
      </c>
      <c r="AB525" s="5">
        <f t="shared" si="745"/>
        <v>3.9943614633817517E-4</v>
      </c>
      <c r="AC525" s="5">
        <f t="shared" si="746"/>
        <v>2.5478088600351671E-6</v>
      </c>
      <c r="AD525" s="5">
        <f t="shared" si="747"/>
        <v>1.642384384169213E-2</v>
      </c>
      <c r="AE525" s="5">
        <f t="shared" si="748"/>
        <v>4.0569590740953442E-3</v>
      </c>
      <c r="AF525" s="5">
        <f t="shared" si="749"/>
        <v>5.0106774904615768E-4</v>
      </c>
      <c r="AG525" s="5">
        <f t="shared" si="750"/>
        <v>4.1257320166610883E-5</v>
      </c>
      <c r="AH525" s="5">
        <f t="shared" si="751"/>
        <v>3.9802310991181615E-5</v>
      </c>
      <c r="AI525" s="5">
        <f t="shared" si="752"/>
        <v>4.4312447484391249E-5</v>
      </c>
      <c r="AJ525" s="5">
        <f t="shared" si="753"/>
        <v>2.4666821513102286E-5</v>
      </c>
      <c r="AK525" s="5">
        <f t="shared" si="754"/>
        <v>9.1539679119667798E-6</v>
      </c>
      <c r="AL525" s="5">
        <f t="shared" si="755"/>
        <v>2.802657988494529E-8</v>
      </c>
      <c r="AM525" s="5">
        <f t="shared" si="756"/>
        <v>3.6569771935507384E-3</v>
      </c>
      <c r="AN525" s="5">
        <f t="shared" si="757"/>
        <v>9.0333340673110277E-4</v>
      </c>
      <c r="AO525" s="5">
        <f t="shared" si="758"/>
        <v>1.1156909115477892E-4</v>
      </c>
      <c r="AP525" s="5">
        <f t="shared" si="759"/>
        <v>9.1864657488592064E-6</v>
      </c>
      <c r="AQ525" s="5">
        <f t="shared" si="760"/>
        <v>5.6730196563505341E-7</v>
      </c>
      <c r="AR525" s="5">
        <f t="shared" si="761"/>
        <v>1.9663648571198601E-6</v>
      </c>
      <c r="AS525" s="5">
        <f t="shared" si="762"/>
        <v>2.1891804092878262E-6</v>
      </c>
      <c r="AT525" s="5">
        <f t="shared" si="763"/>
        <v>1.2186219782805765E-6</v>
      </c>
      <c r="AU525" s="5">
        <f t="shared" si="764"/>
        <v>4.5223607265624187E-7</v>
      </c>
      <c r="AV525" s="5">
        <f t="shared" si="765"/>
        <v>1.2587012362527734E-7</v>
      </c>
      <c r="AW525" s="5">
        <f t="shared" si="766"/>
        <v>2.140971427689766E-10</v>
      </c>
      <c r="AX525" s="5">
        <f t="shared" si="767"/>
        <v>6.7856030552571165E-4</v>
      </c>
      <c r="AY525" s="5">
        <f t="shared" si="768"/>
        <v>1.6761553600717978E-4</v>
      </c>
      <c r="AZ525" s="5">
        <f t="shared" si="769"/>
        <v>2.0701894645316546E-5</v>
      </c>
      <c r="BA525" s="5">
        <f t="shared" si="770"/>
        <v>1.7045692864151852E-6</v>
      </c>
      <c r="BB525" s="5">
        <f t="shared" si="771"/>
        <v>1.0526414980261146E-7</v>
      </c>
      <c r="BC525" s="5">
        <f t="shared" si="772"/>
        <v>5.200394643725957E-9</v>
      </c>
      <c r="BD525" s="5">
        <f t="shared" si="773"/>
        <v>8.0954067218455875E-8</v>
      </c>
      <c r="BE525" s="5">
        <f t="shared" si="774"/>
        <v>9.0127250477000745E-8</v>
      </c>
      <c r="BF525" s="5">
        <f t="shared" si="775"/>
        <v>5.0169939310301701E-8</v>
      </c>
      <c r="BG525" s="5">
        <f t="shared" si="776"/>
        <v>1.8618289119572231E-8</v>
      </c>
      <c r="BH525" s="5">
        <f t="shared" si="777"/>
        <v>5.1819978433101832E-9</v>
      </c>
      <c r="BI525" s="5">
        <f t="shared" si="778"/>
        <v>1.1538375615766942E-9</v>
      </c>
      <c r="BJ525" s="8">
        <f t="shared" si="779"/>
        <v>0.58589500334906452</v>
      </c>
      <c r="BK525" s="8">
        <f t="shared" si="780"/>
        <v>0.33230583795199942</v>
      </c>
      <c r="BL525" s="8">
        <f t="shared" si="781"/>
        <v>8.1162175169100736E-2</v>
      </c>
      <c r="BM525" s="8">
        <f t="shared" si="782"/>
        <v>0.15683890941873568</v>
      </c>
      <c r="BN525" s="8">
        <f t="shared" si="783"/>
        <v>0.84300102072605887</v>
      </c>
    </row>
    <row r="526" spans="1:66" x14ac:dyDescent="0.25">
      <c r="A526" t="s">
        <v>301</v>
      </c>
      <c r="B526" t="s">
        <v>350</v>
      </c>
      <c r="C526" t="s">
        <v>368</v>
      </c>
      <c r="D526" s="18"/>
      <c r="E526">
        <f>VLOOKUP(A526,home!$A$2:$E$405,3,FALSE)</f>
        <v>1.3432835820895499</v>
      </c>
      <c r="F526">
        <f>VLOOKUP(B526,home!$B$2:$E$405,3,FALSE)</f>
        <v>0.99</v>
      </c>
      <c r="G526">
        <f>VLOOKUP(C526,away!$B$2:$E$405,4,FALSE)</f>
        <v>0.93</v>
      </c>
      <c r="H526">
        <f>VLOOKUP(A526,away!$A$2:$E$405,3,FALSE)</f>
        <v>1.0597014925373101</v>
      </c>
      <c r="I526">
        <f>VLOOKUP(C526,away!$B$2:$E$405,3,FALSE)</f>
        <v>1.86</v>
      </c>
      <c r="J526">
        <f>VLOOKUP(B526,home!$B$2:$E$405,4,FALSE)</f>
        <v>1.89</v>
      </c>
      <c r="K526" s="3">
        <f t="shared" si="728"/>
        <v>1.2367611940298486</v>
      </c>
      <c r="L526" s="3">
        <f t="shared" si="729"/>
        <v>3.7252746268656596</v>
      </c>
      <c r="M526" s="5">
        <f t="shared" si="730"/>
        <v>6.9986652904817795E-3</v>
      </c>
      <c r="N526" s="5">
        <f t="shared" si="731"/>
        <v>8.6556776412715034E-3</v>
      </c>
      <c r="O526" s="5">
        <f t="shared" si="732"/>
        <v>2.6071950228557152E-2</v>
      </c>
      <c r="P526" s="5">
        <f t="shared" si="733"/>
        <v>3.2244776295357123E-2</v>
      </c>
      <c r="Q526" s="5">
        <f t="shared" si="734"/>
        <v>5.3525031073782059E-3</v>
      </c>
      <c r="R526" s="5">
        <f t="shared" si="735"/>
        <v>4.8562587329674153E-2</v>
      </c>
      <c r="S526" s="5">
        <f t="shared" si="736"/>
        <v>3.7140138697290527E-2</v>
      </c>
      <c r="T526" s="5">
        <f t="shared" si="737"/>
        <v>1.9939544016135624E-2</v>
      </c>
      <c r="U526" s="5">
        <f t="shared" si="738"/>
        <v>6.00603234910266E-2</v>
      </c>
      <c r="V526" s="5">
        <f t="shared" si="739"/>
        <v>1.9012759563064714E-2</v>
      </c>
      <c r="W526" s="5">
        <f t="shared" si="740"/>
        <v>2.2065893780431798E-3</v>
      </c>
      <c r="X526" s="5">
        <f t="shared" si="741"/>
        <v>8.2201514219355336E-3</v>
      </c>
      <c r="Y526" s="5">
        <f t="shared" si="742"/>
        <v>1.5311160760565061E-2</v>
      </c>
      <c r="Z526" s="5">
        <f t="shared" si="743"/>
        <v>6.0302991464727632E-2</v>
      </c>
      <c r="AA526" s="5">
        <f t="shared" si="744"/>
        <v>7.4580399727488311E-2</v>
      </c>
      <c r="AB526" s="5">
        <f t="shared" si="745"/>
        <v>4.6119072109095938E-2</v>
      </c>
      <c r="AC526" s="5">
        <f t="shared" si="746"/>
        <v>5.4748133521098112E-3</v>
      </c>
      <c r="AD526" s="5">
        <f t="shared" si="747"/>
        <v>6.8225602848056665E-4</v>
      </c>
      <c r="AE526" s="5">
        <f t="shared" si="748"/>
        <v>2.5415910719247892E-3</v>
      </c>
      <c r="AF526" s="5">
        <f t="shared" si="749"/>
        <v>4.7340623660548564E-3</v>
      </c>
      <c r="AG526" s="5">
        <f t="shared" si="750"/>
        <v>5.878560804754589E-3</v>
      </c>
      <c r="AH526" s="5">
        <f t="shared" si="751"/>
        <v>5.6161301006911572E-2</v>
      </c>
      <c r="AI526" s="5">
        <f t="shared" si="752"/>
        <v>6.9458117691577698E-2</v>
      </c>
      <c r="AJ526" s="5">
        <f t="shared" si="753"/>
        <v>4.2951552285650708E-2</v>
      </c>
      <c r="AK526" s="5">
        <f t="shared" si="754"/>
        <v>1.7706937696745601E-2</v>
      </c>
      <c r="AL526" s="5">
        <f t="shared" si="755"/>
        <v>1.0089588484118676E-3</v>
      </c>
      <c r="AM526" s="5">
        <f t="shared" si="756"/>
        <v>1.6875755608353763E-4</v>
      </c>
      <c r="AN526" s="5">
        <f t="shared" si="757"/>
        <v>6.2866824176986116E-4</v>
      </c>
      <c r="AO526" s="5">
        <f t="shared" si="758"/>
        <v>1.1709809248907552E-3</v>
      </c>
      <c r="AP526" s="5">
        <f t="shared" si="759"/>
        <v>1.4540751760130709E-3</v>
      </c>
      <c r="AQ526" s="5">
        <f t="shared" si="760"/>
        <v>1.3542073396891779E-3</v>
      </c>
      <c r="AR526" s="5">
        <f t="shared" si="761"/>
        <v>4.1843253930562492E-2</v>
      </c>
      <c r="AS526" s="5">
        <f t="shared" si="762"/>
        <v>5.175011269325662E-2</v>
      </c>
      <c r="AT526" s="5">
        <f t="shared" si="763"/>
        <v>3.2001265582845648E-2</v>
      </c>
      <c r="AU526" s="5">
        <f t="shared" si="764"/>
        <v>1.3192641144235486E-2</v>
      </c>
      <c r="AV526" s="5">
        <f t="shared" si="765"/>
        <v>4.0790366534880001E-3</v>
      </c>
      <c r="AW526" s="5">
        <f t="shared" si="766"/>
        <v>1.2912641596624517E-4</v>
      </c>
      <c r="AX526" s="5">
        <f t="shared" si="767"/>
        <v>3.4785466093905841E-5</v>
      </c>
      <c r="AY526" s="5">
        <f t="shared" si="768"/>
        <v>1.2958541422332311E-4</v>
      </c>
      <c r="AZ526" s="5">
        <f t="shared" si="769"/>
        <v>2.41370627809011E-4</v>
      </c>
      <c r="BA526" s="5">
        <f t="shared" si="770"/>
        <v>2.997239584825145E-4</v>
      </c>
      <c r="BB526" s="5">
        <f t="shared" si="771"/>
        <v>2.7913851439966193E-4</v>
      </c>
      <c r="BC526" s="5">
        <f t="shared" si="772"/>
        <v>2.0797352501480696E-4</v>
      </c>
      <c r="BD526" s="5">
        <f t="shared" si="773"/>
        <v>2.5979602028836875E-2</v>
      </c>
      <c r="BE526" s="5">
        <f t="shared" si="774"/>
        <v>3.2130563625604569E-2</v>
      </c>
      <c r="BF526" s="5">
        <f t="shared" si="775"/>
        <v>1.986891711722737E-2</v>
      </c>
      <c r="BG526" s="5">
        <f t="shared" si="776"/>
        <v>8.191035219327401E-3</v>
      </c>
      <c r="BH526" s="5">
        <f t="shared" si="777"/>
        <v>2.5325886245489769E-3</v>
      </c>
      <c r="BI526" s="5">
        <f t="shared" si="778"/>
        <v>6.264414662567211E-4</v>
      </c>
      <c r="BJ526" s="8">
        <f t="shared" si="779"/>
        <v>7.9491363341013518E-2</v>
      </c>
      <c r="BK526" s="8">
        <f t="shared" si="780"/>
        <v>0.10200969746093914</v>
      </c>
      <c r="BL526" s="8">
        <f t="shared" si="781"/>
        <v>0.67386769965291771</v>
      </c>
      <c r="BM526" s="8">
        <f t="shared" si="782"/>
        <v>0.7877851330286213</v>
      </c>
      <c r="BN526" s="8">
        <f t="shared" si="783"/>
        <v>0.12788615989271993</v>
      </c>
    </row>
    <row r="527" spans="1:66" x14ac:dyDescent="0.25">
      <c r="A527" t="s">
        <v>303</v>
      </c>
      <c r="B527" t="s">
        <v>466</v>
      </c>
      <c r="C527" t="s">
        <v>354</v>
      </c>
      <c r="D527" s="18"/>
      <c r="E527">
        <f>VLOOKUP(A527,home!$A$2:$E$405,3,FALSE)</f>
        <v>1.25</v>
      </c>
      <c r="F527">
        <f>VLOOKUP(B527,home!$B$2:$E$405,3,FALSE)</f>
        <v>1.2</v>
      </c>
      <c r="G527">
        <f>VLOOKUP(C527,away!$B$2:$E$405,4,FALSE)</f>
        <v>2</v>
      </c>
      <c r="H527">
        <f>VLOOKUP(A527,away!$A$2:$E$405,3,FALSE)</f>
        <v>0.92105263157894701</v>
      </c>
      <c r="I527">
        <f>VLOOKUP(C527,away!$B$2:$E$405,3,FALSE)</f>
        <v>0.6</v>
      </c>
      <c r="J527">
        <f>VLOOKUP(B527,home!$B$2:$E$405,4,FALSE)</f>
        <v>1.0900000000000001</v>
      </c>
      <c r="K527" s="3">
        <f t="shared" si="728"/>
        <v>3</v>
      </c>
      <c r="L527" s="3">
        <f t="shared" si="729"/>
        <v>0.60236842105263133</v>
      </c>
      <c r="M527" s="5">
        <f t="shared" si="730"/>
        <v>2.7259084942440677E-2</v>
      </c>
      <c r="N527" s="5">
        <f t="shared" si="731"/>
        <v>8.1777254827322038E-2</v>
      </c>
      <c r="O527" s="5">
        <f t="shared" si="732"/>
        <v>1.6420011956117548E-2</v>
      </c>
      <c r="P527" s="5">
        <f t="shared" si="733"/>
        <v>4.9260035868352647E-2</v>
      </c>
      <c r="Q527" s="5">
        <f t="shared" si="734"/>
        <v>0.12266588224098306</v>
      </c>
      <c r="R527" s="5">
        <f t="shared" si="735"/>
        <v>4.9454483378359266E-3</v>
      </c>
      <c r="S527" s="5">
        <f t="shared" si="736"/>
        <v>2.2254517520261672E-2</v>
      </c>
      <c r="T527" s="5">
        <f t="shared" si="737"/>
        <v>7.3890053802528957E-2</v>
      </c>
      <c r="U527" s="5">
        <f t="shared" si="738"/>
        <v>1.4836345013507782E-2</v>
      </c>
      <c r="V527" s="5">
        <f t="shared" si="739"/>
        <v>4.468472859989382E-3</v>
      </c>
      <c r="W527" s="5">
        <f t="shared" si="740"/>
        <v>0.12266588224098307</v>
      </c>
      <c r="X527" s="5">
        <f t="shared" si="741"/>
        <v>7.3890053802528971E-2</v>
      </c>
      <c r="Y527" s="5">
        <f t="shared" si="742"/>
        <v>2.2254517520261672E-2</v>
      </c>
      <c r="Z527" s="5">
        <f t="shared" si="743"/>
        <v>9.9299396888652934E-4</v>
      </c>
      <c r="AA527" s="5">
        <f t="shared" si="744"/>
        <v>2.9789819066595885E-3</v>
      </c>
      <c r="AB527" s="5">
        <f t="shared" si="745"/>
        <v>4.468472859989382E-3</v>
      </c>
      <c r="AC527" s="5">
        <f t="shared" si="746"/>
        <v>5.0468755147281368E-4</v>
      </c>
      <c r="AD527" s="5">
        <f t="shared" si="747"/>
        <v>9.1999411680737303E-2</v>
      </c>
      <c r="AE527" s="5">
        <f t="shared" si="748"/>
        <v>5.5417540351896728E-2</v>
      </c>
      <c r="AF527" s="5">
        <f t="shared" si="749"/>
        <v>1.6690888140196255E-2</v>
      </c>
      <c r="AG527" s="5">
        <f t="shared" si="750"/>
        <v>3.3513546449920372E-3</v>
      </c>
      <c r="AH527" s="5">
        <f t="shared" si="751"/>
        <v>1.4953705228824105E-4</v>
      </c>
      <c r="AI527" s="5">
        <f t="shared" si="752"/>
        <v>4.4861115686472321E-4</v>
      </c>
      <c r="AJ527" s="5">
        <f t="shared" si="753"/>
        <v>6.7291673529708469E-4</v>
      </c>
      <c r="AK527" s="5">
        <f t="shared" si="754"/>
        <v>6.729167352970848E-4</v>
      </c>
      <c r="AL527" s="5">
        <f t="shared" si="755"/>
        <v>3.6480941220671684E-5</v>
      </c>
      <c r="AM527" s="5">
        <f t="shared" si="756"/>
        <v>5.5199647008442376E-2</v>
      </c>
      <c r="AN527" s="5">
        <f t="shared" si="757"/>
        <v>3.3250524211138034E-2</v>
      </c>
      <c r="AO527" s="5">
        <f t="shared" si="758"/>
        <v>1.0014532884117753E-2</v>
      </c>
      <c r="AP527" s="5">
        <f t="shared" si="759"/>
        <v>2.0108127869952219E-3</v>
      </c>
      <c r="AQ527" s="5">
        <f t="shared" si="760"/>
        <v>3.0281253088368815E-4</v>
      </c>
      <c r="AR527" s="5">
        <f t="shared" si="761"/>
        <v>1.801527961514651E-5</v>
      </c>
      <c r="AS527" s="5">
        <f t="shared" si="762"/>
        <v>5.4045838845439537E-5</v>
      </c>
      <c r="AT527" s="5">
        <f t="shared" si="763"/>
        <v>8.1068758268159298E-5</v>
      </c>
      <c r="AU527" s="5">
        <f t="shared" si="764"/>
        <v>8.1068758268159312E-5</v>
      </c>
      <c r="AV527" s="5">
        <f t="shared" si="765"/>
        <v>6.0801568701119484E-5</v>
      </c>
      <c r="AW527" s="5">
        <f t="shared" si="766"/>
        <v>1.8312472468008214E-6</v>
      </c>
      <c r="AX527" s="5">
        <f t="shared" si="767"/>
        <v>2.7599823504221195E-2</v>
      </c>
      <c r="AY527" s="5">
        <f t="shared" si="768"/>
        <v>1.6625262105569021E-2</v>
      </c>
      <c r="AZ527" s="5">
        <f t="shared" si="769"/>
        <v>5.0072664420588772E-3</v>
      </c>
      <c r="BA527" s="5">
        <f t="shared" si="770"/>
        <v>1.0054063934976112E-3</v>
      </c>
      <c r="BB527" s="5">
        <f t="shared" si="771"/>
        <v>1.514062654418441E-4</v>
      </c>
      <c r="BC527" s="5">
        <f t="shared" si="772"/>
        <v>1.8240470610335849E-5</v>
      </c>
      <c r="BD527" s="5">
        <f t="shared" si="773"/>
        <v>1.8086392560995762E-6</v>
      </c>
      <c r="BE527" s="5">
        <f t="shared" si="774"/>
        <v>5.4259177682987291E-6</v>
      </c>
      <c r="BF527" s="5">
        <f t="shared" si="775"/>
        <v>8.138876652448092E-6</v>
      </c>
      <c r="BG527" s="5">
        <f t="shared" si="776"/>
        <v>8.1388766524480937E-6</v>
      </c>
      <c r="BH527" s="5">
        <f t="shared" si="777"/>
        <v>6.1041574893360707E-6</v>
      </c>
      <c r="BI527" s="5">
        <f t="shared" si="778"/>
        <v>3.6624944936016419E-6</v>
      </c>
      <c r="BJ527" s="8">
        <f t="shared" si="779"/>
        <v>0.81578857385540615</v>
      </c>
      <c r="BK527" s="8">
        <f t="shared" si="780"/>
        <v>0.12040854178930688</v>
      </c>
      <c r="BL527" s="8">
        <f t="shared" si="781"/>
        <v>4.5921520919867606E-2</v>
      </c>
      <c r="BM527" s="8">
        <f t="shared" si="782"/>
        <v>0.66416048150209317</v>
      </c>
      <c r="BN527" s="8">
        <f t="shared" si="783"/>
        <v>0.30232771817305193</v>
      </c>
    </row>
    <row r="528" spans="1:66" x14ac:dyDescent="0.25">
      <c r="A528" t="s">
        <v>303</v>
      </c>
      <c r="B528" t="s">
        <v>333</v>
      </c>
      <c r="C528" t="s">
        <v>364</v>
      </c>
      <c r="D528" s="18"/>
      <c r="E528">
        <f>VLOOKUP(A528,home!$A$2:$E$405,3,FALSE)</f>
        <v>1.25</v>
      </c>
      <c r="F528">
        <f>VLOOKUP(B528,home!$B$2:$E$405,3,FALSE)</f>
        <v>1.07</v>
      </c>
      <c r="G528">
        <f>VLOOKUP(C528,away!$B$2:$E$405,4,FALSE)</f>
        <v>1.07</v>
      </c>
      <c r="H528">
        <f>VLOOKUP(A528,away!$A$2:$E$405,3,FALSE)</f>
        <v>0.92105263157894701</v>
      </c>
      <c r="I528">
        <f>VLOOKUP(C528,away!$B$2:$E$405,3,FALSE)</f>
        <v>0.53</v>
      </c>
      <c r="J528">
        <f>VLOOKUP(B528,home!$B$2:$E$405,4,FALSE)</f>
        <v>1.45</v>
      </c>
      <c r="K528" s="3">
        <f t="shared" si="728"/>
        <v>1.4311250000000002</v>
      </c>
      <c r="L528" s="3">
        <f t="shared" si="729"/>
        <v>0.70782894736842084</v>
      </c>
      <c r="M528" s="5">
        <f t="shared" si="730"/>
        <v>0.11777798057289147</v>
      </c>
      <c r="N528" s="5">
        <f t="shared" si="731"/>
        <v>0.1685550124473793</v>
      </c>
      <c r="O528" s="5">
        <f t="shared" si="732"/>
        <v>8.3366664012088088E-2</v>
      </c>
      <c r="P528" s="5">
        <f t="shared" si="733"/>
        <v>0.11930811703429957</v>
      </c>
      <c r="Q528" s="5">
        <f t="shared" si="734"/>
        <v>0.12061164609437793</v>
      </c>
      <c r="R528" s="5">
        <f t="shared" si="735"/>
        <v>2.950466901664656E-2</v>
      </c>
      <c r="S528" s="5">
        <f t="shared" si="736"/>
        <v>3.0214533143274182E-2</v>
      </c>
      <c r="T528" s="5">
        <f t="shared" si="737"/>
        <v>8.5372414495356028E-2</v>
      </c>
      <c r="U528" s="5">
        <f t="shared" si="738"/>
        <v>4.2224869446448307E-2</v>
      </c>
      <c r="V528" s="5">
        <f t="shared" si="739"/>
        <v>3.4007857070093989E-3</v>
      </c>
      <c r="W528" s="5">
        <f t="shared" si="740"/>
        <v>5.7536780672272213E-2</v>
      </c>
      <c r="X528" s="5">
        <f t="shared" si="741"/>
        <v>4.0726198898222134E-2</v>
      </c>
      <c r="Y528" s="5">
        <f t="shared" si="742"/>
        <v>1.4413591248222756E-2</v>
      </c>
      <c r="Z528" s="5">
        <f t="shared" si="743"/>
        <v>6.9614196041688642E-3</v>
      </c>
      <c r="AA528" s="5">
        <f t="shared" si="744"/>
        <v>9.9626616310161658E-3</v>
      </c>
      <c r="AB528" s="5">
        <f t="shared" si="745"/>
        <v>7.1289070633440092E-3</v>
      </c>
      <c r="AC528" s="5">
        <f t="shared" si="746"/>
        <v>2.1531048140686923E-4</v>
      </c>
      <c r="AD528" s="5">
        <f t="shared" si="747"/>
        <v>2.0585581309901391E-2</v>
      </c>
      <c r="AE528" s="5">
        <f t="shared" si="748"/>
        <v>1.4571070349554538E-2</v>
      </c>
      <c r="AF528" s="5">
        <f t="shared" si="749"/>
        <v>5.1569126937781986E-3</v>
      </c>
      <c r="AG528" s="5">
        <f t="shared" si="750"/>
        <v>1.2167373612359566E-3</v>
      </c>
      <c r="AH528" s="5">
        <f t="shared" si="751"/>
        <v>1.2318735776521838E-3</v>
      </c>
      <c r="AI528" s="5">
        <f t="shared" si="752"/>
        <v>1.7629650738174817E-3</v>
      </c>
      <c r="AJ528" s="5">
        <f t="shared" si="753"/>
        <v>1.2615116956335222E-3</v>
      </c>
      <c r="AK528" s="5">
        <f t="shared" si="754"/>
        <v>6.0179364180450829E-4</v>
      </c>
      <c r="AL528" s="5">
        <f t="shared" si="755"/>
        <v>8.7243092433577395E-6</v>
      </c>
      <c r="AM528" s="5">
        <f t="shared" si="756"/>
        <v>5.8921080104265243E-3</v>
      </c>
      <c r="AN528" s="5">
        <f t="shared" si="757"/>
        <v>4.1706046108012469E-3</v>
      </c>
      <c r="AO528" s="5">
        <f t="shared" si="758"/>
        <v>1.4760373357766644E-3</v>
      </c>
      <c r="AP528" s="5">
        <f t="shared" si="759"/>
        <v>3.4826065121976152E-4</v>
      </c>
      <c r="AQ528" s="5">
        <f t="shared" si="760"/>
        <v>6.1627242540681127E-5</v>
      </c>
      <c r="AR528" s="5">
        <f t="shared" si="761"/>
        <v>1.7439115555210324E-4</v>
      </c>
      <c r="AS528" s="5">
        <f t="shared" si="762"/>
        <v>2.4957554248950377E-4</v>
      </c>
      <c r="AT528" s="5">
        <f t="shared" si="763"/>
        <v>1.7858689912264561E-4</v>
      </c>
      <c r="AU528" s="5">
        <f t="shared" si="764"/>
        <v>8.519339200229874E-5</v>
      </c>
      <c r="AV528" s="5">
        <f t="shared" si="765"/>
        <v>3.048059828232245E-5</v>
      </c>
      <c r="AW528" s="5">
        <f t="shared" si="766"/>
        <v>2.4549035755120964E-7</v>
      </c>
      <c r="AX528" s="5">
        <f t="shared" si="767"/>
        <v>1.405390512736945E-3</v>
      </c>
      <c r="AY528" s="5">
        <f t="shared" si="768"/>
        <v>9.947760872721569E-4</v>
      </c>
      <c r="AZ528" s="5">
        <f t="shared" si="769"/>
        <v>3.5206565536056354E-4</v>
      </c>
      <c r="BA528" s="5">
        <f t="shared" si="770"/>
        <v>8.3067420746146971E-5</v>
      </c>
      <c r="BB528" s="5">
        <f t="shared" si="771"/>
        <v>1.4699381246838731E-5</v>
      </c>
      <c r="BC528" s="5">
        <f t="shared" si="772"/>
        <v>2.0809295109833938E-6</v>
      </c>
      <c r="BD528" s="5">
        <f t="shared" si="773"/>
        <v>2.0573184677467954E-5</v>
      </c>
      <c r="BE528" s="5">
        <f t="shared" si="774"/>
        <v>2.9442798921541326E-5</v>
      </c>
      <c r="BF528" s="5">
        <f t="shared" si="775"/>
        <v>2.1068162803295427E-5</v>
      </c>
      <c r="BG528" s="5">
        <f t="shared" si="776"/>
        <v>1.0050391497288723E-5</v>
      </c>
      <c r="BH528" s="5">
        <f t="shared" si="777"/>
        <v>3.595841632889331E-6</v>
      </c>
      <c r="BI528" s="5">
        <f t="shared" si="778"/>
        <v>1.0292197713737485E-6</v>
      </c>
      <c r="BJ528" s="8">
        <f t="shared" si="779"/>
        <v>0.54354666340793878</v>
      </c>
      <c r="BK528" s="8">
        <f t="shared" si="780"/>
        <v>0.27192022733539706</v>
      </c>
      <c r="BL528" s="8">
        <f t="shared" si="781"/>
        <v>0.17784990234520354</v>
      </c>
      <c r="BM528" s="8">
        <f t="shared" si="782"/>
        <v>0.36015959291811084</v>
      </c>
      <c r="BN528" s="8">
        <f t="shared" si="783"/>
        <v>0.63912408917768293</v>
      </c>
    </row>
    <row r="529" spans="1:66" x14ac:dyDescent="0.25">
      <c r="A529" t="s">
        <v>303</v>
      </c>
      <c r="B529" t="s">
        <v>342</v>
      </c>
      <c r="C529" t="s">
        <v>348</v>
      </c>
      <c r="D529" s="18"/>
      <c r="E529">
        <f>VLOOKUP(A529,home!$A$2:$E$405,3,FALSE)</f>
        <v>1.25</v>
      </c>
      <c r="F529">
        <f>VLOOKUP(B529,home!$B$2:$E$405,3,FALSE)</f>
        <v>0.8</v>
      </c>
      <c r="G529">
        <f>VLOOKUP(C529,away!$B$2:$E$405,4,FALSE)</f>
        <v>1.07</v>
      </c>
      <c r="H529">
        <f>VLOOKUP(A529,away!$A$2:$E$405,3,FALSE)</f>
        <v>0.92105263157894701</v>
      </c>
      <c r="I529">
        <f>VLOOKUP(C529,away!$B$2:$E$405,3,FALSE)</f>
        <v>0.53</v>
      </c>
      <c r="J529">
        <f>VLOOKUP(B529,home!$B$2:$E$405,4,FALSE)</f>
        <v>0.54</v>
      </c>
      <c r="K529" s="3">
        <f t="shared" si="728"/>
        <v>1.07</v>
      </c>
      <c r="L529" s="3">
        <f t="shared" si="729"/>
        <v>0.26360526315789468</v>
      </c>
      <c r="M529" s="5">
        <f t="shared" si="730"/>
        <v>0.26352546793727527</v>
      </c>
      <c r="N529" s="5">
        <f t="shared" si="731"/>
        <v>0.28197225069288456</v>
      </c>
      <c r="O529" s="5">
        <f t="shared" si="732"/>
        <v>6.9466700324412767E-2</v>
      </c>
      <c r="P529" s="5">
        <f t="shared" si="733"/>
        <v>7.4329369347121671E-2</v>
      </c>
      <c r="Q529" s="5">
        <f t="shared" si="734"/>
        <v>0.15085515412069322</v>
      </c>
      <c r="R529" s="5">
        <f t="shared" si="735"/>
        <v>9.1558939098637174E-3</v>
      </c>
      <c r="S529" s="5">
        <f t="shared" si="736"/>
        <v>5.241291468701486E-3</v>
      </c>
      <c r="T529" s="5">
        <f t="shared" si="737"/>
        <v>3.9766212600710095E-2</v>
      </c>
      <c r="U529" s="5">
        <f t="shared" si="738"/>
        <v>9.7968064835541793E-3</v>
      </c>
      <c r="V529" s="5">
        <f t="shared" si="739"/>
        <v>1.6426069534187599E-4</v>
      </c>
      <c r="W529" s="5">
        <f t="shared" si="740"/>
        <v>5.3805004969713931E-2</v>
      </c>
      <c r="X529" s="5">
        <f t="shared" si="741"/>
        <v>1.418328249425327E-2</v>
      </c>
      <c r="Y529" s="5">
        <f t="shared" si="742"/>
        <v>1.8693939571701971E-3</v>
      </c>
      <c r="Z529" s="5">
        <f t="shared" si="743"/>
        <v>8.0451394118513035E-4</v>
      </c>
      <c r="AA529" s="5">
        <f t="shared" si="744"/>
        <v>8.6082991706808957E-4</v>
      </c>
      <c r="AB529" s="5">
        <f t="shared" si="745"/>
        <v>4.605440056314279E-4</v>
      </c>
      <c r="AC529" s="5">
        <f t="shared" si="746"/>
        <v>2.8956864181025343E-6</v>
      </c>
      <c r="AD529" s="5">
        <f t="shared" si="747"/>
        <v>1.4392838829398473E-2</v>
      </c>
      <c r="AE529" s="5">
        <f t="shared" si="748"/>
        <v>3.7940280672127489E-3</v>
      </c>
      <c r="AF529" s="5">
        <f t="shared" si="749"/>
        <v>5.000628835430276E-4</v>
      </c>
      <c r="AG529" s="5">
        <f t="shared" si="750"/>
        <v>4.3939736003951816E-5</v>
      </c>
      <c r="AH529" s="5">
        <f t="shared" si="751"/>
        <v>5.3018527295075313E-5</v>
      </c>
      <c r="AI529" s="5">
        <f t="shared" si="752"/>
        <v>5.6729824205730594E-5</v>
      </c>
      <c r="AJ529" s="5">
        <f t="shared" si="753"/>
        <v>3.0350455950065866E-5</v>
      </c>
      <c r="AK529" s="5">
        <f t="shared" si="754"/>
        <v>1.0824995955523496E-5</v>
      </c>
      <c r="AL529" s="5">
        <f t="shared" si="755"/>
        <v>3.2670018115413056E-8</v>
      </c>
      <c r="AM529" s="5">
        <f t="shared" si="756"/>
        <v>3.0800675094912748E-3</v>
      </c>
      <c r="AN529" s="5">
        <f t="shared" si="757"/>
        <v>8.1192200638352866E-4</v>
      </c>
      <c r="AO529" s="5">
        <f t="shared" si="758"/>
        <v>1.0701345707820797E-4</v>
      </c>
      <c r="AP529" s="5">
        <f t="shared" si="759"/>
        <v>9.4031035048456936E-6</v>
      </c>
      <c r="AQ529" s="5">
        <f t="shared" si="760"/>
        <v>6.1967689347394268E-7</v>
      </c>
      <c r="AR529" s="5">
        <f t="shared" si="761"/>
        <v>2.7951925679724698E-6</v>
      </c>
      <c r="AS529" s="5">
        <f t="shared" si="762"/>
        <v>2.990856047730543E-6</v>
      </c>
      <c r="AT529" s="5">
        <f t="shared" si="763"/>
        <v>1.6001079855358404E-6</v>
      </c>
      <c r="AU529" s="5">
        <f t="shared" si="764"/>
        <v>5.7070518150778317E-7</v>
      </c>
      <c r="AV529" s="5">
        <f t="shared" si="765"/>
        <v>1.5266363605333197E-7</v>
      </c>
      <c r="AW529" s="5">
        <f t="shared" si="766"/>
        <v>2.559674425909641E-10</v>
      </c>
      <c r="AX529" s="5">
        <f t="shared" si="767"/>
        <v>5.4927870585927711E-4</v>
      </c>
      <c r="AY529" s="5">
        <f t="shared" si="768"/>
        <v>1.4479275780506255E-4</v>
      </c>
      <c r="AZ529" s="5">
        <f t="shared" si="769"/>
        <v>1.908406651228041E-5</v>
      </c>
      <c r="BA529" s="5">
        <f t="shared" si="770"/>
        <v>1.6768867916974813E-6</v>
      </c>
      <c r="BB529" s="5">
        <f t="shared" si="771"/>
        <v>1.1050904600285305E-7</v>
      </c>
      <c r="BC529" s="5">
        <f t="shared" si="772"/>
        <v>5.8261532305819926E-9</v>
      </c>
      <c r="BD529" s="5">
        <f t="shared" si="773"/>
        <v>1.2280457874289572E-7</v>
      </c>
      <c r="BE529" s="5">
        <f t="shared" si="774"/>
        <v>1.3140089925489845E-7</v>
      </c>
      <c r="BF529" s="5">
        <f t="shared" si="775"/>
        <v>7.0299481101370664E-8</v>
      </c>
      <c r="BG529" s="5">
        <f t="shared" si="776"/>
        <v>2.507348159282221E-8</v>
      </c>
      <c r="BH529" s="5">
        <f t="shared" si="777"/>
        <v>6.7071563260799396E-9</v>
      </c>
      <c r="BI529" s="5">
        <f t="shared" si="778"/>
        <v>1.4353314537811078E-9</v>
      </c>
      <c r="BJ529" s="8">
        <f t="shared" si="779"/>
        <v>0.56590614285710239</v>
      </c>
      <c r="BK529" s="8">
        <f t="shared" si="780"/>
        <v>0.34340811056268156</v>
      </c>
      <c r="BL529" s="8">
        <f t="shared" si="781"/>
        <v>8.9900165690283848E-2</v>
      </c>
      <c r="BM529" s="8">
        <f t="shared" si="782"/>
        <v>0.15056930421716408</v>
      </c>
      <c r="BN529" s="8">
        <f t="shared" si="783"/>
        <v>0.84930483633225129</v>
      </c>
    </row>
    <row r="530" spans="1:66" s="15" customFormat="1" x14ac:dyDescent="0.25">
      <c r="A530" t="s">
        <v>303</v>
      </c>
      <c r="B530" t="s">
        <v>346</v>
      </c>
      <c r="C530" t="s">
        <v>321</v>
      </c>
      <c r="D530" s="18"/>
      <c r="E530">
        <f>VLOOKUP(A530,home!$A$2:$E$405,3,FALSE)</f>
        <v>1.25</v>
      </c>
      <c r="F530">
        <f>VLOOKUP(B530,home!$B$2:$E$405,3,FALSE)</f>
        <v>1</v>
      </c>
      <c r="G530">
        <f>VLOOKUP(C530,away!$B$2:$E$405,4,FALSE)</f>
        <v>1.07</v>
      </c>
      <c r="H530">
        <f>VLOOKUP(A530,away!$A$2:$E$405,3,FALSE)</f>
        <v>0.92105263157894701</v>
      </c>
      <c r="I530">
        <f>VLOOKUP(C530,away!$B$2:$E$405,3,FALSE)</f>
        <v>0.27</v>
      </c>
      <c r="J530">
        <f>VLOOKUP(B530,home!$B$2:$E$405,4,FALSE)</f>
        <v>0.54</v>
      </c>
      <c r="K530" s="3">
        <f t="shared" si="728"/>
        <v>1.3375000000000001</v>
      </c>
      <c r="L530" s="3">
        <f t="shared" si="729"/>
        <v>0.13428947368421049</v>
      </c>
      <c r="M530" s="5">
        <f t="shared" si="730"/>
        <v>0.2295144074977028</v>
      </c>
      <c r="N530" s="5">
        <f t="shared" si="731"/>
        <v>0.30697552002817752</v>
      </c>
      <c r="O530" s="5">
        <f t="shared" si="732"/>
        <v>3.0821368985809918E-2</v>
      </c>
      <c r="P530" s="5">
        <f t="shared" si="733"/>
        <v>4.122358101852077E-2</v>
      </c>
      <c r="Q530" s="5">
        <f t="shared" si="734"/>
        <v>0.20528987901884377</v>
      </c>
      <c r="R530" s="5">
        <f t="shared" si="735"/>
        <v>2.0694927096656314E-3</v>
      </c>
      <c r="S530" s="5">
        <f t="shared" si="736"/>
        <v>1.8510642213251422E-3</v>
      </c>
      <c r="T530" s="5">
        <f t="shared" si="737"/>
        <v>2.7568269806135772E-2</v>
      </c>
      <c r="U530" s="5">
        <f t="shared" si="738"/>
        <v>2.7679464991777823E-3</v>
      </c>
      <c r="V530" s="5">
        <f t="shared" si="739"/>
        <v>3.694151817222862E-5</v>
      </c>
      <c r="W530" s="5">
        <f t="shared" si="740"/>
        <v>9.1525071062567825E-2</v>
      </c>
      <c r="X530" s="5">
        <f t="shared" si="741"/>
        <v>1.2290853621902196E-2</v>
      </c>
      <c r="Y530" s="5">
        <f t="shared" si="742"/>
        <v>8.2526613200745906E-4</v>
      </c>
      <c r="Z530" s="5">
        <f t="shared" si="743"/>
        <v>9.2637028924769427E-5</v>
      </c>
      <c r="AA530" s="5">
        <f t="shared" si="744"/>
        <v>1.2390202618687912E-4</v>
      </c>
      <c r="AB530" s="5">
        <f t="shared" si="745"/>
        <v>8.2859480012475434E-5</v>
      </c>
      <c r="AC530" s="5">
        <f t="shared" si="746"/>
        <v>4.1469664255588895E-7</v>
      </c>
      <c r="AD530" s="5">
        <f t="shared" si="747"/>
        <v>3.0603695636546122E-2</v>
      </c>
      <c r="AE530" s="5">
        <f t="shared" si="748"/>
        <v>4.1097541798235469E-3</v>
      </c>
      <c r="AF530" s="5">
        <f t="shared" si="749"/>
        <v>2.7594836288999413E-4</v>
      </c>
      <c r="AG530" s="5">
        <f t="shared" si="750"/>
        <v>1.2352320138838947E-5</v>
      </c>
      <c r="AH530" s="5">
        <f t="shared" si="751"/>
        <v>3.1100444644940673E-6</v>
      </c>
      <c r="AI530" s="5">
        <f t="shared" si="752"/>
        <v>4.1596844712608153E-6</v>
      </c>
      <c r="AJ530" s="5">
        <f t="shared" si="753"/>
        <v>2.781788990155671E-6</v>
      </c>
      <c r="AK530" s="5">
        <f t="shared" si="754"/>
        <v>1.2402142581110696E-6</v>
      </c>
      <c r="AL530" s="5">
        <f t="shared" si="755"/>
        <v>2.9793825719080106E-9</v>
      </c>
      <c r="AM530" s="5">
        <f t="shared" si="756"/>
        <v>8.1864885827760865E-3</v>
      </c>
      <c r="AN530" s="5">
        <f t="shared" si="757"/>
        <v>1.0993592431027986E-3</v>
      </c>
      <c r="AO530" s="5">
        <f t="shared" si="758"/>
        <v>7.3816187073073421E-5</v>
      </c>
      <c r="AP530" s="5">
        <f t="shared" si="759"/>
        <v>3.3042456371394177E-6</v>
      </c>
      <c r="AQ530" s="5">
        <f t="shared" si="760"/>
        <v>1.1093135188370028E-7</v>
      </c>
      <c r="AR530" s="5">
        <f t="shared" si="761"/>
        <v>8.3529246854280054E-8</v>
      </c>
      <c r="AS530" s="5">
        <f t="shared" si="762"/>
        <v>1.1172036766759958E-7</v>
      </c>
      <c r="AT530" s="5">
        <f t="shared" si="763"/>
        <v>7.4712995877707237E-8</v>
      </c>
      <c r="AU530" s="5">
        <f t="shared" si="764"/>
        <v>3.3309543995477802E-8</v>
      </c>
      <c r="AV530" s="5">
        <f t="shared" si="765"/>
        <v>1.1137878773487892E-8</v>
      </c>
      <c r="AW530" s="5">
        <f t="shared" si="766"/>
        <v>1.4864815892688094E-11</v>
      </c>
      <c r="AX530" s="5">
        <f t="shared" si="767"/>
        <v>1.8249047465771701E-3</v>
      </c>
      <c r="AY530" s="5">
        <f t="shared" si="768"/>
        <v>2.450654979416657E-4</v>
      </c>
      <c r="AZ530" s="5">
        <f t="shared" si="769"/>
        <v>1.6454858368372625E-5</v>
      </c>
      <c r="BA530" s="5">
        <f t="shared" si="770"/>
        <v>7.3657142327899567E-7</v>
      </c>
      <c r="BB530" s="5">
        <f t="shared" si="771"/>
        <v>2.4728447190741535E-8</v>
      </c>
      <c r="BC530" s="5">
        <f t="shared" si="772"/>
        <v>6.6415403165449439E-10</v>
      </c>
      <c r="BD530" s="5">
        <f t="shared" si="773"/>
        <v>1.8695164328832948E-9</v>
      </c>
      <c r="BE530" s="5">
        <f t="shared" si="774"/>
        <v>2.5004782289814071E-9</v>
      </c>
      <c r="BF530" s="5">
        <f t="shared" si="775"/>
        <v>1.6721948156313163E-9</v>
      </c>
      <c r="BG530" s="5">
        <f t="shared" si="776"/>
        <v>7.4552018863562839E-10</v>
      </c>
      <c r="BH530" s="5">
        <f t="shared" si="777"/>
        <v>2.4928331307503829E-10</v>
      </c>
      <c r="BI530" s="5">
        <f t="shared" si="778"/>
        <v>6.6683286247572721E-11</v>
      </c>
      <c r="BJ530" s="8">
        <f t="shared" si="779"/>
        <v>0.69092687642588557</v>
      </c>
      <c r="BK530" s="8">
        <f t="shared" si="780"/>
        <v>0.27287147742968776</v>
      </c>
      <c r="BL530" s="8">
        <f t="shared" si="781"/>
        <v>3.5877182946746147E-2</v>
      </c>
      <c r="BM530" s="8">
        <f t="shared" si="782"/>
        <v>0.18362885908944715</v>
      </c>
      <c r="BN530" s="8">
        <f t="shared" si="783"/>
        <v>0.81589424925872034</v>
      </c>
    </row>
    <row r="531" spans="1:66" x14ac:dyDescent="0.25">
      <c r="A531" t="s">
        <v>35</v>
      </c>
      <c r="B531" t="s">
        <v>211</v>
      </c>
      <c r="C531" t="s">
        <v>213</v>
      </c>
      <c r="D531" s="10"/>
      <c r="E531">
        <f>VLOOKUP(A531,home!$A$2:$E$405,3,FALSE)</f>
        <v>1.5735294117647101</v>
      </c>
      <c r="F531">
        <f>VLOOKUP(B531,home!$B$2:$E$405,3,FALSE)</f>
        <v>1.48</v>
      </c>
      <c r="G531">
        <f>VLOOKUP(C531,away!$B$2:$E$405,4,FALSE)</f>
        <v>1.06</v>
      </c>
      <c r="H531">
        <f>VLOOKUP(A531,away!$A$2:$E$405,3,FALSE)</f>
        <v>1.02941176470588</v>
      </c>
      <c r="I531">
        <f>VLOOKUP(C531,away!$B$2:$E$405,3,FALSE)</f>
        <v>0.42</v>
      </c>
      <c r="J531">
        <f>VLOOKUP(B531,home!$B$2:$E$405,4,FALSE)</f>
        <v>1.3</v>
      </c>
      <c r="K531" s="3">
        <f t="shared" si="728"/>
        <v>2.4685529411764771</v>
      </c>
      <c r="L531" s="3">
        <f t="shared" si="729"/>
        <v>0.5620588235294105</v>
      </c>
      <c r="M531" s="5">
        <f t="shared" si="730"/>
        <v>4.8286089363286468E-2</v>
      </c>
      <c r="N531" s="5">
        <f t="shared" si="731"/>
        <v>0.11919676791565101</v>
      </c>
      <c r="O531" s="5">
        <f t="shared" si="732"/>
        <v>2.7139622580364772E-2</v>
      </c>
      <c r="P531" s="5">
        <f t="shared" si="733"/>
        <v>6.6995595143179001E-2</v>
      </c>
      <c r="Q531" s="5">
        <f t="shared" si="734"/>
        <v>0.14712176600845514</v>
      </c>
      <c r="R531" s="5">
        <f t="shared" si="735"/>
        <v>7.6270321692760235E-3</v>
      </c>
      <c r="S531" s="5">
        <f t="shared" si="736"/>
        <v>2.3238627458622881E-2</v>
      </c>
      <c r="T531" s="5">
        <f t="shared" si="737"/>
        <v>8.2691086718281515E-2</v>
      </c>
      <c r="U531" s="5">
        <f t="shared" si="738"/>
        <v>1.8827732693913937E-2</v>
      </c>
      <c r="V531" s="5">
        <f t="shared" si="739"/>
        <v>3.582549336972799E-3</v>
      </c>
      <c r="W531" s="5">
        <f t="shared" si="740"/>
        <v>0.12105928939708312</v>
      </c>
      <c r="X531" s="5">
        <f t="shared" si="741"/>
        <v>6.8042441775830978E-2</v>
      </c>
      <c r="Y531" s="5">
        <f t="shared" si="742"/>
        <v>1.9121927387295984E-2</v>
      </c>
      <c r="Z531" s="5">
        <f t="shared" si="743"/>
        <v>1.4289469093614166E-3</v>
      </c>
      <c r="AA531" s="5">
        <f t="shared" si="744"/>
        <v>3.5274310958891622E-3</v>
      </c>
      <c r="AB531" s="5">
        <f t="shared" si="745"/>
        <v>4.3538252032772774E-3</v>
      </c>
      <c r="AC531" s="5">
        <f t="shared" si="746"/>
        <v>3.1066792233176986E-4</v>
      </c>
      <c r="AD531" s="5">
        <f t="shared" si="747"/>
        <v>7.4710316224475978E-2</v>
      </c>
      <c r="AE531" s="5">
        <f t="shared" si="748"/>
        <v>4.1991592442639204E-2</v>
      </c>
      <c r="AF531" s="5">
        <f t="shared" si="749"/>
        <v>1.1800872523218136E-2</v>
      </c>
      <c r="AG531" s="5">
        <f t="shared" si="750"/>
        <v>2.2109281756735109E-3</v>
      </c>
      <c r="AH531" s="5">
        <f t="shared" si="751"/>
        <v>2.0078805469041626E-4</v>
      </c>
      <c r="AI531" s="5">
        <f t="shared" si="752"/>
        <v>4.9565594295913049E-4</v>
      </c>
      <c r="AJ531" s="5">
        <f t="shared" si="753"/>
        <v>6.117764679016808E-4</v>
      </c>
      <c r="AK531" s="5">
        <f t="shared" si="754"/>
        <v>5.0340086639375024E-4</v>
      </c>
      <c r="AL531" s="5">
        <f t="shared" si="755"/>
        <v>1.7241721268350997E-5</v>
      </c>
      <c r="AM531" s="5">
        <f t="shared" si="756"/>
        <v>3.6885274170430964E-2</v>
      </c>
      <c r="AN531" s="5">
        <f t="shared" si="757"/>
        <v>2.0731693805792182E-2</v>
      </c>
      <c r="AO531" s="5">
        <f t="shared" si="758"/>
        <v>5.82621571512776E-3</v>
      </c>
      <c r="AP531" s="5">
        <f t="shared" si="759"/>
        <v>1.0915586501577573E-3</v>
      </c>
      <c r="AQ531" s="5">
        <f t="shared" si="760"/>
        <v>1.5338004268025513E-4</v>
      </c>
      <c r="AR531" s="5">
        <f t="shared" si="761"/>
        <v>2.2570939559610861E-5</v>
      </c>
      <c r="AS531" s="5">
        <f t="shared" si="762"/>
        <v>5.5717559234993893E-5</v>
      </c>
      <c r="AT531" s="5">
        <f t="shared" si="763"/>
        <v>6.8770872362359386E-5</v>
      </c>
      <c r="AU531" s="5">
        <f t="shared" si="764"/>
        <v>5.6588179745791453E-5</v>
      </c>
      <c r="AV531" s="5">
        <f t="shared" si="765"/>
        <v>3.4922729386824168E-5</v>
      </c>
      <c r="AW531" s="5">
        <f t="shared" si="766"/>
        <v>6.645112454272831E-7</v>
      </c>
      <c r="AX531" s="5">
        <f t="shared" si="767"/>
        <v>1.5175542006586338E-2</v>
      </c>
      <c r="AY531" s="5">
        <f t="shared" si="768"/>
        <v>8.5295472866430671E-3</v>
      </c>
      <c r="AZ531" s="5">
        <f t="shared" si="769"/>
        <v>2.3970536565845386E-3</v>
      </c>
      <c r="BA531" s="5">
        <f t="shared" si="770"/>
        <v>4.4909505271892579E-4</v>
      </c>
      <c r="BB531" s="5">
        <f t="shared" si="771"/>
        <v>6.3104459246019506E-5</v>
      </c>
      <c r="BC531" s="5">
        <f t="shared" si="772"/>
        <v>7.0936836246554716E-6</v>
      </c>
      <c r="BD531" s="5">
        <f t="shared" si="773"/>
        <v>2.1143659558047185E-6</v>
      </c>
      <c r="BE531" s="5">
        <f t="shared" si="774"/>
        <v>5.2194242989251508E-6</v>
      </c>
      <c r="BF531" s="5">
        <f t="shared" si="775"/>
        <v>6.4422126021798273E-6</v>
      </c>
      <c r="BG531" s="5">
        <f t="shared" si="776"/>
        <v>5.3009809555983926E-6</v>
      </c>
      <c r="BH531" s="5">
        <f t="shared" si="777"/>
        <v>3.271438032265727E-6</v>
      </c>
      <c r="BI531" s="5">
        <f t="shared" si="778"/>
        <v>1.6151435952852291E-6</v>
      </c>
      <c r="BJ531" s="8">
        <f t="shared" si="779"/>
        <v>0.77925654709819703</v>
      </c>
      <c r="BK531" s="8">
        <f t="shared" si="780"/>
        <v>0.15096031823230435</v>
      </c>
      <c r="BL531" s="8">
        <f t="shared" si="781"/>
        <v>6.3549798920395778E-2</v>
      </c>
      <c r="BM531" s="8">
        <f t="shared" si="782"/>
        <v>0.57029985520464843</v>
      </c>
      <c r="BN531" s="8">
        <f t="shared" si="783"/>
        <v>0.41636687318021243</v>
      </c>
    </row>
    <row r="532" spans="1:66" x14ac:dyDescent="0.25">
      <c r="A532" t="s">
        <v>35</v>
      </c>
      <c r="B532" t="s">
        <v>295</v>
      </c>
      <c r="C532" t="s">
        <v>217</v>
      </c>
      <c r="D532" s="10"/>
      <c r="E532">
        <f>VLOOKUP(A532,home!$A$2:$E$405,3,FALSE)</f>
        <v>1.5735294117647101</v>
      </c>
      <c r="F532">
        <f>VLOOKUP(B532,home!$B$2:$E$405,3,FALSE)</f>
        <v>1.06</v>
      </c>
      <c r="G532">
        <f>VLOOKUP(C532,away!$B$2:$E$405,4,FALSE)</f>
        <v>0.85</v>
      </c>
      <c r="H532">
        <f>VLOOKUP(A532,away!$A$2:$E$405,3,FALSE)</f>
        <v>1.02941176470588</v>
      </c>
      <c r="I532">
        <f>VLOOKUP(C532,away!$B$2:$E$405,3,FALSE)</f>
        <v>0</v>
      </c>
      <c r="J532">
        <f>VLOOKUP(B532,home!$B$2:$E$405,4,FALSE)</f>
        <v>0.65</v>
      </c>
      <c r="K532" s="3">
        <f t="shared" si="728"/>
        <v>1.4177500000000038</v>
      </c>
      <c r="L532" s="3">
        <f t="shared" si="729"/>
        <v>0</v>
      </c>
      <c r="M532" s="5">
        <f t="shared" si="730"/>
        <v>0.24225848573279632</v>
      </c>
      <c r="N532" s="5">
        <f t="shared" si="731"/>
        <v>0.34346196814767288</v>
      </c>
      <c r="O532" s="5">
        <f t="shared" si="732"/>
        <v>0</v>
      </c>
      <c r="P532" s="5">
        <f t="shared" si="733"/>
        <v>0</v>
      </c>
      <c r="Q532" s="5">
        <f t="shared" si="734"/>
        <v>0.24347160267068232</v>
      </c>
      <c r="R532" s="5">
        <f t="shared" si="735"/>
        <v>0</v>
      </c>
      <c r="S532" s="5">
        <f t="shared" si="736"/>
        <v>0</v>
      </c>
      <c r="T532" s="5">
        <f t="shared" si="737"/>
        <v>0</v>
      </c>
      <c r="U532" s="5">
        <f t="shared" si="738"/>
        <v>0</v>
      </c>
      <c r="V532" s="5">
        <f t="shared" si="739"/>
        <v>0</v>
      </c>
      <c r="W532" s="5">
        <f t="shared" si="740"/>
        <v>0.11506062156212034</v>
      </c>
      <c r="X532" s="5">
        <f t="shared" si="741"/>
        <v>0</v>
      </c>
      <c r="Y532" s="5">
        <f t="shared" si="742"/>
        <v>0</v>
      </c>
      <c r="Z532" s="5">
        <f t="shared" si="743"/>
        <v>0</v>
      </c>
      <c r="AA532" s="5">
        <f t="shared" si="744"/>
        <v>0</v>
      </c>
      <c r="AB532" s="5">
        <f t="shared" si="745"/>
        <v>0</v>
      </c>
      <c r="AC532" s="5">
        <f t="shared" si="746"/>
        <v>0</v>
      </c>
      <c r="AD532" s="5">
        <f t="shared" si="747"/>
        <v>4.0781799054924121E-2</v>
      </c>
      <c r="AE532" s="5">
        <f t="shared" si="748"/>
        <v>0</v>
      </c>
      <c r="AF532" s="5">
        <f t="shared" si="749"/>
        <v>0</v>
      </c>
      <c r="AG532" s="5">
        <f t="shared" si="750"/>
        <v>0</v>
      </c>
      <c r="AH532" s="5">
        <f t="shared" si="751"/>
        <v>0</v>
      </c>
      <c r="AI532" s="5">
        <f t="shared" si="752"/>
        <v>0</v>
      </c>
      <c r="AJ532" s="5">
        <f t="shared" si="753"/>
        <v>0</v>
      </c>
      <c r="AK532" s="5">
        <f t="shared" si="754"/>
        <v>0</v>
      </c>
      <c r="AL532" s="5">
        <f t="shared" si="755"/>
        <v>0</v>
      </c>
      <c r="AM532" s="5">
        <f t="shared" si="756"/>
        <v>1.1563679122023754E-2</v>
      </c>
      <c r="AN532" s="5">
        <f t="shared" si="757"/>
        <v>0</v>
      </c>
      <c r="AO532" s="5">
        <f t="shared" si="758"/>
        <v>0</v>
      </c>
      <c r="AP532" s="5">
        <f t="shared" si="759"/>
        <v>0</v>
      </c>
      <c r="AQ532" s="5">
        <f t="shared" si="760"/>
        <v>0</v>
      </c>
      <c r="AR532" s="5">
        <f t="shared" si="761"/>
        <v>0</v>
      </c>
      <c r="AS532" s="5">
        <f t="shared" si="762"/>
        <v>0</v>
      </c>
      <c r="AT532" s="5">
        <f t="shared" si="763"/>
        <v>0</v>
      </c>
      <c r="AU532" s="5">
        <f t="shared" si="764"/>
        <v>0</v>
      </c>
      <c r="AV532" s="5">
        <f t="shared" si="765"/>
        <v>0</v>
      </c>
      <c r="AW532" s="5">
        <f t="shared" si="766"/>
        <v>0</v>
      </c>
      <c r="AX532" s="5">
        <f t="shared" si="767"/>
        <v>2.7324010125415405E-3</v>
      </c>
      <c r="AY532" s="5">
        <f t="shared" si="768"/>
        <v>0</v>
      </c>
      <c r="AZ532" s="5">
        <f t="shared" si="769"/>
        <v>0</v>
      </c>
      <c r="BA532" s="5">
        <f t="shared" si="770"/>
        <v>0</v>
      </c>
      <c r="BB532" s="5">
        <f t="shared" si="771"/>
        <v>0</v>
      </c>
      <c r="BC532" s="5">
        <f t="shared" si="772"/>
        <v>0</v>
      </c>
      <c r="BD532" s="5">
        <f t="shared" si="773"/>
        <v>0</v>
      </c>
      <c r="BE532" s="5">
        <f t="shared" si="774"/>
        <v>0</v>
      </c>
      <c r="BF532" s="5">
        <f t="shared" si="775"/>
        <v>0</v>
      </c>
      <c r="BG532" s="5">
        <f t="shared" si="776"/>
        <v>0</v>
      </c>
      <c r="BH532" s="5">
        <f t="shared" si="777"/>
        <v>0</v>
      </c>
      <c r="BI532" s="5">
        <f t="shared" si="778"/>
        <v>0</v>
      </c>
      <c r="BJ532" s="8">
        <f t="shared" si="779"/>
        <v>0.75707207156996492</v>
      </c>
      <c r="BK532" s="8">
        <f t="shared" si="780"/>
        <v>0.24225848573279632</v>
      </c>
      <c r="BL532" s="8">
        <f t="shared" si="781"/>
        <v>0</v>
      </c>
      <c r="BM532" s="8">
        <f t="shared" si="782"/>
        <v>0.17013850075160974</v>
      </c>
      <c r="BN532" s="8">
        <f t="shared" si="783"/>
        <v>0.82919205655115158</v>
      </c>
    </row>
    <row r="533" spans="1:66" x14ac:dyDescent="0.25">
      <c r="A533" t="s">
        <v>35</v>
      </c>
      <c r="B533" t="s">
        <v>212</v>
      </c>
      <c r="C533" t="s">
        <v>283</v>
      </c>
      <c r="D533" s="10"/>
      <c r="E533">
        <f>VLOOKUP(A533,home!$A$2:$E$405,3,FALSE)</f>
        <v>1.5735294117647101</v>
      </c>
      <c r="F533">
        <f>VLOOKUP(B533,home!$B$2:$E$405,3,FALSE)</f>
        <v>0.42</v>
      </c>
      <c r="G533">
        <f>VLOOKUP(C533,away!$B$2:$E$405,4,FALSE)</f>
        <v>0.85</v>
      </c>
      <c r="H533">
        <f>VLOOKUP(A533,away!$A$2:$E$405,3,FALSE)</f>
        <v>1.02941176470588</v>
      </c>
      <c r="I533">
        <f>VLOOKUP(C533,away!$B$2:$E$405,3,FALSE)</f>
        <v>0.21</v>
      </c>
      <c r="J533">
        <f>VLOOKUP(B533,home!$B$2:$E$405,4,FALSE)</f>
        <v>1.3</v>
      </c>
      <c r="K533" s="3">
        <f t="shared" si="728"/>
        <v>0.56175000000000153</v>
      </c>
      <c r="L533" s="3">
        <f t="shared" si="729"/>
        <v>0.28102941176470525</v>
      </c>
      <c r="M533" s="5">
        <f t="shared" si="730"/>
        <v>0.43051228808739278</v>
      </c>
      <c r="N533" s="5">
        <f t="shared" si="731"/>
        <v>0.24184027783309353</v>
      </c>
      <c r="O533" s="5">
        <f t="shared" si="732"/>
        <v>0.12098661507867732</v>
      </c>
      <c r="P533" s="5">
        <f t="shared" si="733"/>
        <v>6.7964231020447158E-2</v>
      </c>
      <c r="Q533" s="5">
        <f t="shared" si="734"/>
        <v>6.7926888036370328E-2</v>
      </c>
      <c r="R533" s="5">
        <f t="shared" si="735"/>
        <v>1.7000398633481753E-2</v>
      </c>
      <c r="S533" s="5">
        <f t="shared" si="736"/>
        <v>2.6823489282511727E-3</v>
      </c>
      <c r="T533" s="5">
        <f t="shared" si="737"/>
        <v>1.908945338786815E-2</v>
      </c>
      <c r="U533" s="5">
        <f t="shared" si="738"/>
        <v>9.5499739323583986E-3</v>
      </c>
      <c r="V533" s="5">
        <f t="shared" si="739"/>
        <v>4.7050865595761116E-5</v>
      </c>
      <c r="W533" s="5">
        <f t="shared" si="740"/>
        <v>1.2719309784810376E-2</v>
      </c>
      <c r="X533" s="5">
        <f t="shared" si="741"/>
        <v>3.5745001468783203E-3</v>
      </c>
      <c r="Y533" s="5">
        <f t="shared" si="742"/>
        <v>5.0226983681503335E-4</v>
      </c>
      <c r="Z533" s="5">
        <f t="shared" si="743"/>
        <v>1.5925373425776253E-3</v>
      </c>
      <c r="AA533" s="5">
        <f t="shared" si="744"/>
        <v>8.9460785219298334E-4</v>
      </c>
      <c r="AB533" s="5">
        <f t="shared" si="745"/>
        <v>2.512729804847049E-4</v>
      </c>
      <c r="AC533" s="5">
        <f t="shared" si="746"/>
        <v>4.6423992815467238E-7</v>
      </c>
      <c r="AD533" s="5">
        <f t="shared" si="747"/>
        <v>1.7862680679043125E-3</v>
      </c>
      <c r="AE533" s="5">
        <f t="shared" si="748"/>
        <v>5.0199386437722556E-4</v>
      </c>
      <c r="AF533" s="5">
        <f t="shared" si="749"/>
        <v>7.0537520207711454E-5</v>
      </c>
      <c r="AG533" s="5">
        <f t="shared" si="750"/>
        <v>6.6077059371047205E-6</v>
      </c>
      <c r="AH533" s="5">
        <f t="shared" si="751"/>
        <v>1.1188745814947921E-4</v>
      </c>
      <c r="AI533" s="5">
        <f t="shared" si="752"/>
        <v>6.2852779615470109E-5</v>
      </c>
      <c r="AJ533" s="5">
        <f t="shared" si="753"/>
        <v>1.7653774474495215E-5</v>
      </c>
      <c r="AK533" s="5">
        <f t="shared" si="754"/>
        <v>3.3056692703492373E-6</v>
      </c>
      <c r="AL533" s="5">
        <f t="shared" si="755"/>
        <v>2.931550211139623E-9</v>
      </c>
      <c r="AM533" s="5">
        <f t="shared" si="756"/>
        <v>2.0068721742905009E-4</v>
      </c>
      <c r="AN533" s="5">
        <f t="shared" si="757"/>
        <v>5.6399010662781449E-5</v>
      </c>
      <c r="AO533" s="5">
        <f t="shared" si="758"/>
        <v>7.9248903953364043E-6</v>
      </c>
      <c r="AP533" s="5">
        <f t="shared" si="759"/>
        <v>7.4237576203371746E-7</v>
      </c>
      <c r="AQ533" s="5">
        <f t="shared" si="760"/>
        <v>5.2157355928177591E-8</v>
      </c>
      <c r="AR533" s="5">
        <f t="shared" si="761"/>
        <v>6.2887333095192448E-6</v>
      </c>
      <c r="AS533" s="5">
        <f t="shared" si="762"/>
        <v>3.5326959366224453E-6</v>
      </c>
      <c r="AT533" s="5">
        <f t="shared" si="763"/>
        <v>9.9224597119883209E-7</v>
      </c>
      <c r="AU533" s="5">
        <f t="shared" si="764"/>
        <v>1.8579805810698178E-7</v>
      </c>
      <c r="AV533" s="5">
        <f t="shared" si="765"/>
        <v>2.6093014785399328E-8</v>
      </c>
      <c r="AW533" s="5">
        <f t="shared" si="766"/>
        <v>1.2855521285730316E-11</v>
      </c>
      <c r="AX533" s="5">
        <f t="shared" si="767"/>
        <v>1.8789340731794853E-5</v>
      </c>
      <c r="AY533" s="5">
        <f t="shared" si="768"/>
        <v>5.2803573733029241E-6</v>
      </c>
      <c r="AZ533" s="5">
        <f t="shared" si="769"/>
        <v>7.4196786326337245E-7</v>
      </c>
      <c r="BA533" s="5">
        <f t="shared" si="770"/>
        <v>6.9504930720406945E-8</v>
      </c>
      <c r="BB533" s="5">
        <f t="shared" si="771"/>
        <v>4.8832324487756373E-9</v>
      </c>
      <c r="BC533" s="5">
        <f t="shared" si="772"/>
        <v>2.7446638851794777E-10</v>
      </c>
      <c r="BD533" s="5">
        <f t="shared" si="773"/>
        <v>2.9455317045321685E-7</v>
      </c>
      <c r="BE533" s="5">
        <f t="shared" si="774"/>
        <v>1.6546524350209499E-7</v>
      </c>
      <c r="BF533" s="5">
        <f t="shared" si="775"/>
        <v>4.6475050268651058E-8</v>
      </c>
      <c r="BG533" s="5">
        <f t="shared" si="776"/>
        <v>8.7024531628049334E-9</v>
      </c>
      <c r="BH533" s="5">
        <f t="shared" si="777"/>
        <v>1.2221507660514214E-9</v>
      </c>
      <c r="BI533" s="5">
        <f t="shared" si="778"/>
        <v>1.3730863856587758E-10</v>
      </c>
      <c r="BJ533" s="8">
        <f t="shared" si="779"/>
        <v>0.34830879816446508</v>
      </c>
      <c r="BK533" s="8">
        <f t="shared" si="780"/>
        <v>0.5012116664305386</v>
      </c>
      <c r="BL533" s="8">
        <f t="shared" si="781"/>
        <v>0.14889011028037197</v>
      </c>
      <c r="BM533" s="8">
        <f t="shared" si="782"/>
        <v>5.3767133183972624E-2</v>
      </c>
      <c r="BN533" s="8">
        <f t="shared" si="783"/>
        <v>0.94623069868946297</v>
      </c>
    </row>
    <row r="534" spans="1:66" x14ac:dyDescent="0.25">
      <c r="A534" t="s">
        <v>61</v>
      </c>
      <c r="B534" t="s">
        <v>66</v>
      </c>
      <c r="C534" t="s">
        <v>70</v>
      </c>
      <c r="D534" s="10"/>
      <c r="E534">
        <f>VLOOKUP(A534,home!$A$2:$E$405,3,FALSE)</f>
        <v>1.5254237288135599</v>
      </c>
      <c r="F534">
        <f>VLOOKUP(B534,home!$B$2:$E$405,3,FALSE)</f>
        <v>1.53</v>
      </c>
      <c r="G534">
        <f>VLOOKUP(C534,away!$B$2:$E$405,4,FALSE)</f>
        <v>1.53</v>
      </c>
      <c r="H534">
        <f>VLOOKUP(A534,away!$A$2:$E$405,3,FALSE)</f>
        <v>1.1186440677966101</v>
      </c>
      <c r="I534">
        <f>VLOOKUP(C534,away!$B$2:$E$405,3,FALSE)</f>
        <v>0.87</v>
      </c>
      <c r="J534">
        <f>VLOOKUP(B534,home!$B$2:$E$405,4,FALSE)</f>
        <v>1.49</v>
      </c>
      <c r="K534" s="3">
        <f t="shared" si="728"/>
        <v>3.5708644067796627</v>
      </c>
      <c r="L534" s="3">
        <f t="shared" si="729"/>
        <v>1.4500983050847456</v>
      </c>
      <c r="M534" s="5">
        <f t="shared" si="730"/>
        <v>6.5981715126953834E-3</v>
      </c>
      <c r="N534" s="5">
        <f t="shared" si="731"/>
        <v>2.3561175804511472E-2</v>
      </c>
      <c r="O534" s="5">
        <f t="shared" si="732"/>
        <v>9.5679973272180287E-3</v>
      </c>
      <c r="P534" s="5">
        <f t="shared" si="733"/>
        <v>3.4166021099925802E-2</v>
      </c>
      <c r="Q534" s="5">
        <f t="shared" si="734"/>
        <v>4.2066882031104105E-2</v>
      </c>
      <c r="R534" s="5">
        <f t="shared" si="735"/>
        <v>6.9372683536271197E-3</v>
      </c>
      <c r="S534" s="5">
        <f t="shared" si="736"/>
        <v>4.4228806251647469E-2</v>
      </c>
      <c r="T534" s="5">
        <f t="shared" si="737"/>
        <v>6.1001114333504004E-2</v>
      </c>
      <c r="U534" s="5">
        <f t="shared" si="738"/>
        <v>2.4772044644246032E-2</v>
      </c>
      <c r="V534" s="5">
        <f t="shared" si="739"/>
        <v>2.5446819702007226E-2</v>
      </c>
      <c r="W534" s="5">
        <f t="shared" si="740"/>
        <v>5.0071710583022865E-2</v>
      </c>
      <c r="X534" s="5">
        <f t="shared" si="741"/>
        <v>7.2608902649135373E-2</v>
      </c>
      <c r="Y534" s="5">
        <f t="shared" si="742"/>
        <v>5.2645023332787255E-2</v>
      </c>
      <c r="Z534" s="5">
        <f t="shared" si="743"/>
        <v>3.3532403605042427E-3</v>
      </c>
      <c r="AA534" s="5">
        <f t="shared" si="744"/>
        <v>1.1973966650701606E-2</v>
      </c>
      <c r="AB534" s="5">
        <f t="shared" si="745"/>
        <v>2.1378705660478527E-2</v>
      </c>
      <c r="AC534" s="5">
        <f t="shared" si="746"/>
        <v>8.2353931046650879E-3</v>
      </c>
      <c r="AD534" s="5">
        <f t="shared" si="747"/>
        <v>4.4699822276872227E-2</v>
      </c>
      <c r="AE534" s="5">
        <f t="shared" si="748"/>
        <v>6.4819136521281767E-2</v>
      </c>
      <c r="AF534" s="5">
        <f t="shared" si="749"/>
        <v>4.6997060003283721E-2</v>
      </c>
      <c r="AG534" s="5">
        <f t="shared" si="750"/>
        <v>2.2716785684909268E-2</v>
      </c>
      <c r="AH534" s="5">
        <f t="shared" si="751"/>
        <v>1.2156320408272415E-3</v>
      </c>
      <c r="AI534" s="5">
        <f t="shared" si="752"/>
        <v>4.3408571863309186E-3</v>
      </c>
      <c r="AJ534" s="5">
        <f t="shared" si="753"/>
        <v>7.7503062107913958E-3</v>
      </c>
      <c r="AK534" s="5">
        <f t="shared" si="754"/>
        <v>9.2250975299194501E-3</v>
      </c>
      <c r="AL534" s="5">
        <f t="shared" si="755"/>
        <v>1.7057490187321863E-3</v>
      </c>
      <c r="AM534" s="5">
        <f t="shared" si="756"/>
        <v>3.1923400871571937E-2</v>
      </c>
      <c r="AN534" s="5">
        <f t="shared" si="757"/>
        <v>4.6292069496407358E-2</v>
      </c>
      <c r="AO534" s="5">
        <f t="shared" si="758"/>
        <v>3.3564025757802783E-2</v>
      </c>
      <c r="AP534" s="5">
        <f t="shared" si="759"/>
        <v>1.6223712287736853E-2</v>
      </c>
      <c r="AQ534" s="5">
        <f t="shared" si="760"/>
        <v>5.8814944226574448E-3</v>
      </c>
      <c r="AR534" s="5">
        <f t="shared" si="761"/>
        <v>3.5255719240205808E-4</v>
      </c>
      <c r="AS534" s="5">
        <f t="shared" si="762"/>
        <v>1.2589339297026786E-3</v>
      </c>
      <c r="AT534" s="5">
        <f t="shared" si="763"/>
        <v>2.2477411800312726E-3</v>
      </c>
      <c r="AU534" s="5">
        <f t="shared" si="764"/>
        <v>2.6754596584755296E-3</v>
      </c>
      <c r="AV534" s="5">
        <f t="shared" si="765"/>
        <v>2.3884259165562853E-3</v>
      </c>
      <c r="AW534" s="5">
        <f t="shared" si="766"/>
        <v>2.4534851500167357E-4</v>
      </c>
      <c r="AX534" s="5">
        <f t="shared" si="767"/>
        <v>1.8999022652609186E-2</v>
      </c>
      <c r="AY534" s="5">
        <f t="shared" si="768"/>
        <v>2.7550450546815271E-2</v>
      </c>
      <c r="AZ534" s="5">
        <f t="shared" si="769"/>
        <v>1.9975430821128962E-2</v>
      </c>
      <c r="BA534" s="5">
        <f t="shared" si="770"/>
        <v>9.6554461256855642E-3</v>
      </c>
      <c r="BB534" s="5">
        <f t="shared" si="771"/>
        <v>3.5003365154234289E-3</v>
      </c>
      <c r="BC534" s="5">
        <f t="shared" si="772"/>
        <v>1.0151664096483503E-3</v>
      </c>
      <c r="BD534" s="5">
        <f t="shared" si="773"/>
        <v>8.5207097857943617E-5</v>
      </c>
      <c r="BE534" s="5">
        <f t="shared" si="774"/>
        <v>3.042629929459225E-4</v>
      </c>
      <c r="BF534" s="5">
        <f t="shared" si="775"/>
        <v>5.4324094590542317E-4</v>
      </c>
      <c r="BG534" s="5">
        <f t="shared" si="776"/>
        <v>6.4661325267966385E-4</v>
      </c>
      <c r="BH534" s="5">
        <f t="shared" si="777"/>
        <v>5.772420622364591E-4</v>
      </c>
      <c r="BI534" s="5">
        <f t="shared" si="778"/>
        <v>4.122506268272525E-4</v>
      </c>
      <c r="BJ534" s="8">
        <f t="shared" si="779"/>
        <v>0.69576816912789941</v>
      </c>
      <c r="BK534" s="8">
        <f t="shared" si="780"/>
        <v>0.14793141123648842</v>
      </c>
      <c r="BL534" s="8">
        <f t="shared" si="781"/>
        <v>0.10865381045976079</v>
      </c>
      <c r="BM534" s="8">
        <f t="shared" si="782"/>
        <v>0.80550401302375729</v>
      </c>
      <c r="BN534" s="8">
        <f t="shared" si="783"/>
        <v>0.12289751612908191</v>
      </c>
    </row>
    <row r="535" spans="1:66" x14ac:dyDescent="0.25">
      <c r="A535" t="s">
        <v>143</v>
      </c>
      <c r="B535" t="s">
        <v>152</v>
      </c>
      <c r="C535" t="s">
        <v>156</v>
      </c>
      <c r="D535" s="10"/>
      <c r="E535">
        <f>VLOOKUP(A535,home!$A$2:$E$405,3,FALSE)</f>
        <v>1.12121212121212</v>
      </c>
      <c r="F535">
        <f>VLOOKUP(B535,home!$B$2:$E$405,3,FALSE)</f>
        <v>1.61</v>
      </c>
      <c r="G535">
        <f>VLOOKUP(C535,away!$B$2:$E$405,4,FALSE)</f>
        <v>0.74</v>
      </c>
      <c r="H535">
        <f>VLOOKUP(A535,away!$A$2:$E$405,3,FALSE)</f>
        <v>1.0505050505050499</v>
      </c>
      <c r="I535">
        <f>VLOOKUP(C535,away!$B$2:$E$405,3,FALSE)</f>
        <v>0.74</v>
      </c>
      <c r="J535">
        <f>VLOOKUP(B535,home!$B$2:$E$405,4,FALSE)</f>
        <v>0.38</v>
      </c>
      <c r="K535" s="3">
        <f t="shared" si="728"/>
        <v>1.3358121212121199</v>
      </c>
      <c r="L535" s="3">
        <f t="shared" si="729"/>
        <v>0.29540202020202005</v>
      </c>
      <c r="M535" s="5">
        <f t="shared" si="730"/>
        <v>0.19569183227202838</v>
      </c>
      <c r="N535" s="5">
        <f t="shared" si="731"/>
        <v>0.26140752157118463</v>
      </c>
      <c r="O535" s="5">
        <f t="shared" si="732"/>
        <v>5.7807762590192047E-2</v>
      </c>
      <c r="P535" s="5">
        <f t="shared" si="733"/>
        <v>7.7220309968131076E-2</v>
      </c>
      <c r="Q535" s="5">
        <f t="shared" si="734"/>
        <v>0.1745956679454036</v>
      </c>
      <c r="R535" s="5">
        <f t="shared" si="735"/>
        <v>8.538264926250743E-3</v>
      </c>
      <c r="S535" s="5">
        <f t="shared" si="736"/>
        <v>7.6178144513527725E-3</v>
      </c>
      <c r="T535" s="5">
        <f t="shared" si="737"/>
        <v>5.1575913029593294E-2</v>
      </c>
      <c r="U535" s="5">
        <f t="shared" si="738"/>
        <v>1.140551778260605E-2</v>
      </c>
      <c r="V535" s="5">
        <f t="shared" si="739"/>
        <v>3.3400019611529467E-4</v>
      </c>
      <c r="W535" s="5">
        <f t="shared" si="740"/>
        <v>7.7742336517532165E-2</v>
      </c>
      <c r="X535" s="5">
        <f t="shared" si="741"/>
        <v>2.2965243262504275E-2</v>
      </c>
      <c r="Y535" s="5">
        <f t="shared" si="742"/>
        <v>3.3919896270872959E-3</v>
      </c>
      <c r="Z535" s="5">
        <f t="shared" si="743"/>
        <v>8.4074023607817391E-4</v>
      </c>
      <c r="AA535" s="5">
        <f t="shared" si="744"/>
        <v>1.1230709981439639E-3</v>
      </c>
      <c r="AB535" s="5">
        <f t="shared" si="745"/>
        <v>7.5010592615125079E-4</v>
      </c>
      <c r="AC535" s="5">
        <f t="shared" si="746"/>
        <v>8.2373132203555268E-6</v>
      </c>
      <c r="AD535" s="5">
        <f t="shared" si="747"/>
        <v>2.5962288862867767E-2</v>
      </c>
      <c r="AE535" s="5">
        <f t="shared" si="748"/>
        <v>7.6693125791595443E-3</v>
      </c>
      <c r="AF535" s="5">
        <f t="shared" si="749"/>
        <v>1.1327652147222469E-3</v>
      </c>
      <c r="AG535" s="5">
        <f t="shared" si="750"/>
        <v>1.1154037761450894E-4</v>
      </c>
      <c r="AH535" s="5">
        <f t="shared" si="751"/>
        <v>6.2089091050653949E-5</v>
      </c>
      <c r="AI535" s="5">
        <f t="shared" si="752"/>
        <v>8.2939360420506496E-5</v>
      </c>
      <c r="AJ535" s="5">
        <f t="shared" si="753"/>
        <v>5.5395701487646671E-5</v>
      </c>
      <c r="AK535" s="5">
        <f t="shared" si="754"/>
        <v>2.4666083170082228E-5</v>
      </c>
      <c r="AL535" s="5">
        <f t="shared" si="755"/>
        <v>1.300182787999494E-7</v>
      </c>
      <c r="AM535" s="5">
        <f t="shared" si="756"/>
        <v>6.9361480314858396E-3</v>
      </c>
      <c r="AN535" s="5">
        <f t="shared" si="757"/>
        <v>2.0489521409211816E-3</v>
      </c>
      <c r="AO535" s="5">
        <f t="shared" si="758"/>
        <v>3.0263230086268551E-4</v>
      </c>
      <c r="AP535" s="5">
        <f t="shared" si="759"/>
        <v>2.9799397684407615E-5</v>
      </c>
      <c r="AQ535" s="5">
        <f t="shared" si="760"/>
        <v>2.2007005691943515E-6</v>
      </c>
      <c r="AR535" s="5">
        <f t="shared" si="761"/>
        <v>3.6682485857740685E-6</v>
      </c>
      <c r="AS535" s="5">
        <f t="shared" si="762"/>
        <v>4.9000909244962177E-6</v>
      </c>
      <c r="AT535" s="5">
        <f t="shared" si="763"/>
        <v>3.2728004259917756E-6</v>
      </c>
      <c r="AU535" s="5">
        <f t="shared" si="764"/>
        <v>1.4572821597826677E-6</v>
      </c>
      <c r="AV535" s="5">
        <f t="shared" si="765"/>
        <v>4.8666379326596611E-7</v>
      </c>
      <c r="AW535" s="5">
        <f t="shared" si="766"/>
        <v>1.4251505761617906E-9</v>
      </c>
      <c r="AX535" s="5">
        <f t="shared" si="767"/>
        <v>1.5442317691633926E-3</v>
      </c>
      <c r="AY535" s="5">
        <f t="shared" si="768"/>
        <v>4.5616918427100566E-4</v>
      </c>
      <c r="AZ535" s="5">
        <f t="shared" si="769"/>
        <v>6.7376649293781298E-5</v>
      </c>
      <c r="BA535" s="5">
        <f t="shared" si="770"/>
        <v>6.6343994386086688E-6</v>
      </c>
      <c r="BB535" s="5">
        <f t="shared" si="771"/>
        <v>4.8995374924803699E-7</v>
      </c>
      <c r="BC535" s="5">
        <f t="shared" si="772"/>
        <v>2.8946665466684823E-8</v>
      </c>
      <c r="BD535" s="5">
        <f t="shared" si="773"/>
        <v>1.806013404734771E-7</v>
      </c>
      <c r="BE535" s="5">
        <f t="shared" si="774"/>
        <v>2.4124945971162771E-7</v>
      </c>
      <c r="BF535" s="5">
        <f t="shared" si="775"/>
        <v>1.6113197625933368E-7</v>
      </c>
      <c r="BG535" s="5">
        <f t="shared" si="776"/>
        <v>7.1747349000693809E-8</v>
      </c>
      <c r="BH535" s="5">
        <f t="shared" si="777"/>
        <v>2.3960244614990765E-8</v>
      </c>
      <c r="BI535" s="5">
        <f t="shared" si="778"/>
        <v>6.4012770367824193E-9</v>
      </c>
      <c r="BJ535" s="8">
        <f t="shared" si="779"/>
        <v>0.63794924246177431</v>
      </c>
      <c r="BK535" s="8">
        <f t="shared" si="780"/>
        <v>0.28132849340339772</v>
      </c>
      <c r="BL535" s="8">
        <f t="shared" si="781"/>
        <v>7.9864282637009371E-2</v>
      </c>
      <c r="BM535" s="8">
        <f t="shared" si="782"/>
        <v>0.22426523170594842</v>
      </c>
      <c r="BN535" s="8">
        <f t="shared" si="783"/>
        <v>0.77526135927319051</v>
      </c>
    </row>
    <row r="536" spans="1:66" x14ac:dyDescent="0.25">
      <c r="A536" t="s">
        <v>22</v>
      </c>
      <c r="B536" t="s">
        <v>290</v>
      </c>
      <c r="C536" t="s">
        <v>165</v>
      </c>
      <c r="D536" s="10"/>
      <c r="E536">
        <f>VLOOKUP(A536,home!$A$2:$E$405,3,FALSE)</f>
        <v>1.6949152542372901</v>
      </c>
      <c r="F536">
        <f>VLOOKUP(B536,home!$B$2:$E$405,3,FALSE)</f>
        <v>0.79</v>
      </c>
      <c r="G536">
        <f>VLOOKUP(C536,away!$B$2:$E$405,4,FALSE)</f>
        <v>1.77</v>
      </c>
      <c r="H536">
        <f>VLOOKUP(A536,away!$A$2:$E$405,3,FALSE)</f>
        <v>1.55932203389831</v>
      </c>
      <c r="I536">
        <f>VLOOKUP(C536,away!$B$2:$E$405,3,FALSE)</f>
        <v>0.98</v>
      </c>
      <c r="J536">
        <f>VLOOKUP(B536,home!$B$2:$E$405,4,FALSE)</f>
        <v>1.5</v>
      </c>
      <c r="K536" s="3">
        <f t="shared" si="728"/>
        <v>2.3700000000000028</v>
      </c>
      <c r="L536" s="3">
        <f t="shared" si="729"/>
        <v>2.2922033898305156</v>
      </c>
      <c r="M536" s="5">
        <f t="shared" si="730"/>
        <v>9.4456270573458605E-3</v>
      </c>
      <c r="N536" s="5">
        <f t="shared" si="731"/>
        <v>2.2386136125909714E-2</v>
      </c>
      <c r="O536" s="5">
        <f t="shared" si="732"/>
        <v>2.1651298359923018E-2</v>
      </c>
      <c r="P536" s="5">
        <f t="shared" si="733"/>
        <v>5.1313577113017615E-2</v>
      </c>
      <c r="Q536" s="5">
        <f t="shared" si="734"/>
        <v>2.6527571309203045E-2</v>
      </c>
      <c r="R536" s="5">
        <f t="shared" si="735"/>
        <v>2.4814589747423718E-2</v>
      </c>
      <c r="S536" s="5">
        <f t="shared" si="736"/>
        <v>6.9690534576152305E-2</v>
      </c>
      <c r="T536" s="5">
        <f t="shared" si="737"/>
        <v>6.0806588878925948E-2</v>
      </c>
      <c r="U536" s="5">
        <f t="shared" si="738"/>
        <v>5.8810577701394279E-2</v>
      </c>
      <c r="V536" s="5">
        <f t="shared" si="739"/>
        <v>4.2066151626566746E-2</v>
      </c>
      <c r="W536" s="5">
        <f t="shared" si="740"/>
        <v>2.0956781334270431E-2</v>
      </c>
      <c r="X536" s="5">
        <f t="shared" si="741"/>
        <v>4.8037205214351557E-2</v>
      </c>
      <c r="Y536" s="5">
        <f t="shared" si="742"/>
        <v>5.5055522315160393E-2</v>
      </c>
      <c r="Z536" s="5">
        <f t="shared" si="743"/>
        <v>1.89600289120994E-2</v>
      </c>
      <c r="AA536" s="5">
        <f t="shared" si="744"/>
        <v>4.4935268521675627E-2</v>
      </c>
      <c r="AB536" s="5">
        <f t="shared" si="745"/>
        <v>5.3248293198185685E-2</v>
      </c>
      <c r="AC536" s="5">
        <f t="shared" si="746"/>
        <v>1.4282830974539494E-2</v>
      </c>
      <c r="AD536" s="5">
        <f t="shared" si="747"/>
        <v>1.2416892940555245E-2</v>
      </c>
      <c r="AE536" s="5">
        <f t="shared" si="748"/>
        <v>2.8462044089503331E-2</v>
      </c>
      <c r="AF536" s="5">
        <f t="shared" si="749"/>
        <v>3.2620396971732572E-2</v>
      </c>
      <c r="AG536" s="5">
        <f t="shared" si="750"/>
        <v>2.4924194838740824E-2</v>
      </c>
      <c r="AH536" s="5">
        <f t="shared" si="751"/>
        <v>1.0865060635899711E-2</v>
      </c>
      <c r="AI536" s="5">
        <f t="shared" si="752"/>
        <v>2.5750193707082342E-2</v>
      </c>
      <c r="AJ536" s="5">
        <f t="shared" si="753"/>
        <v>3.0513979542892613E-2</v>
      </c>
      <c r="AK536" s="5">
        <f t="shared" si="754"/>
        <v>2.4106043838885195E-2</v>
      </c>
      <c r="AL536" s="5">
        <f t="shared" si="755"/>
        <v>3.1036717590252547E-3</v>
      </c>
      <c r="AM536" s="5">
        <f t="shared" si="756"/>
        <v>5.8856072538231979E-3</v>
      </c>
      <c r="AN536" s="5">
        <f t="shared" si="757"/>
        <v>1.3491008898424606E-2</v>
      </c>
      <c r="AO536" s="5">
        <f t="shared" si="758"/>
        <v>1.5462068164601269E-2</v>
      </c>
      <c r="AP536" s="5">
        <f t="shared" si="759"/>
        <v>1.1814068353563176E-2</v>
      </c>
      <c r="AQ536" s="5">
        <f t="shared" si="760"/>
        <v>6.7700618819317342E-3</v>
      </c>
      <c r="AR536" s="5">
        <f t="shared" si="761"/>
        <v>4.9809857640646799E-3</v>
      </c>
      <c r="AS536" s="5">
        <f t="shared" si="762"/>
        <v>1.1804936260833307E-2</v>
      </c>
      <c r="AT536" s="5">
        <f t="shared" si="763"/>
        <v>1.3988849469087484E-2</v>
      </c>
      <c r="AU536" s="5">
        <f t="shared" si="764"/>
        <v>1.1051191080579127E-2</v>
      </c>
      <c r="AV536" s="5">
        <f t="shared" si="765"/>
        <v>6.54783071524314E-3</v>
      </c>
      <c r="AW536" s="5">
        <f t="shared" si="766"/>
        <v>4.6835458935812983E-4</v>
      </c>
      <c r="AX536" s="5">
        <f t="shared" si="767"/>
        <v>2.3248148652601631E-3</v>
      </c>
      <c r="AY536" s="5">
        <f t="shared" si="768"/>
        <v>5.3289485148777195E-3</v>
      </c>
      <c r="AZ536" s="5">
        <f t="shared" si="769"/>
        <v>6.1075169250175013E-3</v>
      </c>
      <c r="BA536" s="5">
        <f t="shared" si="770"/>
        <v>4.6665569996574537E-3</v>
      </c>
      <c r="BB536" s="5">
        <f t="shared" si="771"/>
        <v>2.6741744433630347E-3</v>
      </c>
      <c r="BC536" s="5">
        <f t="shared" si="772"/>
        <v>1.2259503448149756E-3</v>
      </c>
      <c r="BD536" s="5">
        <f t="shared" si="773"/>
        <v>1.9029054088477684E-3</v>
      </c>
      <c r="BE536" s="5">
        <f t="shared" si="774"/>
        <v>4.509885818969217E-3</v>
      </c>
      <c r="BF536" s="5">
        <f t="shared" si="775"/>
        <v>5.3442146954785288E-3</v>
      </c>
      <c r="BG536" s="5">
        <f t="shared" si="776"/>
        <v>4.2219296094280429E-3</v>
      </c>
      <c r="BH536" s="5">
        <f t="shared" si="777"/>
        <v>2.5014932935861181E-3</v>
      </c>
      <c r="BI536" s="5">
        <f t="shared" si="778"/>
        <v>1.1857078211598225E-3</v>
      </c>
      <c r="BJ536" s="8">
        <f t="shared" si="779"/>
        <v>0.40794411066368785</v>
      </c>
      <c r="BK536" s="8">
        <f t="shared" si="780"/>
        <v>0.195231341621525</v>
      </c>
      <c r="BL536" s="8">
        <f t="shared" si="781"/>
        <v>0.36273523519063933</v>
      </c>
      <c r="BM536" s="8">
        <f t="shared" si="782"/>
        <v>0.82387132274960906</v>
      </c>
      <c r="BN536" s="8">
        <f t="shared" si="783"/>
        <v>0.15613879971282296</v>
      </c>
    </row>
    <row r="537" spans="1:66" s="10" customFormat="1" x14ac:dyDescent="0.25">
      <c r="A537" t="s">
        <v>22</v>
      </c>
      <c r="B537" t="s">
        <v>166</v>
      </c>
      <c r="C537" t="s">
        <v>291</v>
      </c>
      <c r="E537">
        <f>VLOOKUP(A537,home!$A$2:$E$405,3,FALSE)</f>
        <v>1.6949152542372901</v>
      </c>
      <c r="F537">
        <f>VLOOKUP(B537,home!$B$2:$E$405,3,FALSE)</f>
        <v>0.39</v>
      </c>
      <c r="G537">
        <f>VLOOKUP(C537,away!$B$2:$E$405,4,FALSE)</f>
        <v>0.39</v>
      </c>
      <c r="H537">
        <f>VLOOKUP(A537,away!$A$2:$E$405,3,FALSE)</f>
        <v>1.55932203389831</v>
      </c>
      <c r="I537">
        <f>VLOOKUP(C537,away!$B$2:$E$405,3,FALSE)</f>
        <v>0.79</v>
      </c>
      <c r="J537">
        <f>VLOOKUP(B537,home!$B$2:$E$405,4,FALSE)</f>
        <v>1.5</v>
      </c>
      <c r="K537" s="3">
        <f t="shared" si="728"/>
        <v>0.25779661016949185</v>
      </c>
      <c r="L537" s="3">
        <f t="shared" si="729"/>
        <v>1.8477966101694974</v>
      </c>
      <c r="M537" s="5">
        <f t="shared" si="730"/>
        <v>0.12177341437202549</v>
      </c>
      <c r="N537" s="5">
        <f t="shared" si="731"/>
        <v>3.1392773433873047E-2</v>
      </c>
      <c r="O537" s="5">
        <f t="shared" si="732"/>
        <v>0.22501250228539421</v>
      </c>
      <c r="P537" s="5">
        <f t="shared" si="733"/>
        <v>5.8007460334929664E-2</v>
      </c>
      <c r="Q537" s="5">
        <f t="shared" si="734"/>
        <v>4.0464752875356749E-3</v>
      </c>
      <c r="R537" s="5">
        <f t="shared" si="735"/>
        <v>0.20788866948435392</v>
      </c>
      <c r="S537" s="5">
        <f t="shared" si="736"/>
        <v>6.9080461278447905E-3</v>
      </c>
      <c r="T537" s="5">
        <f t="shared" si="737"/>
        <v>7.4770633194430605E-3</v>
      </c>
      <c r="U537" s="5">
        <f t="shared" si="738"/>
        <v>5.359299428571232E-2</v>
      </c>
      <c r="V537" s="5">
        <f t="shared" si="739"/>
        <v>3.6563190725924028E-4</v>
      </c>
      <c r="W537" s="5">
        <f t="shared" si="740"/>
        <v>3.4772253742043884E-4</v>
      </c>
      <c r="X537" s="5">
        <f t="shared" si="741"/>
        <v>6.4252052592502298E-4</v>
      </c>
      <c r="Y537" s="5">
        <f t="shared" si="742"/>
        <v>5.9362362488429019E-4</v>
      </c>
      <c r="Z537" s="5">
        <f t="shared" si="743"/>
        <v>0.12804532625527876</v>
      </c>
      <c r="AA537" s="5">
        <f t="shared" si="744"/>
        <v>3.3009651056657492E-2</v>
      </c>
      <c r="AB537" s="5">
        <f t="shared" si="745"/>
        <v>4.2548880726420426E-3</v>
      </c>
      <c r="AC537" s="5">
        <f t="shared" si="746"/>
        <v>1.0885677749788363E-5</v>
      </c>
      <c r="AD537" s="5">
        <f t="shared" si="747"/>
        <v>2.2410422856630859E-5</v>
      </c>
      <c r="AE537" s="5">
        <f t="shared" si="748"/>
        <v>4.140990338694752E-5</v>
      </c>
      <c r="AF537" s="5">
        <f t="shared" si="749"/>
        <v>3.8258539552924019E-5</v>
      </c>
      <c r="AG537" s="5">
        <f t="shared" si="750"/>
        <v>2.3564666565309547E-5</v>
      </c>
      <c r="AH537" s="5">
        <f t="shared" si="751"/>
        <v>5.9150429950637823E-2</v>
      </c>
      <c r="AI537" s="5">
        <f t="shared" si="752"/>
        <v>1.5248780331342414E-2</v>
      </c>
      <c r="AJ537" s="5">
        <f t="shared" si="753"/>
        <v>1.9655419393196471E-3</v>
      </c>
      <c r="AK537" s="5">
        <f t="shared" si="754"/>
        <v>1.6890334970085798E-4</v>
      </c>
      <c r="AL537" s="5">
        <f t="shared" si="755"/>
        <v>2.074181868172159E-7</v>
      </c>
      <c r="AM537" s="5">
        <f t="shared" si="756"/>
        <v>1.155466208980868E-6</v>
      </c>
      <c r="AN537" s="5">
        <f t="shared" si="757"/>
        <v>2.1350665441202476E-6</v>
      </c>
      <c r="AO537" s="5">
        <f t="shared" si="758"/>
        <v>1.972584361355849E-6</v>
      </c>
      <c r="AP537" s="5">
        <f t="shared" si="759"/>
        <v>1.2149782320622339E-6</v>
      </c>
      <c r="AQ537" s="5">
        <f t="shared" si="760"/>
        <v>5.6125816465858092E-7</v>
      </c>
      <c r="AR537" s="5">
        <f t="shared" si="761"/>
        <v>2.185959279057138E-2</v>
      </c>
      <c r="AS537" s="5">
        <f t="shared" si="762"/>
        <v>5.635328921094764E-3</v>
      </c>
      <c r="AT537" s="5">
        <f t="shared" si="763"/>
        <v>7.2638434652416489E-4</v>
      </c>
      <c r="AU537" s="5">
        <f t="shared" si="764"/>
        <v>6.2419807404703724E-5</v>
      </c>
      <c r="AV537" s="5">
        <f t="shared" si="765"/>
        <v>4.0229036890912926E-6</v>
      </c>
      <c r="AW537" s="5">
        <f t="shared" si="766"/>
        <v>2.7445787796835596E-9</v>
      </c>
      <c r="AX537" s="5">
        <f t="shared" si="767"/>
        <v>4.9645878640110164E-8</v>
      </c>
      <c r="AY537" s="5">
        <f t="shared" si="768"/>
        <v>9.1735486260081794E-8</v>
      </c>
      <c r="AZ537" s="5">
        <f t="shared" si="769"/>
        <v>8.4754260271814854E-8</v>
      </c>
      <c r="BA537" s="5">
        <f t="shared" si="770"/>
        <v>5.220287827589427E-8</v>
      </c>
      <c r="BB537" s="5">
        <f t="shared" si="771"/>
        <v>2.4115075379822069E-8</v>
      </c>
      <c r="BC537" s="5">
        <f t="shared" si="772"/>
        <v>8.9119509081634255E-9</v>
      </c>
      <c r="BD537" s="5">
        <f t="shared" si="773"/>
        <v>6.7320135763505656E-3</v>
      </c>
      <c r="BE537" s="5">
        <f t="shared" si="774"/>
        <v>1.7354902795981733E-3</v>
      </c>
      <c r="BF537" s="5">
        <f t="shared" si="775"/>
        <v>2.2370175553125632E-4</v>
      </c>
      <c r="BG537" s="5">
        <f t="shared" si="776"/>
        <v>1.9223184754974078E-5</v>
      </c>
      <c r="BH537" s="5">
        <f t="shared" si="777"/>
        <v>1.2389179666235432E-6</v>
      </c>
      <c r="BI537" s="5">
        <f t="shared" si="778"/>
        <v>6.3877770414725871E-8</v>
      </c>
      <c r="BJ537" s="8">
        <f t="shared" si="779"/>
        <v>4.4633172980484262E-2</v>
      </c>
      <c r="BK537" s="8">
        <f t="shared" si="780"/>
        <v>0.18706573757348205</v>
      </c>
      <c r="BL537" s="8">
        <f t="shared" si="781"/>
        <v>0.63729184111701687</v>
      </c>
      <c r="BM537" s="8">
        <f t="shared" si="782"/>
        <v>0.34891469373724243</v>
      </c>
      <c r="BN537" s="8">
        <f t="shared" si="783"/>
        <v>0.6481212951981119</v>
      </c>
    </row>
    <row r="538" spans="1:66" x14ac:dyDescent="0.25">
      <c r="A538" t="s">
        <v>28</v>
      </c>
      <c r="B538" t="s">
        <v>187</v>
      </c>
      <c r="C538" t="s">
        <v>464</v>
      </c>
      <c r="D538" s="10"/>
      <c r="E538">
        <f>VLOOKUP(A538,home!$A$2:$E$405,3,FALSE)</f>
        <v>1.4098360655737701</v>
      </c>
      <c r="F538">
        <f>VLOOKUP(B538,home!$B$2:$E$405,3,FALSE)</f>
        <v>0.71</v>
      </c>
      <c r="G538">
        <f>VLOOKUP(C538,away!$B$2:$E$405,4,FALSE)</f>
        <v>0.47</v>
      </c>
      <c r="H538">
        <f>VLOOKUP(A538,away!$A$2:$E$405,3,FALSE)</f>
        <v>1.1147540983606601</v>
      </c>
      <c r="I538">
        <f>VLOOKUP(C538,away!$B$2:$E$405,3,FALSE)</f>
        <v>1.66</v>
      </c>
      <c r="J538">
        <f>VLOOKUP(B538,home!$B$2:$E$405,4,FALSE)</f>
        <v>0.9</v>
      </c>
      <c r="K538" s="3">
        <f t="shared" si="728"/>
        <v>0.47046229508196702</v>
      </c>
      <c r="L538" s="3">
        <f t="shared" si="729"/>
        <v>1.6654426229508261</v>
      </c>
      <c r="M538" s="5">
        <f t="shared" si="730"/>
        <v>0.11813763711378993</v>
      </c>
      <c r="N538" s="5">
        <f t="shared" si="731"/>
        <v>5.5579303892114178E-2</v>
      </c>
      <c r="O538" s="5">
        <f t="shared" si="732"/>
        <v>0.19675145622400317</v>
      </c>
      <c r="P538" s="5">
        <f t="shared" si="733"/>
        <v>9.2564141655863699E-2</v>
      </c>
      <c r="Q538" s="5">
        <f t="shared" si="734"/>
        <v>1.3073983434071068E-2</v>
      </c>
      <c r="R538" s="5">
        <f t="shared" si="735"/>
        <v>0.16383913066154929</v>
      </c>
      <c r="S538" s="5">
        <f t="shared" si="736"/>
        <v>1.813164824058993E-2</v>
      </c>
      <c r="T538" s="5">
        <f t="shared" si="737"/>
        <v>2.1773969262854971E-2</v>
      </c>
      <c r="U538" s="5">
        <f t="shared" si="738"/>
        <v>7.7080133435266748E-2</v>
      </c>
      <c r="V538" s="5">
        <f t="shared" si="739"/>
        <v>1.5785170371325108E-3</v>
      </c>
      <c r="W538" s="5">
        <f t="shared" si="740"/>
        <v>2.050272084085565E-3</v>
      </c>
      <c r="X538" s="5">
        <f t="shared" si="741"/>
        <v>3.4146105174823202E-3</v>
      </c>
      <c r="Y538" s="5">
        <f t="shared" si="742"/>
        <v>2.8434189482956168E-3</v>
      </c>
      <c r="Z538" s="5">
        <f t="shared" si="743"/>
        <v>9.0954890503651256E-2</v>
      </c>
      <c r="AA538" s="5">
        <f t="shared" si="744"/>
        <v>4.2790846535276782E-2</v>
      </c>
      <c r="AB538" s="5">
        <f t="shared" si="745"/>
        <v>1.0065739934743276E-2</v>
      </c>
      <c r="AC538" s="5">
        <f t="shared" si="746"/>
        <v>7.7300764494400235E-5</v>
      </c>
      <c r="AD538" s="5">
        <f t="shared" si="747"/>
        <v>2.4114392755534552E-4</v>
      </c>
      <c r="AE538" s="5">
        <f t="shared" si="748"/>
        <v>4.0161137521643866E-4</v>
      </c>
      <c r="AF538" s="5">
        <f t="shared" si="749"/>
        <v>3.3443035107367711E-4</v>
      </c>
      <c r="AG538" s="5">
        <f t="shared" si="750"/>
        <v>1.8565818702883684E-4</v>
      </c>
      <c r="AH538" s="5">
        <f t="shared" si="751"/>
        <v>3.7870037852651521E-2</v>
      </c>
      <c r="AI538" s="5">
        <f t="shared" si="752"/>
        <v>1.7816424922999403E-2</v>
      </c>
      <c r="AJ538" s="5">
        <f t="shared" si="753"/>
        <v>4.190978079714928E-3</v>
      </c>
      <c r="AK538" s="5">
        <f t="shared" si="754"/>
        <v>6.5723238867363364E-4</v>
      </c>
      <c r="AL538" s="5">
        <f t="shared" si="755"/>
        <v>2.4226924084741179E-6</v>
      </c>
      <c r="AM538" s="5">
        <f t="shared" si="756"/>
        <v>2.2689825120553492E-5</v>
      </c>
      <c r="AN538" s="5">
        <f t="shared" si="757"/>
        <v>3.7788601863070156E-5</v>
      </c>
      <c r="AO538" s="5">
        <f t="shared" si="758"/>
        <v>3.1467374102238027E-5</v>
      </c>
      <c r="AP538" s="5">
        <f t="shared" si="759"/>
        <v>1.7469035354068734E-5</v>
      </c>
      <c r="AQ538" s="5">
        <f t="shared" si="760"/>
        <v>7.2734190151252336E-6</v>
      </c>
      <c r="AR538" s="5">
        <f t="shared" si="761"/>
        <v>1.261407503451341E-2</v>
      </c>
      <c r="AS538" s="5">
        <f t="shared" si="762"/>
        <v>5.9344466910733213E-3</v>
      </c>
      <c r="AT538" s="5">
        <f t="shared" si="763"/>
        <v>1.3959667051619698E-3</v>
      </c>
      <c r="AU538" s="5">
        <f t="shared" si="764"/>
        <v>2.1891656665617073E-4</v>
      </c>
      <c r="AV538" s="5">
        <f t="shared" si="765"/>
        <v>2.5747997595131613E-5</v>
      </c>
      <c r="AW538" s="5">
        <f t="shared" si="766"/>
        <v>5.272908992833471E-8</v>
      </c>
      <c r="AX538" s="5">
        <f t="shared" si="767"/>
        <v>1.7791178668706781E-6</v>
      </c>
      <c r="AY538" s="5">
        <f t="shared" si="768"/>
        <v>2.963018726739781E-6</v>
      </c>
      <c r="AZ538" s="5">
        <f t="shared" si="769"/>
        <v>2.4673688400569595E-6</v>
      </c>
      <c r="BA538" s="5">
        <f t="shared" si="770"/>
        <v>1.3697537442572002E-6</v>
      </c>
      <c r="BB538" s="5">
        <f t="shared" si="771"/>
        <v>5.7031156715810642E-7</v>
      </c>
      <c r="BC538" s="5">
        <f t="shared" si="772"/>
        <v>1.8996423846139868E-7</v>
      </c>
      <c r="BD538" s="5">
        <f t="shared" si="773"/>
        <v>3.5013363685964271E-3</v>
      </c>
      <c r="BE538" s="5">
        <f t="shared" si="774"/>
        <v>1.6472467438238352E-3</v>
      </c>
      <c r="BF538" s="5">
        <f t="shared" si="775"/>
        <v>3.8748374183282926E-4</v>
      </c>
      <c r="BG538" s="5">
        <f t="shared" si="776"/>
        <v>6.0765496829873776E-5</v>
      </c>
      <c r="BH538" s="5">
        <f t="shared" si="777"/>
        <v>7.1469687750945994E-6</v>
      </c>
      <c r="BI538" s="5">
        <f t="shared" si="778"/>
        <v>6.7247586656203202E-7</v>
      </c>
      <c r="BJ538" s="8">
        <f t="shared" si="779"/>
        <v>0.10002442977021665</v>
      </c>
      <c r="BK538" s="8">
        <f t="shared" si="780"/>
        <v>0.23049463052300567</v>
      </c>
      <c r="BL538" s="8">
        <f t="shared" si="781"/>
        <v>0.5768557848256034</v>
      </c>
      <c r="BM538" s="8">
        <f t="shared" si="782"/>
        <v>0.35838117235144878</v>
      </c>
      <c r="BN538" s="8">
        <f t="shared" si="783"/>
        <v>0.63994565298139128</v>
      </c>
    </row>
    <row r="539" spans="1:66" x14ac:dyDescent="0.25">
      <c r="A539" t="s">
        <v>28</v>
      </c>
      <c r="B539" t="s">
        <v>191</v>
      </c>
      <c r="C539" t="s">
        <v>276</v>
      </c>
      <c r="D539" s="10"/>
      <c r="E539">
        <f>VLOOKUP(A539,home!$A$2:$E$405,3,FALSE)</f>
        <v>1.4098360655737701</v>
      </c>
      <c r="F539">
        <f>VLOOKUP(B539,home!$B$2:$E$405,3,FALSE)</f>
        <v>1.42</v>
      </c>
      <c r="G539">
        <f>VLOOKUP(C539,away!$B$2:$E$405,4,FALSE)</f>
        <v>1.66</v>
      </c>
      <c r="H539">
        <f>VLOOKUP(A539,away!$A$2:$E$405,3,FALSE)</f>
        <v>1.1147540983606601</v>
      </c>
      <c r="I539">
        <f>VLOOKUP(C539,away!$B$2:$E$405,3,FALSE)</f>
        <v>0.24</v>
      </c>
      <c r="J539">
        <f>VLOOKUP(B539,home!$B$2:$E$405,4,FALSE)</f>
        <v>0.3</v>
      </c>
      <c r="K539" s="3">
        <f t="shared" si="728"/>
        <v>3.3232655737704904</v>
      </c>
      <c r="L539" s="3">
        <f t="shared" si="729"/>
        <v>8.0262295081967527E-2</v>
      </c>
      <c r="M539" s="5">
        <f t="shared" si="730"/>
        <v>3.3255740876221754E-2</v>
      </c>
      <c r="N539" s="5">
        <f t="shared" si="731"/>
        <v>0.11051765878417984</v>
      </c>
      <c r="O539" s="5">
        <f t="shared" si="732"/>
        <v>2.6691820873767599E-3</v>
      </c>
      <c r="P539" s="5">
        <f t="shared" si="733"/>
        <v>8.8704009411040424E-3</v>
      </c>
      <c r="Q539" s="5">
        <f t="shared" si="734"/>
        <v>0.18363976536558935</v>
      </c>
      <c r="R539" s="5">
        <f t="shared" si="735"/>
        <v>1.0711734016226775E-4</v>
      </c>
      <c r="S539" s="5">
        <f t="shared" si="736"/>
        <v>5.9150699084409416E-4</v>
      </c>
      <c r="T539" s="5">
        <f t="shared" si="737"/>
        <v>1.4739349036556212E-2</v>
      </c>
      <c r="U539" s="5">
        <f t="shared" si="738"/>
        <v>3.5597936891512753E-4</v>
      </c>
      <c r="V539" s="5">
        <f t="shared" si="739"/>
        <v>1.7530487568988835E-5</v>
      </c>
      <c r="W539" s="5">
        <f t="shared" si="740"/>
        <v>0.20342790340491781</v>
      </c>
      <c r="X539" s="5">
        <f t="shared" si="741"/>
        <v>1.6327590410991501E-2</v>
      </c>
      <c r="Y539" s="5">
        <f t="shared" si="742"/>
        <v>6.5524493977225158E-4</v>
      </c>
      <c r="Z539" s="5">
        <f t="shared" si="743"/>
        <v>2.8658278548331422E-6</v>
      </c>
      <c r="AA539" s="5">
        <f t="shared" si="744"/>
        <v>9.5239070503195164E-6</v>
      </c>
      <c r="AB539" s="5">
        <f t="shared" si="745"/>
        <v>1.5825236214058454E-5</v>
      </c>
      <c r="AC539" s="5">
        <f t="shared" si="746"/>
        <v>2.9224738596403782E-7</v>
      </c>
      <c r="AD539" s="5">
        <f t="shared" si="747"/>
        <v>0.16901123703246806</v>
      </c>
      <c r="AE539" s="5">
        <f t="shared" si="748"/>
        <v>1.356522977886831E-2</v>
      </c>
      <c r="AF539" s="5">
        <f t="shared" si="749"/>
        <v>5.4438823768311064E-4</v>
      </c>
      <c r="AG539" s="5">
        <f t="shared" si="750"/>
        <v>1.4564616457358037E-5</v>
      </c>
      <c r="AH539" s="5">
        <f t="shared" si="751"/>
        <v>5.7504480234684915E-8</v>
      </c>
      <c r="AI539" s="5">
        <f t="shared" si="752"/>
        <v>1.9110265950149398E-7</v>
      </c>
      <c r="AJ539" s="5">
        <f t="shared" si="753"/>
        <v>3.1754244468864953E-7</v>
      </c>
      <c r="AK539" s="5">
        <f t="shared" si="754"/>
        <v>3.5175929154823635E-7</v>
      </c>
      <c r="AL539" s="5">
        <f t="shared" si="755"/>
        <v>3.1180799695780189E-9</v>
      </c>
      <c r="AM539" s="5">
        <f t="shared" si="756"/>
        <v>0.11233384512207305</v>
      </c>
      <c r="AN539" s="5">
        <f t="shared" si="757"/>
        <v>9.0161722248798658E-3</v>
      </c>
      <c r="AO539" s="5">
        <f t="shared" si="758"/>
        <v>3.6182933781157373E-4</v>
      </c>
      <c r="AP539" s="5">
        <f t="shared" si="759"/>
        <v>9.6804176935818153E-6</v>
      </c>
      <c r="AQ539" s="5">
        <f t="shared" si="760"/>
        <v>1.9424313535974078E-7</v>
      </c>
      <c r="AR539" s="5">
        <f t="shared" si="761"/>
        <v>9.2308831222629115E-10</v>
      </c>
      <c r="AS539" s="5">
        <f t="shared" si="762"/>
        <v>3.067667609571539E-9</v>
      </c>
      <c r="AT539" s="5">
        <f t="shared" si="763"/>
        <v>5.0973370793299543E-9</v>
      </c>
      <c r="AU539" s="5">
        <f t="shared" si="764"/>
        <v>5.6466016112136852E-9</v>
      </c>
      <c r="AV539" s="5">
        <f t="shared" si="765"/>
        <v>4.6912891858358571E-9</v>
      </c>
      <c r="AW539" s="5">
        <f t="shared" si="766"/>
        <v>2.3102627268951321E-11</v>
      </c>
      <c r="AX539" s="5">
        <f t="shared" si="767"/>
        <v>6.221920004390856E-2</v>
      </c>
      <c r="AY539" s="5">
        <f t="shared" si="768"/>
        <v>4.9938557936881562E-3</v>
      </c>
      <c r="AZ539" s="5">
        <f t="shared" si="769"/>
        <v>2.0040916365489595E-4</v>
      </c>
      <c r="BA539" s="5">
        <f t="shared" si="770"/>
        <v>5.3617664767998608E-6</v>
      </c>
      <c r="BB539" s="5">
        <f t="shared" si="771"/>
        <v>1.0758692078037795E-7</v>
      </c>
      <c r="BC539" s="5">
        <f t="shared" si="772"/>
        <v>1.7270346365269939E-9</v>
      </c>
      <c r="BD539" s="5">
        <f t="shared" si="773"/>
        <v>1.2348197750436974E-11</v>
      </c>
      <c r="BE539" s="5">
        <f t="shared" si="774"/>
        <v>4.1036340482137408E-11</v>
      </c>
      <c r="BF539" s="5">
        <f t="shared" si="775"/>
        <v>6.818732879890579E-11</v>
      </c>
      <c r="BG539" s="5">
        <f t="shared" si="776"/>
        <v>7.5534867454924245E-11</v>
      </c>
      <c r="BH539" s="5">
        <f t="shared" si="777"/>
        <v>6.2755606158066714E-11</v>
      </c>
      <c r="BI539" s="5">
        <f t="shared" si="778"/>
        <v>4.1710709101240489E-11</v>
      </c>
      <c r="BJ539" s="8">
        <f t="shared" si="779"/>
        <v>0.9015835890347611</v>
      </c>
      <c r="BK539" s="8">
        <f t="shared" si="780"/>
        <v>4.7729330454892964E-2</v>
      </c>
      <c r="BL539" s="8">
        <f t="shared" si="781"/>
        <v>3.1585655761513535E-3</v>
      </c>
      <c r="BM539" s="8">
        <f t="shared" si="782"/>
        <v>0.60842062972844058</v>
      </c>
      <c r="BN539" s="8">
        <f t="shared" si="783"/>
        <v>0.33905986539463401</v>
      </c>
    </row>
    <row r="540" spans="1:66" x14ac:dyDescent="0.25">
      <c r="A540" t="s">
        <v>301</v>
      </c>
      <c r="B540" t="s">
        <v>341</v>
      </c>
      <c r="C540" t="s">
        <v>369</v>
      </c>
      <c r="D540" s="10"/>
      <c r="E540">
        <f>VLOOKUP(A540,home!$A$2:$E$405,3,FALSE)</f>
        <v>1.3432835820895499</v>
      </c>
      <c r="F540">
        <f>VLOOKUP(B540,home!$B$2:$E$405,3,FALSE)</f>
        <v>0.25</v>
      </c>
      <c r="G540">
        <f>VLOOKUP(C540,away!$B$2:$E$405,4,FALSE)</f>
        <v>0.25</v>
      </c>
      <c r="H540">
        <f>VLOOKUP(A540,away!$A$2:$E$405,3,FALSE)</f>
        <v>1.0597014925373101</v>
      </c>
      <c r="I540">
        <f>VLOOKUP(C540,away!$B$2:$E$405,3,FALSE)</f>
        <v>0.5</v>
      </c>
      <c r="J540">
        <f>VLOOKUP(B540,home!$B$2:$E$405,4,FALSE)</f>
        <v>1.26</v>
      </c>
      <c r="K540" s="3">
        <f t="shared" si="728"/>
        <v>8.3955223880596869E-2</v>
      </c>
      <c r="L540" s="3">
        <f t="shared" si="729"/>
        <v>0.66761194029850535</v>
      </c>
      <c r="M540" s="5">
        <f t="shared" si="730"/>
        <v>0.47162685656422021</v>
      </c>
      <c r="N540" s="5">
        <f t="shared" si="731"/>
        <v>3.9595538330951252E-2</v>
      </c>
      <c r="O540" s="5">
        <f t="shared" si="732"/>
        <v>0.3148637208077239</v>
      </c>
      <c r="P540" s="5">
        <f t="shared" si="733"/>
        <v>2.6434454172290209E-2</v>
      </c>
      <c r="Q540" s="5">
        <f t="shared" si="734"/>
        <v>1.6621261426238833E-3</v>
      </c>
      <c r="R540" s="5">
        <f t="shared" si="735"/>
        <v>0.1051033897890257</v>
      </c>
      <c r="S540" s="5">
        <f t="shared" si="736"/>
        <v>3.7040955029442844E-4</v>
      </c>
      <c r="T540" s="5">
        <f t="shared" si="737"/>
        <v>1.1096552590980008E-3</v>
      </c>
      <c r="U540" s="5">
        <f t="shared" si="738"/>
        <v>8.8239786203472906E-3</v>
      </c>
      <c r="V540" s="5">
        <f t="shared" si="739"/>
        <v>2.3068081956824607E-6</v>
      </c>
      <c r="W540" s="5">
        <f t="shared" si="740"/>
        <v>4.6514724140593662E-5</v>
      </c>
      <c r="X540" s="5">
        <f t="shared" si="741"/>
        <v>3.1053785235951466E-5</v>
      </c>
      <c r="Y540" s="5">
        <f t="shared" si="742"/>
        <v>1.0365938907493314E-5</v>
      </c>
      <c r="Z540" s="5">
        <f t="shared" si="743"/>
        <v>2.3389425996333858E-2</v>
      </c>
      <c r="AA540" s="5">
        <f t="shared" si="744"/>
        <v>1.9636644959608617E-3</v>
      </c>
      <c r="AB540" s="5">
        <f t="shared" si="745"/>
        <v>8.242994619238675E-5</v>
      </c>
      <c r="AC540" s="5">
        <f t="shared" si="746"/>
        <v>8.0809668019732549E-9</v>
      </c>
      <c r="AD540" s="5">
        <f t="shared" si="747"/>
        <v>9.762885197419359E-7</v>
      </c>
      <c r="AE540" s="5">
        <f t="shared" si="748"/>
        <v>6.5178187295606953E-7</v>
      </c>
      <c r="AF540" s="5">
        <f t="shared" si="749"/>
        <v>2.1756868042779771E-7</v>
      </c>
      <c r="AG540" s="5">
        <f t="shared" si="750"/>
        <v>4.8417149629529167E-8</v>
      </c>
      <c r="AH540" s="5">
        <f t="shared" si="751"/>
        <v>3.9037650179701865E-3</v>
      </c>
      <c r="AI540" s="5">
        <f t="shared" si="752"/>
        <v>3.2774146606092926E-4</v>
      </c>
      <c r="AJ540" s="5">
        <f t="shared" si="753"/>
        <v>1.3757804079050175E-5</v>
      </c>
      <c r="AK540" s="5">
        <f t="shared" si="754"/>
        <v>3.8501317385401536E-7</v>
      </c>
      <c r="AL540" s="5">
        <f t="shared" si="755"/>
        <v>1.8117369154991954E-11</v>
      </c>
      <c r="AM540" s="5">
        <f t="shared" si="756"/>
        <v>1.6392904249398137E-8</v>
      </c>
      <c r="AN540" s="5">
        <f t="shared" si="757"/>
        <v>1.0944098613068304E-8</v>
      </c>
      <c r="AO540" s="5">
        <f t="shared" si="758"/>
        <v>3.6532054549443553E-9</v>
      </c>
      <c r="AP540" s="5">
        <f t="shared" si="759"/>
        <v>8.1297452736149522E-10</v>
      </c>
      <c r="AQ540" s="5">
        <f t="shared" si="760"/>
        <v>1.3568787540626701E-10</v>
      </c>
      <c r="AR540" s="5">
        <f t="shared" si="761"/>
        <v>5.2124002762330118E-4</v>
      </c>
      <c r="AS540" s="5">
        <f t="shared" si="762"/>
        <v>4.3760823214642749E-5</v>
      </c>
      <c r="AT540" s="5">
        <f t="shared" si="763"/>
        <v>1.8369748550922759E-6</v>
      </c>
      <c r="AU540" s="5">
        <f t="shared" si="764"/>
        <v>5.1407878407432999E-8</v>
      </c>
      <c r="AV540" s="5">
        <f t="shared" si="765"/>
        <v>1.0789899852306345E-9</v>
      </c>
      <c r="AW540" s="5">
        <f t="shared" si="766"/>
        <v>2.8207490612566356E-14</v>
      </c>
      <c r="AX540" s="5">
        <f t="shared" si="767"/>
        <v>2.2937832438523484E-10</v>
      </c>
      <c r="AY540" s="5">
        <f t="shared" si="768"/>
        <v>1.531357082052466E-10</v>
      </c>
      <c r="AZ540" s="5">
        <f t="shared" si="769"/>
        <v>5.1117613641945204E-11</v>
      </c>
      <c r="BA540" s="5">
        <f t="shared" si="770"/>
        <v>1.137557640897613E-11</v>
      </c>
      <c r="BB540" s="5">
        <f t="shared" si="771"/>
        <v>1.8986176596026142E-12</v>
      </c>
      <c r="BC540" s="5">
        <f t="shared" si="772"/>
        <v>2.535079639224617E-13</v>
      </c>
      <c r="BD540" s="5">
        <f t="shared" si="773"/>
        <v>5.7997677700473106E-5</v>
      </c>
      <c r="BE540" s="5">
        <f t="shared" si="774"/>
        <v>4.86920801589792E-6</v>
      </c>
      <c r="BF540" s="5">
        <f t="shared" si="775"/>
        <v>2.0439772454795332E-7</v>
      </c>
      <c r="BG540" s="5">
        <f t="shared" si="776"/>
        <v>5.7200855750359969E-9</v>
      </c>
      <c r="BH540" s="5">
        <f t="shared" si="777"/>
        <v>1.2005776626707993E-10</v>
      </c>
      <c r="BI540" s="5">
        <f t="shared" si="778"/>
        <v>2.0158953291114116E-12</v>
      </c>
      <c r="BJ540" s="8">
        <f t="shared" si="779"/>
        <v>4.2457180623209988E-2</v>
      </c>
      <c r="BK540" s="8">
        <f t="shared" si="780"/>
        <v>0.49843403534722047</v>
      </c>
      <c r="BL540" s="8">
        <f t="shared" si="781"/>
        <v>0.43571280039869575</v>
      </c>
      <c r="BM540" s="8">
        <f t="shared" si="782"/>
        <v>4.0707356405517356E-2</v>
      </c>
      <c r="BN540" s="8">
        <f t="shared" si="783"/>
        <v>0.95928608580683505</v>
      </c>
    </row>
    <row r="541" spans="1:66" x14ac:dyDescent="0.25">
      <c r="A541" t="s">
        <v>301</v>
      </c>
      <c r="B541" t="s">
        <v>360</v>
      </c>
      <c r="C541" t="s">
        <v>322</v>
      </c>
      <c r="D541" s="10"/>
      <c r="E541">
        <f>VLOOKUP(A541,home!$A$2:$E$405,3,FALSE)</f>
        <v>1.3432835820895499</v>
      </c>
      <c r="F541">
        <f>VLOOKUP(B541,home!$B$2:$E$405,3,FALSE)</f>
        <v>0.37</v>
      </c>
      <c r="G541">
        <f>VLOOKUP(C541,away!$B$2:$E$405,4,FALSE)</f>
        <v>1.24</v>
      </c>
      <c r="H541">
        <f>VLOOKUP(A541,away!$A$2:$E$405,3,FALSE)</f>
        <v>1.0597014925373101</v>
      </c>
      <c r="I541">
        <f>VLOOKUP(C541,away!$B$2:$E$405,3,FALSE)</f>
        <v>0.99</v>
      </c>
      <c r="J541">
        <f>VLOOKUP(B541,home!$B$2:$E$405,4,FALSE)</f>
        <v>1.65</v>
      </c>
      <c r="K541" s="3">
        <f t="shared" si="728"/>
        <v>0.61629850746268544</v>
      </c>
      <c r="L541" s="3">
        <f t="shared" si="729"/>
        <v>1.7310223880596958</v>
      </c>
      <c r="M541" s="5">
        <f t="shared" si="730"/>
        <v>9.5625008731811373E-2</v>
      </c>
      <c r="N541" s="5">
        <f t="shared" si="731"/>
        <v>5.8933550157521608E-2</v>
      </c>
      <c r="O541" s="5">
        <f t="shared" si="732"/>
        <v>0.16552903097316937</v>
      </c>
      <c r="P541" s="5">
        <f t="shared" si="733"/>
        <v>0.10201529473050891</v>
      </c>
      <c r="Q541" s="5">
        <f t="shared" si="734"/>
        <v>1.8160329500778939E-2</v>
      </c>
      <c r="R541" s="5">
        <f t="shared" si="735"/>
        <v>0.14326722924419155</v>
      </c>
      <c r="S541" s="5">
        <f t="shared" si="736"/>
        <v>2.7208155316723354E-2</v>
      </c>
      <c r="T541" s="5">
        <f t="shared" si="737"/>
        <v>3.1435936940389299E-2</v>
      </c>
      <c r="U541" s="5">
        <f t="shared" si="738"/>
        <v>8.8295379551509651E-2</v>
      </c>
      <c r="V541" s="5">
        <f t="shared" si="739"/>
        <v>3.2251534992082586E-3</v>
      </c>
      <c r="W541" s="5">
        <f t="shared" si="740"/>
        <v>3.7307279887868784E-3</v>
      </c>
      <c r="X541" s="5">
        <f t="shared" si="741"/>
        <v>6.4579736723510079E-3</v>
      </c>
      <c r="Y541" s="5">
        <f t="shared" si="742"/>
        <v>5.5894485041698442E-3</v>
      </c>
      <c r="Z541" s="5">
        <f t="shared" si="743"/>
        <v>8.2666260432325417E-2</v>
      </c>
      <c r="AA541" s="5">
        <f t="shared" si="744"/>
        <v>5.0947092921963803E-2</v>
      </c>
      <c r="AB541" s="5">
        <f t="shared" si="745"/>
        <v>1.5699308663684519E-2</v>
      </c>
      <c r="AC541" s="5">
        <f t="shared" si="746"/>
        <v>2.1504245407156901E-4</v>
      </c>
      <c r="AD541" s="5">
        <f t="shared" si="747"/>
        <v>5.7481052280965498E-4</v>
      </c>
      <c r="AE541" s="5">
        <f t="shared" si="748"/>
        <v>9.9500988387581091E-4</v>
      </c>
      <c r="AF541" s="5">
        <f t="shared" si="749"/>
        <v>8.6119219266485379E-4</v>
      </c>
      <c r="AG541" s="5">
        <f t="shared" si="750"/>
        <v>4.9691432197502682E-4</v>
      </c>
      <c r="AH541" s="5">
        <f t="shared" si="751"/>
        <v>3.5774286886382199E-2</v>
      </c>
      <c r="AI541" s="5">
        <f t="shared" si="752"/>
        <v>2.2047639613619267E-2</v>
      </c>
      <c r="AJ541" s="5">
        <f t="shared" si="753"/>
        <v>6.7939636934743666E-3</v>
      </c>
      <c r="AK541" s="5">
        <f t="shared" si="754"/>
        <v>1.395703228014642E-3</v>
      </c>
      <c r="AL541" s="5">
        <f t="shared" si="755"/>
        <v>9.1765196668202041E-6</v>
      </c>
      <c r="AM541" s="5">
        <f t="shared" si="756"/>
        <v>7.0850973456287259E-5</v>
      </c>
      <c r="AN541" s="5">
        <f t="shared" si="757"/>
        <v>1.2264462126865649E-4</v>
      </c>
      <c r="AO541" s="5">
        <f t="shared" si="758"/>
        <v>1.0615029259557339E-4</v>
      </c>
      <c r="AP541" s="5">
        <f t="shared" si="759"/>
        <v>6.1249510994008279E-5</v>
      </c>
      <c r="AQ541" s="5">
        <f t="shared" si="760"/>
        <v>2.6506068697084218E-5</v>
      </c>
      <c r="AR541" s="5">
        <f t="shared" si="761"/>
        <v>1.2385218303439579E-2</v>
      </c>
      <c r="AS541" s="5">
        <f t="shared" si="762"/>
        <v>7.6329915550093453E-3</v>
      </c>
      <c r="AT541" s="5">
        <f t="shared" si="763"/>
        <v>2.3521006514137708E-3</v>
      </c>
      <c r="AU541" s="5">
        <f t="shared" si="764"/>
        <v>4.8319870695610575E-4</v>
      </c>
      <c r="AV541" s="5">
        <f t="shared" si="765"/>
        <v>7.4448660476236883E-5</v>
      </c>
      <c r="AW541" s="5">
        <f t="shared" si="766"/>
        <v>2.7193762467064177E-7</v>
      </c>
      <c r="AX541" s="5">
        <f t="shared" si="767"/>
        <v>7.2775581988980275E-6</v>
      </c>
      <c r="AY541" s="5">
        <f t="shared" si="768"/>
        <v>1.2597616172699881E-5</v>
      </c>
      <c r="AZ541" s="5">
        <f t="shared" si="769"/>
        <v>1.09033778155632E-5</v>
      </c>
      <c r="BA541" s="5">
        <f t="shared" si="770"/>
        <v>6.2913303680711045E-6</v>
      </c>
      <c r="BB541" s="5">
        <f t="shared" si="771"/>
        <v>2.722608429452734E-6</v>
      </c>
      <c r="BC541" s="5">
        <f t="shared" si="772"/>
        <v>9.4257922906054467E-7</v>
      </c>
      <c r="BD541" s="5">
        <f t="shared" si="773"/>
        <v>3.5731816940434381E-3</v>
      </c>
      <c r="BE541" s="5">
        <f t="shared" si="774"/>
        <v>2.202146544931961E-3</v>
      </c>
      <c r="BF541" s="5">
        <f t="shared" si="775"/>
        <v>6.7858981442783849E-4</v>
      </c>
      <c r="BG541" s="5">
        <f t="shared" si="776"/>
        <v>1.3940462993708585E-4</v>
      </c>
      <c r="BH541" s="5">
        <f t="shared" si="777"/>
        <v>2.1478716340903502E-5</v>
      </c>
      <c r="BI541" s="5">
        <f t="shared" si="778"/>
        <v>2.647460164622645E-6</v>
      </c>
      <c r="BJ541" s="8">
        <f t="shared" si="779"/>
        <v>0.1276640302225483</v>
      </c>
      <c r="BK541" s="8">
        <f t="shared" si="780"/>
        <v>0.22831042886816297</v>
      </c>
      <c r="BL541" s="8">
        <f t="shared" si="781"/>
        <v>0.55929504151315035</v>
      </c>
      <c r="BM541" s="8">
        <f t="shared" si="782"/>
        <v>0.41439299201965707</v>
      </c>
      <c r="BN541" s="8">
        <f t="shared" si="783"/>
        <v>0.58353044333798176</v>
      </c>
    </row>
    <row r="542" spans="1:66" x14ac:dyDescent="0.25">
      <c r="A542" t="s">
        <v>303</v>
      </c>
      <c r="B542" t="s">
        <v>357</v>
      </c>
      <c r="C542" t="s">
        <v>470</v>
      </c>
      <c r="D542" s="10"/>
      <c r="E542">
        <f>VLOOKUP(A542,home!$A$2:$E$405,3,FALSE)</f>
        <v>1.25</v>
      </c>
      <c r="F542">
        <f>VLOOKUP(B542,home!$B$2:$E$405,3,FALSE)</f>
        <v>1.6</v>
      </c>
      <c r="G542">
        <f>VLOOKUP(C542,away!$B$2:$E$405,4,FALSE)</f>
        <v>1.2</v>
      </c>
      <c r="H542">
        <f>VLOOKUP(A542,away!$A$2:$E$405,3,FALSE)</f>
        <v>0.92105263157894701</v>
      </c>
      <c r="I542">
        <f>VLOOKUP(C542,away!$B$2:$E$405,3,FALSE)</f>
        <v>0.2</v>
      </c>
      <c r="J542">
        <f>VLOOKUP(B542,home!$B$2:$E$405,4,FALSE)</f>
        <v>1.9</v>
      </c>
      <c r="K542" s="3">
        <f t="shared" si="728"/>
        <v>2.4</v>
      </c>
      <c r="L542" s="3">
        <f t="shared" si="729"/>
        <v>0.34999999999999987</v>
      </c>
      <c r="M542" s="5">
        <f t="shared" si="730"/>
        <v>6.3927861206707584E-2</v>
      </c>
      <c r="N542" s="5">
        <f t="shared" si="731"/>
        <v>0.15342686689609822</v>
      </c>
      <c r="O542" s="5">
        <f t="shared" si="732"/>
        <v>2.2374751422347645E-2</v>
      </c>
      <c r="P542" s="5">
        <f t="shared" si="733"/>
        <v>5.3699403413634349E-2</v>
      </c>
      <c r="Q542" s="5">
        <f t="shared" si="734"/>
        <v>0.18411224027531789</v>
      </c>
      <c r="R542" s="5">
        <f t="shared" si="735"/>
        <v>3.9155814989108358E-3</v>
      </c>
      <c r="S542" s="5">
        <f t="shared" si="736"/>
        <v>1.127687471686321E-2</v>
      </c>
      <c r="T542" s="5">
        <f t="shared" si="737"/>
        <v>6.4439284096361238E-2</v>
      </c>
      <c r="U542" s="5">
        <f t="shared" si="738"/>
        <v>9.3973955973860063E-3</v>
      </c>
      <c r="V542" s="5">
        <f t="shared" si="739"/>
        <v>1.0525083069072324E-3</v>
      </c>
      <c r="W542" s="5">
        <f t="shared" si="740"/>
        <v>0.14728979222025429</v>
      </c>
      <c r="X542" s="5">
        <f t="shared" si="741"/>
        <v>5.1551427277088981E-2</v>
      </c>
      <c r="Y542" s="5">
        <f t="shared" si="742"/>
        <v>9.0214997734905673E-3</v>
      </c>
      <c r="Z542" s="5">
        <f t="shared" si="743"/>
        <v>4.5681784153959738E-4</v>
      </c>
      <c r="AA542" s="5">
        <f t="shared" si="744"/>
        <v>1.0963628196950337E-3</v>
      </c>
      <c r="AB542" s="5">
        <f t="shared" si="745"/>
        <v>1.3156353836340407E-3</v>
      </c>
      <c r="AC542" s="5">
        <f t="shared" si="746"/>
        <v>5.5256686112629691E-5</v>
      </c>
      <c r="AD542" s="5">
        <f t="shared" si="747"/>
        <v>8.8373875332152588E-2</v>
      </c>
      <c r="AE542" s="5">
        <f t="shared" si="748"/>
        <v>3.0930856366253388E-2</v>
      </c>
      <c r="AF542" s="5">
        <f t="shared" si="749"/>
        <v>5.41289986409434E-3</v>
      </c>
      <c r="AG542" s="5">
        <f t="shared" si="750"/>
        <v>6.3150498414433944E-4</v>
      </c>
      <c r="AH542" s="5">
        <f t="shared" si="751"/>
        <v>3.9971561134714758E-5</v>
      </c>
      <c r="AI542" s="5">
        <f t="shared" si="752"/>
        <v>9.5931746723315424E-5</v>
      </c>
      <c r="AJ542" s="5">
        <f t="shared" si="753"/>
        <v>1.1511809606797853E-4</v>
      </c>
      <c r="AK542" s="5">
        <f t="shared" si="754"/>
        <v>9.2094476854382806E-5</v>
      </c>
      <c r="AL542" s="5">
        <f t="shared" si="755"/>
        <v>1.8566246533843566E-6</v>
      </c>
      <c r="AM542" s="5">
        <f t="shared" si="756"/>
        <v>4.2419460159433216E-2</v>
      </c>
      <c r="AN542" s="5">
        <f t="shared" si="757"/>
        <v>1.4846811055801618E-2</v>
      </c>
      <c r="AO542" s="5">
        <f t="shared" si="758"/>
        <v>2.5981919347652818E-3</v>
      </c>
      <c r="AP542" s="5">
        <f t="shared" si="759"/>
        <v>3.0312239238928276E-4</v>
      </c>
      <c r="AQ542" s="5">
        <f t="shared" si="760"/>
        <v>2.6523209334062234E-5</v>
      </c>
      <c r="AR542" s="5">
        <f t="shared" si="761"/>
        <v>2.7980092794300332E-6</v>
      </c>
      <c r="AS542" s="5">
        <f t="shared" si="762"/>
        <v>6.7152222706320799E-6</v>
      </c>
      <c r="AT542" s="5">
        <f t="shared" si="763"/>
        <v>8.0582667247584972E-6</v>
      </c>
      <c r="AU542" s="5">
        <f t="shared" si="764"/>
        <v>6.4466133798067969E-6</v>
      </c>
      <c r="AV542" s="5">
        <f t="shared" si="765"/>
        <v>3.8679680278840782E-6</v>
      </c>
      <c r="AW542" s="5">
        <f t="shared" si="766"/>
        <v>4.3321241912301602E-8</v>
      </c>
      <c r="AX542" s="5">
        <f t="shared" si="767"/>
        <v>1.6967784063773288E-2</v>
      </c>
      <c r="AY542" s="5">
        <f t="shared" si="768"/>
        <v>5.9387244223206483E-3</v>
      </c>
      <c r="AZ542" s="5">
        <f t="shared" si="769"/>
        <v>1.039276773906113E-3</v>
      </c>
      <c r="BA542" s="5">
        <f t="shared" si="770"/>
        <v>1.2124895695571313E-4</v>
      </c>
      <c r="BB542" s="5">
        <f t="shared" si="771"/>
        <v>1.0609283733624897E-5</v>
      </c>
      <c r="BC542" s="5">
        <f t="shared" si="772"/>
        <v>7.4264986135374279E-7</v>
      </c>
      <c r="BD542" s="5">
        <f t="shared" si="773"/>
        <v>1.6321720796675172E-7</v>
      </c>
      <c r="BE542" s="5">
        <f t="shared" si="774"/>
        <v>3.917212991202041E-7</v>
      </c>
      <c r="BF542" s="5">
        <f t="shared" si="775"/>
        <v>4.7006555894424502E-7</v>
      </c>
      <c r="BG542" s="5">
        <f t="shared" si="776"/>
        <v>3.7605244715539594E-7</v>
      </c>
      <c r="BH542" s="5">
        <f t="shared" si="777"/>
        <v>2.2563146829323759E-7</v>
      </c>
      <c r="BI542" s="5">
        <f t="shared" si="778"/>
        <v>1.0830310478075398E-7</v>
      </c>
      <c r="BJ542" s="8">
        <f t="shared" si="779"/>
        <v>0.81946274198753011</v>
      </c>
      <c r="BK542" s="8">
        <f t="shared" si="780"/>
        <v>0.13595248537719903</v>
      </c>
      <c r="BL542" s="8">
        <f t="shared" si="781"/>
        <v>3.8472463673522715E-2</v>
      </c>
      <c r="BM542" s="8">
        <f t="shared" si="782"/>
        <v>0.50694912306569628</v>
      </c>
      <c r="BN542" s="8">
        <f t="shared" si="783"/>
        <v>0.48145670471301655</v>
      </c>
    </row>
    <row r="543" spans="1:66" x14ac:dyDescent="0.25">
      <c r="A543" t="s">
        <v>303</v>
      </c>
      <c r="B543" t="s">
        <v>349</v>
      </c>
      <c r="C543" t="s">
        <v>473</v>
      </c>
      <c r="D543" s="10"/>
      <c r="E543">
        <f>VLOOKUP(A543,home!$A$2:$E$405,3,FALSE)</f>
        <v>1.25</v>
      </c>
      <c r="F543">
        <f>VLOOKUP(B543,home!$B$2:$E$405,3,FALSE)</f>
        <v>0.53</v>
      </c>
      <c r="G543">
        <f>VLOOKUP(C543,away!$B$2:$E$405,4,FALSE)</f>
        <v>1</v>
      </c>
      <c r="H543">
        <f>VLOOKUP(A543,away!$A$2:$E$405,3,FALSE)</f>
        <v>0.92105263157894701</v>
      </c>
      <c r="I543">
        <f>VLOOKUP(C543,away!$B$2:$E$405,3,FALSE)</f>
        <v>0.4</v>
      </c>
      <c r="J543">
        <f>VLOOKUP(B543,home!$B$2:$E$405,4,FALSE)</f>
        <v>0.72</v>
      </c>
      <c r="K543" s="3">
        <f t="shared" si="728"/>
        <v>0.66250000000000009</v>
      </c>
      <c r="L543" s="3">
        <f t="shared" si="729"/>
        <v>0.26526315789473676</v>
      </c>
      <c r="M543" s="5">
        <f t="shared" si="730"/>
        <v>0.39543725252749867</v>
      </c>
      <c r="N543" s="5">
        <f t="shared" si="731"/>
        <v>0.26197717979946789</v>
      </c>
      <c r="O543" s="5">
        <f t="shared" si="732"/>
        <v>0.10489493435466277</v>
      </c>
      <c r="P543" s="5">
        <f t="shared" si="733"/>
        <v>6.9492894009964098E-2</v>
      </c>
      <c r="Q543" s="5">
        <f t="shared" si="734"/>
        <v>8.6779940808573736E-2</v>
      </c>
      <c r="R543" s="5">
        <f t="shared" si="735"/>
        <v>1.3912380767039476E-2</v>
      </c>
      <c r="S543" s="5">
        <f t="shared" si="736"/>
        <v>3.0531154355167107E-3</v>
      </c>
      <c r="T543" s="5">
        <f t="shared" si="737"/>
        <v>2.3019521140800605E-2</v>
      </c>
      <c r="U543" s="5">
        <f t="shared" si="738"/>
        <v>9.2169522581636541E-3</v>
      </c>
      <c r="V543" s="5">
        <f t="shared" si="739"/>
        <v>5.9616096135615791E-5</v>
      </c>
      <c r="W543" s="5">
        <f t="shared" si="740"/>
        <v>1.9163903595226711E-2</v>
      </c>
      <c r="X543" s="5">
        <f t="shared" si="741"/>
        <v>5.0834775852601367E-3</v>
      </c>
      <c r="Y543" s="5">
        <f t="shared" si="742"/>
        <v>6.7422965867660733E-4</v>
      </c>
      <c r="Z543" s="5">
        <f t="shared" si="743"/>
        <v>1.230147352032964E-3</v>
      </c>
      <c r="AA543" s="5">
        <f t="shared" si="744"/>
        <v>8.149726207218388E-4</v>
      </c>
      <c r="AB543" s="5">
        <f t="shared" si="745"/>
        <v>2.6995968061410908E-4</v>
      </c>
      <c r="AC543" s="5">
        <f t="shared" si="746"/>
        <v>6.5479652959480609E-7</v>
      </c>
      <c r="AD543" s="5">
        <f t="shared" si="747"/>
        <v>3.1740215329594235E-3</v>
      </c>
      <c r="AE543" s="5">
        <f t="shared" si="748"/>
        <v>8.4195097505870994E-4</v>
      </c>
      <c r="AF543" s="5">
        <f t="shared" si="749"/>
        <v>1.1166928721831306E-4</v>
      </c>
      <c r="AG543" s="5">
        <f t="shared" si="750"/>
        <v>9.8739159224613631E-6</v>
      </c>
      <c r="AH543" s="5">
        <f t="shared" si="751"/>
        <v>8.1578192819028116E-5</v>
      </c>
      <c r="AI543" s="5">
        <f t="shared" si="752"/>
        <v>5.4045552742606136E-5</v>
      </c>
      <c r="AJ543" s="5">
        <f t="shared" si="753"/>
        <v>1.7902589345988283E-5</v>
      </c>
      <c r="AK543" s="5">
        <f t="shared" si="754"/>
        <v>3.9534884805724148E-6</v>
      </c>
      <c r="AL543" s="5">
        <f t="shared" si="755"/>
        <v>4.602874973299072E-9</v>
      </c>
      <c r="AM543" s="5">
        <f t="shared" si="756"/>
        <v>4.2055785311712393E-4</v>
      </c>
      <c r="AN543" s="5">
        <f t="shared" si="757"/>
        <v>1.1155850419527915E-4</v>
      </c>
      <c r="AO543" s="5">
        <f t="shared" si="758"/>
        <v>1.4796180556426491E-5</v>
      </c>
      <c r="AP543" s="5">
        <f t="shared" si="759"/>
        <v>1.3082938597261316E-6</v>
      </c>
      <c r="AQ543" s="5">
        <f t="shared" si="760"/>
        <v>8.6760540171311862E-8</v>
      </c>
      <c r="AR543" s="5">
        <f t="shared" si="761"/>
        <v>4.327937808504229E-6</v>
      </c>
      <c r="AS543" s="5">
        <f t="shared" si="762"/>
        <v>2.8672587981340522E-6</v>
      </c>
      <c r="AT543" s="5">
        <f t="shared" si="763"/>
        <v>9.4977947688190485E-7</v>
      </c>
      <c r="AU543" s="5">
        <f t="shared" si="764"/>
        <v>2.0974296781142078E-7</v>
      </c>
      <c r="AV543" s="5">
        <f t="shared" si="765"/>
        <v>3.4738679043766561E-8</v>
      </c>
      <c r="AW543" s="5">
        <f t="shared" si="766"/>
        <v>2.2469297567025695E-11</v>
      </c>
      <c r="AX543" s="5">
        <f t="shared" si="767"/>
        <v>4.6436596281682417E-5</v>
      </c>
      <c r="AY543" s="5">
        <f t="shared" si="768"/>
        <v>1.2317918171562068E-5</v>
      </c>
      <c r="AZ543" s="5">
        <f t="shared" si="769"/>
        <v>1.6337449364387579E-6</v>
      </c>
      <c r="BA543" s="5">
        <f t="shared" si="770"/>
        <v>1.4445744701142699E-7</v>
      </c>
      <c r="BB543" s="5">
        <f t="shared" si="771"/>
        <v>9.5798096439156814E-9</v>
      </c>
      <c r="BC543" s="5">
        <f t="shared" si="772"/>
        <v>5.0823411163510572E-10</v>
      </c>
      <c r="BD543" s="5">
        <f t="shared" si="773"/>
        <v>1.9134040837597618E-7</v>
      </c>
      <c r="BE543" s="5">
        <f t="shared" si="774"/>
        <v>1.2676302054908424E-7</v>
      </c>
      <c r="BF543" s="5">
        <f t="shared" si="775"/>
        <v>4.1990250556884155E-8</v>
      </c>
      <c r="BG543" s="5">
        <f t="shared" si="776"/>
        <v>9.2728469979785895E-9</v>
      </c>
      <c r="BH543" s="5">
        <f t="shared" si="777"/>
        <v>1.5358152840402035E-9</v>
      </c>
      <c r="BI543" s="5">
        <f t="shared" si="778"/>
        <v>2.0349552513532713E-10</v>
      </c>
      <c r="BJ543" s="8">
        <f t="shared" si="779"/>
        <v>0.40144461869631382</v>
      </c>
      <c r="BK543" s="8">
        <f t="shared" si="780"/>
        <v>0.46805585538669131</v>
      </c>
      <c r="BL543" s="8">
        <f t="shared" si="781"/>
        <v>0.12927544006815764</v>
      </c>
      <c r="BM543" s="8">
        <f t="shared" si="782"/>
        <v>6.7499161340286773E-2</v>
      </c>
      <c r="BN543" s="8">
        <f t="shared" si="783"/>
        <v>0.93249458226720672</v>
      </c>
    </row>
    <row r="544" spans="1:66" x14ac:dyDescent="0.25">
      <c r="A544" t="s">
        <v>35</v>
      </c>
      <c r="B544" t="s">
        <v>218</v>
      </c>
      <c r="C544" t="s">
        <v>214</v>
      </c>
      <c r="D544" s="10"/>
      <c r="E544">
        <f>VLOOKUP(A544,home!$A$2:$E$405,3,FALSE)</f>
        <v>1.5735294117647101</v>
      </c>
      <c r="F544">
        <f>VLOOKUP(B544,home!$B$2:$E$405,3,FALSE)</f>
        <v>1.27</v>
      </c>
      <c r="G544">
        <f>VLOOKUP(C544,away!$B$2:$E$405,4,FALSE)</f>
        <v>0.64</v>
      </c>
      <c r="H544">
        <f>VLOOKUP(A544,away!$A$2:$E$405,3,FALSE)</f>
        <v>1.02941176470588</v>
      </c>
      <c r="I544">
        <f>VLOOKUP(C544,away!$B$2:$E$405,3,FALSE)</f>
        <v>0.64</v>
      </c>
      <c r="J544">
        <f>VLOOKUP(B544,home!$B$2:$E$405,4,FALSE)</f>
        <v>1.46</v>
      </c>
      <c r="K544" s="3">
        <f t="shared" si="728"/>
        <v>1.2789647058823563</v>
      </c>
      <c r="L544" s="3">
        <f t="shared" si="729"/>
        <v>0.9618823529411743</v>
      </c>
      <c r="M544" s="5">
        <f t="shared" si="730"/>
        <v>0.10636836594544592</v>
      </c>
      <c r="N544" s="5">
        <f t="shared" si="731"/>
        <v>0.13604138586660411</v>
      </c>
      <c r="O544" s="5">
        <f t="shared" si="732"/>
        <v>0.10231385411411342</v>
      </c>
      <c r="P544" s="5">
        <f t="shared" si="733"/>
        <v>0.13085580833474741</v>
      </c>
      <c r="Q544" s="5">
        <f t="shared" si="734"/>
        <v>8.6996065531354749E-2</v>
      </c>
      <c r="R544" s="5">
        <f t="shared" si="735"/>
        <v>4.9206945366881721E-2</v>
      </c>
      <c r="S544" s="5">
        <f t="shared" si="736"/>
        <v>4.0245148129196343E-2</v>
      </c>
      <c r="T544" s="5">
        <f t="shared" si="737"/>
        <v>8.3679980209924107E-2</v>
      </c>
      <c r="U544" s="5">
        <f t="shared" si="738"/>
        <v>6.2933946408523067E-2</v>
      </c>
      <c r="V544" s="5">
        <f t="shared" si="739"/>
        <v>5.5011253091905733E-3</v>
      </c>
      <c r="W544" s="5">
        <f t="shared" si="740"/>
        <v>3.7088299121743787E-2</v>
      </c>
      <c r="X544" s="5">
        <f t="shared" si="741"/>
        <v>3.567458042580901E-2</v>
      </c>
      <c r="Y544" s="5">
        <f t="shared" si="742"/>
        <v>1.7157374680083159E-2</v>
      </c>
      <c r="Z544" s="5">
        <f t="shared" si="743"/>
        <v>1.5777097463514668E-2</v>
      </c>
      <c r="AA544" s="5">
        <f t="shared" si="744"/>
        <v>2.0178350817101311E-2</v>
      </c>
      <c r="AB544" s="5">
        <f t="shared" si="745"/>
        <v>1.2903699258992493E-2</v>
      </c>
      <c r="AC544" s="5">
        <f t="shared" si="746"/>
        <v>4.2297244150464071E-4</v>
      </c>
      <c r="AD544" s="5">
        <f t="shared" si="747"/>
        <v>1.1858656394479476E-2</v>
      </c>
      <c r="AE544" s="5">
        <f t="shared" si="748"/>
        <v>1.1406632315442823E-2</v>
      </c>
      <c r="AF544" s="5">
        <f t="shared" si="749"/>
        <v>5.4859191653564869E-3</v>
      </c>
      <c r="AG544" s="5">
        <f t="shared" si="750"/>
        <v>1.7589362782727271E-3</v>
      </c>
      <c r="AH544" s="5">
        <f t="shared" si="751"/>
        <v>3.793927907696931E-3</v>
      </c>
      <c r="AI544" s="5">
        <f t="shared" si="752"/>
        <v>4.8522998906064697E-3</v>
      </c>
      <c r="AJ544" s="5">
        <f t="shared" si="753"/>
        <v>3.102960151221247E-3</v>
      </c>
      <c r="AK544" s="5">
        <f t="shared" si="754"/>
        <v>1.3228588390571184E-3</v>
      </c>
      <c r="AL544" s="5">
        <f t="shared" si="755"/>
        <v>2.0813857670728291E-5</v>
      </c>
      <c r="AM544" s="5">
        <f t="shared" si="756"/>
        <v>3.0333605975450691E-3</v>
      </c>
      <c r="AN544" s="5">
        <f t="shared" si="757"/>
        <v>2.9177360288856983E-3</v>
      </c>
      <c r="AO544" s="5">
        <f t="shared" si="758"/>
        <v>1.4032593983629063E-3</v>
      </c>
      <c r="AP544" s="5">
        <f t="shared" si="759"/>
        <v>4.4992348396137637E-4</v>
      </c>
      <c r="AQ544" s="5">
        <f t="shared" si="760"/>
        <v>1.0819336484906486E-4</v>
      </c>
      <c r="AR544" s="5">
        <f t="shared" si="761"/>
        <v>7.2986246054894215E-4</v>
      </c>
      <c r="AS544" s="5">
        <f t="shared" si="762"/>
        <v>9.3346832719055082E-4</v>
      </c>
      <c r="AT544" s="5">
        <f t="shared" si="763"/>
        <v>5.9693652226787907E-4</v>
      </c>
      <c r="AU544" s="5">
        <f t="shared" si="764"/>
        <v>2.5448691454425831E-4</v>
      </c>
      <c r="AV544" s="5">
        <f t="shared" si="765"/>
        <v>8.1369945452751421E-5</v>
      </c>
      <c r="AW544" s="5">
        <f t="shared" si="766"/>
        <v>7.1126362143557699E-7</v>
      </c>
      <c r="AX544" s="5">
        <f t="shared" si="767"/>
        <v>6.4659352407906009E-4</v>
      </c>
      <c r="AY544" s="5">
        <f t="shared" si="768"/>
        <v>6.2194690033769216E-4</v>
      </c>
      <c r="AZ544" s="5">
        <f t="shared" si="769"/>
        <v>2.9911987395064463E-4</v>
      </c>
      <c r="BA544" s="5">
        <f t="shared" si="770"/>
        <v>9.5906042722371186E-5</v>
      </c>
      <c r="BB544" s="5">
        <f t="shared" si="771"/>
        <v>2.3062582508767794E-5</v>
      </c>
      <c r="BC544" s="5">
        <f t="shared" si="772"/>
        <v>4.4366982256867083E-6</v>
      </c>
      <c r="BD544" s="5">
        <f t="shared" si="773"/>
        <v>1.1700697014604185E-4</v>
      </c>
      <c r="BE544" s="5">
        <f t="shared" si="774"/>
        <v>1.4964778515901808E-4</v>
      </c>
      <c r="BF544" s="5">
        <f t="shared" si="775"/>
        <v>9.5697117765924822E-5</v>
      </c>
      <c r="BG544" s="5">
        <f t="shared" si="776"/>
        <v>4.0797745359095099E-5</v>
      </c>
      <c r="BH544" s="5">
        <f t="shared" si="777"/>
        <v>1.3044719098464584E-5</v>
      </c>
      <c r="BI544" s="5">
        <f t="shared" si="778"/>
        <v>3.3367470650171381E-6</v>
      </c>
      <c r="BJ544" s="8">
        <f t="shared" si="779"/>
        <v>0.43675136848449875</v>
      </c>
      <c r="BK544" s="8">
        <f t="shared" si="780"/>
        <v>0.28403618091809324</v>
      </c>
      <c r="BL544" s="8">
        <f t="shared" si="781"/>
        <v>0.26362449800879184</v>
      </c>
      <c r="BM544" s="8">
        <f t="shared" si="782"/>
        <v>0.38778548407903501</v>
      </c>
      <c r="BN544" s="8">
        <f t="shared" si="783"/>
        <v>0.61178242515914738</v>
      </c>
    </row>
    <row r="545" spans="1:66" s="15" customFormat="1" x14ac:dyDescent="0.25">
      <c r="A545" s="15" t="s">
        <v>35</v>
      </c>
      <c r="B545" s="15" t="s">
        <v>286</v>
      </c>
      <c r="C545" s="15" t="s">
        <v>282</v>
      </c>
      <c r="E545" s="15">
        <f>VLOOKUP(A545,home!$A$2:$E$405,3,FALSE)</f>
        <v>1.5735294117647101</v>
      </c>
      <c r="F545" s="15">
        <f>VLOOKUP(B545,home!$B$2:$E$405,3,FALSE)</f>
        <v>0.85</v>
      </c>
      <c r="G545" s="15">
        <f>VLOOKUP(C545,away!$B$2:$E$405,4,FALSE)</f>
        <v>0.42</v>
      </c>
      <c r="H545" s="15">
        <f>VLOOKUP(A545,away!$A$2:$E$405,3,FALSE)</f>
        <v>1.02941176470588</v>
      </c>
      <c r="I545" s="15">
        <f>VLOOKUP(C545,away!$B$2:$E$405,3,FALSE)</f>
        <v>1.06</v>
      </c>
      <c r="J545" s="15">
        <f>VLOOKUP(B545,home!$B$2:$E$405,4,FALSE)</f>
        <v>0.97</v>
      </c>
      <c r="K545" s="20">
        <f t="shared" si="728"/>
        <v>0.56175000000000141</v>
      </c>
      <c r="L545" s="20">
        <f t="shared" si="729"/>
        <v>1.0584411764705859</v>
      </c>
      <c r="M545" s="21">
        <f t="shared" si="730"/>
        <v>0.19786086912500428</v>
      </c>
      <c r="N545" s="21">
        <f t="shared" si="731"/>
        <v>0.11114834323097142</v>
      </c>
      <c r="O545" s="21">
        <f t="shared" si="732"/>
        <v>0.2094240910941621</v>
      </c>
      <c r="P545" s="21">
        <f t="shared" si="733"/>
        <v>0.11764398317214585</v>
      </c>
      <c r="Q545" s="21">
        <f t="shared" si="734"/>
        <v>3.1218790904999179E-2</v>
      </c>
      <c r="R545" s="21">
        <f t="shared" si="735"/>
        <v>0.11083154067949405</v>
      </c>
      <c r="S545" s="21">
        <f t="shared" si="736"/>
        <v>1.7487170199207324E-2</v>
      </c>
      <c r="T545" s="21">
        <f t="shared" si="737"/>
        <v>3.3043253773476548E-2</v>
      </c>
      <c r="U545" s="21">
        <f t="shared" si="738"/>
        <v>6.2259617976705935E-2</v>
      </c>
      <c r="V545" s="21">
        <f t="shared" si="739"/>
        <v>1.1552788840078353E-3</v>
      </c>
      <c r="W545" s="21">
        <f t="shared" si="740"/>
        <v>5.8457185969611105E-3</v>
      </c>
      <c r="X545" s="21">
        <f t="shared" si="741"/>
        <v>6.1873492690834994E-3</v>
      </c>
      <c r="Y545" s="21">
        <f t="shared" si="742"/>
        <v>3.2744726198015799E-3</v>
      </c>
      <c r="Z545" s="21">
        <f t="shared" si="743"/>
        <v>3.9102888768950426E-2</v>
      </c>
      <c r="AA545" s="21">
        <f t="shared" si="744"/>
        <v>2.1966047765957956E-2</v>
      </c>
      <c r="AB545" s="21">
        <f t="shared" si="745"/>
        <v>6.169713666263457E-3</v>
      </c>
      <c r="AC545" s="21">
        <f t="shared" si="746"/>
        <v>4.2931559114743144E-5</v>
      </c>
      <c r="AD545" s="21">
        <f t="shared" si="747"/>
        <v>8.2095810546072815E-4</v>
      </c>
      <c r="AE545" s="21">
        <f t="shared" si="748"/>
        <v>8.6893586297691621E-4</v>
      </c>
      <c r="AF545" s="21">
        <f t="shared" si="749"/>
        <v>4.5985874854338553E-4</v>
      </c>
      <c r="AG545" s="21">
        <f t="shared" si="750"/>
        <v>1.6224447827285077E-4</v>
      </c>
      <c r="AH545" s="21">
        <f t="shared" si="751"/>
        <v>1.0347026898001589E-2</v>
      </c>
      <c r="AI545" s="21">
        <f t="shared" si="752"/>
        <v>5.8124423599524057E-3</v>
      </c>
      <c r="AJ545" s="21">
        <f t="shared" si="753"/>
        <v>1.6325697478516363E-3</v>
      </c>
      <c r="AK545" s="21">
        <f t="shared" si="754"/>
        <v>3.0569868528521966E-4</v>
      </c>
      <c r="AL545" s="21">
        <f t="shared" si="755"/>
        <v>1.0210487076872074E-6</v>
      </c>
      <c r="AM545" s="21">
        <f t="shared" si="756"/>
        <v>9.2234643148513082E-5</v>
      </c>
      <c r="AN545" s="21">
        <f t="shared" si="757"/>
        <v>9.7624944205456821E-5</v>
      </c>
      <c r="AO545" s="21">
        <f t="shared" si="758"/>
        <v>5.1665130398849522E-5</v>
      </c>
      <c r="AP545" s="21">
        <f t="shared" si="759"/>
        <v>1.8228167133954838E-5</v>
      </c>
      <c r="AQ545" s="21">
        <f t="shared" si="760"/>
        <v>4.823360666541407E-6</v>
      </c>
      <c r="AR545" s="21">
        <f t="shared" si="761"/>
        <v>2.1903438645787198E-3</v>
      </c>
      <c r="AS545" s="21">
        <f t="shared" si="762"/>
        <v>1.2304256659270987E-3</v>
      </c>
      <c r="AT545" s="21">
        <f t="shared" si="763"/>
        <v>3.4559580891727477E-4</v>
      </c>
      <c r="AU545" s="21">
        <f t="shared" si="764"/>
        <v>6.4712815219759861E-5</v>
      </c>
      <c r="AV545" s="21">
        <f t="shared" si="765"/>
        <v>9.0881059874250488E-6</v>
      </c>
      <c r="AW545" s="21">
        <f t="shared" si="766"/>
        <v>1.6863734928193076E-8</v>
      </c>
      <c r="AX545" s="21">
        <f t="shared" si="767"/>
        <v>8.6354684647795563E-6</v>
      </c>
      <c r="AY545" s="21">
        <f t="shared" si="768"/>
        <v>9.1401354012359156E-6</v>
      </c>
      <c r="AZ545" s="21">
        <f t="shared" si="769"/>
        <v>4.8371478335922971E-6</v>
      </c>
      <c r="BA545" s="21">
        <f t="shared" si="770"/>
        <v>1.7066121479165254E-6</v>
      </c>
      <c r="BB545" s="21">
        <f t="shared" si="771"/>
        <v>4.5158714240494019E-7</v>
      </c>
      <c r="BC545" s="21">
        <f t="shared" si="772"/>
        <v>9.5595685257214988E-8</v>
      </c>
      <c r="BD545" s="21">
        <f t="shared" si="773"/>
        <v>3.863916894833049E-4</v>
      </c>
      <c r="BE545" s="21">
        <f t="shared" si="774"/>
        <v>2.1705553156724705E-4</v>
      </c>
      <c r="BF545" s="21">
        <f t="shared" si="775"/>
        <v>6.0965472428950672E-5</v>
      </c>
      <c r="BG545" s="21">
        <f t="shared" si="776"/>
        <v>1.1415784712321042E-5</v>
      </c>
      <c r="BH545" s="21">
        <f t="shared" si="777"/>
        <v>1.6032042655365904E-6</v>
      </c>
      <c r="BI545" s="21">
        <f t="shared" si="778"/>
        <v>1.801199992330365E-7</v>
      </c>
      <c r="BJ545" s="22">
        <f t="shared" si="779"/>
        <v>0.19331936838277566</v>
      </c>
      <c r="BK545" s="22">
        <f t="shared" si="780"/>
        <v>0.33420039412358893</v>
      </c>
      <c r="BL545" s="22">
        <f t="shared" si="781"/>
        <v>0.43326652693676126</v>
      </c>
      <c r="BM545" s="22">
        <f t="shared" si="782"/>
        <v>0.22175243673363307</v>
      </c>
      <c r="BN545" s="22">
        <f t="shared" si="783"/>
        <v>0.77812761820677689</v>
      </c>
    </row>
    <row r="546" spans="1:66" x14ac:dyDescent="0.25">
      <c r="A546" t="s">
        <v>10</v>
      </c>
      <c r="B546" t="s">
        <v>38</v>
      </c>
      <c r="C546" t="s">
        <v>42</v>
      </c>
      <c r="D546" s="10"/>
      <c r="E546">
        <f>VLOOKUP(A546,home!$A$2:$E$405,3,FALSE)</f>
        <v>1.5432098765432101</v>
      </c>
      <c r="F546">
        <f>VLOOKUP(B546,home!$B$2:$E$405,3,FALSE)</f>
        <v>0.97</v>
      </c>
      <c r="G546">
        <f>VLOOKUP(C546,away!$B$2:$E$405,4,FALSE)</f>
        <v>1.56</v>
      </c>
      <c r="H546">
        <f>VLOOKUP(A546,away!$A$2:$E$405,3,FALSE)</f>
        <v>1.49382716049383</v>
      </c>
      <c r="I546">
        <f>VLOOKUP(C546,away!$B$2:$E$405,3,FALSE)</f>
        <v>0.78</v>
      </c>
      <c r="J546">
        <f>VLOOKUP(B546,home!$B$2:$E$405,4,FALSE)</f>
        <v>0.67</v>
      </c>
      <c r="K546" s="3">
        <f t="shared" ref="K546:K609" si="784">E546*F546*G546</f>
        <v>2.3351851851851855</v>
      </c>
      <c r="L546" s="3">
        <f t="shared" ref="L546:L609" si="785">H546*I546*J546</f>
        <v>0.78067407407407574</v>
      </c>
      <c r="M546" s="5">
        <f t="shared" ref="M546:M609" si="786">_xlfn.POISSON.DIST(0,K546,FALSE) * _xlfn.POISSON.DIST(0,L546,FALSE)</f>
        <v>4.4340390882531978E-2</v>
      </c>
      <c r="N546" s="5">
        <f t="shared" ref="N546:N609" si="787">_xlfn.POISSON.DIST(1,K546,FALSE) * _xlfn.POISSON.DIST(0,L546,FALSE)</f>
        <v>0.10354302389420894</v>
      </c>
      <c r="O546" s="5">
        <f t="shared" ref="O546:O609" si="788">_xlfn.POISSON.DIST(0,K546,FALSE) * _xlfn.POISSON.DIST(1,L546,FALSE)</f>
        <v>3.4615393596303244E-2</v>
      </c>
      <c r="P546" s="5">
        <f t="shared" ref="P546:P609" si="789">_xlfn.POISSON.DIST(1,K546,FALSE) * _xlfn.POISSON.DIST(1,L546,FALSE)</f>
        <v>8.083335430544146E-2</v>
      </c>
      <c r="Q546" s="5">
        <f t="shared" ref="Q546:Q609" si="790">_xlfn.POISSON.DIST(2,K546,FALSE) * _xlfn.POISSON.DIST(0,L546,FALSE)</f>
        <v>0.12089606771351623</v>
      </c>
      <c r="R546" s="5">
        <f t="shared" ref="R546:R609" si="791">_xlfn.POISSON.DIST(0,K546,FALSE) * _xlfn.POISSON.DIST(2,L546,FALSE)</f>
        <v>1.351167017225186E-2</v>
      </c>
      <c r="S546" s="5">
        <f t="shared" ref="S546:S609" si="792">_xlfn.POISSON.DIST(2,K546,FALSE) * _xlfn.POISSON.DIST(2,L546,FALSE)</f>
        <v>3.6840175730403484E-2</v>
      </c>
      <c r="T546" s="5">
        <f t="shared" ref="T546:T609" si="793">_xlfn.POISSON.DIST(2,K546,FALSE) * _xlfn.POISSON.DIST(1,L546,FALSE)</f>
        <v>9.4380425721446046E-2</v>
      </c>
      <c r="U546" s="5">
        <f t="shared" ref="U546:U609" si="794">_xlfn.POISSON.DIST(1,K546,FALSE) * _xlfn.POISSON.DIST(2,L546,FALSE)</f>
        <v>3.1552252013351108E-2</v>
      </c>
      <c r="V546" s="5">
        <f t="shared" ref="V546:V609" si="795">_xlfn.POISSON.DIST(3,K546,FALSE) * _xlfn.POISSON.DIST(3,L546,FALSE)</f>
        <v>7.4622581208171543E-3</v>
      </c>
      <c r="W546" s="5">
        <f t="shared" ref="W546:W609" si="796">_xlfn.POISSON.DIST(3,K546,FALSE) * _xlfn.POISSON.DIST(0,L546,FALSE)</f>
        <v>9.4104902090582698E-2</v>
      </c>
      <c r="X546" s="5">
        <f t="shared" ref="X546:X609" si="797">_xlfn.POISSON.DIST(3,K546,FALSE) * _xlfn.POISSON.DIST(1,L546,FALSE)</f>
        <v>7.34652573053972E-2</v>
      </c>
      <c r="Y546" s="5">
        <f t="shared" ref="Y546:Y609" si="798">_xlfn.POISSON.DIST(3,K546,FALSE) * _xlfn.POISSON.DIST(2,L546,FALSE)</f>
        <v>2.867621086175234E-2</v>
      </c>
      <c r="Z546" s="5">
        <f t="shared" ref="Z546:Z609" si="799">_xlfn.POISSON.DIST(0,K546,FALSE) * _xlfn.POISSON.DIST(3,L546,FALSE)</f>
        <v>3.5160702003056762E-3</v>
      </c>
      <c r="AA546" s="5">
        <f t="shared" ref="AA546:AA609" si="800">_xlfn.POISSON.DIST(1,K546,FALSE) * _xlfn.POISSON.DIST(3,L546,FALSE)</f>
        <v>8.2106750418249226E-3</v>
      </c>
      <c r="AB546" s="5">
        <f t="shared" ref="AB546:AB609" si="801">_xlfn.POISSON.DIST(2,K546,FALSE) * _xlfn.POISSON.DIST(3,L546,FALSE)</f>
        <v>9.5867233590196579E-3</v>
      </c>
      <c r="AC546" s="5">
        <f t="shared" ref="AC546:AC609" si="802">_xlfn.POISSON.DIST(4,K546,FALSE) * _xlfn.POISSON.DIST(4,L546,FALSE)</f>
        <v>8.5023967791111508E-4</v>
      </c>
      <c r="AD546" s="5">
        <f t="shared" ref="AD546:AD609" si="803">_xlfn.POISSON.DIST(4,K546,FALSE) * _xlfn.POISSON.DIST(0,L546,FALSE)</f>
        <v>5.4938093303807785E-2</v>
      </c>
      <c r="AE546" s="5">
        <f t="shared" ref="AE546:AE609" si="804">_xlfn.POISSON.DIST(4,K546,FALSE) * _xlfn.POISSON.DIST(1,L546,FALSE)</f>
        <v>4.2888745121345329E-2</v>
      </c>
      <c r="AF546" s="5">
        <f t="shared" ref="AF546:AF609" si="805">_xlfn.POISSON.DIST(4,K546,FALSE) * _xlfn.POISSON.DIST(2,L546,FALSE)</f>
        <v>1.6741065692902644E-2</v>
      </c>
      <c r="AG546" s="5">
        <f t="shared" ref="AG546:AG609" si="806">_xlfn.POISSON.DIST(4,K546,FALSE) * _xlfn.POISSON.DIST(3,L546,FALSE)</f>
        <v>4.3564386529400161E-3</v>
      </c>
      <c r="AH546" s="5">
        <f t="shared" ref="AH546:AH609" si="807">_xlfn.POISSON.DIST(0,K546,FALSE) * _xlfn.POISSON.DIST(4,L546,FALSE)</f>
        <v>6.8622621200077085E-4</v>
      </c>
      <c r="AI546" s="5">
        <f t="shared" ref="AI546:AI609" si="808">_xlfn.POISSON.DIST(1,K546,FALSE) * _xlfn.POISSON.DIST(4,L546,FALSE)</f>
        <v>1.6024652839499484E-3</v>
      </c>
      <c r="AJ546" s="5">
        <f t="shared" ref="AJ546:AJ609" si="809">_xlfn.POISSON.DIST(2,K546,FALSE) * _xlfn.POISSON.DIST(4,L546,FALSE)</f>
        <v>1.8710265954267459E-3</v>
      </c>
      <c r="AK546" s="5">
        <f t="shared" ref="AK546:AK609" si="810">_xlfn.POISSON.DIST(3,K546,FALSE) * _xlfn.POISSON.DIST(4,L546,FALSE)</f>
        <v>1.4563978622426708E-3</v>
      </c>
      <c r="AL546" s="5">
        <f t="shared" ref="AL546:AL609" si="811">_xlfn.POISSON.DIST(5,K546,FALSE) * _xlfn.POISSON.DIST(5,L546,FALSE)</f>
        <v>6.200010758697129E-5</v>
      </c>
      <c r="AM546" s="5">
        <f t="shared" ref="AM546:AM609" si="812">_xlfn.POISSON.DIST(5,K546,FALSE) * _xlfn.POISSON.DIST(0,L546,FALSE)</f>
        <v>2.5658124317074663E-2</v>
      </c>
      <c r="AN546" s="5">
        <f t="shared" ref="AN546:AN609" si="813">_xlfn.POISSON.DIST(5,K546,FALSE) * _xlfn.POISSON.DIST(1,L546,FALSE)</f>
        <v>2.0030632443709787E-2</v>
      </c>
      <c r="AO546" s="5">
        <f t="shared" ref="AO546:AO609" si="814">_xlfn.POISSON.DIST(5,K546,FALSE) * _xlfn.POISSON.DIST(2,L546,FALSE)</f>
        <v>7.8186977180556387E-3</v>
      </c>
      <c r="AP546" s="5">
        <f t="shared" ref="AP546:AP609" si="815">_xlfn.POISSON.DIST(5,K546,FALSE) * _xlfn.POISSON.DIST(3,L546,FALSE)</f>
        <v>2.0346182005027249E-3</v>
      </c>
      <c r="AQ546" s="5">
        <f t="shared" ref="AQ546:AQ609" si="816">_xlfn.POISSON.DIST(5,K546,FALSE) * _xlfn.POISSON.DIST(4,L546,FALSE)</f>
        <v>3.9709341994293167E-4</v>
      </c>
      <c r="AR546" s="5">
        <f t="shared" ref="AR546:AR609" si="817">_xlfn.POISSON.DIST(0,K546,FALSE) * _xlfn.POISSON.DIST(5,L546,FALSE)</f>
        <v>1.0714380253181248E-4</v>
      </c>
      <c r="AS546" s="5">
        <f t="shared" ref="AS546:AS609" si="818">_xlfn.POISSON.DIST(1,K546,FALSE) * _xlfn.POISSON.DIST(5,L546,FALSE)</f>
        <v>2.5020062035669549E-4</v>
      </c>
      <c r="AT546" s="5">
        <f t="shared" ref="AT546:AT609" si="819">_xlfn.POISSON.DIST(2,K546,FALSE) * _xlfn.POISSON.DIST(5,L546,FALSE)</f>
        <v>2.921323909905492E-4</v>
      </c>
      <c r="AU546" s="5">
        <f t="shared" ref="AU546:AU609" si="820">_xlfn.POISSON.DIST(3,K546,FALSE) * _xlfn.POISSON.DIST(5,L546,FALSE)</f>
        <v>2.2739441051795219E-4</v>
      </c>
      <c r="AV546" s="5">
        <f t="shared" ref="AV546:AV609" si="821">_xlfn.POISSON.DIST(4,K546,FALSE) * _xlfn.POISSON.DIST(5,L546,FALSE)</f>
        <v>1.327520146588601E-4</v>
      </c>
      <c r="AW546" s="5">
        <f t="shared" ref="AW546:AW609" si="822">_xlfn.POISSON.DIST(6,K546,FALSE) * _xlfn.POISSON.DIST(6,L546,FALSE)</f>
        <v>3.1396484758797498E-6</v>
      </c>
      <c r="AX546" s="5">
        <f t="shared" ref="AX546:AX609" si="823">_xlfn.POISSON.DIST(6,K546,FALSE) * _xlfn.POISSON.DIST(0,L546,FALSE)</f>
        <v>9.986078630812089E-3</v>
      </c>
      <c r="AY546" s="5">
        <f t="shared" ref="AY546:AY609" si="824">_xlfn.POISSON.DIST(6,K546,FALSE) * _xlfn.POISSON.DIST(1,L546,FALSE)</f>
        <v>7.795872688740141E-3</v>
      </c>
      <c r="AZ546" s="5">
        <f t="shared" ref="AZ546:AZ609" si="825">_xlfn.POISSON.DIST(6,K546,FALSE) * _xlfn.POISSON.DIST(2,L546,FALSE)</f>
        <v>3.0430178464407919E-3</v>
      </c>
      <c r="BA546" s="5">
        <f t="shared" ref="BA546:BA609" si="826">_xlfn.POISSON.DIST(6,K546,FALSE) * _xlfn.POISSON.DIST(3,L546,FALSE)</f>
        <v>7.9186837988701783E-4</v>
      </c>
      <c r="BB546" s="5">
        <f t="shared" ref="BB546:BB609" si="827">_xlfn.POISSON.DIST(6,K546,FALSE) * _xlfn.POISSON.DIST(4,L546,FALSE)</f>
        <v>1.5454777856420898E-4</v>
      </c>
      <c r="BC546" s="5">
        <f t="shared" ref="BC546:BC609" si="828">_xlfn.POISSON.DIST(6,K546,FALSE) * _xlfn.POISSON.DIST(5,L546,FALSE)</f>
        <v>2.4130288786163841E-5</v>
      </c>
      <c r="BD546" s="5">
        <f t="shared" ref="BD546:BD609" si="829">_xlfn.POISSON.DIST(0,K546,FALSE) * _xlfn.POISSON.DIST(6,L546,FALSE)</f>
        <v>1.3940731472383044E-5</v>
      </c>
      <c r="BE546" s="5">
        <f t="shared" ref="BE546:BE609" si="830">_xlfn.POISSON.DIST(1,K546,FALSE) * _xlfn.POISSON.DIST(6,L546,FALSE)</f>
        <v>3.255418960495374E-5</v>
      </c>
      <c r="BF546" s="5">
        <f t="shared" ref="BF546:BF609" si="831">_xlfn.POISSON.DIST(2,K546,FALSE) * _xlfn.POISSON.DIST(6,L546,FALSE)</f>
        <v>3.8010030640598786E-5</v>
      </c>
      <c r="BG546" s="5">
        <f t="shared" ref="BG546:BG609" si="832">_xlfn.POISSON.DIST(3,K546,FALSE) * _xlfn.POISSON.DIST(6,L546,FALSE)</f>
        <v>2.958682014678708E-5</v>
      </c>
      <c r="BH546" s="5">
        <f t="shared" ref="BH546:BH609" si="833">_xlfn.POISSON.DIST(4,K546,FALSE) * _xlfn.POISSON.DIST(6,L546,FALSE)</f>
        <v>1.7272676020878945E-5</v>
      </c>
      <c r="BI546" s="5">
        <f t="shared" ref="BI546:BI609" si="834">_xlfn.POISSON.DIST(5,K546,FALSE) * _xlfn.POISSON.DIST(6,L546,FALSE)</f>
        <v>8.0669794304919764E-6</v>
      </c>
      <c r="BJ546" s="8">
        <f t="shared" ref="BJ546:BJ609" si="835">SUM(N546,Q546,T546,W546,X546,Y546,AD546,AE546,AF546,AG546,AM546,AN546,AO546,AP546,AQ546,AX546,AY546,AZ546,BA546,BB546,BC546)</f>
        <v>0.71172491207041566</v>
      </c>
      <c r="BK546" s="8">
        <f t="shared" ref="BK546:BK609" si="836">SUM(M546,P546,S546,V546,AC546,AL546,AY546)</f>
        <v>0.17818429151343232</v>
      </c>
      <c r="BL546" s="8">
        <f t="shared" ref="BL546:BL609" si="837">SUM(O546,R546,U546,AA546,AB546,AH546,AI546,AJ546,AK546,AR546,AS546,AT546,AU546,AV546,BD546,BE546,BF546,BG546,BH546,BI546)</f>
        <v>0.10424188480274285</v>
      </c>
      <c r="BM546" s="8">
        <f t="shared" ref="BM546:BM609" si="838">SUM(S546:BI546)</f>
        <v>0.59213452498237851</v>
      </c>
      <c r="BN546" s="8">
        <f t="shared" ref="BN546:BN609" si="839">SUM(M546:R546)</f>
        <v>0.39773990056425373</v>
      </c>
    </row>
    <row r="547" spans="1:66" x14ac:dyDescent="0.25">
      <c r="A547" t="s">
        <v>13</v>
      </c>
      <c r="B547" t="s">
        <v>43</v>
      </c>
      <c r="C547" t="s">
        <v>47</v>
      </c>
      <c r="D547" s="10"/>
      <c r="E547">
        <f>VLOOKUP(A547,home!$A$2:$E$405,3,FALSE)</f>
        <v>1.8518518518518501</v>
      </c>
      <c r="F547">
        <f>VLOOKUP(B547,home!$B$2:$E$405,3,FALSE)</f>
        <v>2.16</v>
      </c>
      <c r="G547">
        <f>VLOOKUP(C547,away!$B$2:$E$405,4,FALSE)</f>
        <v>0.54</v>
      </c>
      <c r="H547">
        <f>VLOOKUP(A547,away!$A$2:$E$405,3,FALSE)</f>
        <v>1.12962962962963</v>
      </c>
      <c r="I547">
        <f>VLOOKUP(C547,away!$B$2:$E$405,3,FALSE)</f>
        <v>1.08</v>
      </c>
      <c r="J547">
        <f>VLOOKUP(B547,home!$B$2:$E$405,4,FALSE)</f>
        <v>1.77</v>
      </c>
      <c r="K547" s="3">
        <f t="shared" si="784"/>
        <v>2.1599999999999984</v>
      </c>
      <c r="L547" s="3">
        <f t="shared" si="785"/>
        <v>2.1594000000000007</v>
      </c>
      <c r="M547" s="5">
        <f t="shared" si="786"/>
        <v>1.3307865867027155E-2</v>
      </c>
      <c r="N547" s="5">
        <f t="shared" si="787"/>
        <v>2.8744990272778635E-2</v>
      </c>
      <c r="O547" s="5">
        <f t="shared" si="788"/>
        <v>2.8737005553258449E-2</v>
      </c>
      <c r="P547" s="5">
        <f t="shared" si="789"/>
        <v>6.2071931995038201E-2</v>
      </c>
      <c r="Q547" s="5">
        <f t="shared" si="790"/>
        <v>3.1044589494600906E-2</v>
      </c>
      <c r="R547" s="5">
        <f t="shared" si="791"/>
        <v>3.1027344895853164E-2</v>
      </c>
      <c r="S547" s="5">
        <f t="shared" si="792"/>
        <v>7.2380590173046155E-2</v>
      </c>
      <c r="T547" s="5">
        <f t="shared" si="793"/>
        <v>6.7037686554641221E-2</v>
      </c>
      <c r="U547" s="5">
        <f t="shared" si="794"/>
        <v>6.7019064975042786E-2</v>
      </c>
      <c r="V547" s="5">
        <f t="shared" si="795"/>
        <v>3.7511675140722199E-2</v>
      </c>
      <c r="W547" s="5">
        <f t="shared" si="796"/>
        <v>2.2352104436112633E-2</v>
      </c>
      <c r="X547" s="5">
        <f t="shared" si="797"/>
        <v>4.826713431934164E-2</v>
      </c>
      <c r="Y547" s="5">
        <f t="shared" si="798"/>
        <v>5.2114024924593196E-2</v>
      </c>
      <c r="Z547" s="5">
        <f t="shared" si="799"/>
        <v>2.2333482856035116E-2</v>
      </c>
      <c r="AA547" s="5">
        <f t="shared" si="800"/>
        <v>4.8240322969035812E-2</v>
      </c>
      <c r="AB547" s="5">
        <f t="shared" si="801"/>
        <v>5.2099548806558649E-2</v>
      </c>
      <c r="AC547" s="5">
        <f t="shared" si="802"/>
        <v>1.0935366025348194E-2</v>
      </c>
      <c r="AD547" s="5">
        <f t="shared" si="803"/>
        <v>1.2070136395500818E-2</v>
      </c>
      <c r="AE547" s="5">
        <f t="shared" si="804"/>
        <v>2.6064252532444477E-2</v>
      </c>
      <c r="AF547" s="5">
        <f t="shared" si="805"/>
        <v>2.8141573459280311E-2</v>
      </c>
      <c r="AG547" s="5">
        <f t="shared" si="806"/>
        <v>2.0256304575989977E-2</v>
      </c>
      <c r="AH547" s="5">
        <f t="shared" si="807"/>
        <v>1.2056730719830563E-2</v>
      </c>
      <c r="AI547" s="5">
        <f t="shared" si="808"/>
        <v>2.6042538354833996E-2</v>
      </c>
      <c r="AJ547" s="5">
        <f t="shared" si="809"/>
        <v>2.81259414232207E-2</v>
      </c>
      <c r="AK547" s="5">
        <f t="shared" si="810"/>
        <v>2.0250677824718889E-2</v>
      </c>
      <c r="AL547" s="5">
        <f t="shared" si="811"/>
        <v>2.0402348597398229E-3</v>
      </c>
      <c r="AM547" s="5">
        <f t="shared" si="812"/>
        <v>5.2142989228563469E-3</v>
      </c>
      <c r="AN547" s="5">
        <f t="shared" si="813"/>
        <v>1.1259757094016E-2</v>
      </c>
      <c r="AO547" s="5">
        <f t="shared" si="814"/>
        <v>1.2157159734409081E-2</v>
      </c>
      <c r="AP547" s="5">
        <f t="shared" si="815"/>
        <v>8.7507235768276605E-3</v>
      </c>
      <c r="AQ547" s="5">
        <f t="shared" si="816"/>
        <v>4.7240781229504142E-3</v>
      </c>
      <c r="AR547" s="5">
        <f t="shared" si="817"/>
        <v>5.2070608632804188E-3</v>
      </c>
      <c r="AS547" s="5">
        <f t="shared" si="818"/>
        <v>1.1247251464685696E-2</v>
      </c>
      <c r="AT547" s="5">
        <f t="shared" si="819"/>
        <v>1.2147031581860545E-2</v>
      </c>
      <c r="AU547" s="5">
        <f t="shared" si="820"/>
        <v>8.7458627389395849E-3</v>
      </c>
      <c r="AV547" s="5">
        <f t="shared" si="821"/>
        <v>4.7227658790273738E-3</v>
      </c>
      <c r="AW547" s="5">
        <f t="shared" si="822"/>
        <v>2.6434098936733015E-4</v>
      </c>
      <c r="AX547" s="5">
        <f t="shared" si="823"/>
        <v>1.8771476122282831E-3</v>
      </c>
      <c r="AY547" s="5">
        <f t="shared" si="824"/>
        <v>4.0535125538457562E-3</v>
      </c>
      <c r="AZ547" s="5">
        <f t="shared" si="825"/>
        <v>4.376577504387265E-3</v>
      </c>
      <c r="BA547" s="5">
        <f t="shared" si="826"/>
        <v>3.1502604876579546E-3</v>
      </c>
      <c r="BB547" s="5">
        <f t="shared" si="827"/>
        <v>1.7006681242621477E-3</v>
      </c>
      <c r="BC547" s="5">
        <f t="shared" si="828"/>
        <v>7.344845495063356E-4</v>
      </c>
      <c r="BD547" s="5">
        <f t="shared" si="829"/>
        <v>1.8740212046946224E-3</v>
      </c>
      <c r="BE547" s="5">
        <f t="shared" si="830"/>
        <v>4.0478858021403812E-3</v>
      </c>
      <c r="BF547" s="5">
        <f t="shared" si="831"/>
        <v>4.3717166663116095E-3</v>
      </c>
      <c r="BG547" s="5">
        <f t="shared" si="832"/>
        <v>3.1476359997443561E-3</v>
      </c>
      <c r="BH547" s="5">
        <f t="shared" si="833"/>
        <v>1.6997234398619515E-3</v>
      </c>
      <c r="BI547" s="5">
        <f t="shared" si="834"/>
        <v>7.3428052602036227E-4</v>
      </c>
      <c r="BJ547" s="8">
        <f t="shared" si="835"/>
        <v>0.39409146524823097</v>
      </c>
      <c r="BK547" s="8">
        <f t="shared" si="836"/>
        <v>0.20230117661476751</v>
      </c>
      <c r="BL547" s="8">
        <f t="shared" si="837"/>
        <v>0.37154441168891988</v>
      </c>
      <c r="BM547" s="8">
        <f t="shared" si="838"/>
        <v>0.79154763676491868</v>
      </c>
      <c r="BN547" s="8">
        <f t="shared" si="839"/>
        <v>0.1949337280785565</v>
      </c>
    </row>
    <row r="548" spans="1:66" x14ac:dyDescent="0.25">
      <c r="A548" t="s">
        <v>16</v>
      </c>
      <c r="B548" t="s">
        <v>56</v>
      </c>
      <c r="C548" t="s">
        <v>467</v>
      </c>
      <c r="D548" s="10"/>
      <c r="E548">
        <f>VLOOKUP(A548,home!$A$2:$E$405,3,FALSE)</f>
        <v>1.43055555555556</v>
      </c>
      <c r="F548">
        <f>VLOOKUP(B548,home!$B$2:$E$405,3,FALSE)</f>
        <v>0.87</v>
      </c>
      <c r="G548" t="e">
        <f>VLOOKUP(C548,away!$B$2:$E$405,4,FALSE)</f>
        <v>#N/A</v>
      </c>
      <c r="H548">
        <f>VLOOKUP(A548,away!$A$2:$E$405,3,FALSE)</f>
        <v>1.3888888888888899</v>
      </c>
      <c r="I548" t="e">
        <f>VLOOKUP(C548,away!$B$2:$E$405,3,FALSE)</f>
        <v>#N/A</v>
      </c>
      <c r="J548">
        <f>VLOOKUP(B548,home!$B$2:$E$405,4,FALSE)</f>
        <v>0.18</v>
      </c>
      <c r="K548" s="3" t="e">
        <f t="shared" si="784"/>
        <v>#N/A</v>
      </c>
      <c r="L548" s="3" t="e">
        <f t="shared" si="785"/>
        <v>#N/A</v>
      </c>
      <c r="M548" s="5" t="e">
        <f t="shared" si="786"/>
        <v>#N/A</v>
      </c>
      <c r="N548" s="5" t="e">
        <f t="shared" si="787"/>
        <v>#N/A</v>
      </c>
      <c r="O548" s="5" t="e">
        <f t="shared" si="788"/>
        <v>#N/A</v>
      </c>
      <c r="P548" s="5" t="e">
        <f t="shared" si="789"/>
        <v>#N/A</v>
      </c>
      <c r="Q548" s="5" t="e">
        <f t="shared" si="790"/>
        <v>#N/A</v>
      </c>
      <c r="R548" s="5" t="e">
        <f t="shared" si="791"/>
        <v>#N/A</v>
      </c>
      <c r="S548" s="5" t="e">
        <f t="shared" si="792"/>
        <v>#N/A</v>
      </c>
      <c r="T548" s="5" t="e">
        <f t="shared" si="793"/>
        <v>#N/A</v>
      </c>
      <c r="U548" s="5" t="e">
        <f t="shared" si="794"/>
        <v>#N/A</v>
      </c>
      <c r="V548" s="5" t="e">
        <f t="shared" si="795"/>
        <v>#N/A</v>
      </c>
      <c r="W548" s="5" t="e">
        <f t="shared" si="796"/>
        <v>#N/A</v>
      </c>
      <c r="X548" s="5" t="e">
        <f t="shared" si="797"/>
        <v>#N/A</v>
      </c>
      <c r="Y548" s="5" t="e">
        <f t="shared" si="798"/>
        <v>#N/A</v>
      </c>
      <c r="Z548" s="5" t="e">
        <f t="shared" si="799"/>
        <v>#N/A</v>
      </c>
      <c r="AA548" s="5" t="e">
        <f t="shared" si="800"/>
        <v>#N/A</v>
      </c>
      <c r="AB548" s="5" t="e">
        <f t="shared" si="801"/>
        <v>#N/A</v>
      </c>
      <c r="AC548" s="5" t="e">
        <f t="shared" si="802"/>
        <v>#N/A</v>
      </c>
      <c r="AD548" s="5" t="e">
        <f t="shared" si="803"/>
        <v>#N/A</v>
      </c>
      <c r="AE548" s="5" t="e">
        <f t="shared" si="804"/>
        <v>#N/A</v>
      </c>
      <c r="AF548" s="5" t="e">
        <f t="shared" si="805"/>
        <v>#N/A</v>
      </c>
      <c r="AG548" s="5" t="e">
        <f t="shared" si="806"/>
        <v>#N/A</v>
      </c>
      <c r="AH548" s="5" t="e">
        <f t="shared" si="807"/>
        <v>#N/A</v>
      </c>
      <c r="AI548" s="5" t="e">
        <f t="shared" si="808"/>
        <v>#N/A</v>
      </c>
      <c r="AJ548" s="5" t="e">
        <f t="shared" si="809"/>
        <v>#N/A</v>
      </c>
      <c r="AK548" s="5" t="e">
        <f t="shared" si="810"/>
        <v>#N/A</v>
      </c>
      <c r="AL548" s="5" t="e">
        <f t="shared" si="811"/>
        <v>#N/A</v>
      </c>
      <c r="AM548" s="5" t="e">
        <f t="shared" si="812"/>
        <v>#N/A</v>
      </c>
      <c r="AN548" s="5" t="e">
        <f t="shared" si="813"/>
        <v>#N/A</v>
      </c>
      <c r="AO548" s="5" t="e">
        <f t="shared" si="814"/>
        <v>#N/A</v>
      </c>
      <c r="AP548" s="5" t="e">
        <f t="shared" si="815"/>
        <v>#N/A</v>
      </c>
      <c r="AQ548" s="5" t="e">
        <f t="shared" si="816"/>
        <v>#N/A</v>
      </c>
      <c r="AR548" s="5" t="e">
        <f t="shared" si="817"/>
        <v>#N/A</v>
      </c>
      <c r="AS548" s="5" t="e">
        <f t="shared" si="818"/>
        <v>#N/A</v>
      </c>
      <c r="AT548" s="5" t="e">
        <f t="shared" si="819"/>
        <v>#N/A</v>
      </c>
      <c r="AU548" s="5" t="e">
        <f t="shared" si="820"/>
        <v>#N/A</v>
      </c>
      <c r="AV548" s="5" t="e">
        <f t="shared" si="821"/>
        <v>#N/A</v>
      </c>
      <c r="AW548" s="5" t="e">
        <f t="shared" si="822"/>
        <v>#N/A</v>
      </c>
      <c r="AX548" s="5" t="e">
        <f t="shared" si="823"/>
        <v>#N/A</v>
      </c>
      <c r="AY548" s="5" t="e">
        <f t="shared" si="824"/>
        <v>#N/A</v>
      </c>
      <c r="AZ548" s="5" t="e">
        <f t="shared" si="825"/>
        <v>#N/A</v>
      </c>
      <c r="BA548" s="5" t="e">
        <f t="shared" si="826"/>
        <v>#N/A</v>
      </c>
      <c r="BB548" s="5" t="e">
        <f t="shared" si="827"/>
        <v>#N/A</v>
      </c>
      <c r="BC548" s="5" t="e">
        <f t="shared" si="828"/>
        <v>#N/A</v>
      </c>
      <c r="BD548" s="5" t="e">
        <f t="shared" si="829"/>
        <v>#N/A</v>
      </c>
      <c r="BE548" s="5" t="e">
        <f t="shared" si="830"/>
        <v>#N/A</v>
      </c>
      <c r="BF548" s="5" t="e">
        <f t="shared" si="831"/>
        <v>#N/A</v>
      </c>
      <c r="BG548" s="5" t="e">
        <f t="shared" si="832"/>
        <v>#N/A</v>
      </c>
      <c r="BH548" s="5" t="e">
        <f t="shared" si="833"/>
        <v>#N/A</v>
      </c>
      <c r="BI548" s="5" t="e">
        <f t="shared" si="834"/>
        <v>#N/A</v>
      </c>
      <c r="BJ548" s="8" t="e">
        <f t="shared" si="835"/>
        <v>#N/A</v>
      </c>
      <c r="BK548" s="8" t="e">
        <f t="shared" si="836"/>
        <v>#N/A</v>
      </c>
      <c r="BL548" s="8" t="e">
        <f t="shared" si="837"/>
        <v>#N/A</v>
      </c>
      <c r="BM548" s="8" t="e">
        <f t="shared" si="838"/>
        <v>#N/A</v>
      </c>
      <c r="BN548" s="8" t="e">
        <f t="shared" si="839"/>
        <v>#N/A</v>
      </c>
    </row>
    <row r="549" spans="1:66" x14ac:dyDescent="0.25">
      <c r="A549" t="s">
        <v>16</v>
      </c>
      <c r="B549" t="s">
        <v>236</v>
      </c>
      <c r="C549" t="s">
        <v>449</v>
      </c>
      <c r="D549" s="10"/>
      <c r="E549">
        <f>VLOOKUP(A549,home!$A$2:$E$405,3,FALSE)</f>
        <v>1.43055555555556</v>
      </c>
      <c r="F549">
        <f>VLOOKUP(B549,home!$B$2:$E$405,3,FALSE)</f>
        <v>0.17</v>
      </c>
      <c r="G549">
        <f>VLOOKUP(C549,away!$B$2:$E$405,4,FALSE)</f>
        <v>2.27</v>
      </c>
      <c r="H549">
        <f>VLOOKUP(A549,away!$A$2:$E$405,3,FALSE)</f>
        <v>1.3888888888888899</v>
      </c>
      <c r="I549">
        <f>VLOOKUP(C549,away!$B$2:$E$405,3,FALSE)</f>
        <v>0.7</v>
      </c>
      <c r="J549">
        <f>VLOOKUP(B549,home!$B$2:$E$405,4,FALSE)</f>
        <v>1.26</v>
      </c>
      <c r="K549" s="3">
        <f t="shared" si="784"/>
        <v>0.5520513888888906</v>
      </c>
      <c r="L549" s="3">
        <f t="shared" si="785"/>
        <v>1.2250000000000008</v>
      </c>
      <c r="M549" s="5">
        <f t="shared" si="786"/>
        <v>0.1691361294004112</v>
      </c>
      <c r="N549" s="5">
        <f t="shared" si="787"/>
        <v>9.3371835146788124E-2</v>
      </c>
      <c r="O549" s="5">
        <f t="shared" si="788"/>
        <v>0.20719175851550384</v>
      </c>
      <c r="P549" s="5">
        <f t="shared" si="789"/>
        <v>0.11438049805481551</v>
      </c>
      <c r="Q549" s="5">
        <f t="shared" si="790"/>
        <v>2.5773025637944456E-2</v>
      </c>
      <c r="R549" s="5">
        <f t="shared" si="791"/>
        <v>0.1269049520907462</v>
      </c>
      <c r="S549" s="5">
        <f t="shared" si="792"/>
        <v>1.9337823298970224E-2</v>
      </c>
      <c r="T549" s="5">
        <f t="shared" si="793"/>
        <v>3.1571956406481971E-2</v>
      </c>
      <c r="U549" s="5">
        <f t="shared" si="794"/>
        <v>7.0058055058574556E-2</v>
      </c>
      <c r="V549" s="5">
        <f t="shared" si="795"/>
        <v>1.4530503841776092E-3</v>
      </c>
      <c r="W549" s="5">
        <f t="shared" si="796"/>
        <v>4.7426781997654084E-3</v>
      </c>
      <c r="X549" s="5">
        <f t="shared" si="797"/>
        <v>5.8097807947126287E-3</v>
      </c>
      <c r="Y549" s="5">
        <f t="shared" si="798"/>
        <v>3.5584907367614878E-3</v>
      </c>
      <c r="Z549" s="5">
        <f t="shared" si="799"/>
        <v>5.181952210372142E-2</v>
      </c>
      <c r="AA549" s="5">
        <f t="shared" si="800"/>
        <v>2.8607039148917976E-2</v>
      </c>
      <c r="AB549" s="5">
        <f t="shared" si="801"/>
        <v>7.8962778470795178E-3</v>
      </c>
      <c r="AC549" s="5">
        <f t="shared" si="802"/>
        <v>6.1415258832544503E-5</v>
      </c>
      <c r="AD549" s="5">
        <f t="shared" si="803"/>
        <v>6.5455052180838909E-4</v>
      </c>
      <c r="AE549" s="5">
        <f t="shared" si="804"/>
        <v>8.0182438921527711E-4</v>
      </c>
      <c r="AF549" s="5">
        <f t="shared" si="805"/>
        <v>4.9111743839435761E-4</v>
      </c>
      <c r="AG549" s="5">
        <f t="shared" si="806"/>
        <v>2.0053962067769626E-4</v>
      </c>
      <c r="AH549" s="5">
        <f t="shared" si="807"/>
        <v>1.5869728644264693E-2</v>
      </c>
      <c r="AI549" s="5">
        <f t="shared" si="808"/>
        <v>8.7609057393561347E-3</v>
      </c>
      <c r="AJ549" s="5">
        <f t="shared" si="809"/>
        <v>2.4182350906681036E-3</v>
      </c>
      <c r="AK549" s="5">
        <f t="shared" si="810"/>
        <v>4.44996680154393E-4</v>
      </c>
      <c r="AL549" s="5">
        <f t="shared" si="811"/>
        <v>1.6613145679363694E-6</v>
      </c>
      <c r="AM549" s="5">
        <f t="shared" si="812"/>
        <v>7.2269104932453875E-5</v>
      </c>
      <c r="AN549" s="5">
        <f t="shared" si="813"/>
        <v>8.8529653542256044E-5</v>
      </c>
      <c r="AO549" s="5">
        <f t="shared" si="814"/>
        <v>5.4224412794631872E-5</v>
      </c>
      <c r="AP549" s="5">
        <f t="shared" si="815"/>
        <v>2.2141635224474706E-5</v>
      </c>
      <c r="AQ549" s="5">
        <f t="shared" si="816"/>
        <v>6.7808757874953814E-6</v>
      </c>
      <c r="AR549" s="5">
        <f t="shared" si="817"/>
        <v>3.8880835178448517E-3</v>
      </c>
      <c r="AS549" s="5">
        <f t="shared" si="818"/>
        <v>2.146421906142254E-3</v>
      </c>
      <c r="AT549" s="5">
        <f t="shared" si="819"/>
        <v>5.9246759721368557E-4</v>
      </c>
      <c r="AU549" s="5">
        <f t="shared" si="820"/>
        <v>1.0902418663782635E-4</v>
      </c>
      <c r="AV549" s="5">
        <f t="shared" si="821"/>
        <v>1.5046738413973413E-5</v>
      </c>
      <c r="AW549" s="5">
        <f t="shared" si="822"/>
        <v>3.120793035827805E-8</v>
      </c>
      <c r="AX549" s="5">
        <f t="shared" si="823"/>
        <v>6.6493766252863544E-6</v>
      </c>
      <c r="AY549" s="5">
        <f t="shared" si="824"/>
        <v>8.1454863659757893E-6</v>
      </c>
      <c r="AZ549" s="5">
        <f t="shared" si="825"/>
        <v>4.9891103991601751E-6</v>
      </c>
      <c r="BA549" s="5">
        <f t="shared" si="826"/>
        <v>2.0372200796570738E-6</v>
      </c>
      <c r="BB549" s="5">
        <f t="shared" si="827"/>
        <v>6.2389864939497913E-7</v>
      </c>
      <c r="BC549" s="5">
        <f t="shared" si="828"/>
        <v>1.5285516910176996E-7</v>
      </c>
      <c r="BD549" s="5">
        <f t="shared" si="829"/>
        <v>7.9381705155999102E-4</v>
      </c>
      <c r="BE549" s="5">
        <f t="shared" si="830"/>
        <v>4.382278058373771E-4</v>
      </c>
      <c r="BF549" s="5">
        <f t="shared" si="831"/>
        <v>1.2096213443112755E-4</v>
      </c>
      <c r="BG549" s="5">
        <f t="shared" si="832"/>
        <v>2.2259104771889557E-5</v>
      </c>
      <c r="BH549" s="5">
        <f t="shared" si="833"/>
        <v>3.07204242618624E-6</v>
      </c>
      <c r="BI549" s="5">
        <f t="shared" si="834"/>
        <v>3.3918505762034223E-7</v>
      </c>
      <c r="BJ549" s="8">
        <f t="shared" si="835"/>
        <v>0.16724234252211964</v>
      </c>
      <c r="BK549" s="8">
        <f t="shared" si="836"/>
        <v>0.30437872319814091</v>
      </c>
      <c r="BL549" s="8">
        <f t="shared" si="837"/>
        <v>0.47628167008560218</v>
      </c>
      <c r="BM549" s="8">
        <f t="shared" si="838"/>
        <v>0.26295594478493933</v>
      </c>
      <c r="BN549" s="8">
        <f t="shared" si="839"/>
        <v>0.7367581988462093</v>
      </c>
    </row>
    <row r="550" spans="1:66" x14ac:dyDescent="0.25">
      <c r="A550" t="s">
        <v>91</v>
      </c>
      <c r="B550" t="s">
        <v>98</v>
      </c>
      <c r="C550" t="s">
        <v>118</v>
      </c>
      <c r="D550" s="10"/>
      <c r="E550">
        <f>VLOOKUP(A550,home!$A$2:$E$405,3,FALSE)</f>
        <v>1.375</v>
      </c>
      <c r="F550">
        <f>VLOOKUP(B550,home!$B$2:$E$405,3,FALSE)</f>
        <v>0.87</v>
      </c>
      <c r="G550">
        <f>VLOOKUP(C550,away!$B$2:$E$405,4,FALSE)</f>
        <v>1.1599999999999999</v>
      </c>
      <c r="H550">
        <f>VLOOKUP(A550,away!$A$2:$E$405,3,FALSE)</f>
        <v>1.1442307692307701</v>
      </c>
      <c r="I550">
        <f>VLOOKUP(C550,away!$B$2:$E$405,3,FALSE)</f>
        <v>0.87</v>
      </c>
      <c r="J550">
        <f>VLOOKUP(B550,home!$B$2:$E$405,4,FALSE)</f>
        <v>0.87</v>
      </c>
      <c r="K550" s="3">
        <f t="shared" si="784"/>
        <v>1.3876500000000001</v>
      </c>
      <c r="L550" s="3">
        <f t="shared" si="785"/>
        <v>0.86606826923076985</v>
      </c>
      <c r="M550" s="5">
        <f t="shared" si="786"/>
        <v>0.10500804956588788</v>
      </c>
      <c r="N550" s="5">
        <f t="shared" si="787"/>
        <v>0.14571441998010431</v>
      </c>
      <c r="O550" s="5">
        <f t="shared" si="788"/>
        <v>9.0944139742827404E-2</v>
      </c>
      <c r="P550" s="5">
        <f t="shared" si="789"/>
        <v>0.12619863551413446</v>
      </c>
      <c r="Q550" s="5">
        <f t="shared" si="790"/>
        <v>0.10110030744269591</v>
      </c>
      <c r="R550" s="5">
        <f t="shared" si="791"/>
        <v>3.9381916851875899E-2</v>
      </c>
      <c r="S550" s="5">
        <f t="shared" si="792"/>
        <v>3.7916368486675976E-2</v>
      </c>
      <c r="T550" s="5">
        <f t="shared" si="793"/>
        <v>8.7559768285594364E-2</v>
      </c>
      <c r="U550" s="5">
        <f t="shared" si="794"/>
        <v>5.4648316919505592E-2</v>
      </c>
      <c r="V550" s="5">
        <f t="shared" si="795"/>
        <v>5.0630975291377951E-3</v>
      </c>
      <c r="W550" s="5">
        <f t="shared" si="796"/>
        <v>4.6763947207618985E-2</v>
      </c>
      <c r="X550" s="5">
        <f t="shared" si="797"/>
        <v>4.0500770820501665E-2</v>
      </c>
      <c r="Y550" s="5">
        <f t="shared" si="798"/>
        <v>1.753821624351197E-2</v>
      </c>
      <c r="Z550" s="5">
        <f t="shared" si="799"/>
        <v>1.1369142855631415E-2</v>
      </c>
      <c r="AA550" s="5">
        <f t="shared" si="800"/>
        <v>1.5776391083616934E-2</v>
      </c>
      <c r="AB550" s="5">
        <f t="shared" si="801"/>
        <v>1.0946054543590522E-2</v>
      </c>
      <c r="AC550" s="5">
        <f t="shared" si="802"/>
        <v>3.8030179727510985E-4</v>
      </c>
      <c r="AD550" s="5">
        <f t="shared" si="803"/>
        <v>1.6222997835663128E-2</v>
      </c>
      <c r="AE550" s="5">
        <f t="shared" si="804"/>
        <v>1.4050223657267288E-2</v>
      </c>
      <c r="AF550" s="5">
        <f t="shared" si="805"/>
        <v>6.0842264425773488E-3</v>
      </c>
      <c r="AG550" s="5">
        <f t="shared" si="806"/>
        <v>1.7564518215770159E-3</v>
      </c>
      <c r="AH550" s="5">
        <f t="shared" si="807"/>
        <v>2.4616134689035185E-3</v>
      </c>
      <c r="AI550" s="5">
        <f t="shared" si="808"/>
        <v>3.415857930123967E-3</v>
      </c>
      <c r="AJ550" s="5">
        <f t="shared" si="809"/>
        <v>2.3700076283682623E-3</v>
      </c>
      <c r="AK550" s="5">
        <f t="shared" si="810"/>
        <v>1.0962470285017394E-3</v>
      </c>
      <c r="AL550" s="5">
        <f t="shared" si="811"/>
        <v>1.8281862427919122E-5</v>
      </c>
      <c r="AM550" s="5">
        <f t="shared" si="812"/>
        <v>4.5023685893315893E-3</v>
      </c>
      <c r="AN550" s="5">
        <f t="shared" si="813"/>
        <v>3.899358571601392E-3</v>
      </c>
      <c r="AO550" s="5">
        <f t="shared" si="814"/>
        <v>1.6885553646084921E-3</v>
      </c>
      <c r="AP550" s="5">
        <f t="shared" si="815"/>
        <v>4.874680740422694E-4</v>
      </c>
      <c r="AQ550" s="5">
        <f t="shared" si="816"/>
        <v>1.0554515779776127E-4</v>
      </c>
      <c r="AR550" s="5">
        <f t="shared" si="817"/>
        <v>4.2638506330568436E-4</v>
      </c>
      <c r="AS550" s="5">
        <f t="shared" si="818"/>
        <v>5.9167323309613292E-4</v>
      </c>
      <c r="AT550" s="5">
        <f t="shared" si="819"/>
        <v>4.1051768095292453E-4</v>
      </c>
      <c r="AU550" s="5">
        <f t="shared" si="820"/>
        <v>1.8988495332477521E-4</v>
      </c>
      <c r="AV550" s="5">
        <f t="shared" si="821"/>
        <v>6.5873463870281106E-5</v>
      </c>
      <c r="AW550" s="5">
        <f t="shared" si="822"/>
        <v>6.10309321417222E-7</v>
      </c>
      <c r="AX550" s="5">
        <f t="shared" si="823"/>
        <v>1.0412852954976618E-3</v>
      </c>
      <c r="AY550" s="5">
        <f t="shared" si="824"/>
        <v>9.0182415364711062E-4</v>
      </c>
      <c r="AZ550" s="5">
        <f t="shared" si="825"/>
        <v>3.9052064194982847E-4</v>
      </c>
      <c r="BA550" s="5">
        <f t="shared" si="826"/>
        <v>1.1273917882412569E-4</v>
      </c>
      <c r="BB550" s="5">
        <f t="shared" si="827"/>
        <v>2.4409956369677204E-5</v>
      </c>
      <c r="BC550" s="5">
        <f t="shared" si="828"/>
        <v>4.2281377330169887E-6</v>
      </c>
      <c r="BD550" s="5">
        <f t="shared" si="829"/>
        <v>6.1546428967167678E-5</v>
      </c>
      <c r="BE550" s="5">
        <f t="shared" si="830"/>
        <v>8.5404902156290235E-5</v>
      </c>
      <c r="BF550" s="5">
        <f t="shared" si="831"/>
        <v>5.9256056238588083E-5</v>
      </c>
      <c r="BG550" s="5">
        <f t="shared" si="832"/>
        <v>2.7408888813158915E-5</v>
      </c>
      <c r="BH550" s="5">
        <f t="shared" si="833"/>
        <v>9.508486140394995E-6</v>
      </c>
      <c r="BI550" s="5">
        <f t="shared" si="834"/>
        <v>2.6388901585438239E-6</v>
      </c>
      <c r="BJ550" s="8">
        <f t="shared" si="835"/>
        <v>0.49044963285851495</v>
      </c>
      <c r="BK550" s="8">
        <f t="shared" si="836"/>
        <v>0.27548655890918622</v>
      </c>
      <c r="BL550" s="8">
        <f t="shared" si="837"/>
        <v>0.2229706432443378</v>
      </c>
      <c r="BM550" s="8">
        <f t="shared" si="838"/>
        <v>0.39102729492581867</v>
      </c>
      <c r="BN550" s="8">
        <f t="shared" si="839"/>
        <v>0.60834746909752579</v>
      </c>
    </row>
    <row r="551" spans="1:66" x14ac:dyDescent="0.25">
      <c r="A551" t="s">
        <v>114</v>
      </c>
      <c r="B551" t="s">
        <v>110</v>
      </c>
      <c r="C551" t="s">
        <v>121</v>
      </c>
      <c r="D551" s="10"/>
      <c r="E551">
        <f>VLOOKUP(A551,home!$A$2:$E$405,3,FALSE)</f>
        <v>1.23364485981308</v>
      </c>
      <c r="F551">
        <f>VLOOKUP(B551,home!$B$2:$E$405,3,FALSE)</f>
        <v>0.49</v>
      </c>
      <c r="G551">
        <f>VLOOKUP(C551,away!$B$2:$E$405,4,FALSE)</f>
        <v>0.65</v>
      </c>
      <c r="H551">
        <f>VLOOKUP(A551,away!$A$2:$E$405,3,FALSE)</f>
        <v>1.0186915887850501</v>
      </c>
      <c r="I551">
        <f>VLOOKUP(C551,away!$B$2:$E$405,3,FALSE)</f>
        <v>0.97</v>
      </c>
      <c r="J551">
        <f>VLOOKUP(B551,home!$B$2:$E$405,4,FALSE)</f>
        <v>0.79</v>
      </c>
      <c r="K551" s="3">
        <f t="shared" si="784"/>
        <v>0.39291588785046605</v>
      </c>
      <c r="L551" s="3">
        <f t="shared" si="785"/>
        <v>0.78062336448598391</v>
      </c>
      <c r="M551" s="5">
        <f t="shared" si="786"/>
        <v>0.3092704159280032</v>
      </c>
      <c r="N551" s="5">
        <f t="shared" si="787"/>
        <v>0.12151726006023426</v>
      </c>
      <c r="O551" s="5">
        <f t="shared" si="788"/>
        <v>0.24142371261769746</v>
      </c>
      <c r="P551" s="5">
        <f t="shared" si="789"/>
        <v>9.4859212391338335E-2</v>
      </c>
      <c r="Q551" s="5">
        <f t="shared" si="790"/>
        <v>2.3873031062861462E-2</v>
      </c>
      <c r="R551" s="5">
        <f t="shared" si="791"/>
        <v>9.4230495405162124E-2</v>
      </c>
      <c r="S551" s="5">
        <f t="shared" si="792"/>
        <v>7.2737883354479956E-3</v>
      </c>
      <c r="T551" s="5">
        <f t="shared" si="793"/>
        <v>1.8635845828769315E-2</v>
      </c>
      <c r="U551" s="5">
        <f t="shared" si="794"/>
        <v>3.7024658764708528E-2</v>
      </c>
      <c r="V551" s="5">
        <f t="shared" si="795"/>
        <v>2.478901587831462E-4</v>
      </c>
      <c r="W551" s="5">
        <f t="shared" si="796"/>
        <v>3.126697731915323E-3</v>
      </c>
      <c r="X551" s="5">
        <f t="shared" si="797"/>
        <v>2.4407733032184341E-3</v>
      </c>
      <c r="Y551" s="5">
        <f t="shared" si="798"/>
        <v>9.5266233395297124E-4</v>
      </c>
      <c r="Z551" s="5">
        <f t="shared" si="799"/>
        <v>2.4519508786786243E-2</v>
      </c>
      <c r="AA551" s="5">
        <f t="shared" si="800"/>
        <v>9.634104564617418E-3</v>
      </c>
      <c r="AB551" s="5">
        <f t="shared" si="801"/>
        <v>1.8926963743254401E-3</v>
      </c>
      <c r="AC551" s="5">
        <f t="shared" si="802"/>
        <v>4.7520438446994788E-6</v>
      </c>
      <c r="AD551" s="5">
        <f t="shared" si="803"/>
        <v>3.0713230384388685E-4</v>
      </c>
      <c r="AE551" s="5">
        <f t="shared" si="804"/>
        <v>2.3975465236894639E-4</v>
      </c>
      <c r="AF551" s="5">
        <f t="shared" si="805"/>
        <v>9.3579041691707195E-5</v>
      </c>
      <c r="AG551" s="5">
        <f t="shared" si="806"/>
        <v>2.4349995456918217E-5</v>
      </c>
      <c r="AH551" s="5">
        <f t="shared" si="807"/>
        <v>4.7851253611711792E-3</v>
      </c>
      <c r="AI551" s="5">
        <f t="shared" si="808"/>
        <v>1.8801517797603553E-3</v>
      </c>
      <c r="AJ551" s="5">
        <f t="shared" si="809"/>
        <v>3.6937075291908699E-4</v>
      </c>
      <c r="AK551" s="5">
        <f t="shared" si="810"/>
        <v>4.8377212443066076E-5</v>
      </c>
      <c r="AL551" s="5">
        <f t="shared" si="811"/>
        <v>5.830174670987459E-8</v>
      </c>
      <c r="AM551" s="5">
        <f t="shared" si="812"/>
        <v>2.4135432370475975E-5</v>
      </c>
      <c r="AN551" s="5">
        <f t="shared" si="813"/>
        <v>1.8840682420364882E-5</v>
      </c>
      <c r="AO551" s="5">
        <f t="shared" si="814"/>
        <v>7.353738450098581E-6</v>
      </c>
      <c r="AP551" s="5">
        <f t="shared" si="815"/>
        <v>1.9135000168219672E-6</v>
      </c>
      <c r="AQ551" s="5">
        <f t="shared" si="816"/>
        <v>3.7343070526888753E-7</v>
      </c>
      <c r="AR551" s="5">
        <f t="shared" si="817"/>
        <v>7.4707613178493122E-4</v>
      </c>
      <c r="AS551" s="5">
        <f t="shared" si="818"/>
        <v>2.9353808161216796E-4</v>
      </c>
      <c r="AT551" s="5">
        <f t="shared" si="819"/>
        <v>5.7667887977283767E-5</v>
      </c>
      <c r="AU551" s="5">
        <f t="shared" si="820"/>
        <v>7.5528764683518921E-6</v>
      </c>
      <c r="AV551" s="5">
        <f t="shared" si="821"/>
        <v>7.4191129084684377E-7</v>
      </c>
      <c r="AW551" s="5">
        <f t="shared" si="822"/>
        <v>4.9672978449253439E-10</v>
      </c>
      <c r="AX551" s="5">
        <f t="shared" si="823"/>
        <v>1.5805324730834083E-6</v>
      </c>
      <c r="AY551" s="5">
        <f t="shared" si="824"/>
        <v>1.233800576817723E-6</v>
      </c>
      <c r="AZ551" s="5">
        <f t="shared" si="825"/>
        <v>4.8156677869009918E-7</v>
      </c>
      <c r="BA551" s="5">
        <f t="shared" si="826"/>
        <v>1.2530742633524752E-7</v>
      </c>
      <c r="BB551" s="5">
        <f t="shared" si="827"/>
        <v>2.445447618522512E-8</v>
      </c>
      <c r="BC551" s="5">
        <f t="shared" si="828"/>
        <v>3.8179470952905617E-9</v>
      </c>
      <c r="BD551" s="5">
        <f t="shared" si="829"/>
        <v>9.7197513920187843E-5</v>
      </c>
      <c r="BE551" s="5">
        <f t="shared" si="830"/>
        <v>3.8190447478808631E-5</v>
      </c>
      <c r="BF551" s="5">
        <f t="shared" si="831"/>
        <v>7.502816789271343E-6</v>
      </c>
      <c r="BG551" s="5">
        <f t="shared" si="832"/>
        <v>9.8265864004531121E-7</v>
      </c>
      <c r="BH551" s="5">
        <f t="shared" si="833"/>
        <v>9.6525548001833722E-8</v>
      </c>
      <c r="BI551" s="5">
        <f t="shared" si="834"/>
        <v>7.5852842786786548E-9</v>
      </c>
      <c r="BJ551" s="8">
        <f t="shared" si="835"/>
        <v>0.1712671525779545</v>
      </c>
      <c r="BK551" s="8">
        <f t="shared" si="836"/>
        <v>0.41165735095974088</v>
      </c>
      <c r="BL551" s="8">
        <f t="shared" si="837"/>
        <v>0.39253924726959893</v>
      </c>
      <c r="BM551" s="8">
        <f t="shared" si="838"/>
        <v>0.11480789882493653</v>
      </c>
      <c r="BN551" s="8">
        <f t="shared" si="839"/>
        <v>0.88517412746529678</v>
      </c>
    </row>
    <row r="552" spans="1:66" x14ac:dyDescent="0.25">
      <c r="A552" t="s">
        <v>19</v>
      </c>
      <c r="B552" t="s">
        <v>245</v>
      </c>
      <c r="C552" t="s">
        <v>253</v>
      </c>
      <c r="D552" s="10"/>
      <c r="E552">
        <f>VLOOKUP(A552,home!$A$2:$E$405,3,FALSE)</f>
        <v>1.58227848101266</v>
      </c>
      <c r="F552">
        <f>VLOOKUP(B552,home!$B$2:$E$405,3,FALSE)</f>
        <v>0.79</v>
      </c>
      <c r="G552">
        <f>VLOOKUP(C552,away!$B$2:$E$405,4,FALSE)</f>
        <v>1.05</v>
      </c>
      <c r="H552">
        <f>VLOOKUP(A552,away!$A$2:$E$405,3,FALSE)</f>
        <v>1.36708860759494</v>
      </c>
      <c r="I552">
        <f>VLOOKUP(C552,away!$B$2:$E$405,3,FALSE)</f>
        <v>0.42</v>
      </c>
      <c r="J552">
        <f>VLOOKUP(B552,home!$B$2:$E$405,4,FALSE)</f>
        <v>0.73</v>
      </c>
      <c r="K552" s="3">
        <f t="shared" si="784"/>
        <v>1.3125000000000018</v>
      </c>
      <c r="L552" s="3">
        <f t="shared" si="785"/>
        <v>0.41914936708860856</v>
      </c>
      <c r="M552" s="5">
        <f t="shared" si="786"/>
        <v>0.17699224390952631</v>
      </c>
      <c r="N552" s="5">
        <f t="shared" si="787"/>
        <v>0.23230232013125357</v>
      </c>
      <c r="O552" s="5">
        <f t="shared" si="788"/>
        <v>7.4186187014270571E-2</v>
      </c>
      <c r="P552" s="5">
        <f t="shared" si="789"/>
        <v>9.7369370456230259E-2</v>
      </c>
      <c r="Q552" s="5">
        <f t="shared" si="790"/>
        <v>0.15244839758613538</v>
      </c>
      <c r="R552" s="5">
        <f t="shared" si="791"/>
        <v>1.5547546666874331E-2</v>
      </c>
      <c r="S552" s="5">
        <f t="shared" si="792"/>
        <v>1.3391539218928904E-2</v>
      </c>
      <c r="T552" s="5">
        <f t="shared" si="793"/>
        <v>6.3898649361901205E-2</v>
      </c>
      <c r="U552" s="5">
        <f t="shared" si="794"/>
        <v>2.0406155000272583E-2</v>
      </c>
      <c r="V552" s="5">
        <f t="shared" si="795"/>
        <v>8.1857054824363258E-4</v>
      </c>
      <c r="W552" s="5">
        <f t="shared" si="796"/>
        <v>6.6696173943934331E-2</v>
      </c>
      <c r="X552" s="5">
        <f t="shared" si="797"/>
        <v>2.7955659095831822E-2</v>
      </c>
      <c r="Y552" s="5">
        <f t="shared" si="798"/>
        <v>5.8587984082814045E-3</v>
      </c>
      <c r="Z552" s="5">
        <f t="shared" si="799"/>
        <v>2.1722481150669936E-3</v>
      </c>
      <c r="AA552" s="5">
        <f t="shared" si="800"/>
        <v>2.8510756510254326E-3</v>
      </c>
      <c r="AB552" s="5">
        <f t="shared" si="801"/>
        <v>1.8710183959854431E-3</v>
      </c>
      <c r="AC552" s="5">
        <f t="shared" si="802"/>
        <v>2.8145194810498353E-5</v>
      </c>
      <c r="AD552" s="5">
        <f t="shared" si="803"/>
        <v>2.1884682075353473E-2</v>
      </c>
      <c r="AE552" s="5">
        <f t="shared" si="804"/>
        <v>9.1729506408198234E-3</v>
      </c>
      <c r="AF552" s="5">
        <f t="shared" si="805"/>
        <v>1.9224182277173376E-3</v>
      </c>
      <c r="AG552" s="5">
        <f t="shared" si="806"/>
        <v>2.6859346114244218E-4</v>
      </c>
      <c r="AH552" s="5">
        <f t="shared" si="807"/>
        <v>2.2762410564743828E-4</v>
      </c>
      <c r="AI552" s="5">
        <f t="shared" si="808"/>
        <v>2.9875663866226311E-4</v>
      </c>
      <c r="AJ552" s="5">
        <f t="shared" si="809"/>
        <v>1.9605904412211051E-4</v>
      </c>
      <c r="AK552" s="5">
        <f t="shared" si="810"/>
        <v>8.5775831803423474E-5</v>
      </c>
      <c r="AL552" s="5">
        <f t="shared" si="811"/>
        <v>6.1934463104881467E-7</v>
      </c>
      <c r="AM552" s="5">
        <f t="shared" si="812"/>
        <v>5.7447290447802963E-3</v>
      </c>
      <c r="AN552" s="5">
        <f t="shared" si="813"/>
        <v>2.4078995432152079E-3</v>
      </c>
      <c r="AO552" s="5">
        <f t="shared" si="814"/>
        <v>5.0463478477580197E-4</v>
      </c>
      <c r="AP552" s="5">
        <f t="shared" si="815"/>
        <v>7.0505783549891193E-5</v>
      </c>
      <c r="AQ552" s="5">
        <f t="shared" si="816"/>
        <v>7.3881136377558294E-6</v>
      </c>
      <c r="AR552" s="5">
        <f t="shared" si="817"/>
        <v>1.9081699963246865E-5</v>
      </c>
      <c r="AS552" s="5">
        <f t="shared" si="818"/>
        <v>2.5044731201761543E-5</v>
      </c>
      <c r="AT552" s="5">
        <f t="shared" si="819"/>
        <v>1.6435604851156039E-5</v>
      </c>
      <c r="AU552" s="5">
        <f t="shared" si="820"/>
        <v>7.1905771223807778E-6</v>
      </c>
      <c r="AV552" s="5">
        <f t="shared" si="821"/>
        <v>2.3594081182811949E-6</v>
      </c>
      <c r="AW552" s="5">
        <f t="shared" si="822"/>
        <v>9.4645071395670405E-9</v>
      </c>
      <c r="AX552" s="5">
        <f t="shared" si="823"/>
        <v>1.2566594785456918E-3</v>
      </c>
      <c r="AY552" s="5">
        <f t="shared" si="824"/>
        <v>5.2672802507832761E-4</v>
      </c>
      <c r="AZ552" s="5">
        <f t="shared" si="825"/>
        <v>1.1038885916970686E-4</v>
      </c>
      <c r="BA552" s="5">
        <f t="shared" si="826"/>
        <v>1.5423140151538725E-5</v>
      </c>
      <c r="BB552" s="5">
        <f t="shared" si="827"/>
        <v>1.6161498582590903E-6</v>
      </c>
      <c r="BC552" s="5">
        <f t="shared" si="828"/>
        <v>1.3548163804192843E-7</v>
      </c>
      <c r="BD552" s="5">
        <f t="shared" si="829"/>
        <v>1.3330137437616079E-6</v>
      </c>
      <c r="BE552" s="5">
        <f t="shared" si="830"/>
        <v>1.7495805386871126E-6</v>
      </c>
      <c r="BF552" s="5">
        <f t="shared" si="831"/>
        <v>1.1481622285134196E-6</v>
      </c>
      <c r="BG552" s="5">
        <f t="shared" si="832"/>
        <v>5.0232097497462184E-7</v>
      </c>
      <c r="BH552" s="5">
        <f t="shared" si="833"/>
        <v>1.6482406991354794E-7</v>
      </c>
      <c r="BI552" s="5">
        <f t="shared" si="834"/>
        <v>4.3266318352306401E-8</v>
      </c>
      <c r="BJ552" s="8">
        <f t="shared" si="835"/>
        <v>0.59305475133677144</v>
      </c>
      <c r="BK552" s="8">
        <f t="shared" si="836"/>
        <v>0.2891272166974489</v>
      </c>
      <c r="BL552" s="8">
        <f t="shared" si="837"/>
        <v>0.11574525153779462</v>
      </c>
      <c r="BM552" s="8">
        <f t="shared" si="838"/>
        <v>0.25072668336222026</v>
      </c>
      <c r="BN552" s="8">
        <f t="shared" si="839"/>
        <v>0.74884606576429047</v>
      </c>
    </row>
    <row r="553" spans="1:66" x14ac:dyDescent="0.25">
      <c r="A553" t="s">
        <v>22</v>
      </c>
      <c r="B553" t="s">
        <v>167</v>
      </c>
      <c r="C553" t="s">
        <v>175</v>
      </c>
      <c r="D553" s="10"/>
      <c r="E553">
        <f>VLOOKUP(A553,home!$A$2:$E$405,3,FALSE)</f>
        <v>1.6949152542372901</v>
      </c>
      <c r="F553">
        <f>VLOOKUP(B553,home!$B$2:$E$405,3,FALSE)</f>
        <v>0.74</v>
      </c>
      <c r="G553">
        <f>VLOOKUP(C553,away!$B$2:$E$405,4,FALSE)</f>
        <v>0</v>
      </c>
      <c r="H553">
        <f>VLOOKUP(A553,away!$A$2:$E$405,3,FALSE)</f>
        <v>1.55932203389831</v>
      </c>
      <c r="I553">
        <f>VLOOKUP(C553,away!$B$2:$E$405,3,FALSE)</f>
        <v>0</v>
      </c>
      <c r="J553">
        <f>VLOOKUP(B553,home!$B$2:$E$405,4,FALSE)</f>
        <v>1.1200000000000001</v>
      </c>
      <c r="K553" s="3">
        <f t="shared" si="784"/>
        <v>0</v>
      </c>
      <c r="L553" s="3">
        <f t="shared" si="785"/>
        <v>0</v>
      </c>
      <c r="M553" s="5">
        <f t="shared" si="786"/>
        <v>1</v>
      </c>
      <c r="N553" s="5">
        <f t="shared" si="787"/>
        <v>0</v>
      </c>
      <c r="O553" s="5">
        <f t="shared" si="788"/>
        <v>0</v>
      </c>
      <c r="P553" s="5">
        <f t="shared" si="789"/>
        <v>0</v>
      </c>
      <c r="Q553" s="5">
        <f t="shared" si="790"/>
        <v>0</v>
      </c>
      <c r="R553" s="5">
        <f t="shared" si="791"/>
        <v>0</v>
      </c>
      <c r="S553" s="5">
        <f t="shared" si="792"/>
        <v>0</v>
      </c>
      <c r="T553" s="5">
        <f t="shared" si="793"/>
        <v>0</v>
      </c>
      <c r="U553" s="5">
        <f t="shared" si="794"/>
        <v>0</v>
      </c>
      <c r="V553" s="5">
        <f t="shared" si="795"/>
        <v>0</v>
      </c>
      <c r="W553" s="5">
        <f t="shared" si="796"/>
        <v>0</v>
      </c>
      <c r="X553" s="5">
        <f t="shared" si="797"/>
        <v>0</v>
      </c>
      <c r="Y553" s="5">
        <f t="shared" si="798"/>
        <v>0</v>
      </c>
      <c r="Z553" s="5">
        <f t="shared" si="799"/>
        <v>0</v>
      </c>
      <c r="AA553" s="5">
        <f t="shared" si="800"/>
        <v>0</v>
      </c>
      <c r="AB553" s="5">
        <f t="shared" si="801"/>
        <v>0</v>
      </c>
      <c r="AC553" s="5">
        <f t="shared" si="802"/>
        <v>0</v>
      </c>
      <c r="AD553" s="5">
        <f t="shared" si="803"/>
        <v>0</v>
      </c>
      <c r="AE553" s="5">
        <f t="shared" si="804"/>
        <v>0</v>
      </c>
      <c r="AF553" s="5">
        <f t="shared" si="805"/>
        <v>0</v>
      </c>
      <c r="AG553" s="5">
        <f t="shared" si="806"/>
        <v>0</v>
      </c>
      <c r="AH553" s="5">
        <f t="shared" si="807"/>
        <v>0</v>
      </c>
      <c r="AI553" s="5">
        <f t="shared" si="808"/>
        <v>0</v>
      </c>
      <c r="AJ553" s="5">
        <f t="shared" si="809"/>
        <v>0</v>
      </c>
      <c r="AK553" s="5">
        <f t="shared" si="810"/>
        <v>0</v>
      </c>
      <c r="AL553" s="5">
        <f t="shared" si="811"/>
        <v>0</v>
      </c>
      <c r="AM553" s="5">
        <f t="shared" si="812"/>
        <v>0</v>
      </c>
      <c r="AN553" s="5">
        <f t="shared" si="813"/>
        <v>0</v>
      </c>
      <c r="AO553" s="5">
        <f t="shared" si="814"/>
        <v>0</v>
      </c>
      <c r="AP553" s="5">
        <f t="shared" si="815"/>
        <v>0</v>
      </c>
      <c r="AQ553" s="5">
        <f t="shared" si="816"/>
        <v>0</v>
      </c>
      <c r="AR553" s="5">
        <f t="shared" si="817"/>
        <v>0</v>
      </c>
      <c r="AS553" s="5">
        <f t="shared" si="818"/>
        <v>0</v>
      </c>
      <c r="AT553" s="5">
        <f t="shared" si="819"/>
        <v>0</v>
      </c>
      <c r="AU553" s="5">
        <f t="shared" si="820"/>
        <v>0</v>
      </c>
      <c r="AV553" s="5">
        <f t="shared" si="821"/>
        <v>0</v>
      </c>
      <c r="AW553" s="5">
        <f t="shared" si="822"/>
        <v>0</v>
      </c>
      <c r="AX553" s="5">
        <f t="shared" si="823"/>
        <v>0</v>
      </c>
      <c r="AY553" s="5">
        <f t="shared" si="824"/>
        <v>0</v>
      </c>
      <c r="AZ553" s="5">
        <f t="shared" si="825"/>
        <v>0</v>
      </c>
      <c r="BA553" s="5">
        <f t="shared" si="826"/>
        <v>0</v>
      </c>
      <c r="BB553" s="5">
        <f t="shared" si="827"/>
        <v>0</v>
      </c>
      <c r="BC553" s="5">
        <f t="shared" si="828"/>
        <v>0</v>
      </c>
      <c r="BD553" s="5">
        <f t="shared" si="829"/>
        <v>0</v>
      </c>
      <c r="BE553" s="5">
        <f t="shared" si="830"/>
        <v>0</v>
      </c>
      <c r="BF553" s="5">
        <f t="shared" si="831"/>
        <v>0</v>
      </c>
      <c r="BG553" s="5">
        <f t="shared" si="832"/>
        <v>0</v>
      </c>
      <c r="BH553" s="5">
        <f t="shared" si="833"/>
        <v>0</v>
      </c>
      <c r="BI553" s="5">
        <f t="shared" si="834"/>
        <v>0</v>
      </c>
      <c r="BJ553" s="8">
        <f t="shared" si="835"/>
        <v>0</v>
      </c>
      <c r="BK553" s="8">
        <f t="shared" si="836"/>
        <v>1</v>
      </c>
      <c r="BL553" s="8">
        <f t="shared" si="837"/>
        <v>0</v>
      </c>
      <c r="BM553" s="8">
        <f t="shared" si="838"/>
        <v>0</v>
      </c>
      <c r="BN553" s="8">
        <f t="shared" si="839"/>
        <v>1</v>
      </c>
    </row>
    <row r="554" spans="1:66" x14ac:dyDescent="0.25">
      <c r="A554" t="s">
        <v>22</v>
      </c>
      <c r="B554" t="s">
        <v>163</v>
      </c>
      <c r="C554" t="s">
        <v>263</v>
      </c>
      <c r="D554" s="10"/>
      <c r="E554">
        <f>VLOOKUP(A554,home!$A$2:$E$405,3,FALSE)</f>
        <v>1.6949152542372901</v>
      </c>
      <c r="F554">
        <f>VLOOKUP(B554,home!$B$2:$E$405,3,FALSE)</f>
        <v>1.18</v>
      </c>
      <c r="G554">
        <f>VLOOKUP(C554,away!$B$2:$E$405,4,FALSE)</f>
        <v>0.79</v>
      </c>
      <c r="H554">
        <f>VLOOKUP(A554,away!$A$2:$E$405,3,FALSE)</f>
        <v>1.55932203389831</v>
      </c>
      <c r="I554">
        <f>VLOOKUP(C554,away!$B$2:$E$405,3,FALSE)</f>
        <v>1.57</v>
      </c>
      <c r="J554">
        <f>VLOOKUP(B554,home!$B$2:$E$405,4,FALSE)</f>
        <v>1.71</v>
      </c>
      <c r="K554" s="3">
        <f t="shared" si="784"/>
        <v>1.5800000000000018</v>
      </c>
      <c r="L554" s="3">
        <f t="shared" si="785"/>
        <v>4.1863118644067931</v>
      </c>
      <c r="M554" s="5">
        <f t="shared" si="786"/>
        <v>3.1312848470118784E-3</v>
      </c>
      <c r="N554" s="5">
        <f t="shared" si="787"/>
        <v>4.9474300582787742E-3</v>
      </c>
      <c r="O554" s="5">
        <f t="shared" si="788"/>
        <v>1.3108534905883039E-2</v>
      </c>
      <c r="P554" s="5">
        <f t="shared" si="789"/>
        <v>2.0711485151295228E-2</v>
      </c>
      <c r="Q554" s="5">
        <f t="shared" si="790"/>
        <v>3.908469746040236E-3</v>
      </c>
      <c r="R554" s="5">
        <f t="shared" si="791"/>
        <v>2.743820760074437E-2</v>
      </c>
      <c r="S554" s="5">
        <f t="shared" si="792"/>
        <v>3.4248370727249212E-2</v>
      </c>
      <c r="T554" s="5">
        <f t="shared" si="793"/>
        <v>1.6362073269523252E-2</v>
      </c>
      <c r="U554" s="5">
        <f t="shared" si="794"/>
        <v>4.3352368009176162E-2</v>
      </c>
      <c r="V554" s="5">
        <f t="shared" si="795"/>
        <v>2.5170165547232861E-2</v>
      </c>
      <c r="W554" s="5">
        <f t="shared" si="796"/>
        <v>2.0584607329145275E-3</v>
      </c>
      <c r="X554" s="5">
        <f t="shared" si="797"/>
        <v>8.6173585886155906E-3</v>
      </c>
      <c r="Y554" s="5">
        <f t="shared" si="798"/>
        <v>1.8037475249684611E-2</v>
      </c>
      <c r="Z554" s="5">
        <f t="shared" si="799"/>
        <v>3.8288298005684278E-2</v>
      </c>
      <c r="AA554" s="5">
        <f t="shared" si="800"/>
        <v>6.0495510848981235E-2</v>
      </c>
      <c r="AB554" s="5">
        <f t="shared" si="801"/>
        <v>4.7791453570695239E-2</v>
      </c>
      <c r="AC554" s="5">
        <f t="shared" si="802"/>
        <v>1.0405303562622082E-2</v>
      </c>
      <c r="AD554" s="5">
        <f t="shared" si="803"/>
        <v>8.1309198950123914E-4</v>
      </c>
      <c r="AE554" s="5">
        <f t="shared" si="804"/>
        <v>3.4038566425031616E-3</v>
      </c>
      <c r="AF554" s="5">
        <f t="shared" si="805"/>
        <v>7.1248027236254282E-3</v>
      </c>
      <c r="AG554" s="5">
        <f t="shared" si="806"/>
        <v>9.9422153911569895E-3</v>
      </c>
      <c r="AH554" s="5">
        <f t="shared" si="807"/>
        <v>4.007168905228476E-2</v>
      </c>
      <c r="AI554" s="5">
        <f t="shared" si="808"/>
        <v>6.3313268702610004E-2</v>
      </c>
      <c r="AJ554" s="5">
        <f t="shared" si="809"/>
        <v>5.0017482275061968E-2</v>
      </c>
      <c r="AK554" s="5">
        <f t="shared" si="810"/>
        <v>2.6342540664866007E-2</v>
      </c>
      <c r="AL554" s="5">
        <f t="shared" si="811"/>
        <v>2.7529822518398157E-3</v>
      </c>
      <c r="AM554" s="5">
        <f t="shared" si="812"/>
        <v>2.5693706868239169E-4</v>
      </c>
      <c r="AN554" s="5">
        <f t="shared" si="813"/>
        <v>1.0756186990309997E-3</v>
      </c>
      <c r="AO554" s="5">
        <f t="shared" si="814"/>
        <v>2.2514376606656366E-3</v>
      </c>
      <c r="AP554" s="5">
        <f t="shared" si="815"/>
        <v>3.1417400636056104E-3</v>
      </c>
      <c r="AQ554" s="5">
        <f t="shared" si="816"/>
        <v>3.28807592578858E-3</v>
      </c>
      <c r="AR554" s="5">
        <f t="shared" si="817"/>
        <v>3.3550517461279891E-2</v>
      </c>
      <c r="AS554" s="5">
        <f t="shared" si="818"/>
        <v>5.3009817588822297E-2</v>
      </c>
      <c r="AT554" s="5">
        <f t="shared" si="819"/>
        <v>4.1877755895169663E-2</v>
      </c>
      <c r="AU554" s="5">
        <f t="shared" si="820"/>
        <v>2.2055618104789391E-2</v>
      </c>
      <c r="AV554" s="5">
        <f t="shared" si="821"/>
        <v>8.7119691513918174E-3</v>
      </c>
      <c r="AW554" s="5">
        <f t="shared" si="822"/>
        <v>5.0581252155938489E-4</v>
      </c>
      <c r="AX554" s="5">
        <f t="shared" si="823"/>
        <v>6.7660094753030006E-5</v>
      </c>
      <c r="AY554" s="5">
        <f t="shared" si="824"/>
        <v>2.8324625741149736E-4</v>
      </c>
      <c r="AZ554" s="5">
        <f t="shared" si="825"/>
        <v>5.928785839752859E-4</v>
      </c>
      <c r="BA554" s="5">
        <f t="shared" si="826"/>
        <v>8.2732488341614638E-4</v>
      </c>
      <c r="BB554" s="5">
        <f t="shared" si="827"/>
        <v>8.658599937909951E-4</v>
      </c>
      <c r="BC554" s="5">
        <f t="shared" si="828"/>
        <v>7.2495199298448678E-4</v>
      </c>
      <c r="BD554" s="5">
        <f t="shared" si="829"/>
        <v>2.3408821550857231E-2</v>
      </c>
      <c r="BE554" s="5">
        <f t="shared" si="830"/>
        <v>3.6985938050354474E-2</v>
      </c>
      <c r="BF554" s="5">
        <f t="shared" si="831"/>
        <v>2.921889105978007E-2</v>
      </c>
      <c r="BG554" s="5">
        <f t="shared" si="832"/>
        <v>1.538861595815086E-2</v>
      </c>
      <c r="BH554" s="5">
        <f t="shared" si="833"/>
        <v>6.0785033034695957E-3</v>
      </c>
      <c r="BI554" s="5">
        <f t="shared" si="834"/>
        <v>1.9208070438963933E-3</v>
      </c>
      <c r="BJ554" s="8">
        <f t="shared" si="835"/>
        <v>8.859096561594848E-2</v>
      </c>
      <c r="BK554" s="8">
        <f t="shared" si="836"/>
        <v>9.6702838344662576E-2</v>
      </c>
      <c r="BL554" s="8">
        <f t="shared" si="837"/>
        <v>0.64413831079826445</v>
      </c>
      <c r="BM554" s="8">
        <f t="shared" si="838"/>
        <v>0.79469756671945391</v>
      </c>
      <c r="BN554" s="8">
        <f t="shared" si="839"/>
        <v>7.3245412309253521E-2</v>
      </c>
    </row>
    <row r="555" spans="1:66" x14ac:dyDescent="0.25">
      <c r="A555" t="s">
        <v>25</v>
      </c>
      <c r="B555" t="s">
        <v>172</v>
      </c>
      <c r="C555" t="s">
        <v>478</v>
      </c>
      <c r="D555" s="10"/>
      <c r="E555">
        <f>VLOOKUP(A555,home!$A$2:$E$405,3,FALSE)</f>
        <v>1.45</v>
      </c>
      <c r="F555">
        <f>VLOOKUP(B555,home!$B$2:$E$405,3,FALSE)</f>
        <v>1.1499999999999999</v>
      </c>
      <c r="G555">
        <f>VLOOKUP(C555,away!$B$2:$E$405,4,FALSE)</f>
        <v>1.72</v>
      </c>
      <c r="H555">
        <f>VLOOKUP(A555,away!$A$2:$E$405,3,FALSE)</f>
        <v>1.31666666666667</v>
      </c>
      <c r="I555">
        <f>VLOOKUP(C555,away!$B$2:$E$405,3,FALSE)</f>
        <v>1.03</v>
      </c>
      <c r="J555">
        <f>VLOOKUP(B555,home!$B$2:$E$405,4,FALSE)</f>
        <v>0.25</v>
      </c>
      <c r="K555" s="3">
        <f t="shared" si="784"/>
        <v>2.8680999999999996</v>
      </c>
      <c r="L555" s="3">
        <f t="shared" si="785"/>
        <v>0.33904166666666752</v>
      </c>
      <c r="M555" s="5">
        <f t="shared" si="786"/>
        <v>4.0472130940319012E-2</v>
      </c>
      <c r="N555" s="5">
        <f t="shared" si="787"/>
        <v>0.11607811874992893</v>
      </c>
      <c r="O555" s="5">
        <f t="shared" si="788"/>
        <v>1.3721738727557355E-2</v>
      </c>
      <c r="P555" s="5">
        <f t="shared" si="789"/>
        <v>3.9355318844507249E-2</v>
      </c>
      <c r="Q555" s="5">
        <f t="shared" si="790"/>
        <v>0.16646182619333558</v>
      </c>
      <c r="R555" s="5">
        <f t="shared" si="791"/>
        <v>2.3261205838778017E-3</v>
      </c>
      <c r="S555" s="5">
        <f t="shared" si="792"/>
        <v>9.567331181775298E-3</v>
      </c>
      <c r="T555" s="5">
        <f t="shared" si="793"/>
        <v>5.6437494988965616E-2</v>
      </c>
      <c r="U555" s="5">
        <f t="shared" si="794"/>
        <v>6.671546446619922E-3</v>
      </c>
      <c r="V555" s="5">
        <f t="shared" si="795"/>
        <v>1.0337027271789538E-3</v>
      </c>
      <c r="W555" s="5">
        <f t="shared" si="796"/>
        <v>0.15914305456836861</v>
      </c>
      <c r="X555" s="5">
        <f t="shared" si="797"/>
        <v>5.3956126459284097E-2</v>
      </c>
      <c r="Y555" s="5">
        <f t="shared" si="798"/>
        <v>9.1466875208165779E-3</v>
      </c>
      <c r="Z555" s="5">
        <f t="shared" si="799"/>
        <v>2.6288393320852385E-4</v>
      </c>
      <c r="AA555" s="5">
        <f t="shared" si="800"/>
        <v>7.5397740883536722E-4</v>
      </c>
      <c r="AB555" s="5">
        <f t="shared" si="801"/>
        <v>1.0812413031403582E-3</v>
      </c>
      <c r="AC555" s="5">
        <f t="shared" si="802"/>
        <v>6.2823632388164883E-5</v>
      </c>
      <c r="AD555" s="5">
        <f t="shared" si="803"/>
        <v>0.11410954870188446</v>
      </c>
      <c r="AE555" s="5">
        <f t="shared" si="804"/>
        <v>3.8687891574468163E-2</v>
      </c>
      <c r="AF555" s="5">
        <f t="shared" si="805"/>
        <v>6.5584036196135046E-3</v>
      </c>
      <c r="AG555" s="5">
        <f t="shared" si="806"/>
        <v>7.4119069795548916E-4</v>
      </c>
      <c r="AH555" s="5">
        <f t="shared" si="807"/>
        <v>2.2282151713726703E-5</v>
      </c>
      <c r="AI555" s="5">
        <f t="shared" si="808"/>
        <v>6.3907439330139539E-5</v>
      </c>
      <c r="AJ555" s="5">
        <f t="shared" si="809"/>
        <v>9.1646463371386613E-5</v>
      </c>
      <c r="AK555" s="5">
        <f t="shared" si="810"/>
        <v>8.761707386515798E-5</v>
      </c>
      <c r="AL555" s="5">
        <f t="shared" si="811"/>
        <v>2.4436015857452695E-6</v>
      </c>
      <c r="AM555" s="5">
        <f t="shared" si="812"/>
        <v>6.5455519326374972E-2</v>
      </c>
      <c r="AN555" s="5">
        <f t="shared" si="813"/>
        <v>2.2192148364946433E-2</v>
      </c>
      <c r="AO555" s="5">
        <f t="shared" si="814"/>
        <v>3.7620314842826989E-3</v>
      </c>
      <c r="AP555" s="5">
        <f t="shared" si="815"/>
        <v>4.2516180816122779E-4</v>
      </c>
      <c r="AQ555" s="5">
        <f t="shared" si="816"/>
        <v>3.6036892010499141E-5</v>
      </c>
      <c r="AR555" s="5">
        <f t="shared" si="817"/>
        <v>1.510915570788289E-6</v>
      </c>
      <c r="AS555" s="5">
        <f t="shared" si="818"/>
        <v>4.333456948577891E-6</v>
      </c>
      <c r="AT555" s="5">
        <f t="shared" si="819"/>
        <v>6.2143939371081243E-6</v>
      </c>
      <c r="AU555" s="5">
        <f t="shared" si="820"/>
        <v>5.9411677503399373E-6</v>
      </c>
      <c r="AV555" s="5">
        <f t="shared" si="821"/>
        <v>4.2599658061874921E-6</v>
      </c>
      <c r="AW555" s="5">
        <f t="shared" si="822"/>
        <v>6.6004760766915056E-8</v>
      </c>
      <c r="AX555" s="5">
        <f t="shared" si="823"/>
        <v>3.1288829163329354E-2</v>
      </c>
      <c r="AY555" s="5">
        <f t="shared" si="824"/>
        <v>1.0608216787583814E-2</v>
      </c>
      <c r="AZ555" s="5">
        <f t="shared" si="825"/>
        <v>1.7983137500118688E-3</v>
      </c>
      <c r="BA555" s="5">
        <f t="shared" si="826"/>
        <v>2.0323443033120296E-4</v>
      </c>
      <c r="BB555" s="5">
        <f t="shared" si="827"/>
        <v>1.7226234995885436E-5</v>
      </c>
      <c r="BC555" s="5">
        <f t="shared" si="828"/>
        <v>1.168082284679335E-6</v>
      </c>
      <c r="BD555" s="5">
        <f t="shared" si="829"/>
        <v>8.5377222218780082E-8</v>
      </c>
      <c r="BE555" s="5">
        <f t="shared" si="830"/>
        <v>2.4487041104568314E-7</v>
      </c>
      <c r="BF555" s="5">
        <f t="shared" si="831"/>
        <v>3.5115641296006185E-7</v>
      </c>
      <c r="BG555" s="5">
        <f t="shared" si="832"/>
        <v>3.3571723600358451E-7</v>
      </c>
      <c r="BH555" s="5">
        <f t="shared" si="833"/>
        <v>2.4071765114547008E-7</v>
      </c>
      <c r="BI555" s="5">
        <f t="shared" si="834"/>
        <v>1.3808045905006457E-7</v>
      </c>
      <c r="BJ555" s="8">
        <f t="shared" si="835"/>
        <v>0.8571082293989335</v>
      </c>
      <c r="BK555" s="8">
        <f t="shared" si="836"/>
        <v>0.10110196771533822</v>
      </c>
      <c r="BL555" s="8">
        <f t="shared" si="837"/>
        <v>2.4843733417716646E-2</v>
      </c>
      <c r="BM555" s="8">
        <f t="shared" si="838"/>
        <v>0.59429340964284805</v>
      </c>
      <c r="BN555" s="8">
        <f t="shared" si="839"/>
        <v>0.37841525403952592</v>
      </c>
    </row>
    <row r="556" spans="1:66" x14ac:dyDescent="0.25">
      <c r="A556" t="s">
        <v>25</v>
      </c>
      <c r="B556" t="s">
        <v>173</v>
      </c>
      <c r="C556" t="s">
        <v>171</v>
      </c>
      <c r="D556" s="10"/>
      <c r="E556">
        <f>VLOOKUP(A556,home!$A$2:$E$405,3,FALSE)</f>
        <v>1.45</v>
      </c>
      <c r="F556">
        <f>VLOOKUP(B556,home!$B$2:$E$405,3,FALSE)</f>
        <v>2.41</v>
      </c>
      <c r="G556">
        <f>VLOOKUP(C556,away!$B$2:$E$405,4,FALSE)</f>
        <v>1.61</v>
      </c>
      <c r="H556">
        <f>VLOOKUP(A556,away!$A$2:$E$405,3,FALSE)</f>
        <v>1.31666666666667</v>
      </c>
      <c r="I556">
        <f>VLOOKUP(C556,away!$B$2:$E$405,3,FALSE)</f>
        <v>0.46</v>
      </c>
      <c r="J556">
        <f>VLOOKUP(B556,home!$B$2:$E$405,4,FALSE)</f>
        <v>1.1399999999999999</v>
      </c>
      <c r="K556" s="3">
        <f t="shared" si="784"/>
        <v>5.6261450000000002</v>
      </c>
      <c r="L556" s="3">
        <f t="shared" si="785"/>
        <v>0.69046000000000174</v>
      </c>
      <c r="M556" s="5">
        <f t="shared" si="786"/>
        <v>1.8060646992800247E-3</v>
      </c>
      <c r="N556" s="5">
        <f t="shared" si="787"/>
        <v>1.0161181877530815E-2</v>
      </c>
      <c r="O556" s="5">
        <f t="shared" si="788"/>
        <v>1.247015432264889E-3</v>
      </c>
      <c r="P556" s="5">
        <f t="shared" si="789"/>
        <v>7.0158896391599437E-3</v>
      </c>
      <c r="Q556" s="5">
        <f t="shared" si="790"/>
        <v>2.8584141307180313E-2</v>
      </c>
      <c r="R556" s="5">
        <f t="shared" si="791"/>
        <v>4.3050713768080871E-4</v>
      </c>
      <c r="S556" s="5">
        <f t="shared" si="792"/>
        <v>6.8135304688273562E-3</v>
      </c>
      <c r="T556" s="5">
        <f t="shared" si="793"/>
        <v>1.9736206206955768E-2</v>
      </c>
      <c r="U556" s="5">
        <f t="shared" si="794"/>
        <v>2.4220955801271937E-3</v>
      </c>
      <c r="V556" s="5">
        <f t="shared" si="795"/>
        <v>2.9408924178508599E-3</v>
      </c>
      <c r="W556" s="5">
        <f t="shared" si="796"/>
        <v>5.3606174564895338E-2</v>
      </c>
      <c r="X556" s="5">
        <f t="shared" si="797"/>
        <v>3.7012919290077724E-2</v>
      </c>
      <c r="Y556" s="5">
        <f t="shared" si="798"/>
        <v>1.2777970126513565E-2</v>
      </c>
      <c r="Z556" s="5">
        <f t="shared" si="799"/>
        <v>9.9082652761030651E-5</v>
      </c>
      <c r="AA556" s="5">
        <f t="shared" si="800"/>
        <v>5.5745337141820887E-4</v>
      </c>
      <c r="AB556" s="5">
        <f t="shared" si="801"/>
        <v>1.5681567491688496E-3</v>
      </c>
      <c r="AC556" s="5">
        <f t="shared" si="802"/>
        <v>7.1401707855860131E-4</v>
      </c>
      <c r="AD556" s="5">
        <f t="shared" si="803"/>
        <v>7.5399027749353253E-2</v>
      </c>
      <c r="AE556" s="5">
        <f t="shared" si="804"/>
        <v>5.2060012699818574E-2</v>
      </c>
      <c r="AF556" s="5">
        <f t="shared" si="805"/>
        <v>1.7972678184358409E-2</v>
      </c>
      <c r="AG556" s="5">
        <f t="shared" si="806"/>
        <v>4.1364717930573803E-3</v>
      </c>
      <c r="AH556" s="5">
        <f t="shared" si="807"/>
        <v>1.7103152106345343E-5</v>
      </c>
      <c r="AI556" s="5">
        <f t="shared" si="808"/>
        <v>9.6224813707354324E-5</v>
      </c>
      <c r="AJ556" s="5">
        <f t="shared" si="809"/>
        <v>2.7068737725778158E-4</v>
      </c>
      <c r="AK556" s="5">
        <f t="shared" si="810"/>
        <v>5.0764214470732727E-4</v>
      </c>
      <c r="AL556" s="5">
        <f t="shared" si="811"/>
        <v>1.1094763162448241E-4</v>
      </c>
      <c r="AM556" s="5">
        <f t="shared" si="812"/>
        <v>8.484117259537699E-2</v>
      </c>
      <c r="AN556" s="5">
        <f t="shared" si="813"/>
        <v>5.8579436030204143E-2</v>
      </c>
      <c r="AO556" s="5">
        <f t="shared" si="814"/>
        <v>2.0223378700707426E-2</v>
      </c>
      <c r="AP556" s="5">
        <f t="shared" si="815"/>
        <v>4.6544780192301627E-3</v>
      </c>
      <c r="AQ556" s="5">
        <f t="shared" si="816"/>
        <v>8.0343272328941629E-4</v>
      </c>
      <c r="AR556" s="5">
        <f t="shared" si="817"/>
        <v>2.3618084806694485E-6</v>
      </c>
      <c r="AS556" s="5">
        <f t="shared" si="818"/>
        <v>1.3287876974476015E-5</v>
      </c>
      <c r="AT556" s="5">
        <f t="shared" si="819"/>
        <v>3.7379761300281688E-5</v>
      </c>
      <c r="AU556" s="5">
        <f t="shared" si="820"/>
        <v>7.0101319046924458E-5</v>
      </c>
      <c r="AV556" s="5">
        <f t="shared" si="821"/>
        <v>9.8600046412314663E-5</v>
      </c>
      <c r="AW556" s="5">
        <f t="shared" si="822"/>
        <v>1.1971952356995389E-5</v>
      </c>
      <c r="AX556" s="5">
        <f t="shared" si="823"/>
        <v>7.9554789831936215E-2</v>
      </c>
      <c r="AY556" s="5">
        <f t="shared" si="824"/>
        <v>5.4929400187358819E-2</v>
      </c>
      <c r="AZ556" s="5">
        <f t="shared" si="825"/>
        <v>1.8963276826681932E-2</v>
      </c>
      <c r="BA556" s="5">
        <f t="shared" si="826"/>
        <v>4.3644613725836142E-3</v>
      </c>
      <c r="BB556" s="5">
        <f t="shared" si="827"/>
        <v>7.5337149982852218E-4</v>
      </c>
      <c r="BC556" s="5">
        <f t="shared" si="828"/>
        <v>1.0403457715432059E-4</v>
      </c>
      <c r="BD556" s="5">
        <f t="shared" si="829"/>
        <v>2.7178904726050505E-7</v>
      </c>
      <c r="BE556" s="5">
        <f t="shared" si="830"/>
        <v>1.5291245892994544E-6</v>
      </c>
      <c r="BF556" s="5">
        <f t="shared" si="831"/>
        <v>4.30153833123209E-6</v>
      </c>
      <c r="BG556" s="5">
        <f t="shared" si="832"/>
        <v>8.0670261248565904E-6</v>
      </c>
      <c r="BH556" s="5">
        <f t="shared" si="833"/>
        <v>1.1346564674307819E-5</v>
      </c>
      <c r="BI556" s="5">
        <f t="shared" si="834"/>
        <v>1.2767483621906711E-5</v>
      </c>
      <c r="BJ556" s="8">
        <f t="shared" si="835"/>
        <v>0.63921801616409291</v>
      </c>
      <c r="BK556" s="8">
        <f t="shared" si="836"/>
        <v>7.4330742122660082E-2</v>
      </c>
      <c r="BL556" s="8">
        <f t="shared" si="837"/>
        <v>7.3769000970422879E-3</v>
      </c>
      <c r="BM556" s="8">
        <f t="shared" si="838"/>
        <v>0.6168625127084576</v>
      </c>
      <c r="BN556" s="8">
        <f t="shared" si="839"/>
        <v>4.9244800093096792E-2</v>
      </c>
    </row>
    <row r="557" spans="1:66" x14ac:dyDescent="0.25">
      <c r="A557" t="s">
        <v>178</v>
      </c>
      <c r="B557" t="s">
        <v>185</v>
      </c>
      <c r="C557" t="s">
        <v>268</v>
      </c>
      <c r="D557" s="10"/>
      <c r="E557">
        <f>VLOOKUP(A557,home!$A$2:$E$405,3,FALSE)</f>
        <v>1.85245901639344</v>
      </c>
      <c r="F557">
        <f>VLOOKUP(B557,home!$B$2:$E$405,3,FALSE)</f>
        <v>0.72</v>
      </c>
      <c r="G557">
        <f>VLOOKUP(C557,away!$B$2:$E$405,4,FALSE)</f>
        <v>1.08</v>
      </c>
      <c r="H557">
        <f>VLOOKUP(A557,away!$A$2:$E$405,3,FALSE)</f>
        <v>1.36065573770492</v>
      </c>
      <c r="I557">
        <f>VLOOKUP(C557,away!$B$2:$E$405,3,FALSE)</f>
        <v>0.81</v>
      </c>
      <c r="J557">
        <f>VLOOKUP(B557,home!$B$2:$E$405,4,FALSE)</f>
        <v>1.96</v>
      </c>
      <c r="K557" s="3">
        <f t="shared" si="784"/>
        <v>1.4404721311475388</v>
      </c>
      <c r="L557" s="3">
        <f t="shared" si="785"/>
        <v>2.1601770491803309</v>
      </c>
      <c r="M557" s="5">
        <f t="shared" si="786"/>
        <v>2.7305990180537729E-2</v>
      </c>
      <c r="N557" s="5">
        <f t="shared" si="787"/>
        <v>3.9333517868452954E-2</v>
      </c>
      <c r="O557" s="5">
        <f t="shared" si="788"/>
        <v>5.8985773293141086E-2</v>
      </c>
      <c r="P557" s="5">
        <f t="shared" si="789"/>
        <v>8.4967362562956519E-2</v>
      </c>
      <c r="Q557" s="5">
        <f t="shared" si="790"/>
        <v>2.8329418154750114E-2</v>
      </c>
      <c r="R557" s="5">
        <f t="shared" si="791"/>
        <v>6.370985684799875E-2</v>
      </c>
      <c r="S557" s="5">
        <f t="shared" si="792"/>
        <v>6.6097701027983152E-2</v>
      </c>
      <c r="T557" s="5">
        <f t="shared" si="793"/>
        <v>6.1196558914523795E-2</v>
      </c>
      <c r="U557" s="5">
        <f t="shared" si="794"/>
        <v>9.1772273268941371E-2</v>
      </c>
      <c r="V557" s="5">
        <f t="shared" si="795"/>
        <v>2.285272812420577E-2</v>
      </c>
      <c r="W557" s="5">
        <f t="shared" si="796"/>
        <v>1.360257911451423E-2</v>
      </c>
      <c r="X557" s="5">
        <f t="shared" si="797"/>
        <v>2.9383979212833349E-2</v>
      </c>
      <c r="Y557" s="5">
        <f t="shared" si="798"/>
        <v>3.1737298754577266E-2</v>
      </c>
      <c r="Z557" s="5">
        <f t="shared" si="799"/>
        <v>4.5874856856537083E-2</v>
      </c>
      <c r="AA557" s="5">
        <f t="shared" si="800"/>
        <v>6.6081452822224246E-2</v>
      </c>
      <c r="AB557" s="5">
        <f t="shared" si="801"/>
        <v>4.7594245588077455E-2</v>
      </c>
      <c r="AC557" s="5">
        <f t="shared" si="802"/>
        <v>4.4443911922896302E-3</v>
      </c>
      <c r="AD557" s="5">
        <f t="shared" si="803"/>
        <v>4.8985340315468263E-3</v>
      </c>
      <c r="AE557" s="5">
        <f t="shared" si="804"/>
        <v>1.0581700789576253E-2</v>
      </c>
      <c r="AF557" s="5">
        <f t="shared" si="805"/>
        <v>1.1429173593468005E-2</v>
      </c>
      <c r="AG557" s="5">
        <f t="shared" si="806"/>
        <v>8.2296794959024911E-3</v>
      </c>
      <c r="AH557" s="5">
        <f t="shared" si="807"/>
        <v>2.4774453228981089E-2</v>
      </c>
      <c r="AI557" s="5">
        <f t="shared" si="808"/>
        <v>3.5686909440765413E-2</v>
      </c>
      <c r="AJ557" s="5">
        <f t="shared" si="809"/>
        <v>2.5702999248104291E-2</v>
      </c>
      <c r="AK557" s="5">
        <f t="shared" si="810"/>
        <v>1.2341484701266798E-2</v>
      </c>
      <c r="AL557" s="5">
        <f t="shared" si="811"/>
        <v>5.5318000967573353E-4</v>
      </c>
      <c r="AM557" s="5">
        <f t="shared" si="812"/>
        <v>1.4112403511842002E-3</v>
      </c>
      <c r="AN557" s="5">
        <f t="shared" si="813"/>
        <v>3.0485290175052996E-3</v>
      </c>
      <c r="AO557" s="5">
        <f t="shared" si="814"/>
        <v>3.2926812086876058E-3</v>
      </c>
      <c r="AP557" s="5">
        <f t="shared" si="815"/>
        <v>2.3709247924247729E-3</v>
      </c>
      <c r="AQ557" s="5">
        <f t="shared" si="816"/>
        <v>1.2804043304821587E-3</v>
      </c>
      <c r="AR557" s="5">
        <f t="shared" si="817"/>
        <v>1.07034410542473E-2</v>
      </c>
      <c r="AS557" s="5">
        <f t="shared" si="818"/>
        <v>1.5418008546023669E-2</v>
      </c>
      <c r="AT557" s="5">
        <f t="shared" si="819"/>
        <v>1.1104605814170842E-2</v>
      </c>
      <c r="AU557" s="5">
        <f t="shared" si="820"/>
        <v>5.3319584008973435E-3</v>
      </c>
      <c r="AV557" s="5">
        <f t="shared" si="821"/>
        <v>1.9201343702326538E-3</v>
      </c>
      <c r="AW557" s="5">
        <f t="shared" si="822"/>
        <v>4.7814342133900651E-5</v>
      </c>
      <c r="AX557" s="5">
        <f t="shared" si="823"/>
        <v>3.3880873270528426E-4</v>
      </c>
      <c r="AY557" s="5">
        <f t="shared" si="824"/>
        <v>7.3188684845182839E-4</v>
      </c>
      <c r="AZ557" s="5">
        <f t="shared" si="825"/>
        <v>7.9050258631128143E-4</v>
      </c>
      <c r="BA557" s="5">
        <f t="shared" si="826"/>
        <v>5.6920851475577466E-4</v>
      </c>
      <c r="BB557" s="5">
        <f t="shared" si="827"/>
        <v>3.0739779244336207E-4</v>
      </c>
      <c r="BC557" s="5">
        <f t="shared" si="828"/>
        <v>1.3280673124096997E-4</v>
      </c>
      <c r="BD557" s="5">
        <f t="shared" si="829"/>
        <v>3.8535546187732591E-3</v>
      </c>
      <c r="BE557" s="5">
        <f t="shared" si="830"/>
        <v>5.5509380341977575E-3</v>
      </c>
      <c r="BF557" s="5">
        <f t="shared" si="831"/>
        <v>3.9979857699943876E-3</v>
      </c>
      <c r="BG557" s="5">
        <f t="shared" si="832"/>
        <v>1.9196623608004506E-3</v>
      </c>
      <c r="BH557" s="5">
        <f t="shared" si="833"/>
        <v>6.9130503298648477E-4</v>
      </c>
      <c r="BI557" s="5">
        <f t="shared" si="834"/>
        <v>1.9916112682781225E-4</v>
      </c>
      <c r="BJ557" s="8">
        <f t="shared" si="835"/>
        <v>0.25299683083633795</v>
      </c>
      <c r="BK557" s="8">
        <f t="shared" si="836"/>
        <v>0.20695323994610035</v>
      </c>
      <c r="BL557" s="8">
        <f t="shared" si="837"/>
        <v>0.48734020356865243</v>
      </c>
      <c r="BM557" s="8">
        <f t="shared" si="838"/>
        <v>0.68984913979347262</v>
      </c>
      <c r="BN557" s="8">
        <f t="shared" si="839"/>
        <v>0.30263191890783719</v>
      </c>
    </row>
    <row r="558" spans="1:66" x14ac:dyDescent="0.25">
      <c r="A558" t="s">
        <v>28</v>
      </c>
      <c r="B558" t="s">
        <v>294</v>
      </c>
      <c r="C558" t="s">
        <v>275</v>
      </c>
      <c r="D558" s="10"/>
      <c r="E558">
        <f>VLOOKUP(A558,home!$A$2:$E$405,3,FALSE)</f>
        <v>1.4098360655737701</v>
      </c>
      <c r="F558">
        <f>VLOOKUP(B558,home!$B$2:$E$405,3,FALSE)</f>
        <v>0.71</v>
      </c>
      <c r="G558">
        <f>VLOOKUP(C558,away!$B$2:$E$405,4,FALSE)</f>
        <v>1.89</v>
      </c>
      <c r="H558">
        <f>VLOOKUP(A558,away!$A$2:$E$405,3,FALSE)</f>
        <v>1.1147540983606601</v>
      </c>
      <c r="I558">
        <f>VLOOKUP(C558,away!$B$2:$E$405,3,FALSE)</f>
        <v>0.71</v>
      </c>
      <c r="J558">
        <f>VLOOKUP(B558,home!$B$2:$E$405,4,FALSE)</f>
        <v>1.2</v>
      </c>
      <c r="K558" s="3">
        <f t="shared" si="784"/>
        <v>1.8918590163934419</v>
      </c>
      <c r="L558" s="3">
        <f t="shared" si="785"/>
        <v>0.94977049180328221</v>
      </c>
      <c r="M558" s="5">
        <f t="shared" si="786"/>
        <v>5.8330538389543496E-2</v>
      </c>
      <c r="N558" s="5">
        <f t="shared" si="787"/>
        <v>0.11035315498334167</v>
      </c>
      <c r="O558" s="5">
        <f t="shared" si="788"/>
        <v>5.540062413338695E-2</v>
      </c>
      <c r="P558" s="5">
        <f t="shared" si="789"/>
        <v>0.10481017028057223</v>
      </c>
      <c r="Q558" s="5">
        <f t="shared" si="790"/>
        <v>0.10438630562134892</v>
      </c>
      <c r="R558" s="5">
        <f t="shared" si="791"/>
        <v>2.6308939014687852E-2</v>
      </c>
      <c r="S558" s="5">
        <f t="shared" si="792"/>
        <v>4.7081563523729539E-2</v>
      </c>
      <c r="T558" s="5">
        <f t="shared" si="793"/>
        <v>9.914303282751627E-2</v>
      </c>
      <c r="U558" s="5">
        <f t="shared" si="794"/>
        <v>4.9772803486682414E-2</v>
      </c>
      <c r="V558" s="5">
        <f t="shared" si="795"/>
        <v>9.3997393060660361E-3</v>
      </c>
      <c r="W558" s="5">
        <f t="shared" si="796"/>
        <v>6.5828057825916789E-2</v>
      </c>
      <c r="X558" s="5">
        <f t="shared" si="797"/>
        <v>6.2521546855775892E-2</v>
      </c>
      <c r="Y558" s="5">
        <f t="shared" si="798"/>
        <v>2.9690560152756104E-2</v>
      </c>
      <c r="Z558" s="5">
        <f t="shared" si="799"/>
        <v>8.3291513156008821E-3</v>
      </c>
      <c r="AA558" s="5">
        <f t="shared" si="800"/>
        <v>1.5757580015324828E-2</v>
      </c>
      <c r="AB558" s="5">
        <f t="shared" si="801"/>
        <v>1.4905559914266696E-2</v>
      </c>
      <c r="AC558" s="5">
        <f t="shared" si="802"/>
        <v>1.0556094462501745E-3</v>
      </c>
      <c r="AD558" s="5">
        <f t="shared" si="803"/>
        <v>3.1134351182407385E-2</v>
      </c>
      <c r="AE558" s="5">
        <f t="shared" si="804"/>
        <v>2.9570488034491162E-2</v>
      </c>
      <c r="AF558" s="5">
        <f t="shared" si="805"/>
        <v>1.4042588481690869E-2</v>
      </c>
      <c r="AG558" s="5">
        <f t="shared" si="806"/>
        <v>4.4457453894822157E-3</v>
      </c>
      <c r="AH558" s="5">
        <f t="shared" si="807"/>
        <v>1.977695535330551E-3</v>
      </c>
      <c r="AI558" s="5">
        <f t="shared" si="808"/>
        <v>3.7415211301961584E-3</v>
      </c>
      <c r="AJ558" s="5">
        <f t="shared" si="809"/>
        <v>3.539215242594092E-3</v>
      </c>
      <c r="AK558" s="5">
        <f t="shared" si="810"/>
        <v>2.231898755886245E-3</v>
      </c>
      <c r="AL558" s="5">
        <f t="shared" si="811"/>
        <v>7.587010774520454E-5</v>
      </c>
      <c r="AM558" s="5">
        <f t="shared" si="812"/>
        <v>1.1780360600799447E-2</v>
      </c>
      <c r="AN558" s="5">
        <f t="shared" si="813"/>
        <v>1.1188638881441299E-2</v>
      </c>
      <c r="AO558" s="5">
        <f t="shared" si="814"/>
        <v>5.313319526517913E-3</v>
      </c>
      <c r="AP558" s="5">
        <f t="shared" si="815"/>
        <v>1.6821446999363008E-3</v>
      </c>
      <c r="AQ558" s="5">
        <f t="shared" si="816"/>
        <v>3.9941284973569623E-4</v>
      </c>
      <c r="AR558" s="5">
        <f t="shared" si="817"/>
        <v>3.7567137224561059E-4</v>
      </c>
      <c r="AS558" s="5">
        <f t="shared" si="818"/>
        <v>7.1071727278375547E-4</v>
      </c>
      <c r="AT558" s="5">
        <f t="shared" si="819"/>
        <v>6.7228844031125268E-4</v>
      </c>
      <c r="AU558" s="5">
        <f t="shared" si="820"/>
        <v>4.2395831580664261E-4</v>
      </c>
      <c r="AV558" s="5">
        <f t="shared" si="821"/>
        <v>2.0051734058344371E-4</v>
      </c>
      <c r="AW558" s="5">
        <f t="shared" si="822"/>
        <v>3.7868285404786186E-6</v>
      </c>
      <c r="AX558" s="5">
        <f t="shared" si="823"/>
        <v>3.7144635698314185E-3</v>
      </c>
      <c r="AY558" s="5">
        <f t="shared" si="824"/>
        <v>3.5278878915041617E-3</v>
      </c>
      <c r="AZ558" s="5">
        <f t="shared" si="825"/>
        <v>1.6753419088703756E-3</v>
      </c>
      <c r="BA558" s="5">
        <f t="shared" si="826"/>
        <v>5.3039676957548887E-4</v>
      </c>
      <c r="BB558" s="5">
        <f t="shared" si="827"/>
        <v>1.2593880017264605E-4</v>
      </c>
      <c r="BC558" s="5">
        <f t="shared" si="828"/>
        <v>2.3922591235417865E-5</v>
      </c>
      <c r="BD558" s="5">
        <f t="shared" si="829"/>
        <v>5.9466930662354578E-5</v>
      </c>
      <c r="BE558" s="5">
        <f t="shared" si="830"/>
        <v>1.1250304895081915E-4</v>
      </c>
      <c r="BF558" s="5">
        <f t="shared" si="831"/>
        <v>1.0641995376467998E-4</v>
      </c>
      <c r="BG558" s="5">
        <f t="shared" si="832"/>
        <v>6.7110516351294349E-5</v>
      </c>
      <c r="BH558" s="5">
        <f t="shared" si="833"/>
        <v>3.1740908863503925E-5</v>
      </c>
      <c r="BI558" s="5">
        <f t="shared" si="834"/>
        <v>1.2009864924388485E-5</v>
      </c>
      <c r="BJ558" s="8">
        <f t="shared" si="835"/>
        <v>0.59107765944434731</v>
      </c>
      <c r="BK558" s="8">
        <f t="shared" si="836"/>
        <v>0.22428137894541081</v>
      </c>
      <c r="BL558" s="8">
        <f t="shared" si="837"/>
        <v>0.17640824119360357</v>
      </c>
      <c r="BM558" s="8">
        <f t="shared" si="838"/>
        <v>0.53698259741311771</v>
      </c>
      <c r="BN558" s="8">
        <f t="shared" si="839"/>
        <v>0.45958973242288109</v>
      </c>
    </row>
    <row r="559" spans="1:66" x14ac:dyDescent="0.25">
      <c r="A559" t="s">
        <v>28</v>
      </c>
      <c r="B559" t="s">
        <v>464</v>
      </c>
      <c r="C559" t="s">
        <v>279</v>
      </c>
      <c r="D559" s="10"/>
      <c r="E559">
        <f>VLOOKUP(A559,home!$A$2:$E$405,3,FALSE)</f>
        <v>1.4098360655737701</v>
      </c>
      <c r="F559">
        <f>VLOOKUP(B559,home!$B$2:$E$405,3,FALSE)</f>
        <v>0.47</v>
      </c>
      <c r="G559">
        <f>VLOOKUP(C559,away!$B$2:$E$405,4,FALSE)</f>
        <v>0.71</v>
      </c>
      <c r="H559">
        <f>VLOOKUP(A559,away!$A$2:$E$405,3,FALSE)</f>
        <v>1.1147540983606601</v>
      </c>
      <c r="I559">
        <f>VLOOKUP(C559,away!$B$2:$E$405,3,FALSE)</f>
        <v>0.53</v>
      </c>
      <c r="J559">
        <f>VLOOKUP(B559,home!$B$2:$E$405,4,FALSE)</f>
        <v>0.6</v>
      </c>
      <c r="K559" s="3">
        <f t="shared" si="784"/>
        <v>0.47046229508196702</v>
      </c>
      <c r="L559" s="3">
        <f t="shared" si="785"/>
        <v>0.3544918032786899</v>
      </c>
      <c r="M559" s="5">
        <f t="shared" si="786"/>
        <v>0.43825510863119976</v>
      </c>
      <c r="N559" s="5">
        <f t="shared" si="787"/>
        <v>0.20618250423803103</v>
      </c>
      <c r="O559" s="5">
        <f t="shared" si="788"/>
        <v>0.15535784375477216</v>
      </c>
      <c r="P559" s="5">
        <f t="shared" si="789"/>
        <v>7.3090007731855741E-2</v>
      </c>
      <c r="Q559" s="5">
        <f t="shared" si="790"/>
        <v>4.8500547074785738E-2</v>
      </c>
      <c r="R559" s="5">
        <f t="shared" si="791"/>
        <v>2.7536541093059062E-2</v>
      </c>
      <c r="S559" s="5">
        <f t="shared" si="792"/>
        <v>3.0473970097735096E-3</v>
      </c>
      <c r="T559" s="5">
        <f t="shared" si="793"/>
        <v>1.7193046392543786E-2</v>
      </c>
      <c r="U559" s="5">
        <f t="shared" si="794"/>
        <v>1.2954904321259463E-2</v>
      </c>
      <c r="V559" s="5">
        <f t="shared" si="795"/>
        <v>5.6469968852932077E-5</v>
      </c>
      <c r="W559" s="5">
        <f t="shared" si="796"/>
        <v>7.6058928965115633E-3</v>
      </c>
      <c r="X559" s="5">
        <f t="shared" si="797"/>
        <v>2.6962266884289622E-3</v>
      </c>
      <c r="Y559" s="5">
        <f t="shared" si="798"/>
        <v>4.778951304146565E-4</v>
      </c>
      <c r="Z559" s="5">
        <f t="shared" si="799"/>
        <v>3.2538260360454171E-3</v>
      </c>
      <c r="AA559" s="5">
        <f t="shared" si="800"/>
        <v>1.5308024647153861E-3</v>
      </c>
      <c r="AB559" s="5">
        <f t="shared" si="801"/>
        <v>3.6009242043356617E-4</v>
      </c>
      <c r="AC559" s="5">
        <f t="shared" si="802"/>
        <v>5.8861128752291053E-7</v>
      </c>
      <c r="AD559" s="5">
        <f t="shared" si="803"/>
        <v>8.9457145706011462E-4</v>
      </c>
      <c r="AE559" s="5">
        <f t="shared" si="804"/>
        <v>3.1711824897488516E-4</v>
      </c>
      <c r="AF559" s="5">
        <f t="shared" si="805"/>
        <v>5.6207909965843784E-5</v>
      </c>
      <c r="AG559" s="5">
        <f t="shared" si="806"/>
        <v>6.6417477874394018E-6</v>
      </c>
      <c r="AH559" s="5">
        <f t="shared" si="807"/>
        <v>2.8836366476822281E-4</v>
      </c>
      <c r="AI559" s="5">
        <f t="shared" si="808"/>
        <v>1.3566423154510508E-4</v>
      </c>
      <c r="AJ559" s="5">
        <f t="shared" si="809"/>
        <v>3.1912452866620759E-5</v>
      </c>
      <c r="AK559" s="5">
        <f t="shared" si="810"/>
        <v>5.0045352724418354E-6</v>
      </c>
      <c r="AL559" s="5">
        <f t="shared" si="811"/>
        <v>3.9266265432000371E-9</v>
      </c>
      <c r="AM559" s="5">
        <f t="shared" si="812"/>
        <v>8.4172428160664183E-5</v>
      </c>
      <c r="AN559" s="5">
        <f t="shared" si="813"/>
        <v>2.9838435845019826E-5</v>
      </c>
      <c r="AO559" s="5">
        <f t="shared" si="814"/>
        <v>5.2887404648582876E-6</v>
      </c>
      <c r="AP559" s="5">
        <f t="shared" si="815"/>
        <v>6.2493838148686357E-7</v>
      </c>
      <c r="AQ559" s="5">
        <f t="shared" si="816"/>
        <v>5.5383883447836021E-8</v>
      </c>
      <c r="AR559" s="5">
        <f t="shared" si="817"/>
        <v>2.0444511104747791E-5</v>
      </c>
      <c r="AS559" s="5">
        <f t="shared" si="818"/>
        <v>9.6183716161684084E-6</v>
      </c>
      <c r="AT559" s="5">
        <f t="shared" si="819"/>
        <v>2.262540592746919E-6</v>
      </c>
      <c r="AU559" s="5">
        <f t="shared" si="820"/>
        <v>3.5481334665994333E-7</v>
      </c>
      <c r="AV559" s="5">
        <f t="shared" si="821"/>
        <v>4.1731575348837608E-8</v>
      </c>
      <c r="AW559" s="5">
        <f t="shared" si="822"/>
        <v>1.8190645810215766E-11</v>
      </c>
      <c r="AX559" s="5">
        <f t="shared" si="823"/>
        <v>6.5999922891813453E-6</v>
      </c>
      <c r="AY559" s="5">
        <f t="shared" si="824"/>
        <v>2.3396431682173439E-6</v>
      </c>
      <c r="AZ559" s="5">
        <f t="shared" si="825"/>
        <v>4.1469216286501665E-7</v>
      </c>
      <c r="BA559" s="5">
        <f t="shared" si="826"/>
        <v>4.900165753985329E-8</v>
      </c>
      <c r="BB559" s="5">
        <f t="shared" si="827"/>
        <v>4.3426714862368511E-9</v>
      </c>
      <c r="BC559" s="5">
        <f t="shared" si="828"/>
        <v>3.0788828924061004E-10</v>
      </c>
      <c r="BD559" s="5">
        <f t="shared" si="829"/>
        <v>1.207901934778873E-6</v>
      </c>
      <c r="BE559" s="5">
        <f t="shared" si="830"/>
        <v>5.6827231647001708E-7</v>
      </c>
      <c r="BF559" s="5">
        <f t="shared" si="831"/>
        <v>1.3367534911901504E-7</v>
      </c>
      <c r="BG559" s="5">
        <f t="shared" si="832"/>
        <v>2.0963070514138351E-8</v>
      </c>
      <c r="BH559" s="5">
        <f t="shared" si="833"/>
        <v>2.4655835665116587E-9</v>
      </c>
      <c r="BI559" s="5">
        <f t="shared" si="834"/>
        <v>2.3199282068349137E-10</v>
      </c>
      <c r="BJ559" s="8">
        <f t="shared" si="835"/>
        <v>0.28406003969107707</v>
      </c>
      <c r="BK559" s="8">
        <f t="shared" si="836"/>
        <v>0.51445191552276415</v>
      </c>
      <c r="BL559" s="8">
        <f t="shared" si="837"/>
        <v>0.19823578441717493</v>
      </c>
      <c r="BM559" s="8">
        <f t="shared" si="838"/>
        <v>5.1076673518380619E-2</v>
      </c>
      <c r="BN559" s="8">
        <f t="shared" si="839"/>
        <v>0.9489225525237035</v>
      </c>
    </row>
    <row r="560" spans="1:66" x14ac:dyDescent="0.25">
      <c r="A560" t="s">
        <v>304</v>
      </c>
      <c r="B560" t="s">
        <v>332</v>
      </c>
      <c r="C560" t="s">
        <v>335</v>
      </c>
      <c r="D560" s="10"/>
      <c r="E560">
        <f>VLOOKUP(A560,home!$A$2:$E$405,3,FALSE)</f>
        <v>1.325</v>
      </c>
      <c r="F560">
        <f>VLOOKUP(B560,home!$B$2:$E$405,3,FALSE)</f>
        <v>1.26</v>
      </c>
      <c r="G560">
        <f>VLOOKUP(C560,away!$B$2:$E$405,4,FALSE)</f>
        <v>1.32</v>
      </c>
      <c r="H560">
        <f>VLOOKUP(A560,away!$A$2:$E$405,3,FALSE)</f>
        <v>1.3</v>
      </c>
      <c r="I560">
        <f>VLOOKUP(C560,away!$B$2:$E$405,3,FALSE)</f>
        <v>0.75</v>
      </c>
      <c r="J560">
        <f>VLOOKUP(B560,home!$B$2:$E$405,4,FALSE)</f>
        <v>0.51</v>
      </c>
      <c r="K560" s="3">
        <f t="shared" si="784"/>
        <v>2.2037400000000003</v>
      </c>
      <c r="L560" s="3">
        <f t="shared" si="785"/>
        <v>0.49725000000000008</v>
      </c>
      <c r="M560" s="5">
        <f t="shared" si="786"/>
        <v>6.7139012205333359E-2</v>
      </c>
      <c r="N560" s="5">
        <f t="shared" si="787"/>
        <v>0.14795692675738137</v>
      </c>
      <c r="O560" s="5">
        <f t="shared" si="788"/>
        <v>3.3384873819102011E-2</v>
      </c>
      <c r="P560" s="5">
        <f t="shared" si="789"/>
        <v>7.3571581830107882E-2</v>
      </c>
      <c r="Q560" s="5">
        <f t="shared" si="790"/>
        <v>0.16302929888615583</v>
      </c>
      <c r="R560" s="5">
        <f t="shared" si="791"/>
        <v>8.300314253274238E-3</v>
      </c>
      <c r="S560" s="5">
        <f t="shared" si="792"/>
        <v>2.0155113529337427E-2</v>
      </c>
      <c r="T560" s="5">
        <f t="shared" si="793"/>
        <v>8.1066318871140991E-2</v>
      </c>
      <c r="U560" s="5">
        <f t="shared" si="794"/>
        <v>1.8291734532510571E-2</v>
      </c>
      <c r="V560" s="5">
        <f t="shared" si="795"/>
        <v>2.4540188013750996E-3</v>
      </c>
      <c r="W560" s="5">
        <f t="shared" si="796"/>
        <v>0.1197580623757924</v>
      </c>
      <c r="X560" s="5">
        <f t="shared" si="797"/>
        <v>5.9549696516362764E-2</v>
      </c>
      <c r="Y560" s="5">
        <f t="shared" si="798"/>
        <v>1.4805543296380692E-2</v>
      </c>
      <c r="Z560" s="5">
        <f t="shared" si="799"/>
        <v>1.3757770874802048E-3</v>
      </c>
      <c r="AA560" s="5">
        <f t="shared" si="800"/>
        <v>3.031854998763627E-3</v>
      </c>
      <c r="AB560" s="5">
        <f t="shared" si="801"/>
        <v>3.3407100674876784E-3</v>
      </c>
      <c r="AC560" s="5">
        <f t="shared" si="802"/>
        <v>1.680711027087181E-4</v>
      </c>
      <c r="AD560" s="5">
        <f t="shared" si="803"/>
        <v>6.5978908095007172E-2</v>
      </c>
      <c r="AE560" s="5">
        <f t="shared" si="804"/>
        <v>3.2808012050242315E-2</v>
      </c>
      <c r="AF560" s="5">
        <f t="shared" si="805"/>
        <v>8.1568919959914953E-3</v>
      </c>
      <c r="AG560" s="5">
        <f t="shared" si="806"/>
        <v>1.3520048483355901E-3</v>
      </c>
      <c r="AH560" s="5">
        <f t="shared" si="807"/>
        <v>1.7102628918738301E-4</v>
      </c>
      <c r="AI560" s="5">
        <f t="shared" si="808"/>
        <v>3.7689747453380348E-4</v>
      </c>
      <c r="AJ560" s="5">
        <f t="shared" si="809"/>
        <v>4.1529202026456216E-4</v>
      </c>
      <c r="AK560" s="5">
        <f t="shared" si="810"/>
        <v>3.0506521224594216E-4</v>
      </c>
      <c r="AL560" s="5">
        <f t="shared" si="811"/>
        <v>7.3669578863590503E-6</v>
      </c>
      <c r="AM560" s="5">
        <f t="shared" si="812"/>
        <v>2.9080071785058229E-2</v>
      </c>
      <c r="AN560" s="5">
        <f t="shared" si="813"/>
        <v>1.4460065695120202E-2</v>
      </c>
      <c r="AO560" s="5">
        <f t="shared" si="814"/>
        <v>3.5951338334492605E-3</v>
      </c>
      <c r="AP560" s="5">
        <f t="shared" si="815"/>
        <v>5.9589343289421484E-4</v>
      </c>
      <c r="AQ560" s="5">
        <f t="shared" si="816"/>
        <v>7.4077002376662102E-5</v>
      </c>
      <c r="AR560" s="5">
        <f t="shared" si="817"/>
        <v>1.7008564459685248E-5</v>
      </c>
      <c r="AS560" s="5">
        <f t="shared" si="818"/>
        <v>3.7482453842386779E-5</v>
      </c>
      <c r="AT560" s="5">
        <f t="shared" si="819"/>
        <v>4.1300791415310728E-5</v>
      </c>
      <c r="AU560" s="5">
        <f t="shared" si="820"/>
        <v>3.0338735357858963E-5</v>
      </c>
      <c r="AV560" s="5">
        <f t="shared" si="821"/>
        <v>1.6714671164382026E-5</v>
      </c>
      <c r="AW560" s="5">
        <f t="shared" si="822"/>
        <v>2.2424400060744735E-7</v>
      </c>
      <c r="AX560" s="5">
        <f t="shared" si="823"/>
        <v>1.0680819565934035E-2</v>
      </c>
      <c r="AY560" s="5">
        <f t="shared" si="824"/>
        <v>5.3110375291606981E-3</v>
      </c>
      <c r="AZ560" s="5">
        <f t="shared" si="825"/>
        <v>1.3204567056875785E-3</v>
      </c>
      <c r="BA560" s="5">
        <f t="shared" si="826"/>
        <v>2.1886569896771614E-4</v>
      </c>
      <c r="BB560" s="5">
        <f t="shared" si="827"/>
        <v>2.720774220292422E-5</v>
      </c>
      <c r="BC560" s="5">
        <f t="shared" si="828"/>
        <v>2.7058099620808153E-6</v>
      </c>
      <c r="BD560" s="5">
        <f t="shared" si="829"/>
        <v>1.4095847795964137E-6</v>
      </c>
      <c r="BE560" s="5">
        <f t="shared" si="830"/>
        <v>3.1063583621878011E-6</v>
      </c>
      <c r="BF560" s="5">
        <f t="shared" si="831"/>
        <v>3.4228030885438733E-6</v>
      </c>
      <c r="BG560" s="5">
        <f t="shared" si="832"/>
        <v>2.5143226927825593E-6</v>
      </c>
      <c r="BH560" s="5">
        <f t="shared" si="833"/>
        <v>1.3852283727481589E-6</v>
      </c>
      <c r="BI560" s="5">
        <f t="shared" si="834"/>
        <v>6.1053663483200577E-7</v>
      </c>
      <c r="BJ560" s="8">
        <f t="shared" si="835"/>
        <v>0.75982799849360427</v>
      </c>
      <c r="BK560" s="8">
        <f t="shared" si="836"/>
        <v>0.16880620195590956</v>
      </c>
      <c r="BL560" s="8">
        <f t="shared" si="837"/>
        <v>6.7773062717540147E-2</v>
      </c>
      <c r="BM560" s="8">
        <f t="shared" si="838"/>
        <v>0.49909021921801927</v>
      </c>
      <c r="BN560" s="8">
        <f t="shared" si="839"/>
        <v>0.49338200775135477</v>
      </c>
    </row>
    <row r="561" spans="1:66" x14ac:dyDescent="0.25">
      <c r="A561" t="s">
        <v>301</v>
      </c>
      <c r="B561" t="s">
        <v>355</v>
      </c>
      <c r="C561" t="s">
        <v>336</v>
      </c>
      <c r="D561" s="10"/>
      <c r="E561">
        <f>VLOOKUP(A561,home!$A$2:$E$405,3,FALSE)</f>
        <v>1.3432835820895499</v>
      </c>
      <c r="F561">
        <f>VLOOKUP(B561,home!$B$2:$E$405,3,FALSE)</f>
        <v>0.74</v>
      </c>
      <c r="G561">
        <f>VLOOKUP(C561,away!$B$2:$E$405,4,FALSE)</f>
        <v>0.93</v>
      </c>
      <c r="H561">
        <f>VLOOKUP(A561,away!$A$2:$E$405,3,FALSE)</f>
        <v>1.0597014925373101</v>
      </c>
      <c r="I561">
        <f>VLOOKUP(C561,away!$B$2:$E$405,3,FALSE)</f>
        <v>0.37</v>
      </c>
      <c r="J561">
        <f>VLOOKUP(B561,home!$B$2:$E$405,4,FALSE)</f>
        <v>0.94</v>
      </c>
      <c r="K561" s="3">
        <f t="shared" si="784"/>
        <v>0.92444776119402827</v>
      </c>
      <c r="L561" s="3">
        <f t="shared" si="785"/>
        <v>0.36856417910447642</v>
      </c>
      <c r="M561" s="5">
        <f t="shared" si="786"/>
        <v>0.27444293127113123</v>
      </c>
      <c r="N561" s="5">
        <f t="shared" si="787"/>
        <v>0.25370815338912378</v>
      </c>
      <c r="O561" s="5">
        <f t="shared" si="788"/>
        <v>0.10114983367497073</v>
      </c>
      <c r="P561" s="5">
        <f t="shared" si="789"/>
        <v>9.3507737285975001E-2</v>
      </c>
      <c r="Q561" s="5">
        <f t="shared" si="790"/>
        <v>0.11726996719862331</v>
      </c>
      <c r="R561" s="5">
        <f t="shared" si="791"/>
        <v>1.8640102707484951E-2</v>
      </c>
      <c r="S561" s="5">
        <f t="shared" si="792"/>
        <v>7.964950027902826E-3</v>
      </c>
      <c r="T561" s="5">
        <f t="shared" si="793"/>
        <v>4.3221509194169484E-2</v>
      </c>
      <c r="U561" s="5">
        <f t="shared" si="794"/>
        <v>1.7231801216361208E-2</v>
      </c>
      <c r="V561" s="5">
        <f t="shared" si="795"/>
        <v>3.0153383042978309E-4</v>
      </c>
      <c r="W561" s="5">
        <f t="shared" si="796"/>
        <v>3.6136652877354826E-2</v>
      </c>
      <c r="X561" s="5">
        <f t="shared" si="797"/>
        <v>1.3318675803325696E-2</v>
      </c>
      <c r="Y561" s="5">
        <f t="shared" si="798"/>
        <v>2.4543934071056938E-3</v>
      </c>
      <c r="Z561" s="5">
        <f t="shared" si="799"/>
        <v>2.2900247176024405E-3</v>
      </c>
      <c r="AA561" s="5">
        <f t="shared" si="800"/>
        <v>2.1170082232665629E-3</v>
      </c>
      <c r="AB561" s="5">
        <f t="shared" si="801"/>
        <v>9.7853175621406092E-4</v>
      </c>
      <c r="AC561" s="5">
        <f t="shared" si="802"/>
        <v>6.4211314507328256E-6</v>
      </c>
      <c r="AD561" s="5">
        <f t="shared" si="803"/>
        <v>8.3516119623791001E-3</v>
      </c>
      <c r="AE561" s="5">
        <f t="shared" si="804"/>
        <v>3.0781050071133787E-3</v>
      </c>
      <c r="AF561" s="5">
        <f t="shared" si="805"/>
        <v>5.672396225720604E-4</v>
      </c>
      <c r="AG561" s="5">
        <f t="shared" si="806"/>
        <v>6.9688068616268172E-5</v>
      </c>
      <c r="AH561" s="5">
        <f t="shared" si="807"/>
        <v>2.1100527004302592E-4</v>
      </c>
      <c r="AI561" s="5">
        <f t="shared" si="808"/>
        <v>1.9506334949141667E-4</v>
      </c>
      <c r="AJ561" s="5">
        <f t="shared" si="809"/>
        <v>9.0162938364174227E-5</v>
      </c>
      <c r="AK561" s="5">
        <f t="shared" si="810"/>
        <v>2.7783642171145346E-5</v>
      </c>
      <c r="AL561" s="5">
        <f t="shared" si="811"/>
        <v>8.7511887443099316E-8</v>
      </c>
      <c r="AM561" s="5">
        <f t="shared" si="812"/>
        <v>1.5441257961965253E-3</v>
      </c>
      <c r="AN561" s="5">
        <f t="shared" si="813"/>
        <v>5.6910945650921849E-4</v>
      </c>
      <c r="AO561" s="5">
        <f t="shared" si="814"/>
        <v>1.0487667982945739E-4</v>
      </c>
      <c r="AP561" s="5">
        <f t="shared" si="815"/>
        <v>1.2884595802848991E-5</v>
      </c>
      <c r="AQ561" s="5">
        <f t="shared" si="816"/>
        <v>1.187200118792505E-6</v>
      </c>
      <c r="AR561" s="5">
        <f t="shared" si="817"/>
        <v>1.5553796828025246E-5</v>
      </c>
      <c r="AS561" s="5">
        <f t="shared" si="818"/>
        <v>1.4378672655734717E-5</v>
      </c>
      <c r="AT561" s="5">
        <f t="shared" si="819"/>
        <v>6.6461658727678767E-6</v>
      </c>
      <c r="AU561" s="5">
        <f t="shared" si="820"/>
        <v>2.0480110538681396E-6</v>
      </c>
      <c r="AV561" s="5">
        <f t="shared" si="821"/>
        <v>4.7331980841225596E-7</v>
      </c>
      <c r="AW561" s="5">
        <f t="shared" si="822"/>
        <v>8.2824733791222741E-10</v>
      </c>
      <c r="AX561" s="5">
        <f t="shared" si="823"/>
        <v>2.3791060588263728E-4</v>
      </c>
      <c r="AY561" s="5">
        <f t="shared" si="824"/>
        <v>8.7685327157382834E-5</v>
      </c>
      <c r="AZ561" s="5">
        <f t="shared" si="825"/>
        <v>1.6158835311634125E-5</v>
      </c>
      <c r="BA561" s="5">
        <f t="shared" si="826"/>
        <v>1.9851892906389529E-6</v>
      </c>
      <c r="BB561" s="5">
        <f t="shared" si="827"/>
        <v>1.8291741531783587E-7</v>
      </c>
      <c r="BC561" s="5">
        <f t="shared" si="828"/>
        <v>1.3483361404106153E-8</v>
      </c>
      <c r="BD561" s="5">
        <f t="shared" si="829"/>
        <v>9.5542872664648901E-7</v>
      </c>
      <c r="BE561" s="5">
        <f t="shared" si="830"/>
        <v>8.8324394732880796E-7</v>
      </c>
      <c r="BF561" s="5">
        <f t="shared" si="831"/>
        <v>4.0825644484814642E-7</v>
      </c>
      <c r="BG561" s="5">
        <f t="shared" si="832"/>
        <v>1.2580391881096742E-7</v>
      </c>
      <c r="BH561" s="5">
        <f t="shared" si="833"/>
        <v>2.9074787773558529E-8</v>
      </c>
      <c r="BI561" s="5">
        <f t="shared" si="834"/>
        <v>5.3756244928915389E-9</v>
      </c>
      <c r="BJ561" s="8">
        <f t="shared" si="835"/>
        <v>0.48075211661725942</v>
      </c>
      <c r="BK561" s="8">
        <f t="shared" si="836"/>
        <v>0.37631134638593439</v>
      </c>
      <c r="BL561" s="8">
        <f t="shared" si="837"/>
        <v>0.14068279992803598</v>
      </c>
      <c r="BM561" s="8">
        <f t="shared" si="838"/>
        <v>0.14122987762261324</v>
      </c>
      <c r="BN561" s="8">
        <f t="shared" si="839"/>
        <v>0.85871872552730899</v>
      </c>
    </row>
    <row r="562" spans="1:66" x14ac:dyDescent="0.25">
      <c r="A562" t="s">
        <v>301</v>
      </c>
      <c r="B562" t="s">
        <v>382</v>
      </c>
      <c r="C562" t="s">
        <v>302</v>
      </c>
      <c r="D562" s="10"/>
      <c r="E562">
        <f>VLOOKUP(A562,home!$A$2:$E$405,3,FALSE)</f>
        <v>1.3432835820895499</v>
      </c>
      <c r="F562">
        <f>VLOOKUP(B562,home!$B$2:$E$405,3,FALSE)</f>
        <v>1.1200000000000001</v>
      </c>
      <c r="G562">
        <f>VLOOKUP(C562,away!$B$2:$E$405,4,FALSE)</f>
        <v>1.49</v>
      </c>
      <c r="H562">
        <f>VLOOKUP(A562,away!$A$2:$E$405,3,FALSE)</f>
        <v>1.0597014925373101</v>
      </c>
      <c r="I562">
        <f>VLOOKUP(C562,away!$B$2:$E$405,3,FALSE)</f>
        <v>0</v>
      </c>
      <c r="J562">
        <f>VLOOKUP(B562,home!$B$2:$E$405,4,FALSE)</f>
        <v>0.71</v>
      </c>
      <c r="K562" s="3">
        <f t="shared" si="784"/>
        <v>2.2416716417910409</v>
      </c>
      <c r="L562" s="3">
        <f t="shared" si="785"/>
        <v>0</v>
      </c>
      <c r="M562" s="5">
        <f t="shared" si="786"/>
        <v>0.10628069255456553</v>
      </c>
      <c r="N562" s="5">
        <f t="shared" si="787"/>
        <v>0.23824641456948176</v>
      </c>
      <c r="O562" s="5">
        <f t="shared" si="788"/>
        <v>0</v>
      </c>
      <c r="P562" s="5">
        <f t="shared" si="789"/>
        <v>0</v>
      </c>
      <c r="Q562" s="5">
        <f t="shared" si="790"/>
        <v>0.26703511564939963</v>
      </c>
      <c r="R562" s="5">
        <f t="shared" si="791"/>
        <v>0</v>
      </c>
      <c r="S562" s="5">
        <f t="shared" si="792"/>
        <v>0</v>
      </c>
      <c r="T562" s="5">
        <f t="shared" si="793"/>
        <v>0</v>
      </c>
      <c r="U562" s="5">
        <f t="shared" si="794"/>
        <v>0</v>
      </c>
      <c r="V562" s="5">
        <f t="shared" si="795"/>
        <v>0</v>
      </c>
      <c r="W562" s="5">
        <f t="shared" si="796"/>
        <v>0.19953501537121673</v>
      </c>
      <c r="X562" s="5">
        <f t="shared" si="797"/>
        <v>0</v>
      </c>
      <c r="Y562" s="5">
        <f t="shared" si="798"/>
        <v>0</v>
      </c>
      <c r="Z562" s="5">
        <f t="shared" si="799"/>
        <v>0</v>
      </c>
      <c r="AA562" s="5">
        <f t="shared" si="800"/>
        <v>0</v>
      </c>
      <c r="AB562" s="5">
        <f t="shared" si="801"/>
        <v>0</v>
      </c>
      <c r="AC562" s="5">
        <f t="shared" si="802"/>
        <v>0</v>
      </c>
      <c r="AD562" s="5">
        <f t="shared" si="803"/>
        <v>0.111822996375499</v>
      </c>
      <c r="AE562" s="5">
        <f t="shared" si="804"/>
        <v>0</v>
      </c>
      <c r="AF562" s="5">
        <f t="shared" si="805"/>
        <v>0</v>
      </c>
      <c r="AG562" s="5">
        <f t="shared" si="806"/>
        <v>0</v>
      </c>
      <c r="AH562" s="5">
        <f t="shared" si="807"/>
        <v>0</v>
      </c>
      <c r="AI562" s="5">
        <f t="shared" si="808"/>
        <v>0</v>
      </c>
      <c r="AJ562" s="5">
        <f t="shared" si="809"/>
        <v>0</v>
      </c>
      <c r="AK562" s="5">
        <f t="shared" si="810"/>
        <v>0</v>
      </c>
      <c r="AL562" s="5">
        <f t="shared" si="811"/>
        <v>0</v>
      </c>
      <c r="AM562" s="5">
        <f t="shared" si="812"/>
        <v>5.0134087975011725E-2</v>
      </c>
      <c r="AN562" s="5">
        <f t="shared" si="813"/>
        <v>0</v>
      </c>
      <c r="AO562" s="5">
        <f t="shared" si="814"/>
        <v>0</v>
      </c>
      <c r="AP562" s="5">
        <f t="shared" si="815"/>
        <v>0</v>
      </c>
      <c r="AQ562" s="5">
        <f t="shared" si="816"/>
        <v>0</v>
      </c>
      <c r="AR562" s="5">
        <f t="shared" si="817"/>
        <v>0</v>
      </c>
      <c r="AS562" s="5">
        <f t="shared" si="818"/>
        <v>0</v>
      </c>
      <c r="AT562" s="5">
        <f t="shared" si="819"/>
        <v>0</v>
      </c>
      <c r="AU562" s="5">
        <f t="shared" si="820"/>
        <v>0</v>
      </c>
      <c r="AV562" s="5">
        <f t="shared" si="821"/>
        <v>0</v>
      </c>
      <c r="AW562" s="5">
        <f t="shared" si="822"/>
        <v>0</v>
      </c>
      <c r="AX562" s="5">
        <f t="shared" si="823"/>
        <v>1.8730693883440168E-2</v>
      </c>
      <c r="AY562" s="5">
        <f t="shared" si="824"/>
        <v>0</v>
      </c>
      <c r="AZ562" s="5">
        <f t="shared" si="825"/>
        <v>0</v>
      </c>
      <c r="BA562" s="5">
        <f t="shared" si="826"/>
        <v>0</v>
      </c>
      <c r="BB562" s="5">
        <f t="shared" si="827"/>
        <v>0</v>
      </c>
      <c r="BC562" s="5">
        <f t="shared" si="828"/>
        <v>0</v>
      </c>
      <c r="BD562" s="5">
        <f t="shared" si="829"/>
        <v>0</v>
      </c>
      <c r="BE562" s="5">
        <f t="shared" si="830"/>
        <v>0</v>
      </c>
      <c r="BF562" s="5">
        <f t="shared" si="831"/>
        <v>0</v>
      </c>
      <c r="BG562" s="5">
        <f t="shared" si="832"/>
        <v>0</v>
      </c>
      <c r="BH562" s="5">
        <f t="shared" si="833"/>
        <v>0</v>
      </c>
      <c r="BI562" s="5">
        <f t="shared" si="834"/>
        <v>0</v>
      </c>
      <c r="BJ562" s="8">
        <f t="shared" si="835"/>
        <v>0.88550432382404898</v>
      </c>
      <c r="BK562" s="8">
        <f t="shared" si="836"/>
        <v>0.10628069255456553</v>
      </c>
      <c r="BL562" s="8">
        <f t="shared" si="837"/>
        <v>0</v>
      </c>
      <c r="BM562" s="8">
        <f t="shared" si="838"/>
        <v>0.38022279360516764</v>
      </c>
      <c r="BN562" s="8">
        <f t="shared" si="839"/>
        <v>0.61156222277344696</v>
      </c>
    </row>
    <row r="563" spans="1:66" x14ac:dyDescent="0.25">
      <c r="A563" t="s">
        <v>303</v>
      </c>
      <c r="B563" t="s">
        <v>348</v>
      </c>
      <c r="C563" t="s">
        <v>346</v>
      </c>
      <c r="D563" s="10"/>
      <c r="E563">
        <f>VLOOKUP(A563,home!$A$2:$E$405,3,FALSE)</f>
        <v>1.25</v>
      </c>
      <c r="F563">
        <f>VLOOKUP(B563,home!$B$2:$E$405,3,FALSE)</f>
        <v>1.2</v>
      </c>
      <c r="G563">
        <f>VLOOKUP(C563,away!$B$2:$E$405,4,FALSE)</f>
        <v>1.33</v>
      </c>
      <c r="H563">
        <f>VLOOKUP(A563,away!$A$2:$E$405,3,FALSE)</f>
        <v>0.92105263157894701</v>
      </c>
      <c r="I563">
        <f>VLOOKUP(C563,away!$B$2:$E$405,3,FALSE)</f>
        <v>1.33</v>
      </c>
      <c r="J563">
        <f>VLOOKUP(B563,home!$B$2:$E$405,4,FALSE)</f>
        <v>1.0900000000000001</v>
      </c>
      <c r="K563" s="3">
        <f t="shared" si="784"/>
        <v>1.9950000000000001</v>
      </c>
      <c r="L563" s="3">
        <f t="shared" si="785"/>
        <v>1.3352499999999996</v>
      </c>
      <c r="M563" s="5">
        <f t="shared" si="786"/>
        <v>3.5784157909829722E-2</v>
      </c>
      <c r="N563" s="5">
        <f t="shared" si="787"/>
        <v>7.1389395030110298E-2</v>
      </c>
      <c r="O563" s="5">
        <f t="shared" si="788"/>
        <v>4.7780796849100124E-2</v>
      </c>
      <c r="P563" s="5">
        <f t="shared" si="789"/>
        <v>9.5322689713954745E-2</v>
      </c>
      <c r="Q563" s="5">
        <f t="shared" si="790"/>
        <v>7.1210921542535055E-2</v>
      </c>
      <c r="R563" s="5">
        <f t="shared" si="791"/>
        <v>3.1899654496380471E-2</v>
      </c>
      <c r="S563" s="5">
        <f t="shared" si="792"/>
        <v>6.3480711193478354E-2</v>
      </c>
      <c r="T563" s="5">
        <f t="shared" si="793"/>
        <v>9.5084382989669897E-2</v>
      </c>
      <c r="U563" s="5">
        <f t="shared" si="794"/>
        <v>6.3639810720279022E-2</v>
      </c>
      <c r="V563" s="5">
        <f t="shared" si="795"/>
        <v>1.8789047349342034E-2</v>
      </c>
      <c r="W563" s="5">
        <f t="shared" si="796"/>
        <v>4.7355262825785796E-2</v>
      </c>
      <c r="X563" s="5">
        <f t="shared" si="797"/>
        <v>6.323111468813046E-2</v>
      </c>
      <c r="Y563" s="5">
        <f t="shared" si="798"/>
        <v>4.2214672943663101E-2</v>
      </c>
      <c r="Z563" s="5">
        <f t="shared" si="799"/>
        <v>1.419800455543066E-2</v>
      </c>
      <c r="AA563" s="5">
        <f t="shared" si="800"/>
        <v>2.8325019088084165E-2</v>
      </c>
      <c r="AB563" s="5">
        <f t="shared" si="801"/>
        <v>2.8254206540363969E-2</v>
      </c>
      <c r="AC563" s="5">
        <f t="shared" si="802"/>
        <v>3.1281694105657443E-3</v>
      </c>
      <c r="AD563" s="5">
        <f t="shared" si="803"/>
        <v>2.361843733436067E-2</v>
      </c>
      <c r="AE563" s="5">
        <f t="shared" si="804"/>
        <v>3.1536518450705077E-2</v>
      </c>
      <c r="AF563" s="5">
        <f t="shared" si="805"/>
        <v>2.1054568130651975E-2</v>
      </c>
      <c r="AG563" s="5">
        <f t="shared" si="806"/>
        <v>9.3710373654843412E-3</v>
      </c>
      <c r="AH563" s="5">
        <f t="shared" si="807"/>
        <v>4.7394713956597015E-3</v>
      </c>
      <c r="AI563" s="5">
        <f t="shared" si="808"/>
        <v>9.4552454343411023E-3</v>
      </c>
      <c r="AJ563" s="5">
        <f t="shared" si="809"/>
        <v>9.4316073207552538E-3</v>
      </c>
      <c r="AK563" s="5">
        <f t="shared" si="810"/>
        <v>6.2720188683022425E-3</v>
      </c>
      <c r="AL563" s="5">
        <f t="shared" si="811"/>
        <v>3.3331567879554098E-4</v>
      </c>
      <c r="AM563" s="5">
        <f t="shared" si="812"/>
        <v>9.4237564964099046E-3</v>
      </c>
      <c r="AN563" s="5">
        <f t="shared" si="813"/>
        <v>1.258307086183132E-2</v>
      </c>
      <c r="AO563" s="5">
        <f t="shared" si="814"/>
        <v>8.4007726841301353E-3</v>
      </c>
      <c r="AP563" s="5">
        <f t="shared" si="815"/>
        <v>3.7390439088282506E-3</v>
      </c>
      <c r="AQ563" s="5">
        <f t="shared" si="816"/>
        <v>1.2481395948157315E-3</v>
      </c>
      <c r="AR563" s="5">
        <f t="shared" si="817"/>
        <v>1.2656758362109229E-3</v>
      </c>
      <c r="AS563" s="5">
        <f t="shared" si="818"/>
        <v>2.525023293240791E-3</v>
      </c>
      <c r="AT563" s="5">
        <f t="shared" si="819"/>
        <v>2.5187107350076901E-3</v>
      </c>
      <c r="AU563" s="5">
        <f t="shared" si="820"/>
        <v>1.6749426387801135E-3</v>
      </c>
      <c r="AV563" s="5">
        <f t="shared" si="821"/>
        <v>8.3537764109158173E-4</v>
      </c>
      <c r="AW563" s="5">
        <f t="shared" si="822"/>
        <v>2.4663728372859233E-5</v>
      </c>
      <c r="AX563" s="5">
        <f t="shared" si="823"/>
        <v>3.1333990350562923E-3</v>
      </c>
      <c r="AY563" s="5">
        <f t="shared" si="824"/>
        <v>4.1838710615589129E-3</v>
      </c>
      <c r="AZ563" s="5">
        <f t="shared" si="825"/>
        <v>2.7932569174732688E-3</v>
      </c>
      <c r="BA563" s="5">
        <f t="shared" si="826"/>
        <v>1.2432320996853929E-3</v>
      </c>
      <c r="BB563" s="5">
        <f t="shared" si="827"/>
        <v>4.1500641527623055E-4</v>
      </c>
      <c r="BC563" s="5">
        <f t="shared" si="828"/>
        <v>1.1082746319951734E-4</v>
      </c>
      <c r="BD563" s="5">
        <f t="shared" si="829"/>
        <v>2.8166561005010555E-4</v>
      </c>
      <c r="BE563" s="5">
        <f t="shared" si="830"/>
        <v>5.6192289204996045E-4</v>
      </c>
      <c r="BF563" s="5">
        <f t="shared" si="831"/>
        <v>5.6051808481983581E-4</v>
      </c>
      <c r="BG563" s="5">
        <f t="shared" si="832"/>
        <v>3.7274452640519075E-4</v>
      </c>
      <c r="BH563" s="5">
        <f t="shared" si="833"/>
        <v>1.8590633254458893E-4</v>
      </c>
      <c r="BI563" s="5">
        <f t="shared" si="834"/>
        <v>7.4176626685290944E-5</v>
      </c>
      <c r="BJ563" s="8">
        <f t="shared" si="835"/>
        <v>0.52334068783936161</v>
      </c>
      <c r="BK563" s="8">
        <f t="shared" si="836"/>
        <v>0.22102196231752502</v>
      </c>
      <c r="BL563" s="8">
        <f t="shared" si="837"/>
        <v>0.24065449493015215</v>
      </c>
      <c r="BM563" s="8">
        <f t="shared" si="838"/>
        <v>0.64166832676737273</v>
      </c>
      <c r="BN563" s="8">
        <f t="shared" si="839"/>
        <v>0.35338761554191045</v>
      </c>
    </row>
    <row r="564" spans="1:66" x14ac:dyDescent="0.25">
      <c r="A564" t="s">
        <v>303</v>
      </c>
      <c r="B564" t="s">
        <v>354</v>
      </c>
      <c r="C564" t="s">
        <v>306</v>
      </c>
      <c r="D564" s="10"/>
      <c r="E564">
        <f>VLOOKUP(A564,home!$A$2:$E$405,3,FALSE)</f>
        <v>1.25</v>
      </c>
      <c r="F564">
        <f>VLOOKUP(B564,home!$B$2:$E$405,3,FALSE)</f>
        <v>0.8</v>
      </c>
      <c r="G564">
        <f>VLOOKUP(C564,away!$B$2:$E$405,4,FALSE)</f>
        <v>1</v>
      </c>
      <c r="H564">
        <f>VLOOKUP(A564,away!$A$2:$E$405,3,FALSE)</f>
        <v>0.92105263157894701</v>
      </c>
      <c r="I564">
        <f>VLOOKUP(C564,away!$B$2:$E$405,3,FALSE)</f>
        <v>0.6</v>
      </c>
      <c r="J564">
        <f>VLOOKUP(B564,home!$B$2:$E$405,4,FALSE)</f>
        <v>0</v>
      </c>
      <c r="K564" s="3">
        <f t="shared" si="784"/>
        <v>1</v>
      </c>
      <c r="L564" s="3">
        <f t="shared" si="785"/>
        <v>0</v>
      </c>
      <c r="M564" s="5">
        <f t="shared" si="786"/>
        <v>0.36787944117144233</v>
      </c>
      <c r="N564" s="5">
        <f t="shared" si="787"/>
        <v>0.36787944117144233</v>
      </c>
      <c r="O564" s="5">
        <f t="shared" si="788"/>
        <v>0</v>
      </c>
      <c r="P564" s="5">
        <f t="shared" si="789"/>
        <v>0</v>
      </c>
      <c r="Q564" s="5">
        <f t="shared" si="790"/>
        <v>0.18393972058572114</v>
      </c>
      <c r="R564" s="5">
        <f t="shared" si="791"/>
        <v>0</v>
      </c>
      <c r="S564" s="5">
        <f t="shared" si="792"/>
        <v>0</v>
      </c>
      <c r="T564" s="5">
        <f t="shared" si="793"/>
        <v>0</v>
      </c>
      <c r="U564" s="5">
        <f t="shared" si="794"/>
        <v>0</v>
      </c>
      <c r="V564" s="5">
        <f t="shared" si="795"/>
        <v>0</v>
      </c>
      <c r="W564" s="5">
        <f t="shared" si="796"/>
        <v>6.1313240195240391E-2</v>
      </c>
      <c r="X564" s="5">
        <f t="shared" si="797"/>
        <v>0</v>
      </c>
      <c r="Y564" s="5">
        <f t="shared" si="798"/>
        <v>0</v>
      </c>
      <c r="Z564" s="5">
        <f t="shared" si="799"/>
        <v>0</v>
      </c>
      <c r="AA564" s="5">
        <f t="shared" si="800"/>
        <v>0</v>
      </c>
      <c r="AB564" s="5">
        <f t="shared" si="801"/>
        <v>0</v>
      </c>
      <c r="AC564" s="5">
        <f t="shared" si="802"/>
        <v>0</v>
      </c>
      <c r="AD564" s="5">
        <f t="shared" si="803"/>
        <v>1.5328310048810094E-2</v>
      </c>
      <c r="AE564" s="5">
        <f t="shared" si="804"/>
        <v>0</v>
      </c>
      <c r="AF564" s="5">
        <f t="shared" si="805"/>
        <v>0</v>
      </c>
      <c r="AG564" s="5">
        <f t="shared" si="806"/>
        <v>0</v>
      </c>
      <c r="AH564" s="5">
        <f t="shared" si="807"/>
        <v>0</v>
      </c>
      <c r="AI564" s="5">
        <f t="shared" si="808"/>
        <v>0</v>
      </c>
      <c r="AJ564" s="5">
        <f t="shared" si="809"/>
        <v>0</v>
      </c>
      <c r="AK564" s="5">
        <f t="shared" si="810"/>
        <v>0</v>
      </c>
      <c r="AL564" s="5">
        <f t="shared" si="811"/>
        <v>0</v>
      </c>
      <c r="AM564" s="5">
        <f t="shared" si="812"/>
        <v>3.06566200976202E-3</v>
      </c>
      <c r="AN564" s="5">
        <f t="shared" si="813"/>
        <v>0</v>
      </c>
      <c r="AO564" s="5">
        <f t="shared" si="814"/>
        <v>0</v>
      </c>
      <c r="AP564" s="5">
        <f t="shared" si="815"/>
        <v>0</v>
      </c>
      <c r="AQ564" s="5">
        <f t="shared" si="816"/>
        <v>0</v>
      </c>
      <c r="AR564" s="5">
        <f t="shared" si="817"/>
        <v>0</v>
      </c>
      <c r="AS564" s="5">
        <f t="shared" si="818"/>
        <v>0</v>
      </c>
      <c r="AT564" s="5">
        <f t="shared" si="819"/>
        <v>0</v>
      </c>
      <c r="AU564" s="5">
        <f t="shared" si="820"/>
        <v>0</v>
      </c>
      <c r="AV564" s="5">
        <f t="shared" si="821"/>
        <v>0</v>
      </c>
      <c r="AW564" s="5">
        <f t="shared" si="822"/>
        <v>0</v>
      </c>
      <c r="AX564" s="5">
        <f t="shared" si="823"/>
        <v>5.1094366829366978E-4</v>
      </c>
      <c r="AY564" s="5">
        <f t="shared" si="824"/>
        <v>0</v>
      </c>
      <c r="AZ564" s="5">
        <f t="shared" si="825"/>
        <v>0</v>
      </c>
      <c r="BA564" s="5">
        <f t="shared" si="826"/>
        <v>0</v>
      </c>
      <c r="BB564" s="5">
        <f t="shared" si="827"/>
        <v>0</v>
      </c>
      <c r="BC564" s="5">
        <f t="shared" si="828"/>
        <v>0</v>
      </c>
      <c r="BD564" s="5">
        <f t="shared" si="829"/>
        <v>0</v>
      </c>
      <c r="BE564" s="5">
        <f t="shared" si="830"/>
        <v>0</v>
      </c>
      <c r="BF564" s="5">
        <f t="shared" si="831"/>
        <v>0</v>
      </c>
      <c r="BG564" s="5">
        <f t="shared" si="832"/>
        <v>0</v>
      </c>
      <c r="BH564" s="5">
        <f t="shared" si="833"/>
        <v>0</v>
      </c>
      <c r="BI564" s="5">
        <f t="shared" si="834"/>
        <v>0</v>
      </c>
      <c r="BJ564" s="8">
        <f t="shared" si="835"/>
        <v>0.63203731767926963</v>
      </c>
      <c r="BK564" s="8">
        <f t="shared" si="836"/>
        <v>0.36787944117144233</v>
      </c>
      <c r="BL564" s="8">
        <f t="shared" si="837"/>
        <v>0</v>
      </c>
      <c r="BM564" s="8">
        <f t="shared" si="838"/>
        <v>8.0218155922106182E-2</v>
      </c>
      <c r="BN564" s="8">
        <f t="shared" si="839"/>
        <v>0.91969860292860584</v>
      </c>
    </row>
    <row r="565" spans="1:66" x14ac:dyDescent="0.25">
      <c r="A565" t="s">
        <v>35</v>
      </c>
      <c r="B565" t="s">
        <v>217</v>
      </c>
      <c r="C565" t="s">
        <v>284</v>
      </c>
      <c r="D565" s="10"/>
      <c r="E565">
        <f>VLOOKUP(A565,home!$A$2:$E$405,3,FALSE)</f>
        <v>1.5735294117647101</v>
      </c>
      <c r="F565">
        <f>VLOOKUP(B565,home!$B$2:$E$405,3,FALSE)</f>
        <v>1.1100000000000001</v>
      </c>
      <c r="G565">
        <f>VLOOKUP(C565,away!$B$2:$E$405,4,FALSE)</f>
        <v>1.91</v>
      </c>
      <c r="H565">
        <f>VLOOKUP(A565,away!$A$2:$E$405,3,FALSE)</f>
        <v>1.02941176470588</v>
      </c>
      <c r="I565">
        <f>VLOOKUP(C565,away!$B$2:$E$405,3,FALSE)</f>
        <v>0.48</v>
      </c>
      <c r="J565">
        <f>VLOOKUP(B565,home!$B$2:$E$405,4,FALSE)</f>
        <v>1.46</v>
      </c>
      <c r="K565" s="3">
        <f t="shared" si="784"/>
        <v>3.3360397058823619</v>
      </c>
      <c r="L565" s="3">
        <f t="shared" si="785"/>
        <v>0.72141176470588064</v>
      </c>
      <c r="M565" s="5">
        <f t="shared" si="786"/>
        <v>1.7293034811710579E-2</v>
      </c>
      <c r="N565" s="5">
        <f t="shared" si="787"/>
        <v>5.7690250767072411E-2</v>
      </c>
      <c r="O565" s="5">
        <f t="shared" si="788"/>
        <v>1.2475398760636355E-2</v>
      </c>
      <c r="P565" s="5">
        <f t="shared" si="789"/>
        <v>4.1618425612198487E-2</v>
      </c>
      <c r="Q565" s="5">
        <f t="shared" si="790"/>
        <v>9.6228483600631978E-2</v>
      </c>
      <c r="R565" s="5">
        <f t="shared" si="791"/>
        <v>4.4999497176601141E-3</v>
      </c>
      <c r="S565" s="5">
        <f t="shared" si="792"/>
        <v>2.5040332268127279E-2</v>
      </c>
      <c r="T565" s="5">
        <f t="shared" si="793"/>
        <v>6.9420360169302808E-2</v>
      </c>
      <c r="U565" s="5">
        <f t="shared" si="794"/>
        <v>1.5012010932588266E-2</v>
      </c>
      <c r="V565" s="5">
        <f t="shared" si="795"/>
        <v>6.6959470301371686E-3</v>
      </c>
      <c r="W565" s="5">
        <f t="shared" si="796"/>
        <v>0.107007347376186</v>
      </c>
      <c r="X565" s="5">
        <f t="shared" si="797"/>
        <v>7.719635930714952E-2</v>
      </c>
      <c r="Y565" s="5">
        <f t="shared" si="798"/>
        <v>2.7845180898319985E-2</v>
      </c>
      <c r="Z565" s="5">
        <f t="shared" si="799"/>
        <v>1.0821055556349711E-3</v>
      </c>
      <c r="AA565" s="5">
        <f t="shared" si="800"/>
        <v>3.6099470995541593E-3</v>
      </c>
      <c r="AB565" s="5">
        <f t="shared" si="801"/>
        <v>6.0214634301237711E-3</v>
      </c>
      <c r="AC565" s="5">
        <f t="shared" si="802"/>
        <v>1.0071785274072844E-3</v>
      </c>
      <c r="AD565" s="5">
        <f t="shared" si="803"/>
        <v>8.9245189917025833E-2</v>
      </c>
      <c r="AE565" s="5">
        <f t="shared" si="804"/>
        <v>6.4382529949553069E-2</v>
      </c>
      <c r="AF565" s="5">
        <f t="shared" si="805"/>
        <v>2.3223157273568145E-2</v>
      </c>
      <c r="AG565" s="5">
        <f t="shared" si="806"/>
        <v>5.5844862902556689E-3</v>
      </c>
      <c r="AH565" s="5">
        <f t="shared" si="807"/>
        <v>1.9516091962216541E-4</v>
      </c>
      <c r="AI565" s="5">
        <f t="shared" si="808"/>
        <v>6.5106457689606003E-4</v>
      </c>
      <c r="AJ565" s="5">
        <f t="shared" si="809"/>
        <v>1.0859886398093784E-3</v>
      </c>
      <c r="AK565" s="5">
        <f t="shared" si="810"/>
        <v>1.2076337408470884E-3</v>
      </c>
      <c r="AL565" s="5">
        <f t="shared" si="811"/>
        <v>9.6957382154156085E-5</v>
      </c>
      <c r="AM565" s="5">
        <f t="shared" si="812"/>
        <v>5.9545099424442062E-2</v>
      </c>
      <c r="AN565" s="5">
        <f t="shared" si="813"/>
        <v>4.2956535255373858E-2</v>
      </c>
      <c r="AO565" s="5">
        <f t="shared" si="814"/>
        <v>1.5494674952114816E-2</v>
      </c>
      <c r="AP565" s="5">
        <f t="shared" si="815"/>
        <v>3.72601360024972E-3</v>
      </c>
      <c r="AQ565" s="5">
        <f t="shared" si="816"/>
        <v>6.7199751166856529E-4</v>
      </c>
      <c r="AR565" s="5">
        <f t="shared" si="817"/>
        <v>2.8158276685249789E-5</v>
      </c>
      <c r="AS565" s="5">
        <f t="shared" si="818"/>
        <v>9.3937129071214876E-5</v>
      </c>
      <c r="AT565" s="5">
        <f t="shared" si="819"/>
        <v>1.5668899621908459E-4</v>
      </c>
      <c r="AU565" s="5">
        <f t="shared" si="820"/>
        <v>1.7424023762057248E-4</v>
      </c>
      <c r="AV565" s="5">
        <f t="shared" si="821"/>
        <v>1.453180877661519E-4</v>
      </c>
      <c r="AW565" s="5">
        <f t="shared" si="822"/>
        <v>6.4817579908011083E-6</v>
      </c>
      <c r="AX565" s="5">
        <f t="shared" si="823"/>
        <v>3.3107469328441934E-2</v>
      </c>
      <c r="AY565" s="5">
        <f t="shared" si="824"/>
        <v>2.388411787317711E-2</v>
      </c>
      <c r="AZ565" s="5">
        <f t="shared" si="825"/>
        <v>8.6151418116659825E-3</v>
      </c>
      <c r="BA565" s="5">
        <f t="shared" si="826"/>
        <v>2.071688219181792E-3</v>
      </c>
      <c r="BB565" s="5">
        <f t="shared" si="827"/>
        <v>3.7363506353007978E-4</v>
      </c>
      <c r="BC565" s="5">
        <f t="shared" si="828"/>
        <v>5.3908946107445757E-5</v>
      </c>
      <c r="BD565" s="5">
        <f t="shared" si="829"/>
        <v>3.3856186790970835E-6</v>
      </c>
      <c r="BE565" s="5">
        <f t="shared" si="830"/>
        <v>1.1294558342444867E-5</v>
      </c>
      <c r="BF565" s="5">
        <f t="shared" si="831"/>
        <v>1.8839547545400476E-5</v>
      </c>
      <c r="BG565" s="5">
        <f t="shared" si="832"/>
        <v>2.0949826217438191E-5</v>
      </c>
      <c r="BH565" s="5">
        <f t="shared" si="833"/>
        <v>1.7472363023177279E-5</v>
      </c>
      <c r="BI565" s="5">
        <f t="shared" si="834"/>
        <v>1.1657699360182032E-5</v>
      </c>
      <c r="BJ565" s="8">
        <f t="shared" si="835"/>
        <v>0.80832362753501874</v>
      </c>
      <c r="BK565" s="8">
        <f t="shared" si="836"/>
        <v>0.11563599350491205</v>
      </c>
      <c r="BL565" s="8">
        <f t="shared" si="837"/>
        <v>4.5440560158267369E-2</v>
      </c>
      <c r="BM565" s="8">
        <f t="shared" si="838"/>
        <v>0.71679910736873709</v>
      </c>
      <c r="BN565" s="8">
        <f t="shared" si="839"/>
        <v>0.22980554326990993</v>
      </c>
    </row>
    <row r="566" spans="1:66" x14ac:dyDescent="0.25">
      <c r="A566" t="s">
        <v>35</v>
      </c>
      <c r="B566" t="s">
        <v>474</v>
      </c>
      <c r="C566" t="s">
        <v>211</v>
      </c>
      <c r="D566" s="10"/>
      <c r="E566">
        <f>VLOOKUP(A566,home!$A$2:$E$405,3,FALSE)</f>
        <v>1.5735294117647101</v>
      </c>
      <c r="F566">
        <f>VLOOKUP(B566,home!$B$2:$E$405,3,FALSE)</f>
        <v>1.27</v>
      </c>
      <c r="G566">
        <f>VLOOKUP(C566,away!$B$2:$E$405,4,FALSE)</f>
        <v>0.21</v>
      </c>
      <c r="H566">
        <f>VLOOKUP(A566,away!$A$2:$E$405,3,FALSE)</f>
        <v>1.02941176470588</v>
      </c>
      <c r="I566">
        <f>VLOOKUP(C566,away!$B$2:$E$405,3,FALSE)</f>
        <v>0.42</v>
      </c>
      <c r="J566">
        <f>VLOOKUP(B566,home!$B$2:$E$405,4,FALSE)</f>
        <v>0.73</v>
      </c>
      <c r="K566" s="3">
        <f t="shared" si="784"/>
        <v>0.41966029411764816</v>
      </c>
      <c r="L566" s="3">
        <f t="shared" si="785"/>
        <v>0.31561764705882278</v>
      </c>
      <c r="M566" s="5">
        <f t="shared" si="786"/>
        <v>0.47937220318299595</v>
      </c>
      <c r="N566" s="5">
        <f t="shared" si="787"/>
        <v>0.20117347977960107</v>
      </c>
      <c r="O566" s="5">
        <f t="shared" si="788"/>
        <v>0.15129832683402111</v>
      </c>
      <c r="P566" s="5">
        <f t="shared" si="789"/>
        <v>6.3493900338673359E-2</v>
      </c>
      <c r="Q566" s="5">
        <f t="shared" si="790"/>
        <v>4.2212260846489068E-2</v>
      </c>
      <c r="R566" s="5">
        <f t="shared" si="791"/>
        <v>2.3876210959645244E-2</v>
      </c>
      <c r="S566" s="5">
        <f t="shared" si="792"/>
        <v>2.1024766107883841E-3</v>
      </c>
      <c r="T566" s="5">
        <f t="shared" si="793"/>
        <v>1.3322934445402151E-2</v>
      </c>
      <c r="U566" s="5">
        <f t="shared" si="794"/>
        <v>1.0019897713739737E-2</v>
      </c>
      <c r="V566" s="5">
        <f t="shared" si="795"/>
        <v>3.0941960131141016E-5</v>
      </c>
      <c r="W566" s="5">
        <f t="shared" si="796"/>
        <v>5.9049366007361643E-3</v>
      </c>
      <c r="X566" s="5">
        <f t="shared" si="797"/>
        <v>1.8637021959558714E-3</v>
      </c>
      <c r="Y566" s="5">
        <f t="shared" si="798"/>
        <v>2.9410865095297659E-4</v>
      </c>
      <c r="Z566" s="5">
        <f t="shared" si="799"/>
        <v>2.5119178412544357E-3</v>
      </c>
      <c r="AA566" s="5">
        <f t="shared" si="800"/>
        <v>1.0541521800602044E-3</v>
      </c>
      <c r="AB566" s="5">
        <f t="shared" si="801"/>
        <v>2.2119290696441266E-4</v>
      </c>
      <c r="AC566" s="5">
        <f t="shared" si="802"/>
        <v>2.561456577744941E-7</v>
      </c>
      <c r="AD566" s="5">
        <f t="shared" si="803"/>
        <v>6.1951685765275065E-4</v>
      </c>
      <c r="AE566" s="5">
        <f t="shared" si="804"/>
        <v>1.9553045292563682E-4</v>
      </c>
      <c r="AF566" s="5">
        <f t="shared" si="805"/>
        <v>3.0856430740367701E-5</v>
      </c>
      <c r="AG566" s="5">
        <f t="shared" si="806"/>
        <v>3.2462780223027938E-6</v>
      </c>
      <c r="AH566" s="5">
        <f t="shared" si="807"/>
        <v>1.9820139966545065E-4</v>
      </c>
      <c r="AI566" s="5">
        <f t="shared" si="808"/>
        <v>8.3177257678132555E-5</v>
      </c>
      <c r="AJ566" s="5">
        <f t="shared" si="809"/>
        <v>1.7453096210552258E-5</v>
      </c>
      <c r="AK566" s="5">
        <f t="shared" si="810"/>
        <v>2.4414571629946582E-6</v>
      </c>
      <c r="AL566" s="5">
        <f t="shared" si="811"/>
        <v>1.3570821803123331E-9</v>
      </c>
      <c r="AM566" s="5">
        <f t="shared" si="812"/>
        <v>5.199732533867892E-5</v>
      </c>
      <c r="AN566" s="5">
        <f t="shared" si="813"/>
        <v>1.6411273476745948E-5</v>
      </c>
      <c r="AO566" s="5">
        <f t="shared" si="814"/>
        <v>2.5898437599847107E-6</v>
      </c>
      <c r="AP566" s="5">
        <f t="shared" si="815"/>
        <v>2.724667979254496E-7</v>
      </c>
      <c r="AQ566" s="5">
        <f t="shared" si="816"/>
        <v>2.1498832415720537E-8</v>
      </c>
      <c r="AR566" s="5">
        <f t="shared" si="817"/>
        <v>1.2511171881234981E-5</v>
      </c>
      <c r="AS566" s="5">
        <f t="shared" si="818"/>
        <v>5.2504420714355219E-6</v>
      </c>
      <c r="AT566" s="5">
        <f t="shared" si="819"/>
        <v>1.1017010319731523E-6</v>
      </c>
      <c r="AU566" s="5">
        <f t="shared" si="820"/>
        <v>1.5411339303585662E-7</v>
      </c>
      <c r="AV566" s="5">
        <f t="shared" si="821"/>
        <v>1.6168817962224067E-8</v>
      </c>
      <c r="AW566" s="5">
        <f t="shared" si="822"/>
        <v>4.9930142507222042E-12</v>
      </c>
      <c r="AX566" s="5">
        <f t="shared" si="823"/>
        <v>3.6368688074935071E-6</v>
      </c>
      <c r="AY566" s="5">
        <f t="shared" si="824"/>
        <v>1.1478599756827274E-6</v>
      </c>
      <c r="AZ566" s="5">
        <f t="shared" si="825"/>
        <v>1.8114243233898997E-7</v>
      </c>
      <c r="BA566" s="5">
        <f t="shared" si="826"/>
        <v>1.9057249425781337E-8</v>
      </c>
      <c r="BB566" s="5">
        <f t="shared" si="827"/>
        <v>1.503701055794552E-9</v>
      </c>
      <c r="BC566" s="5">
        <f t="shared" si="828"/>
        <v>9.4918917821948859E-11</v>
      </c>
      <c r="BD566" s="5">
        <f t="shared" si="829"/>
        <v>6.5812443851731428E-7</v>
      </c>
      <c r="BE566" s="5">
        <f t="shared" si="830"/>
        <v>2.7618869543418815E-7</v>
      </c>
      <c r="BF566" s="5">
        <f t="shared" si="831"/>
        <v>5.7952714578940479E-8</v>
      </c>
      <c r="BG566" s="5">
        <f t="shared" si="832"/>
        <v>8.1068177483714287E-9</v>
      </c>
      <c r="BH566" s="5">
        <f t="shared" si="833"/>
        <v>8.5052738015993058E-10</v>
      </c>
      <c r="BI566" s="5">
        <f t="shared" si="834"/>
        <v>7.1386514102605864E-11</v>
      </c>
      <c r="BJ566" s="8">
        <f t="shared" si="835"/>
        <v>0.26569685147376904</v>
      </c>
      <c r="BK566" s="8">
        <f t="shared" si="836"/>
        <v>0.5450009274553046</v>
      </c>
      <c r="BL566" s="8">
        <f t="shared" si="837"/>
        <v>0.18679108869692362</v>
      </c>
      <c r="BM566" s="8">
        <f t="shared" si="838"/>
        <v>3.8573255670843104E-2</v>
      </c>
      <c r="BN566" s="8">
        <f t="shared" si="839"/>
        <v>0.96142638194142571</v>
      </c>
    </row>
    <row r="567" spans="1:66" x14ac:dyDescent="0.25">
      <c r="A567" t="s">
        <v>10</v>
      </c>
      <c r="B567" t="s">
        <v>41</v>
      </c>
      <c r="C567" t="s">
        <v>223</v>
      </c>
      <c r="D567" s="10"/>
      <c r="E567">
        <f>VLOOKUP(A567,home!$A$2:$E$405,3,FALSE)</f>
        <v>1.5432098765432101</v>
      </c>
      <c r="F567">
        <f>VLOOKUP(B567,home!$B$2:$E$405,3,FALSE)</f>
        <v>0.78</v>
      </c>
      <c r="G567">
        <f>VLOOKUP(C567,away!$B$2:$E$405,4,FALSE)</f>
        <v>2.11</v>
      </c>
      <c r="H567">
        <f>VLOOKUP(A567,away!$A$2:$E$405,3,FALSE)</f>
        <v>1.49382716049383</v>
      </c>
      <c r="I567">
        <f>VLOOKUP(C567,away!$B$2:$E$405,3,FALSE)</f>
        <v>1.1299999999999999</v>
      </c>
      <c r="J567">
        <f>VLOOKUP(B567,home!$B$2:$E$405,4,FALSE)</f>
        <v>0.8</v>
      </c>
      <c r="K567" s="3">
        <f t="shared" si="784"/>
        <v>2.539814814814815</v>
      </c>
      <c r="L567" s="3">
        <f t="shared" si="785"/>
        <v>1.3504197530864221</v>
      </c>
      <c r="M567" s="5">
        <f t="shared" si="786"/>
        <v>2.0440550778456433E-2</v>
      </c>
      <c r="N567" s="5">
        <f t="shared" si="787"/>
        <v>5.1915213690098147E-2</v>
      </c>
      <c r="O567" s="5">
        <f t="shared" si="788"/>
        <v>2.7603323535193611E-2</v>
      </c>
      <c r="P567" s="5">
        <f t="shared" si="789"/>
        <v>7.0107330052811181E-2</v>
      </c>
      <c r="Q567" s="5">
        <f t="shared" si="790"/>
        <v>6.5927514422194106E-2</v>
      </c>
      <c r="R567" s="5">
        <f t="shared" si="791"/>
        <v>1.8638036676380393E-2</v>
      </c>
      <c r="S567" s="5">
        <f t="shared" si="792"/>
        <v>6.0113812250035689E-2</v>
      </c>
      <c r="T567" s="5">
        <f t="shared" si="793"/>
        <v>8.9029817747620893E-2</v>
      </c>
      <c r="U567" s="5">
        <f t="shared" si="794"/>
        <v>4.73371616697328E-2</v>
      </c>
      <c r="V567" s="5">
        <f t="shared" si="795"/>
        <v>2.2908813421493378E-2</v>
      </c>
      <c r="W567" s="5">
        <f t="shared" si="796"/>
        <v>5.5814559277801983E-2</v>
      </c>
      <c r="X567" s="5">
        <f t="shared" si="797"/>
        <v>7.5373083358556831E-2</v>
      </c>
      <c r="Y567" s="5">
        <f t="shared" si="798"/>
        <v>5.089265030921232E-2</v>
      </c>
      <c r="Z567" s="5">
        <f t="shared" si="799"/>
        <v>8.3897242955110977E-3</v>
      </c>
      <c r="AA567" s="5">
        <f t="shared" si="800"/>
        <v>2.1308346057950872E-2</v>
      </c>
      <c r="AB567" s="5">
        <f t="shared" si="801"/>
        <v>2.7059626498592247E-2</v>
      </c>
      <c r="AC567" s="5">
        <f t="shared" si="802"/>
        <v>4.9108135620532373E-3</v>
      </c>
      <c r="AD567" s="5">
        <f t="shared" si="803"/>
        <v>3.5439661134030298E-2</v>
      </c>
      <c r="AE567" s="5">
        <f t="shared" si="804"/>
        <v>4.7858418438083666E-2</v>
      </c>
      <c r="AF567" s="5">
        <f t="shared" si="805"/>
        <v>3.2314476805131817E-2</v>
      </c>
      <c r="AG567" s="5">
        <f t="shared" si="806"/>
        <v>1.4546035929434343E-2</v>
      </c>
      <c r="AH567" s="5">
        <f t="shared" si="807"/>
        <v>2.8324123529018131E-3</v>
      </c>
      <c r="AI567" s="5">
        <f t="shared" si="808"/>
        <v>7.1938028555645133E-3</v>
      </c>
      <c r="AJ567" s="5">
        <f t="shared" si="809"/>
        <v>9.1354635337099373E-3</v>
      </c>
      <c r="AK567" s="5">
        <f t="shared" si="810"/>
        <v>7.7341285410389999E-3</v>
      </c>
      <c r="AL567" s="5">
        <f t="shared" si="811"/>
        <v>6.7372749580808734E-4</v>
      </c>
      <c r="AM567" s="5">
        <f t="shared" si="812"/>
        <v>1.8002035276045381E-2</v>
      </c>
      <c r="AN567" s="5">
        <f t="shared" si="813"/>
        <v>2.4310304032530265E-2</v>
      </c>
      <c r="AO567" s="5">
        <f t="shared" si="814"/>
        <v>1.641455738453269E-2</v>
      </c>
      <c r="AP567" s="5">
        <f t="shared" si="815"/>
        <v>7.3888475100811809E-3</v>
      </c>
      <c r="AQ567" s="5">
        <f t="shared" si="816"/>
        <v>2.4945114075392632E-3</v>
      </c>
      <c r="AR567" s="5">
        <f t="shared" si="817"/>
        <v>7.6498911804892002E-4</v>
      </c>
      <c r="AS567" s="5">
        <f t="shared" si="818"/>
        <v>1.9429306951927665E-3</v>
      </c>
      <c r="AT567" s="5">
        <f t="shared" si="819"/>
        <v>2.4673420819045183E-3</v>
      </c>
      <c r="AU567" s="5">
        <f t="shared" si="820"/>
        <v>2.0888639909457081E-3</v>
      </c>
      <c r="AV567" s="5">
        <f t="shared" si="821"/>
        <v>1.3263319275842777E-3</v>
      </c>
      <c r="AW567" s="5">
        <f t="shared" si="822"/>
        <v>6.4187816912194954E-5</v>
      </c>
      <c r="AX567" s="5">
        <f t="shared" si="823"/>
        <v>7.6203059818198285E-3</v>
      </c>
      <c r="AY567" s="5">
        <f t="shared" si="824"/>
        <v>1.0290611722412118E-2</v>
      </c>
      <c r="AZ567" s="5">
        <f t="shared" si="825"/>
        <v>6.948322670644008E-3</v>
      </c>
      <c r="BA567" s="5">
        <f t="shared" si="826"/>
        <v>3.1277173950852903E-3</v>
      </c>
      <c r="BB567" s="5">
        <f t="shared" si="827"/>
        <v>1.0559328380987962E-3</v>
      </c>
      <c r="BC567" s="5">
        <f t="shared" si="828"/>
        <v>2.8519051250024439E-4</v>
      </c>
      <c r="BD567" s="5">
        <f t="shared" si="829"/>
        <v>1.7217606931823685E-4</v>
      </c>
      <c r="BE567" s="5">
        <f t="shared" si="830"/>
        <v>4.3729533161104047E-4</v>
      </c>
      <c r="BF567" s="5">
        <f t="shared" si="831"/>
        <v>5.5532458083753903E-4</v>
      </c>
      <c r="BG567" s="5">
        <f t="shared" si="832"/>
        <v>4.7014053248066961E-4</v>
      </c>
      <c r="BH567" s="5">
        <f t="shared" si="833"/>
        <v>2.9851747235983271E-4</v>
      </c>
      <c r="BI567" s="5">
        <f t="shared" si="834"/>
        <v>1.5163581975611494E-4</v>
      </c>
      <c r="BJ567" s="8">
        <f t="shared" si="835"/>
        <v>0.61704976784345356</v>
      </c>
      <c r="BK567" s="8">
        <f t="shared" si="836"/>
        <v>0.18944565928307008</v>
      </c>
      <c r="BL567" s="8">
        <f t="shared" si="837"/>
        <v>0.17951784934110487</v>
      </c>
      <c r="BM567" s="8">
        <f t="shared" si="838"/>
        <v>0.72954460770250551</v>
      </c>
      <c r="BN567" s="8">
        <f t="shared" si="839"/>
        <v>0.25463196915513386</v>
      </c>
    </row>
    <row r="568" spans="1:66" x14ac:dyDescent="0.25">
      <c r="A568" t="s">
        <v>10</v>
      </c>
      <c r="B568" t="s">
        <v>221</v>
      </c>
      <c r="C568" t="s">
        <v>225</v>
      </c>
      <c r="D568" s="10"/>
      <c r="E568">
        <f>VLOOKUP(A568,home!$A$2:$E$405,3,FALSE)</f>
        <v>1.5432098765432101</v>
      </c>
      <c r="F568">
        <f>VLOOKUP(B568,home!$B$2:$E$405,3,FALSE)</f>
        <v>0.49</v>
      </c>
      <c r="G568">
        <f>VLOOKUP(C568,away!$B$2:$E$405,4,FALSE)</f>
        <v>0.39</v>
      </c>
      <c r="H568">
        <f>VLOOKUP(A568,away!$A$2:$E$405,3,FALSE)</f>
        <v>1.49382716049383</v>
      </c>
      <c r="I568">
        <f>VLOOKUP(C568,away!$B$2:$E$405,3,FALSE)</f>
        <v>0.65</v>
      </c>
      <c r="J568">
        <f>VLOOKUP(B568,home!$B$2:$E$405,4,FALSE)</f>
        <v>1</v>
      </c>
      <c r="K568" s="3">
        <f t="shared" si="784"/>
        <v>0.29490740740740745</v>
      </c>
      <c r="L568" s="3">
        <f t="shared" si="785"/>
        <v>0.97098765432098955</v>
      </c>
      <c r="M568" s="5">
        <f t="shared" si="786"/>
        <v>0.28198678757053458</v>
      </c>
      <c r="N568" s="5">
        <f t="shared" si="787"/>
        <v>8.3159992445569708E-2</v>
      </c>
      <c r="O568" s="5">
        <f t="shared" si="788"/>
        <v>0.27380568941262456</v>
      </c>
      <c r="P568" s="5">
        <f t="shared" si="789"/>
        <v>8.0747325998074951E-2</v>
      </c>
      <c r="Q568" s="5">
        <f t="shared" si="790"/>
        <v>1.2262248886071277E-2</v>
      </c>
      <c r="R568" s="5">
        <f t="shared" si="791"/>
        <v>0.13293097205125287</v>
      </c>
      <c r="S568" s="5">
        <f t="shared" si="792"/>
        <v>5.7805285063298227E-3</v>
      </c>
      <c r="T568" s="5">
        <f t="shared" si="793"/>
        <v>1.1906492282586516E-2</v>
      </c>
      <c r="U568" s="5">
        <f t="shared" si="794"/>
        <v>3.9202328331781527E-2</v>
      </c>
      <c r="V568" s="5">
        <f t="shared" si="795"/>
        <v>1.8391808108110432E-4</v>
      </c>
      <c r="W568" s="5">
        <f t="shared" si="796"/>
        <v>1.2054093426585504E-3</v>
      </c>
      <c r="X568" s="5">
        <f t="shared" si="797"/>
        <v>1.1704375901246318E-3</v>
      </c>
      <c r="Y568" s="5">
        <f t="shared" si="798"/>
        <v>5.6824022508211399E-4</v>
      </c>
      <c r="Z568" s="5">
        <f t="shared" si="799"/>
        <v>4.3024777579551678E-2</v>
      </c>
      <c r="AA568" s="5">
        <f t="shared" si="800"/>
        <v>1.2688325610265937E-2</v>
      </c>
      <c r="AB568" s="5">
        <f t="shared" si="801"/>
        <v>1.8709406050322693E-3</v>
      </c>
      <c r="AC568" s="5">
        <f t="shared" si="802"/>
        <v>3.2915755951601066E-6</v>
      </c>
      <c r="AD568" s="5">
        <f t="shared" si="803"/>
        <v>8.8871036027025056E-5</v>
      </c>
      <c r="AE568" s="5">
        <f t="shared" si="804"/>
        <v>8.6292678808957211E-5</v>
      </c>
      <c r="AF568" s="5">
        <f t="shared" si="805"/>
        <v>4.1894562890891967E-5</v>
      </c>
      <c r="AG568" s="5">
        <f t="shared" si="806"/>
        <v>1.3559701116743454E-5</v>
      </c>
      <c r="AH568" s="5">
        <f t="shared" si="807"/>
        <v>1.0444131964912794E-2</v>
      </c>
      <c r="AI568" s="5">
        <f t="shared" si="808"/>
        <v>3.0800518803932647E-3</v>
      </c>
      <c r="AJ568" s="5">
        <f t="shared" si="809"/>
        <v>4.5416505736354401E-4</v>
      </c>
      <c r="AK568" s="5">
        <f t="shared" si="810"/>
        <v>4.4645546534039756E-5</v>
      </c>
      <c r="AL568" s="5">
        <f t="shared" si="811"/>
        <v>3.7701898010128399E-8</v>
      </c>
      <c r="AM568" s="5">
        <f t="shared" si="812"/>
        <v>5.2417453656680552E-6</v>
      </c>
      <c r="AN568" s="5">
        <f t="shared" si="813"/>
        <v>5.0896700371579431E-6</v>
      </c>
      <c r="AO568" s="5">
        <f t="shared" si="814"/>
        <v>2.4710033853239071E-6</v>
      </c>
      <c r="AP568" s="5">
        <f t="shared" si="815"/>
        <v>7.9977126031162828E-7</v>
      </c>
      <c r="AQ568" s="5">
        <f t="shared" si="816"/>
        <v>1.9414200501083234E-7</v>
      </c>
      <c r="AR568" s="5">
        <f t="shared" si="817"/>
        <v>2.0282246396059094E-3</v>
      </c>
      <c r="AS568" s="5">
        <f t="shared" si="818"/>
        <v>5.9813847010600221E-4</v>
      </c>
      <c r="AT568" s="5">
        <f t="shared" si="819"/>
        <v>8.8197732744797099E-5</v>
      </c>
      <c r="AU568" s="5">
        <f t="shared" si="820"/>
        <v>8.6700549009931738E-6</v>
      </c>
      <c r="AV568" s="5">
        <f t="shared" si="821"/>
        <v>6.3921585323294578E-7</v>
      </c>
      <c r="AW568" s="5">
        <f t="shared" si="822"/>
        <v>2.998887008145251E-10</v>
      </c>
      <c r="AX568" s="5">
        <f t="shared" si="823"/>
        <v>2.5763825601315971E-7</v>
      </c>
      <c r="AY568" s="5">
        <f t="shared" si="824"/>
        <v>2.5016356586956855E-7</v>
      </c>
      <c r="AZ568" s="5">
        <f t="shared" si="825"/>
        <v>1.2145286701013336E-7</v>
      </c>
      <c r="BA568" s="5">
        <f t="shared" si="826"/>
        <v>3.9309744816242827E-8</v>
      </c>
      <c r="BB568" s="5">
        <f t="shared" si="827"/>
        <v>9.542319227770074E-9</v>
      </c>
      <c r="BC568" s="5">
        <f t="shared" si="828"/>
        <v>1.8530948327509091E-9</v>
      </c>
      <c r="BD568" s="5">
        <f t="shared" si="829"/>
        <v>3.2823018087449588E-4</v>
      </c>
      <c r="BE568" s="5">
        <f t="shared" si="830"/>
        <v>9.6797511674562002E-5</v>
      </c>
      <c r="BF568" s="5">
        <f t="shared" si="831"/>
        <v>1.4273151605716667E-5</v>
      </c>
      <c r="BG568" s="5">
        <f t="shared" si="832"/>
        <v>1.4030860451915928E-6</v>
      </c>
      <c r="BH568" s="5">
        <f t="shared" si="833"/>
        <v>1.0344511698924125E-7</v>
      </c>
      <c r="BI568" s="5">
        <f t="shared" si="834"/>
        <v>6.101346252050622E-9</v>
      </c>
      <c r="BJ568" s="8">
        <f t="shared" si="835"/>
        <v>0.11051791504283764</v>
      </c>
      <c r="BK568" s="8">
        <f t="shared" si="836"/>
        <v>0.36870213959707943</v>
      </c>
      <c r="BL568" s="8">
        <f t="shared" si="837"/>
        <v>0.47768593405003507</v>
      </c>
      <c r="BM568" s="8">
        <f t="shared" si="838"/>
        <v>0.13503750004169868</v>
      </c>
      <c r="BN568" s="8">
        <f t="shared" si="839"/>
        <v>0.86489301636412796</v>
      </c>
    </row>
    <row r="569" spans="1:66" x14ac:dyDescent="0.25">
      <c r="A569" t="s">
        <v>10</v>
      </c>
      <c r="B569" t="s">
        <v>11</v>
      </c>
      <c r="C569" t="s">
        <v>447</v>
      </c>
      <c r="D569" s="10"/>
      <c r="E569">
        <f>VLOOKUP(A569,home!$A$2:$E$405,3,FALSE)</f>
        <v>1.5432098765432101</v>
      </c>
      <c r="F569">
        <f>VLOOKUP(B569,home!$B$2:$E$405,3,FALSE)</f>
        <v>0.65</v>
      </c>
      <c r="G569">
        <f>VLOOKUP(C569,away!$B$2:$E$405,4,FALSE)</f>
        <v>1.43</v>
      </c>
      <c r="H569">
        <f>VLOOKUP(A569,away!$A$2:$E$405,3,FALSE)</f>
        <v>1.49382716049383</v>
      </c>
      <c r="I569">
        <f>VLOOKUP(C569,away!$B$2:$E$405,3,FALSE)</f>
        <v>0.39</v>
      </c>
      <c r="J569">
        <f>VLOOKUP(B569,home!$B$2:$E$405,4,FALSE)</f>
        <v>0.84</v>
      </c>
      <c r="K569" s="3">
        <f t="shared" si="784"/>
        <v>1.4344135802469138</v>
      </c>
      <c r="L569" s="3">
        <f t="shared" si="785"/>
        <v>0.48937777777777874</v>
      </c>
      <c r="M569" s="5">
        <f t="shared" si="786"/>
        <v>0.14605217501086082</v>
      </c>
      <c r="N569" s="5">
        <f t="shared" si="787"/>
        <v>0.20949922326017767</v>
      </c>
      <c r="O569" s="5">
        <f t="shared" si="788"/>
        <v>7.1474688846426299E-2</v>
      </c>
      <c r="P569" s="5">
        <f t="shared" si="789"/>
        <v>0.10252426432523648</v>
      </c>
      <c r="Q569" s="5">
        <f t="shared" si="790"/>
        <v>0.15025426544778953</v>
      </c>
      <c r="R569" s="5">
        <f t="shared" si="791"/>
        <v>1.7489062197511143E-2</v>
      </c>
      <c r="S569" s="5">
        <f t="shared" si="792"/>
        <v>1.7992242797221815E-2</v>
      </c>
      <c r="T569" s="5">
        <f t="shared" si="793"/>
        <v>7.353109852647173E-2</v>
      </c>
      <c r="U569" s="5">
        <f t="shared" si="794"/>
        <v>2.5086548321892908E-2</v>
      </c>
      <c r="V569" s="5">
        <f t="shared" si="795"/>
        <v>1.4033352245593285E-3</v>
      </c>
      <c r="W569" s="5">
        <f t="shared" si="796"/>
        <v>7.1842252949444671E-2</v>
      </c>
      <c r="X569" s="5">
        <f t="shared" si="797"/>
        <v>3.5158002098948309E-2</v>
      </c>
      <c r="Y569" s="5">
        <f t="shared" si="798"/>
        <v>8.6027724691448999E-3</v>
      </c>
      <c r="Z569" s="5">
        <f t="shared" si="799"/>
        <v>2.8529194645451192E-3</v>
      </c>
      <c r="AA569" s="5">
        <f t="shared" si="800"/>
        <v>4.0922664232942718E-3</v>
      </c>
      <c r="AB569" s="5">
        <f t="shared" si="801"/>
        <v>2.9350012657808856E-3</v>
      </c>
      <c r="AC569" s="5">
        <f t="shared" si="802"/>
        <v>6.1568713153765375E-5</v>
      </c>
      <c r="AD569" s="5">
        <f t="shared" si="803"/>
        <v>2.5762875816554322E-2</v>
      </c>
      <c r="AE569" s="5">
        <f t="shared" si="804"/>
        <v>1.2607778916270232E-2</v>
      </c>
      <c r="AF569" s="5">
        <f t="shared" si="805"/>
        <v>3.0849834143789282E-3</v>
      </c>
      <c r="AG569" s="5">
        <f t="shared" si="806"/>
        <v>5.0324077593668802E-4</v>
      </c>
      <c r="AH569" s="5">
        <f t="shared" si="807"/>
        <v>3.4903884693451522E-4</v>
      </c>
      <c r="AI569" s="5">
        <f t="shared" si="808"/>
        <v>5.0066606207659244E-4</v>
      </c>
      <c r="AJ569" s="5">
        <f t="shared" si="809"/>
        <v>3.5908109930570437E-4</v>
      </c>
      <c r="AK569" s="5">
        <f t="shared" si="810"/>
        <v>1.7169026841803108E-4</v>
      </c>
      <c r="AL569" s="5">
        <f t="shared" si="811"/>
        <v>1.7287759038362589E-6</v>
      </c>
      <c r="AM569" s="5">
        <f t="shared" si="812"/>
        <v>7.3909237874960629E-3</v>
      </c>
      <c r="AN569" s="5">
        <f t="shared" si="813"/>
        <v>3.6169538588497474E-3</v>
      </c>
      <c r="AO569" s="5">
        <f t="shared" si="814"/>
        <v>8.8502842088432527E-4</v>
      </c>
      <c r="AP569" s="5">
        <f t="shared" si="815"/>
        <v>1.4437108062751594E-4</v>
      </c>
      <c r="AQ569" s="5">
        <f t="shared" si="816"/>
        <v>1.7662999653217566E-5</v>
      </c>
      <c r="AR569" s="5">
        <f t="shared" si="817"/>
        <v>3.4162371054186287E-5</v>
      </c>
      <c r="AS569" s="5">
        <f t="shared" si="818"/>
        <v>4.9002968973558877E-5</v>
      </c>
      <c r="AT569" s="5">
        <f t="shared" si="819"/>
        <v>3.5145262084045523E-5</v>
      </c>
      <c r="AU569" s="5">
        <f t="shared" si="820"/>
        <v>1.680428040489729E-5</v>
      </c>
      <c r="AV569" s="5">
        <f t="shared" si="821"/>
        <v>6.0260720047654419E-6</v>
      </c>
      <c r="AW569" s="5">
        <f t="shared" si="822"/>
        <v>3.3709695736173249E-8</v>
      </c>
      <c r="AX569" s="5">
        <f t="shared" si="823"/>
        <v>1.7669402418923842E-3</v>
      </c>
      <c r="AY569" s="5">
        <f t="shared" si="824"/>
        <v>8.6470128904342586E-4</v>
      </c>
      <c r="AZ569" s="5">
        <f t="shared" si="825"/>
        <v>2.115827976368262E-4</v>
      </c>
      <c r="BA569" s="5">
        <f t="shared" si="826"/>
        <v>3.4514639774505151E-5</v>
      </c>
      <c r="BB569" s="5">
        <f t="shared" si="827"/>
        <v>4.2226744284119666E-6</v>
      </c>
      <c r="BC569" s="5">
        <f t="shared" si="828"/>
        <v>4.1329660561106031E-7</v>
      </c>
      <c r="BD569" s="5">
        <f t="shared" si="829"/>
        <v>2.786384205019596E-6</v>
      </c>
      <c r="BE569" s="5">
        <f t="shared" si="830"/>
        <v>3.9968273434656091E-6</v>
      </c>
      <c r="BF569" s="5">
        <f t="shared" si="831"/>
        <v>2.8665517096846337E-6</v>
      </c>
      <c r="BG569" s="5">
        <f t="shared" si="832"/>
        <v>1.370606900283883E-6</v>
      </c>
      <c r="BH569" s="5">
        <f t="shared" si="833"/>
        <v>4.9150428773683212E-7</v>
      </c>
      <c r="BI569" s="5">
        <f t="shared" si="834"/>
        <v>1.4100408501585971E-7</v>
      </c>
      <c r="BJ569" s="8">
        <f t="shared" si="835"/>
        <v>0.60578380876200888</v>
      </c>
      <c r="BK569" s="8">
        <f t="shared" si="836"/>
        <v>0.26890001613597947</v>
      </c>
      <c r="BL569" s="8">
        <f t="shared" si="837"/>
        <v>0.12261083716469304</v>
      </c>
      <c r="BM569" s="8">
        <f t="shared" si="838"/>
        <v>0.301989234859877</v>
      </c>
      <c r="BN569" s="8">
        <f t="shared" si="839"/>
        <v>0.69729367908800199</v>
      </c>
    </row>
    <row r="570" spans="1:66" x14ac:dyDescent="0.25">
      <c r="A570" t="s">
        <v>10</v>
      </c>
      <c r="B570" t="s">
        <v>453</v>
      </c>
      <c r="C570" t="s">
        <v>222</v>
      </c>
      <c r="D570" s="10"/>
      <c r="E570">
        <f>VLOOKUP(A570,home!$A$2:$E$405,3,FALSE)</f>
        <v>1.5432098765432101</v>
      </c>
      <c r="F570">
        <f>VLOOKUP(B570,home!$B$2:$E$405,3,FALSE)</f>
        <v>1.17</v>
      </c>
      <c r="G570">
        <f>VLOOKUP(C570,away!$B$2:$E$405,4,FALSE)</f>
        <v>0.81</v>
      </c>
      <c r="H570">
        <f>VLOOKUP(A570,away!$A$2:$E$405,3,FALSE)</f>
        <v>1.49382716049383</v>
      </c>
      <c r="I570">
        <f>VLOOKUP(C570,away!$B$2:$E$405,3,FALSE)</f>
        <v>0.65</v>
      </c>
      <c r="J570">
        <f>VLOOKUP(B570,home!$B$2:$E$405,4,FALSE)</f>
        <v>0.54</v>
      </c>
      <c r="K570" s="3">
        <f t="shared" si="784"/>
        <v>1.4625000000000001</v>
      </c>
      <c r="L570" s="3">
        <f t="shared" si="785"/>
        <v>0.52433333333333443</v>
      </c>
      <c r="M570" s="5">
        <f t="shared" si="786"/>
        <v>0.13712898039246785</v>
      </c>
      <c r="N570" s="5">
        <f t="shared" si="787"/>
        <v>0.20055113382398429</v>
      </c>
      <c r="O570" s="5">
        <f t="shared" si="788"/>
        <v>7.1901295385784117E-2</v>
      </c>
      <c r="P570" s="5">
        <f t="shared" si="789"/>
        <v>0.10515564450170929</v>
      </c>
      <c r="Q570" s="5">
        <f t="shared" si="790"/>
        <v>0.14665301660878852</v>
      </c>
      <c r="R570" s="5">
        <f t="shared" si="791"/>
        <v>1.8850122940306441E-2</v>
      </c>
      <c r="S570" s="5">
        <f t="shared" si="792"/>
        <v>2.0159322885144916E-2</v>
      </c>
      <c r="T570" s="5">
        <f t="shared" si="793"/>
        <v>7.6895065041874933E-2</v>
      </c>
      <c r="U570" s="5">
        <f t="shared" si="794"/>
        <v>2.7568304800198177E-2</v>
      </c>
      <c r="V570" s="5">
        <f t="shared" si="795"/>
        <v>1.7176583069930388E-3</v>
      </c>
      <c r="W570" s="5">
        <f t="shared" si="796"/>
        <v>7.1493345596784386E-2</v>
      </c>
      <c r="X570" s="5">
        <f t="shared" si="797"/>
        <v>3.7486344207914024E-2</v>
      </c>
      <c r="Y570" s="5">
        <f t="shared" si="798"/>
        <v>9.8276699065081453E-3</v>
      </c>
      <c r="Z570" s="5">
        <f t="shared" si="799"/>
        <v>3.294582598344678E-3</v>
      </c>
      <c r="AA570" s="5">
        <f t="shared" si="800"/>
        <v>4.8183270500790926E-3</v>
      </c>
      <c r="AB570" s="5">
        <f t="shared" si="801"/>
        <v>3.5234016553703368E-3</v>
      </c>
      <c r="AC570" s="5">
        <f t="shared" si="802"/>
        <v>8.2322800124298606E-5</v>
      </c>
      <c r="AD570" s="5">
        <f t="shared" si="803"/>
        <v>2.6139754483824308E-2</v>
      </c>
      <c r="AE570" s="5">
        <f t="shared" si="804"/>
        <v>1.3705944601018573E-2</v>
      </c>
      <c r="AF570" s="5">
        <f t="shared" si="805"/>
        <v>3.5932418095670432E-3</v>
      </c>
      <c r="AG570" s="5">
        <f t="shared" si="806"/>
        <v>6.280188184943303E-4</v>
      </c>
      <c r="AH570" s="5">
        <f t="shared" si="807"/>
        <v>4.3186486893301567E-4</v>
      </c>
      <c r="AI570" s="5">
        <f t="shared" si="808"/>
        <v>6.3160237081453553E-4</v>
      </c>
      <c r="AJ570" s="5">
        <f t="shared" si="809"/>
        <v>4.6185923365812915E-4</v>
      </c>
      <c r="AK570" s="5">
        <f t="shared" si="810"/>
        <v>2.2515637640833794E-4</v>
      </c>
      <c r="AL570" s="5">
        <f t="shared" si="811"/>
        <v>2.5251284096126752E-6</v>
      </c>
      <c r="AM570" s="5">
        <f t="shared" si="812"/>
        <v>7.6458781865185984E-3</v>
      </c>
      <c r="AN570" s="5">
        <f t="shared" si="813"/>
        <v>4.0089887957979265E-3</v>
      </c>
      <c r="AO570" s="5">
        <f t="shared" si="814"/>
        <v>1.0510232292983584E-3</v>
      </c>
      <c r="AP570" s="5">
        <f t="shared" si="815"/>
        <v>1.8369550440959132E-4</v>
      </c>
      <c r="AQ570" s="5">
        <f t="shared" si="816"/>
        <v>2.4079419036357304E-5</v>
      </c>
      <c r="AR570" s="5">
        <f t="shared" si="817"/>
        <v>4.5288229255442345E-5</v>
      </c>
      <c r="AS570" s="5">
        <f t="shared" si="818"/>
        <v>6.6234035286084442E-5</v>
      </c>
      <c r="AT570" s="5">
        <f t="shared" si="819"/>
        <v>4.8433638302949256E-5</v>
      </c>
      <c r="AU570" s="5">
        <f t="shared" si="820"/>
        <v>2.3611398672687756E-5</v>
      </c>
      <c r="AV570" s="5">
        <f t="shared" si="821"/>
        <v>8.6329176397014671E-6</v>
      </c>
      <c r="AW570" s="5">
        <f t="shared" si="822"/>
        <v>5.3787865466843531E-8</v>
      </c>
      <c r="AX570" s="5">
        <f t="shared" si="823"/>
        <v>1.8636828079639119E-3</v>
      </c>
      <c r="AY570" s="5">
        <f t="shared" si="824"/>
        <v>9.7719101897574641E-4</v>
      </c>
      <c r="AZ570" s="5">
        <f t="shared" si="825"/>
        <v>2.5618691214147535E-4</v>
      </c>
      <c r="BA570" s="5">
        <f t="shared" si="826"/>
        <v>4.4775779199837964E-5</v>
      </c>
      <c r="BB570" s="5">
        <f t="shared" si="827"/>
        <v>5.8693583901121041E-6</v>
      </c>
      <c r="BC570" s="5">
        <f t="shared" si="828"/>
        <v>6.1550004984309069E-7</v>
      </c>
      <c r="BD570" s="5">
        <f t="shared" si="829"/>
        <v>3.9576880343783855E-6</v>
      </c>
      <c r="BE570" s="5">
        <f t="shared" si="830"/>
        <v>5.7881187502783902E-6</v>
      </c>
      <c r="BF570" s="5">
        <f t="shared" si="831"/>
        <v>4.2325618361410733E-6</v>
      </c>
      <c r="BG570" s="5">
        <f t="shared" si="832"/>
        <v>2.0633738951187729E-6</v>
      </c>
      <c r="BH570" s="5">
        <f t="shared" si="833"/>
        <v>7.5442108040280191E-7</v>
      </c>
      <c r="BI570" s="5">
        <f t="shared" si="834"/>
        <v>2.2066816601781921E-7</v>
      </c>
      <c r="BJ570" s="8">
        <f t="shared" si="835"/>
        <v>0.60303552141054018</v>
      </c>
      <c r="BK570" s="8">
        <f t="shared" si="836"/>
        <v>0.26522364503382478</v>
      </c>
      <c r="BL570" s="8">
        <f t="shared" si="837"/>
        <v>0.12862115173247135</v>
      </c>
      <c r="BM570" s="8">
        <f t="shared" si="838"/>
        <v>0.3189575698910303</v>
      </c>
      <c r="BN570" s="8">
        <f t="shared" si="839"/>
        <v>0.68024019365304045</v>
      </c>
    </row>
    <row r="571" spans="1:66" x14ac:dyDescent="0.25">
      <c r="A571" t="s">
        <v>13</v>
      </c>
      <c r="B571" t="s">
        <v>50</v>
      </c>
      <c r="C571" t="s">
        <v>15</v>
      </c>
      <c r="D571" s="10"/>
      <c r="E571">
        <f>VLOOKUP(A571,home!$A$2:$E$405,3,FALSE)</f>
        <v>1.8518518518518501</v>
      </c>
      <c r="F571">
        <f>VLOOKUP(B571,home!$B$2:$E$405,3,FALSE)</f>
        <v>0.36</v>
      </c>
      <c r="G571">
        <f>VLOOKUP(C571,away!$B$2:$E$405,4,FALSE)</f>
        <v>0.54</v>
      </c>
      <c r="H571">
        <f>VLOOKUP(A571,away!$A$2:$E$405,3,FALSE)</f>
        <v>1.12962962962963</v>
      </c>
      <c r="I571">
        <f>VLOOKUP(C571,away!$B$2:$E$405,3,FALSE)</f>
        <v>1.44</v>
      </c>
      <c r="J571">
        <f>VLOOKUP(B571,home!$B$2:$E$405,4,FALSE)</f>
        <v>2.36</v>
      </c>
      <c r="K571" s="3">
        <f t="shared" si="784"/>
        <v>0.35999999999999965</v>
      </c>
      <c r="L571" s="3">
        <f t="shared" si="785"/>
        <v>3.8389333333333342</v>
      </c>
      <c r="M571" s="5">
        <f t="shared" si="786"/>
        <v>1.5011580636270566E-2</v>
      </c>
      <c r="N571" s="5">
        <f t="shared" si="787"/>
        <v>5.4041690290573992E-3</v>
      </c>
      <c r="O571" s="5">
        <f t="shared" si="788"/>
        <v>5.7628457290600295E-2</v>
      </c>
      <c r="P571" s="5">
        <f t="shared" si="789"/>
        <v>2.0746244624616089E-2</v>
      </c>
      <c r="Q571" s="5">
        <f t="shared" si="790"/>
        <v>9.7275042523033075E-4</v>
      </c>
      <c r="R571" s="5">
        <f t="shared" si="791"/>
        <v>0.11061590282073093</v>
      </c>
      <c r="S571" s="5">
        <f t="shared" si="792"/>
        <v>7.1679105027833501E-3</v>
      </c>
      <c r="T571" s="5">
        <f t="shared" si="793"/>
        <v>3.7343240324308924E-3</v>
      </c>
      <c r="U571" s="5">
        <f t="shared" si="794"/>
        <v>3.9821725015463098E-2</v>
      </c>
      <c r="V571" s="5">
        <f t="shared" si="795"/>
        <v>1.1006852223794034E-3</v>
      </c>
      <c r="W571" s="5">
        <f t="shared" si="796"/>
        <v>1.1673005102763958E-4</v>
      </c>
      <c r="X571" s="5">
        <f t="shared" si="797"/>
        <v>4.4811888389170663E-4</v>
      </c>
      <c r="Y571" s="5">
        <f t="shared" si="798"/>
        <v>8.6014926033400126E-4</v>
      </c>
      <c r="Z571" s="5">
        <f t="shared" si="799"/>
        <v>0.14154902551175497</v>
      </c>
      <c r="AA571" s="5">
        <f t="shared" si="800"/>
        <v>5.0957649184231742E-2</v>
      </c>
      <c r="AB571" s="5">
        <f t="shared" si="801"/>
        <v>9.1723768531617039E-3</v>
      </c>
      <c r="AC571" s="5">
        <f t="shared" si="802"/>
        <v>9.5072786768243261E-5</v>
      </c>
      <c r="AD571" s="5">
        <f t="shared" si="803"/>
        <v>1.0505704592487552E-5</v>
      </c>
      <c r="AE571" s="5">
        <f t="shared" si="804"/>
        <v>4.0330699550253555E-5</v>
      </c>
      <c r="AF571" s="5">
        <f t="shared" si="805"/>
        <v>7.741343343006003E-5</v>
      </c>
      <c r="AG571" s="5">
        <f t="shared" si="806"/>
        <v>9.9061670014146208E-5</v>
      </c>
      <c r="AH571" s="5">
        <f t="shared" si="807"/>
        <v>0.13584931808448164</v>
      </c>
      <c r="AI571" s="5">
        <f t="shared" si="808"/>
        <v>4.8905754510413353E-2</v>
      </c>
      <c r="AJ571" s="5">
        <f t="shared" si="809"/>
        <v>8.8030358118743931E-3</v>
      </c>
      <c r="AK571" s="5">
        <f t="shared" si="810"/>
        <v>1.0563642974249262E-3</v>
      </c>
      <c r="AL571" s="5">
        <f t="shared" si="811"/>
        <v>5.2556844991320128E-6</v>
      </c>
      <c r="AM571" s="5">
        <f t="shared" si="812"/>
        <v>7.5641073065910284E-7</v>
      </c>
      <c r="AN571" s="5">
        <f t="shared" si="813"/>
        <v>2.9038103676182528E-6</v>
      </c>
      <c r="AO571" s="5">
        <f t="shared" si="814"/>
        <v>5.5737672069643154E-6</v>
      </c>
      <c r="AP571" s="5">
        <f t="shared" si="815"/>
        <v>7.1324402410185181E-6</v>
      </c>
      <c r="AQ571" s="5">
        <f t="shared" si="816"/>
        <v>6.8452406473135071E-6</v>
      </c>
      <c r="AR571" s="5">
        <f t="shared" si="817"/>
        <v>0.10430329510102387</v>
      </c>
      <c r="AS571" s="5">
        <f t="shared" si="818"/>
        <v>3.7549186236368562E-2</v>
      </c>
      <c r="AT571" s="5">
        <f t="shared" si="819"/>
        <v>6.7588535225463339E-3</v>
      </c>
      <c r="AU571" s="5">
        <f t="shared" si="820"/>
        <v>8.1106242270555934E-4</v>
      </c>
      <c r="AV571" s="5">
        <f t="shared" si="821"/>
        <v>7.2995618043500263E-5</v>
      </c>
      <c r="AW571" s="5">
        <f t="shared" si="822"/>
        <v>2.0176222413201185E-7</v>
      </c>
      <c r="AX571" s="5">
        <f t="shared" si="823"/>
        <v>4.538464383954613E-8</v>
      </c>
      <c r="AY571" s="5">
        <f t="shared" si="824"/>
        <v>1.7422862205709499E-7</v>
      </c>
      <c r="AZ571" s="5">
        <f t="shared" si="825"/>
        <v>3.3442603241785863E-7</v>
      </c>
      <c r="BA571" s="5">
        <f t="shared" si="826"/>
        <v>4.2794641446111074E-7</v>
      </c>
      <c r="BB571" s="5">
        <f t="shared" si="827"/>
        <v>4.1071443883881007E-7</v>
      </c>
      <c r="BC571" s="5">
        <f t="shared" si="828"/>
        <v>3.1534106994792048E-7</v>
      </c>
      <c r="BD571" s="5">
        <f t="shared" si="829"/>
        <v>6.6735566056637372E-2</v>
      </c>
      <c r="BE571" s="5">
        <f t="shared" si="830"/>
        <v>2.4024803780389431E-2</v>
      </c>
      <c r="BF571" s="5">
        <f t="shared" si="831"/>
        <v>4.3244646804700936E-3</v>
      </c>
      <c r="BG571" s="5">
        <f t="shared" si="832"/>
        <v>5.1893576165641068E-4</v>
      </c>
      <c r="BH571" s="5">
        <f t="shared" si="833"/>
        <v>4.6704218549076913E-5</v>
      </c>
      <c r="BI571" s="5">
        <f t="shared" si="834"/>
        <v>3.3627037355335339E-6</v>
      </c>
      <c r="BJ571" s="8">
        <f t="shared" si="835"/>
        <v>1.1788472899974055E-2</v>
      </c>
      <c r="BK571" s="8">
        <f t="shared" si="836"/>
        <v>4.4126923685938839E-2</v>
      </c>
      <c r="BL571" s="8">
        <f t="shared" si="837"/>
        <v>0.707959813970508</v>
      </c>
      <c r="BM571" s="8">
        <f t="shared" si="838"/>
        <v>0.69504515877527218</v>
      </c>
      <c r="BN571" s="8">
        <f t="shared" si="839"/>
        <v>0.21037910482650563</v>
      </c>
    </row>
    <row r="572" spans="1:66" x14ac:dyDescent="0.25">
      <c r="A572" t="s">
        <v>13</v>
      </c>
      <c r="B572" t="s">
        <v>48</v>
      </c>
      <c r="C572" t="s">
        <v>229</v>
      </c>
      <c r="D572" s="10"/>
      <c r="E572">
        <f>VLOOKUP(A572,home!$A$2:$E$405,3,FALSE)</f>
        <v>1.8518518518518501</v>
      </c>
      <c r="F572">
        <f>VLOOKUP(B572,home!$B$2:$E$405,3,FALSE)</f>
        <v>0.18</v>
      </c>
      <c r="G572">
        <f>VLOOKUP(C572,away!$B$2:$E$405,4,FALSE)</f>
        <v>1.26</v>
      </c>
      <c r="H572">
        <f>VLOOKUP(A572,away!$A$2:$E$405,3,FALSE)</f>
        <v>1.12962962962963</v>
      </c>
      <c r="I572">
        <f>VLOOKUP(C572,away!$B$2:$E$405,3,FALSE)</f>
        <v>0.72</v>
      </c>
      <c r="J572">
        <f>VLOOKUP(B572,home!$B$2:$E$405,4,FALSE)</f>
        <v>0.3</v>
      </c>
      <c r="K572" s="3">
        <f t="shared" si="784"/>
        <v>0.41999999999999954</v>
      </c>
      <c r="L572" s="3">
        <f t="shared" si="785"/>
        <v>0.24400000000000005</v>
      </c>
      <c r="M572" s="5">
        <f t="shared" si="786"/>
        <v>0.51478805845683639</v>
      </c>
      <c r="N572" s="5">
        <f t="shared" si="787"/>
        <v>0.21621098455187102</v>
      </c>
      <c r="O572" s="5">
        <f t="shared" si="788"/>
        <v>0.12560828626346812</v>
      </c>
      <c r="P572" s="5">
        <f t="shared" si="789"/>
        <v>5.275548023065655E-2</v>
      </c>
      <c r="Q572" s="5">
        <f t="shared" si="790"/>
        <v>4.5404306755892868E-2</v>
      </c>
      <c r="R572" s="5">
        <f t="shared" si="791"/>
        <v>1.5324210924143112E-2</v>
      </c>
      <c r="S572" s="5">
        <f t="shared" si="792"/>
        <v>1.3515954035094194E-3</v>
      </c>
      <c r="T572" s="5">
        <f t="shared" si="793"/>
        <v>1.1078650848437864E-2</v>
      </c>
      <c r="U572" s="5">
        <f t="shared" si="794"/>
        <v>6.4361685881400999E-3</v>
      </c>
      <c r="V572" s="5">
        <f t="shared" si="795"/>
        <v>1.539016632796058E-5</v>
      </c>
      <c r="W572" s="5">
        <f t="shared" si="796"/>
        <v>6.3566029458249958E-3</v>
      </c>
      <c r="X572" s="5">
        <f t="shared" si="797"/>
        <v>1.5510111187812996E-3</v>
      </c>
      <c r="Y572" s="5">
        <f t="shared" si="798"/>
        <v>1.8922335649131856E-4</v>
      </c>
      <c r="Z572" s="5">
        <f t="shared" si="799"/>
        <v>1.2463691551636402E-3</v>
      </c>
      <c r="AA572" s="5">
        <f t="shared" si="800"/>
        <v>5.2347504516872827E-4</v>
      </c>
      <c r="AB572" s="5">
        <f t="shared" si="801"/>
        <v>1.0992975948543282E-4</v>
      </c>
      <c r="AC572" s="5">
        <f t="shared" si="802"/>
        <v>9.8574015330587398E-8</v>
      </c>
      <c r="AD572" s="5">
        <f t="shared" si="803"/>
        <v>6.674433093116235E-4</v>
      </c>
      <c r="AE572" s="5">
        <f t="shared" si="804"/>
        <v>1.628561674720362E-4</v>
      </c>
      <c r="AF572" s="5">
        <f t="shared" si="805"/>
        <v>1.986845243158842E-5</v>
      </c>
      <c r="AG572" s="5">
        <f t="shared" si="806"/>
        <v>1.6159674644358586E-6</v>
      </c>
      <c r="AH572" s="5">
        <f t="shared" si="807"/>
        <v>7.6028518464982072E-5</v>
      </c>
      <c r="AI572" s="5">
        <f t="shared" si="808"/>
        <v>3.1931977755292431E-5</v>
      </c>
      <c r="AJ572" s="5">
        <f t="shared" si="809"/>
        <v>6.7057153286114042E-6</v>
      </c>
      <c r="AK572" s="5">
        <f t="shared" si="810"/>
        <v>9.3880014600559573E-7</v>
      </c>
      <c r="AL572" s="5">
        <f t="shared" si="811"/>
        <v>4.0407460364314392E-10</v>
      </c>
      <c r="AM572" s="5">
        <f t="shared" si="812"/>
        <v>5.606523798217633E-5</v>
      </c>
      <c r="AN572" s="5">
        <f t="shared" si="813"/>
        <v>1.3679918067651029E-5</v>
      </c>
      <c r="AO572" s="5">
        <f t="shared" si="814"/>
        <v>1.6689500042534258E-6</v>
      </c>
      <c r="AP572" s="5">
        <f t="shared" si="815"/>
        <v>1.3574126701261199E-7</v>
      </c>
      <c r="AQ572" s="5">
        <f t="shared" si="816"/>
        <v>8.2802172877693341E-9</v>
      </c>
      <c r="AR572" s="5">
        <f t="shared" si="817"/>
        <v>3.7101917010911288E-6</v>
      </c>
      <c r="AS572" s="5">
        <f t="shared" si="818"/>
        <v>1.5582805144582724E-6</v>
      </c>
      <c r="AT572" s="5">
        <f t="shared" si="819"/>
        <v>3.2723890803623683E-7</v>
      </c>
      <c r="AU572" s="5">
        <f t="shared" si="820"/>
        <v>4.5813447125073112E-8</v>
      </c>
      <c r="AV572" s="5">
        <f t="shared" si="821"/>
        <v>4.8104119481326699E-9</v>
      </c>
      <c r="AW572" s="5">
        <f t="shared" si="822"/>
        <v>1.1502657050374807E-12</v>
      </c>
      <c r="AX572" s="5">
        <f t="shared" si="823"/>
        <v>3.9245666587523385E-6</v>
      </c>
      <c r="AY572" s="5">
        <f t="shared" si="824"/>
        <v>9.5759426473557093E-7</v>
      </c>
      <c r="AZ572" s="5">
        <f t="shared" si="825"/>
        <v>1.1682650029773967E-7</v>
      </c>
      <c r="BA572" s="5">
        <f t="shared" si="826"/>
        <v>9.5018886908828291E-9</v>
      </c>
      <c r="BB572" s="5">
        <f t="shared" si="827"/>
        <v>5.7961521014385278E-10</v>
      </c>
      <c r="BC572" s="5">
        <f t="shared" si="828"/>
        <v>2.8285222255020043E-11</v>
      </c>
      <c r="BD572" s="5">
        <f t="shared" si="829"/>
        <v>1.5088112917770577E-7</v>
      </c>
      <c r="BE572" s="5">
        <f t="shared" si="830"/>
        <v>6.337007425463635E-8</v>
      </c>
      <c r="BF572" s="5">
        <f t="shared" si="831"/>
        <v>1.3307715593473619E-8</v>
      </c>
      <c r="BG572" s="5">
        <f t="shared" si="832"/>
        <v>1.8630801830863049E-9</v>
      </c>
      <c r="BH572" s="5">
        <f t="shared" si="833"/>
        <v>1.9562341922406173E-10</v>
      </c>
      <c r="BI572" s="5">
        <f t="shared" si="834"/>
        <v>1.6432367214821172E-11</v>
      </c>
      <c r="BJ572" s="8">
        <f t="shared" si="835"/>
        <v>0.28171913069873028</v>
      </c>
      <c r="BK572" s="8">
        <f t="shared" si="836"/>
        <v>0.56891158082968496</v>
      </c>
      <c r="BL572" s="8">
        <f t="shared" si="837"/>
        <v>0.14812355156113799</v>
      </c>
      <c r="BM572" s="8">
        <f t="shared" si="838"/>
        <v>2.9908347468734473E-2</v>
      </c>
      <c r="BN572" s="8">
        <f t="shared" si="839"/>
        <v>0.97009132718286817</v>
      </c>
    </row>
    <row r="573" spans="1:66" x14ac:dyDescent="0.25">
      <c r="A573" t="s">
        <v>13</v>
      </c>
      <c r="B573" t="s">
        <v>45</v>
      </c>
      <c r="C573" t="s">
        <v>55</v>
      </c>
      <c r="D573" s="10"/>
      <c r="E573">
        <f>VLOOKUP(A573,home!$A$2:$E$405,3,FALSE)</f>
        <v>1.8518518518518501</v>
      </c>
      <c r="F573">
        <f>VLOOKUP(B573,home!$B$2:$E$405,3,FALSE)</f>
        <v>1.08</v>
      </c>
      <c r="G573">
        <f>VLOOKUP(C573,away!$B$2:$E$405,4,FALSE)</f>
        <v>1.8</v>
      </c>
      <c r="H573">
        <f>VLOOKUP(A573,away!$A$2:$E$405,3,FALSE)</f>
        <v>1.12962962962963</v>
      </c>
      <c r="I573">
        <f>VLOOKUP(C573,away!$B$2:$E$405,3,FALSE)</f>
        <v>0.18</v>
      </c>
      <c r="J573">
        <f>VLOOKUP(B573,home!$B$2:$E$405,4,FALSE)</f>
        <v>0.89</v>
      </c>
      <c r="K573" s="3">
        <f t="shared" si="784"/>
        <v>3.599999999999997</v>
      </c>
      <c r="L573" s="3">
        <f t="shared" si="785"/>
        <v>0.18096666666666672</v>
      </c>
      <c r="M573" s="5">
        <f t="shared" si="786"/>
        <v>2.2800640149882281E-2</v>
      </c>
      <c r="N573" s="5">
        <f t="shared" si="787"/>
        <v>8.2082304539576142E-2</v>
      </c>
      <c r="O573" s="5">
        <f t="shared" si="788"/>
        <v>4.1261558457903642E-3</v>
      </c>
      <c r="P573" s="5">
        <f t="shared" si="789"/>
        <v>1.48541610448453E-2</v>
      </c>
      <c r="Q573" s="5">
        <f t="shared" si="790"/>
        <v>0.14774814817123696</v>
      </c>
      <c r="R573" s="5">
        <f t="shared" si="791"/>
        <v>3.7334833477993155E-4</v>
      </c>
      <c r="S573" s="5">
        <f t="shared" si="792"/>
        <v>2.419297209373953E-3</v>
      </c>
      <c r="T573" s="5">
        <f t="shared" si="793"/>
        <v>2.6737489880721523E-2</v>
      </c>
      <c r="U573" s="5">
        <f t="shared" si="794"/>
        <v>1.3440540052077525E-3</v>
      </c>
      <c r="V573" s="5">
        <f t="shared" si="795"/>
        <v>1.7512486066254907E-4</v>
      </c>
      <c r="W573" s="5">
        <f t="shared" si="796"/>
        <v>0.17729777780548417</v>
      </c>
      <c r="X573" s="5">
        <f t="shared" si="797"/>
        <v>3.2084987856865796E-2</v>
      </c>
      <c r="Y573" s="5">
        <f t="shared" si="798"/>
        <v>2.9031566512487408E-3</v>
      </c>
      <c r="Z573" s="5">
        <f t="shared" si="799"/>
        <v>2.2521201216891649E-5</v>
      </c>
      <c r="AA573" s="5">
        <f t="shared" si="800"/>
        <v>8.1076324380809886E-5</v>
      </c>
      <c r="AB573" s="5">
        <f t="shared" si="801"/>
        <v>1.4593738388545769E-4</v>
      </c>
      <c r="AC573" s="5">
        <f t="shared" si="802"/>
        <v>7.1306465140273388E-6</v>
      </c>
      <c r="AD573" s="5">
        <f t="shared" si="803"/>
        <v>0.15956800002493565</v>
      </c>
      <c r="AE573" s="5">
        <f t="shared" si="804"/>
        <v>2.8876489071179196E-2</v>
      </c>
      <c r="AF573" s="5">
        <f t="shared" si="805"/>
        <v>2.6128409861238648E-3</v>
      </c>
      <c r="AG573" s="5">
        <f t="shared" si="806"/>
        <v>1.5761237459629404E-4</v>
      </c>
      <c r="AH573" s="5">
        <f t="shared" si="807"/>
        <v>1.0188966783875401E-6</v>
      </c>
      <c r="AI573" s="5">
        <f t="shared" si="808"/>
        <v>3.6680280421951417E-6</v>
      </c>
      <c r="AJ573" s="5">
        <f t="shared" si="809"/>
        <v>6.6024504759512509E-6</v>
      </c>
      <c r="AK573" s="5">
        <f t="shared" si="810"/>
        <v>7.9229405711414933E-6</v>
      </c>
      <c r="AL573" s="5">
        <f t="shared" si="811"/>
        <v>1.8581894363834103E-7</v>
      </c>
      <c r="AM573" s="5">
        <f t="shared" si="812"/>
        <v>0.11488896001795355</v>
      </c>
      <c r="AN573" s="5">
        <f t="shared" si="813"/>
        <v>2.0791072131248999E-2</v>
      </c>
      <c r="AO573" s="5">
        <f t="shared" si="814"/>
        <v>1.8812455100091806E-3</v>
      </c>
      <c r="AP573" s="5">
        <f t="shared" si="815"/>
        <v>1.1348090970933159E-4</v>
      </c>
      <c r="AQ573" s="5">
        <f t="shared" si="816"/>
        <v>5.1340654900996785E-6</v>
      </c>
      <c r="AR573" s="5">
        <f t="shared" si="817"/>
        <v>3.687726711310637E-8</v>
      </c>
      <c r="AS573" s="5">
        <f t="shared" si="818"/>
        <v>1.3275816160718284E-7</v>
      </c>
      <c r="AT573" s="5">
        <f t="shared" si="819"/>
        <v>2.3896469089292893E-7</v>
      </c>
      <c r="AU573" s="5">
        <f t="shared" si="820"/>
        <v>2.8675762907151445E-7</v>
      </c>
      <c r="AV573" s="5">
        <f t="shared" si="821"/>
        <v>2.5808186616436281E-7</v>
      </c>
      <c r="AW573" s="5">
        <f t="shared" si="822"/>
        <v>3.3627034833751758E-9</v>
      </c>
      <c r="AX573" s="5">
        <f t="shared" si="823"/>
        <v>6.8933376010772068E-2</v>
      </c>
      <c r="AY573" s="5">
        <f t="shared" si="824"/>
        <v>1.2474643278749389E-2</v>
      </c>
      <c r="AZ573" s="5">
        <f t="shared" si="825"/>
        <v>1.1287473060055074E-3</v>
      </c>
      <c r="BA573" s="5">
        <f t="shared" si="826"/>
        <v>6.8088545825598901E-5</v>
      </c>
      <c r="BB573" s="5">
        <f t="shared" si="827"/>
        <v>3.0804392940598046E-6</v>
      </c>
      <c r="BC573" s="5">
        <f t="shared" si="828"/>
        <v>1.1149136618300452E-7</v>
      </c>
      <c r="BD573" s="5">
        <f t="shared" si="829"/>
        <v>1.112259350872525E-9</v>
      </c>
      <c r="BE573" s="5">
        <f t="shared" si="830"/>
        <v>4.0041336631410869E-9</v>
      </c>
      <c r="BF573" s="5">
        <f t="shared" si="831"/>
        <v>7.2074405936539525E-9</v>
      </c>
      <c r="BG573" s="5">
        <f t="shared" si="832"/>
        <v>8.6489287123847341E-9</v>
      </c>
      <c r="BH573" s="5">
        <f t="shared" si="833"/>
        <v>7.7840358411462552E-9</v>
      </c>
      <c r="BI573" s="5">
        <f t="shared" si="834"/>
        <v>5.604505805625298E-9</v>
      </c>
      <c r="BJ573" s="8">
        <f t="shared" si="835"/>
        <v>0.88035674706839251</v>
      </c>
      <c r="BK573" s="8">
        <f t="shared" si="836"/>
        <v>5.273118300897113E-2</v>
      </c>
      <c r="BL573" s="8">
        <f t="shared" si="837"/>
        <v>6.0907720107308081E-3</v>
      </c>
      <c r="BM573" s="8">
        <f t="shared" si="838"/>
        <v>0.65474182528715441</v>
      </c>
      <c r="BN573" s="8">
        <f t="shared" si="839"/>
        <v>0.27198475808611094</v>
      </c>
    </row>
    <row r="574" spans="1:66" x14ac:dyDescent="0.25">
      <c r="A574" t="s">
        <v>13</v>
      </c>
      <c r="B574" t="s">
        <v>44</v>
      </c>
      <c r="C574" t="s">
        <v>17</v>
      </c>
      <c r="D574" s="10"/>
      <c r="E574">
        <f>VLOOKUP(A574,home!$A$2:$E$405,3,FALSE)</f>
        <v>1.8518518518518501</v>
      </c>
      <c r="F574">
        <f>VLOOKUP(B574,home!$B$2:$E$405,3,FALSE)</f>
        <v>0.72</v>
      </c>
      <c r="G574">
        <f>VLOOKUP(C574,away!$B$2:$E$405,4,FALSE)</f>
        <v>1.8</v>
      </c>
      <c r="H574">
        <f>VLOOKUP(A574,away!$A$2:$E$405,3,FALSE)</f>
        <v>1.12962962962963</v>
      </c>
      <c r="I574">
        <f>VLOOKUP(C574,away!$B$2:$E$405,3,FALSE)</f>
        <v>0.36</v>
      </c>
      <c r="J574">
        <f>VLOOKUP(B574,home!$B$2:$E$405,4,FALSE)</f>
        <v>0</v>
      </c>
      <c r="K574" s="3">
        <f t="shared" si="784"/>
        <v>2.3999999999999977</v>
      </c>
      <c r="L574" s="3">
        <f t="shared" si="785"/>
        <v>0</v>
      </c>
      <c r="M574" s="5">
        <f t="shared" si="786"/>
        <v>9.0717953289412706E-2</v>
      </c>
      <c r="N574" s="5">
        <f t="shared" si="787"/>
        <v>0.2177230878945903</v>
      </c>
      <c r="O574" s="5">
        <f t="shared" si="788"/>
        <v>0</v>
      </c>
      <c r="P574" s="5">
        <f t="shared" si="789"/>
        <v>0</v>
      </c>
      <c r="Q574" s="5">
        <f t="shared" si="790"/>
        <v>0.26126770547350814</v>
      </c>
      <c r="R574" s="5">
        <f t="shared" si="791"/>
        <v>0</v>
      </c>
      <c r="S574" s="5">
        <f t="shared" si="792"/>
        <v>0</v>
      </c>
      <c r="T574" s="5">
        <f t="shared" si="793"/>
        <v>0</v>
      </c>
      <c r="U574" s="5">
        <f t="shared" si="794"/>
        <v>0</v>
      </c>
      <c r="V574" s="5">
        <f t="shared" si="795"/>
        <v>0</v>
      </c>
      <c r="W574" s="5">
        <f t="shared" si="796"/>
        <v>0.20901416437880629</v>
      </c>
      <c r="X574" s="5">
        <f t="shared" si="797"/>
        <v>0</v>
      </c>
      <c r="Y574" s="5">
        <f t="shared" si="798"/>
        <v>0</v>
      </c>
      <c r="Z574" s="5">
        <f t="shared" si="799"/>
        <v>0</v>
      </c>
      <c r="AA574" s="5">
        <f t="shared" si="800"/>
        <v>0</v>
      </c>
      <c r="AB574" s="5">
        <f t="shared" si="801"/>
        <v>0</v>
      </c>
      <c r="AC574" s="5">
        <f t="shared" si="802"/>
        <v>0</v>
      </c>
      <c r="AD574" s="5">
        <f t="shared" si="803"/>
        <v>0.12540849862728368</v>
      </c>
      <c r="AE574" s="5">
        <f t="shared" si="804"/>
        <v>0</v>
      </c>
      <c r="AF574" s="5">
        <f t="shared" si="805"/>
        <v>0</v>
      </c>
      <c r="AG574" s="5">
        <f t="shared" si="806"/>
        <v>0</v>
      </c>
      <c r="AH574" s="5">
        <f t="shared" si="807"/>
        <v>0</v>
      </c>
      <c r="AI574" s="5">
        <f t="shared" si="808"/>
        <v>0</v>
      </c>
      <c r="AJ574" s="5">
        <f t="shared" si="809"/>
        <v>0</v>
      </c>
      <c r="AK574" s="5">
        <f t="shared" si="810"/>
        <v>0</v>
      </c>
      <c r="AL574" s="5">
        <f t="shared" si="811"/>
        <v>0</v>
      </c>
      <c r="AM574" s="5">
        <f t="shared" si="812"/>
        <v>6.0196079341096137E-2</v>
      </c>
      <c r="AN574" s="5">
        <f t="shared" si="813"/>
        <v>0</v>
      </c>
      <c r="AO574" s="5">
        <f t="shared" si="814"/>
        <v>0</v>
      </c>
      <c r="AP574" s="5">
        <f t="shared" si="815"/>
        <v>0</v>
      </c>
      <c r="AQ574" s="5">
        <f t="shared" si="816"/>
        <v>0</v>
      </c>
      <c r="AR574" s="5">
        <f t="shared" si="817"/>
        <v>0</v>
      </c>
      <c r="AS574" s="5">
        <f t="shared" si="818"/>
        <v>0</v>
      </c>
      <c r="AT574" s="5">
        <f t="shared" si="819"/>
        <v>0</v>
      </c>
      <c r="AU574" s="5">
        <f t="shared" si="820"/>
        <v>0</v>
      </c>
      <c r="AV574" s="5">
        <f t="shared" si="821"/>
        <v>0</v>
      </c>
      <c r="AW574" s="5">
        <f t="shared" si="822"/>
        <v>0</v>
      </c>
      <c r="AX574" s="5">
        <f t="shared" si="823"/>
        <v>2.4078431736438421E-2</v>
      </c>
      <c r="AY574" s="5">
        <f t="shared" si="824"/>
        <v>0</v>
      </c>
      <c r="AZ574" s="5">
        <f t="shared" si="825"/>
        <v>0</v>
      </c>
      <c r="BA574" s="5">
        <f t="shared" si="826"/>
        <v>0</v>
      </c>
      <c r="BB574" s="5">
        <f t="shared" si="827"/>
        <v>0</v>
      </c>
      <c r="BC574" s="5">
        <f t="shared" si="828"/>
        <v>0</v>
      </c>
      <c r="BD574" s="5">
        <f t="shared" si="829"/>
        <v>0</v>
      </c>
      <c r="BE574" s="5">
        <f t="shared" si="830"/>
        <v>0</v>
      </c>
      <c r="BF574" s="5">
        <f t="shared" si="831"/>
        <v>0</v>
      </c>
      <c r="BG574" s="5">
        <f t="shared" si="832"/>
        <v>0</v>
      </c>
      <c r="BH574" s="5">
        <f t="shared" si="833"/>
        <v>0</v>
      </c>
      <c r="BI574" s="5">
        <f t="shared" si="834"/>
        <v>0</v>
      </c>
      <c r="BJ574" s="8">
        <f t="shared" si="835"/>
        <v>0.89768796745172297</v>
      </c>
      <c r="BK574" s="8">
        <f t="shared" si="836"/>
        <v>9.0717953289412706E-2</v>
      </c>
      <c r="BL574" s="8">
        <f t="shared" si="837"/>
        <v>0</v>
      </c>
      <c r="BM574" s="8">
        <f t="shared" si="838"/>
        <v>0.4186971740836245</v>
      </c>
      <c r="BN574" s="8">
        <f t="shared" si="839"/>
        <v>0.56970874665751114</v>
      </c>
    </row>
    <row r="575" spans="1:66" x14ac:dyDescent="0.25">
      <c r="A575" t="s">
        <v>13</v>
      </c>
      <c r="B575" t="s">
        <v>53</v>
      </c>
      <c r="C575" t="s">
        <v>228</v>
      </c>
      <c r="D575" s="10"/>
      <c r="E575">
        <f>VLOOKUP(A575,home!$A$2:$E$405,3,FALSE)</f>
        <v>1.8518518518518501</v>
      </c>
      <c r="F575">
        <f>VLOOKUP(B575,home!$B$2:$E$405,3,FALSE)</f>
        <v>1.44</v>
      </c>
      <c r="G575">
        <f>VLOOKUP(C575,away!$B$2:$E$405,4,FALSE)</f>
        <v>0.36</v>
      </c>
      <c r="H575">
        <f>VLOOKUP(A575,away!$A$2:$E$405,3,FALSE)</f>
        <v>1.12962962962963</v>
      </c>
      <c r="I575">
        <f>VLOOKUP(C575,away!$B$2:$E$405,3,FALSE)</f>
        <v>0.54</v>
      </c>
      <c r="J575">
        <f>VLOOKUP(B575,home!$B$2:$E$405,4,FALSE)</f>
        <v>2.0699999999999998</v>
      </c>
      <c r="K575" s="3">
        <f t="shared" si="784"/>
        <v>0.95999999999999897</v>
      </c>
      <c r="L575" s="3">
        <f t="shared" si="785"/>
        <v>1.2627000000000004</v>
      </c>
      <c r="M575" s="5">
        <f t="shared" si="786"/>
        <v>0.10831625975528052</v>
      </c>
      <c r="N575" s="5">
        <f t="shared" si="787"/>
        <v>0.10398360936506919</v>
      </c>
      <c r="O575" s="5">
        <f t="shared" si="788"/>
        <v>0.13677094119299274</v>
      </c>
      <c r="P575" s="5">
        <f t="shared" si="789"/>
        <v>0.13130010354527288</v>
      </c>
      <c r="Q575" s="5">
        <f t="shared" si="790"/>
        <v>4.9912132495233158E-2</v>
      </c>
      <c r="R575" s="5">
        <f t="shared" si="791"/>
        <v>8.6350333722196027E-2</v>
      </c>
      <c r="S575" s="5">
        <f t="shared" si="792"/>
        <v>3.979023377918784E-2</v>
      </c>
      <c r="T575" s="5">
        <f t="shared" si="793"/>
        <v>6.3024049701730922E-2</v>
      </c>
      <c r="U575" s="5">
        <f t="shared" si="794"/>
        <v>8.2896320373308088E-2</v>
      </c>
      <c r="V575" s="5">
        <f t="shared" si="795"/>
        <v>5.3592670072512465E-3</v>
      </c>
      <c r="W575" s="5">
        <f t="shared" si="796"/>
        <v>1.5971882398474593E-2</v>
      </c>
      <c r="X575" s="5">
        <f t="shared" si="797"/>
        <v>2.0167695904553876E-2</v>
      </c>
      <c r="Y575" s="5">
        <f t="shared" si="798"/>
        <v>1.2732874809340097E-2</v>
      </c>
      <c r="Z575" s="5">
        <f t="shared" si="799"/>
        <v>3.6344855463672304E-2</v>
      </c>
      <c r="AA575" s="5">
        <f t="shared" si="800"/>
        <v>3.4891061245125372E-2</v>
      </c>
      <c r="AB575" s="5">
        <f t="shared" si="801"/>
        <v>1.6747709397660165E-2</v>
      </c>
      <c r="AC575" s="5">
        <f t="shared" si="802"/>
        <v>4.0602878700336863E-4</v>
      </c>
      <c r="AD575" s="5">
        <f t="shared" si="803"/>
        <v>3.833251775633898E-3</v>
      </c>
      <c r="AE575" s="5">
        <f t="shared" si="804"/>
        <v>4.8402470170929241E-3</v>
      </c>
      <c r="AF575" s="5">
        <f t="shared" si="805"/>
        <v>3.0558899542416193E-3</v>
      </c>
      <c r="AG575" s="5">
        <f t="shared" si="806"/>
        <v>1.2862240817402976E-3</v>
      </c>
      <c r="AH575" s="5">
        <f t="shared" si="807"/>
        <v>1.147316224849476E-2</v>
      </c>
      <c r="AI575" s="5">
        <f t="shared" si="808"/>
        <v>1.1014235758554957E-2</v>
      </c>
      <c r="AJ575" s="5">
        <f t="shared" si="809"/>
        <v>5.2868331641063747E-3</v>
      </c>
      <c r="AK575" s="5">
        <f t="shared" si="810"/>
        <v>1.6917866125140382E-3</v>
      </c>
      <c r="AL575" s="5">
        <f t="shared" si="811"/>
        <v>1.9687393895007489E-5</v>
      </c>
      <c r="AM575" s="5">
        <f t="shared" si="812"/>
        <v>7.3598434092170771E-4</v>
      </c>
      <c r="AN575" s="5">
        <f t="shared" si="813"/>
        <v>9.2932742728184053E-4</v>
      </c>
      <c r="AO575" s="5">
        <f t="shared" si="814"/>
        <v>5.8673087121439039E-4</v>
      </c>
      <c r="AP575" s="5">
        <f t="shared" si="815"/>
        <v>2.4695502369413691E-4</v>
      </c>
      <c r="AQ575" s="5">
        <f t="shared" si="816"/>
        <v>7.7957527104646713E-5</v>
      </c>
      <c r="AR575" s="5">
        <f t="shared" si="817"/>
        <v>2.897432394234868E-3</v>
      </c>
      <c r="AS575" s="5">
        <f t="shared" si="818"/>
        <v>2.7815350984654701E-3</v>
      </c>
      <c r="AT575" s="5">
        <f t="shared" si="819"/>
        <v>1.3351368472634244E-3</v>
      </c>
      <c r="AU575" s="5">
        <f t="shared" si="820"/>
        <v>4.2724379112429536E-4</v>
      </c>
      <c r="AV575" s="5">
        <f t="shared" si="821"/>
        <v>1.0253850986983075E-4</v>
      </c>
      <c r="AW575" s="5">
        <f t="shared" si="822"/>
        <v>6.6291392723269102E-7</v>
      </c>
      <c r="AX575" s="5">
        <f t="shared" si="823"/>
        <v>1.1775749454747307E-4</v>
      </c>
      <c r="AY575" s="5">
        <f t="shared" si="824"/>
        <v>1.4869238836509428E-4</v>
      </c>
      <c r="AZ575" s="5">
        <f t="shared" si="825"/>
        <v>9.387693939430233E-5</v>
      </c>
      <c r="BA575" s="5">
        <f t="shared" si="826"/>
        <v>3.9512803791061851E-5</v>
      </c>
      <c r="BB575" s="5">
        <f t="shared" si="827"/>
        <v>1.2473204336743456E-5</v>
      </c>
      <c r="BC575" s="5">
        <f t="shared" si="828"/>
        <v>3.1499830232011939E-6</v>
      </c>
      <c r="BD575" s="5">
        <f t="shared" si="829"/>
        <v>6.0976464736672777E-4</v>
      </c>
      <c r="BE575" s="5">
        <f t="shared" si="830"/>
        <v>5.8537406147205796E-4</v>
      </c>
      <c r="BF575" s="5">
        <f t="shared" si="831"/>
        <v>2.8097954950658753E-4</v>
      </c>
      <c r="BG575" s="5">
        <f t="shared" si="832"/>
        <v>8.9913455842107921E-5</v>
      </c>
      <c r="BH575" s="5">
        <f t="shared" si="833"/>
        <v>2.1579229402105874E-5</v>
      </c>
      <c r="BI575" s="5">
        <f t="shared" si="834"/>
        <v>4.1432120452043246E-6</v>
      </c>
      <c r="BJ575" s="8">
        <f t="shared" si="835"/>
        <v>0.28180027550678505</v>
      </c>
      <c r="BK575" s="8">
        <f t="shared" si="836"/>
        <v>0.28534027265625594</v>
      </c>
      <c r="BL575" s="8">
        <f t="shared" si="837"/>
        <v>0.39625802451154524</v>
      </c>
      <c r="BM575" s="8">
        <f t="shared" si="838"/>
        <v>0.38296201858777612</v>
      </c>
      <c r="BN575" s="8">
        <f t="shared" si="839"/>
        <v>0.61663338007604451</v>
      </c>
    </row>
    <row r="576" spans="1:66" x14ac:dyDescent="0.25">
      <c r="A576" t="s">
        <v>13</v>
      </c>
      <c r="B576" t="s">
        <v>227</v>
      </c>
      <c r="C576" t="s">
        <v>46</v>
      </c>
      <c r="D576" s="10"/>
      <c r="E576">
        <f>VLOOKUP(A576,home!$A$2:$E$405,3,FALSE)</f>
        <v>1.8518518518518501</v>
      </c>
      <c r="F576">
        <f>VLOOKUP(B576,home!$B$2:$E$405,3,FALSE)</f>
        <v>2.7</v>
      </c>
      <c r="G576">
        <f>VLOOKUP(C576,away!$B$2:$E$405,4,FALSE)</f>
        <v>2.02</v>
      </c>
      <c r="H576">
        <f>VLOOKUP(A576,away!$A$2:$E$405,3,FALSE)</f>
        <v>1.12962962962963</v>
      </c>
      <c r="I576">
        <f>VLOOKUP(C576,away!$B$2:$E$405,3,FALSE)</f>
        <v>0.54</v>
      </c>
      <c r="J576">
        <f>VLOOKUP(B576,home!$B$2:$E$405,4,FALSE)</f>
        <v>0.59</v>
      </c>
      <c r="K576" s="3">
        <f t="shared" si="784"/>
        <v>10.099999999999991</v>
      </c>
      <c r="L576" s="3">
        <f t="shared" si="785"/>
        <v>0.35990000000000011</v>
      </c>
      <c r="M576" s="5">
        <f t="shared" si="786"/>
        <v>2.8663099332842651E-5</v>
      </c>
      <c r="N576" s="5">
        <f t="shared" si="787"/>
        <v>2.894973032617105E-4</v>
      </c>
      <c r="O576" s="5">
        <f t="shared" si="788"/>
        <v>1.0315849449890074E-5</v>
      </c>
      <c r="P576" s="5">
        <f t="shared" si="789"/>
        <v>1.0419007944388965E-4</v>
      </c>
      <c r="Q576" s="5">
        <f t="shared" si="790"/>
        <v>1.4619613814716372E-3</v>
      </c>
      <c r="R576" s="5">
        <f t="shared" si="791"/>
        <v>1.8563371085077194E-6</v>
      </c>
      <c r="S576" s="5">
        <f t="shared" si="792"/>
        <v>9.4682474219436085E-5</v>
      </c>
      <c r="T576" s="5">
        <f t="shared" si="793"/>
        <v>5.2615990119164247E-4</v>
      </c>
      <c r="U576" s="5">
        <f t="shared" si="794"/>
        <v>1.874900479592795E-5</v>
      </c>
      <c r="V576" s="5">
        <f t="shared" si="795"/>
        <v>3.8241094106989754E-5</v>
      </c>
      <c r="W576" s="5">
        <f t="shared" si="796"/>
        <v>4.9219366509545073E-3</v>
      </c>
      <c r="X576" s="5">
        <f t="shared" si="797"/>
        <v>1.7714050006785277E-3</v>
      </c>
      <c r="Y576" s="5">
        <f t="shared" si="798"/>
        <v>3.1876432987210118E-4</v>
      </c>
      <c r="Z576" s="5">
        <f t="shared" si="799"/>
        <v>2.2269857511730951E-7</v>
      </c>
      <c r="AA576" s="5">
        <f t="shared" si="800"/>
        <v>2.2492556086848241E-6</v>
      </c>
      <c r="AB576" s="5">
        <f t="shared" si="801"/>
        <v>1.1358740823858354E-5</v>
      </c>
      <c r="AC576" s="5">
        <f t="shared" si="802"/>
        <v>8.6878746667479111E-6</v>
      </c>
      <c r="AD576" s="5">
        <f t="shared" si="803"/>
        <v>1.2427890043660118E-2</v>
      </c>
      <c r="AE576" s="5">
        <f t="shared" si="804"/>
        <v>4.4727976267132773E-3</v>
      </c>
      <c r="AF576" s="5">
        <f t="shared" si="805"/>
        <v>8.0487993292705461E-4</v>
      </c>
      <c r="AG576" s="5">
        <f t="shared" si="806"/>
        <v>9.655876262014903E-5</v>
      </c>
      <c r="AH576" s="5">
        <f t="shared" si="807"/>
        <v>2.0037304296179926E-8</v>
      </c>
      <c r="AI576" s="5">
        <f t="shared" si="808"/>
        <v>2.0237677339141708E-7</v>
      </c>
      <c r="AJ576" s="5">
        <f t="shared" si="809"/>
        <v>1.0220027056266556E-6</v>
      </c>
      <c r="AK576" s="5">
        <f t="shared" si="810"/>
        <v>3.4407424422764042E-6</v>
      </c>
      <c r="AL576" s="5">
        <f t="shared" si="811"/>
        <v>1.2632135013952793E-6</v>
      </c>
      <c r="AM576" s="5">
        <f t="shared" si="812"/>
        <v>2.5104337888193412E-2</v>
      </c>
      <c r="AN576" s="5">
        <f t="shared" si="813"/>
        <v>9.0350512059608114E-3</v>
      </c>
      <c r="AO576" s="5">
        <f t="shared" si="814"/>
        <v>1.6258574645126487E-3</v>
      </c>
      <c r="AP576" s="5">
        <f t="shared" si="815"/>
        <v>1.9504870049270084E-4</v>
      </c>
      <c r="AQ576" s="5">
        <f t="shared" si="816"/>
        <v>1.7549506826830763E-5</v>
      </c>
      <c r="AR576" s="5">
        <f t="shared" si="817"/>
        <v>1.4422851632390324E-9</v>
      </c>
      <c r="AS576" s="5">
        <f t="shared" si="818"/>
        <v>1.4567080148714213E-8</v>
      </c>
      <c r="AT576" s="5">
        <f t="shared" si="819"/>
        <v>7.3563754751006732E-8</v>
      </c>
      <c r="AU576" s="5">
        <f t="shared" si="820"/>
        <v>2.4766464099505575E-7</v>
      </c>
      <c r="AV576" s="5">
        <f t="shared" si="821"/>
        <v>6.2535321851251507E-7</v>
      </c>
      <c r="AW576" s="5">
        <f t="shared" si="822"/>
        <v>1.2754912348435623E-7</v>
      </c>
      <c r="AX576" s="5">
        <f t="shared" si="823"/>
        <v>4.2258968778458889E-2</v>
      </c>
      <c r="AY576" s="5">
        <f t="shared" si="824"/>
        <v>1.5209002863367359E-2</v>
      </c>
      <c r="AZ576" s="5">
        <f t="shared" si="825"/>
        <v>2.7368600652629572E-3</v>
      </c>
      <c r="BA576" s="5">
        <f t="shared" si="826"/>
        <v>3.2833197916271294E-4</v>
      </c>
      <c r="BB576" s="5">
        <f t="shared" si="827"/>
        <v>2.9541669825165102E-5</v>
      </c>
      <c r="BC576" s="5">
        <f t="shared" si="828"/>
        <v>2.1264093940153856E-6</v>
      </c>
      <c r="BD576" s="5">
        <f t="shared" si="829"/>
        <v>8.6513071708287955E-11</v>
      </c>
      <c r="BE576" s="5">
        <f t="shared" si="830"/>
        <v>8.737820242537076E-10</v>
      </c>
      <c r="BF576" s="5">
        <f t="shared" si="831"/>
        <v>4.4125992224812206E-9</v>
      </c>
      <c r="BG576" s="5">
        <f t="shared" si="832"/>
        <v>1.4855750715686761E-8</v>
      </c>
      <c r="BH576" s="5">
        <f t="shared" si="833"/>
        <v>3.7510770557109031E-8</v>
      </c>
      <c r="BI576" s="5">
        <f t="shared" si="834"/>
        <v>7.5771756525360168E-8</v>
      </c>
      <c r="BJ576" s="8">
        <f t="shared" si="835"/>
        <v>0.12363452746480821</v>
      </c>
      <c r="BK576" s="8">
        <f t="shared" si="836"/>
        <v>1.5484730698638661E-2</v>
      </c>
      <c r="BL576" s="8">
        <f t="shared" si="837"/>
        <v>5.0310449164146724E-5</v>
      </c>
      <c r="BM576" s="8">
        <f t="shared" si="838"/>
        <v>0.12206443194687379</v>
      </c>
      <c r="BN576" s="8">
        <f t="shared" si="839"/>
        <v>1.8964840500684777E-3</v>
      </c>
    </row>
    <row r="577" spans="1:66" x14ac:dyDescent="0.25">
      <c r="A577" t="s">
        <v>16</v>
      </c>
      <c r="B577" t="s">
        <v>232</v>
      </c>
      <c r="C577" t="s">
        <v>59</v>
      </c>
      <c r="D577" s="10"/>
      <c r="E577">
        <f>VLOOKUP(A577,home!$A$2:$E$405,3,FALSE)</f>
        <v>1.43055555555556</v>
      </c>
      <c r="F577">
        <f>VLOOKUP(B577,home!$B$2:$E$405,3,FALSE)</f>
        <v>1.92</v>
      </c>
      <c r="G577">
        <f>VLOOKUP(C577,away!$B$2:$E$405,4,FALSE)</f>
        <v>1.22</v>
      </c>
      <c r="H577">
        <f>VLOOKUP(A577,away!$A$2:$E$405,3,FALSE)</f>
        <v>1.3888888888888899</v>
      </c>
      <c r="I577">
        <f>VLOOKUP(C577,away!$B$2:$E$405,3,FALSE)</f>
        <v>0.7</v>
      </c>
      <c r="J577">
        <f>VLOOKUP(B577,home!$B$2:$E$405,4,FALSE)</f>
        <v>0.54</v>
      </c>
      <c r="K577" s="3">
        <f t="shared" si="784"/>
        <v>3.3509333333333435</v>
      </c>
      <c r="L577" s="3">
        <f t="shared" si="785"/>
        <v>0.52500000000000036</v>
      </c>
      <c r="M577" s="5">
        <f t="shared" si="786"/>
        <v>2.0734976195206218E-2</v>
      </c>
      <c r="N577" s="5">
        <f t="shared" si="787"/>
        <v>6.9481522898389894E-2</v>
      </c>
      <c r="O577" s="5">
        <f t="shared" si="788"/>
        <v>1.0885862502483268E-2</v>
      </c>
      <c r="P577" s="5">
        <f t="shared" si="789"/>
        <v>3.6477799521654711E-2</v>
      </c>
      <c r="Q577" s="5">
        <f t="shared" si="790"/>
        <v>0.11641397556548932</v>
      </c>
      <c r="R577" s="5">
        <f t="shared" si="791"/>
        <v>2.8575389069018602E-3</v>
      </c>
      <c r="S577" s="5">
        <f t="shared" si="792"/>
        <v>1.6043301007619016E-2</v>
      </c>
      <c r="T577" s="5">
        <f t="shared" si="793"/>
        <v>6.1117337171881919E-2</v>
      </c>
      <c r="U577" s="5">
        <f t="shared" si="794"/>
        <v>9.575422374434369E-3</v>
      </c>
      <c r="V577" s="5">
        <f t="shared" si="795"/>
        <v>3.1360018738493104E-3</v>
      </c>
      <c r="W577" s="5">
        <f t="shared" si="796"/>
        <v>0.13003182372941721</v>
      </c>
      <c r="X577" s="5">
        <f t="shared" si="797"/>
        <v>6.8266707457944067E-2</v>
      </c>
      <c r="Y577" s="5">
        <f t="shared" si="798"/>
        <v>1.7920010707710331E-2</v>
      </c>
      <c r="Z577" s="5">
        <f t="shared" si="799"/>
        <v>5.0006930870782592E-4</v>
      </c>
      <c r="AA577" s="5">
        <f t="shared" si="800"/>
        <v>1.6756989155260159E-3</v>
      </c>
      <c r="AB577" s="5">
        <f t="shared" si="801"/>
        <v>2.80757767633333E-3</v>
      </c>
      <c r="AC577" s="5">
        <f t="shared" si="802"/>
        <v>3.4481124603441744E-4</v>
      </c>
      <c r="AD577" s="5">
        <f t="shared" si="803"/>
        <v>0.10893199313225745</v>
      </c>
      <c r="AE577" s="5">
        <f t="shared" si="804"/>
        <v>5.7189296394435186E-2</v>
      </c>
      <c r="AF577" s="5">
        <f t="shared" si="805"/>
        <v>1.5012190303539247E-2</v>
      </c>
      <c r="AG577" s="5">
        <f t="shared" si="806"/>
        <v>2.6271333031193701E-3</v>
      </c>
      <c r="AH577" s="5">
        <f t="shared" si="807"/>
        <v>6.5634096767902179E-5</v>
      </c>
      <c r="AI577" s="5">
        <f t="shared" si="808"/>
        <v>2.1993548266278966E-4</v>
      </c>
      <c r="AJ577" s="5">
        <f t="shared" si="809"/>
        <v>3.6849457001874968E-4</v>
      </c>
      <c r="AK577" s="5">
        <f t="shared" si="810"/>
        <v>4.1160024594272211E-4</v>
      </c>
      <c r="AL577" s="5">
        <f t="shared" si="811"/>
        <v>2.426422945894364E-5</v>
      </c>
      <c r="AM577" s="5">
        <f t="shared" si="812"/>
        <v>7.3004769370664066E-2</v>
      </c>
      <c r="AN577" s="5">
        <f t="shared" si="813"/>
        <v>3.8327503919598653E-2</v>
      </c>
      <c r="AO577" s="5">
        <f t="shared" si="814"/>
        <v>1.0060969778894655E-2</v>
      </c>
      <c r="AP577" s="5">
        <f t="shared" si="815"/>
        <v>1.7606697113065658E-3</v>
      </c>
      <c r="AQ577" s="5">
        <f t="shared" si="816"/>
        <v>2.3108789960898685E-4</v>
      </c>
      <c r="AR577" s="5">
        <f t="shared" si="817"/>
        <v>6.8915801606297345E-6</v>
      </c>
      <c r="AS577" s="5">
        <f t="shared" si="818"/>
        <v>2.3093225679592937E-5</v>
      </c>
      <c r="AT577" s="5">
        <f t="shared" si="819"/>
        <v>3.8691929851968751E-5</v>
      </c>
      <c r="AU577" s="5">
        <f t="shared" si="820"/>
        <v>4.3218025823985859E-5</v>
      </c>
      <c r="AV577" s="5">
        <f t="shared" si="821"/>
        <v>3.6205180833613867E-5</v>
      </c>
      <c r="AW577" s="5">
        <f t="shared" si="822"/>
        <v>1.1857389731486714E-6</v>
      </c>
      <c r="AX577" s="5">
        <f t="shared" si="823"/>
        <v>4.0772352529411901E-2</v>
      </c>
      <c r="AY577" s="5">
        <f t="shared" si="824"/>
        <v>2.1405485077941256E-2</v>
      </c>
      <c r="AZ577" s="5">
        <f t="shared" si="825"/>
        <v>5.618939832959584E-3</v>
      </c>
      <c r="BA577" s="5">
        <f t="shared" si="826"/>
        <v>9.83314470767928E-4</v>
      </c>
      <c r="BB577" s="5">
        <f t="shared" si="827"/>
        <v>1.290600242882906E-4</v>
      </c>
      <c r="BC577" s="5">
        <f t="shared" si="828"/>
        <v>1.3551302550270525E-5</v>
      </c>
      <c r="BD577" s="5">
        <f t="shared" si="829"/>
        <v>6.0301326405510207E-7</v>
      </c>
      <c r="BE577" s="5">
        <f t="shared" si="830"/>
        <v>2.0206572469643827E-6</v>
      </c>
      <c r="BF577" s="5">
        <f t="shared" si="831"/>
        <v>3.3855438620472675E-6</v>
      </c>
      <c r="BG577" s="5">
        <f t="shared" si="832"/>
        <v>3.7815772595987643E-6</v>
      </c>
      <c r="BH577" s="5">
        <f t="shared" si="833"/>
        <v>3.1679533229412148E-6</v>
      </c>
      <c r="BI577" s="5">
        <f t="shared" si="834"/>
        <v>2.1231200776575694E-6</v>
      </c>
      <c r="BJ577" s="8">
        <f t="shared" si="835"/>
        <v>0.83929969458217624</v>
      </c>
      <c r="BK577" s="8">
        <f t="shared" si="836"/>
        <v>9.8166639151763865E-2</v>
      </c>
      <c r="BL577" s="8">
        <f t="shared" si="837"/>
        <v>2.9030946578454061E-2</v>
      </c>
      <c r="BM577" s="8">
        <f t="shared" si="838"/>
        <v>0.68874137469200847</v>
      </c>
      <c r="BN577" s="8">
        <f t="shared" si="839"/>
        <v>0.25685167559012528</v>
      </c>
    </row>
    <row r="578" spans="1:66" x14ac:dyDescent="0.25">
      <c r="A578" t="s">
        <v>16</v>
      </c>
      <c r="B578" t="s">
        <v>231</v>
      </c>
      <c r="C578" t="s">
        <v>287</v>
      </c>
      <c r="D578" s="10"/>
      <c r="E578">
        <f>VLOOKUP(A578,home!$A$2:$E$405,3,FALSE)</f>
        <v>1.43055555555556</v>
      </c>
      <c r="F578">
        <f>VLOOKUP(B578,home!$B$2:$E$405,3,FALSE)</f>
        <v>0.7</v>
      </c>
      <c r="G578">
        <f>VLOOKUP(C578,away!$B$2:$E$405,4,FALSE)</f>
        <v>0.7</v>
      </c>
      <c r="H578">
        <f>VLOOKUP(A578,away!$A$2:$E$405,3,FALSE)</f>
        <v>1.3888888888888899</v>
      </c>
      <c r="I578">
        <f>VLOOKUP(C578,away!$B$2:$E$405,3,FALSE)</f>
        <v>1.22</v>
      </c>
      <c r="J578">
        <f>VLOOKUP(B578,home!$B$2:$E$405,4,FALSE)</f>
        <v>0.43</v>
      </c>
      <c r="K578" s="3">
        <f t="shared" si="784"/>
        <v>0.70097222222222433</v>
      </c>
      <c r="L578" s="3">
        <f t="shared" si="785"/>
        <v>0.72861111111111165</v>
      </c>
      <c r="M578" s="5">
        <f t="shared" si="786"/>
        <v>0.23940865507091821</v>
      </c>
      <c r="N578" s="5">
        <f t="shared" si="787"/>
        <v>0.16781881696429554</v>
      </c>
      <c r="O578" s="5">
        <f t="shared" si="788"/>
        <v>0.17443580618083859</v>
      </c>
      <c r="P578" s="5">
        <f t="shared" si="789"/>
        <v>0.12227465469370766</v>
      </c>
      <c r="Q578" s="5">
        <f t="shared" si="790"/>
        <v>5.8818164529083471E-2</v>
      </c>
      <c r="R578" s="5">
        <f t="shared" si="791"/>
        <v>6.3547933279491639E-2</v>
      </c>
      <c r="S578" s="5">
        <f t="shared" si="792"/>
        <v>1.5612521585776197E-2</v>
      </c>
      <c r="T578" s="5">
        <f t="shared" si="793"/>
        <v>4.2855568211051687E-2</v>
      </c>
      <c r="U578" s="5">
        <f t="shared" si="794"/>
        <v>4.4545336008554905E-2</v>
      </c>
      <c r="V578" s="5">
        <f t="shared" si="795"/>
        <v>8.8598657352139819E-4</v>
      </c>
      <c r="W578" s="5">
        <f t="shared" si="796"/>
        <v>1.3743299832328019E-2</v>
      </c>
      <c r="X578" s="5">
        <f t="shared" si="797"/>
        <v>1.0013520961165673E-2</v>
      </c>
      <c r="Y578" s="5">
        <f t="shared" si="798"/>
        <v>3.6479813168246627E-3</v>
      </c>
      <c r="Z578" s="5">
        <f t="shared" si="799"/>
        <v>1.5433910091861737E-2</v>
      </c>
      <c r="AA578" s="5">
        <f t="shared" si="800"/>
        <v>1.0818742254670338E-2</v>
      </c>
      <c r="AB578" s="5">
        <f t="shared" si="801"/>
        <v>3.7918188999528715E-3</v>
      </c>
      <c r="AC578" s="5">
        <f t="shared" si="802"/>
        <v>2.8281585702409975E-5</v>
      </c>
      <c r="AD578" s="5">
        <f t="shared" si="803"/>
        <v>2.4084178560333232E-3</v>
      </c>
      <c r="AE578" s="5">
        <f t="shared" si="804"/>
        <v>1.7548000101042808E-3</v>
      </c>
      <c r="AF578" s="5">
        <f t="shared" si="805"/>
        <v>6.3928339256993482E-4</v>
      </c>
      <c r="AG578" s="5">
        <f t="shared" si="806"/>
        <v>1.5526299432508712E-4</v>
      </c>
      <c r="AH578" s="5">
        <f t="shared" si="807"/>
        <v>2.811329595205094E-3</v>
      </c>
      <c r="AI578" s="5">
        <f t="shared" si="808"/>
        <v>1.9706639537500213E-3</v>
      </c>
      <c r="AJ578" s="5">
        <f t="shared" si="809"/>
        <v>6.9069034545669341E-4</v>
      </c>
      <c r="AK578" s="5">
        <f t="shared" si="810"/>
        <v>1.6138491544073809E-4</v>
      </c>
      <c r="AL578" s="5">
        <f t="shared" si="811"/>
        <v>5.7777712755260401E-7</v>
      </c>
      <c r="AM578" s="5">
        <f t="shared" si="812"/>
        <v>3.3764680331667293E-4</v>
      </c>
      <c r="AN578" s="5">
        <f t="shared" si="813"/>
        <v>2.4601321252767607E-4</v>
      </c>
      <c r="AO578" s="5">
        <f t="shared" si="814"/>
        <v>8.9623980063902029E-5</v>
      </c>
      <c r="AP578" s="5">
        <f t="shared" si="815"/>
        <v>2.1767009232186599E-5</v>
      </c>
      <c r="AQ578" s="5">
        <f t="shared" si="816"/>
        <v>3.9649211955573247E-6</v>
      </c>
      <c r="AR578" s="5">
        <f t="shared" si="817"/>
        <v>4.0967319601238714E-4</v>
      </c>
      <c r="AS578" s="5">
        <f t="shared" si="818"/>
        <v>2.8716953059368394E-4</v>
      </c>
      <c r="AT578" s="5">
        <f t="shared" si="819"/>
        <v>1.0064893200738382E-4</v>
      </c>
      <c r="AU578" s="5">
        <f t="shared" si="820"/>
        <v>2.35173685111698E-5</v>
      </c>
      <c r="AV578" s="5">
        <f t="shared" si="821"/>
        <v>4.1212555165234137E-6</v>
      </c>
      <c r="AW578" s="5">
        <f t="shared" si="822"/>
        <v>8.1969907084986216E-9</v>
      </c>
      <c r="AX578" s="5">
        <f t="shared" si="823"/>
        <v>3.9446838341186396E-5</v>
      </c>
      <c r="AY578" s="5">
        <f t="shared" si="824"/>
        <v>2.874140471359222E-5</v>
      </c>
      <c r="AZ578" s="5">
        <f t="shared" si="825"/>
        <v>1.0470653411632281E-5</v>
      </c>
      <c r="BA578" s="5">
        <f t="shared" si="826"/>
        <v>2.5430114721029168E-6</v>
      </c>
      <c r="BB578" s="5">
        <f t="shared" si="827"/>
        <v>4.6321660356430235E-7</v>
      </c>
      <c r="BC578" s="5">
        <f t="shared" si="828"/>
        <v>6.7500952841620342E-8</v>
      </c>
      <c r="BD578" s="5">
        <f t="shared" si="829"/>
        <v>4.9748740423170921E-5</v>
      </c>
      <c r="BE578" s="5">
        <f t="shared" si="830"/>
        <v>3.4872485127186721E-5</v>
      </c>
      <c r="BF578" s="5">
        <f t="shared" si="831"/>
        <v>1.222232169700777E-5</v>
      </c>
      <c r="BG578" s="5">
        <f t="shared" si="832"/>
        <v>2.8558360002221483E-6</v>
      </c>
      <c r="BH578" s="5">
        <f t="shared" si="833"/>
        <v>5.0046542684448694E-7</v>
      </c>
      <c r="BI578" s="5">
        <f t="shared" si="834"/>
        <v>7.0162472480114853E-8</v>
      </c>
      <c r="BJ578" s="8">
        <f t="shared" si="835"/>
        <v>0.30263586461961256</v>
      </c>
      <c r="BK578" s="8">
        <f t="shared" si="836"/>
        <v>0.37823941869146699</v>
      </c>
      <c r="BL578" s="8">
        <f t="shared" si="837"/>
        <v>0.30369910572714909</v>
      </c>
      <c r="BM578" s="8">
        <f t="shared" si="838"/>
        <v>0.17367553520403231</v>
      </c>
      <c r="BN578" s="8">
        <f t="shared" si="839"/>
        <v>0.82630403071833514</v>
      </c>
    </row>
    <row r="579" spans="1:66" x14ac:dyDescent="0.25">
      <c r="A579" t="s">
        <v>16</v>
      </c>
      <c r="B579" t="s">
        <v>233</v>
      </c>
      <c r="C579" t="s">
        <v>57</v>
      </c>
      <c r="D579" s="10"/>
      <c r="E579">
        <f>VLOOKUP(A579,home!$A$2:$E$405,3,FALSE)</f>
        <v>1.43055555555556</v>
      </c>
      <c r="F579">
        <f>VLOOKUP(B579,home!$B$2:$E$405,3,FALSE)</f>
        <v>0.52</v>
      </c>
      <c r="G579">
        <f>VLOOKUP(C579,away!$B$2:$E$405,4,FALSE)</f>
        <v>1.22</v>
      </c>
      <c r="H579">
        <f>VLOOKUP(A579,away!$A$2:$E$405,3,FALSE)</f>
        <v>1.3888888888888899</v>
      </c>
      <c r="I579">
        <f>VLOOKUP(C579,away!$B$2:$E$405,3,FALSE)</f>
        <v>0.52</v>
      </c>
      <c r="J579">
        <f>VLOOKUP(B579,home!$B$2:$E$405,4,FALSE)</f>
        <v>1.62</v>
      </c>
      <c r="K579" s="3">
        <f t="shared" si="784"/>
        <v>0.90754444444444737</v>
      </c>
      <c r="L579" s="3">
        <f t="shared" si="785"/>
        <v>1.170000000000001</v>
      </c>
      <c r="M579" s="5">
        <f t="shared" si="786"/>
        <v>0.12523736223285287</v>
      </c>
      <c r="N579" s="5">
        <f t="shared" si="787"/>
        <v>0.11365847233130245</v>
      </c>
      <c r="O579" s="5">
        <f t="shared" si="788"/>
        <v>0.14652771381243795</v>
      </c>
      <c r="P579" s="5">
        <f t="shared" si="789"/>
        <v>0.13298041262762397</v>
      </c>
      <c r="Q579" s="5">
        <f t="shared" si="790"/>
        <v>5.1575057564158241E-2</v>
      </c>
      <c r="R579" s="5">
        <f t="shared" si="791"/>
        <v>8.5718712580276288E-2</v>
      </c>
      <c r="S579" s="5">
        <f t="shared" si="792"/>
        <v>3.5300548149788169E-2</v>
      </c>
      <c r="T579" s="5">
        <f t="shared" si="793"/>
        <v>6.0342817350065192E-2</v>
      </c>
      <c r="U579" s="5">
        <f t="shared" si="794"/>
        <v>7.7793541387160089E-2</v>
      </c>
      <c r="V579" s="5">
        <f t="shared" si="795"/>
        <v>4.1647861266939212E-3</v>
      </c>
      <c r="W579" s="5">
        <f t="shared" si="796"/>
        <v>1.5602218988084796E-2</v>
      </c>
      <c r="X579" s="5">
        <f t="shared" si="797"/>
        <v>1.8254596216059224E-2</v>
      </c>
      <c r="Y579" s="5">
        <f t="shared" si="798"/>
        <v>1.0678938786394657E-2</v>
      </c>
      <c r="Z579" s="5">
        <f t="shared" si="799"/>
        <v>3.343029790630779E-2</v>
      </c>
      <c r="AA579" s="5">
        <f t="shared" si="800"/>
        <v>3.0339481140992473E-2</v>
      </c>
      <c r="AB579" s="5">
        <f t="shared" si="801"/>
        <v>1.3767213778417402E-2</v>
      </c>
      <c r="AC579" s="5">
        <f t="shared" si="802"/>
        <v>2.7639264740931526E-4</v>
      </c>
      <c r="AD579" s="5">
        <f t="shared" si="803"/>
        <v>3.5399267909105052E-3</v>
      </c>
      <c r="AE579" s="5">
        <f t="shared" si="804"/>
        <v>4.141714345365294E-3</v>
      </c>
      <c r="AF579" s="5">
        <f t="shared" si="805"/>
        <v>2.4229028920386992E-3</v>
      </c>
      <c r="AG579" s="5">
        <f t="shared" si="806"/>
        <v>9.4493212789509382E-4</v>
      </c>
      <c r="AH579" s="5">
        <f t="shared" si="807"/>
        <v>9.77836213759504E-3</v>
      </c>
      <c r="AI579" s="5">
        <f t="shared" si="808"/>
        <v>8.8742982337403093E-3</v>
      </c>
      <c r="AJ579" s="5">
        <f t="shared" si="809"/>
        <v>4.0269100301870949E-3</v>
      </c>
      <c r="AK579" s="5">
        <f t="shared" si="810"/>
        <v>1.2181999420579734E-3</v>
      </c>
      <c r="AL579" s="5">
        <f t="shared" si="811"/>
        <v>1.1739247024827689E-5</v>
      </c>
      <c r="AM579" s="5">
        <f t="shared" si="812"/>
        <v>6.4252817856617829E-4</v>
      </c>
      <c r="AN579" s="5">
        <f t="shared" si="813"/>
        <v>7.5175796892242919E-4</v>
      </c>
      <c r="AO579" s="5">
        <f t="shared" si="814"/>
        <v>4.3977841181962147E-4</v>
      </c>
      <c r="AP579" s="5">
        <f t="shared" si="815"/>
        <v>1.715135806096526E-4</v>
      </c>
      <c r="AQ579" s="5">
        <f t="shared" si="816"/>
        <v>5.0167722328323439E-5</v>
      </c>
      <c r="AR579" s="5">
        <f t="shared" si="817"/>
        <v>2.2881367401972404E-3</v>
      </c>
      <c r="AS579" s="5">
        <f t="shared" si="818"/>
        <v>2.076585786695233E-3</v>
      </c>
      <c r="AT579" s="5">
        <f t="shared" si="819"/>
        <v>9.4229694706378061E-4</v>
      </c>
      <c r="AU579" s="5">
        <f t="shared" si="820"/>
        <v>2.8505878644156588E-4</v>
      </c>
      <c r="AV579" s="5">
        <f t="shared" si="821"/>
        <v>6.4675879493779806E-5</v>
      </c>
      <c r="AW579" s="5">
        <f t="shared" si="822"/>
        <v>3.4625137362865967E-7</v>
      </c>
      <c r="AX579" s="5">
        <f t="shared" si="823"/>
        <v>9.7187146476124107E-5</v>
      </c>
      <c r="AY579" s="5">
        <f t="shared" si="824"/>
        <v>1.1370896137706528E-4</v>
      </c>
      <c r="AZ579" s="5">
        <f t="shared" si="825"/>
        <v>6.6519742405583249E-5</v>
      </c>
      <c r="BA579" s="5">
        <f t="shared" si="826"/>
        <v>2.59426995381775E-5</v>
      </c>
      <c r="BB579" s="5">
        <f t="shared" si="827"/>
        <v>7.5882396149169279E-6</v>
      </c>
      <c r="BC579" s="5">
        <f t="shared" si="828"/>
        <v>1.7756480698905617E-6</v>
      </c>
      <c r="BD579" s="5">
        <f t="shared" si="829"/>
        <v>4.4618666433846206E-4</v>
      </c>
      <c r="BE579" s="5">
        <f t="shared" si="830"/>
        <v>4.0493422840557063E-4</v>
      </c>
      <c r="BF579" s="5">
        <f t="shared" si="831"/>
        <v>1.8374790467743729E-4</v>
      </c>
      <c r="BG579" s="5">
        <f t="shared" si="832"/>
        <v>5.5586463356105369E-5</v>
      </c>
      <c r="BH579" s="5">
        <f t="shared" si="833"/>
        <v>1.2611796501287065E-5</v>
      </c>
      <c r="BI579" s="5">
        <f t="shared" si="834"/>
        <v>2.2891531698414005E-6</v>
      </c>
      <c r="BJ579" s="8">
        <f t="shared" si="835"/>
        <v>0.28353004569200213</v>
      </c>
      <c r="BK579" s="8">
        <f t="shared" si="836"/>
        <v>0.29808494999277008</v>
      </c>
      <c r="BL579" s="8">
        <f t="shared" si="837"/>
        <v>0.38480654339320502</v>
      </c>
      <c r="BM579" s="8">
        <f t="shared" si="838"/>
        <v>0.34404074312562982</v>
      </c>
      <c r="BN579" s="8">
        <f t="shared" si="839"/>
        <v>0.65569773114865182</v>
      </c>
    </row>
    <row r="580" spans="1:66" x14ac:dyDescent="0.25">
      <c r="A580" t="s">
        <v>16</v>
      </c>
      <c r="B580" t="s">
        <v>230</v>
      </c>
      <c r="C580" t="s">
        <v>58</v>
      </c>
      <c r="D580" s="10"/>
      <c r="E580">
        <f>VLOOKUP(A580,home!$A$2:$E$405,3,FALSE)</f>
        <v>1.43055555555556</v>
      </c>
      <c r="F580">
        <f>VLOOKUP(B580,home!$B$2:$E$405,3,FALSE)</f>
        <v>1.05</v>
      </c>
      <c r="G580">
        <f>VLOOKUP(C580,away!$B$2:$E$405,4,FALSE)</f>
        <v>0.84</v>
      </c>
      <c r="H580">
        <f>VLOOKUP(A580,away!$A$2:$E$405,3,FALSE)</f>
        <v>1.3888888888888899</v>
      </c>
      <c r="I580">
        <f>VLOOKUP(C580,away!$B$2:$E$405,3,FALSE)</f>
        <v>0.84</v>
      </c>
      <c r="J580">
        <f>VLOOKUP(B580,home!$B$2:$E$405,4,FALSE)</f>
        <v>1.26</v>
      </c>
      <c r="K580" s="3">
        <f t="shared" si="784"/>
        <v>1.2617500000000039</v>
      </c>
      <c r="L580" s="3">
        <f t="shared" si="785"/>
        <v>1.4700000000000009</v>
      </c>
      <c r="M580" s="5">
        <f t="shared" si="786"/>
        <v>6.5105255720014993E-2</v>
      </c>
      <c r="N580" s="5">
        <f t="shared" si="787"/>
        <v>8.2146556404729176E-2</v>
      </c>
      <c r="O580" s="5">
        <f t="shared" si="788"/>
        <v>9.5704725908422092E-2</v>
      </c>
      <c r="P580" s="5">
        <f t="shared" si="789"/>
        <v>0.12075543791495197</v>
      </c>
      <c r="Q580" s="5">
        <f t="shared" si="790"/>
        <v>5.1824208771833705E-2</v>
      </c>
      <c r="R580" s="5">
        <f t="shared" si="791"/>
        <v>7.0342973542690299E-2</v>
      </c>
      <c r="S580" s="5">
        <f t="shared" si="792"/>
        <v>5.5993466367527799E-2</v>
      </c>
      <c r="T580" s="5">
        <f t="shared" si="793"/>
        <v>7.6181586894595588E-2</v>
      </c>
      <c r="U580" s="5">
        <f t="shared" si="794"/>
        <v>8.8755246867489757E-2</v>
      </c>
      <c r="V580" s="5">
        <f t="shared" si="795"/>
        <v>1.1539460177573981E-2</v>
      </c>
      <c r="W580" s="5">
        <f t="shared" si="796"/>
        <v>2.1796398472620455E-2</v>
      </c>
      <c r="X580" s="5">
        <f t="shared" si="797"/>
        <v>3.204070575475209E-2</v>
      </c>
      <c r="Y580" s="5">
        <f t="shared" si="798"/>
        <v>2.35499187297428E-2</v>
      </c>
      <c r="Z580" s="5">
        <f t="shared" si="799"/>
        <v>3.4468057035918265E-2</v>
      </c>
      <c r="AA580" s="5">
        <f t="shared" si="800"/>
        <v>4.3490070965070009E-2</v>
      </c>
      <c r="AB580" s="5">
        <f t="shared" si="801"/>
        <v>2.7436798520088641E-2</v>
      </c>
      <c r="AC580" s="5">
        <f t="shared" si="802"/>
        <v>1.3376920876380885E-3</v>
      </c>
      <c r="AD580" s="5">
        <f t="shared" si="803"/>
        <v>6.8754014432072406E-3</v>
      </c>
      <c r="AE580" s="5">
        <f t="shared" si="804"/>
        <v>1.010684012151465E-2</v>
      </c>
      <c r="AF580" s="5">
        <f t="shared" si="805"/>
        <v>7.4285274893132721E-3</v>
      </c>
      <c r="AG580" s="5">
        <f t="shared" si="806"/>
        <v>3.6399784697635057E-3</v>
      </c>
      <c r="AH580" s="5">
        <f t="shared" si="807"/>
        <v>1.2667010960699965E-2</v>
      </c>
      <c r="AI580" s="5">
        <f t="shared" si="808"/>
        <v>1.598260107966323E-2</v>
      </c>
      <c r="AJ580" s="5">
        <f t="shared" si="809"/>
        <v>1.0083023456132576E-2</v>
      </c>
      <c r="AK580" s="5">
        <f t="shared" si="810"/>
        <v>4.2407516152584389E-3</v>
      </c>
      <c r="AL580" s="5">
        <f t="shared" si="811"/>
        <v>9.9244579904748923E-5</v>
      </c>
      <c r="AM580" s="5">
        <f t="shared" si="812"/>
        <v>1.7350075541933516E-3</v>
      </c>
      <c r="AN580" s="5">
        <f t="shared" si="813"/>
        <v>2.5504611046642282E-3</v>
      </c>
      <c r="AO580" s="5">
        <f t="shared" si="814"/>
        <v>1.8745889119282093E-3</v>
      </c>
      <c r="AP580" s="5">
        <f t="shared" si="815"/>
        <v>9.1854856684482318E-4</v>
      </c>
      <c r="AQ580" s="5">
        <f t="shared" si="816"/>
        <v>3.3756659831547255E-4</v>
      </c>
      <c r="AR580" s="5">
        <f t="shared" si="817"/>
        <v>3.7241012224457897E-3</v>
      </c>
      <c r="AS580" s="5">
        <f t="shared" si="818"/>
        <v>4.6988847174209902E-3</v>
      </c>
      <c r="AT580" s="5">
        <f t="shared" si="819"/>
        <v>2.9644088961029774E-3</v>
      </c>
      <c r="AU580" s="5">
        <f t="shared" si="820"/>
        <v>1.2467809748859808E-3</v>
      </c>
      <c r="AV580" s="5">
        <f t="shared" si="821"/>
        <v>3.9328147376559803E-4</v>
      </c>
      <c r="AW580" s="5">
        <f t="shared" si="822"/>
        <v>5.1132254883717235E-6</v>
      </c>
      <c r="AX580" s="5">
        <f t="shared" si="823"/>
        <v>3.648576302505783E-4</v>
      </c>
      <c r="AY580" s="5">
        <f t="shared" si="824"/>
        <v>5.3634071646835042E-4</v>
      </c>
      <c r="AZ580" s="5">
        <f t="shared" si="825"/>
        <v>3.9421042660423781E-4</v>
      </c>
      <c r="BA580" s="5">
        <f t="shared" si="826"/>
        <v>1.9316310903607668E-4</v>
      </c>
      <c r="BB580" s="5">
        <f t="shared" si="827"/>
        <v>7.0987442570758188E-5</v>
      </c>
      <c r="BC580" s="5">
        <f t="shared" si="828"/>
        <v>2.0870308115802907E-5</v>
      </c>
      <c r="BD580" s="5">
        <f t="shared" si="829"/>
        <v>9.1240479949922042E-4</v>
      </c>
      <c r="BE580" s="5">
        <f t="shared" si="830"/>
        <v>1.1512267557681451E-3</v>
      </c>
      <c r="BF580" s="5">
        <f t="shared" si="831"/>
        <v>7.2628017954523105E-4</v>
      </c>
      <c r="BG580" s="5">
        <f t="shared" si="832"/>
        <v>3.05461338847066E-4</v>
      </c>
      <c r="BH580" s="5">
        <f t="shared" si="833"/>
        <v>9.6353961072571736E-5</v>
      </c>
      <c r="BI580" s="5">
        <f t="shared" si="834"/>
        <v>2.4314922076663539E-5</v>
      </c>
      <c r="BJ580" s="8">
        <f t="shared" si="835"/>
        <v>0.32458672492106438</v>
      </c>
      <c r="BK580" s="8">
        <f t="shared" si="836"/>
        <v>0.25536689756407988</v>
      </c>
      <c r="BL580" s="8">
        <f t="shared" si="837"/>
        <v>0.38494670215694515</v>
      </c>
      <c r="BM580" s="8">
        <f t="shared" si="838"/>
        <v>0.5129579959243854</v>
      </c>
      <c r="BN580" s="8">
        <f t="shared" si="839"/>
        <v>0.48587915826264222</v>
      </c>
    </row>
    <row r="581" spans="1:66" x14ac:dyDescent="0.25">
      <c r="A581" t="s">
        <v>61</v>
      </c>
      <c r="B581" t="s">
        <v>241</v>
      </c>
      <c r="C581" t="s">
        <v>288</v>
      </c>
      <c r="D581" s="10"/>
      <c r="E581">
        <f>VLOOKUP(A581,home!$A$2:$E$405,3,FALSE)</f>
        <v>1.5254237288135599</v>
      </c>
      <c r="F581">
        <f>VLOOKUP(B581,home!$B$2:$E$405,3,FALSE)</f>
        <v>2.19</v>
      </c>
      <c r="G581">
        <f>VLOOKUP(C581,away!$B$2:$E$405,4,FALSE)</f>
        <v>1.53</v>
      </c>
      <c r="H581">
        <f>VLOOKUP(A581,away!$A$2:$E$405,3,FALSE)</f>
        <v>1.1186440677966101</v>
      </c>
      <c r="I581">
        <f>VLOOKUP(C581,away!$B$2:$E$405,3,FALSE)</f>
        <v>0.22</v>
      </c>
      <c r="J581">
        <f>VLOOKUP(B581,home!$B$2:$E$405,4,FALSE)</f>
        <v>0</v>
      </c>
      <c r="K581" s="3">
        <f t="shared" si="784"/>
        <v>5.1112372881355954</v>
      </c>
      <c r="L581" s="3">
        <f t="shared" si="785"/>
        <v>0</v>
      </c>
      <c r="M581" s="5">
        <f t="shared" si="786"/>
        <v>6.0286191681729225E-3</v>
      </c>
      <c r="N581" s="5">
        <f t="shared" si="787"/>
        <v>3.0813703088334435E-2</v>
      </c>
      <c r="O581" s="5">
        <f t="shared" si="788"/>
        <v>0</v>
      </c>
      <c r="P581" s="5">
        <f t="shared" si="789"/>
        <v>0</v>
      </c>
      <c r="Q581" s="5">
        <f t="shared" si="790"/>
        <v>7.8748074105316965E-2</v>
      </c>
      <c r="R581" s="5">
        <f t="shared" si="791"/>
        <v>0</v>
      </c>
      <c r="S581" s="5">
        <f t="shared" si="792"/>
        <v>0</v>
      </c>
      <c r="T581" s="5">
        <f t="shared" si="793"/>
        <v>0</v>
      </c>
      <c r="U581" s="5">
        <f t="shared" si="794"/>
        <v>0</v>
      </c>
      <c r="V581" s="5">
        <f t="shared" si="795"/>
        <v>0</v>
      </c>
      <c r="W581" s="5">
        <f t="shared" si="796"/>
        <v>0.13416669757865377</v>
      </c>
      <c r="X581" s="5">
        <f t="shared" si="797"/>
        <v>0</v>
      </c>
      <c r="Y581" s="5">
        <f t="shared" si="798"/>
        <v>0</v>
      </c>
      <c r="Z581" s="5">
        <f t="shared" si="799"/>
        <v>0</v>
      </c>
      <c r="AA581" s="5">
        <f t="shared" si="800"/>
        <v>0</v>
      </c>
      <c r="AB581" s="5">
        <f t="shared" si="801"/>
        <v>0</v>
      </c>
      <c r="AC581" s="5">
        <f t="shared" si="802"/>
        <v>0</v>
      </c>
      <c r="AD581" s="5">
        <f t="shared" si="803"/>
        <v>0.1714394568725067</v>
      </c>
      <c r="AE581" s="5">
        <f t="shared" si="804"/>
        <v>0</v>
      </c>
      <c r="AF581" s="5">
        <f t="shared" si="805"/>
        <v>0</v>
      </c>
      <c r="AG581" s="5">
        <f t="shared" si="806"/>
        <v>0</v>
      </c>
      <c r="AH581" s="5">
        <f t="shared" si="807"/>
        <v>0</v>
      </c>
      <c r="AI581" s="5">
        <f t="shared" si="808"/>
        <v>0</v>
      </c>
      <c r="AJ581" s="5">
        <f t="shared" si="809"/>
        <v>0</v>
      </c>
      <c r="AK581" s="5">
        <f t="shared" si="810"/>
        <v>0</v>
      </c>
      <c r="AL581" s="5">
        <f t="shared" si="811"/>
        <v>0</v>
      </c>
      <c r="AM581" s="5">
        <f t="shared" si="812"/>
        <v>0.17525354892489406</v>
      </c>
      <c r="AN581" s="5">
        <f t="shared" si="813"/>
        <v>0</v>
      </c>
      <c r="AO581" s="5">
        <f t="shared" si="814"/>
        <v>0</v>
      </c>
      <c r="AP581" s="5">
        <f t="shared" si="815"/>
        <v>0</v>
      </c>
      <c r="AQ581" s="5">
        <f t="shared" si="816"/>
        <v>0</v>
      </c>
      <c r="AR581" s="5">
        <f t="shared" si="817"/>
        <v>0</v>
      </c>
      <c r="AS581" s="5">
        <f t="shared" si="818"/>
        <v>0</v>
      </c>
      <c r="AT581" s="5">
        <f t="shared" si="819"/>
        <v>0</v>
      </c>
      <c r="AU581" s="5">
        <f t="shared" si="820"/>
        <v>0</v>
      </c>
      <c r="AV581" s="5">
        <f t="shared" si="821"/>
        <v>0</v>
      </c>
      <c r="AW581" s="5">
        <f t="shared" si="822"/>
        <v>0</v>
      </c>
      <c r="AX581" s="5">
        <f t="shared" si="823"/>
        <v>0.14929374569050241</v>
      </c>
      <c r="AY581" s="5">
        <f t="shared" si="824"/>
        <v>0</v>
      </c>
      <c r="AZ581" s="5">
        <f t="shared" si="825"/>
        <v>0</v>
      </c>
      <c r="BA581" s="5">
        <f t="shared" si="826"/>
        <v>0</v>
      </c>
      <c r="BB581" s="5">
        <f t="shared" si="827"/>
        <v>0</v>
      </c>
      <c r="BC581" s="5">
        <f t="shared" si="828"/>
        <v>0</v>
      </c>
      <c r="BD581" s="5">
        <f t="shared" si="829"/>
        <v>0</v>
      </c>
      <c r="BE581" s="5">
        <f t="shared" si="830"/>
        <v>0</v>
      </c>
      <c r="BF581" s="5">
        <f t="shared" si="831"/>
        <v>0</v>
      </c>
      <c r="BG581" s="5">
        <f t="shared" si="832"/>
        <v>0</v>
      </c>
      <c r="BH581" s="5">
        <f t="shared" si="833"/>
        <v>0</v>
      </c>
      <c r="BI581" s="5">
        <f t="shared" si="834"/>
        <v>0</v>
      </c>
      <c r="BJ581" s="8">
        <f t="shared" si="835"/>
        <v>0.73971522626020825</v>
      </c>
      <c r="BK581" s="8">
        <f t="shared" si="836"/>
        <v>6.0286191681729225E-3</v>
      </c>
      <c r="BL581" s="8">
        <f t="shared" si="837"/>
        <v>0</v>
      </c>
      <c r="BM581" s="8">
        <f t="shared" si="838"/>
        <v>0.63015344906655701</v>
      </c>
      <c r="BN581" s="8">
        <f t="shared" si="839"/>
        <v>0.11559039636182432</v>
      </c>
    </row>
    <row r="582" spans="1:66" x14ac:dyDescent="0.25">
      <c r="A582" t="s">
        <v>61</v>
      </c>
      <c r="B582" t="s">
        <v>311</v>
      </c>
      <c r="C582" t="s">
        <v>318</v>
      </c>
      <c r="D582" s="10"/>
      <c r="E582">
        <f>VLOOKUP(A582,home!$A$2:$E$405,3,FALSE)</f>
        <v>1.5254237288135599</v>
      </c>
      <c r="F582">
        <f>VLOOKUP(B582,home!$B$2:$E$405,3,FALSE)</f>
        <v>1.31</v>
      </c>
      <c r="G582">
        <f>VLOOKUP(C582,away!$B$2:$E$405,4,FALSE)</f>
        <v>0.22</v>
      </c>
      <c r="H582">
        <f>VLOOKUP(A582,away!$A$2:$E$405,3,FALSE)</f>
        <v>1.1186440677966101</v>
      </c>
      <c r="I582">
        <f>VLOOKUP(C582,away!$B$2:$E$405,3,FALSE)</f>
        <v>0.66</v>
      </c>
      <c r="J582">
        <f>VLOOKUP(B582,home!$B$2:$E$405,4,FALSE)</f>
        <v>0.3</v>
      </c>
      <c r="K582" s="3">
        <f t="shared" si="784"/>
        <v>0.43962711864406795</v>
      </c>
      <c r="L582" s="3">
        <f t="shared" si="785"/>
        <v>0.22149152542372882</v>
      </c>
      <c r="M582" s="5">
        <f t="shared" si="786"/>
        <v>0.51627348507660575</v>
      </c>
      <c r="N582" s="5">
        <f t="shared" si="787"/>
        <v>0.22696782467655938</v>
      </c>
      <c r="O582" s="5">
        <f t="shared" si="788"/>
        <v>0.11435020174544211</v>
      </c>
      <c r="P582" s="5">
        <f t="shared" si="789"/>
        <v>5.027144970971658E-2</v>
      </c>
      <c r="Q582" s="5">
        <f t="shared" si="790"/>
        <v>4.989060539373389E-2</v>
      </c>
      <c r="R582" s="5">
        <f t="shared" si="791"/>
        <v>1.2663800308554553E-2</v>
      </c>
      <c r="S582" s="5">
        <f t="shared" si="792"/>
        <v>1.2237790284453447E-3</v>
      </c>
      <c r="T582" s="5">
        <f t="shared" si="793"/>
        <v>1.1050346292971433E-2</v>
      </c>
      <c r="U582" s="5">
        <f t="shared" si="794"/>
        <v>5.5673500407336964E-3</v>
      </c>
      <c r="V582" s="5">
        <f t="shared" si="795"/>
        <v>1.3240429876073521E-5</v>
      </c>
      <c r="W582" s="5">
        <f t="shared" si="796"/>
        <v>7.3110876988851416E-3</v>
      </c>
      <c r="X582" s="5">
        <f t="shared" si="797"/>
        <v>1.6193439669327295E-3</v>
      </c>
      <c r="Y582" s="5">
        <f t="shared" si="798"/>
        <v>1.7933548271082124E-4</v>
      </c>
      <c r="Z582" s="5">
        <f t="shared" si="799"/>
        <v>9.3497481600107908E-4</v>
      </c>
      <c r="AA582" s="5">
        <f t="shared" si="800"/>
        <v>4.1104028436332195E-4</v>
      </c>
      <c r="AB582" s="5">
        <f t="shared" si="801"/>
        <v>9.0352227930642789E-5</v>
      </c>
      <c r="AC582" s="5">
        <f t="shared" si="802"/>
        <v>8.0579337295340313E-8</v>
      </c>
      <c r="AD582" s="5">
        <f t="shared" si="803"/>
        <v>8.035381048037409E-4</v>
      </c>
      <c r="AE582" s="5">
        <f t="shared" si="804"/>
        <v>1.7797688056907267E-4</v>
      </c>
      <c r="AF582" s="5">
        <f t="shared" si="805"/>
        <v>1.971018538370035E-5</v>
      </c>
      <c r="AG582" s="5">
        <f t="shared" si="806"/>
        <v>1.4552130090067588E-6</v>
      </c>
      <c r="AH582" s="5">
        <f t="shared" si="807"/>
        <v>5.1772249557212262E-5</v>
      </c>
      <c r="AI582" s="5">
        <f t="shared" si="808"/>
        <v>2.2760484898558849E-5</v>
      </c>
      <c r="AJ582" s="5">
        <f t="shared" si="809"/>
        <v>5.0030631974476237E-6</v>
      </c>
      <c r="AK582" s="5">
        <f t="shared" si="810"/>
        <v>7.3316075262935878E-7</v>
      </c>
      <c r="AL582" s="5">
        <f t="shared" si="811"/>
        <v>3.1385226780599962E-10</v>
      </c>
      <c r="AM582" s="5">
        <f t="shared" si="812"/>
        <v>7.0651428347116754E-5</v>
      </c>
      <c r="AN582" s="5">
        <f t="shared" si="813"/>
        <v>1.5648692637968166E-5</v>
      </c>
      <c r="AO582" s="5">
        <f t="shared" si="814"/>
        <v>1.7330264016353218E-6</v>
      </c>
      <c r="AP582" s="5">
        <f t="shared" si="815"/>
        <v>1.2795022043260112E-7</v>
      </c>
      <c r="AQ582" s="5">
        <f t="shared" si="816"/>
        <v>7.0849723754797897E-9</v>
      </c>
      <c r="AR582" s="5">
        <f t="shared" si="817"/>
        <v>2.2934229058089824E-6</v>
      </c>
      <c r="AS582" s="5">
        <f t="shared" si="818"/>
        <v>1.0082509039131085E-6</v>
      </c>
      <c r="AT582" s="5">
        <f t="shared" si="819"/>
        <v>2.2162721987879843E-7</v>
      </c>
      <c r="AU582" s="5">
        <f t="shared" si="820"/>
        <v>3.2477778696137155E-8</v>
      </c>
      <c r="AV582" s="5">
        <f t="shared" si="821"/>
        <v>3.5695280670356172E-9</v>
      </c>
      <c r="AW582" s="5">
        <f t="shared" si="822"/>
        <v>8.4891529572358084E-13</v>
      </c>
      <c r="AX582" s="5">
        <f t="shared" si="823"/>
        <v>5.1767139787217919E-6</v>
      </c>
      <c r="AY582" s="5">
        <f t="shared" si="824"/>
        <v>1.1465982758294301E-6</v>
      </c>
      <c r="AZ582" s="5">
        <f t="shared" si="825"/>
        <v>1.2698090058083892E-7</v>
      </c>
      <c r="BA582" s="5">
        <f t="shared" si="826"/>
        <v>9.3750644564429589E-9</v>
      </c>
      <c r="BB582" s="5">
        <f t="shared" si="827"/>
        <v>5.1912433185083266E-10</v>
      </c>
      <c r="BC582" s="5">
        <f t="shared" si="828"/>
        <v>2.2996328029242988E-11</v>
      </c>
      <c r="BD582" s="5">
        <f t="shared" si="829"/>
        <v>8.4662289641558779E-8</v>
      </c>
      <c r="BE582" s="5">
        <f t="shared" si="830"/>
        <v>3.7219838452928005E-8</v>
      </c>
      <c r="BF582" s="5">
        <f t="shared" si="831"/>
        <v>8.1814251677292115E-9</v>
      </c>
      <c r="BG582" s="5">
        <f t="shared" si="832"/>
        <v>1.1989254576302845E-9</v>
      </c>
      <c r="BH582" s="5">
        <f t="shared" si="833"/>
        <v>1.3177003610175562E-10</v>
      </c>
      <c r="BI582" s="5">
        <f t="shared" si="834"/>
        <v>1.1585936259007928E-11</v>
      </c>
      <c r="BJ582" s="8">
        <f t="shared" si="835"/>
        <v>0.2981158522884787</v>
      </c>
      <c r="BK582" s="8">
        <f t="shared" si="836"/>
        <v>0.5677831817361092</v>
      </c>
      <c r="BL582" s="8">
        <f t="shared" si="837"/>
        <v>0.1331667043196012</v>
      </c>
      <c r="BM582" s="8">
        <f t="shared" si="838"/>
        <v>2.9582199652150962E-2</v>
      </c>
      <c r="BN582" s="8">
        <f t="shared" si="839"/>
        <v>0.9704173669106122</v>
      </c>
    </row>
    <row r="583" spans="1:66" x14ac:dyDescent="0.25">
      <c r="A583" t="s">
        <v>61</v>
      </c>
      <c r="B583" t="s">
        <v>65</v>
      </c>
      <c r="C583" t="s">
        <v>337</v>
      </c>
      <c r="D583" s="10"/>
      <c r="E583">
        <f>VLOOKUP(A583,home!$A$2:$E$405,3,FALSE)</f>
        <v>1.5254237288135599</v>
      </c>
      <c r="F583">
        <f>VLOOKUP(B583,home!$B$2:$E$405,3,FALSE)</f>
        <v>0.87</v>
      </c>
      <c r="G583">
        <f>VLOOKUP(C583,away!$B$2:$E$405,4,FALSE)</f>
        <v>1.0900000000000001</v>
      </c>
      <c r="H583">
        <f>VLOOKUP(A583,away!$A$2:$E$405,3,FALSE)</f>
        <v>1.1186440677966101</v>
      </c>
      <c r="I583">
        <f>VLOOKUP(C583,away!$B$2:$E$405,3,FALSE)</f>
        <v>0.87</v>
      </c>
      <c r="J583">
        <f>VLOOKUP(B583,home!$B$2:$E$405,4,FALSE)</f>
        <v>0.89</v>
      </c>
      <c r="K583" s="3">
        <f t="shared" si="784"/>
        <v>1.446559322033899</v>
      </c>
      <c r="L583" s="3">
        <f t="shared" si="785"/>
        <v>0.86616610169491515</v>
      </c>
      <c r="M583" s="5">
        <f t="shared" si="786"/>
        <v>9.8991090907646934E-2</v>
      </c>
      <c r="N583" s="5">
        <f t="shared" si="787"/>
        <v>0.14319648535076182</v>
      </c>
      <c r="O583" s="5">
        <f t="shared" si="788"/>
        <v>8.5742727314003508E-2</v>
      </c>
      <c r="P583" s="5">
        <f t="shared" si="789"/>
        <v>0.12403194149268239</v>
      </c>
      <c r="Q583" s="5">
        <f t="shared" si="790"/>
        <v>0.10357110538331761</v>
      </c>
      <c r="R583" s="5">
        <f t="shared" si="791"/>
        <v>3.7133721933130262E-2</v>
      </c>
      <c r="S583" s="5">
        <f t="shared" si="792"/>
        <v>3.8851785472281831E-2</v>
      </c>
      <c r="T583" s="5">
        <f t="shared" si="793"/>
        <v>8.9709780598101446E-2</v>
      </c>
      <c r="U583" s="5">
        <f t="shared" si="794"/>
        <v>5.3716131624184246E-2</v>
      </c>
      <c r="V583" s="5">
        <f t="shared" si="795"/>
        <v>5.4088620370898177E-3</v>
      </c>
      <c r="W583" s="5">
        <f t="shared" si="796"/>
        <v>4.994058266186447E-2</v>
      </c>
      <c r="X583" s="5">
        <f t="shared" si="797"/>
        <v>4.3256839800599814E-2</v>
      </c>
      <c r="Y583" s="5">
        <f t="shared" si="798"/>
        <v>1.8733804150863495E-2</v>
      </c>
      <c r="Z583" s="5">
        <f t="shared" si="799"/>
        <v>1.0721323722747471E-2</v>
      </c>
      <c r="AA583" s="5">
        <f t="shared" si="800"/>
        <v>1.5509030775683538E-2</v>
      </c>
      <c r="AB583" s="5">
        <f t="shared" si="801"/>
        <v>1.1217366522137831E-2</v>
      </c>
      <c r="AC583" s="5">
        <f t="shared" si="802"/>
        <v>4.2356820546621255E-4</v>
      </c>
      <c r="AD583" s="5">
        <f t="shared" si="803"/>
        <v>1.8060503849331153E-2</v>
      </c>
      <c r="AE583" s="5">
        <f t="shared" si="804"/>
        <v>1.5643396213821173E-2</v>
      </c>
      <c r="AF583" s="5">
        <f t="shared" si="805"/>
        <v>6.7748897578972398E-3</v>
      </c>
      <c r="AG583" s="5">
        <f t="shared" si="806"/>
        <v>1.9560599503368865E-3</v>
      </c>
      <c r="AH583" s="5">
        <f t="shared" si="807"/>
        <v>2.3216117934853476E-3</v>
      </c>
      <c r="AI583" s="5">
        <f t="shared" si="808"/>
        <v>3.358349182010069E-3</v>
      </c>
      <c r="AJ583" s="5">
        <f t="shared" si="809"/>
        <v>2.429025657940793E-3</v>
      </c>
      <c r="AK583" s="5">
        <f t="shared" si="810"/>
        <v>1.1712432363179261E-3</v>
      </c>
      <c r="AL583" s="5">
        <f t="shared" si="811"/>
        <v>2.122857174189899E-5</v>
      </c>
      <c r="AM583" s="5">
        <f t="shared" si="812"/>
        <v>5.2251180407758124E-3</v>
      </c>
      <c r="AN583" s="5">
        <f t="shared" si="813"/>
        <v>4.5258201242745584E-3</v>
      </c>
      <c r="AO583" s="5">
        <f t="shared" si="814"/>
        <v>1.9600559870076449E-3</v>
      </c>
      <c r="AP583" s="5">
        <f t="shared" si="815"/>
        <v>5.6591135112339706E-4</v>
      </c>
      <c r="AQ583" s="5">
        <f t="shared" si="816"/>
        <v>1.2254330722686376E-4</v>
      </c>
      <c r="AR583" s="5">
        <f t="shared" si="817"/>
        <v>4.0218028736242891E-4</v>
      </c>
      <c r="AS583" s="5">
        <f t="shared" si="818"/>
        <v>5.8177764382239385E-4</v>
      </c>
      <c r="AT583" s="5">
        <f t="shared" si="819"/>
        <v>4.207879370111007E-4</v>
      </c>
      <c r="AU583" s="5">
        <f t="shared" si="820"/>
        <v>2.0289823762760693E-4</v>
      </c>
      <c r="AV583" s="5">
        <f t="shared" si="821"/>
        <v>7.3376084266116054E-5</v>
      </c>
      <c r="AW583" s="5">
        <f t="shared" si="822"/>
        <v>7.3884902843341257E-7</v>
      </c>
      <c r="AX583" s="5">
        <f t="shared" si="823"/>
        <v>1.2597405351019602E-3</v>
      </c>
      <c r="AY583" s="5">
        <f t="shared" si="824"/>
        <v>1.0911445484363311E-3</v>
      </c>
      <c r="AZ583" s="5">
        <f t="shared" si="825"/>
        <v>4.725562099523777E-4</v>
      </c>
      <c r="BA583" s="5">
        <f t="shared" si="826"/>
        <v>1.3643739006872496E-4</v>
      </c>
      <c r="BB583" s="5">
        <f t="shared" si="827"/>
        <v>2.9544360570314004E-5</v>
      </c>
      <c r="BC583" s="5">
        <f t="shared" si="828"/>
        <v>5.118064724451569E-6</v>
      </c>
      <c r="BD583" s="5">
        <f t="shared" si="829"/>
        <v>5.8059155280542623E-5</v>
      </c>
      <c r="BE583" s="5">
        <f t="shared" si="830"/>
        <v>8.3986012300482605E-5</v>
      </c>
      <c r="BF583" s="5">
        <f t="shared" si="831"/>
        <v>6.0745374506858422E-5</v>
      </c>
      <c r="BG583" s="5">
        <f t="shared" si="832"/>
        <v>2.9290595921112135E-5</v>
      </c>
      <c r="BH583" s="5">
        <f t="shared" si="833"/>
        <v>1.0592646144403222E-5</v>
      </c>
      <c r="BI583" s="5">
        <f t="shared" si="834"/>
        <v>3.0645782050385797E-6</v>
      </c>
      <c r="BJ583" s="8">
        <f t="shared" si="835"/>
        <v>0.50623743763615747</v>
      </c>
      <c r="BK583" s="8">
        <f t="shared" si="836"/>
        <v>0.26881962123534547</v>
      </c>
      <c r="BL583" s="8">
        <f t="shared" si="837"/>
        <v>0.2145259665913416</v>
      </c>
      <c r="BM583" s="8">
        <f t="shared" si="838"/>
        <v>0.40654687110464172</v>
      </c>
      <c r="BN583" s="8">
        <f t="shared" si="839"/>
        <v>0.59266707238154248</v>
      </c>
    </row>
    <row r="584" spans="1:66" x14ac:dyDescent="0.25">
      <c r="A584" t="s">
        <v>61</v>
      </c>
      <c r="B584" t="s">
        <v>289</v>
      </c>
      <c r="C584" t="s">
        <v>71</v>
      </c>
      <c r="D584" s="10"/>
      <c r="E584">
        <f>VLOOKUP(A584,home!$A$2:$E$405,3,FALSE)</f>
        <v>1.5254237288135599</v>
      </c>
      <c r="F584">
        <f>VLOOKUP(B584,home!$B$2:$E$405,3,FALSE)</f>
        <v>1.0900000000000001</v>
      </c>
      <c r="G584">
        <f>VLOOKUP(C584,away!$B$2:$E$405,4,FALSE)</f>
        <v>1.0900000000000001</v>
      </c>
      <c r="H584">
        <f>VLOOKUP(A584,away!$A$2:$E$405,3,FALSE)</f>
        <v>1.1186440677966101</v>
      </c>
      <c r="I584">
        <f>VLOOKUP(C584,away!$B$2:$E$405,3,FALSE)</f>
        <v>0.66</v>
      </c>
      <c r="J584">
        <f>VLOOKUP(B584,home!$B$2:$E$405,4,FALSE)</f>
        <v>2.09</v>
      </c>
      <c r="K584" s="3">
        <f t="shared" si="784"/>
        <v>1.8123559322033909</v>
      </c>
      <c r="L584" s="3">
        <f t="shared" si="785"/>
        <v>1.543057627118644</v>
      </c>
      <c r="M584" s="5">
        <f t="shared" si="786"/>
        <v>3.4894936044188106E-2</v>
      </c>
      <c r="N584" s="5">
        <f t="shared" si="787"/>
        <v>6.3242044343542234E-2</v>
      </c>
      <c r="O584" s="5">
        <f t="shared" si="788"/>
        <v>5.3844897210801733E-2</v>
      </c>
      <c r="P584" s="5">
        <f t="shared" si="789"/>
        <v>9.7586118878878331E-2</v>
      </c>
      <c r="Q584" s="5">
        <f t="shared" si="790"/>
        <v>5.7308547115344347E-2</v>
      </c>
      <c r="R584" s="5">
        <f t="shared" si="791"/>
        <v>4.1542889661273522E-2</v>
      </c>
      <c r="S584" s="5">
        <f t="shared" si="792"/>
        <v>6.8226594438970778E-2</v>
      </c>
      <c r="T584" s="5">
        <f t="shared" si="793"/>
        <v>8.8430390725420249E-2</v>
      </c>
      <c r="U584" s="5">
        <f t="shared" si="794"/>
        <v>7.5290502518479976E-2</v>
      </c>
      <c r="V584" s="5">
        <f t="shared" si="795"/>
        <v>2.120004699310115E-2</v>
      </c>
      <c r="W584" s="5">
        <f t="shared" si="796"/>
        <v>3.4621161776817282E-2</v>
      </c>
      <c r="X584" s="5">
        <f t="shared" si="797"/>
        <v>5.3422447739426365E-2</v>
      </c>
      <c r="Y584" s="5">
        <f t="shared" si="798"/>
        <v>4.1216957721834521E-2</v>
      </c>
      <c r="Z584" s="5">
        <f t="shared" si="799"/>
        <v>2.1367690914792126E-2</v>
      </c>
      <c r="AA584" s="5">
        <f t="shared" si="800"/>
        <v>3.8725861386912003E-2</v>
      </c>
      <c r="AB584" s="5">
        <f t="shared" si="801"/>
        <v>3.5092522307128109E-2</v>
      </c>
      <c r="AC584" s="5">
        <f t="shared" si="802"/>
        <v>3.7054629923357241E-3</v>
      </c>
      <c r="AD584" s="5">
        <f t="shared" si="803"/>
        <v>1.5686466981497015E-2</v>
      </c>
      <c r="AE584" s="5">
        <f t="shared" si="804"/>
        <v>2.4205122518343742E-2</v>
      </c>
      <c r="AF584" s="5">
        <f t="shared" si="805"/>
        <v>1.8674949458635782E-2</v>
      </c>
      <c r="AG584" s="5">
        <f t="shared" si="806"/>
        <v>9.6055077327343776E-3</v>
      </c>
      <c r="AH584" s="5">
        <f t="shared" si="807"/>
        <v>8.2428946099959363E-3</v>
      </c>
      <c r="AI584" s="5">
        <f t="shared" si="808"/>
        <v>1.4939058944953489E-2</v>
      </c>
      <c r="AJ584" s="5">
        <f t="shared" si="809"/>
        <v>1.3537446050211297E-2</v>
      </c>
      <c r="AK584" s="5">
        <f t="shared" si="810"/>
        <v>8.1782235519946012E-3</v>
      </c>
      <c r="AL584" s="5">
        <f t="shared" si="811"/>
        <v>4.1450341288885612E-4</v>
      </c>
      <c r="AM584" s="5">
        <f t="shared" si="812"/>
        <v>5.6858922978457512E-3</v>
      </c>
      <c r="AN584" s="5">
        <f t="shared" si="813"/>
        <v>8.7736594771660389E-3</v>
      </c>
      <c r="AO584" s="5">
        <f t="shared" si="814"/>
        <v>6.7691310869914178E-3</v>
      </c>
      <c r="AP584" s="5">
        <f t="shared" si="815"/>
        <v>3.4817197842493416E-3</v>
      </c>
      <c r="AQ584" s="5">
        <f t="shared" si="816"/>
        <v>1.3431235671439565E-3</v>
      </c>
      <c r="AR584" s="5">
        <f t="shared" si="817"/>
        <v>2.5438522794978755E-3</v>
      </c>
      <c r="AS584" s="5">
        <f t="shared" si="818"/>
        <v>4.6103657693970929E-3</v>
      </c>
      <c r="AT584" s="5">
        <f t="shared" si="819"/>
        <v>4.177811875897137E-3</v>
      </c>
      <c r="AU584" s="5">
        <f t="shared" si="820"/>
        <v>2.5238940456373173E-3</v>
      </c>
      <c r="AV584" s="5">
        <f t="shared" si="821"/>
        <v>1.1435485864659015E-3</v>
      </c>
      <c r="AW584" s="5">
        <f t="shared" si="822"/>
        <v>3.2199657275525613E-5</v>
      </c>
      <c r="AX584" s="5">
        <f t="shared" si="823"/>
        <v>1.7174767726450522E-3</v>
      </c>
      <c r="AY584" s="5">
        <f t="shared" si="824"/>
        <v>2.6501656334290608E-3</v>
      </c>
      <c r="AZ584" s="5">
        <f t="shared" si="825"/>
        <v>2.0446791468952132E-3</v>
      </c>
      <c r="BA584" s="5">
        <f t="shared" si="826"/>
        <v>1.0516859175423669E-3</v>
      </c>
      <c r="BB584" s="5">
        <f t="shared" si="827"/>
        <v>4.0570299409925466E-4</v>
      </c>
      <c r="BC584" s="5">
        <f t="shared" si="828"/>
        <v>1.2520461987794492E-4</v>
      </c>
      <c r="BD584" s="5">
        <f t="shared" si="829"/>
        <v>6.5421844369039153E-4</v>
      </c>
      <c r="BE584" s="5">
        <f t="shared" si="830"/>
        <v>1.1856766773791511E-3</v>
      </c>
      <c r="BF584" s="5">
        <f t="shared" si="831"/>
        <v>1.0744340799616555E-3</v>
      </c>
      <c r="BG584" s="5">
        <f t="shared" si="832"/>
        <v>6.4908565952666612E-4</v>
      </c>
      <c r="BH584" s="5">
        <f t="shared" si="833"/>
        <v>2.9409356138782587E-4</v>
      </c>
      <c r="BI584" s="5">
        <f t="shared" si="834"/>
        <v>1.0660044212080975E-4</v>
      </c>
      <c r="BJ584" s="8">
        <f t="shared" si="835"/>
        <v>0.44046203741148132</v>
      </c>
      <c r="BK584" s="8">
        <f t="shared" si="836"/>
        <v>0.22867782839379203</v>
      </c>
      <c r="BL584" s="8">
        <f t="shared" si="837"/>
        <v>0.30835787766271255</v>
      </c>
      <c r="BM584" s="8">
        <f t="shared" si="838"/>
        <v>0.64782803515259624</v>
      </c>
      <c r="BN584" s="8">
        <f t="shared" si="839"/>
        <v>0.34841943325402824</v>
      </c>
    </row>
    <row r="585" spans="1:66" x14ac:dyDescent="0.25">
      <c r="A585" t="s">
        <v>61</v>
      </c>
      <c r="B585" t="s">
        <v>82</v>
      </c>
      <c r="C585" t="s">
        <v>70</v>
      </c>
      <c r="D585" s="10"/>
      <c r="E585">
        <f>VLOOKUP(A585,home!$A$2:$E$405,3,FALSE)</f>
        <v>1.5254237288135599</v>
      </c>
      <c r="F585">
        <f>VLOOKUP(B585,home!$B$2:$E$405,3,FALSE)</f>
        <v>0.44</v>
      </c>
      <c r="G585">
        <f>VLOOKUP(C585,away!$B$2:$E$405,4,FALSE)</f>
        <v>1.53</v>
      </c>
      <c r="H585">
        <f>VLOOKUP(A585,away!$A$2:$E$405,3,FALSE)</f>
        <v>1.1186440677966101</v>
      </c>
      <c r="I585">
        <f>VLOOKUP(C585,away!$B$2:$E$405,3,FALSE)</f>
        <v>0.87</v>
      </c>
      <c r="J585">
        <f>VLOOKUP(B585,home!$B$2:$E$405,4,FALSE)</f>
        <v>2.38</v>
      </c>
      <c r="K585" s="3">
        <f t="shared" si="784"/>
        <v>1.0269152542372886</v>
      </c>
      <c r="L585" s="3">
        <f t="shared" si="785"/>
        <v>2.3162644067796605</v>
      </c>
      <c r="M585" s="5">
        <f t="shared" si="786"/>
        <v>3.5324459157004461E-2</v>
      </c>
      <c r="N585" s="5">
        <f t="shared" si="787"/>
        <v>3.6275225956009953E-2</v>
      </c>
      <c r="O585" s="5">
        <f t="shared" si="788"/>
        <v>8.1820787434111281E-2</v>
      </c>
      <c r="P585" s="5">
        <f t="shared" si="789"/>
        <v>8.4023014729795523E-2</v>
      </c>
      <c r="Q585" s="5">
        <f t="shared" si="790"/>
        <v>1.8625791442565522E-2</v>
      </c>
      <c r="R585" s="5">
        <f t="shared" si="791"/>
        <v>9.4759288834158253E-2</v>
      </c>
      <c r="S585" s="5">
        <f t="shared" si="792"/>
        <v>4.9964438046346857E-2</v>
      </c>
      <c r="T585" s="5">
        <f t="shared" si="793"/>
        <v>4.3142257766515701E-2</v>
      </c>
      <c r="U585" s="5">
        <f t="shared" si="794"/>
        <v>9.7309759184474279E-2</v>
      </c>
      <c r="V585" s="5">
        <f t="shared" si="795"/>
        <v>1.3205086076398361E-2</v>
      </c>
      <c r="W585" s="5">
        <f t="shared" si="796"/>
        <v>6.3757031182042978E-3</v>
      </c>
      <c r="X585" s="5">
        <f t="shared" si="797"/>
        <v>1.4767814200890709E-2</v>
      </c>
      <c r="Y585" s="5">
        <f t="shared" si="798"/>
        <v>1.7103081199729184E-2</v>
      </c>
      <c r="Z585" s="5">
        <f t="shared" si="799"/>
        <v>7.3162522646104691E-2</v>
      </c>
      <c r="AA585" s="5">
        <f t="shared" si="800"/>
        <v>7.5131710543765967E-2</v>
      </c>
      <c r="AB585" s="5">
        <f t="shared" si="801"/>
        <v>3.8576949817166903E-2</v>
      </c>
      <c r="AC585" s="5">
        <f t="shared" si="802"/>
        <v>1.9631070941772467E-3</v>
      </c>
      <c r="AD585" s="5">
        <f t="shared" si="803"/>
        <v>1.6368266971430595E-3</v>
      </c>
      <c r="AE585" s="5">
        <f t="shared" si="804"/>
        <v>3.7913234186591795E-3</v>
      </c>
      <c r="AF585" s="5">
        <f t="shared" si="805"/>
        <v>4.3908537446152203E-3</v>
      </c>
      <c r="AG585" s="5">
        <f t="shared" si="806"/>
        <v>3.3901260813424747E-3</v>
      </c>
      <c r="AH585" s="5">
        <f t="shared" si="807"/>
        <v>4.2365936778845807E-2</v>
      </c>
      <c r="AI585" s="5">
        <f t="shared" si="808"/>
        <v>4.3506226738249332E-2</v>
      </c>
      <c r="AJ585" s="5">
        <f t="shared" si="809"/>
        <v>2.2338603945907216E-2</v>
      </c>
      <c r="AK585" s="5">
        <f t="shared" si="810"/>
        <v>7.6466177168058045E-3</v>
      </c>
      <c r="AL585" s="5">
        <f t="shared" si="811"/>
        <v>1.867784308397698E-4</v>
      </c>
      <c r="AM585" s="5">
        <f t="shared" si="812"/>
        <v>3.3617646076780937E-4</v>
      </c>
      <c r="AN585" s="5">
        <f t="shared" si="813"/>
        <v>7.786735704736358E-4</v>
      </c>
      <c r="AO585" s="5">
        <f t="shared" si="814"/>
        <v>9.0180693789405821E-4</v>
      </c>
      <c r="AP585" s="5">
        <f t="shared" si="815"/>
        <v>6.9627443734365422E-4</v>
      </c>
      <c r="AQ585" s="5">
        <f t="shared" si="816"/>
        <v>4.0318892414241051E-4</v>
      </c>
      <c r="AR585" s="5">
        <f t="shared" si="817"/>
        <v>1.9626142284143559E-2</v>
      </c>
      <c r="AS585" s="5">
        <f t="shared" si="818"/>
        <v>2.0154384893418479E-2</v>
      </c>
      <c r="AT585" s="5">
        <f t="shared" si="819"/>
        <v>1.0348422643410501E-2</v>
      </c>
      <c r="AU585" s="5">
        <f t="shared" si="820"/>
        <v>3.5423176899376041E-3</v>
      </c>
      <c r="AV585" s="5">
        <f t="shared" si="821"/>
        <v>9.0941501778787968E-4</v>
      </c>
      <c r="AW585" s="5">
        <f t="shared" si="822"/>
        <v>1.2340903615116862E-5</v>
      </c>
      <c r="AX585" s="5">
        <f t="shared" si="823"/>
        <v>5.753745594632778E-5</v>
      </c>
      <c r="AY585" s="5">
        <f t="shared" si="824"/>
        <v>1.3327196126513175E-4</v>
      </c>
      <c r="AZ585" s="5">
        <f t="shared" si="825"/>
        <v>1.5434655015007117E-4</v>
      </c>
      <c r="BA585" s="5">
        <f t="shared" si="826"/>
        <v>1.191691401406139E-4</v>
      </c>
      <c r="BB585" s="5">
        <f t="shared" si="827"/>
        <v>6.9006809423560359E-5</v>
      </c>
      <c r="BC585" s="5">
        <f t="shared" si="828"/>
        <v>3.1967603298643993E-5</v>
      </c>
      <c r="BD585" s="5">
        <f t="shared" si="829"/>
        <v>7.5765558025258344E-3</v>
      </c>
      <c r="BE585" s="5">
        <f t="shared" si="830"/>
        <v>7.7804807281938206E-3</v>
      </c>
      <c r="BF585" s="5">
        <f t="shared" si="831"/>
        <v>3.9949471725407408E-3</v>
      </c>
      <c r="BG585" s="5">
        <f t="shared" si="832"/>
        <v>1.3674907304514043E-3</v>
      </c>
      <c r="BH585" s="5">
        <f t="shared" si="833"/>
        <v>3.5107427278215976E-4</v>
      </c>
      <c r="BI585" s="5">
        <f t="shared" si="834"/>
        <v>7.2104705218052574E-5</v>
      </c>
      <c r="BJ585" s="8">
        <f t="shared" si="835"/>
        <v>0.15318042347652125</v>
      </c>
      <c r="BK585" s="8">
        <f t="shared" si="836"/>
        <v>0.18480015549582735</v>
      </c>
      <c r="BL585" s="8">
        <f t="shared" si="837"/>
        <v>0.57917921693389496</v>
      </c>
      <c r="BM585" s="8">
        <f t="shared" si="838"/>
        <v>0.63937281994105322</v>
      </c>
      <c r="BN585" s="8">
        <f t="shared" si="839"/>
        <v>0.350828567553645</v>
      </c>
    </row>
    <row r="586" spans="1:66" x14ac:dyDescent="0.25">
      <c r="A586" t="s">
        <v>61</v>
      </c>
      <c r="B586" t="s">
        <v>66</v>
      </c>
      <c r="C586" t="s">
        <v>242</v>
      </c>
      <c r="D586" s="10"/>
      <c r="E586">
        <f>VLOOKUP(A586,home!$A$2:$E$405,3,FALSE)</f>
        <v>1.5254237288135599</v>
      </c>
      <c r="F586">
        <f>VLOOKUP(B586,home!$B$2:$E$405,3,FALSE)</f>
        <v>1.53</v>
      </c>
      <c r="G586">
        <f>VLOOKUP(C586,away!$B$2:$E$405,4,FALSE)</f>
        <v>1.75</v>
      </c>
      <c r="H586">
        <f>VLOOKUP(A586,away!$A$2:$E$405,3,FALSE)</f>
        <v>1.1186440677966101</v>
      </c>
      <c r="I586">
        <f>VLOOKUP(C586,away!$B$2:$E$405,3,FALSE)</f>
        <v>0.44</v>
      </c>
      <c r="J586">
        <f>VLOOKUP(B586,home!$B$2:$E$405,4,FALSE)</f>
        <v>1.49</v>
      </c>
      <c r="K586" s="3">
        <f t="shared" si="784"/>
        <v>4.0843220338983066</v>
      </c>
      <c r="L586" s="3">
        <f t="shared" si="785"/>
        <v>0.73338305084745758</v>
      </c>
      <c r="M586" s="5">
        <f t="shared" si="786"/>
        <v>8.0853209906328587E-3</v>
      </c>
      <c r="N586" s="5">
        <f t="shared" si="787"/>
        <v>3.302305467318227E-2</v>
      </c>
      <c r="O586" s="5">
        <f t="shared" si="788"/>
        <v>5.9296373751913127E-3</v>
      </c>
      <c r="P586" s="5">
        <f t="shared" si="789"/>
        <v>2.4218548584520799E-2</v>
      </c>
      <c r="Q586" s="5">
        <f t="shared" si="790"/>
        <v>6.7438394914153404E-2</v>
      </c>
      <c r="R586" s="5">
        <f t="shared" si="791"/>
        <v>2.174347774318458E-3</v>
      </c>
      <c r="S586" s="5">
        <f t="shared" si="792"/>
        <v>1.8135893931122853E-2</v>
      </c>
      <c r="T586" s="5">
        <f t="shared" si="793"/>
        <v>4.9458175806397484E-2</v>
      </c>
      <c r="U586" s="5">
        <f t="shared" si="794"/>
        <v>8.8807365240066195E-3</v>
      </c>
      <c r="V586" s="5">
        <f t="shared" si="795"/>
        <v>6.0359732134523383E-3</v>
      </c>
      <c r="W586" s="5">
        <f t="shared" si="796"/>
        <v>9.1813374092870742E-2</v>
      </c>
      <c r="X586" s="5">
        <f t="shared" si="797"/>
        <v>6.7334372400828457E-2</v>
      </c>
      <c r="Y586" s="5">
        <f t="shared" si="798"/>
        <v>2.4690943729109214E-2</v>
      </c>
      <c r="Z586" s="5">
        <f t="shared" si="799"/>
        <v>5.3154326811101656E-4</v>
      </c>
      <c r="AA586" s="5">
        <f t="shared" si="800"/>
        <v>2.1709938819161403E-3</v>
      </c>
      <c r="AB586" s="5">
        <f t="shared" si="801"/>
        <v>4.4335190736842561E-3</v>
      </c>
      <c r="AC586" s="5">
        <f t="shared" si="802"/>
        <v>1.1299992812145261E-3</v>
      </c>
      <c r="AD586" s="5">
        <f t="shared" si="803"/>
        <v>9.3748846703514979E-2</v>
      </c>
      <c r="AE586" s="5">
        <f t="shared" si="804"/>
        <v>6.875381520885443E-2</v>
      </c>
      <c r="AF586" s="5">
        <f t="shared" si="805"/>
        <v>2.5211441377635993E-2</v>
      </c>
      <c r="AG586" s="5">
        <f t="shared" si="806"/>
        <v>6.1632145979308378E-3</v>
      </c>
      <c r="AH586" s="5">
        <f t="shared" si="807"/>
        <v>9.7456205906171355E-5</v>
      </c>
      <c r="AI586" s="5">
        <f t="shared" si="808"/>
        <v>3.9804252912270592E-4</v>
      </c>
      <c r="AJ586" s="5">
        <f t="shared" si="809"/>
        <v>8.1286693606223833E-4</v>
      </c>
      <c r="AK586" s="5">
        <f t="shared" si="810"/>
        <v>1.106670112528802E-3</v>
      </c>
      <c r="AL586" s="5">
        <f t="shared" si="811"/>
        <v>1.35390753313434E-4</v>
      </c>
      <c r="AM586" s="5">
        <f t="shared" si="812"/>
        <v>7.6580096048744148E-2</v>
      </c>
      <c r="AN586" s="5">
        <f t="shared" si="813"/>
        <v>5.6162544474419311E-2</v>
      </c>
      <c r="AO586" s="5">
        <f t="shared" si="814"/>
        <v>2.0594329105002827E-2</v>
      </c>
      <c r="AP586" s="5">
        <f t="shared" si="815"/>
        <v>5.0345106363945211E-3</v>
      </c>
      <c r="AQ586" s="5">
        <f t="shared" si="816"/>
        <v>9.2305619251074726E-4</v>
      </c>
      <c r="AR586" s="5">
        <f t="shared" si="817"/>
        <v>1.4294545922297195E-5</v>
      </c>
      <c r="AS586" s="5">
        <f t="shared" si="818"/>
        <v>5.8383528875009623E-5</v>
      </c>
      <c r="AT586" s="5">
        <f t="shared" si="819"/>
        <v>1.1922856670046995E-4</v>
      </c>
      <c r="AU586" s="5">
        <f t="shared" si="820"/>
        <v>1.623226206816144E-4</v>
      </c>
      <c r="AV586" s="5">
        <f t="shared" si="821"/>
        <v>1.6574446406250869E-4</v>
      </c>
      <c r="AW586" s="5">
        <f t="shared" si="822"/>
        <v>1.1265159625611353E-5</v>
      </c>
      <c r="AX586" s="5">
        <f t="shared" si="823"/>
        <v>5.2129628941655709E-2</v>
      </c>
      <c r="AY586" s="5">
        <f t="shared" si="824"/>
        <v>3.8230986312777382E-2</v>
      </c>
      <c r="AZ586" s="5">
        <f t="shared" si="825"/>
        <v>1.4018978689486036E-2</v>
      </c>
      <c r="BA586" s="5">
        <f t="shared" si="826"/>
        <v>3.4270937870202536E-3</v>
      </c>
      <c r="BB586" s="5">
        <f t="shared" si="827"/>
        <v>6.2834312426632006E-4</v>
      </c>
      <c r="BC586" s="5">
        <f t="shared" si="828"/>
        <v>9.2163239490691416E-5</v>
      </c>
      <c r="BD586" s="5">
        <f t="shared" si="829"/>
        <v>1.747229616495566E-6</v>
      </c>
      <c r="BE586" s="5">
        <f t="shared" si="830"/>
        <v>7.1362484209325285E-6</v>
      </c>
      <c r="BF586" s="5">
        <f t="shared" si="831"/>
        <v>1.4573368332493365E-5</v>
      </c>
      <c r="BG586" s="5">
        <f t="shared" si="832"/>
        <v>1.9840776462839489E-5</v>
      </c>
      <c r="BH586" s="5">
        <f t="shared" si="833"/>
        <v>2.0259030119206557E-5</v>
      </c>
      <c r="BI586" s="5">
        <f t="shared" si="834"/>
        <v>1.654888062025695E-5</v>
      </c>
      <c r="BJ586" s="8">
        <f t="shared" si="835"/>
        <v>0.79545736405624567</v>
      </c>
      <c r="BK586" s="8">
        <f t="shared" si="836"/>
        <v>9.5972113067034182E-2</v>
      </c>
      <c r="BL586" s="8">
        <f t="shared" si="837"/>
        <v>2.6604349672550823E-2</v>
      </c>
      <c r="BM586" s="8">
        <f t="shared" si="838"/>
        <v>0.73947634459879075</v>
      </c>
      <c r="BN586" s="8">
        <f t="shared" si="839"/>
        <v>0.14086930431199912</v>
      </c>
    </row>
    <row r="587" spans="1:66" x14ac:dyDescent="0.25">
      <c r="A587" t="s">
        <v>61</v>
      </c>
      <c r="B587" t="s">
        <v>239</v>
      </c>
      <c r="C587" t="s">
        <v>69</v>
      </c>
      <c r="D587" s="10"/>
      <c r="E587">
        <f>VLOOKUP(A587,home!$A$2:$E$405,3,FALSE)</f>
        <v>1.5254237288135599</v>
      </c>
      <c r="F587">
        <f>VLOOKUP(B587,home!$B$2:$E$405,3,FALSE)</f>
        <v>1.31</v>
      </c>
      <c r="G587">
        <f>VLOOKUP(C587,away!$B$2:$E$405,4,FALSE)</f>
        <v>0.22</v>
      </c>
      <c r="H587">
        <f>VLOOKUP(A587,away!$A$2:$E$405,3,FALSE)</f>
        <v>1.1186440677966101</v>
      </c>
      <c r="I587">
        <f>VLOOKUP(C587,away!$B$2:$E$405,3,FALSE)</f>
        <v>1.31</v>
      </c>
      <c r="J587">
        <f>VLOOKUP(B587,home!$B$2:$E$405,4,FALSE)</f>
        <v>0.3</v>
      </c>
      <c r="K587" s="3">
        <f t="shared" si="784"/>
        <v>0.43962711864406795</v>
      </c>
      <c r="L587" s="3">
        <f t="shared" si="785"/>
        <v>0.43962711864406773</v>
      </c>
      <c r="M587" s="5">
        <f t="shared" si="786"/>
        <v>0.41509235668256178</v>
      </c>
      <c r="N587" s="5">
        <f t="shared" si="787"/>
        <v>0.18248585673953033</v>
      </c>
      <c r="O587" s="5">
        <f t="shared" si="788"/>
        <v>0.18248585673953027</v>
      </c>
      <c r="P587" s="5">
        <f t="shared" si="789"/>
        <v>8.0225731391693852E-2</v>
      </c>
      <c r="Q587" s="5">
        <f t="shared" si="790"/>
        <v>4.0112865695846947E-2</v>
      </c>
      <c r="R587" s="5">
        <f t="shared" si="791"/>
        <v>4.0112865695846905E-2</v>
      </c>
      <c r="S587" s="5">
        <f t="shared" si="792"/>
        <v>3.8763469585241092E-3</v>
      </c>
      <c r="T587" s="5">
        <f t="shared" si="793"/>
        <v>1.7634703566421661E-2</v>
      </c>
      <c r="U587" s="5">
        <f t="shared" si="794"/>
        <v>1.7634703566421647E-2</v>
      </c>
      <c r="V587" s="5">
        <f t="shared" si="795"/>
        <v>8.3243260303416194E-5</v>
      </c>
      <c r="W587" s="5">
        <f t="shared" si="796"/>
        <v>5.878234522140556E-3</v>
      </c>
      <c r="X587" s="5">
        <f t="shared" si="797"/>
        <v>2.584231305682741E-3</v>
      </c>
      <c r="Y587" s="5">
        <f t="shared" si="798"/>
        <v>5.680490814135501E-4</v>
      </c>
      <c r="Z587" s="5">
        <f t="shared" si="799"/>
        <v>5.8782345221405491E-3</v>
      </c>
      <c r="AA587" s="5">
        <f t="shared" si="800"/>
        <v>2.5842313056827389E-3</v>
      </c>
      <c r="AB587" s="5">
        <f t="shared" si="801"/>
        <v>5.680490814135501E-4</v>
      </c>
      <c r="AC587" s="5">
        <f t="shared" si="802"/>
        <v>1.0055369807703195E-6</v>
      </c>
      <c r="AD587" s="5">
        <f t="shared" si="803"/>
        <v>6.4605782642068548E-4</v>
      </c>
      <c r="AE587" s="5">
        <f t="shared" si="804"/>
        <v>2.8402454070677521E-4</v>
      </c>
      <c r="AF587" s="5">
        <f t="shared" si="805"/>
        <v>6.2432445227562149E-5</v>
      </c>
      <c r="AG587" s="5">
        <f t="shared" si="806"/>
        <v>9.148998668432245E-6</v>
      </c>
      <c r="AH587" s="5">
        <f t="shared" si="807"/>
        <v>6.4605782642068418E-4</v>
      </c>
      <c r="AI587" s="5">
        <f t="shared" si="808"/>
        <v>2.8402454070677473E-4</v>
      </c>
      <c r="AJ587" s="5">
        <f t="shared" si="809"/>
        <v>6.2432445227562081E-5</v>
      </c>
      <c r="AK587" s="5">
        <f t="shared" si="810"/>
        <v>9.1489986684322365E-6</v>
      </c>
      <c r="AL587" s="5">
        <f t="shared" si="811"/>
        <v>7.7736858725525622E-9</v>
      </c>
      <c r="AM587" s="5">
        <f t="shared" si="812"/>
        <v>5.6804908141355078E-5</v>
      </c>
      <c r="AN587" s="5">
        <f t="shared" si="813"/>
        <v>2.4972978091024881E-5</v>
      </c>
      <c r="AO587" s="5">
        <f t="shared" si="814"/>
        <v>5.4893992010593485E-6</v>
      </c>
      <c r="AP587" s="5">
        <f t="shared" si="815"/>
        <v>8.0442958461625663E-7</v>
      </c>
      <c r="AQ587" s="5">
        <f t="shared" si="816"/>
        <v>8.8412265109222245E-8</v>
      </c>
      <c r="AR587" s="5">
        <f t="shared" si="817"/>
        <v>5.6804908141354922E-5</v>
      </c>
      <c r="AS587" s="5">
        <f t="shared" si="818"/>
        <v>2.497297809102482E-5</v>
      </c>
      <c r="AT587" s="5">
        <f t="shared" si="819"/>
        <v>5.4893992010593392E-6</v>
      </c>
      <c r="AU587" s="5">
        <f t="shared" si="820"/>
        <v>8.0442958461625526E-7</v>
      </c>
      <c r="AV587" s="5">
        <f t="shared" si="821"/>
        <v>8.8412265109222178E-8</v>
      </c>
      <c r="AW587" s="5">
        <f t="shared" si="822"/>
        <v>4.1734328965502554E-11</v>
      </c>
      <c r="AX587" s="5">
        <f t="shared" si="823"/>
        <v>4.1621630151708134E-6</v>
      </c>
      <c r="AY587" s="5">
        <f t="shared" si="824"/>
        <v>1.8297997336864499E-6</v>
      </c>
      <c r="AZ587" s="5">
        <f t="shared" si="825"/>
        <v>4.0221479230812816E-7</v>
      </c>
      <c r="BA587" s="5">
        <f t="shared" si="826"/>
        <v>5.8941510072814865E-8</v>
      </c>
      <c r="BB587" s="5">
        <f t="shared" si="827"/>
        <v>6.4780715604604696E-9</v>
      </c>
      <c r="BC587" s="5">
        <f t="shared" si="828"/>
        <v>5.6958718689906314E-10</v>
      </c>
      <c r="BD587" s="5">
        <f t="shared" si="829"/>
        <v>4.1621630151708033E-6</v>
      </c>
      <c r="BE587" s="5">
        <f t="shared" si="830"/>
        <v>1.8297997336864461E-6</v>
      </c>
      <c r="BF587" s="5">
        <f t="shared" si="831"/>
        <v>4.0221479230812758E-7</v>
      </c>
      <c r="BG587" s="5">
        <f t="shared" si="832"/>
        <v>5.8941510072814779E-8</v>
      </c>
      <c r="BH587" s="5">
        <f t="shared" si="833"/>
        <v>6.4780715604604671E-9</v>
      </c>
      <c r="BI587" s="5">
        <f t="shared" si="834"/>
        <v>5.6958718689906334E-10</v>
      </c>
      <c r="BJ587" s="8">
        <f t="shared" si="835"/>
        <v>0.25036022501605248</v>
      </c>
      <c r="BK587" s="8">
        <f t="shared" si="836"/>
        <v>0.4992805214034835</v>
      </c>
      <c r="BL587" s="8">
        <f t="shared" si="837"/>
        <v>0.2444819904939117</v>
      </c>
      <c r="BM587" s="8">
        <f t="shared" si="838"/>
        <v>5.9483608732578706E-2</v>
      </c>
      <c r="BN587" s="8">
        <f t="shared" si="839"/>
        <v>0.94051553294501011</v>
      </c>
    </row>
    <row r="588" spans="1:66" x14ac:dyDescent="0.25">
      <c r="A588" t="s">
        <v>72</v>
      </c>
      <c r="B588" t="s">
        <v>81</v>
      </c>
      <c r="C588" t="s">
        <v>79</v>
      </c>
      <c r="D588" s="10"/>
      <c r="E588">
        <f>VLOOKUP(A588,home!$A$2:$E$405,3,FALSE)</f>
        <v>1.37037037037037</v>
      </c>
      <c r="F588">
        <f>VLOOKUP(B588,home!$B$2:$E$405,3,FALSE)</f>
        <v>0.91</v>
      </c>
      <c r="G588">
        <f>VLOOKUP(C588,away!$B$2:$E$405,4,FALSE)</f>
        <v>1.0900000000000001</v>
      </c>
      <c r="H588">
        <f>VLOOKUP(A588,away!$A$2:$E$405,3,FALSE)</f>
        <v>1.17592592592593</v>
      </c>
      <c r="I588">
        <f>VLOOKUP(C588,away!$B$2:$E$405,3,FALSE)</f>
        <v>1.46</v>
      </c>
      <c r="J588">
        <f>VLOOKUP(B588,home!$B$2:$E$405,4,FALSE)</f>
        <v>1.06</v>
      </c>
      <c r="K588" s="3">
        <f t="shared" si="784"/>
        <v>1.3592703703703701</v>
      </c>
      <c r="L588" s="3">
        <f t="shared" si="785"/>
        <v>1.8198629629629695</v>
      </c>
      <c r="M588" s="5">
        <f t="shared" si="786"/>
        <v>4.1621711644514503E-2</v>
      </c>
      <c r="N588" s="5">
        <f t="shared" si="787"/>
        <v>5.657515940248798E-2</v>
      </c>
      <c r="O588" s="5">
        <f t="shared" si="788"/>
        <v>7.5745811476976496E-2</v>
      </c>
      <c r="P588" s="5">
        <f t="shared" si="789"/>
        <v>0.10295903722031408</v>
      </c>
      <c r="Q588" s="5">
        <f t="shared" si="790"/>
        <v>3.8450468937391284E-2</v>
      </c>
      <c r="R588" s="5">
        <f t="shared" si="791"/>
        <v>6.8923498453262483E-2</v>
      </c>
      <c r="S588" s="5">
        <f t="shared" si="792"/>
        <v>6.3672077183370188E-2</v>
      </c>
      <c r="T588" s="5">
        <f t="shared" si="793"/>
        <v>6.9974584327716527E-2</v>
      </c>
      <c r="U588" s="5">
        <f t="shared" si="794"/>
        <v>9.3685669269787719E-2</v>
      </c>
      <c r="V588" s="5">
        <f t="shared" si="795"/>
        <v>1.7500523713328494E-2</v>
      </c>
      <c r="W588" s="5">
        <f t="shared" si="796"/>
        <v>1.7421527717814085E-2</v>
      </c>
      <c r="X588" s="5">
        <f t="shared" si="797"/>
        <v>3.1704793051882639E-2</v>
      </c>
      <c r="Y588" s="5">
        <f t="shared" si="798"/>
        <v>2.8849189311763456E-2</v>
      </c>
      <c r="Z588" s="5">
        <f t="shared" si="799"/>
        <v>4.1810440704309303E-2</v>
      </c>
      <c r="AA588" s="5">
        <f t="shared" si="800"/>
        <v>5.6831693221494901E-2</v>
      </c>
      <c r="AB588" s="5">
        <f t="shared" si="801"/>
        <v>3.8624818346978319E-2</v>
      </c>
      <c r="AC588" s="5">
        <f t="shared" si="802"/>
        <v>2.7056748166750513E-3</v>
      </c>
      <c r="AD588" s="5">
        <f t="shared" si="803"/>
        <v>5.9201416083527053E-3</v>
      </c>
      <c r="AE588" s="5">
        <f t="shared" si="804"/>
        <v>1.0773846448537114E-2</v>
      </c>
      <c r="AF588" s="5">
        <f t="shared" si="805"/>
        <v>9.8034620601714102E-3</v>
      </c>
      <c r="AG588" s="5">
        <f t="shared" si="806"/>
        <v>5.9469858373728665E-3</v>
      </c>
      <c r="AH588" s="5">
        <f t="shared" si="807"/>
        <v>1.9022318125732976E-2</v>
      </c>
      <c r="AI588" s="5">
        <f t="shared" si="808"/>
        <v>2.5856473404068065E-2</v>
      </c>
      <c r="AJ588" s="5">
        <f t="shared" si="809"/>
        <v>1.7572969090209615E-2</v>
      </c>
      <c r="AK588" s="5">
        <f t="shared" si="810"/>
        <v>7.9621387345854278E-3</v>
      </c>
      <c r="AL588" s="5">
        <f t="shared" si="811"/>
        <v>2.6771957533642409E-4</v>
      </c>
      <c r="AM588" s="5">
        <f t="shared" si="812"/>
        <v>1.6094146153261234E-3</v>
      </c>
      <c r="AN588" s="5">
        <f t="shared" si="813"/>
        <v>2.9289140504833067E-3</v>
      </c>
      <c r="AO588" s="5">
        <f t="shared" si="814"/>
        <v>2.6651111010882115E-3</v>
      </c>
      <c r="AP588" s="5">
        <f t="shared" si="815"/>
        <v>1.6167123283506318E-3</v>
      </c>
      <c r="AQ588" s="5">
        <f t="shared" si="816"/>
        <v>7.3554872203273583E-4</v>
      </c>
      <c r="AR588" s="5">
        <f t="shared" si="817"/>
        <v>6.9236024453441236E-3</v>
      </c>
      <c r="AS588" s="5">
        <f t="shared" si="818"/>
        <v>9.4110476601801073E-3</v>
      </c>
      <c r="AT588" s="5">
        <f t="shared" si="819"/>
        <v>6.3960791193131104E-3</v>
      </c>
      <c r="AU588" s="5">
        <f t="shared" si="820"/>
        <v>2.8980002778089737E-3</v>
      </c>
      <c r="AV588" s="5">
        <f t="shared" si="821"/>
        <v>9.8479147773770969E-4</v>
      </c>
      <c r="AW588" s="5">
        <f t="shared" si="822"/>
        <v>1.8395947579989605E-5</v>
      </c>
      <c r="AX588" s="5">
        <f t="shared" si="823"/>
        <v>3.6460493337563739E-4</v>
      </c>
      <c r="AY588" s="5">
        <f t="shared" si="824"/>
        <v>6.6353101436390359E-4</v>
      </c>
      <c r="AZ588" s="5">
        <f t="shared" si="825"/>
        <v>6.0376775890905914E-4</v>
      </c>
      <c r="BA588" s="5">
        <f t="shared" si="826"/>
        <v>3.6625819422325077E-4</v>
      </c>
      <c r="BB588" s="5">
        <f t="shared" si="827"/>
        <v>1.6663493063714802E-4</v>
      </c>
      <c r="BC588" s="5">
        <f t="shared" si="828"/>
        <v>6.065054772048983E-5</v>
      </c>
      <c r="BD588" s="5">
        <f t="shared" si="829"/>
        <v>2.1000012767602703E-3</v>
      </c>
      <c r="BE588" s="5">
        <f t="shared" si="830"/>
        <v>2.8544695132401827E-3</v>
      </c>
      <c r="BF588" s="5">
        <f t="shared" si="831"/>
        <v>1.9399979162364569E-3</v>
      </c>
      <c r="BG588" s="5">
        <f t="shared" si="832"/>
        <v>8.789938953734915E-4</v>
      </c>
      <c r="BH588" s="5">
        <f t="shared" si="833"/>
        <v>2.9869758942940503E-4</v>
      </c>
      <c r="BI588" s="5">
        <f t="shared" si="834"/>
        <v>8.1202156602488802E-5</v>
      </c>
      <c r="BJ588" s="8">
        <f t="shared" si="835"/>
        <v>0.28720130690000051</v>
      </c>
      <c r="BK588" s="8">
        <f t="shared" si="836"/>
        <v>0.22939027516790264</v>
      </c>
      <c r="BL588" s="8">
        <f t="shared" si="837"/>
        <v>0.43899227345112229</v>
      </c>
      <c r="BM588" s="8">
        <f t="shared" si="838"/>
        <v>0.6124734740216039</v>
      </c>
      <c r="BN588" s="8">
        <f t="shared" si="839"/>
        <v>0.38427568713494686</v>
      </c>
    </row>
    <row r="589" spans="1:66" x14ac:dyDescent="0.25">
      <c r="A589" t="s">
        <v>72</v>
      </c>
      <c r="B589" t="s">
        <v>83</v>
      </c>
      <c r="C589" t="s">
        <v>85</v>
      </c>
      <c r="D589" s="10"/>
      <c r="E589">
        <f>VLOOKUP(A589,home!$A$2:$E$405,3,FALSE)</f>
        <v>1.37037037037037</v>
      </c>
      <c r="F589">
        <f>VLOOKUP(B589,home!$B$2:$E$405,3,FALSE)</f>
        <v>0.73</v>
      </c>
      <c r="G589">
        <f>VLOOKUP(C589,away!$B$2:$E$405,4,FALSE)</f>
        <v>0.73</v>
      </c>
      <c r="H589">
        <f>VLOOKUP(A589,away!$A$2:$E$405,3,FALSE)</f>
        <v>1.17592592592593</v>
      </c>
      <c r="I589">
        <f>VLOOKUP(C589,away!$B$2:$E$405,3,FALSE)</f>
        <v>0.73</v>
      </c>
      <c r="J589">
        <f>VLOOKUP(B589,home!$B$2:$E$405,4,FALSE)</f>
        <v>0.64</v>
      </c>
      <c r="K589" s="3">
        <f t="shared" si="784"/>
        <v>0.73027037037037013</v>
      </c>
      <c r="L589" s="3">
        <f t="shared" si="785"/>
        <v>0.54939259259259454</v>
      </c>
      <c r="M589" s="5">
        <f t="shared" si="786"/>
        <v>0.27813102511457805</v>
      </c>
      <c r="N589" s="5">
        <f t="shared" si="787"/>
        <v>0.20311084672191365</v>
      </c>
      <c r="O589" s="5">
        <f t="shared" si="788"/>
        <v>0.15280312496813406</v>
      </c>
      <c r="P589" s="5">
        <f t="shared" si="789"/>
        <v>0.11158759466422923</v>
      </c>
      <c r="Q589" s="5">
        <f t="shared" si="790"/>
        <v>7.4162916630925668E-2</v>
      </c>
      <c r="R589" s="5">
        <f t="shared" si="791"/>
        <v>4.1974452491246685E-2</v>
      </c>
      <c r="S589" s="5">
        <f t="shared" si="792"/>
        <v>1.1192378913696078E-2</v>
      </c>
      <c r="T589" s="5">
        <f t="shared" si="793"/>
        <v>4.0744557042092691E-2</v>
      </c>
      <c r="U589" s="5">
        <f t="shared" si="794"/>
        <v>3.0652698966876227E-2</v>
      </c>
      <c r="V589" s="5">
        <f t="shared" si="795"/>
        <v>4.989377622513139E-4</v>
      </c>
      <c r="W589" s="5">
        <f t="shared" si="796"/>
        <v>1.805299353193766E-2</v>
      </c>
      <c r="X589" s="5">
        <f t="shared" si="797"/>
        <v>9.9181809205685697E-3</v>
      </c>
      <c r="Y589" s="5">
        <f t="shared" si="798"/>
        <v>2.7244875648767862E-3</v>
      </c>
      <c r="Z589" s="5">
        <f t="shared" si="799"/>
        <v>7.6868177589402339E-3</v>
      </c>
      <c r="AA589" s="5">
        <f t="shared" si="800"/>
        <v>5.6134552517908241E-3</v>
      </c>
      <c r="AB589" s="5">
        <f t="shared" si="801"/>
        <v>2.0496700228913914E-3</v>
      </c>
      <c r="AC589" s="5">
        <f t="shared" si="802"/>
        <v>1.2511024424963323E-5</v>
      </c>
      <c r="AD589" s="5">
        <f t="shared" si="803"/>
        <v>3.2958915682155024E-3</v>
      </c>
      <c r="AE589" s="5">
        <f t="shared" si="804"/>
        <v>1.8107384135659869E-3</v>
      </c>
      <c r="AF589" s="5">
        <f t="shared" si="805"/>
        <v>4.9740313576800957E-4</v>
      </c>
      <c r="AG589" s="5">
        <f t="shared" si="806"/>
        <v>9.1089866107757665E-5</v>
      </c>
      <c r="AH589" s="5">
        <f t="shared" si="807"/>
        <v>1.055770184342743E-3</v>
      </c>
      <c r="AI589" s="5">
        <f t="shared" si="808"/>
        <v>7.70997683545969E-4</v>
      </c>
      <c r="AJ589" s="5">
        <f t="shared" si="809"/>
        <v>2.8151838195890604E-4</v>
      </c>
      <c r="AK589" s="5">
        <f t="shared" si="810"/>
        <v>6.8528177686399223E-5</v>
      </c>
      <c r="AL589" s="5">
        <f t="shared" si="811"/>
        <v>2.0077948827060291E-7</v>
      </c>
      <c r="AM589" s="5">
        <f t="shared" si="812"/>
        <v>4.8137839124426319E-4</v>
      </c>
      <c r="AN589" s="5">
        <f t="shared" si="813"/>
        <v>2.6446572238373803E-4</v>
      </c>
      <c r="AO589" s="5">
        <f t="shared" si="814"/>
        <v>7.2647754436137597E-5</v>
      </c>
      <c r="AP589" s="5">
        <f t="shared" si="815"/>
        <v>1.3304046051899929E-5</v>
      </c>
      <c r="AQ589" s="5">
        <f t="shared" si="816"/>
        <v>1.8272860881061434E-6</v>
      </c>
      <c r="AR589" s="5">
        <f t="shared" si="817"/>
        <v>1.1600646375160424E-4</v>
      </c>
      <c r="AS589" s="5">
        <f t="shared" si="818"/>
        <v>8.4716083249240963E-5</v>
      </c>
      <c r="AT589" s="5">
        <f t="shared" si="819"/>
        <v>3.0932822745375146E-5</v>
      </c>
      <c r="AU589" s="5">
        <f t="shared" si="820"/>
        <v>7.5297746409553742E-6</v>
      </c>
      <c r="AV589" s="5">
        <f t="shared" si="821"/>
        <v>1.3746928289639751E-6</v>
      </c>
      <c r="AW589" s="5">
        <f t="shared" si="822"/>
        <v>2.2376044752450431E-9</v>
      </c>
      <c r="AX589" s="5">
        <f t="shared" si="823"/>
        <v>5.8589396010373464E-5</v>
      </c>
      <c r="AY589" s="5">
        <f t="shared" si="824"/>
        <v>3.2188580172573291E-5</v>
      </c>
      <c r="AZ589" s="5">
        <f t="shared" si="825"/>
        <v>8.8420837564423108E-6</v>
      </c>
      <c r="BA589" s="5">
        <f t="shared" si="826"/>
        <v>1.619258439624236E-6</v>
      </c>
      <c r="BB589" s="5">
        <f t="shared" si="827"/>
        <v>2.2240214805564952E-7</v>
      </c>
      <c r="BC589" s="5">
        <f t="shared" si="828"/>
        <v>2.4437218543691079E-8</v>
      </c>
      <c r="BD589" s="5">
        <f t="shared" si="829"/>
        <v>1.0622181979665441E-5</v>
      </c>
      <c r="BE589" s="5">
        <f t="shared" si="830"/>
        <v>7.7570647684317546E-6</v>
      </c>
      <c r="BF589" s="5">
        <f t="shared" si="831"/>
        <v>2.8323772807148026E-6</v>
      </c>
      <c r="BG589" s="5">
        <f t="shared" si="832"/>
        <v>6.8946706860540706E-7</v>
      </c>
      <c r="BH589" s="5">
        <f t="shared" si="833"/>
        <v>1.2587434288716098E-7</v>
      </c>
      <c r="BI589" s="5">
        <f t="shared" si="834"/>
        <v>1.8384460600066812E-8</v>
      </c>
      <c r="BJ589" s="8">
        <f t="shared" si="835"/>
        <v>0.35534421475392208</v>
      </c>
      <c r="BK589" s="8">
        <f t="shared" si="836"/>
        <v>0.40145483683884042</v>
      </c>
      <c r="BL589" s="8">
        <f t="shared" si="837"/>
        <v>0.23553282131559028</v>
      </c>
      <c r="BM589" s="8">
        <f t="shared" si="838"/>
        <v>0.13821654373369754</v>
      </c>
      <c r="BN589" s="8">
        <f t="shared" si="839"/>
        <v>0.86176996059102728</v>
      </c>
    </row>
    <row r="590" spans="1:66" x14ac:dyDescent="0.25">
      <c r="A590" t="s">
        <v>72</v>
      </c>
      <c r="B590" t="s">
        <v>89</v>
      </c>
      <c r="C590" t="s">
        <v>74</v>
      </c>
      <c r="D590" s="10"/>
      <c r="E590">
        <f>VLOOKUP(A590,home!$A$2:$E$405,3,FALSE)</f>
        <v>1.37037037037037</v>
      </c>
      <c r="F590">
        <f>VLOOKUP(B590,home!$B$2:$E$405,3,FALSE)</f>
        <v>0.36</v>
      </c>
      <c r="G590">
        <f>VLOOKUP(C590,away!$B$2:$E$405,4,FALSE)</f>
        <v>0.73</v>
      </c>
      <c r="H590">
        <f>VLOOKUP(A590,away!$A$2:$E$405,3,FALSE)</f>
        <v>1.17592592592593</v>
      </c>
      <c r="I590">
        <f>VLOOKUP(C590,away!$B$2:$E$405,3,FALSE)</f>
        <v>1.28</v>
      </c>
      <c r="J590">
        <f>VLOOKUP(B590,home!$B$2:$E$405,4,FALSE)</f>
        <v>0.43</v>
      </c>
      <c r="K590" s="3">
        <f t="shared" si="784"/>
        <v>0.36013333333333319</v>
      </c>
      <c r="L590" s="3">
        <f t="shared" si="785"/>
        <v>0.64722962962963193</v>
      </c>
      <c r="M590" s="5">
        <f t="shared" si="786"/>
        <v>0.36518070600704189</v>
      </c>
      <c r="N590" s="5">
        <f t="shared" si="787"/>
        <v>0.13151374492333595</v>
      </c>
      <c r="O590" s="5">
        <f t="shared" si="788"/>
        <v>0.23635577309682523</v>
      </c>
      <c r="P590" s="5">
        <f t="shared" si="789"/>
        <v>8.511959241793661E-2</v>
      </c>
      <c r="Q590" s="5">
        <f t="shared" si="790"/>
        <v>2.3681241669195354E-2</v>
      </c>
      <c r="R590" s="5">
        <f t="shared" si="791"/>
        <v>7.648822974114175E-2</v>
      </c>
      <c r="S590" s="5">
        <f t="shared" si="792"/>
        <v>4.9601094021489321E-3</v>
      </c>
      <c r="T590" s="5">
        <f t="shared" si="793"/>
        <v>1.5327201274723114E-2</v>
      </c>
      <c r="U590" s="5">
        <f t="shared" si="794"/>
        <v>2.7545961137443169E-2</v>
      </c>
      <c r="V590" s="5">
        <f t="shared" si="795"/>
        <v>1.2846075129206822E-4</v>
      </c>
      <c r="W590" s="5">
        <f t="shared" si="796"/>
        <v>2.8428014999331832E-3</v>
      </c>
      <c r="X590" s="5">
        <f t="shared" si="797"/>
        <v>1.8399453619123163E-3</v>
      </c>
      <c r="Y590" s="5">
        <f t="shared" si="798"/>
        <v>5.9543357756463374E-4</v>
      </c>
      <c r="Z590" s="5">
        <f t="shared" si="799"/>
        <v>1.6501816202128459E-2</v>
      </c>
      <c r="AA590" s="5">
        <f t="shared" si="800"/>
        <v>5.9428540749265259E-3</v>
      </c>
      <c r="AB590" s="5">
        <f t="shared" si="801"/>
        <v>1.0701099237584361E-3</v>
      </c>
      <c r="AC590" s="5">
        <f t="shared" si="802"/>
        <v>1.871423964186637E-6</v>
      </c>
      <c r="AD590" s="5">
        <f t="shared" si="803"/>
        <v>2.5594689504398414E-4</v>
      </c>
      <c r="AE590" s="5">
        <f t="shared" si="804"/>
        <v>1.6565641408417212E-4</v>
      </c>
      <c r="AF590" s="5">
        <f t="shared" si="805"/>
        <v>5.3608869766735833E-5</v>
      </c>
      <c r="AG590" s="5">
        <f t="shared" si="806"/>
        <v>1.1565749641329203E-5</v>
      </c>
      <c r="AH590" s="5">
        <f t="shared" si="807"/>
        <v>2.6701160971799652E-3</v>
      </c>
      <c r="AI590" s="5">
        <f t="shared" si="808"/>
        <v>9.6159781046441099E-4</v>
      </c>
      <c r="AJ590" s="5">
        <f t="shared" si="809"/>
        <v>1.7315171240429156E-4</v>
      </c>
      <c r="AK590" s="5">
        <f t="shared" si="810"/>
        <v>2.078590112017739E-5</v>
      </c>
      <c r="AL590" s="5">
        <f t="shared" si="811"/>
        <v>1.7448330916984867E-8</v>
      </c>
      <c r="AM590" s="5">
        <f t="shared" si="812"/>
        <v>1.8435001693701351E-5</v>
      </c>
      <c r="AN590" s="5">
        <f t="shared" si="813"/>
        <v>1.1931679318435962E-5</v>
      </c>
      <c r="AO590" s="5">
        <f t="shared" si="814"/>
        <v>3.861268193065423E-6</v>
      </c>
      <c r="AP590" s="5">
        <f t="shared" si="815"/>
        <v>8.3304239416613742E-7</v>
      </c>
      <c r="AQ590" s="5">
        <f t="shared" si="816"/>
        <v>1.3479243006048274E-7</v>
      </c>
      <c r="AR590" s="5">
        <f t="shared" si="817"/>
        <v>3.4563565052918153E-4</v>
      </c>
      <c r="AS590" s="5">
        <f t="shared" si="818"/>
        <v>1.2447491894390918E-4</v>
      </c>
      <c r="AT590" s="5">
        <f t="shared" si="819"/>
        <v>2.2413783737833238E-5</v>
      </c>
      <c r="AU590" s="5">
        <f t="shared" si="820"/>
        <v>2.6906502167061135E-6</v>
      </c>
      <c r="AV590" s="5">
        <f t="shared" si="821"/>
        <v>2.4224820784410697E-7</v>
      </c>
      <c r="AW590" s="5">
        <f t="shared" si="822"/>
        <v>1.1297259378076496E-10</v>
      </c>
      <c r="AX590" s="5">
        <f t="shared" si="823"/>
        <v>1.1065097683263855E-6</v>
      </c>
      <c r="AY590" s="5">
        <f t="shared" si="824"/>
        <v>7.1616590753545623E-7</v>
      </c>
      <c r="AZ590" s="5">
        <f t="shared" si="825"/>
        <v>2.3176189754377128E-7</v>
      </c>
      <c r="BA590" s="5">
        <f t="shared" si="826"/>
        <v>5.0001055703171932E-8</v>
      </c>
      <c r="BB590" s="5">
        <f t="shared" si="827"/>
        <v>8.0905411909636412E-9</v>
      </c>
      <c r="BC590" s="5">
        <f t="shared" si="828"/>
        <v>1.0472875957061359E-9</v>
      </c>
      <c r="BD590" s="5">
        <f t="shared" si="829"/>
        <v>3.7284272346466496E-5</v>
      </c>
      <c r="BE590" s="5">
        <f t="shared" si="830"/>
        <v>1.3427309281040794E-5</v>
      </c>
      <c r="BF590" s="5">
        <f t="shared" si="831"/>
        <v>2.4178108245394116E-6</v>
      </c>
      <c r="BG590" s="5">
        <f t="shared" si="832"/>
        <v>2.9024475720359769E-7</v>
      </c>
      <c r="BH590" s="5">
        <f t="shared" si="833"/>
        <v>2.61317029735639E-8</v>
      </c>
      <c r="BI590" s="5">
        <f t="shared" si="834"/>
        <v>1.8821794595092278E-9</v>
      </c>
      <c r="BJ590" s="8">
        <f t="shared" si="835"/>
        <v>0.17632445559568813</v>
      </c>
      <c r="BK590" s="8">
        <f t="shared" si="836"/>
        <v>0.45539147361662208</v>
      </c>
      <c r="BL590" s="8">
        <f t="shared" si="837"/>
        <v>0.35177748439799117</v>
      </c>
      <c r="BM590" s="8">
        <f t="shared" si="838"/>
        <v>8.1655225904018025E-2</v>
      </c>
      <c r="BN590" s="8">
        <f t="shared" si="839"/>
        <v>0.91833928785547692</v>
      </c>
    </row>
    <row r="591" spans="1:66" x14ac:dyDescent="0.25">
      <c r="A591" t="s">
        <v>72</v>
      </c>
      <c r="B591" t="s">
        <v>68</v>
      </c>
      <c r="C591" t="s">
        <v>76</v>
      </c>
      <c r="D591" s="10"/>
      <c r="E591">
        <f>VLOOKUP(A591,home!$A$2:$E$405,3,FALSE)</f>
        <v>1.37037037037037</v>
      </c>
      <c r="F591">
        <f>VLOOKUP(B591,home!$B$2:$E$405,3,FALSE)</f>
        <v>1.28</v>
      </c>
      <c r="G591">
        <f>VLOOKUP(C591,away!$B$2:$E$405,4,FALSE)</f>
        <v>1.0900000000000001</v>
      </c>
      <c r="H591">
        <f>VLOOKUP(A591,away!$A$2:$E$405,3,FALSE)</f>
        <v>1.17592592592593</v>
      </c>
      <c r="I591">
        <f>VLOOKUP(C591,away!$B$2:$E$405,3,FALSE)</f>
        <v>0.73</v>
      </c>
      <c r="J591">
        <f>VLOOKUP(B591,home!$B$2:$E$405,4,FALSE)</f>
        <v>0.64</v>
      </c>
      <c r="K591" s="3">
        <f t="shared" si="784"/>
        <v>1.9119407407407405</v>
      </c>
      <c r="L591" s="3">
        <f t="shared" si="785"/>
        <v>0.54939259259259454</v>
      </c>
      <c r="M591" s="5">
        <f t="shared" si="786"/>
        <v>8.5321113607802465E-2</v>
      </c>
      <c r="N591" s="5">
        <f t="shared" si="787"/>
        <v>0.16312891315212671</v>
      </c>
      <c r="O591" s="5">
        <f t="shared" si="788"/>
        <v>4.6874787807877891E-2</v>
      </c>
      <c r="P591" s="5">
        <f t="shared" si="789"/>
        <v>8.9621816523459075E-2</v>
      </c>
      <c r="Q591" s="5">
        <f t="shared" si="790"/>
        <v>0.15594640752415459</v>
      </c>
      <c r="R591" s="5">
        <f t="shared" si="791"/>
        <v>1.2876330600498885E-2</v>
      </c>
      <c r="S591" s="5">
        <f t="shared" si="792"/>
        <v>2.3534825254056594E-2</v>
      </c>
      <c r="T591" s="5">
        <f t="shared" si="793"/>
        <v>8.5675801135196572E-2</v>
      </c>
      <c r="U591" s="5">
        <f t="shared" si="794"/>
        <v>2.4618781066340502E-2</v>
      </c>
      <c r="V591" s="5">
        <f t="shared" si="795"/>
        <v>2.7467915054366059E-3</v>
      </c>
      <c r="W591" s="5">
        <f t="shared" si="796"/>
        <v>9.9386763305863129E-2</v>
      </c>
      <c r="X591" s="5">
        <f t="shared" si="797"/>
        <v>5.460235156199468E-2</v>
      </c>
      <c r="Y591" s="5">
        <f t="shared" si="798"/>
        <v>1.4999063743148279E-2</v>
      </c>
      <c r="Z591" s="5">
        <f t="shared" si="799"/>
        <v>2.3580535505624803E-3</v>
      </c>
      <c r="AA591" s="5">
        <f t="shared" si="800"/>
        <v>4.5084586521687616E-3</v>
      </c>
      <c r="AB591" s="5">
        <f t="shared" si="801"/>
        <v>4.3099528875132726E-3</v>
      </c>
      <c r="AC591" s="5">
        <f t="shared" si="802"/>
        <v>1.8032790618804369E-4</v>
      </c>
      <c r="AD591" s="5">
        <f t="shared" si="803"/>
        <v>4.7505400463709165E-2</v>
      </c>
      <c r="AE591" s="5">
        <f t="shared" si="804"/>
        <v>2.6099115122906622E-2</v>
      </c>
      <c r="AF591" s="5">
        <f t="shared" si="805"/>
        <v>7.1693302608731293E-3</v>
      </c>
      <c r="AG591" s="5">
        <f t="shared" si="806"/>
        <v>1.31292564639121E-3</v>
      </c>
      <c r="AH591" s="5">
        <f t="shared" si="807"/>
        <v>3.2387428840392345E-4</v>
      </c>
      <c r="AI591" s="5">
        <f t="shared" si="808"/>
        <v>6.1922844687787757E-4</v>
      </c>
      <c r="AJ591" s="5">
        <f t="shared" si="809"/>
        <v>5.91964047705714E-4</v>
      </c>
      <c r="AK591" s="5">
        <f t="shared" si="810"/>
        <v>3.7726672662078314E-4</v>
      </c>
      <c r="AL591" s="5">
        <f t="shared" si="811"/>
        <v>7.5767011653099087E-6</v>
      </c>
      <c r="AM591" s="5">
        <f t="shared" si="812"/>
        <v>1.8165502110353924E-2</v>
      </c>
      <c r="AN591" s="5">
        <f t="shared" si="813"/>
        <v>9.9799923001535895E-3</v>
      </c>
      <c r="AO591" s="5">
        <f t="shared" si="814"/>
        <v>2.7414669219177554E-3</v>
      </c>
      <c r="AP591" s="5">
        <f t="shared" si="815"/>
        <v>5.020472065797451E-4</v>
      </c>
      <c r="AQ591" s="5">
        <f t="shared" si="816"/>
        <v>6.895525410667901E-5</v>
      </c>
      <c r="AR591" s="5">
        <f t="shared" si="817"/>
        <v>3.5586826996062649E-5</v>
      </c>
      <c r="AS591" s="5">
        <f t="shared" si="818"/>
        <v>6.80399043674646E-5</v>
      </c>
      <c r="AT591" s="5">
        <f t="shared" si="819"/>
        <v>6.5044132578129718E-5</v>
      </c>
      <c r="AU591" s="5">
        <f t="shared" si="820"/>
        <v>4.1453509007422743E-5</v>
      </c>
      <c r="AV591" s="5">
        <f t="shared" si="821"/>
        <v>1.9814163179488707E-5</v>
      </c>
      <c r="AW591" s="5">
        <f t="shared" si="822"/>
        <v>2.2107258260306896E-7</v>
      </c>
      <c r="AX591" s="5">
        <f t="shared" si="823"/>
        <v>5.7885605934662595E-3</v>
      </c>
      <c r="AY591" s="5">
        <f t="shared" si="824"/>
        <v>3.1801923118237561E-3</v>
      </c>
      <c r="AZ591" s="5">
        <f t="shared" si="825"/>
        <v>8.7358704956794491E-4</v>
      </c>
      <c r="BA591" s="5">
        <f t="shared" si="826"/>
        <v>1.5998075133914953E-4</v>
      </c>
      <c r="BB591" s="5">
        <f t="shared" si="827"/>
        <v>2.1973059935781637E-5</v>
      </c>
      <c r="BC591" s="5">
        <f t="shared" si="828"/>
        <v>2.4143672730623093E-6</v>
      </c>
      <c r="BD591" s="5">
        <f t="shared" si="829"/>
        <v>3.2585231909184961E-6</v>
      </c>
      <c r="BE591" s="5">
        <f t="shared" si="830"/>
        <v>6.2301032433655903E-6</v>
      </c>
      <c r="BF591" s="5">
        <f t="shared" si="831"/>
        <v>5.9557941050058504E-6</v>
      </c>
      <c r="BG591" s="5">
        <f t="shared" si="832"/>
        <v>3.7957084642747391E-6</v>
      </c>
      <c r="BH591" s="5">
        <f t="shared" si="833"/>
        <v>1.8142924132053363E-6</v>
      </c>
      <c r="BI591" s="5">
        <f t="shared" si="834"/>
        <v>6.9376391608482326E-7</v>
      </c>
      <c r="BJ591" s="8">
        <f t="shared" si="835"/>
        <v>0.69731074384288183</v>
      </c>
      <c r="BK591" s="8">
        <f t="shared" si="836"/>
        <v>0.20459264380993186</v>
      </c>
      <c r="BL591" s="8">
        <f t="shared" si="837"/>
        <v>9.5352331245469019E-2</v>
      </c>
      <c r="BM591" s="8">
        <f t="shared" si="838"/>
        <v>0.44266443199368438</v>
      </c>
      <c r="BN591" s="8">
        <f t="shared" si="839"/>
        <v>0.55376936921591957</v>
      </c>
    </row>
    <row r="592" spans="1:66" x14ac:dyDescent="0.25">
      <c r="A592" t="s">
        <v>72</v>
      </c>
      <c r="B592" t="s">
        <v>88</v>
      </c>
      <c r="C592" t="s">
        <v>367</v>
      </c>
      <c r="D592" s="10"/>
      <c r="E592">
        <f>VLOOKUP(A592,home!$A$2:$E$405,3,FALSE)</f>
        <v>1.37037037037037</v>
      </c>
      <c r="F592">
        <f>VLOOKUP(B592,home!$B$2:$E$405,3,FALSE)</f>
        <v>1.0900000000000001</v>
      </c>
      <c r="G592">
        <f>VLOOKUP(C592,away!$B$2:$E$405,4,FALSE)</f>
        <v>1.82</v>
      </c>
      <c r="H592">
        <f>VLOOKUP(A592,away!$A$2:$E$405,3,FALSE)</f>
        <v>1.17592592592593</v>
      </c>
      <c r="I592">
        <f>VLOOKUP(C592,away!$B$2:$E$405,3,FALSE)</f>
        <v>0.91</v>
      </c>
      <c r="J592">
        <f>VLOOKUP(B592,home!$B$2:$E$405,4,FALSE)</f>
        <v>1.49</v>
      </c>
      <c r="K592" s="3">
        <f t="shared" si="784"/>
        <v>2.7185407407407407</v>
      </c>
      <c r="L592" s="3">
        <f t="shared" si="785"/>
        <v>1.5944379629629686</v>
      </c>
      <c r="M592" s="5">
        <f t="shared" si="786"/>
        <v>1.3393594566951187E-2</v>
      </c>
      <c r="N592" s="5">
        <f t="shared" si="787"/>
        <v>3.6411032495220645E-2</v>
      </c>
      <c r="O592" s="5">
        <f t="shared" si="788"/>
        <v>2.1355255638081532E-2</v>
      </c>
      <c r="P592" s="5">
        <f t="shared" si="789"/>
        <v>5.8055132481058057E-2</v>
      </c>
      <c r="Q592" s="5">
        <f t="shared" si="790"/>
        <v>4.9492437625346164E-2</v>
      </c>
      <c r="R592" s="5">
        <f t="shared" si="791"/>
        <v>1.702481514906809E-2</v>
      </c>
      <c r="S592" s="5">
        <f t="shared" si="792"/>
        <v>6.2910639682003125E-2</v>
      </c>
      <c r="T592" s="5">
        <f t="shared" si="793"/>
        <v>7.8912621429428703E-2</v>
      </c>
      <c r="U592" s="5">
        <f t="shared" si="794"/>
        <v>4.6282653586321748E-2</v>
      </c>
      <c r="V592" s="5">
        <f t="shared" si="795"/>
        <v>3.0298774561808049E-2</v>
      </c>
      <c r="W592" s="5">
        <f t="shared" si="796"/>
        <v>4.4849069347691152E-2</v>
      </c>
      <c r="X592" s="5">
        <f t="shared" si="797"/>
        <v>7.1509058771517586E-2</v>
      </c>
      <c r="Y592" s="5">
        <f t="shared" si="798"/>
        <v>5.700837900052886E-2</v>
      </c>
      <c r="Z592" s="5">
        <f t="shared" si="799"/>
        <v>9.0483371953670733E-3</v>
      </c>
      <c r="AA592" s="5">
        <f t="shared" si="800"/>
        <v>2.4598273301565204E-2</v>
      </c>
      <c r="AB592" s="5">
        <f t="shared" si="801"/>
        <v>3.343570406109013E-2</v>
      </c>
      <c r="AC592" s="5">
        <f t="shared" si="802"/>
        <v>8.2082117799234418E-3</v>
      </c>
      <c r="AD592" s="5">
        <f t="shared" si="803"/>
        <v>3.0481005551501284E-2</v>
      </c>
      <c r="AE592" s="5">
        <f t="shared" si="804"/>
        <v>4.8600072400598639E-2</v>
      </c>
      <c r="AF592" s="5">
        <f t="shared" si="805"/>
        <v>3.8744900219131649E-2</v>
      </c>
      <c r="AG592" s="5">
        <f t="shared" si="806"/>
        <v>2.0592113260198591E-2</v>
      </c>
      <c r="AH592" s="5">
        <f t="shared" si="807"/>
        <v>3.6067530814957835E-3</v>
      </c>
      <c r="AI592" s="5">
        <f t="shared" si="808"/>
        <v>9.8051051938384988E-3</v>
      </c>
      <c r="AJ592" s="5">
        <f t="shared" si="809"/>
        <v>1.3327788968349298E-2</v>
      </c>
      <c r="AK592" s="5">
        <f t="shared" si="810"/>
        <v>1.2077379098150856E-2</v>
      </c>
      <c r="AL592" s="5">
        <f t="shared" si="811"/>
        <v>1.4231543890148087E-3</v>
      </c>
      <c r="AM592" s="5">
        <f t="shared" si="812"/>
        <v>1.6572771082100195E-2</v>
      </c>
      <c r="AN592" s="5">
        <f t="shared" si="813"/>
        <v>2.642425536479542E-2</v>
      </c>
      <c r="AO592" s="5">
        <f t="shared" si="814"/>
        <v>2.1065917948328856E-2</v>
      </c>
      <c r="AP592" s="5">
        <f t="shared" si="815"/>
        <v>1.1196099767159505E-2</v>
      </c>
      <c r="AQ592" s="5">
        <f t="shared" si="816"/>
        <v>4.4628716264699907E-3</v>
      </c>
      <c r="AR592" s="5">
        <f t="shared" si="817"/>
        <v>1.1501488072341093E-3</v>
      </c>
      <c r="AS592" s="5">
        <f t="shared" si="818"/>
        <v>3.1267263903802956E-3</v>
      </c>
      <c r="AT592" s="5">
        <f t="shared" si="819"/>
        <v>4.2500665386990362E-3</v>
      </c>
      <c r="AU592" s="5">
        <f t="shared" si="820"/>
        <v>3.8513263454374373E-3</v>
      </c>
      <c r="AV592" s="5">
        <f t="shared" si="821"/>
        <v>2.617496893989955E-3</v>
      </c>
      <c r="AW592" s="5">
        <f t="shared" si="822"/>
        <v>1.713535032284159E-4</v>
      </c>
      <c r="AX592" s="5">
        <f t="shared" si="823"/>
        <v>7.5089588956098983E-3</v>
      </c>
      <c r="AY592" s="5">
        <f t="shared" si="824"/>
        <v>1.1972569125488908E-2</v>
      </c>
      <c r="AZ592" s="5">
        <f t="shared" si="825"/>
        <v>9.5447593639389344E-3</v>
      </c>
      <c r="BA592" s="5">
        <f t="shared" si="826"/>
        <v>5.07284222573684E-3</v>
      </c>
      <c r="BB592" s="5">
        <f t="shared" si="827"/>
        <v>2.0220830562090943E-3</v>
      </c>
      <c r="BC592" s="5">
        <f t="shared" si="828"/>
        <v>6.4481719781679246E-4</v>
      </c>
      <c r="BD592" s="5">
        <f t="shared" si="829"/>
        <v>3.0564015355177338E-4</v>
      </c>
      <c r="BE592" s="5">
        <f t="shared" si="830"/>
        <v>8.3089520943675191E-4</v>
      </c>
      <c r="BF592" s="5">
        <f t="shared" si="831"/>
        <v>1.1294112390700603E-3</v>
      </c>
      <c r="BG592" s="5">
        <f t="shared" si="832"/>
        <v>1.0234501554874796E-3</v>
      </c>
      <c r="BH592" s="5">
        <f t="shared" si="833"/>
        <v>6.9557273595253978E-4</v>
      </c>
      <c r="BI592" s="5">
        <f t="shared" si="834"/>
        <v>3.781885641670964E-4</v>
      </c>
      <c r="BJ592" s="8">
        <f t="shared" si="835"/>
        <v>0.59308863575481785</v>
      </c>
      <c r="BK592" s="8">
        <f t="shared" si="836"/>
        <v>0.18626207658624758</v>
      </c>
      <c r="BL592" s="8">
        <f t="shared" si="837"/>
        <v>0.20087265111136768</v>
      </c>
      <c r="BM592" s="8">
        <f t="shared" si="838"/>
        <v>0.78173821706981395</v>
      </c>
      <c r="BN592" s="8">
        <f t="shared" si="839"/>
        <v>0.19573226795572568</v>
      </c>
    </row>
    <row r="593" spans="1:66" x14ac:dyDescent="0.25">
      <c r="A593" t="s">
        <v>72</v>
      </c>
      <c r="B593" t="s">
        <v>102</v>
      </c>
      <c r="C593" t="s">
        <v>77</v>
      </c>
      <c r="D593" s="10"/>
      <c r="E593">
        <f>VLOOKUP(A593,home!$A$2:$E$405,3,FALSE)</f>
        <v>1.37037037037037</v>
      </c>
      <c r="F593">
        <f>VLOOKUP(B593,home!$B$2:$E$405,3,FALSE)</f>
        <v>0.18</v>
      </c>
      <c r="G593">
        <f>VLOOKUP(C593,away!$B$2:$E$405,4,FALSE)</f>
        <v>0.18</v>
      </c>
      <c r="H593">
        <f>VLOOKUP(A593,away!$A$2:$E$405,3,FALSE)</f>
        <v>1.17592592592593</v>
      </c>
      <c r="I593">
        <f>VLOOKUP(C593,away!$B$2:$E$405,3,FALSE)</f>
        <v>0.91</v>
      </c>
      <c r="J593">
        <f>VLOOKUP(B593,home!$B$2:$E$405,4,FALSE)</f>
        <v>1.49</v>
      </c>
      <c r="K593" s="3">
        <f t="shared" si="784"/>
        <v>4.4399999999999981E-2</v>
      </c>
      <c r="L593" s="3">
        <f t="shared" si="785"/>
        <v>1.5944379629629686</v>
      </c>
      <c r="M593" s="5">
        <f t="shared" si="786"/>
        <v>0.19420558530376625</v>
      </c>
      <c r="N593" s="5">
        <f t="shared" si="787"/>
        <v>8.6227279874872172E-3</v>
      </c>
      <c r="O593" s="5">
        <f t="shared" si="788"/>
        <v>0.30964875782776807</v>
      </c>
      <c r="P593" s="5">
        <f t="shared" si="789"/>
        <v>1.3748404847552895E-2</v>
      </c>
      <c r="Q593" s="5">
        <f t="shared" si="790"/>
        <v>1.914245613222161E-4</v>
      </c>
      <c r="R593" s="5">
        <f t="shared" si="791"/>
        <v>0.24685786733246007</v>
      </c>
      <c r="S593" s="5">
        <f t="shared" si="792"/>
        <v>2.4332286267225901E-4</v>
      </c>
      <c r="T593" s="5">
        <f t="shared" si="793"/>
        <v>3.052145876156741E-4</v>
      </c>
      <c r="U593" s="5">
        <f t="shared" si="794"/>
        <v>1.0960489309561222E-2</v>
      </c>
      <c r="V593" s="5">
        <f t="shared" si="795"/>
        <v>1.9139518335406081E-6</v>
      </c>
      <c r="W593" s="5">
        <f t="shared" si="796"/>
        <v>2.8330835075687958E-6</v>
      </c>
      <c r="X593" s="5">
        <f t="shared" si="797"/>
        <v>4.5171758967119722E-6</v>
      </c>
      <c r="Y593" s="5">
        <f t="shared" si="798"/>
        <v>3.6011783675494299E-6</v>
      </c>
      <c r="Z593" s="5">
        <f t="shared" si="799"/>
        <v>0.13119985171031684</v>
      </c>
      <c r="AA593" s="5">
        <f t="shared" si="800"/>
        <v>5.825273415938065E-3</v>
      </c>
      <c r="AB593" s="5">
        <f t="shared" si="801"/>
        <v>1.2932106983382498E-4</v>
      </c>
      <c r="AC593" s="5">
        <f t="shared" si="802"/>
        <v>8.468404958936235E-9</v>
      </c>
      <c r="AD593" s="5">
        <f t="shared" si="803"/>
        <v>3.1447226934013625E-8</v>
      </c>
      <c r="AE593" s="5">
        <f t="shared" si="804"/>
        <v>5.0140652453502883E-8</v>
      </c>
      <c r="AF593" s="5">
        <f t="shared" si="805"/>
        <v>3.9973079879798662E-8</v>
      </c>
      <c r="AG593" s="5">
        <f t="shared" si="806"/>
        <v>2.1244865352300742E-8</v>
      </c>
      <c r="AH593" s="5">
        <f t="shared" si="807"/>
        <v>5.2297506075510279E-2</v>
      </c>
      <c r="AI593" s="5">
        <f t="shared" si="808"/>
        <v>2.322009269752655E-3</v>
      </c>
      <c r="AJ593" s="5">
        <f t="shared" si="809"/>
        <v>5.1548605788508917E-5</v>
      </c>
      <c r="AK593" s="5">
        <f t="shared" si="810"/>
        <v>7.6291936566993125E-7</v>
      </c>
      <c r="AL593" s="5">
        <f t="shared" si="811"/>
        <v>2.3980167121634715E-11</v>
      </c>
      <c r="AM593" s="5">
        <f t="shared" si="812"/>
        <v>2.7925137517404114E-10</v>
      </c>
      <c r="AN593" s="5">
        <f t="shared" si="813"/>
        <v>4.452489937871058E-10</v>
      </c>
      <c r="AO593" s="5">
        <f t="shared" si="814"/>
        <v>3.549609493326123E-10</v>
      </c>
      <c r="AP593" s="5">
        <f t="shared" si="815"/>
        <v>1.8865440432843069E-10</v>
      </c>
      <c r="AQ593" s="5">
        <f t="shared" si="816"/>
        <v>7.5199436035353797E-11</v>
      </c>
      <c r="AR593" s="5">
        <f t="shared" si="817"/>
        <v>1.6677025811016016E-2</v>
      </c>
      <c r="AS593" s="5">
        <f t="shared" si="818"/>
        <v>7.4045994600911073E-4</v>
      </c>
      <c r="AT593" s="5">
        <f t="shared" si="819"/>
        <v>1.6438210801402251E-5</v>
      </c>
      <c r="AU593" s="5">
        <f t="shared" si="820"/>
        <v>2.4328551986075308E-7</v>
      </c>
      <c r="AV593" s="5">
        <f t="shared" si="821"/>
        <v>2.7004692704543585E-9</v>
      </c>
      <c r="AW593" s="5">
        <f t="shared" si="822"/>
        <v>4.7156362874214528E-14</v>
      </c>
      <c r="AX593" s="5">
        <f t="shared" si="823"/>
        <v>2.0664601762878998E-12</v>
      </c>
      <c r="AY593" s="5">
        <f t="shared" si="824"/>
        <v>3.2948425540245754E-12</v>
      </c>
      <c r="AZ593" s="5">
        <f t="shared" si="825"/>
        <v>2.6267110250613249E-12</v>
      </c>
      <c r="BA593" s="5">
        <f t="shared" si="826"/>
        <v>1.3960425920303839E-12</v>
      </c>
      <c r="BB593" s="5">
        <f t="shared" si="827"/>
        <v>5.5647582666161691E-13</v>
      </c>
      <c r="BC593" s="5">
        <f t="shared" si="828"/>
        <v>1.7745323670009647E-13</v>
      </c>
      <c r="BD593" s="5">
        <f t="shared" si="829"/>
        <v>4.4317471770662017E-3</v>
      </c>
      <c r="BE593" s="5">
        <f t="shared" si="830"/>
        <v>1.9676957466173924E-4</v>
      </c>
      <c r="BF593" s="5">
        <f t="shared" si="831"/>
        <v>4.3682845574906091E-6</v>
      </c>
      <c r="BG593" s="5">
        <f t="shared" si="832"/>
        <v>6.4650611450860953E-8</v>
      </c>
      <c r="BH593" s="5">
        <f t="shared" si="833"/>
        <v>7.1762178710455638E-10</v>
      </c>
      <c r="BI593" s="5">
        <f t="shared" si="834"/>
        <v>6.372481469488464E-12</v>
      </c>
      <c r="BJ593" s="8">
        <f t="shared" si="835"/>
        <v>9.1304627334547004E-3</v>
      </c>
      <c r="BK593" s="8">
        <f t="shared" si="836"/>
        <v>0.20819923546150493</v>
      </c>
      <c r="BL593" s="8">
        <f t="shared" si="837"/>
        <v>0.6501606561906853</v>
      </c>
      <c r="BM593" s="8">
        <f t="shared" si="838"/>
        <v>0.22541543823235724</v>
      </c>
      <c r="BN593" s="8">
        <f t="shared" si="839"/>
        <v>0.77327476786035676</v>
      </c>
    </row>
    <row r="594" spans="1:66" x14ac:dyDescent="0.25">
      <c r="A594" t="s">
        <v>72</v>
      </c>
      <c r="B594" t="s">
        <v>78</v>
      </c>
      <c r="C594" t="s">
        <v>237</v>
      </c>
      <c r="D594" s="10"/>
      <c r="E594">
        <f>VLOOKUP(A594,home!$A$2:$E$405,3,FALSE)</f>
        <v>1.37037037037037</v>
      </c>
      <c r="F594">
        <f>VLOOKUP(B594,home!$B$2:$E$405,3,FALSE)</f>
        <v>1.0900000000000001</v>
      </c>
      <c r="G594">
        <f>VLOOKUP(C594,away!$B$2:$E$405,4,FALSE)</f>
        <v>0.91</v>
      </c>
      <c r="H594">
        <f>VLOOKUP(A594,away!$A$2:$E$405,3,FALSE)</f>
        <v>1.17592592592593</v>
      </c>
      <c r="I594">
        <f>VLOOKUP(C594,away!$B$2:$E$405,3,FALSE)</f>
        <v>0.55000000000000004</v>
      </c>
      <c r="J594">
        <f>VLOOKUP(B594,home!$B$2:$E$405,4,FALSE)</f>
        <v>1.7</v>
      </c>
      <c r="K594" s="3">
        <f t="shared" si="784"/>
        <v>1.3592703703703704</v>
      </c>
      <c r="L594" s="3">
        <f t="shared" si="785"/>
        <v>1.0994907407407446</v>
      </c>
      <c r="M594" s="5">
        <f t="shared" si="786"/>
        <v>8.5540860970613947E-2</v>
      </c>
      <c r="N594" s="5">
        <f t="shared" si="787"/>
        <v>0.11627315777332678</v>
      </c>
      <c r="O594" s="5">
        <f t="shared" si="788"/>
        <v>9.4051384592181375E-2</v>
      </c>
      <c r="P594" s="5">
        <f t="shared" si="789"/>
        <v>0.12784126036846052</v>
      </c>
      <c r="Q594" s="5">
        <f t="shared" si="790"/>
        <v>7.9023329115341198E-2</v>
      </c>
      <c r="R594" s="5">
        <f t="shared" si="791"/>
        <v>5.1704313256475065E-2</v>
      </c>
      <c r="S594" s="5">
        <f t="shared" si="792"/>
        <v>4.7764856663679696E-2</v>
      </c>
      <c r="T594" s="5">
        <f t="shared" si="793"/>
        <v>8.6885418664826145E-2</v>
      </c>
      <c r="U594" s="5">
        <f t="shared" si="794"/>
        <v>7.0280141029874524E-2</v>
      </c>
      <c r="V594" s="5">
        <f t="shared" si="795"/>
        <v>7.931647334536409E-3</v>
      </c>
      <c r="W594" s="5">
        <f t="shared" si="796"/>
        <v>3.5804689944836515E-2</v>
      </c>
      <c r="X594" s="5">
        <f t="shared" si="797"/>
        <v>3.9366925069440992E-2</v>
      </c>
      <c r="Y594" s="5">
        <f t="shared" si="798"/>
        <v>2.164178480264253E-2</v>
      </c>
      <c r="Z594" s="5">
        <f t="shared" si="799"/>
        <v>1.894947122728443E-2</v>
      </c>
      <c r="AA594" s="5">
        <f t="shared" si="800"/>
        <v>2.5757454773433587E-2</v>
      </c>
      <c r="AB594" s="5">
        <f t="shared" si="801"/>
        <v>1.7505672544841564E-2</v>
      </c>
      <c r="AC594" s="5">
        <f t="shared" si="802"/>
        <v>7.4086800487781928E-4</v>
      </c>
      <c r="AD594" s="5">
        <f t="shared" si="803"/>
        <v>1.2167063540578551E-2</v>
      </c>
      <c r="AE594" s="5">
        <f t="shared" si="804"/>
        <v>1.3377573704870417E-2</v>
      </c>
      <c r="AF594" s="5">
        <f t="shared" si="805"/>
        <v>7.3542592110409401E-3</v>
      </c>
      <c r="AG594" s="5">
        <f t="shared" si="806"/>
        <v>2.6953133025156167E-3</v>
      </c>
      <c r="AH594" s="5">
        <f t="shared" si="807"/>
        <v>5.2086920390830944E-3</v>
      </c>
      <c r="AI594" s="5">
        <f t="shared" si="808"/>
        <v>7.0800207571096781E-3</v>
      </c>
      <c r="AJ594" s="5">
        <f t="shared" si="809"/>
        <v>4.811831218373191E-3</v>
      </c>
      <c r="AK594" s="5">
        <f t="shared" si="810"/>
        <v>2.1801932007859469E-3</v>
      </c>
      <c r="AL594" s="5">
        <f t="shared" si="811"/>
        <v>4.4289243028678137E-5</v>
      </c>
      <c r="AM594" s="5">
        <f t="shared" si="812"/>
        <v>3.3076657930244087E-3</v>
      </c>
      <c r="AN594" s="5">
        <f t="shared" si="813"/>
        <v>3.6367479128952295E-3</v>
      </c>
      <c r="AO594" s="5">
        <f t="shared" si="814"/>
        <v>1.9992853283182662E-3</v>
      </c>
      <c r="AP594" s="5">
        <f t="shared" si="815"/>
        <v>7.3273190219491798E-4</v>
      </c>
      <c r="AQ594" s="5">
        <f t="shared" si="816"/>
        <v>2.0140798547716623E-4</v>
      </c>
      <c r="AR594" s="5">
        <f t="shared" si="817"/>
        <v>1.1453817336683784E-3</v>
      </c>
      <c r="AS594" s="5">
        <f t="shared" si="818"/>
        <v>1.5568834533388738E-3</v>
      </c>
      <c r="AT594" s="5">
        <f t="shared" si="819"/>
        <v>1.0581127741217161E-3</v>
      </c>
      <c r="AU594" s="5">
        <f t="shared" si="820"/>
        <v>4.7942044745801523E-4</v>
      </c>
      <c r="AV594" s="5">
        <f t="shared" si="821"/>
        <v>1.6291550229484625E-4</v>
      </c>
      <c r="AW594" s="5">
        <f t="shared" si="822"/>
        <v>1.838625094651268E-6</v>
      </c>
      <c r="AX594" s="5">
        <f t="shared" si="823"/>
        <v>7.4933535125761453E-4</v>
      </c>
      <c r="AY594" s="5">
        <f t="shared" si="824"/>
        <v>8.2388728041746055E-4</v>
      </c>
      <c r="AZ594" s="5">
        <f t="shared" si="825"/>
        <v>4.5292821811653559E-4</v>
      </c>
      <c r="BA594" s="5">
        <f t="shared" si="826"/>
        <v>1.6599679401311181E-4</v>
      </c>
      <c r="BB594" s="5">
        <f t="shared" si="827"/>
        <v>4.5627984502516256E-5</v>
      </c>
      <c r="BC594" s="5">
        <f t="shared" si="828"/>
        <v>1.0033509295835767E-5</v>
      </c>
      <c r="BD594" s="5">
        <f t="shared" si="829"/>
        <v>2.0988943513032722E-4</v>
      </c>
      <c r="BE594" s="5">
        <f t="shared" si="830"/>
        <v>2.8529649022642769E-4</v>
      </c>
      <c r="BF594" s="5">
        <f t="shared" si="831"/>
        <v>1.9389753296772155E-4</v>
      </c>
      <c r="BG594" s="5">
        <f t="shared" si="832"/>
        <v>8.7853057150312031E-5</v>
      </c>
      <c r="BH594" s="5">
        <f t="shared" si="833"/>
        <v>2.9854014382718485E-5</v>
      </c>
      <c r="BI594" s="5">
        <f t="shared" si="834"/>
        <v>8.1159354374080278E-6</v>
      </c>
      <c r="BJ594" s="8">
        <f t="shared" si="835"/>
        <v>0.42671516318893277</v>
      </c>
      <c r="BK594" s="8">
        <f t="shared" si="836"/>
        <v>0.27068766986561449</v>
      </c>
      <c r="BL594" s="8">
        <f t="shared" si="837"/>
        <v>0.28379732378833478</v>
      </c>
      <c r="BM594" s="8">
        <f t="shared" si="838"/>
        <v>0.44489327333844492</v>
      </c>
      <c r="BN594" s="8">
        <f t="shared" si="839"/>
        <v>0.55443430607639888</v>
      </c>
    </row>
    <row r="595" spans="1:66" x14ac:dyDescent="0.25">
      <c r="A595" t="s">
        <v>72</v>
      </c>
      <c r="B595" t="s">
        <v>73</v>
      </c>
      <c r="C595" t="s">
        <v>75</v>
      </c>
      <c r="D595" s="10"/>
      <c r="E595">
        <f>VLOOKUP(A595,home!$A$2:$E$405,3,FALSE)</f>
        <v>1.37037037037037</v>
      </c>
      <c r="F595">
        <f>VLOOKUP(B595,home!$B$2:$E$405,3,FALSE)</f>
        <v>1.0900000000000001</v>
      </c>
      <c r="G595">
        <f>VLOOKUP(C595,away!$B$2:$E$405,4,FALSE)</f>
        <v>0.55000000000000004</v>
      </c>
      <c r="H595">
        <f>VLOOKUP(A595,away!$A$2:$E$405,3,FALSE)</f>
        <v>1.17592592592593</v>
      </c>
      <c r="I595">
        <f>VLOOKUP(C595,away!$B$2:$E$405,3,FALSE)</f>
        <v>0.73</v>
      </c>
      <c r="J595">
        <f>VLOOKUP(B595,home!$B$2:$E$405,4,FALSE)</f>
        <v>1.49</v>
      </c>
      <c r="K595" s="3">
        <f t="shared" si="784"/>
        <v>0.82153703703703695</v>
      </c>
      <c r="L595" s="3">
        <f t="shared" si="785"/>
        <v>1.2790546296296341</v>
      </c>
      <c r="M595" s="5">
        <f t="shared" si="786"/>
        <v>0.12238399629616528</v>
      </c>
      <c r="N595" s="5">
        <f t="shared" si="787"/>
        <v>0.10054298569790333</v>
      </c>
      <c r="O595" s="5">
        <f t="shared" si="788"/>
        <v>0.15653581705518618</v>
      </c>
      <c r="P595" s="5">
        <f t="shared" si="789"/>
        <v>0.12859997133368933</v>
      </c>
      <c r="Q595" s="5">
        <f t="shared" si="790"/>
        <v>4.1299893282556337E-2</v>
      </c>
      <c r="R595" s="5">
        <f t="shared" si="791"/>
        <v>0.10010893075364669</v>
      </c>
      <c r="S595" s="5">
        <f t="shared" si="792"/>
        <v>3.3782915102323542E-2</v>
      </c>
      <c r="T595" s="5">
        <f t="shared" si="793"/>
        <v>5.2824819706263508E-2</v>
      </c>
      <c r="U595" s="5">
        <f t="shared" si="794"/>
        <v>8.2243194352296808E-2</v>
      </c>
      <c r="V595" s="5">
        <f t="shared" si="795"/>
        <v>3.9443083021099912E-3</v>
      </c>
      <c r="W595" s="5">
        <f t="shared" si="796"/>
        <v>1.1309797319099054E-2</v>
      </c>
      <c r="X595" s="5">
        <f t="shared" si="797"/>
        <v>1.4465848621166469E-2</v>
      </c>
      <c r="Y595" s="5">
        <f t="shared" si="798"/>
        <v>9.2513053252122179E-3</v>
      </c>
      <c r="Z595" s="5">
        <f t="shared" si="799"/>
        <v>4.268159711590807E-2</v>
      </c>
      <c r="AA595" s="5">
        <f t="shared" si="800"/>
        <v>3.5064512830611662E-2</v>
      </c>
      <c r="AB595" s="5">
        <f t="shared" si="801"/>
        <v>1.4403397988003932E-2</v>
      </c>
      <c r="AC595" s="5">
        <f t="shared" si="802"/>
        <v>2.5904016759423687E-4</v>
      </c>
      <c r="AD595" s="5">
        <f t="shared" si="803"/>
        <v>2.3228543447555146E-3</v>
      </c>
      <c r="AE595" s="5">
        <f t="shared" si="804"/>
        <v>2.9710576036148508E-3</v>
      </c>
      <c r="AF595" s="5">
        <f t="shared" si="805"/>
        <v>1.9000724913999509E-3</v>
      </c>
      <c r="AG595" s="5">
        <f t="shared" si="806"/>
        <v>8.1009883891900662E-4</v>
      </c>
      <c r="AH595" s="5">
        <f t="shared" si="807"/>
        <v>1.3648023597772275E-2</v>
      </c>
      <c r="AI595" s="5">
        <f t="shared" si="808"/>
        <v>1.1212356867925396E-2</v>
      </c>
      <c r="AJ595" s="5">
        <f t="shared" si="809"/>
        <v>4.6056832197386502E-3</v>
      </c>
      <c r="AK595" s="5">
        <f t="shared" si="810"/>
        <v>1.2612464486250973E-3</v>
      </c>
      <c r="AL595" s="5">
        <f t="shared" si="811"/>
        <v>1.0887880486032709E-5</v>
      </c>
      <c r="AM595" s="5">
        <f t="shared" si="812"/>
        <v>3.8166217517181082E-4</v>
      </c>
      <c r="AN595" s="5">
        <f t="shared" si="813"/>
        <v>4.8816677210802102E-4</v>
      </c>
      <c r="AO595" s="5">
        <f t="shared" si="814"/>
        <v>3.1219598494805945E-4</v>
      </c>
      <c r="AP595" s="5">
        <f t="shared" si="815"/>
        <v>1.3310523996653298E-4</v>
      </c>
      <c r="AQ595" s="5">
        <f t="shared" si="816"/>
        <v>4.2562218351789385E-5</v>
      </c>
      <c r="AR595" s="5">
        <f t="shared" si="817"/>
        <v>3.4913135536050223E-3</v>
      </c>
      <c r="AS595" s="5">
        <f t="shared" si="818"/>
        <v>2.868243392195918E-3</v>
      </c>
      <c r="AT595" s="5">
        <f t="shared" si="819"/>
        <v>1.1781840889628472E-3</v>
      </c>
      <c r="AU595" s="5">
        <f t="shared" si="820"/>
        <v>3.226406218435728E-4</v>
      </c>
      <c r="AV595" s="5">
        <f t="shared" si="821"/>
        <v>6.6265305124288943E-5</v>
      </c>
      <c r="AW595" s="5">
        <f t="shared" si="822"/>
        <v>3.1780233635378613E-7</v>
      </c>
      <c r="AX595" s="5">
        <f t="shared" si="823"/>
        <v>5.2258268756626661E-5</v>
      </c>
      <c r="AY595" s="5">
        <f t="shared" si="824"/>
        <v>6.6841180589592982E-5</v>
      </c>
      <c r="AZ595" s="5">
        <f t="shared" si="825"/>
        <v>4.2746760741514685E-5</v>
      </c>
      <c r="BA595" s="5">
        <f t="shared" si="826"/>
        <v>1.8225147409368213E-5</v>
      </c>
      <c r="BB595" s="5">
        <f t="shared" si="827"/>
        <v>5.8277397924087396E-6</v>
      </c>
      <c r="BC595" s="5">
        <f t="shared" si="828"/>
        <v>1.4907995123514472E-6</v>
      </c>
      <c r="BD595" s="5">
        <f t="shared" si="829"/>
        <v>7.4426346070453116E-4</v>
      </c>
      <c r="BE595" s="5">
        <f t="shared" si="830"/>
        <v>6.1143999828213173E-4</v>
      </c>
      <c r="BF595" s="5">
        <f t="shared" si="831"/>
        <v>2.5116030225731667E-4</v>
      </c>
      <c r="BG595" s="5">
        <f t="shared" si="832"/>
        <v>6.8779163512600866E-5</v>
      </c>
      <c r="BH595" s="5">
        <f t="shared" si="833"/>
        <v>1.4126157550506995E-5</v>
      </c>
      <c r="BI595" s="5">
        <f t="shared" si="834"/>
        <v>2.3210323237523778E-6</v>
      </c>
      <c r="BJ595" s="8">
        <f t="shared" si="835"/>
        <v>0.23924381551823828</v>
      </c>
      <c r="BK595" s="8">
        <f t="shared" si="836"/>
        <v>0.28904796026295809</v>
      </c>
      <c r="BL595" s="8">
        <f t="shared" si="837"/>
        <v>0.42870190019016918</v>
      </c>
      <c r="BM595" s="8">
        <f t="shared" si="838"/>
        <v>0.35013715528987305</v>
      </c>
      <c r="BN595" s="8">
        <f t="shared" si="839"/>
        <v>0.64947159441914715</v>
      </c>
    </row>
    <row r="596" spans="1:66" x14ac:dyDescent="0.25">
      <c r="A596" t="s">
        <v>72</v>
      </c>
      <c r="B596" t="s">
        <v>86</v>
      </c>
      <c r="C596" t="s">
        <v>103</v>
      </c>
      <c r="D596" s="10"/>
      <c r="E596">
        <f>VLOOKUP(A596,home!$A$2:$E$405,3,FALSE)</f>
        <v>1.37037037037037</v>
      </c>
      <c r="F596">
        <f>VLOOKUP(B596,home!$B$2:$E$405,3,FALSE)</f>
        <v>0.91</v>
      </c>
      <c r="G596">
        <f>VLOOKUP(C596,away!$B$2:$E$405,4,FALSE)</f>
        <v>1.0900000000000001</v>
      </c>
      <c r="H596">
        <f>VLOOKUP(A596,away!$A$2:$E$405,3,FALSE)</f>
        <v>1.17592592592593</v>
      </c>
      <c r="I596">
        <f>VLOOKUP(C596,away!$B$2:$E$405,3,FALSE)</f>
        <v>1.0900000000000001</v>
      </c>
      <c r="J596">
        <f>VLOOKUP(B596,home!$B$2:$E$405,4,FALSE)</f>
        <v>1.06</v>
      </c>
      <c r="K596" s="3">
        <f t="shared" si="784"/>
        <v>1.3592703703703701</v>
      </c>
      <c r="L596" s="3">
        <f t="shared" si="785"/>
        <v>1.3586648148148199</v>
      </c>
      <c r="M596" s="5">
        <f t="shared" si="786"/>
        <v>6.6010914119164016E-2</v>
      </c>
      <c r="N596" s="5">
        <f t="shared" si="787"/>
        <v>8.9726679683242772E-2</v>
      </c>
      <c r="O596" s="5">
        <f t="shared" si="788"/>
        <v>8.9686706407470937E-2</v>
      </c>
      <c r="P596" s="5">
        <f t="shared" si="789"/>
        <v>0.12190848263578168</v>
      </c>
      <c r="Q596" s="5">
        <f t="shared" si="790"/>
        <v>6.0981408562572489E-2</v>
      </c>
      <c r="R596" s="5">
        <f t="shared" si="791"/>
        <v>6.0927086176228835E-2</v>
      </c>
      <c r="S596" s="5">
        <f t="shared" si="792"/>
        <v>5.6284927791373028E-2</v>
      </c>
      <c r="T596" s="5">
        <f t="shared" si="793"/>
        <v>8.2853294171814404E-2</v>
      </c>
      <c r="U596" s="5">
        <f t="shared" si="794"/>
        <v>8.2816382992350029E-2</v>
      </c>
      <c r="V596" s="5">
        <f t="shared" si="795"/>
        <v>1.1549622317714392E-2</v>
      </c>
      <c r="W596" s="5">
        <f t="shared" si="796"/>
        <v>2.7630073934184918E-2</v>
      </c>
      <c r="X596" s="5">
        <f t="shared" si="797"/>
        <v>3.754000928510913E-2</v>
      </c>
      <c r="Y596" s="5">
        <f t="shared" si="798"/>
        <v>2.5502144881749716E-2</v>
      </c>
      <c r="Z596" s="5">
        <f t="shared" si="799"/>
        <v>2.7593162752277502E-2</v>
      </c>
      <c r="AA596" s="5">
        <f t="shared" si="800"/>
        <v>3.7506568553978145E-2</v>
      </c>
      <c r="AB596" s="5">
        <f t="shared" si="801"/>
        <v>2.5490783664843777E-2</v>
      </c>
      <c r="AC596" s="5">
        <f t="shared" si="802"/>
        <v>1.3331099774909778E-3</v>
      </c>
      <c r="AD596" s="5">
        <f t="shared" si="803"/>
        <v>9.3891852074700598E-3</v>
      </c>
      <c r="AE596" s="5">
        <f t="shared" si="804"/>
        <v>1.2756755581169354E-2</v>
      </c>
      <c r="AF596" s="5">
        <f t="shared" si="805"/>
        <v>8.6660774796636936E-3</v>
      </c>
      <c r="AG596" s="5">
        <f t="shared" si="806"/>
        <v>3.9247648513593839E-3</v>
      </c>
      <c r="AH596" s="5">
        <f t="shared" si="807"/>
        <v>9.3724648402445741E-3</v>
      </c>
      <c r="AI596" s="5">
        <f t="shared" si="808"/>
        <v>1.2739713754682514E-2</v>
      </c>
      <c r="AJ596" s="5">
        <f t="shared" si="809"/>
        <v>8.6583577168699005E-3</v>
      </c>
      <c r="AK596" s="5">
        <f t="shared" si="810"/>
        <v>3.9230163668696333E-3</v>
      </c>
      <c r="AL596" s="5">
        <f t="shared" si="811"/>
        <v>9.8479117710242205E-5</v>
      </c>
      <c r="AM596" s="5">
        <f t="shared" si="812"/>
        <v>2.5524882508867648E-3</v>
      </c>
      <c r="AN596" s="5">
        <f t="shared" si="813"/>
        <v>3.4679759767080693E-3</v>
      </c>
      <c r="AO596" s="5">
        <f t="shared" si="814"/>
        <v>2.3559084690881575E-3</v>
      </c>
      <c r="AP596" s="5">
        <f t="shared" si="815"/>
        <v>1.0669633146247757E-3</v>
      </c>
      <c r="AQ596" s="5">
        <f t="shared" si="816"/>
        <v>3.6241137856971928E-4</v>
      </c>
      <c r="AR596" s="5">
        <f t="shared" si="817"/>
        <v>2.5468076413058599E-3</v>
      </c>
      <c r="AS596" s="5">
        <f t="shared" si="818"/>
        <v>3.4618001658599049E-3</v>
      </c>
      <c r="AT596" s="5">
        <f t="shared" si="819"/>
        <v>2.3527611967983013E-3</v>
      </c>
      <c r="AU596" s="5">
        <f t="shared" si="820"/>
        <v>1.0660128611216873E-3</v>
      </c>
      <c r="AV596" s="5">
        <f t="shared" si="821"/>
        <v>3.6224992413911341E-4</v>
      </c>
      <c r="AW596" s="5">
        <f t="shared" si="822"/>
        <v>5.0519591139520323E-6</v>
      </c>
      <c r="AX596" s="5">
        <f t="shared" si="823"/>
        <v>5.782536083581446E-4</v>
      </c>
      <c r="AY596" s="5">
        <f t="shared" si="824"/>
        <v>7.8565283171591984E-4</v>
      </c>
      <c r="AZ596" s="5">
        <f t="shared" si="825"/>
        <v>5.3371942955602475E-4</v>
      </c>
      <c r="BA596" s="5">
        <f t="shared" si="826"/>
        <v>2.4171526997360249E-4</v>
      </c>
      <c r="BB596" s="5">
        <f t="shared" si="827"/>
        <v>8.2102508129149699E-5</v>
      </c>
      <c r="BC596" s="5">
        <f t="shared" si="828"/>
        <v>2.2309957800624677E-5</v>
      </c>
      <c r="BD596" s="5">
        <f t="shared" si="829"/>
        <v>5.7670965539063283E-4</v>
      </c>
      <c r="BE596" s="5">
        <f t="shared" si="830"/>
        <v>7.8390434687899393E-4</v>
      </c>
      <c r="BF596" s="5">
        <f t="shared" si="831"/>
        <v>5.3276897595857663E-4</v>
      </c>
      <c r="BG596" s="5">
        <f t="shared" si="832"/>
        <v>2.4139236109101909E-4</v>
      </c>
      <c r="BH596" s="5">
        <f t="shared" si="833"/>
        <v>8.20293710161919E-5</v>
      </c>
      <c r="BI596" s="5">
        <f t="shared" si="834"/>
        <v>2.2300018704485528E-5</v>
      </c>
      <c r="BJ596" s="8">
        <f t="shared" si="835"/>
        <v>0.37101989463374707</v>
      </c>
      <c r="BK596" s="8">
        <f t="shared" si="836"/>
        <v>0.25797118879095021</v>
      </c>
      <c r="BL596" s="8">
        <f t="shared" si="837"/>
        <v>0.34314981699180308</v>
      </c>
      <c r="BM596" s="8">
        <f t="shared" si="838"/>
        <v>0.5097121847117152</v>
      </c>
      <c r="BN596" s="8">
        <f t="shared" si="839"/>
        <v>0.48924127758446073</v>
      </c>
    </row>
    <row r="597" spans="1:66" x14ac:dyDescent="0.25">
      <c r="A597" t="s">
        <v>72</v>
      </c>
      <c r="B597" t="s">
        <v>80</v>
      </c>
      <c r="C597" t="s">
        <v>90</v>
      </c>
      <c r="D597" s="10"/>
      <c r="E597">
        <f>VLOOKUP(A597,home!$A$2:$E$405,3,FALSE)</f>
        <v>1.37037037037037</v>
      </c>
      <c r="F597">
        <f>VLOOKUP(B597,home!$B$2:$E$405,3,FALSE)</f>
        <v>1.0900000000000001</v>
      </c>
      <c r="G597">
        <f>VLOOKUP(C597,away!$B$2:$E$405,4,FALSE)</f>
        <v>1.46</v>
      </c>
      <c r="H597">
        <f>VLOOKUP(A597,away!$A$2:$E$405,3,FALSE)</f>
        <v>1.17592592592593</v>
      </c>
      <c r="I597">
        <f>VLOOKUP(C597,away!$B$2:$E$405,3,FALSE)</f>
        <v>1.0900000000000001</v>
      </c>
      <c r="J597">
        <f>VLOOKUP(B597,home!$B$2:$E$405,4,FALSE)</f>
        <v>1.28</v>
      </c>
      <c r="K597" s="3">
        <f t="shared" si="784"/>
        <v>2.1808074074074071</v>
      </c>
      <c r="L597" s="3">
        <f t="shared" si="785"/>
        <v>1.6406518518518578</v>
      </c>
      <c r="M597" s="5">
        <f t="shared" si="786"/>
        <v>2.1895825883360774E-2</v>
      </c>
      <c r="N597" s="5">
        <f t="shared" si="787"/>
        <v>4.7750579277736016E-2</v>
      </c>
      <c r="O597" s="5">
        <f t="shared" si="788"/>
        <v>3.5923427283361696E-2</v>
      </c>
      <c r="P597" s="5">
        <f t="shared" si="789"/>
        <v>7.8342076319016546E-2</v>
      </c>
      <c r="Q597" s="5">
        <f t="shared" si="790"/>
        <v>5.2067408498440673E-2</v>
      </c>
      <c r="R597" s="5">
        <f t="shared" si="791"/>
        <v>2.9468918748656463E-2</v>
      </c>
      <c r="S597" s="5">
        <f t="shared" si="792"/>
        <v>7.007592399881396E-2</v>
      </c>
      <c r="T597" s="5">
        <f t="shared" si="793"/>
        <v>8.5424490174093856E-2</v>
      </c>
      <c r="U597" s="5">
        <f t="shared" si="794"/>
        <v>6.4266036295357043E-2</v>
      </c>
      <c r="V597" s="5">
        <f t="shared" si="795"/>
        <v>2.7858650194513421E-2</v>
      </c>
      <c r="W597" s="5">
        <f t="shared" si="796"/>
        <v>3.7849663379302269E-2</v>
      </c>
      <c r="X597" s="5">
        <f t="shared" si="797"/>
        <v>6.2098120315221716E-2</v>
      </c>
      <c r="Y597" s="5">
        <f t="shared" si="798"/>
        <v>5.0940698045843995E-2</v>
      </c>
      <c r="Z597" s="5">
        <f t="shared" si="799"/>
        <v>1.6116078705685051E-2</v>
      </c>
      <c r="AA597" s="5">
        <f t="shared" si="800"/>
        <v>3.5146063819718742E-2</v>
      </c>
      <c r="AB597" s="5">
        <f t="shared" si="801"/>
        <v>3.8323398159628055E-2</v>
      </c>
      <c r="AC597" s="5">
        <f t="shared" si="802"/>
        <v>6.229796124469035E-3</v>
      </c>
      <c r="AD597" s="5">
        <f t="shared" si="803"/>
        <v>2.063570656636482E-2</v>
      </c>
      <c r="AE597" s="5">
        <f t="shared" si="804"/>
        <v>3.385601019237798E-2</v>
      </c>
      <c r="AF597" s="5">
        <f t="shared" si="805"/>
        <v>2.7772962909220159E-2</v>
      </c>
      <c r="AG597" s="5">
        <f t="shared" si="806"/>
        <v>1.518858767614167E-2</v>
      </c>
      <c r="AH597" s="5">
        <f t="shared" si="807"/>
        <v>6.6102185932681197E-3</v>
      </c>
      <c r="AI597" s="5">
        <f t="shared" si="808"/>
        <v>1.4415613672781286E-2</v>
      </c>
      <c r="AJ597" s="5">
        <f t="shared" si="809"/>
        <v>1.5718838539962466E-2</v>
      </c>
      <c r="AK597" s="5">
        <f t="shared" si="810"/>
        <v>1.1426586507930393E-2</v>
      </c>
      <c r="AL597" s="5">
        <f t="shared" si="811"/>
        <v>8.9159489308133881E-4</v>
      </c>
      <c r="AM597" s="5">
        <f t="shared" si="812"/>
        <v>9.0005003474028112E-3</v>
      </c>
      <c r="AN597" s="5">
        <f t="shared" si="813"/>
        <v>1.4766687562559711E-2</v>
      </c>
      <c r="AO597" s="5">
        <f t="shared" si="814"/>
        <v>1.2113496647615695E-2</v>
      </c>
      <c r="AP597" s="5">
        <f t="shared" si="815"/>
        <v>6.6246769024373197E-3</v>
      </c>
      <c r="AQ597" s="5">
        <f t="shared" si="816"/>
        <v>2.7171971069760051E-3</v>
      </c>
      <c r="AR597" s="5">
        <f t="shared" si="817"/>
        <v>2.1690134752381848E-3</v>
      </c>
      <c r="AS597" s="5">
        <f t="shared" si="818"/>
        <v>4.730200653565917E-3</v>
      </c>
      <c r="AT597" s="5">
        <f t="shared" si="819"/>
        <v>5.157828311909955E-3</v>
      </c>
      <c r="AU597" s="5">
        <f t="shared" si="820"/>
        <v>3.749410062916291E-3</v>
      </c>
      <c r="AV597" s="5">
        <f t="shared" si="821"/>
        <v>2.0441853096539305E-3</v>
      </c>
      <c r="AW597" s="5">
        <f t="shared" si="822"/>
        <v>8.8613281224761333E-5</v>
      </c>
      <c r="AX597" s="5">
        <f t="shared" si="823"/>
        <v>3.2713929713314993E-3</v>
      </c>
      <c r="AY597" s="5">
        <f t="shared" si="824"/>
        <v>5.3672169365501761E-3</v>
      </c>
      <c r="AZ597" s="5">
        <f t="shared" si="825"/>
        <v>4.4028672031208513E-3</v>
      </c>
      <c r="BA597" s="5">
        <f t="shared" si="826"/>
        <v>2.4078574100860109E-3</v>
      </c>
      <c r="BB597" s="5">
        <f t="shared" si="827"/>
        <v>9.8761392971320836E-4</v>
      </c>
      <c r="BC597" s="5">
        <f t="shared" si="828"/>
        <v>3.2406612453973321E-4</v>
      </c>
      <c r="BD597" s="5">
        <f t="shared" si="829"/>
        <v>5.9309932914019365E-4</v>
      </c>
      <c r="BE597" s="5">
        <f t="shared" si="830"/>
        <v>1.293435410317298E-3</v>
      </c>
      <c r="BF597" s="5">
        <f t="shared" si="831"/>
        <v>1.4103667619115015E-3</v>
      </c>
      <c r="BG597" s="5">
        <f t="shared" si="832"/>
        <v>1.0252460938459339E-3</v>
      </c>
      <c r="BH597" s="5">
        <f t="shared" si="833"/>
        <v>5.5896606896868063E-4</v>
      </c>
      <c r="BI597" s="5">
        <f t="shared" si="834"/>
        <v>2.4379946873925959E-4</v>
      </c>
      <c r="BJ597" s="8">
        <f t="shared" si="835"/>
        <v>0.49556780017707619</v>
      </c>
      <c r="BK597" s="8">
        <f t="shared" si="836"/>
        <v>0.21066108434980524</v>
      </c>
      <c r="BL597" s="8">
        <f t="shared" si="837"/>
        <v>0.27427465256687139</v>
      </c>
      <c r="BM597" s="8">
        <f t="shared" si="838"/>
        <v>0.72589277613354042</v>
      </c>
      <c r="BN597" s="8">
        <f t="shared" si="839"/>
        <v>0.26544823601057221</v>
      </c>
    </row>
    <row r="598" spans="1:66" x14ac:dyDescent="0.25">
      <c r="A598" t="s">
        <v>72</v>
      </c>
      <c r="B598" t="s">
        <v>365</v>
      </c>
      <c r="C598" t="s">
        <v>326</v>
      </c>
      <c r="D598" s="10"/>
      <c r="E598">
        <f>VLOOKUP(A598,home!$A$2:$E$405,3,FALSE)</f>
        <v>1.37037037037037</v>
      </c>
      <c r="F598">
        <f>VLOOKUP(B598,home!$B$2:$E$405,3,FALSE)</f>
        <v>1.0900000000000001</v>
      </c>
      <c r="G598">
        <f>VLOOKUP(C598,away!$B$2:$E$405,4,FALSE)</f>
        <v>0.73</v>
      </c>
      <c r="H598">
        <f>VLOOKUP(A598,away!$A$2:$E$405,3,FALSE)</f>
        <v>1.17592592592593</v>
      </c>
      <c r="I598">
        <f>VLOOKUP(C598,away!$B$2:$E$405,3,FALSE)</f>
        <v>0.36</v>
      </c>
      <c r="J598">
        <f>VLOOKUP(B598,home!$B$2:$E$405,4,FALSE)</f>
        <v>1.06</v>
      </c>
      <c r="K598" s="3">
        <f t="shared" si="784"/>
        <v>1.0904037037037035</v>
      </c>
      <c r="L598" s="3">
        <f t="shared" si="785"/>
        <v>0.44873333333333487</v>
      </c>
      <c r="M598" s="5">
        <f t="shared" si="786"/>
        <v>0.21456618422578255</v>
      </c>
      <c r="N598" s="5">
        <f t="shared" si="787"/>
        <v>0.2339637619693645</v>
      </c>
      <c r="O598" s="5">
        <f t="shared" si="788"/>
        <v>9.6282999068249803E-2</v>
      </c>
      <c r="P598" s="5">
        <f t="shared" si="789"/>
        <v>0.10498733878771985</v>
      </c>
      <c r="Q598" s="5">
        <f t="shared" si="790"/>
        <v>0.12755747629192335</v>
      </c>
      <c r="R598" s="5">
        <f t="shared" si="791"/>
        <v>2.1602695557613055E-2</v>
      </c>
      <c r="S598" s="5">
        <f t="shared" si="792"/>
        <v>1.2842589042513021E-2</v>
      </c>
      <c r="T598" s="5">
        <f t="shared" si="793"/>
        <v>5.7239291528062591E-2</v>
      </c>
      <c r="U598" s="5">
        <f t="shared" si="794"/>
        <v>2.355565924600482E-2</v>
      </c>
      <c r="V598" s="5">
        <f t="shared" si="795"/>
        <v>6.9820945488108005E-4</v>
      </c>
      <c r="W598" s="5">
        <f t="shared" si="796"/>
        <v>4.6363048194603525E-2</v>
      </c>
      <c r="X598" s="5">
        <f t="shared" si="797"/>
        <v>2.0804645159858491E-2</v>
      </c>
      <c r="Y598" s="5">
        <f t="shared" si="798"/>
        <v>4.6678688857002661E-3</v>
      </c>
      <c r="Z598" s="5">
        <f t="shared" si="799"/>
        <v>3.2312831955176443E-3</v>
      </c>
      <c r="AA598" s="5">
        <f t="shared" si="800"/>
        <v>3.5234031641079781E-3</v>
      </c>
      <c r="AB598" s="5">
        <f t="shared" si="801"/>
        <v>1.9209659298923432E-3</v>
      </c>
      <c r="AC598" s="5">
        <f t="shared" si="802"/>
        <v>2.1352139215485041E-5</v>
      </c>
      <c r="AD598" s="5">
        <f t="shared" si="803"/>
        <v>1.2638609866597246E-2</v>
      </c>
      <c r="AE598" s="5">
        <f t="shared" si="804"/>
        <v>5.671365534137756E-3</v>
      </c>
      <c r="AF598" s="5">
        <f t="shared" si="805"/>
        <v>1.2724653803427122E-3</v>
      </c>
      <c r="AG598" s="5">
        <f t="shared" si="806"/>
        <v>1.9033254389081835E-4</v>
      </c>
      <c r="AH598" s="5">
        <f t="shared" si="807"/>
        <v>3.6249611981715557E-4</v>
      </c>
      <c r="AI598" s="5">
        <f t="shared" si="808"/>
        <v>3.9526711162684799E-4</v>
      </c>
      <c r="AJ598" s="5">
        <f t="shared" si="809"/>
        <v>2.1550036123509008E-4</v>
      </c>
      <c r="AK598" s="5">
        <f t="shared" si="810"/>
        <v>7.8327464013409412E-5</v>
      </c>
      <c r="AL598" s="5">
        <f t="shared" si="811"/>
        <v>4.1790448606753433E-7</v>
      </c>
      <c r="AM598" s="5">
        <f t="shared" si="812"/>
        <v>2.7562374016407622E-3</v>
      </c>
      <c r="AN598" s="5">
        <f t="shared" si="813"/>
        <v>1.2368155966962688E-3</v>
      </c>
      <c r="AO598" s="5">
        <f t="shared" si="814"/>
        <v>2.7750019271208714E-4</v>
      </c>
      <c r="AP598" s="5">
        <f t="shared" si="815"/>
        <v>4.1507862158779225E-5</v>
      </c>
      <c r="AQ598" s="5">
        <f t="shared" si="816"/>
        <v>4.6564903365123981E-6</v>
      </c>
      <c r="AR598" s="5">
        <f t="shared" si="817"/>
        <v>3.2532818433190454E-5</v>
      </c>
      <c r="AS598" s="5">
        <f t="shared" si="818"/>
        <v>3.5473905711470995E-5</v>
      </c>
      <c r="AT598" s="5">
        <f t="shared" si="819"/>
        <v>1.9340439086311961E-5</v>
      </c>
      <c r="AU598" s="5">
        <f t="shared" si="820"/>
        <v>7.0296288036568122E-6</v>
      </c>
      <c r="AV598" s="5">
        <f t="shared" si="821"/>
        <v>1.9162833207924055E-6</v>
      </c>
      <c r="AW598" s="5">
        <f t="shared" si="822"/>
        <v>5.6800241455144043E-9</v>
      </c>
      <c r="AX598" s="5">
        <f t="shared" si="823"/>
        <v>5.0090191183929308E-4</v>
      </c>
      <c r="AY598" s="5">
        <f t="shared" si="824"/>
        <v>2.2477138457268619E-4</v>
      </c>
      <c r="AZ598" s="5">
        <f t="shared" si="825"/>
        <v>5.0431206318625194E-5</v>
      </c>
      <c r="BA598" s="5">
        <f t="shared" si="826"/>
        <v>7.5433877717926088E-6</v>
      </c>
      <c r="BB598" s="5">
        <f t="shared" si="827"/>
        <v>8.4624238486560357E-7</v>
      </c>
      <c r="BC598" s="5">
        <f t="shared" si="828"/>
        <v>7.5947433233738683E-8</v>
      </c>
      <c r="BD598" s="5">
        <f t="shared" si="829"/>
        <v>2.4330933430422836E-6</v>
      </c>
      <c r="BE598" s="5">
        <f t="shared" si="830"/>
        <v>2.6530539927101321E-6</v>
      </c>
      <c r="BF598" s="5">
        <f t="shared" si="831"/>
        <v>1.4464499498885129E-6</v>
      </c>
      <c r="BG598" s="5">
        <f t="shared" si="832"/>
        <v>5.2573812752682361E-7</v>
      </c>
      <c r="BH598" s="5">
        <f t="shared" si="833"/>
        <v>1.4331670035837459E-7</v>
      </c>
      <c r="BI598" s="5">
        <f t="shared" si="834"/>
        <v>3.1254612174673122E-8</v>
      </c>
      <c r="BJ598" s="8">
        <f t="shared" si="835"/>
        <v>0.51547015297834597</v>
      </c>
      <c r="BK598" s="8">
        <f t="shared" si="836"/>
        <v>0.3333408629391707</v>
      </c>
      <c r="BL598" s="8">
        <f t="shared" si="837"/>
        <v>0.14804084000464166</v>
      </c>
      <c r="BM598" s="8">
        <f t="shared" si="838"/>
        <v>0.20089791751247449</v>
      </c>
      <c r="BN598" s="8">
        <f t="shared" si="839"/>
        <v>0.79896045590065312</v>
      </c>
    </row>
    <row r="599" spans="1:66" x14ac:dyDescent="0.25">
      <c r="A599" t="s">
        <v>72</v>
      </c>
      <c r="B599" t="s">
        <v>106</v>
      </c>
      <c r="C599" t="s">
        <v>63</v>
      </c>
      <c r="D599" s="10"/>
      <c r="E599">
        <f>VLOOKUP(A599,home!$A$2:$E$405,3,FALSE)</f>
        <v>1.37037037037037</v>
      </c>
      <c r="F599">
        <f>VLOOKUP(B599,home!$B$2:$E$405,3,FALSE)</f>
        <v>1.28</v>
      </c>
      <c r="G599">
        <f>VLOOKUP(C599,away!$B$2:$E$405,4,FALSE)</f>
        <v>0.73</v>
      </c>
      <c r="H599">
        <f>VLOOKUP(A599,away!$A$2:$E$405,3,FALSE)</f>
        <v>1.17592592592593</v>
      </c>
      <c r="I599">
        <f>VLOOKUP(C599,away!$B$2:$E$405,3,FALSE)</f>
        <v>1.0900000000000001</v>
      </c>
      <c r="J599">
        <f>VLOOKUP(B599,home!$B$2:$E$405,4,FALSE)</f>
        <v>0.85</v>
      </c>
      <c r="K599" s="3">
        <f t="shared" si="784"/>
        <v>1.2804740740740737</v>
      </c>
      <c r="L599" s="3">
        <f t="shared" si="785"/>
        <v>1.0894953703703742</v>
      </c>
      <c r="M599" s="5">
        <f t="shared" si="786"/>
        <v>9.348358267722251E-2</v>
      </c>
      <c r="N599" s="5">
        <f t="shared" si="787"/>
        <v>0.1197033039697436</v>
      </c>
      <c r="O599" s="5">
        <f t="shared" si="788"/>
        <v>0.10184993053247005</v>
      </c>
      <c r="P599" s="5">
        <f t="shared" si="789"/>
        <v>0.13041619549307329</v>
      </c>
      <c r="Q599" s="5">
        <f t="shared" si="790"/>
        <v>7.6638488657132436E-2</v>
      </c>
      <c r="R599" s="5">
        <f t="shared" si="791"/>
        <v>5.548251389383517E-2</v>
      </c>
      <c r="S599" s="5">
        <f t="shared" si="792"/>
        <v>4.5484949227966552E-2</v>
      </c>
      <c r="T599" s="5">
        <f t="shared" si="793"/>
        <v>8.3497278584128226E-2</v>
      </c>
      <c r="U599" s="5">
        <f t="shared" si="794"/>
        <v>7.1043920605510513E-2</v>
      </c>
      <c r="V599" s="5">
        <f t="shared" si="795"/>
        <v>7.0505238110914036E-3</v>
      </c>
      <c r="W599" s="5">
        <f t="shared" si="796"/>
        <v>3.2711199267226036E-2</v>
      </c>
      <c r="X599" s="5">
        <f t="shared" si="797"/>
        <v>3.5638700160905541E-2</v>
      </c>
      <c r="Y599" s="5">
        <f t="shared" si="798"/>
        <v>1.9414099415662248E-2</v>
      </c>
      <c r="Z599" s="5">
        <f t="shared" si="799"/>
        <v>2.0149314007947797E-2</v>
      </c>
      <c r="AA599" s="5">
        <f t="shared" si="800"/>
        <v>2.5800674197554715E-2</v>
      </c>
      <c r="AB599" s="5">
        <f t="shared" si="801"/>
        <v>1.6518547201800363E-2</v>
      </c>
      <c r="AC599" s="5">
        <f t="shared" si="802"/>
        <v>6.1474864445630552E-4</v>
      </c>
      <c r="AD599" s="5">
        <f t="shared" si="803"/>
        <v>1.0471460648388437E-2</v>
      </c>
      <c r="AE599" s="5">
        <f t="shared" si="804"/>
        <v>1.1408607897434758E-2</v>
      </c>
      <c r="AF599" s="5">
        <f t="shared" si="805"/>
        <v>6.2148127433130293E-3</v>
      </c>
      <c r="AG599" s="5">
        <f t="shared" si="806"/>
        <v>2.2570032371861171E-3</v>
      </c>
      <c r="AH599" s="5">
        <f t="shared" si="807"/>
        <v>5.4881460819495133E-3</v>
      </c>
      <c r="AI599" s="5">
        <f t="shared" si="808"/>
        <v>7.0274287726675572E-3</v>
      </c>
      <c r="AJ599" s="5">
        <f t="shared" si="809"/>
        <v>4.4992201754014988E-3</v>
      </c>
      <c r="AK599" s="5">
        <f t="shared" si="810"/>
        <v>1.9203782627175425E-3</v>
      </c>
      <c r="AL599" s="5">
        <f t="shared" si="811"/>
        <v>3.4304709810420959E-5</v>
      </c>
      <c r="AM599" s="5">
        <f t="shared" si="812"/>
        <v>2.6816867755896558E-3</v>
      </c>
      <c r="AN599" s="5">
        <f t="shared" si="813"/>
        <v>2.921685326788387E-3</v>
      </c>
      <c r="AO599" s="5">
        <f t="shared" si="814"/>
        <v>1.5915813186075007E-3</v>
      </c>
      <c r="AP599" s="5">
        <f t="shared" si="815"/>
        <v>5.78006826063616E-4</v>
      </c>
      <c r="AQ599" s="5">
        <f t="shared" si="816"/>
        <v>1.5743394025969593E-4</v>
      </c>
      <c r="AR599" s="5">
        <f t="shared" si="817"/>
        <v>1.1958619496400607E-3</v>
      </c>
      <c r="AS599" s="5">
        <f t="shared" si="818"/>
        <v>1.5312702226857732E-3</v>
      </c>
      <c r="AT599" s="5">
        <f t="shared" si="819"/>
        <v>9.8037591027538319E-4</v>
      </c>
      <c r="AU599" s="5">
        <f t="shared" si="820"/>
        <v>4.1844864531813305E-4</v>
      </c>
      <c r="AV599" s="5">
        <f t="shared" si="821"/>
        <v>1.3395316041532162E-4</v>
      </c>
      <c r="AW599" s="5">
        <f t="shared" si="822"/>
        <v>1.3293747572342103E-6</v>
      </c>
      <c r="AX599" s="5">
        <f t="shared" si="823"/>
        <v>5.7230506515497544E-4</v>
      </c>
      <c r="AY599" s="5">
        <f t="shared" si="824"/>
        <v>6.2352371892586118E-4</v>
      </c>
      <c r="AZ599" s="5">
        <f t="shared" si="825"/>
        <v>3.396631025429221E-4</v>
      </c>
      <c r="BA599" s="5">
        <f t="shared" si="826"/>
        <v>1.2335379256871713E-4</v>
      </c>
      <c r="BB599" s="5">
        <f t="shared" si="827"/>
        <v>3.359834648031119E-5</v>
      </c>
      <c r="BC599" s="5">
        <f t="shared" si="828"/>
        <v>7.3210485884797615E-6</v>
      </c>
      <c r="BD599" s="5">
        <f t="shared" si="829"/>
        <v>2.1714767628915592E-4</v>
      </c>
      <c r="BE599" s="5">
        <f t="shared" si="830"/>
        <v>2.780519697336936E-4</v>
      </c>
      <c r="BF599" s="5">
        <f t="shared" si="831"/>
        <v>1.7801916924461186E-4</v>
      </c>
      <c r="BG599" s="5">
        <f t="shared" si="832"/>
        <v>7.5982976968643441E-5</v>
      </c>
      <c r="BH599" s="5">
        <f t="shared" si="833"/>
        <v>2.4323558019828828E-5</v>
      </c>
      <c r="BI599" s="5">
        <f t="shared" si="834"/>
        <v>6.2291370867254645E-6</v>
      </c>
      <c r="BJ599" s="8">
        <f t="shared" si="835"/>
        <v>0.40758511384269058</v>
      </c>
      <c r="BK599" s="8">
        <f t="shared" si="836"/>
        <v>0.27770782828254637</v>
      </c>
      <c r="BL599" s="8">
        <f t="shared" si="837"/>
        <v>0.29467042409958427</v>
      </c>
      <c r="BM599" s="8">
        <f t="shared" si="838"/>
        <v>0.42191647066512328</v>
      </c>
      <c r="BN599" s="8">
        <f t="shared" si="839"/>
        <v>0.57757401522347707</v>
      </c>
    </row>
    <row r="600" spans="1:66" x14ac:dyDescent="0.25">
      <c r="A600" t="s">
        <v>91</v>
      </c>
      <c r="B600" t="s">
        <v>84</v>
      </c>
      <c r="C600" t="s">
        <v>113</v>
      </c>
      <c r="D600" s="10"/>
      <c r="E600">
        <f>VLOOKUP(A600,home!$A$2:$E$405,3,FALSE)</f>
        <v>1.375</v>
      </c>
      <c r="F600">
        <f>VLOOKUP(B600,home!$B$2:$E$405,3,FALSE)</f>
        <v>1.02</v>
      </c>
      <c r="G600">
        <f>VLOOKUP(C600,away!$B$2:$E$405,4,FALSE)</f>
        <v>1.31</v>
      </c>
      <c r="H600">
        <f>VLOOKUP(A600,away!$A$2:$E$405,3,FALSE)</f>
        <v>1.1442307692307701</v>
      </c>
      <c r="I600">
        <f>VLOOKUP(C600,away!$B$2:$E$405,3,FALSE)</f>
        <v>0.28999999999999998</v>
      </c>
      <c r="J600">
        <f>VLOOKUP(B600,home!$B$2:$E$405,4,FALSE)</f>
        <v>1.22</v>
      </c>
      <c r="K600" s="3">
        <f t="shared" si="784"/>
        <v>1.8372750000000002</v>
      </c>
      <c r="L600" s="3">
        <f t="shared" si="785"/>
        <v>0.4048288461538464</v>
      </c>
      <c r="M600" s="5">
        <f t="shared" si="786"/>
        <v>0.10623476750078065</v>
      </c>
      <c r="N600" s="5">
        <f t="shared" si="787"/>
        <v>0.19518248245999678</v>
      </c>
      <c r="O600" s="5">
        <f t="shared" si="788"/>
        <v>4.3006898348763166E-2</v>
      </c>
      <c r="P600" s="5">
        <f t="shared" si="789"/>
        <v>7.9015499163723843E-2</v>
      </c>
      <c r="Q600" s="5">
        <f t="shared" si="790"/>
        <v>0.17930194773084537</v>
      </c>
      <c r="R600" s="5">
        <f t="shared" si="791"/>
        <v>8.7052165175927777E-3</v>
      </c>
      <c r="S600" s="5">
        <f t="shared" si="792"/>
        <v>1.4692574886198552E-2</v>
      </c>
      <c r="T600" s="5">
        <f t="shared" si="793"/>
        <v>7.2586600613015403E-2</v>
      </c>
      <c r="U600" s="5">
        <f t="shared" si="794"/>
        <v>1.5993876677360269E-2</v>
      </c>
      <c r="V600" s="5">
        <f t="shared" si="795"/>
        <v>1.2142301704308296E-3</v>
      </c>
      <c r="W600" s="5">
        <f t="shared" si="796"/>
        <v>0.10980899533906299</v>
      </c>
      <c r="X600" s="5">
        <f t="shared" si="797"/>
        <v>4.4453848880425965E-2</v>
      </c>
      <c r="Y600" s="5">
        <f t="shared" si="798"/>
        <v>8.998100174680149E-3</v>
      </c>
      <c r="Z600" s="5">
        <f t="shared" si="799"/>
        <v>1.174707586112163E-3</v>
      </c>
      <c r="AA600" s="5">
        <f t="shared" si="800"/>
        <v>2.1582608802742246E-3</v>
      </c>
      <c r="AB600" s="5">
        <f t="shared" si="801"/>
        <v>1.9826593794029139E-3</v>
      </c>
      <c r="AC600" s="5">
        <f t="shared" si="802"/>
        <v>5.6445152840112175E-5</v>
      </c>
      <c r="AD600" s="5">
        <f t="shared" si="803"/>
        <v>5.0437330477894261E-2</v>
      </c>
      <c r="AE600" s="5">
        <f t="shared" si="804"/>
        <v>2.0418486300446161E-2</v>
      </c>
      <c r="AF600" s="5">
        <f t="shared" si="805"/>
        <v>4.1329961246088691E-3</v>
      </c>
      <c r="AG600" s="5">
        <f t="shared" si="806"/>
        <v>5.5771868409457582E-4</v>
      </c>
      <c r="AH600" s="5">
        <f t="shared" si="807"/>
        <v>1.1888887916348927E-4</v>
      </c>
      <c r="AI600" s="5">
        <f t="shared" si="808"/>
        <v>2.1843156546509976E-4</v>
      </c>
      <c r="AJ600" s="5">
        <f t="shared" si="809"/>
        <v>2.0065942721994568E-4</v>
      </c>
      <c r="AK600" s="5">
        <f t="shared" si="810"/>
        <v>1.2288884971517524E-4</v>
      </c>
      <c r="AL600" s="5">
        <f t="shared" si="811"/>
        <v>1.6793153623652918E-6</v>
      </c>
      <c r="AM600" s="5">
        <f t="shared" si="812"/>
        <v>1.8533449270754628E-2</v>
      </c>
      <c r="AN600" s="5">
        <f t="shared" si="813"/>
        <v>7.5028748835304412E-3</v>
      </c>
      <c r="AO600" s="5">
        <f t="shared" si="814"/>
        <v>1.5186900909681515E-3</v>
      </c>
      <c r="AP600" s="5">
        <f t="shared" si="815"/>
        <v>2.0493651906397227E-4</v>
      </c>
      <c r="AQ600" s="5">
        <f t="shared" si="816"/>
        <v>2.0741053636863411E-5</v>
      </c>
      <c r="AR600" s="5">
        <f t="shared" si="817"/>
        <v>9.6259295544558933E-6</v>
      </c>
      <c r="AS600" s="5">
        <f t="shared" si="818"/>
        <v>1.7685479722162952E-5</v>
      </c>
      <c r="AT600" s="5">
        <f t="shared" si="819"/>
        <v>1.6246544878268474E-5</v>
      </c>
      <c r="AU600" s="5">
        <f t="shared" si="820"/>
        <v>9.9497902470735732E-6</v>
      </c>
      <c r="AV600" s="5">
        <f t="shared" si="821"/>
        <v>4.5701252190480265E-6</v>
      </c>
      <c r="AW600" s="5">
        <f t="shared" si="822"/>
        <v>3.4695677824438371E-8</v>
      </c>
      <c r="AX600" s="5">
        <f t="shared" si="823"/>
        <v>5.6751738348209515E-3</v>
      </c>
      <c r="AY600" s="5">
        <f t="shared" si="824"/>
        <v>2.2974740752730654E-3</v>
      </c>
      <c r="AZ600" s="5">
        <f t="shared" si="825"/>
        <v>4.6504188948058513E-4</v>
      </c>
      <c r="BA600" s="5">
        <f t="shared" si="826"/>
        <v>6.2754123843876617E-5</v>
      </c>
      <c r="BB600" s="5">
        <f t="shared" si="827"/>
        <v>6.3511698867780376E-6</v>
      </c>
      <c r="BC600" s="5">
        <f t="shared" si="828"/>
        <v>5.1422735539828189E-7</v>
      </c>
      <c r="BD600" s="5">
        <f t="shared" si="829"/>
        <v>6.4947565911476417E-7</v>
      </c>
      <c r="BE600" s="5">
        <f t="shared" si="830"/>
        <v>1.1932653916000784E-6</v>
      </c>
      <c r="BF600" s="5">
        <f t="shared" si="831"/>
        <v>1.0961783361760174E-6</v>
      </c>
      <c r="BG600" s="5">
        <f t="shared" si="832"/>
        <v>6.7132701753259758E-7</v>
      </c>
      <c r="BH600" s="5">
        <f t="shared" si="833"/>
        <v>3.0835308653430092E-7</v>
      </c>
      <c r="BI600" s="5">
        <f t="shared" si="834"/>
        <v>1.133058834124615E-7</v>
      </c>
      <c r="BJ600" s="8">
        <f t="shared" si="835"/>
        <v>0.72216650792368497</v>
      </c>
      <c r="BK600" s="8">
        <f t="shared" si="836"/>
        <v>0.2035126702646094</v>
      </c>
      <c r="BL600" s="8">
        <f t="shared" si="837"/>
        <v>7.2569890299952422E-2</v>
      </c>
      <c r="BM600" s="8">
        <f t="shared" si="838"/>
        <v>0.38567952497306152</v>
      </c>
      <c r="BN600" s="8">
        <f t="shared" si="839"/>
        <v>0.61144681172170268</v>
      </c>
    </row>
    <row r="601" spans="1:66" x14ac:dyDescent="0.25">
      <c r="A601" t="s">
        <v>91</v>
      </c>
      <c r="B601" t="s">
        <v>122</v>
      </c>
      <c r="C601" t="s">
        <v>117</v>
      </c>
      <c r="D601" s="10"/>
      <c r="E601">
        <f>VLOOKUP(A601,home!$A$2:$E$405,3,FALSE)</f>
        <v>1.375</v>
      </c>
      <c r="F601">
        <f>VLOOKUP(B601,home!$B$2:$E$405,3,FALSE)</f>
        <v>1.1599999999999999</v>
      </c>
      <c r="G601">
        <f>VLOOKUP(C601,away!$B$2:$E$405,4,FALSE)</f>
        <v>1.02</v>
      </c>
      <c r="H601">
        <f>VLOOKUP(A601,away!$A$2:$E$405,3,FALSE)</f>
        <v>1.1442307692307701</v>
      </c>
      <c r="I601">
        <f>VLOOKUP(C601,away!$B$2:$E$405,3,FALSE)</f>
        <v>1.31</v>
      </c>
      <c r="J601">
        <f>VLOOKUP(B601,home!$B$2:$E$405,4,FALSE)</f>
        <v>1.4</v>
      </c>
      <c r="K601" s="3">
        <f t="shared" si="784"/>
        <v>1.6269</v>
      </c>
      <c r="L601" s="3">
        <f t="shared" si="785"/>
        <v>2.0985192307692322</v>
      </c>
      <c r="M601" s="5">
        <f t="shared" si="786"/>
        <v>2.4102993591872478E-2</v>
      </c>
      <c r="N601" s="5">
        <f t="shared" si="787"/>
        <v>3.9213160274617333E-2</v>
      </c>
      <c r="O601" s="5">
        <f t="shared" si="788"/>
        <v>5.0580595571651961E-2</v>
      </c>
      <c r="P601" s="5">
        <f t="shared" si="789"/>
        <v>8.228957093552057E-2</v>
      </c>
      <c r="Q601" s="5">
        <f t="shared" si="790"/>
        <v>3.1897945225387477E-2</v>
      </c>
      <c r="R601" s="5">
        <f t="shared" si="791"/>
        <v>5.3072176255436358E-2</v>
      </c>
      <c r="S601" s="5">
        <f t="shared" si="792"/>
        <v>7.0235813851722631E-2</v>
      </c>
      <c r="T601" s="5">
        <f t="shared" si="793"/>
        <v>6.6938451477499231E-2</v>
      </c>
      <c r="U601" s="5">
        <f t="shared" si="794"/>
        <v>8.6343123549969425E-2</v>
      </c>
      <c r="V601" s="5">
        <f t="shared" si="795"/>
        <v>2.6643417014825612E-2</v>
      </c>
      <c r="W601" s="5">
        <f t="shared" si="796"/>
        <v>1.729825569572763E-2</v>
      </c>
      <c r="X601" s="5">
        <f t="shared" si="797"/>
        <v>3.6300722236247834E-2</v>
      </c>
      <c r="Y601" s="5">
        <f t="shared" si="798"/>
        <v>3.8088881851789193E-2</v>
      </c>
      <c r="Z601" s="5">
        <f t="shared" si="799"/>
        <v>3.7124327496935811E-2</v>
      </c>
      <c r="AA601" s="5">
        <f t="shared" si="800"/>
        <v>6.0397568404764873E-2</v>
      </c>
      <c r="AB601" s="5">
        <f t="shared" si="801"/>
        <v>4.9130402018855997E-2</v>
      </c>
      <c r="AC601" s="5">
        <f t="shared" si="802"/>
        <v>5.6851738821600394E-3</v>
      </c>
      <c r="AD601" s="5">
        <f t="shared" si="803"/>
        <v>7.0356330478448179E-3</v>
      </c>
      <c r="AE601" s="5">
        <f t="shared" si="804"/>
        <v>1.4764411251537895E-2</v>
      </c>
      <c r="AF601" s="5">
        <f t="shared" si="805"/>
        <v>1.5491700471168953E-2</v>
      </c>
      <c r="AG601" s="5">
        <f t="shared" si="806"/>
        <v>1.0836543785354943E-2</v>
      </c>
      <c r="AH601" s="5">
        <f t="shared" si="807"/>
        <v>1.9476528795423699E-2</v>
      </c>
      <c r="AI601" s="5">
        <f t="shared" si="808"/>
        <v>3.1686364697274816E-2</v>
      </c>
      <c r="AJ601" s="5">
        <f t="shared" si="809"/>
        <v>2.5775273362998206E-2</v>
      </c>
      <c r="AK601" s="5">
        <f t="shared" si="810"/>
        <v>1.3977930744753928E-2</v>
      </c>
      <c r="AL601" s="5">
        <f t="shared" si="811"/>
        <v>7.7638575087955882E-4</v>
      </c>
      <c r="AM601" s="5">
        <f t="shared" si="812"/>
        <v>2.2892542811077479E-3</v>
      </c>
      <c r="AN601" s="5">
        <f t="shared" si="813"/>
        <v>4.8040441330254018E-3</v>
      </c>
      <c r="AO601" s="5">
        <f t="shared" si="814"/>
        <v>5.0406894993089554E-3</v>
      </c>
      <c r="AP601" s="5">
        <f t="shared" si="815"/>
        <v>3.5259946168787926E-3</v>
      </c>
      <c r="AQ601" s="5">
        <f t="shared" si="816"/>
        <v>1.8498418777772342E-3</v>
      </c>
      <c r="AR601" s="5">
        <f t="shared" si="817"/>
        <v>8.1743740451654702E-3</v>
      </c>
      <c r="AS601" s="5">
        <f t="shared" si="818"/>
        <v>1.3298889134079703E-2</v>
      </c>
      <c r="AT601" s="5">
        <f t="shared" si="819"/>
        <v>1.0817981366117136E-2</v>
      </c>
      <c r="AU601" s="5">
        <f t="shared" si="820"/>
        <v>5.8665912948453235E-3</v>
      </c>
      <c r="AV601" s="5">
        <f t="shared" si="821"/>
        <v>2.3860893443959632E-3</v>
      </c>
      <c r="AW601" s="5">
        <f t="shared" si="822"/>
        <v>7.3628994207722273E-5</v>
      </c>
      <c r="AX601" s="5">
        <f t="shared" si="823"/>
        <v>6.2073129832236618E-4</v>
      </c>
      <c r="AY601" s="5">
        <f t="shared" si="824"/>
        <v>1.3026165666698384E-3</v>
      </c>
      <c r="AZ601" s="5">
        <f t="shared" si="825"/>
        <v>1.366782957737624E-3</v>
      </c>
      <c r="BA601" s="5">
        <f t="shared" si="826"/>
        <v>9.5607344036668506E-4</v>
      </c>
      <c r="BB601" s="5">
        <f t="shared" si="827"/>
        <v>5.0158462515929739E-4</v>
      </c>
      <c r="BC601" s="5">
        <f t="shared" si="828"/>
        <v>2.1051699635099249E-4</v>
      </c>
      <c r="BD601" s="5">
        <f t="shared" si="829"/>
        <v>2.8590135222134336E-3</v>
      </c>
      <c r="BE601" s="5">
        <f t="shared" si="830"/>
        <v>4.6513290992890354E-3</v>
      </c>
      <c r="BF601" s="5">
        <f t="shared" si="831"/>
        <v>3.7836236558166669E-3</v>
      </c>
      <c r="BG601" s="5">
        <f t="shared" si="832"/>
        <v>2.0518591085493787E-3</v>
      </c>
      <c r="BH601" s="5">
        <f t="shared" si="833"/>
        <v>8.3454239592474565E-4</v>
      </c>
      <c r="BI601" s="5">
        <f t="shared" si="834"/>
        <v>2.7154340478599385E-4</v>
      </c>
      <c r="BJ601" s="8">
        <f t="shared" si="835"/>
        <v>0.30033383560988025</v>
      </c>
      <c r="BK601" s="8">
        <f t="shared" si="836"/>
        <v>0.2110359715936507</v>
      </c>
      <c r="BL601" s="8">
        <f t="shared" si="837"/>
        <v>0.44543579977231218</v>
      </c>
      <c r="BM601" s="8">
        <f t="shared" si="838"/>
        <v>0.71154450504583044</v>
      </c>
      <c r="BN601" s="8">
        <f t="shared" si="839"/>
        <v>0.28115644185448618</v>
      </c>
    </row>
    <row r="602" spans="1:66" x14ac:dyDescent="0.25">
      <c r="A602" t="s">
        <v>91</v>
      </c>
      <c r="B602" t="s">
        <v>97</v>
      </c>
      <c r="C602" t="s">
        <v>109</v>
      </c>
      <c r="D602" s="10"/>
      <c r="E602">
        <f>VLOOKUP(A602,home!$A$2:$E$405,3,FALSE)</f>
        <v>1.375</v>
      </c>
      <c r="F602">
        <f>VLOOKUP(B602,home!$B$2:$E$405,3,FALSE)</f>
        <v>0.73</v>
      </c>
      <c r="G602">
        <f>VLOOKUP(C602,away!$B$2:$E$405,4,FALSE)</f>
        <v>1.02</v>
      </c>
      <c r="H602">
        <f>VLOOKUP(A602,away!$A$2:$E$405,3,FALSE)</f>
        <v>1.1442307692307701</v>
      </c>
      <c r="I602">
        <f>VLOOKUP(C602,away!$B$2:$E$405,3,FALSE)</f>
        <v>0.28999999999999998</v>
      </c>
      <c r="J602">
        <f>VLOOKUP(B602,home!$B$2:$E$405,4,FALSE)</f>
        <v>1.05</v>
      </c>
      <c r="K602" s="3">
        <f t="shared" si="784"/>
        <v>1.023825</v>
      </c>
      <c r="L602" s="3">
        <f t="shared" si="785"/>
        <v>0.34841826923076946</v>
      </c>
      <c r="M602" s="5">
        <f t="shared" si="786"/>
        <v>0.25353756811703221</v>
      </c>
      <c r="N602" s="5">
        <f t="shared" si="787"/>
        <v>0.25957810067742043</v>
      </c>
      <c r="O602" s="5">
        <f t="shared" si="788"/>
        <v>8.8337120668314673E-2</v>
      </c>
      <c r="P602" s="5">
        <f t="shared" si="789"/>
        <v>9.0441752568237249E-2</v>
      </c>
      <c r="Q602" s="5">
        <f t="shared" si="790"/>
        <v>0.13288127446303</v>
      </c>
      <c r="R602" s="5">
        <f t="shared" si="791"/>
        <v>1.5389133346041915E-2</v>
      </c>
      <c r="S602" s="5">
        <f t="shared" si="792"/>
        <v>8.0655804466801158E-3</v>
      </c>
      <c r="T602" s="5">
        <f t="shared" si="793"/>
        <v>4.6298263661587749E-2</v>
      </c>
      <c r="U602" s="5">
        <f t="shared" si="794"/>
        <v>1.5755779448011362E-2</v>
      </c>
      <c r="V602" s="5">
        <f t="shared" si="795"/>
        <v>3.1968316547301877E-4</v>
      </c>
      <c r="W602" s="5">
        <f t="shared" si="796"/>
        <v>4.5349056942370562E-2</v>
      </c>
      <c r="X602" s="5">
        <f t="shared" si="797"/>
        <v>1.5800439931108363E-2</v>
      </c>
      <c r="Y602" s="5">
        <f t="shared" si="798"/>
        <v>2.7525809669407568E-3</v>
      </c>
      <c r="Z602" s="5">
        <f t="shared" si="799"/>
        <v>1.7872850684631481E-3</v>
      </c>
      <c r="AA602" s="5">
        <f t="shared" si="800"/>
        <v>1.8298671352192822E-3</v>
      </c>
      <c r="AB602" s="5">
        <f t="shared" si="801"/>
        <v>9.3673185985794082E-4</v>
      </c>
      <c r="AC602" s="5">
        <f t="shared" si="802"/>
        <v>7.1273228773032355E-6</v>
      </c>
      <c r="AD602" s="5">
        <f t="shared" si="803"/>
        <v>1.1607374556005634E-2</v>
      </c>
      <c r="AE602" s="5">
        <f t="shared" si="804"/>
        <v>4.0442213531167543E-3</v>
      </c>
      <c r="AF602" s="5">
        <f t="shared" si="805"/>
        <v>7.0454030211952994E-4</v>
      </c>
      <c r="AG602" s="5">
        <f t="shared" si="806"/>
        <v>8.1824904222603349E-5</v>
      </c>
      <c r="AH602" s="5">
        <f t="shared" si="807"/>
        <v>1.5568069254398185E-4</v>
      </c>
      <c r="AI602" s="5">
        <f t="shared" si="808"/>
        <v>1.593897850438422E-4</v>
      </c>
      <c r="AJ602" s="5">
        <f t="shared" si="809"/>
        <v>8.1593623336255865E-5</v>
      </c>
      <c r="AK602" s="5">
        <f t="shared" si="810"/>
        <v>2.7845863804080726E-5</v>
      </c>
      <c r="AL602" s="5">
        <f t="shared" si="811"/>
        <v>1.016981549409589E-7</v>
      </c>
      <c r="AM602" s="5">
        <f t="shared" si="812"/>
        <v>2.3767840509604943E-3</v>
      </c>
      <c r="AN602" s="5">
        <f t="shared" si="813"/>
        <v>8.2811498537095239E-4</v>
      </c>
      <c r="AO602" s="5">
        <f t="shared" si="814"/>
        <v>1.442651949635056E-4</v>
      </c>
      <c r="AP602" s="5">
        <f t="shared" si="815"/>
        <v>1.6754876513141381E-5</v>
      </c>
      <c r="AQ602" s="5">
        <f t="shared" si="816"/>
        <v>1.4594262689709974E-6</v>
      </c>
      <c r="AR602" s="5">
        <f t="shared" si="817"/>
        <v>1.0848399489764347E-5</v>
      </c>
      <c r="AS602" s="5">
        <f t="shared" si="818"/>
        <v>1.110686260760798E-5</v>
      </c>
      <c r="AT602" s="5">
        <f t="shared" si="819"/>
        <v>5.6857418046171195E-6</v>
      </c>
      <c r="AU602" s="5">
        <f t="shared" si="820"/>
        <v>1.9404015343707077E-6</v>
      </c>
      <c r="AV602" s="5">
        <f t="shared" si="821"/>
        <v>4.9665790023177236E-7</v>
      </c>
      <c r="AW602" s="5">
        <f t="shared" si="822"/>
        <v>1.0077138374979947E-9</v>
      </c>
      <c r="AX602" s="5">
        <f t="shared" si="823"/>
        <v>4.0556848849577115E-4</v>
      </c>
      <c r="AY602" s="5">
        <f t="shared" si="824"/>
        <v>1.4130747081623582E-4</v>
      </c>
      <c r="AZ602" s="5">
        <f t="shared" si="825"/>
        <v>2.4617052205585173E-5</v>
      </c>
      <c r="BA602" s="5">
        <f t="shared" si="826"/>
        <v>2.8590102410111608E-6</v>
      </c>
      <c r="BB602" s="5">
        <f t="shared" si="827"/>
        <v>2.4903284997153844E-7</v>
      </c>
      <c r="BC602" s="5">
        <f t="shared" si="828"/>
        <v>1.7353518913737867E-8</v>
      </c>
      <c r="BD602" s="5">
        <f t="shared" si="829"/>
        <v>6.2996342902460917E-7</v>
      </c>
      <c r="BE602" s="5">
        <f t="shared" si="830"/>
        <v>6.4497230772112032E-7</v>
      </c>
      <c r="BF602" s="5">
        <f t="shared" si="831"/>
        <v>3.30169386476288E-7</v>
      </c>
      <c r="BG602" s="5">
        <f t="shared" si="832"/>
        <v>1.126785573696952E-7</v>
      </c>
      <c r="BH602" s="5">
        <f t="shared" si="833"/>
        <v>2.8840780999757043E-8</v>
      </c>
      <c r="BI602" s="5">
        <f t="shared" si="834"/>
        <v>5.9055825214152529E-9</v>
      </c>
      <c r="BJ602" s="8">
        <f t="shared" si="835"/>
        <v>0.52303967470012691</v>
      </c>
      <c r="BK602" s="8">
        <f t="shared" si="836"/>
        <v>0.35251312078927111</v>
      </c>
      <c r="BL602" s="8">
        <f t="shared" si="837"/>
        <v>0.12270497301555405</v>
      </c>
      <c r="BM602" s="8">
        <f t="shared" si="838"/>
        <v>0.15973879727023635</v>
      </c>
      <c r="BN602" s="8">
        <f t="shared" si="839"/>
        <v>0.8401649498400765</v>
      </c>
    </row>
    <row r="603" spans="1:66" x14ac:dyDescent="0.25">
      <c r="A603" t="s">
        <v>91</v>
      </c>
      <c r="B603" t="s">
        <v>99</v>
      </c>
      <c r="C603" t="s">
        <v>92</v>
      </c>
      <c r="D603" s="10"/>
      <c r="E603">
        <f>VLOOKUP(A603,home!$A$2:$E$405,3,FALSE)</f>
        <v>1.375</v>
      </c>
      <c r="F603">
        <f>VLOOKUP(B603,home!$B$2:$E$405,3,FALSE)</f>
        <v>1.31</v>
      </c>
      <c r="G603">
        <f>VLOOKUP(C603,away!$B$2:$E$405,4,FALSE)</f>
        <v>1.31</v>
      </c>
      <c r="H603">
        <f>VLOOKUP(A603,away!$A$2:$E$405,3,FALSE)</f>
        <v>1.1442307692307701</v>
      </c>
      <c r="I603">
        <f>VLOOKUP(C603,away!$B$2:$E$405,3,FALSE)</f>
        <v>1.31</v>
      </c>
      <c r="J603">
        <f>VLOOKUP(B603,home!$B$2:$E$405,4,FALSE)</f>
        <v>2.1</v>
      </c>
      <c r="K603" s="3">
        <f t="shared" si="784"/>
        <v>2.3596375000000003</v>
      </c>
      <c r="L603" s="3">
        <f t="shared" si="785"/>
        <v>3.1477788461538485</v>
      </c>
      <c r="M603" s="5">
        <f t="shared" si="786"/>
        <v>4.0565746401865143E-3</v>
      </c>
      <c r="N603" s="5">
        <f t="shared" si="787"/>
        <v>9.5720456425331061E-3</v>
      </c>
      <c r="O603" s="5">
        <f t="shared" si="788"/>
        <v>1.2769199840223268E-2</v>
      </c>
      <c r="P603" s="5">
        <f t="shared" si="789"/>
        <v>3.0130682787984833E-2</v>
      </c>
      <c r="Q603" s="5">
        <f t="shared" si="790"/>
        <v>1.1293278924916361E-2</v>
      </c>
      <c r="R603" s="5">
        <f t="shared" si="791"/>
        <v>2.0097308569682955E-2</v>
      </c>
      <c r="S603" s="5">
        <f t="shared" si="792"/>
        <v>5.5949792977827727E-2</v>
      </c>
      <c r="T603" s="5">
        <f t="shared" si="793"/>
        <v>3.5548744503566793E-2</v>
      </c>
      <c r="U603" s="5">
        <f t="shared" si="794"/>
        <v>4.7422362950095262E-2</v>
      </c>
      <c r="V603" s="5">
        <f t="shared" si="795"/>
        <v>4.6174848207261511E-2</v>
      </c>
      <c r="W603" s="5">
        <f t="shared" si="796"/>
        <v>8.8826814830641095E-3</v>
      </c>
      <c r="X603" s="5">
        <f t="shared" si="797"/>
        <v>2.7960716869511695E-2</v>
      </c>
      <c r="Y603" s="5">
        <f t="shared" si="798"/>
        <v>4.4007076542572993E-2</v>
      </c>
      <c r="Z603" s="5">
        <f t="shared" si="799"/>
        <v>2.1087294260091489E-2</v>
      </c>
      <c r="AA603" s="5">
        <f t="shared" si="800"/>
        <v>4.9758370309646638E-2</v>
      </c>
      <c r="AB603" s="5">
        <f t="shared" si="801"/>
        <v>5.8705858260764424E-2</v>
      </c>
      <c r="AC603" s="5">
        <f t="shared" si="802"/>
        <v>2.1435567990257323E-2</v>
      </c>
      <c r="AD603" s="5">
        <f t="shared" si="803"/>
        <v>5.2399770819984218E-3</v>
      </c>
      <c r="AE603" s="5">
        <f t="shared" si="804"/>
        <v>1.6494289013045602E-2</v>
      </c>
      <c r="AF603" s="5">
        <f t="shared" si="805"/>
        <v>2.5960187018806393E-2</v>
      </c>
      <c r="AG603" s="5">
        <f t="shared" si="806"/>
        <v>2.7238975846665504E-2</v>
      </c>
      <c r="AH603" s="5">
        <f t="shared" si="807"/>
        <v>1.6594534698634367E-2</v>
      </c>
      <c r="AI603" s="5">
        <f t="shared" si="808"/>
        <v>3.915708636994885E-2</v>
      </c>
      <c r="AJ603" s="5">
        <f t="shared" si="809"/>
        <v>4.6198264694635109E-2</v>
      </c>
      <c r="AK603" s="5">
        <f t="shared" si="810"/>
        <v>3.6337052602795683E-2</v>
      </c>
      <c r="AL603" s="5">
        <f t="shared" si="811"/>
        <v>6.36860757444393E-3</v>
      </c>
      <c r="AM603" s="5">
        <f t="shared" si="812"/>
        <v>2.4728892843648097E-3</v>
      </c>
      <c r="AN603" s="5">
        <f t="shared" si="813"/>
        <v>7.7841085782040754E-3</v>
      </c>
      <c r="AO603" s="5">
        <f t="shared" si="814"/>
        <v>1.225132615931775E-2</v>
      </c>
      <c r="AP603" s="5">
        <f t="shared" si="815"/>
        <v>1.2854821773877232E-2</v>
      </c>
      <c r="AQ603" s="5">
        <f t="shared" si="816"/>
        <v>1.011603401272216E-2</v>
      </c>
      <c r="AR603" s="5">
        <f t="shared" si="817"/>
        <v>1.0447185057225458E-2</v>
      </c>
      <c r="AS603" s="5">
        <f t="shared" si="818"/>
        <v>2.4651569630468839E-2</v>
      </c>
      <c r="AT603" s="5">
        <f t="shared" si="819"/>
        <v>2.9084384066957715E-2</v>
      </c>
      <c r="AU603" s="5">
        <f t="shared" si="820"/>
        <v>2.2876201102931981E-2</v>
      </c>
      <c r="AV603" s="5">
        <f t="shared" si="821"/>
        <v>1.3494885495004914E-2</v>
      </c>
      <c r="AW603" s="5">
        <f t="shared" si="822"/>
        <v>1.313988275873071E-3</v>
      </c>
      <c r="AX603" s="5">
        <f t="shared" si="823"/>
        <v>9.7252038145589513E-4</v>
      </c>
      <c r="AY603" s="5">
        <f t="shared" si="824"/>
        <v>3.0612790842003378E-3</v>
      </c>
      <c r="AZ603" s="5">
        <f t="shared" si="825"/>
        <v>4.8181147717095245E-3</v>
      </c>
      <c r="BA603" s="5">
        <f t="shared" si="826"/>
        <v>5.0554532522428747E-3</v>
      </c>
      <c r="BB603" s="5">
        <f t="shared" si="827"/>
        <v>3.9783622012824491E-3</v>
      </c>
      <c r="BC603" s="5">
        <f t="shared" si="828"/>
        <v>2.5046008759069907E-3</v>
      </c>
      <c r="BD603" s="5">
        <f t="shared" si="829"/>
        <v>5.4809046874981469E-3</v>
      </c>
      <c r="BE603" s="5">
        <f t="shared" si="830"/>
        <v>1.293294823454641E-2</v>
      </c>
      <c r="BF603" s="5">
        <f t="shared" si="831"/>
        <v>1.5258534819897258E-2</v>
      </c>
      <c r="BG603" s="5">
        <f t="shared" si="832"/>
        <v>1.2001536985361771E-2</v>
      </c>
      <c r="BH603" s="5">
        <f t="shared" si="833"/>
        <v>7.0798191820741468E-3</v>
      </c>
      <c r="BI603" s="5">
        <f t="shared" si="834"/>
        <v>3.3411613670482959E-3</v>
      </c>
      <c r="BJ603" s="8">
        <f t="shared" si="835"/>
        <v>0.27806748330196512</v>
      </c>
      <c r="BK603" s="8">
        <f t="shared" si="836"/>
        <v>0.16717735326216218</v>
      </c>
      <c r="BL603" s="8">
        <f t="shared" si="837"/>
        <v>0.48368916892544156</v>
      </c>
      <c r="BM603" s="8">
        <f t="shared" si="838"/>
        <v>0.86035491853580592</v>
      </c>
      <c r="BN603" s="8">
        <f t="shared" si="839"/>
        <v>8.7919090405527034E-2</v>
      </c>
    </row>
    <row r="604" spans="1:66" x14ac:dyDescent="0.25">
      <c r="A604" t="s">
        <v>91</v>
      </c>
      <c r="B604" t="s">
        <v>107</v>
      </c>
      <c r="C604" t="s">
        <v>94</v>
      </c>
      <c r="D604" s="10"/>
      <c r="E604">
        <f>VLOOKUP(A604,home!$A$2:$E$405,3,FALSE)</f>
        <v>1.375</v>
      </c>
      <c r="F604">
        <f>VLOOKUP(B604,home!$B$2:$E$405,3,FALSE)</f>
        <v>1.02</v>
      </c>
      <c r="G604">
        <f>VLOOKUP(C604,away!$B$2:$E$405,4,FALSE)</f>
        <v>1.31</v>
      </c>
      <c r="H604">
        <f>VLOOKUP(A604,away!$A$2:$E$405,3,FALSE)</f>
        <v>1.1442307692307701</v>
      </c>
      <c r="I604">
        <f>VLOOKUP(C604,away!$B$2:$E$405,3,FALSE)</f>
        <v>0.87</v>
      </c>
      <c r="J604">
        <f>VLOOKUP(B604,home!$B$2:$E$405,4,FALSE)</f>
        <v>0.52</v>
      </c>
      <c r="K604" s="3">
        <f t="shared" si="784"/>
        <v>1.8372750000000002</v>
      </c>
      <c r="L604" s="3">
        <f t="shared" si="785"/>
        <v>0.51765000000000039</v>
      </c>
      <c r="M604" s="5">
        <f t="shared" si="786"/>
        <v>9.4900623814507798E-2</v>
      </c>
      <c r="N604" s="5">
        <f t="shared" si="787"/>
        <v>0.17435854361879982</v>
      </c>
      <c r="O604" s="5">
        <f t="shared" si="788"/>
        <v>4.9125307917579998E-2</v>
      </c>
      <c r="P604" s="5">
        <f t="shared" si="789"/>
        <v>9.0256700104271781E-2</v>
      </c>
      <c r="Q604" s="5">
        <f t="shared" si="790"/>
        <v>0.16017229661361529</v>
      </c>
      <c r="R604" s="5">
        <f t="shared" si="791"/>
        <v>1.2714857821767652E-2</v>
      </c>
      <c r="S604" s="5">
        <f t="shared" si="792"/>
        <v>2.1460006231453003E-2</v>
      </c>
      <c r="T604" s="5">
        <f t="shared" si="793"/>
        <v>8.2913189342038021E-2</v>
      </c>
      <c r="U604" s="5">
        <f t="shared" si="794"/>
        <v>2.3360690404488162E-2</v>
      </c>
      <c r="V604" s="5">
        <f t="shared" si="795"/>
        <v>2.2677632767771545E-3</v>
      </c>
      <c r="W604" s="5">
        <f t="shared" si="796"/>
        <v>9.8093518753593359E-2</v>
      </c>
      <c r="X604" s="5">
        <f t="shared" si="797"/>
        <v>5.0778109982797637E-2</v>
      </c>
      <c r="Y604" s="5">
        <f t="shared" si="798"/>
        <v>1.3142644316297608E-2</v>
      </c>
      <c r="Z604" s="5">
        <f t="shared" si="799"/>
        <v>2.1939487171460104E-3</v>
      </c>
      <c r="AA604" s="5">
        <f t="shared" si="800"/>
        <v>4.0308871292944366E-3</v>
      </c>
      <c r="AB604" s="5">
        <f t="shared" si="801"/>
        <v>3.7029240752372199E-3</v>
      </c>
      <c r="AC604" s="5">
        <f t="shared" si="802"/>
        <v>1.3479944977734306E-4</v>
      </c>
      <c r="AD604" s="5">
        <f t="shared" si="803"/>
        <v>4.5056192417002081E-2</v>
      </c>
      <c r="AE604" s="5">
        <f t="shared" si="804"/>
        <v>2.3323338004661142E-2</v>
      </c>
      <c r="AF604" s="5">
        <f t="shared" si="805"/>
        <v>6.0366629590564245E-3</v>
      </c>
      <c r="AG604" s="5">
        <f t="shared" si="806"/>
        <v>1.0416261935851871E-3</v>
      </c>
      <c r="AH604" s="5">
        <f t="shared" si="807"/>
        <v>2.8392438835765817E-4</v>
      </c>
      <c r="AI604" s="5">
        <f t="shared" si="808"/>
        <v>5.2164718061981639E-4</v>
      </c>
      <c r="AJ604" s="5">
        <f t="shared" si="809"/>
        <v>4.7920466188663681E-4</v>
      </c>
      <c r="AK604" s="5">
        <f t="shared" si="810"/>
        <v>2.9347691505592359E-4</v>
      </c>
      <c r="AL604" s="5">
        <f t="shared" si="811"/>
        <v>5.1281237251106679E-6</v>
      </c>
      <c r="AM604" s="5">
        <f t="shared" si="812"/>
        <v>1.6556123184589492E-2</v>
      </c>
      <c r="AN604" s="5">
        <f t="shared" si="813"/>
        <v>8.5702771665027554E-3</v>
      </c>
      <c r="AO604" s="5">
        <f t="shared" si="814"/>
        <v>2.2182019876200772E-3</v>
      </c>
      <c r="AP604" s="5">
        <f t="shared" si="815"/>
        <v>3.8275075296384476E-4</v>
      </c>
      <c r="AQ604" s="5">
        <f t="shared" si="816"/>
        <v>4.953273181793357E-5</v>
      </c>
      <c r="AR604" s="5">
        <f t="shared" si="817"/>
        <v>2.9394691926668376E-5</v>
      </c>
      <c r="AS604" s="5">
        <f t="shared" si="818"/>
        <v>5.4006132609569644E-5</v>
      </c>
      <c r="AT604" s="5">
        <f t="shared" si="819"/>
        <v>4.961205864512356E-5</v>
      </c>
      <c r="AU604" s="5">
        <f t="shared" si="820"/>
        <v>3.0383665015739799E-5</v>
      </c>
      <c r="AV604" s="5">
        <f t="shared" si="821"/>
        <v>1.395578703544834E-5</v>
      </c>
      <c r="AW604" s="5">
        <f t="shared" si="822"/>
        <v>1.3547725169728705E-7</v>
      </c>
      <c r="AX604" s="5">
        <f t="shared" si="823"/>
        <v>5.0696918706611104E-3</v>
      </c>
      <c r="AY604" s="5">
        <f t="shared" si="824"/>
        <v>2.6243259968477253E-3</v>
      </c>
      <c r="AZ604" s="5">
        <f t="shared" si="825"/>
        <v>6.7924117613411296E-4</v>
      </c>
      <c r="BA604" s="5">
        <f t="shared" si="826"/>
        <v>1.1720306494194132E-4</v>
      </c>
      <c r="BB604" s="5">
        <f t="shared" si="827"/>
        <v>1.5167541641798984E-5</v>
      </c>
      <c r="BC604" s="5">
        <f t="shared" si="828"/>
        <v>1.5702955861754505E-6</v>
      </c>
      <c r="BD604" s="5">
        <f t="shared" si="829"/>
        <v>2.5360270459733155E-6</v>
      </c>
      <c r="BE604" s="5">
        <f t="shared" si="830"/>
        <v>4.6593790908906229E-6</v>
      </c>
      <c r="BF604" s="5">
        <f t="shared" si="831"/>
        <v>4.2802803596080374E-6</v>
      </c>
      <c r="BG604" s="5">
        <f t="shared" si="832"/>
        <v>2.6213506992329523E-6</v>
      </c>
      <c r="BH604" s="5">
        <f t="shared" si="833"/>
        <v>1.2040355264833061E-6</v>
      </c>
      <c r="BI604" s="5">
        <f t="shared" si="834"/>
        <v>4.424288743839231E-7</v>
      </c>
      <c r="BJ604" s="8">
        <f t="shared" si="835"/>
        <v>0.69120020797075354</v>
      </c>
      <c r="BK604" s="8">
        <f t="shared" si="836"/>
        <v>0.21164934699735993</v>
      </c>
      <c r="BL604" s="8">
        <f t="shared" si="837"/>
        <v>9.470601633111661E-2</v>
      </c>
      <c r="BM604" s="8">
        <f t="shared" si="838"/>
        <v>0.41559699960623769</v>
      </c>
      <c r="BN604" s="8">
        <f t="shared" si="839"/>
        <v>0.58152832989054237</v>
      </c>
    </row>
    <row r="605" spans="1:66" x14ac:dyDescent="0.25">
      <c r="A605" t="s">
        <v>91</v>
      </c>
      <c r="B605" t="s">
        <v>129</v>
      </c>
      <c r="C605" t="s">
        <v>370</v>
      </c>
      <c r="D605" s="10"/>
      <c r="E605">
        <f>VLOOKUP(A605,home!$A$2:$E$405,3,FALSE)</f>
        <v>1.375</v>
      </c>
      <c r="F605">
        <f>VLOOKUP(B605,home!$B$2:$E$405,3,FALSE)</f>
        <v>1.31</v>
      </c>
      <c r="G605">
        <f>VLOOKUP(C605,away!$B$2:$E$405,4,FALSE)</f>
        <v>0.73</v>
      </c>
      <c r="H605">
        <f>VLOOKUP(A605,away!$A$2:$E$405,3,FALSE)</f>
        <v>1.1442307692307701</v>
      </c>
      <c r="I605">
        <f>VLOOKUP(C605,away!$B$2:$E$405,3,FALSE)</f>
        <v>0.44</v>
      </c>
      <c r="J605">
        <f>VLOOKUP(B605,home!$B$2:$E$405,4,FALSE)</f>
        <v>1.4</v>
      </c>
      <c r="K605" s="3">
        <f t="shared" si="784"/>
        <v>1.3149124999999999</v>
      </c>
      <c r="L605" s="3">
        <f t="shared" si="785"/>
        <v>0.70484615384615434</v>
      </c>
      <c r="M605" s="5">
        <f t="shared" si="786"/>
        <v>0.13268748483017176</v>
      </c>
      <c r="N605" s="5">
        <f t="shared" si="787"/>
        <v>0.17447243239675322</v>
      </c>
      <c r="O605" s="5">
        <f t="shared" si="788"/>
        <v>9.3524263346066519E-2</v>
      </c>
      <c r="P605" s="5">
        <f t="shared" si="789"/>
        <v>0.1229762229270347</v>
      </c>
      <c r="Q605" s="5">
        <f t="shared" si="790"/>
        <v>0.11470799113194789</v>
      </c>
      <c r="R605" s="5">
        <f t="shared" si="791"/>
        <v>3.2960108655384922E-2</v>
      </c>
      <c r="S605" s="5">
        <f t="shared" si="792"/>
        <v>2.8493929598477255E-2</v>
      </c>
      <c r="T605" s="5">
        <f t="shared" si="793"/>
        <v>8.0851486364772268E-2</v>
      </c>
      <c r="U605" s="5">
        <f t="shared" si="794"/>
        <v>4.333965887232382E-2</v>
      </c>
      <c r="V605" s="5">
        <f t="shared" si="795"/>
        <v>2.9342764339618326E-3</v>
      </c>
      <c r="W605" s="5">
        <f t="shared" si="796"/>
        <v>5.0276990463095805E-2</v>
      </c>
      <c r="X605" s="5">
        <f t="shared" si="797"/>
        <v>3.5437543354872862E-2</v>
      </c>
      <c r="Y605" s="5">
        <f t="shared" si="798"/>
        <v>1.2489008067719238E-2</v>
      </c>
      <c r="Z605" s="5">
        <f t="shared" si="799"/>
        <v>7.743935272033136E-3</v>
      </c>
      <c r="AA605" s="5">
        <f t="shared" si="800"/>
        <v>1.018259728838727E-2</v>
      </c>
      <c r="AB605" s="5">
        <f t="shared" si="801"/>
        <v>6.6946122284832635E-3</v>
      </c>
      <c r="AC605" s="5">
        <f t="shared" si="802"/>
        <v>1.6996998310272354E-4</v>
      </c>
      <c r="AD605" s="5">
        <f t="shared" si="803"/>
        <v>1.6527460805576374E-2</v>
      </c>
      <c r="AE605" s="5">
        <f t="shared" si="804"/>
        <v>1.164931718165357E-2</v>
      </c>
      <c r="AF605" s="5">
        <f t="shared" si="805"/>
        <v>4.1054882052112196E-3</v>
      </c>
      <c r="AG605" s="5">
        <f t="shared" si="806"/>
        <v>9.6457919036796002E-4</v>
      </c>
      <c r="AH605" s="5">
        <f t="shared" si="807"/>
        <v>1.3645707480315322E-3</v>
      </c>
      <c r="AI605" s="5">
        <f t="shared" si="808"/>
        <v>1.7942911337210119E-3</v>
      </c>
      <c r="AJ605" s="5">
        <f t="shared" si="809"/>
        <v>1.1796679201844652E-3</v>
      </c>
      <c r="AK605" s="5">
        <f t="shared" si="810"/>
        <v>5.1705336469985176E-4</v>
      </c>
      <c r="AL605" s="5">
        <f t="shared" si="811"/>
        <v>6.3012021245855636E-6</v>
      </c>
      <c r="AM605" s="5">
        <f t="shared" si="812"/>
        <v>4.3464329613024837E-3</v>
      </c>
      <c r="AN605" s="5">
        <f t="shared" si="813"/>
        <v>3.0635665557242069E-3</v>
      </c>
      <c r="AO605" s="5">
        <f t="shared" si="814"/>
        <v>1.0796715519269585E-3</v>
      </c>
      <c r="AP605" s="5">
        <f t="shared" si="815"/>
        <v>2.5366744693094175E-4</v>
      </c>
      <c r="AQ605" s="5">
        <f t="shared" si="816"/>
        <v>4.4699131081311936E-5</v>
      </c>
      <c r="AR605" s="5">
        <f t="shared" si="817"/>
        <v>1.9236248868019905E-4</v>
      </c>
      <c r="AS605" s="5">
        <f t="shared" si="818"/>
        <v>2.5293984089670224E-4</v>
      </c>
      <c r="AT605" s="5">
        <f t="shared" si="819"/>
        <v>1.6629687927154251E-4</v>
      </c>
      <c r="AU605" s="5">
        <f t="shared" si="820"/>
        <v>7.2888615088380698E-5</v>
      </c>
      <c r="AV605" s="5">
        <f t="shared" si="821"/>
        <v>2.3960537771850106E-5</v>
      </c>
      <c r="AW605" s="5">
        <f t="shared" si="822"/>
        <v>1.622228765946498E-7</v>
      </c>
      <c r="AX605" s="5">
        <f t="shared" si="823"/>
        <v>9.5252983853810953E-4</v>
      </c>
      <c r="AY605" s="5">
        <f t="shared" si="824"/>
        <v>6.7138699311728497E-4</v>
      </c>
      <c r="AZ605" s="5">
        <f t="shared" si="825"/>
        <v>2.3661226992052634E-4</v>
      </c>
      <c r="BA605" s="5">
        <f t="shared" si="826"/>
        <v>5.5591749468763706E-5</v>
      </c>
      <c r="BB605" s="5">
        <f t="shared" si="827"/>
        <v>9.7959076996592734E-6</v>
      </c>
      <c r="BC605" s="5">
        <f t="shared" si="828"/>
        <v>1.3809215731073536E-6</v>
      </c>
      <c r="BD605" s="5">
        <f t="shared" si="829"/>
        <v>2.2597660048418771E-5</v>
      </c>
      <c r="BE605" s="5">
        <f t="shared" si="830"/>
        <v>2.9713945668416447E-5</v>
      </c>
      <c r="BF605" s="5">
        <f t="shared" si="831"/>
        <v>1.9535619291860823E-5</v>
      </c>
      <c r="BG605" s="5">
        <f t="shared" si="832"/>
        <v>8.5625433340363136E-6</v>
      </c>
      <c r="BH605" s="5">
        <f t="shared" si="833"/>
        <v>2.814748815429007E-6</v>
      </c>
      <c r="BI605" s="5">
        <f t="shared" si="834"/>
        <v>7.4022968035355802E-7</v>
      </c>
      <c r="BJ605" s="8">
        <f t="shared" si="835"/>
        <v>0.51219763248925376</v>
      </c>
      <c r="BK605" s="8">
        <f t="shared" si="836"/>
        <v>0.28793957196799014</v>
      </c>
      <c r="BL605" s="8">
        <f t="shared" si="837"/>
        <v>0.19234923666582984</v>
      </c>
      <c r="BM605" s="8">
        <f t="shared" si="838"/>
        <v>0.3282306483375072</v>
      </c>
      <c r="BN605" s="8">
        <f t="shared" si="839"/>
        <v>0.67132850328735894</v>
      </c>
    </row>
    <row r="606" spans="1:66" x14ac:dyDescent="0.25">
      <c r="A606" t="s">
        <v>91</v>
      </c>
      <c r="B606" t="s">
        <v>105</v>
      </c>
      <c r="C606" t="s">
        <v>351</v>
      </c>
      <c r="D606" s="10"/>
      <c r="E606">
        <f>VLOOKUP(A606,home!$A$2:$E$405,3,FALSE)</f>
        <v>1.375</v>
      </c>
      <c r="F606">
        <f>VLOOKUP(B606,home!$B$2:$E$405,3,FALSE)</f>
        <v>1.02</v>
      </c>
      <c r="G606">
        <f>VLOOKUP(C606,away!$B$2:$E$405,4,FALSE)</f>
        <v>1.02</v>
      </c>
      <c r="H606">
        <f>VLOOKUP(A606,away!$A$2:$E$405,3,FALSE)</f>
        <v>1.1442307692307701</v>
      </c>
      <c r="I606">
        <f>VLOOKUP(C606,away!$B$2:$E$405,3,FALSE)</f>
        <v>1.31</v>
      </c>
      <c r="J606">
        <f>VLOOKUP(B606,home!$B$2:$E$405,4,FALSE)</f>
        <v>0.52</v>
      </c>
      <c r="K606" s="3">
        <f t="shared" si="784"/>
        <v>1.4305500000000002</v>
      </c>
      <c r="L606" s="3">
        <f t="shared" si="785"/>
        <v>0.77945000000000053</v>
      </c>
      <c r="M606" s="5">
        <f t="shared" si="786"/>
        <v>0.10970064851551131</v>
      </c>
      <c r="N606" s="5">
        <f t="shared" si="787"/>
        <v>0.15693226273386476</v>
      </c>
      <c r="O606" s="5">
        <f t="shared" si="788"/>
        <v>8.5506170485415339E-2</v>
      </c>
      <c r="P606" s="5">
        <f t="shared" si="789"/>
        <v>0.12232085218791094</v>
      </c>
      <c r="Q606" s="5">
        <f t="shared" si="790"/>
        <v>0.11224972422696515</v>
      </c>
      <c r="R606" s="5">
        <f t="shared" si="791"/>
        <v>3.3323892292428513E-2</v>
      </c>
      <c r="S606" s="5">
        <f t="shared" si="792"/>
        <v>3.4098227955920261E-2</v>
      </c>
      <c r="T606" s="5">
        <f t="shared" si="793"/>
        <v>8.7493047548708028E-2</v>
      </c>
      <c r="U606" s="5">
        <f t="shared" si="794"/>
        <v>4.7671494118933629E-2</v>
      </c>
      <c r="V606" s="5">
        <f t="shared" si="795"/>
        <v>4.2245514478694759E-3</v>
      </c>
      <c r="W606" s="5">
        <f t="shared" si="796"/>
        <v>5.3526280997628323E-2</v>
      </c>
      <c r="X606" s="5">
        <f t="shared" si="797"/>
        <v>4.172105972360142E-2</v>
      </c>
      <c r="Y606" s="5">
        <f t="shared" si="798"/>
        <v>1.6259740000780575E-2</v>
      </c>
      <c r="Z606" s="5">
        <f t="shared" si="799"/>
        <v>8.6581026157778081E-3</v>
      </c>
      <c r="AA606" s="5">
        <f t="shared" si="800"/>
        <v>1.2385848697000948E-2</v>
      </c>
      <c r="AB606" s="5">
        <f t="shared" si="801"/>
        <v>8.8592879267473564E-3</v>
      </c>
      <c r="AC606" s="5">
        <f t="shared" si="802"/>
        <v>2.9440957061776206E-4</v>
      </c>
      <c r="AD606" s="5">
        <f t="shared" si="803"/>
        <v>1.9143005320289314E-2</v>
      </c>
      <c r="AE606" s="5">
        <f t="shared" si="804"/>
        <v>1.4921015496899514E-2</v>
      </c>
      <c r="AF606" s="5">
        <f t="shared" si="805"/>
        <v>5.8150927645291674E-3</v>
      </c>
      <c r="AG606" s="5">
        <f t="shared" si="806"/>
        <v>1.510858018437421E-3</v>
      </c>
      <c r="AH606" s="5">
        <f t="shared" si="807"/>
        <v>1.687139520967004E-3</v>
      </c>
      <c r="AI606" s="5">
        <f t="shared" si="808"/>
        <v>2.4135374417193485E-3</v>
      </c>
      <c r="AJ606" s="5">
        <f t="shared" si="809"/>
        <v>1.7263429936258074E-3</v>
      </c>
      <c r="AK606" s="5">
        <f t="shared" si="810"/>
        <v>8.2320665651046626E-4</v>
      </c>
      <c r="AL606" s="5">
        <f t="shared" si="811"/>
        <v>1.3131163783466432E-5</v>
      </c>
      <c r="AM606" s="5">
        <f t="shared" si="812"/>
        <v>5.4770052521879694E-3</v>
      </c>
      <c r="AN606" s="5">
        <f t="shared" si="813"/>
        <v>4.2690517438179146E-3</v>
      </c>
      <c r="AO606" s="5">
        <f t="shared" si="814"/>
        <v>1.663756190859438E-3</v>
      </c>
      <c r="AP606" s="5">
        <f t="shared" si="815"/>
        <v>4.3227158765512998E-4</v>
      </c>
      <c r="AQ606" s="5">
        <f t="shared" si="816"/>
        <v>8.4233522249447807E-5</v>
      </c>
      <c r="AR606" s="5">
        <f t="shared" si="817"/>
        <v>2.6300817992354656E-4</v>
      </c>
      <c r="AS606" s="5">
        <f t="shared" si="818"/>
        <v>3.762463517896296E-4</v>
      </c>
      <c r="AT606" s="5">
        <f t="shared" si="819"/>
        <v>2.6911960927632743E-4</v>
      </c>
      <c r="AU606" s="5">
        <f t="shared" si="820"/>
        <v>1.283296856834167E-4</v>
      </c>
      <c r="AV606" s="5">
        <f t="shared" si="821"/>
        <v>4.5895507963602977E-5</v>
      </c>
      <c r="AW606" s="5">
        <f t="shared" si="822"/>
        <v>4.0671671446802247E-7</v>
      </c>
      <c r="AX606" s="5">
        <f t="shared" si="823"/>
        <v>1.3058549772529148E-3</v>
      </c>
      <c r="AY606" s="5">
        <f t="shared" si="824"/>
        <v>1.0178486620197849E-3</v>
      </c>
      <c r="AZ606" s="5">
        <f t="shared" si="825"/>
        <v>3.96681069805661E-4</v>
      </c>
      <c r="BA606" s="5">
        <f t="shared" si="826"/>
        <v>1.0306435328667422E-4</v>
      </c>
      <c r="BB606" s="5">
        <f t="shared" si="827"/>
        <v>2.0083377542324566E-5</v>
      </c>
      <c r="BC606" s="5">
        <f t="shared" si="828"/>
        <v>3.1307977250729798E-6</v>
      </c>
      <c r="BD606" s="5">
        <f t="shared" si="829"/>
        <v>3.4166954306901403E-5</v>
      </c>
      <c r="BE606" s="5">
        <f t="shared" si="830"/>
        <v>4.8877536483737812E-5</v>
      </c>
      <c r="BF606" s="5">
        <f t="shared" si="831"/>
        <v>3.4960879908405575E-5</v>
      </c>
      <c r="BG606" s="5">
        <f t="shared" si="832"/>
        <v>1.6671095584323199E-5</v>
      </c>
      <c r="BH606" s="5">
        <f t="shared" si="833"/>
        <v>5.9622089470383916E-6</v>
      </c>
      <c r="BI606" s="5">
        <f t="shared" si="834"/>
        <v>1.7058476018371523E-6</v>
      </c>
      <c r="BJ606" s="8">
        <f t="shared" si="835"/>
        <v>0.52434506836610584</v>
      </c>
      <c r="BK606" s="8">
        <f t="shared" si="836"/>
        <v>0.27166966950363303</v>
      </c>
      <c r="BL606" s="8">
        <f t="shared" si="837"/>
        <v>0.19562186399081719</v>
      </c>
      <c r="BM606" s="8">
        <f t="shared" si="838"/>
        <v>0.37924371208893276</v>
      </c>
      <c r="BN606" s="8">
        <f t="shared" si="839"/>
        <v>0.62003355044209596</v>
      </c>
    </row>
    <row r="607" spans="1:66" x14ac:dyDescent="0.25">
      <c r="A607" t="s">
        <v>91</v>
      </c>
      <c r="B607" t="s">
        <v>108</v>
      </c>
      <c r="C607" t="s">
        <v>100</v>
      </c>
      <c r="D607" s="10"/>
      <c r="E607">
        <f>VLOOKUP(A607,home!$A$2:$E$405,3,FALSE)</f>
        <v>1.375</v>
      </c>
      <c r="F607">
        <f>VLOOKUP(B607,home!$B$2:$E$405,3,FALSE)</f>
        <v>1.1599999999999999</v>
      </c>
      <c r="G607">
        <f>VLOOKUP(C607,away!$B$2:$E$405,4,FALSE)</f>
        <v>1.1599999999999999</v>
      </c>
      <c r="H607">
        <f>VLOOKUP(A607,away!$A$2:$E$405,3,FALSE)</f>
        <v>1.1442307692307701</v>
      </c>
      <c r="I607">
        <f>VLOOKUP(C607,away!$B$2:$E$405,3,FALSE)</f>
        <v>1.1599999999999999</v>
      </c>
      <c r="J607">
        <f>VLOOKUP(B607,home!$B$2:$E$405,4,FALSE)</f>
        <v>0.52</v>
      </c>
      <c r="K607" s="3">
        <f t="shared" si="784"/>
        <v>1.8501999999999998</v>
      </c>
      <c r="L607" s="3">
        <f t="shared" si="785"/>
        <v>0.69020000000000048</v>
      </c>
      <c r="M607" s="5">
        <f t="shared" si="786"/>
        <v>7.8834859539229488E-2</v>
      </c>
      <c r="N607" s="5">
        <f t="shared" si="787"/>
        <v>0.14586025711948239</v>
      </c>
      <c r="O607" s="5">
        <f t="shared" si="788"/>
        <v>5.4411820053976212E-2</v>
      </c>
      <c r="P607" s="5">
        <f t="shared" si="789"/>
        <v>0.10067274946386678</v>
      </c>
      <c r="Q607" s="5">
        <f t="shared" si="790"/>
        <v>0.13493532386123316</v>
      </c>
      <c r="R607" s="5">
        <f t="shared" si="791"/>
        <v>1.8777519100627207E-2</v>
      </c>
      <c r="S607" s="5">
        <f t="shared" si="792"/>
        <v>3.2139977618565921E-2</v>
      </c>
      <c r="T607" s="5">
        <f t="shared" si="793"/>
        <v>9.313236052902317E-2</v>
      </c>
      <c r="U607" s="5">
        <f t="shared" si="794"/>
        <v>3.4742165839980452E-2</v>
      </c>
      <c r="V607" s="5">
        <f t="shared" si="795"/>
        <v>4.560334424925417E-3</v>
      </c>
      <c r="W607" s="5">
        <f t="shared" si="796"/>
        <v>8.3219112069351189E-2</v>
      </c>
      <c r="X607" s="5">
        <f t="shared" si="797"/>
        <v>5.7437831150266211E-2</v>
      </c>
      <c r="Y607" s="5">
        <f t="shared" si="798"/>
        <v>1.9821795529956884E-2</v>
      </c>
      <c r="Z607" s="5">
        <f t="shared" si="799"/>
        <v>4.320081227750969E-3</v>
      </c>
      <c r="AA607" s="5">
        <f t="shared" si="800"/>
        <v>7.993014287584841E-3</v>
      </c>
      <c r="AB607" s="5">
        <f t="shared" si="801"/>
        <v>7.3943375174447381E-3</v>
      </c>
      <c r="AC607" s="5">
        <f t="shared" si="802"/>
        <v>3.639739828574086E-4</v>
      </c>
      <c r="AD607" s="5">
        <f t="shared" si="803"/>
        <v>3.8493000287678394E-2</v>
      </c>
      <c r="AE607" s="5">
        <f t="shared" si="804"/>
        <v>2.6567868798555636E-2</v>
      </c>
      <c r="AF607" s="5">
        <f t="shared" si="805"/>
        <v>9.1685715223815568E-3</v>
      </c>
      <c r="AG607" s="5">
        <f t="shared" si="806"/>
        <v>2.1093826882492518E-3</v>
      </c>
      <c r="AH607" s="5">
        <f t="shared" si="807"/>
        <v>7.4543001584843015E-4</v>
      </c>
      <c r="AI607" s="5">
        <f t="shared" si="808"/>
        <v>1.3791946153227652E-3</v>
      </c>
      <c r="AJ607" s="5">
        <f t="shared" si="809"/>
        <v>1.2758929386350903E-3</v>
      </c>
      <c r="AK607" s="5">
        <f t="shared" si="810"/>
        <v>7.8688570502088117E-4</v>
      </c>
      <c r="AL607" s="5">
        <f t="shared" si="811"/>
        <v>1.859190809838932E-5</v>
      </c>
      <c r="AM607" s="5">
        <f t="shared" si="812"/>
        <v>1.4243949826452499E-2</v>
      </c>
      <c r="AN607" s="5">
        <f t="shared" si="813"/>
        <v>9.8311741702175204E-3</v>
      </c>
      <c r="AO607" s="5">
        <f t="shared" si="814"/>
        <v>3.3927382061420684E-3</v>
      </c>
      <c r="AP607" s="5">
        <f t="shared" si="815"/>
        <v>7.8055596995975243E-4</v>
      </c>
      <c r="AQ607" s="5">
        <f t="shared" si="816"/>
        <v>1.3468493261655537E-4</v>
      </c>
      <c r="AR607" s="5">
        <f t="shared" si="817"/>
        <v>1.0289915938771739E-4</v>
      </c>
      <c r="AS607" s="5">
        <f t="shared" si="818"/>
        <v>1.9038402469915468E-4</v>
      </c>
      <c r="AT607" s="5">
        <f t="shared" si="819"/>
        <v>1.7612426124918802E-4</v>
      </c>
      <c r="AU607" s="5">
        <f t="shared" si="820"/>
        <v>1.0862170272108254E-4</v>
      </c>
      <c r="AV607" s="5">
        <f t="shared" si="821"/>
        <v>5.0242968593636725E-5</v>
      </c>
      <c r="AW607" s="5">
        <f t="shared" si="822"/>
        <v>6.5950044779400734E-7</v>
      </c>
      <c r="AX607" s="5">
        <f t="shared" si="823"/>
        <v>4.3923593281504003E-3</v>
      </c>
      <c r="AY607" s="5">
        <f t="shared" si="824"/>
        <v>3.0316064082894075E-3</v>
      </c>
      <c r="AZ607" s="5">
        <f t="shared" si="825"/>
        <v>1.0462073715006752E-3</v>
      </c>
      <c r="BA607" s="5">
        <f t="shared" si="826"/>
        <v>2.4069744260325554E-4</v>
      </c>
      <c r="BB607" s="5">
        <f t="shared" si="827"/>
        <v>4.1532343721191769E-5</v>
      </c>
      <c r="BC607" s="5">
        <f t="shared" si="828"/>
        <v>5.7331247272733162E-6</v>
      </c>
      <c r="BD607" s="5">
        <f t="shared" si="829"/>
        <v>1.1836833301567092E-5</v>
      </c>
      <c r="BE607" s="5">
        <f t="shared" si="830"/>
        <v>2.1900508974559433E-5</v>
      </c>
      <c r="BF607" s="5">
        <f t="shared" si="831"/>
        <v>2.0260160852364935E-5</v>
      </c>
      <c r="BG607" s="5">
        <f t="shared" si="832"/>
        <v>1.249511653634853E-5</v>
      </c>
      <c r="BH607" s="5">
        <f t="shared" si="833"/>
        <v>5.7796161538880134E-6</v>
      </c>
      <c r="BI607" s="5">
        <f t="shared" si="834"/>
        <v>2.1386891615847186E-6</v>
      </c>
      <c r="BJ607" s="8">
        <f t="shared" si="835"/>
        <v>0.64788674268055846</v>
      </c>
      <c r="BK607" s="8">
        <f t="shared" si="836"/>
        <v>0.21962209334583277</v>
      </c>
      <c r="BL607" s="8">
        <f t="shared" si="837"/>
        <v>0.12820894311607164</v>
      </c>
      <c r="BM607" s="8">
        <f t="shared" si="838"/>
        <v>0.46351438432395714</v>
      </c>
      <c r="BN607" s="8">
        <f t="shared" si="839"/>
        <v>0.53349252913841527</v>
      </c>
    </row>
    <row r="608" spans="1:66" x14ac:dyDescent="0.25">
      <c r="A608" t="s">
        <v>91</v>
      </c>
      <c r="B608" t="s">
        <v>371</v>
      </c>
      <c r="C608" t="s">
        <v>95</v>
      </c>
      <c r="D608" s="10"/>
      <c r="E608">
        <f>VLOOKUP(A608,home!$A$2:$E$405,3,FALSE)</f>
        <v>1.375</v>
      </c>
      <c r="F608">
        <f>VLOOKUP(B608,home!$B$2:$E$405,3,FALSE)</f>
        <v>0.73</v>
      </c>
      <c r="G608">
        <f>VLOOKUP(C608,away!$B$2:$E$405,4,FALSE)</f>
        <v>0.87</v>
      </c>
      <c r="H608">
        <f>VLOOKUP(A608,away!$A$2:$E$405,3,FALSE)</f>
        <v>1.1442307692307701</v>
      </c>
      <c r="I608">
        <f>VLOOKUP(C608,away!$B$2:$E$405,3,FALSE)</f>
        <v>0.57999999999999996</v>
      </c>
      <c r="J608">
        <f>VLOOKUP(B608,home!$B$2:$E$405,4,FALSE)</f>
        <v>1.22</v>
      </c>
      <c r="K608" s="3">
        <f t="shared" si="784"/>
        <v>0.87326249999999994</v>
      </c>
      <c r="L608" s="3">
        <f t="shared" si="785"/>
        <v>0.8096576923076928</v>
      </c>
      <c r="M608" s="5">
        <f t="shared" si="786"/>
        <v>0.18583052206946984</v>
      </c>
      <c r="N608" s="5">
        <f t="shared" si="787"/>
        <v>0.16227882627869039</v>
      </c>
      <c r="O608" s="5">
        <f t="shared" si="788"/>
        <v>0.15045911165910072</v>
      </c>
      <c r="P608" s="5">
        <f t="shared" si="789"/>
        <v>0.13139029999520543</v>
      </c>
      <c r="Q608" s="5">
        <f t="shared" si="790"/>
        <v>7.0856006766597424E-2</v>
      </c>
      <c r="R608" s="5">
        <f t="shared" si="791"/>
        <v>6.091018856628648E-2</v>
      </c>
      <c r="S608" s="5">
        <f t="shared" si="792"/>
        <v>2.322467098055133E-2</v>
      </c>
      <c r="T608" s="5">
        <f t="shared" si="793"/>
        <v>5.7369110924781537E-2</v>
      </c>
      <c r="U608" s="5">
        <f t="shared" si="794"/>
        <v>5.3190583542866737E-2</v>
      </c>
      <c r="V608" s="5">
        <f t="shared" si="795"/>
        <v>1.8245397015171038E-3</v>
      </c>
      <c r="W608" s="5">
        <f t="shared" si="796"/>
        <v>2.0625297869671929E-2</v>
      </c>
      <c r="X608" s="5">
        <f t="shared" si="797"/>
        <v>1.6699431076317345E-2</v>
      </c>
      <c r="Y608" s="5">
        <f t="shared" si="798"/>
        <v>6.760411414051236E-3</v>
      </c>
      <c r="Z608" s="5">
        <f t="shared" si="799"/>
        <v>1.6438800904201977E-2</v>
      </c>
      <c r="AA608" s="5">
        <f t="shared" si="800"/>
        <v>1.4355388374605678E-2</v>
      </c>
      <c r="AB608" s="5">
        <f t="shared" si="801"/>
        <v>6.2680111702395451E-3</v>
      </c>
      <c r="AC608" s="5">
        <f t="shared" si="802"/>
        <v>8.0626831395153105E-5</v>
      </c>
      <c r="AD608" s="5">
        <f t="shared" si="803"/>
        <v>4.5028247952285947E-3</v>
      </c>
      <c r="AE608" s="5">
        <f t="shared" si="804"/>
        <v>3.6457467325706435E-3</v>
      </c>
      <c r="AF608" s="5">
        <f t="shared" si="805"/>
        <v>1.4759034431157292E-3</v>
      </c>
      <c r="AG608" s="5">
        <f t="shared" si="806"/>
        <v>3.9832552527401986E-4</v>
      </c>
      <c r="AH608" s="5">
        <f t="shared" si="807"/>
        <v>3.3274504011004459E-3</v>
      </c>
      <c r="AI608" s="5">
        <f t="shared" si="808"/>
        <v>2.9057376558909776E-3</v>
      </c>
      <c r="AJ608" s="5">
        <f t="shared" si="809"/>
        <v>1.2687358648637475E-3</v>
      </c>
      <c r="AK608" s="5">
        <f t="shared" si="810"/>
        <v>3.6931315106352607E-4</v>
      </c>
      <c r="AL608" s="5">
        <f t="shared" si="811"/>
        <v>2.2802677292617786E-6</v>
      </c>
      <c r="AM608" s="5">
        <f t="shared" si="812"/>
        <v>7.8642960754866237E-4</v>
      </c>
      <c r="AN608" s="5">
        <f t="shared" si="813"/>
        <v>6.3673878121029445E-4</v>
      </c>
      <c r="AO608" s="5">
        <f t="shared" si="814"/>
        <v>2.5777022609876991E-4</v>
      </c>
      <c r="AP608" s="5">
        <f t="shared" si="815"/>
        <v>6.956854880292076E-5</v>
      </c>
      <c r="AQ608" s="5">
        <f t="shared" si="816"/>
        <v>1.4081677670241979E-5</v>
      </c>
      <c r="AR608" s="5">
        <f t="shared" si="817"/>
        <v>5.3881916260465896E-4</v>
      </c>
      <c r="AS608" s="5">
        <f t="shared" si="818"/>
        <v>4.7053056898405088E-4</v>
      </c>
      <c r="AT608" s="5">
        <f t="shared" si="819"/>
        <v>2.0544835049871737E-4</v>
      </c>
      <c r="AU608" s="5">
        <f t="shared" si="820"/>
        <v>5.9803446725795397E-5</v>
      </c>
      <c r="AV608" s="5">
        <f t="shared" si="821"/>
        <v>1.3056026849096224E-5</v>
      </c>
      <c r="AW608" s="5">
        <f t="shared" si="822"/>
        <v>4.478469259704879E-8</v>
      </c>
      <c r="AX608" s="5">
        <f t="shared" si="823"/>
        <v>1.1445991419366056E-4</v>
      </c>
      <c r="AY608" s="5">
        <f t="shared" si="824"/>
        <v>9.2673349987775738E-5</v>
      </c>
      <c r="AZ608" s="5">
        <f t="shared" si="825"/>
        <v>3.7516845344762822E-5</v>
      </c>
      <c r="BA608" s="5">
        <f t="shared" si="826"/>
        <v>1.0125267474835094E-5</v>
      </c>
      <c r="BB608" s="5">
        <f t="shared" si="827"/>
        <v>2.0495001744182797E-6</v>
      </c>
      <c r="BC608" s="5">
        <f t="shared" si="828"/>
        <v>3.3187871632074377E-7</v>
      </c>
      <c r="BD608" s="5">
        <f t="shared" si="829"/>
        <v>7.270984662760858E-5</v>
      </c>
      <c r="BE608" s="5">
        <f t="shared" si="830"/>
        <v>6.3494782440642021E-5</v>
      </c>
      <c r="BF608" s="5">
        <f t="shared" si="831"/>
        <v>2.7723806225535577E-5</v>
      </c>
      <c r="BG608" s="5">
        <f t="shared" si="832"/>
        <v>8.0700534446755877E-6</v>
      </c>
      <c r="BH608" s="5">
        <f t="shared" si="833"/>
        <v>1.7618187615577536E-6</v>
      </c>
      <c r="BI608" s="5">
        <f t="shared" si="834"/>
        <v>3.0770605125296561E-7</v>
      </c>
      <c r="BJ608" s="8">
        <f t="shared" si="835"/>
        <v>0.34663363042352152</v>
      </c>
      <c r="BK608" s="8">
        <f t="shared" si="836"/>
        <v>0.34244561319585581</v>
      </c>
      <c r="BL608" s="8">
        <f t="shared" si="837"/>
        <v>0.29451624595523146</v>
      </c>
      <c r="BM608" s="8">
        <f t="shared" si="838"/>
        <v>0.23821670657816527</v>
      </c>
      <c r="BN608" s="8">
        <f t="shared" si="839"/>
        <v>0.76172495533535034</v>
      </c>
    </row>
    <row r="609" spans="1:66" x14ac:dyDescent="0.25">
      <c r="A609" t="s">
        <v>91</v>
      </c>
      <c r="B609" t="s">
        <v>93</v>
      </c>
      <c r="C609" t="s">
        <v>389</v>
      </c>
      <c r="D609" s="10"/>
      <c r="E609">
        <f>VLOOKUP(A609,home!$A$2:$E$405,3,FALSE)</f>
        <v>1.375</v>
      </c>
      <c r="F609">
        <f>VLOOKUP(B609,home!$B$2:$E$405,3,FALSE)</f>
        <v>1.31</v>
      </c>
      <c r="G609">
        <f>VLOOKUP(C609,away!$B$2:$E$405,4,FALSE)</f>
        <v>0.87</v>
      </c>
      <c r="H609">
        <f>VLOOKUP(A609,away!$A$2:$E$405,3,FALSE)</f>
        <v>1.1442307692307701</v>
      </c>
      <c r="I609">
        <f>VLOOKUP(C609,away!$B$2:$E$405,3,FALSE)</f>
        <v>0.73</v>
      </c>
      <c r="J609">
        <f>VLOOKUP(B609,home!$B$2:$E$405,4,FALSE)</f>
        <v>0.52</v>
      </c>
      <c r="K609" s="3">
        <f t="shared" si="784"/>
        <v>1.5670875</v>
      </c>
      <c r="L609" s="3">
        <f t="shared" si="785"/>
        <v>0.43435000000000035</v>
      </c>
      <c r="M609" s="5">
        <f t="shared" si="786"/>
        <v>0.13514087852882034</v>
      </c>
      <c r="N609" s="5">
        <f t="shared" si="787"/>
        <v>0.2117775814815327</v>
      </c>
      <c r="O609" s="5">
        <f t="shared" si="788"/>
        <v>5.8698440588993164E-2</v>
      </c>
      <c r="P609" s="5">
        <f t="shared" si="789"/>
        <v>9.1985592516503817E-2</v>
      </c>
      <c r="Q609" s="5">
        <f t="shared" si="790"/>
        <v>0.16593700035997072</v>
      </c>
      <c r="R609" s="5">
        <f t="shared" si="791"/>
        <v>1.2747833834914598E-2</v>
      </c>
      <c r="S609" s="5">
        <f t="shared" si="792"/>
        <v>1.5652830813897296E-2</v>
      </c>
      <c r="T609" s="5">
        <f t="shared" si="793"/>
        <v>7.2074736106353357E-2</v>
      </c>
      <c r="U609" s="5">
        <f t="shared" si="794"/>
        <v>1.9976971054771725E-2</v>
      </c>
      <c r="V609" s="5">
        <f t="shared" si="795"/>
        <v>1.1838139516590707E-3</v>
      </c>
      <c r="W609" s="5">
        <f t="shared" si="796"/>
        <v>8.6679266350535203E-2</v>
      </c>
      <c r="X609" s="5">
        <f t="shared" si="797"/>
        <v>3.7649139339355001E-2</v>
      </c>
      <c r="Y609" s="5">
        <f t="shared" si="798"/>
        <v>8.1764518360244263E-3</v>
      </c>
      <c r="Z609" s="5">
        <f t="shared" si="799"/>
        <v>1.8456738753983863E-3</v>
      </c>
      <c r="AA609" s="5">
        <f t="shared" si="800"/>
        <v>2.8923324592133683E-3</v>
      </c>
      <c r="AB609" s="5">
        <f t="shared" si="801"/>
        <v>2.2662690213387654E-3</v>
      </c>
      <c r="AC609" s="5">
        <f t="shared" si="802"/>
        <v>5.0361254935456386E-5</v>
      </c>
      <c r="AD609" s="5">
        <f t="shared" si="803"/>
        <v>3.3958498701773587E-2</v>
      </c>
      <c r="AE609" s="5">
        <f t="shared" si="804"/>
        <v>1.4749873911115371E-2</v>
      </c>
      <c r="AF609" s="5">
        <f t="shared" si="805"/>
        <v>3.2033038666464822E-3</v>
      </c>
      <c r="AG609" s="5">
        <f t="shared" si="806"/>
        <v>4.6378501149263348E-4</v>
      </c>
      <c r="AH609" s="5">
        <f t="shared" si="807"/>
        <v>2.0041711194482246E-4</v>
      </c>
      <c r="AI609" s="5">
        <f t="shared" si="808"/>
        <v>3.1407115091483187E-4</v>
      </c>
      <c r="AJ609" s="5">
        <f t="shared" si="809"/>
        <v>2.4608848735462339E-4</v>
      </c>
      <c r="AK609" s="5">
        <f t="shared" si="810"/>
        <v>1.2854739747577944E-4</v>
      </c>
      <c r="AL609" s="5">
        <f t="shared" si="811"/>
        <v>1.3711646470093717E-6</v>
      </c>
      <c r="AM609" s="5">
        <f t="shared" si="812"/>
        <v>1.0643187766863125E-2</v>
      </c>
      <c r="AN609" s="5">
        <f t="shared" si="813"/>
        <v>4.6228686065370025E-3</v>
      </c>
      <c r="AO609" s="5">
        <f t="shared" si="814"/>
        <v>1.0039714896246741E-3</v>
      </c>
      <c r="AP609" s="5">
        <f t="shared" si="815"/>
        <v>1.4535833883949249E-4</v>
      </c>
      <c r="AQ609" s="5">
        <f t="shared" si="816"/>
        <v>1.5784098618733405E-5</v>
      </c>
      <c r="AR609" s="5">
        <f t="shared" si="817"/>
        <v>1.7410234514646737E-5</v>
      </c>
      <c r="AS609" s="5">
        <f t="shared" si="818"/>
        <v>2.7283360879971464E-5</v>
      </c>
      <c r="AT609" s="5">
        <f t="shared" si="819"/>
        <v>2.1377706896496148E-5</v>
      </c>
      <c r="AU609" s="5">
        <f t="shared" si="820"/>
        <v>1.1166912418720967E-5</v>
      </c>
      <c r="AV609" s="5">
        <f t="shared" si="821"/>
        <v>4.3748822162430986E-6</v>
      </c>
      <c r="AW609" s="5">
        <f t="shared" si="822"/>
        <v>2.5925084389691109E-8</v>
      </c>
      <c r="AX609" s="5">
        <f t="shared" si="823"/>
        <v>2.77980108493402E-3</v>
      </c>
      <c r="AY609" s="5">
        <f t="shared" si="824"/>
        <v>1.2074066012410928E-3</v>
      </c>
      <c r="AZ609" s="5">
        <f t="shared" si="825"/>
        <v>2.6221852862453443E-4</v>
      </c>
      <c r="BA609" s="5">
        <f t="shared" si="826"/>
        <v>3.7964872636022203E-5</v>
      </c>
      <c r="BB609" s="5">
        <f t="shared" si="827"/>
        <v>4.1225106073640649E-6</v>
      </c>
      <c r="BC609" s="5">
        <f t="shared" si="828"/>
        <v>3.5812249646171653E-7</v>
      </c>
      <c r="BD609" s="5">
        <f t="shared" si="829"/>
        <v>1.2603558935728025E-6</v>
      </c>
      <c r="BE609" s="5">
        <f t="shared" si="830"/>
        <v>1.9750879663692688E-6</v>
      </c>
      <c r="BF609" s="5">
        <f t="shared" si="831"/>
        <v>1.5475678317488511E-6</v>
      </c>
      <c r="BG609" s="5">
        <f t="shared" si="832"/>
        <v>8.0839140151190913E-7</v>
      </c>
      <c r="BH609" s="5">
        <f t="shared" si="833"/>
        <v>3.167050151041985E-7</v>
      </c>
      <c r="BI609" s="5">
        <f t="shared" si="834"/>
        <v>9.9260894071420154E-8</v>
      </c>
      <c r="BJ609" s="8">
        <f t="shared" si="835"/>
        <v>0.65539267898582187</v>
      </c>
      <c r="BK609" s="8">
        <f t="shared" si="836"/>
        <v>0.24522225483170407</v>
      </c>
      <c r="BL609" s="8">
        <f t="shared" si="837"/>
        <v>9.7558591572850142E-2</v>
      </c>
      <c r="BM609" s="8">
        <f t="shared" si="838"/>
        <v>0.32252449127888239</v>
      </c>
      <c r="BN609" s="8">
        <f t="shared" si="839"/>
        <v>0.67628732731073538</v>
      </c>
    </row>
    <row r="610" spans="1:66" x14ac:dyDescent="0.25">
      <c r="A610" t="s">
        <v>91</v>
      </c>
      <c r="B610" t="s">
        <v>111</v>
      </c>
      <c r="C610" t="s">
        <v>101</v>
      </c>
      <c r="D610" s="10"/>
      <c r="E610">
        <f>VLOOKUP(A610,home!$A$2:$E$405,3,FALSE)</f>
        <v>1.375</v>
      </c>
      <c r="F610">
        <f>VLOOKUP(B610,home!$B$2:$E$405,3,FALSE)</f>
        <v>1.02</v>
      </c>
      <c r="G610">
        <f>VLOOKUP(C610,away!$B$2:$E$405,4,FALSE)</f>
        <v>0.57999999999999996</v>
      </c>
      <c r="H610">
        <f>VLOOKUP(A610,away!$A$2:$E$405,3,FALSE)</f>
        <v>1.1442307692307701</v>
      </c>
      <c r="I610">
        <f>VLOOKUP(C610,away!$B$2:$E$405,3,FALSE)</f>
        <v>0.44</v>
      </c>
      <c r="J610">
        <f>VLOOKUP(B610,home!$B$2:$E$405,4,FALSE)</f>
        <v>0.35</v>
      </c>
      <c r="K610" s="3">
        <f t="shared" ref="K610:K673" si="840">E610*F610*G610</f>
        <v>0.81345000000000001</v>
      </c>
      <c r="L610" s="3">
        <f t="shared" ref="L610:L673" si="841">H610*I610*J610</f>
        <v>0.17621153846153859</v>
      </c>
      <c r="M610" s="5">
        <f t="shared" ref="M610:M673" si="842">_xlfn.POISSON.DIST(0,K610,FALSE) * _xlfn.POISSON.DIST(0,L610,FALSE)</f>
        <v>0.37170247672615614</v>
      </c>
      <c r="N610" s="5">
        <f t="shared" ref="N610:N673" si="843">_xlfn.POISSON.DIST(1,K610,FALSE) * _xlfn.POISSON.DIST(0,L610,FALSE)</f>
        <v>0.30236137969289167</v>
      </c>
      <c r="O610" s="5">
        <f t="shared" ref="O610:O673" si="844">_xlfn.POISSON.DIST(0,K610,FALSE) * _xlfn.POISSON.DIST(1,L610,FALSE)</f>
        <v>6.5498265273880224E-2</v>
      </c>
      <c r="P610" s="5">
        <f t="shared" ref="P610:P673" si="845">_xlfn.POISSON.DIST(1,K610,FALSE) * _xlfn.POISSON.DIST(1,L610,FALSE)</f>
        <v>5.3279563887037862E-2</v>
      </c>
      <c r="Q610" s="5">
        <f t="shared" ref="Q610:Q673" si="846">_xlfn.POISSON.DIST(2,K610,FALSE) * _xlfn.POISSON.DIST(0,L610,FALSE)</f>
        <v>0.12297793215559137</v>
      </c>
      <c r="R610" s="5">
        <f t="shared" ref="R610:R673" si="847">_xlfn.POISSON.DIST(0,K610,FALSE) * _xlfn.POISSON.DIST(2,L610,FALSE)</f>
        <v>5.7707750452361999E-3</v>
      </c>
      <c r="S610" s="5">
        <f t="shared" ref="S610:S673" si="848">_xlfn.POISSON.DIST(2,K610,FALSE) * _xlfn.POISSON.DIST(2,L610,FALSE)</f>
        <v>1.9092635277786357E-3</v>
      </c>
      <c r="T610" s="5">
        <f t="shared" ref="T610:T673" si="849">_xlfn.POISSON.DIST(2,K610,FALSE) * _xlfn.POISSON.DIST(1,L610,FALSE)</f>
        <v>2.1670130621955472E-2</v>
      </c>
      <c r="U610" s="5">
        <f t="shared" ref="U610:U673" si="850">_xlfn.POISSON.DIST(1,K610,FALSE) * _xlfn.POISSON.DIST(2,L610,FALSE)</f>
        <v>4.6942369605473865E-3</v>
      </c>
      <c r="V610" s="5">
        <f t="shared" ref="V610:V673" si="851">_xlfn.POISSON.DIST(3,K610,FALSE) * _xlfn.POISSON.DIST(3,L610,FALSE)</f>
        <v>3.0408050187951398E-5</v>
      </c>
      <c r="W610" s="5">
        <f t="shared" ref="W610:W673" si="852">_xlfn.POISSON.DIST(3,K610,FALSE) * _xlfn.POISSON.DIST(0,L610,FALSE)</f>
        <v>3.3345466303988602E-2</v>
      </c>
      <c r="X610" s="5">
        <f t="shared" ref="X610:X673" si="853">_xlfn.POISSON.DIST(3,K610,FALSE) * _xlfn.POISSON.DIST(1,L610,FALSE)</f>
        <v>5.8758559181432265E-3</v>
      </c>
      <c r="Y610" s="5">
        <f t="shared" ref="Y610:Y673" si="854">_xlfn.POISSON.DIST(3,K610,FALSE) * _xlfn.POISSON.DIST(2,L610,FALSE)</f>
        <v>5.1769680555717706E-4</v>
      </c>
      <c r="Z610" s="5">
        <f t="shared" ref="Z610:Z673" si="855">_xlfn.POISSON.DIST(0,K610,FALSE) * _xlfn.POISSON.DIST(3,L610,FALSE)</f>
        <v>3.3895904961217527E-4</v>
      </c>
      <c r="AA610" s="5">
        <f t="shared" ref="AA610:AA673" si="856">_xlfn.POISSON.DIST(1,K610,FALSE) * _xlfn.POISSON.DIST(3,L610,FALSE)</f>
        <v>2.7572623890702395E-4</v>
      </c>
      <c r="AB610" s="5">
        <f t="shared" ref="AB610:AB673" si="857">_xlfn.POISSON.DIST(2,K610,FALSE) * _xlfn.POISSON.DIST(3,L610,FALSE)</f>
        <v>1.1214475451945932E-4</v>
      </c>
      <c r="AC610" s="5">
        <f t="shared" ref="AC610:AC673" si="858">_xlfn.POISSON.DIST(4,K610,FALSE) * _xlfn.POISSON.DIST(4,L610,FALSE)</f>
        <v>2.7241674358394244E-7</v>
      </c>
      <c r="AD610" s="5">
        <f t="shared" ref="AD610:AD673" si="859">_xlfn.POISSON.DIST(4,K610,FALSE) * _xlfn.POISSON.DIST(0,L610,FALSE)</f>
        <v>6.7812173912448811E-3</v>
      </c>
      <c r="AE610" s="5">
        <f t="shared" ref="AE610:AE673" si="860">_xlfn.POISSON.DIST(4,K610,FALSE) * _xlfn.POISSON.DIST(1,L610,FALSE)</f>
        <v>1.1949287491534019E-3</v>
      </c>
      <c r="AF610" s="5">
        <f t="shared" ref="AF610:AF673" si="861">_xlfn.POISSON.DIST(4,K610,FALSE) * _xlfn.POISSON.DIST(2,L610,FALSE)</f>
        <v>1.0528011662012142E-4</v>
      </c>
      <c r="AG610" s="5">
        <f t="shared" ref="AG610:AG673" si="862">_xlfn.POISSON.DIST(4,K610,FALSE) * _xlfn.POISSON.DIST(3,L610,FALSE)</f>
        <v>6.1838571063472651E-6</v>
      </c>
      <c r="AH610" s="5">
        <f t="shared" ref="AH610:AH673" si="863">_xlfn.POISSON.DIST(0,K610,FALSE) * _xlfn.POISSON.DIST(4,L610,FALSE)</f>
        <v>1.4932123901905597E-5</v>
      </c>
      <c r="AI610" s="5">
        <f t="shared" ref="AI610:AI673" si="864">_xlfn.POISSON.DIST(1,K610,FALSE) * _xlfn.POISSON.DIST(4,L610,FALSE)</f>
        <v>1.2146536188005107E-5</v>
      </c>
      <c r="AJ610" s="5">
        <f t="shared" ref="AJ610:AJ673" si="865">_xlfn.POISSON.DIST(2,K610,FALSE) * _xlfn.POISSON.DIST(4,L610,FALSE)</f>
        <v>4.9402999310663767E-6</v>
      </c>
      <c r="AK610" s="5">
        <f t="shared" ref="AK610:AK673" si="866">_xlfn.POISSON.DIST(3,K610,FALSE) * _xlfn.POISSON.DIST(4,L610,FALSE)</f>
        <v>1.3395623263086482E-6</v>
      </c>
      <c r="AL610" s="5">
        <f t="shared" ref="AL610:AL673" si="867">_xlfn.POISSON.DIST(5,K610,FALSE) * _xlfn.POISSON.DIST(5,L610,FALSE)</f>
        <v>1.5619207514048982E-9</v>
      </c>
      <c r="AM610" s="5">
        <f t="shared" ref="AM610:AM673" si="868">_xlfn.POISSON.DIST(5,K610,FALSE) * _xlfn.POISSON.DIST(0,L610,FALSE)</f>
        <v>1.1032362573816302E-3</v>
      </c>
      <c r="AN610" s="5">
        <f t="shared" ref="AN610:AN673" si="869">_xlfn.POISSON.DIST(5,K610,FALSE) * _xlfn.POISSON.DIST(1,L610,FALSE)</f>
        <v>1.9440295819976702E-4</v>
      </c>
      <c r="AO610" s="5">
        <f t="shared" ref="AO610:AO673" si="870">_xlfn.POISSON.DIST(5,K610,FALSE) * _xlfn.POISSON.DIST(2,L610,FALSE)</f>
        <v>1.7128022172927559E-5</v>
      </c>
      <c r="AP610" s="5">
        <f t="shared" ref="AP610:AP673" si="871">_xlfn.POISSON.DIST(5,K610,FALSE) * _xlfn.POISSON.DIST(3,L610,FALSE)</f>
        <v>1.0060517126316369E-6</v>
      </c>
      <c r="AQ610" s="5">
        <f t="shared" ref="AQ610:AQ673" si="872">_xlfn.POISSON.DIST(5,K610,FALSE) * _xlfn.POISSON.DIST(4,L610,FALSE)</f>
        <v>4.431948001367161E-8</v>
      </c>
      <c r="AR610" s="5">
        <f t="shared" ref="AR610:AR673" si="873">_xlfn.POISSON.DIST(0,K610,FALSE) * _xlfn.POISSON.DIST(5,L610,FALSE)</f>
        <v>5.2624250505061992E-7</v>
      </c>
      <c r="AS610" s="5">
        <f t="shared" ref="AS610:AS673" si="874">_xlfn.POISSON.DIST(1,K610,FALSE) * _xlfn.POISSON.DIST(5,L610,FALSE)</f>
        <v>4.2807196573342675E-7</v>
      </c>
      <c r="AT610" s="5">
        <f t="shared" ref="AT610:AT673" si="875">_xlfn.POISSON.DIST(2,K610,FALSE) * _xlfn.POISSON.DIST(5,L610,FALSE)</f>
        <v>1.7410757026292799E-7</v>
      </c>
      <c r="AU610" s="5">
        <f t="shared" ref="AU610:AU673" si="876">_xlfn.POISSON.DIST(3,K610,FALSE) * _xlfn.POISSON.DIST(5,L610,FALSE)</f>
        <v>4.7209267676792922E-8</v>
      </c>
      <c r="AV610" s="5">
        <f t="shared" ref="AV610:AV673" si="877">_xlfn.POISSON.DIST(4,K610,FALSE) * _xlfn.POISSON.DIST(5,L610,FALSE)</f>
        <v>9.6005946979218006E-9</v>
      </c>
      <c r="AW610" s="5">
        <f t="shared" ref="AW610:AW673" si="878">_xlfn.POISSON.DIST(6,K610,FALSE) * _xlfn.POISSON.DIST(6,L610,FALSE)</f>
        <v>6.2190163782133364E-12</v>
      </c>
      <c r="AX610" s="5">
        <f t="shared" ref="AX610:AX673" si="879">_xlfn.POISSON.DIST(6,K610,FALSE) * _xlfn.POISSON.DIST(0,L610,FALSE)</f>
        <v>1.4957125559451445E-4</v>
      </c>
      <c r="AY610" s="5">
        <f t="shared" ref="AY610:AY673" si="880">_xlfn.POISSON.DIST(6,K610,FALSE) * _xlfn.POISSON.DIST(1,L610,FALSE)</f>
        <v>2.6356181057933403E-5</v>
      </c>
      <c r="AZ610" s="5">
        <f t="shared" ref="AZ610:AZ673" si="881">_xlfn.POISSON.DIST(6,K610,FALSE) * _xlfn.POISSON.DIST(2,L610,FALSE)</f>
        <v>2.3221316060946532E-6</v>
      </c>
      <c r="BA610" s="5">
        <f t="shared" ref="BA610:BA673" si="882">_xlfn.POISSON.DIST(6,K610,FALSE) * _xlfn.POISSON.DIST(3,L610,FALSE)</f>
        <v>1.3639546094003412E-7</v>
      </c>
      <c r="BB610" s="5">
        <f t="shared" ref="BB610:BB673" si="883">_xlfn.POISSON.DIST(6,K610,FALSE) * _xlfn.POISSON.DIST(4,L610,FALSE)</f>
        <v>6.0086135028535269E-9</v>
      </c>
      <c r="BC610" s="5">
        <f t="shared" ref="BC610:BC673" si="884">_xlfn.POISSON.DIST(6,K610,FALSE) * _xlfn.POISSON.DIST(5,L610,FALSE)</f>
        <v>2.1175740587171899E-10</v>
      </c>
      <c r="BD610" s="5">
        <f t="shared" ref="BD610:BD673" si="885">_xlfn.POISSON.DIST(0,K610,FALSE) * _xlfn.POISSON.DIST(6,L610,FALSE)</f>
        <v>1.5455000236470607E-8</v>
      </c>
      <c r="BE610" s="5">
        <f t="shared" ref="BE610:BE673" si="886">_xlfn.POISSON.DIST(1,K610,FALSE) * _xlfn.POISSON.DIST(6,L610,FALSE)</f>
        <v>1.2571869942357014E-8</v>
      </c>
      <c r="BF610" s="5">
        <f t="shared" ref="BF610:BF673" si="887">_xlfn.POISSON.DIST(2,K610,FALSE) * _xlfn.POISSON.DIST(6,L610,FALSE)</f>
        <v>5.1132938023051565E-9</v>
      </c>
      <c r="BG610" s="5">
        <f t="shared" ref="BG610:BG673" si="888">_xlfn.POISSON.DIST(3,K610,FALSE) * _xlfn.POISSON.DIST(6,L610,FALSE)</f>
        <v>1.3864696144950432E-9</v>
      </c>
      <c r="BH610" s="5">
        <f t="shared" ref="BH610:BH673" si="889">_xlfn.POISSON.DIST(4,K610,FALSE) * _xlfn.POISSON.DIST(6,L610,FALSE)</f>
        <v>2.8195592697774823E-10</v>
      </c>
      <c r="BI610" s="5">
        <f t="shared" ref="BI610:BI673" si="890">_xlfn.POISSON.DIST(5,K610,FALSE) * _xlfn.POISSON.DIST(6,L610,FALSE)</f>
        <v>4.5871409760009874E-11</v>
      </c>
      <c r="BJ610" s="8">
        <f t="shared" ref="BJ610:BJ673" si="891">SUM(N610,Q610,T610,W610,X610,Y610,AD610,AE610,AF610,AG610,AM610,AN610,AO610,AP610,AQ610,AX610,AY610,AZ610,BA610,BB610,BC610)</f>
        <v>0.49633028140528962</v>
      </c>
      <c r="BK610" s="8">
        <f t="shared" ref="BK610:BK673" si="892">SUM(M610,P610,S610,V610,AC610,AL610,AY610)</f>
        <v>0.42694834235088291</v>
      </c>
      <c r="BL610" s="8">
        <f t="shared" ref="BL610:BL673" si="893">SUM(O610,R610,U610,AA610,AB610,AH610,AI610,AJ610,AK610,AR610,AS610,AT610,AU610,AV610,BD610,BE610,BF610,BG610,BH610,BI610)</f>
        <v>7.6385726881801924E-2</v>
      </c>
      <c r="BM610" s="8">
        <f t="shared" ref="BM610:BM673" si="894">SUM(S610:BI610)</f>
        <v>7.83865607319542E-2</v>
      </c>
      <c r="BN610" s="8">
        <f t="shared" ref="BN610:BN673" si="895">SUM(M610:R610)</f>
        <v>0.92159039278079335</v>
      </c>
    </row>
    <row r="611" spans="1:66" x14ac:dyDescent="0.25">
      <c r="A611" t="s">
        <v>114</v>
      </c>
      <c r="B611" t="s">
        <v>115</v>
      </c>
      <c r="C611" t="s">
        <v>96</v>
      </c>
      <c r="D611" s="10"/>
      <c r="E611">
        <f>VLOOKUP(A611,home!$A$2:$E$405,3,FALSE)</f>
        <v>1.23364485981308</v>
      </c>
      <c r="F611">
        <f>VLOOKUP(B611,home!$B$2:$E$405,3,FALSE)</f>
        <v>1.3</v>
      </c>
      <c r="G611">
        <f>VLOOKUP(C611,away!$B$2:$E$405,4,FALSE)</f>
        <v>1.46</v>
      </c>
      <c r="H611">
        <f>VLOOKUP(A611,away!$A$2:$E$405,3,FALSE)</f>
        <v>1.0186915887850501</v>
      </c>
      <c r="I611">
        <f>VLOOKUP(C611,away!$B$2:$E$405,3,FALSE)</f>
        <v>0.81</v>
      </c>
      <c r="J611">
        <f>VLOOKUP(B611,home!$B$2:$E$405,4,FALSE)</f>
        <v>1.37</v>
      </c>
      <c r="K611" s="3">
        <f t="shared" si="840"/>
        <v>2.3414579439252261</v>
      </c>
      <c r="L611" s="3">
        <f t="shared" si="841"/>
        <v>1.1304420560747703</v>
      </c>
      <c r="M611" s="5">
        <f t="shared" si="842"/>
        <v>3.1057964433490244E-2</v>
      </c>
      <c r="N611" s="5">
        <f t="shared" si="843"/>
        <v>7.2720917544942865E-2</v>
      </c>
      <c r="O611" s="5">
        <f t="shared" si="844"/>
        <v>3.5109229171691805E-2</v>
      </c>
      <c r="P611" s="5">
        <f t="shared" si="845"/>
        <v>8.2206783549149051E-2</v>
      </c>
      <c r="Q611" s="5">
        <f t="shared" si="846"/>
        <v>8.5136485037568932E-2</v>
      </c>
      <c r="R611" s="5">
        <f t="shared" si="847"/>
        <v>1.9844474606023801E-2</v>
      </c>
      <c r="S611" s="5">
        <f t="shared" si="848"/>
        <v>5.4397924854095135E-2</v>
      </c>
      <c r="T611" s="5">
        <f t="shared" si="849"/>
        <v>9.6241863192848345E-2</v>
      </c>
      <c r="U611" s="5">
        <f t="shared" si="850"/>
        <v>4.6465002709296842E-2</v>
      </c>
      <c r="V611" s="5">
        <f t="shared" si="851"/>
        <v>1.5998324121337251E-2</v>
      </c>
      <c r="W611" s="5">
        <f t="shared" si="852"/>
        <v>6.6447833069695636E-2</v>
      </c>
      <c r="X611" s="5">
        <f t="shared" si="853"/>
        <v>7.5115425037019859E-2</v>
      </c>
      <c r="Y611" s="5">
        <f t="shared" si="854"/>
        <v>4.2456817760889519E-2</v>
      </c>
      <c r="Z611" s="5">
        <f t="shared" si="855"/>
        <v>7.4776762251190345E-3</v>
      </c>
      <c r="AA611" s="5">
        <f t="shared" si="856"/>
        <v>1.7508664399405759E-2</v>
      </c>
      <c r="AB611" s="5">
        <f t="shared" si="857"/>
        <v>2.0497900672754713E-2</v>
      </c>
      <c r="AC611" s="5">
        <f t="shared" si="858"/>
        <v>2.6466052914710181E-3</v>
      </c>
      <c r="AD611" s="5">
        <f t="shared" si="859"/>
        <v>3.8896201649414062E-2</v>
      </c>
      <c r="AE611" s="5">
        <f t="shared" si="860"/>
        <v>4.3969902166062509E-2</v>
      </c>
      <c r="AF611" s="5">
        <f t="shared" si="861"/>
        <v>2.485271330500511E-2</v>
      </c>
      <c r="AG611" s="5">
        <f t="shared" si="862"/>
        <v>9.3648507758489225E-3</v>
      </c>
      <c r="AH611" s="5">
        <f t="shared" si="863"/>
        <v>2.113269921646249E-3</v>
      </c>
      <c r="AI611" s="5">
        <f t="shared" si="864"/>
        <v>4.9481326456968493E-3</v>
      </c>
      <c r="AJ611" s="5">
        <f t="shared" si="865"/>
        <v>5.7929222454313192E-3</v>
      </c>
      <c r="AK611" s="5">
        <f t="shared" si="866"/>
        <v>4.5212946033687728E-3</v>
      </c>
      <c r="AL611" s="5">
        <f t="shared" si="867"/>
        <v>2.8021013264009349E-4</v>
      </c>
      <c r="AM611" s="5">
        <f t="shared" si="868"/>
        <v>1.8214764068107608E-2</v>
      </c>
      <c r="AN611" s="5">
        <f t="shared" si="869"/>
        <v>2.0590735344068412E-2</v>
      </c>
      <c r="AO611" s="5">
        <f t="shared" si="870"/>
        <v>1.1638316599220074E-2</v>
      </c>
      <c r="AP611" s="5">
        <f t="shared" si="871"/>
        <v>4.385480848557154E-3</v>
      </c>
      <c r="AQ611" s="5">
        <f t="shared" si="872"/>
        <v>1.2393829968298706E-3</v>
      </c>
      <c r="AR611" s="5">
        <f t="shared" si="873"/>
        <v>4.7778583905335023E-4</v>
      </c>
      <c r="AS611" s="5">
        <f t="shared" si="874"/>
        <v>1.1187154483464463E-3</v>
      </c>
      <c r="AT611" s="5">
        <f t="shared" si="875"/>
        <v>1.3097125867613292E-3</v>
      </c>
      <c r="AU611" s="5">
        <f t="shared" si="876"/>
        <v>1.0222123135103904E-3</v>
      </c>
      <c r="AV611" s="5">
        <f t="shared" si="877"/>
        <v>5.9836678546177204E-4</v>
      </c>
      <c r="AW611" s="5">
        <f t="shared" si="878"/>
        <v>2.0602314040852812E-5</v>
      </c>
      <c r="AX611" s="5">
        <f t="shared" si="879"/>
        <v>7.1081840039990511E-3</v>
      </c>
      <c r="AY611" s="5">
        <f t="shared" si="880"/>
        <v>8.0353901404384802E-3</v>
      </c>
      <c r="AZ611" s="5">
        <f t="shared" si="881"/>
        <v>4.5417714758601083E-3</v>
      </c>
      <c r="BA611" s="5">
        <f t="shared" si="882"/>
        <v>1.711403161797681E-3</v>
      </c>
      <c r="BB611" s="5">
        <f t="shared" si="883"/>
        <v>4.8366052724885879E-4</v>
      </c>
      <c r="BC611" s="5">
        <f t="shared" si="884"/>
        <v>1.0935004017308132E-4</v>
      </c>
      <c r="BD611" s="5">
        <f t="shared" si="885"/>
        <v>9.0018201043813139E-5</v>
      </c>
      <c r="BE611" s="5">
        <f t="shared" si="886"/>
        <v>2.1077383193189434E-4</v>
      </c>
      <c r="BF611" s="5">
        <f t="shared" si="887"/>
        <v>2.4675903157424733E-4</v>
      </c>
      <c r="BG611" s="5">
        <f t="shared" si="888"/>
        <v>1.92591964904939E-4</v>
      </c>
      <c r="BH611" s="5">
        <f t="shared" si="889"/>
        <v>1.1273649654070951E-4</v>
      </c>
      <c r="BI611" s="5">
        <f t="shared" si="890"/>
        <v>5.2793553079108602E-5</v>
      </c>
      <c r="BJ611" s="8">
        <f t="shared" si="891"/>
        <v>0.63326144874559631</v>
      </c>
      <c r="BK611" s="8">
        <f t="shared" si="892"/>
        <v>0.19462320252262127</v>
      </c>
      <c r="BL611" s="8">
        <f t="shared" si="893"/>
        <v>0.16223335702752412</v>
      </c>
      <c r="BM611" s="8">
        <f t="shared" si="894"/>
        <v>0.66350504235159646</v>
      </c>
      <c r="BN611" s="8">
        <f t="shared" si="895"/>
        <v>0.32607585434286668</v>
      </c>
    </row>
    <row r="612" spans="1:66" x14ac:dyDescent="0.25">
      <c r="A612" t="s">
        <v>114</v>
      </c>
      <c r="B612" t="s">
        <v>120</v>
      </c>
      <c r="C612" t="s">
        <v>104</v>
      </c>
      <c r="D612" s="10"/>
      <c r="E612">
        <f>VLOOKUP(A612,home!$A$2:$E$405,3,FALSE)</f>
        <v>1.23364485981308</v>
      </c>
      <c r="F612">
        <f>VLOOKUP(B612,home!$B$2:$E$405,3,FALSE)</f>
        <v>1.3</v>
      </c>
      <c r="G612">
        <f>VLOOKUP(C612,away!$B$2:$E$405,4,FALSE)</f>
        <v>0.49</v>
      </c>
      <c r="H612">
        <f>VLOOKUP(A612,away!$A$2:$E$405,3,FALSE)</f>
        <v>1.0186915887850501</v>
      </c>
      <c r="I612">
        <f>VLOOKUP(C612,away!$B$2:$E$405,3,FALSE)</f>
        <v>0.65</v>
      </c>
      <c r="J612">
        <f>VLOOKUP(B612,home!$B$2:$E$405,4,FALSE)</f>
        <v>0.98</v>
      </c>
      <c r="K612" s="3">
        <f t="shared" si="840"/>
        <v>0.78583177570093199</v>
      </c>
      <c r="L612" s="3">
        <f t="shared" si="841"/>
        <v>0.6489065420560769</v>
      </c>
      <c r="M612" s="5">
        <f t="shared" si="842"/>
        <v>0.23817768273072812</v>
      </c>
      <c r="N612" s="5">
        <f t="shared" si="843"/>
        <v>0.18716759135262129</v>
      </c>
      <c r="O612" s="5">
        <f t="shared" si="844"/>
        <v>0.15455505649572618</v>
      </c>
      <c r="P612" s="5">
        <f t="shared" si="845"/>
        <v>0.12145427448959437</v>
      </c>
      <c r="Q612" s="5">
        <f t="shared" si="846"/>
        <v>7.3541120333148399E-2</v>
      </c>
      <c r="R612" s="5">
        <f t="shared" si="847"/>
        <v>5.0145893633961623E-2</v>
      </c>
      <c r="S612" s="5">
        <f t="shared" si="848"/>
        <v>1.5483336455656339E-2</v>
      </c>
      <c r="T612" s="5">
        <f t="shared" si="849"/>
        <v>4.7721314094313169E-2</v>
      </c>
      <c r="U612" s="5">
        <f t="shared" si="850"/>
        <v>3.9406236638486129E-2</v>
      </c>
      <c r="V612" s="5">
        <f t="shared" si="851"/>
        <v>8.7727101433953314E-4</v>
      </c>
      <c r="W612" s="5">
        <f t="shared" si="852"/>
        <v>1.9263649726144638E-2</v>
      </c>
      <c r="X612" s="5">
        <f t="shared" si="853"/>
        <v>1.250030833117201E-2</v>
      </c>
      <c r="Y612" s="5">
        <f t="shared" si="854"/>
        <v>4.0557659269077981E-3</v>
      </c>
      <c r="Z612" s="5">
        <f t="shared" si="855"/>
        <v>1.0846666145441962E-2</v>
      </c>
      <c r="AA612" s="5">
        <f t="shared" si="856"/>
        <v>8.5236549175078408E-3</v>
      </c>
      <c r="AB612" s="5">
        <f t="shared" si="857"/>
        <v>3.3490794396435837E-3</v>
      </c>
      <c r="AC612" s="5">
        <f t="shared" si="858"/>
        <v>2.7959251197407721E-5</v>
      </c>
      <c r="AD612" s="5">
        <f t="shared" si="859"/>
        <v>3.7844970176942531E-3</v>
      </c>
      <c r="AE612" s="5">
        <f t="shared" si="860"/>
        <v>2.4557848731735134E-3</v>
      </c>
      <c r="AF612" s="5">
        <f t="shared" si="861"/>
        <v>7.9678743504232278E-4</v>
      </c>
      <c r="AG612" s="5">
        <f t="shared" si="862"/>
        <v>1.7234685974234826E-4</v>
      </c>
      <c r="AH612" s="5">
        <f t="shared" si="863"/>
        <v>1.7596181553188649E-3</v>
      </c>
      <c r="AI612" s="5">
        <f t="shared" si="864"/>
        <v>1.3827638595498219E-3</v>
      </c>
      <c r="AJ612" s="5">
        <f t="shared" si="865"/>
        <v>5.4330988956255541E-4</v>
      </c>
      <c r="AK612" s="5">
        <f t="shared" si="866"/>
        <v>1.4231672509027336E-4</v>
      </c>
      <c r="AL612" s="5">
        <f t="shared" si="867"/>
        <v>5.7029198210691609E-7</v>
      </c>
      <c r="AM612" s="5">
        <f t="shared" si="868"/>
        <v>5.9479560230991143E-4</v>
      </c>
      <c r="AN612" s="5">
        <f t="shared" si="869"/>
        <v>3.8596675752508613E-4</v>
      </c>
      <c r="AO612" s="5">
        <f t="shared" si="870"/>
        <v>1.2522817698709993E-4</v>
      </c>
      <c r="AP612" s="5">
        <f t="shared" si="871"/>
        <v>2.7087127765561806E-5</v>
      </c>
      <c r="AQ612" s="5">
        <f t="shared" si="872"/>
        <v>4.3942536031454651E-6</v>
      </c>
      <c r="AR612" s="5">
        <f t="shared" si="873"/>
        <v>2.2836554650141152E-4</v>
      </c>
      <c r="AS612" s="5">
        <f t="shared" si="874"/>
        <v>1.79456902916118E-4</v>
      </c>
      <c r="AT612" s="5">
        <f t="shared" si="875"/>
        <v>7.0511468340181378E-5</v>
      </c>
      <c r="AU612" s="5">
        <f t="shared" si="876"/>
        <v>1.8470050791014926E-5</v>
      </c>
      <c r="AV612" s="5">
        <f t="shared" si="877"/>
        <v>3.6285882025974149E-6</v>
      </c>
      <c r="AW612" s="5">
        <f t="shared" si="878"/>
        <v>8.0780493765907312E-9</v>
      </c>
      <c r="AX612" s="5">
        <f t="shared" si="879"/>
        <v>7.7901547390383833E-5</v>
      </c>
      <c r="AY612" s="5">
        <f t="shared" si="880"/>
        <v>5.055082373791157E-5</v>
      </c>
      <c r="AZ612" s="5">
        <f t="shared" si="881"/>
        <v>1.640138011492722E-5</v>
      </c>
      <c r="BA612" s="5">
        <f t="shared" si="882"/>
        <v>3.5476542851082415E-6</v>
      </c>
      <c r="BB612" s="5">
        <f t="shared" si="883"/>
        <v>5.7552401864000319E-7</v>
      </c>
      <c r="BC612" s="5">
        <f t="shared" si="884"/>
        <v>7.4692260161180333E-8</v>
      </c>
      <c r="BD612" s="5">
        <f t="shared" si="885"/>
        <v>2.4697982850829522E-5</v>
      </c>
      <c r="BE612" s="5">
        <f t="shared" si="886"/>
        <v>1.940845971989853E-5</v>
      </c>
      <c r="BF612" s="5">
        <f t="shared" si="887"/>
        <v>7.6258921826539373E-6</v>
      </c>
      <c r="BG612" s="5">
        <f t="shared" si="888"/>
        <v>1.9975561317329333E-6</v>
      </c>
      <c r="BH612" s="5">
        <f t="shared" si="889"/>
        <v>3.9243577051549387E-7</v>
      </c>
      <c r="BI612" s="5">
        <f t="shared" si="890"/>
        <v>6.1677699678550813E-8</v>
      </c>
      <c r="BJ612" s="8">
        <f t="shared" si="891"/>
        <v>0.35274568948995771</v>
      </c>
      <c r="BK612" s="8">
        <f t="shared" si="892"/>
        <v>0.37607164505723578</v>
      </c>
      <c r="BL612" s="8">
        <f t="shared" si="893"/>
        <v>0.26036254631595351</v>
      </c>
      <c r="BM612" s="8">
        <f t="shared" si="894"/>
        <v>0.1749343852271204</v>
      </c>
      <c r="BN612" s="8">
        <f t="shared" si="895"/>
        <v>0.82504161903577999</v>
      </c>
    </row>
    <row r="613" spans="1:66" x14ac:dyDescent="0.25">
      <c r="A613" t="s">
        <v>114</v>
      </c>
      <c r="B613" t="s">
        <v>123</v>
      </c>
      <c r="C613" t="s">
        <v>124</v>
      </c>
      <c r="D613" s="10"/>
      <c r="E613">
        <f>VLOOKUP(A613,home!$A$2:$E$405,3,FALSE)</f>
        <v>1.23364485981308</v>
      </c>
      <c r="F613">
        <f>VLOOKUP(B613,home!$B$2:$E$405,3,FALSE)</f>
        <v>1.46</v>
      </c>
      <c r="G613">
        <f>VLOOKUP(C613,away!$B$2:$E$405,4,FALSE)</f>
        <v>0.49</v>
      </c>
      <c r="H613">
        <f>VLOOKUP(A613,away!$A$2:$E$405,3,FALSE)</f>
        <v>1.0186915887850501</v>
      </c>
      <c r="I613">
        <f>VLOOKUP(C613,away!$B$2:$E$405,3,FALSE)</f>
        <v>0.97</v>
      </c>
      <c r="J613">
        <f>VLOOKUP(B613,home!$B$2:$E$405,4,FALSE)</f>
        <v>1.18</v>
      </c>
      <c r="K613" s="3">
        <f t="shared" si="840"/>
        <v>0.88254953271027747</v>
      </c>
      <c r="L613" s="3">
        <f t="shared" si="841"/>
        <v>1.1659943925233682</v>
      </c>
      <c r="M613" s="5">
        <f t="shared" si="842"/>
        <v>0.12892248776762061</v>
      </c>
      <c r="N613" s="5">
        <f t="shared" si="843"/>
        <v>0.11378048133516</v>
      </c>
      <c r="O613" s="5">
        <f t="shared" si="844"/>
        <v>0.15032289780720814</v>
      </c>
      <c r="P613" s="5">
        <f t="shared" si="845"/>
        <v>0.13266740321540632</v>
      </c>
      <c r="Q613" s="5">
        <f t="shared" si="846"/>
        <v>5.0208455316947953E-2</v>
      </c>
      <c r="R613" s="5">
        <f t="shared" si="847"/>
        <v>8.7637827955534042E-2</v>
      </c>
      <c r="S613" s="5">
        <f t="shared" si="848"/>
        <v>3.4130275060398896E-2</v>
      </c>
      <c r="T613" s="5">
        <f t="shared" si="849"/>
        <v>5.8542777356821403E-2</v>
      </c>
      <c r="U613" s="5">
        <f t="shared" si="850"/>
        <v>7.7344724109900245E-2</v>
      </c>
      <c r="V613" s="5">
        <f t="shared" si="851"/>
        <v>3.9024094086778571E-3</v>
      </c>
      <c r="W613" s="5">
        <f t="shared" si="852"/>
        <v>1.4770482926025758E-2</v>
      </c>
      <c r="X613" s="5">
        <f t="shared" si="853"/>
        <v>1.7222300266608183E-2</v>
      </c>
      <c r="Y613" s="5">
        <f t="shared" si="854"/>
        <v>1.0040552768609429E-2</v>
      </c>
      <c r="Z613" s="5">
        <f t="shared" si="855"/>
        <v>3.4061738656360113E-2</v>
      </c>
      <c r="AA613" s="5">
        <f t="shared" si="856"/>
        <v>3.0061171534470205E-2</v>
      </c>
      <c r="AB613" s="5">
        <f t="shared" si="857"/>
        <v>1.3265236445235088E-2</v>
      </c>
      <c r="AC613" s="5">
        <f t="shared" si="858"/>
        <v>2.5098536507157026E-4</v>
      </c>
      <c r="AD613" s="5">
        <f t="shared" si="859"/>
        <v>3.2589207010672904E-3</v>
      </c>
      <c r="AE613" s="5">
        <f t="shared" si="860"/>
        <v>3.7998832631227844E-3</v>
      </c>
      <c r="AF613" s="5">
        <f t="shared" si="861"/>
        <v>2.2153212885222835E-3</v>
      </c>
      <c r="AG613" s="5">
        <f t="shared" si="862"/>
        <v>8.6101740001820806E-4</v>
      </c>
      <c r="AH613" s="5">
        <f t="shared" si="863"/>
        <v>9.9289490682280893E-3</v>
      </c>
      <c r="AI613" s="5">
        <f t="shared" si="864"/>
        <v>8.762789360468844E-3</v>
      </c>
      <c r="AJ613" s="5">
        <f t="shared" si="865"/>
        <v>3.8667978276601847E-3</v>
      </c>
      <c r="AK613" s="5">
        <f t="shared" si="866"/>
        <v>1.1375468719622042E-3</v>
      </c>
      <c r="AL613" s="5">
        <f t="shared" si="867"/>
        <v>1.0331037573253778E-5</v>
      </c>
      <c r="AM613" s="5">
        <f t="shared" si="868"/>
        <v>5.7523178837335753E-4</v>
      </c>
      <c r="AN613" s="5">
        <f t="shared" si="869"/>
        <v>6.707170396445237E-4</v>
      </c>
      <c r="AO613" s="5">
        <f t="shared" si="870"/>
        <v>3.9102615359769429E-4</v>
      </c>
      <c r="AP613" s="5">
        <f t="shared" si="871"/>
        <v>1.5197810080829757E-4</v>
      </c>
      <c r="AQ613" s="5">
        <f t="shared" si="872"/>
        <v>4.4301403332206556E-5</v>
      </c>
      <c r="AR613" s="5">
        <f t="shared" si="873"/>
        <v>2.3154197874408144E-3</v>
      </c>
      <c r="AS613" s="5">
        <f t="shared" si="874"/>
        <v>2.0434726514340202E-3</v>
      </c>
      <c r="AT613" s="5">
        <f t="shared" si="875"/>
        <v>9.0173291681466307E-4</v>
      </c>
      <c r="AU613" s="5">
        <f t="shared" si="876"/>
        <v>2.6527465478808554E-4</v>
      </c>
      <c r="AV613" s="5">
        <f t="shared" si="877"/>
        <v>5.8529505655776258E-5</v>
      </c>
      <c r="AW613" s="5">
        <f t="shared" si="878"/>
        <v>2.9530920975530188E-7</v>
      </c>
      <c r="AX613" s="5">
        <f t="shared" si="879"/>
        <v>8.461175767150062E-5</v>
      </c>
      <c r="AY613" s="5">
        <f t="shared" si="880"/>
        <v>9.8656834986515801E-5</v>
      </c>
      <c r="AZ613" s="5">
        <f t="shared" si="881"/>
        <v>5.7516658189190355E-5</v>
      </c>
      <c r="BA613" s="5">
        <f t="shared" si="882"/>
        <v>2.2354700308426402E-5</v>
      </c>
      <c r="BB613" s="5">
        <f t="shared" si="883"/>
        <v>6.5163638015414017E-6</v>
      </c>
      <c r="BC613" s="5">
        <f t="shared" si="884"/>
        <v>1.5196087304479061E-6</v>
      </c>
      <c r="BD613" s="5">
        <f t="shared" si="885"/>
        <v>4.4996108141560589E-4</v>
      </c>
      <c r="BE613" s="5">
        <f t="shared" si="886"/>
        <v>3.9711294214115408E-4</v>
      </c>
      <c r="BF613" s="5">
        <f t="shared" si="887"/>
        <v>1.7523592075993947E-4</v>
      </c>
      <c r="BG613" s="5">
        <f t="shared" si="888"/>
        <v>5.1551459993579944E-5</v>
      </c>
      <c r="BH613" s="5">
        <f t="shared" si="889"/>
        <v>1.1374179231966633E-5</v>
      </c>
      <c r="BI613" s="5">
        <f t="shared" si="890"/>
        <v>2.0076553132270195E-6</v>
      </c>
      <c r="BJ613" s="8">
        <f t="shared" si="891"/>
        <v>0.2768046230323471</v>
      </c>
      <c r="BK613" s="8">
        <f t="shared" si="892"/>
        <v>0.29998254868973501</v>
      </c>
      <c r="BL613" s="8">
        <f t="shared" si="893"/>
        <v>0.38899961373565595</v>
      </c>
      <c r="BM613" s="8">
        <f t="shared" si="894"/>
        <v>0.33621060919044432</v>
      </c>
      <c r="BN613" s="8">
        <f t="shared" si="895"/>
        <v>0.66353955339787718</v>
      </c>
    </row>
    <row r="614" spans="1:66" x14ac:dyDescent="0.25">
      <c r="A614" t="s">
        <v>114</v>
      </c>
      <c r="B614" t="s">
        <v>126</v>
      </c>
      <c r="C614" t="s">
        <v>127</v>
      </c>
      <c r="D614" s="10"/>
      <c r="E614">
        <f>VLOOKUP(A614,home!$A$2:$E$405,3,FALSE)</f>
        <v>1.23364485981308</v>
      </c>
      <c r="F614">
        <f>VLOOKUP(B614,home!$B$2:$E$405,3,FALSE)</f>
        <v>1.3</v>
      </c>
      <c r="G614">
        <f>VLOOKUP(C614,away!$B$2:$E$405,4,FALSE)</f>
        <v>0.81</v>
      </c>
      <c r="H614">
        <f>VLOOKUP(A614,away!$A$2:$E$405,3,FALSE)</f>
        <v>1.0186915887850501</v>
      </c>
      <c r="I614">
        <f>VLOOKUP(C614,away!$B$2:$E$405,3,FALSE)</f>
        <v>0.97</v>
      </c>
      <c r="J614">
        <f>VLOOKUP(B614,home!$B$2:$E$405,4,FALSE)</f>
        <v>1.18</v>
      </c>
      <c r="K614" s="3">
        <f t="shared" si="840"/>
        <v>1.2990280373831735</v>
      </c>
      <c r="L614" s="3">
        <f t="shared" si="841"/>
        <v>1.1659943925233682</v>
      </c>
      <c r="M614" s="5">
        <f t="shared" si="842"/>
        <v>8.500693565269378E-2</v>
      </c>
      <c r="N614" s="5">
        <f t="shared" si="843"/>
        <v>0.11042639278487651</v>
      </c>
      <c r="O614" s="5">
        <f t="shared" si="844"/>
        <v>9.9117610296635725E-2</v>
      </c>
      <c r="P614" s="5">
        <f t="shared" si="845"/>
        <v>0.12875655477374892</v>
      </c>
      <c r="Q614" s="5">
        <f t="shared" si="846"/>
        <v>7.1723490147320795E-2</v>
      </c>
      <c r="R614" s="5">
        <f t="shared" si="847"/>
        <v>5.7785288903096879E-2</v>
      </c>
      <c r="S614" s="5">
        <f t="shared" si="848"/>
        <v>4.8755581735524169E-2</v>
      </c>
      <c r="T614" s="5">
        <f t="shared" si="849"/>
        <v>8.36291873239811E-2</v>
      </c>
      <c r="U614" s="5">
        <f t="shared" si="850"/>
        <v>7.5064710433409607E-2</v>
      </c>
      <c r="V614" s="5">
        <f t="shared" si="851"/>
        <v>8.2053445038935968E-3</v>
      </c>
      <c r="W614" s="5">
        <f t="shared" si="852"/>
        <v>3.1056941546781836E-2</v>
      </c>
      <c r="X614" s="5">
        <f t="shared" si="853"/>
        <v>3.6212219692473638E-2</v>
      </c>
      <c r="Y614" s="5">
        <f t="shared" si="854"/>
        <v>2.1111622551124285E-2</v>
      </c>
      <c r="Z614" s="5">
        <f t="shared" si="855"/>
        <v>2.2459107610451251E-2</v>
      </c>
      <c r="AA614" s="5">
        <f t="shared" si="856"/>
        <v>2.9175010480581985E-2</v>
      </c>
      <c r="AB614" s="5">
        <f t="shared" si="857"/>
        <v>1.8949578302611972E-2</v>
      </c>
      <c r="AC614" s="5">
        <f t="shared" si="858"/>
        <v>7.7676889019494505E-4</v>
      </c>
      <c r="AD614" s="5">
        <f t="shared" si="859"/>
        <v>1.008595945615999E-2</v>
      </c>
      <c r="AE614" s="5">
        <f t="shared" si="860"/>
        <v>1.1760172169100589E-2</v>
      </c>
      <c r="AF614" s="5">
        <f t="shared" si="861"/>
        <v>6.856147402140334E-3</v>
      </c>
      <c r="AG614" s="5">
        <f t="shared" si="862"/>
        <v>2.6647431417364284E-3</v>
      </c>
      <c r="AH614" s="5">
        <f t="shared" si="863"/>
        <v>6.5467983837162692E-3</v>
      </c>
      <c r="AI614" s="5">
        <f t="shared" si="864"/>
        <v>8.5044746555422782E-3</v>
      </c>
      <c r="AJ614" s="5">
        <f t="shared" si="865"/>
        <v>5.5237755103820143E-3</v>
      </c>
      <c r="AK614" s="5">
        <f t="shared" si="866"/>
        <v>2.3918464200655947E-3</v>
      </c>
      <c r="AL614" s="5">
        <f t="shared" si="867"/>
        <v>4.7061612273873382E-5</v>
      </c>
      <c r="AM614" s="5">
        <f t="shared" si="868"/>
        <v>2.6203888234923511E-3</v>
      </c>
      <c r="AN614" s="5">
        <f t="shared" si="869"/>
        <v>3.0553586744229873E-3</v>
      </c>
      <c r="AO614" s="5">
        <f t="shared" si="870"/>
        <v>1.7812655407624179E-3</v>
      </c>
      <c r="AP614" s="5">
        <f t="shared" si="871"/>
        <v>6.9231521070802794E-4</v>
      </c>
      <c r="AQ614" s="5">
        <f t="shared" si="872"/>
        <v>2.0180891338604881E-4</v>
      </c>
      <c r="AR614" s="5">
        <f t="shared" si="873"/>
        <v>1.5267060408788436E-3</v>
      </c>
      <c r="AS614" s="5">
        <f t="shared" si="874"/>
        <v>1.9832339519438792E-3</v>
      </c>
      <c r="AT614" s="5">
        <f t="shared" si="875"/>
        <v>1.2881382541326664E-3</v>
      </c>
      <c r="AU614" s="5">
        <f t="shared" si="876"/>
        <v>5.5777590271471509E-4</v>
      </c>
      <c r="AV614" s="5">
        <f t="shared" si="877"/>
        <v>1.8114163405078112E-4</v>
      </c>
      <c r="AW614" s="5">
        <f t="shared" si="878"/>
        <v>1.980064270951141E-6</v>
      </c>
      <c r="AX614" s="5">
        <f t="shared" si="879"/>
        <v>5.6732642509367797E-4</v>
      </c>
      <c r="AY614" s="5">
        <f t="shared" si="880"/>
        <v>6.6149943038955718E-4</v>
      </c>
      <c r="AZ614" s="5">
        <f t="shared" si="881"/>
        <v>3.8565231324581302E-4</v>
      </c>
      <c r="BA614" s="5">
        <f t="shared" si="882"/>
        <v>1.4988947823609444E-4</v>
      </c>
      <c r="BB614" s="5">
        <f t="shared" si="883"/>
        <v>4.3692572780384918E-5</v>
      </c>
      <c r="BC614" s="5">
        <f t="shared" si="884"/>
        <v>1.018905897136959E-5</v>
      </c>
      <c r="BD614" s="5">
        <f t="shared" si="885"/>
        <v>2.9668844711604696E-4</v>
      </c>
      <c r="BE614" s="5">
        <f t="shared" si="886"/>
        <v>3.8540661117141993E-4</v>
      </c>
      <c r="BF614" s="5">
        <f t="shared" si="887"/>
        <v>2.5032699685225481E-4</v>
      </c>
      <c r="BG614" s="5">
        <f t="shared" si="888"/>
        <v>1.0839392914166946E-4</v>
      </c>
      <c r="BH614" s="5">
        <f t="shared" si="889"/>
        <v>3.5201688259288426E-5</v>
      </c>
      <c r="BI614" s="5">
        <f t="shared" si="890"/>
        <v>9.145596002407537E-6</v>
      </c>
      <c r="BJ614" s="8">
        <f t="shared" si="891"/>
        <v>0.39569626265718422</v>
      </c>
      <c r="BK614" s="8">
        <f t="shared" si="892"/>
        <v>0.27220974659871888</v>
      </c>
      <c r="BL614" s="8">
        <f t="shared" si="893"/>
        <v>0.30968125243830624</v>
      </c>
      <c r="BM614" s="8">
        <f t="shared" si="894"/>
        <v>0.44657057738016931</v>
      </c>
      <c r="BN614" s="8">
        <f t="shared" si="895"/>
        <v>0.55281627255837262</v>
      </c>
    </row>
    <row r="615" spans="1:66" x14ac:dyDescent="0.25">
      <c r="A615" t="s">
        <v>114</v>
      </c>
      <c r="B615" t="s">
        <v>345</v>
      </c>
      <c r="C615" t="s">
        <v>320</v>
      </c>
      <c r="D615" s="10"/>
      <c r="E615">
        <f>VLOOKUP(A615,home!$A$2:$E$405,3,FALSE)</f>
        <v>1.23364485981308</v>
      </c>
      <c r="F615">
        <f>VLOOKUP(B615,home!$B$2:$E$405,3,FALSE)</f>
        <v>1.1299999999999999</v>
      </c>
      <c r="G615">
        <f>VLOOKUP(C615,away!$B$2:$E$405,4,FALSE)</f>
        <v>1.46</v>
      </c>
      <c r="H615">
        <f>VLOOKUP(A615,away!$A$2:$E$405,3,FALSE)</f>
        <v>1.0186915887850501</v>
      </c>
      <c r="I615">
        <f>VLOOKUP(C615,away!$B$2:$E$405,3,FALSE)</f>
        <v>0.65</v>
      </c>
      <c r="J615">
        <f>VLOOKUP(B615,home!$B$2:$E$405,4,FALSE)</f>
        <v>0.39</v>
      </c>
      <c r="K615" s="3">
        <f t="shared" si="840"/>
        <v>2.0352672897196191</v>
      </c>
      <c r="L615" s="3">
        <f t="shared" si="841"/>
        <v>0.25823831775701017</v>
      </c>
      <c r="M615" s="5">
        <f t="shared" si="842"/>
        <v>0.10091208290774011</v>
      </c>
      <c r="N615" s="5">
        <f t="shared" si="843"/>
        <v>0.20538306147959767</v>
      </c>
      <c r="O615" s="5">
        <f t="shared" si="844"/>
        <v>2.6059366531450742E-2</v>
      </c>
      <c r="P615" s="5">
        <f t="shared" si="845"/>
        <v>5.3037776292275893E-2</v>
      </c>
      <c r="Q615" s="5">
        <f t="shared" si="846"/>
        <v>0.20900471344594937</v>
      </c>
      <c r="R615" s="5">
        <f t="shared" si="847"/>
        <v>3.3647634874475864E-3</v>
      </c>
      <c r="S615" s="5">
        <f t="shared" si="848"/>
        <v>6.9689516680607102E-3</v>
      </c>
      <c r="T615" s="5">
        <f t="shared" si="849"/>
        <v>5.3973025603567926E-2</v>
      </c>
      <c r="U615" s="5">
        <f t="shared" si="850"/>
        <v>6.8481930636449823E-3</v>
      </c>
      <c r="V615" s="5">
        <f t="shared" si="851"/>
        <v>4.0697438900598248E-4</v>
      </c>
      <c r="W615" s="5">
        <f t="shared" si="852"/>
        <v>0.14179348555792104</v>
      </c>
      <c r="X615" s="5">
        <f t="shared" si="853"/>
        <v>3.6616511179380445E-2</v>
      </c>
      <c r="Y615" s="5">
        <f t="shared" si="854"/>
        <v>4.7278931245469816E-3</v>
      </c>
      <c r="Z615" s="5">
        <f t="shared" si="855"/>
        <v>2.8963695421622526E-4</v>
      </c>
      <c r="AA615" s="5">
        <f t="shared" si="856"/>
        <v>5.8948861881030214E-4</v>
      </c>
      <c r="AB615" s="5">
        <f t="shared" si="857"/>
        <v>5.9988345176330282E-4</v>
      </c>
      <c r="AC615" s="5">
        <f t="shared" si="858"/>
        <v>1.3368701732006221E-5</v>
      </c>
      <c r="AD615" s="5">
        <f t="shared" si="859"/>
        <v>7.2146910762841979E-2</v>
      </c>
      <c r="AE615" s="5">
        <f t="shared" si="860"/>
        <v>1.8631096866761444E-2</v>
      </c>
      <c r="AF615" s="5">
        <f t="shared" si="861"/>
        <v>2.4056315564201891E-3</v>
      </c>
      <c r="AG615" s="5">
        <f t="shared" si="862"/>
        <v>2.0707541542437598E-4</v>
      </c>
      <c r="AH615" s="5">
        <f t="shared" si="863"/>
        <v>1.8698839954265544E-5</v>
      </c>
      <c r="AI615" s="5">
        <f t="shared" si="864"/>
        <v>3.8057137314618956E-5</v>
      </c>
      <c r="AJ615" s="5">
        <f t="shared" si="865"/>
        <v>3.8728223358405962E-5</v>
      </c>
      <c r="AK615" s="5">
        <f t="shared" si="866"/>
        <v>2.627409539677299E-5</v>
      </c>
      <c r="AL615" s="5">
        <f t="shared" si="867"/>
        <v>2.8105502982375651E-7</v>
      </c>
      <c r="AM615" s="5">
        <f t="shared" si="868"/>
        <v>2.9367649505986498E-2</v>
      </c>
      <c r="AN615" s="5">
        <f t="shared" si="869"/>
        <v>7.5838524049034435E-3</v>
      </c>
      <c r="AO615" s="5">
        <f t="shared" si="870"/>
        <v>9.7922064357986068E-4</v>
      </c>
      <c r="AP615" s="5">
        <f t="shared" si="871"/>
        <v>8.4290763903666717E-5</v>
      </c>
      <c r="AQ615" s="5">
        <f t="shared" si="872"/>
        <v>5.4417762682340513E-6</v>
      </c>
      <c r="AR615" s="5">
        <f t="shared" si="873"/>
        <v>9.6575139475942094E-7</v>
      </c>
      <c r="AS615" s="5">
        <f t="shared" si="874"/>
        <v>1.9655622237549483E-6</v>
      </c>
      <c r="AT615" s="5">
        <f t="shared" si="875"/>
        <v>2.0002222499585013E-6</v>
      </c>
      <c r="AU615" s="5">
        <f t="shared" si="876"/>
        <v>1.3569956391699729E-6</v>
      </c>
      <c r="AV615" s="5">
        <f t="shared" si="877"/>
        <v>6.9046220917370319E-7</v>
      </c>
      <c r="AW615" s="5">
        <f t="shared" si="878"/>
        <v>4.1032785305358304E-9</v>
      </c>
      <c r="AX615" s="5">
        <f t="shared" si="879"/>
        <v>9.9618360692474862E-3</v>
      </c>
      <c r="AY615" s="5">
        <f t="shared" si="880"/>
        <v>2.5725277882935773E-3</v>
      </c>
      <c r="AZ615" s="5">
        <f t="shared" si="881"/>
        <v>3.3216262421604772E-4</v>
      </c>
      <c r="BA615" s="5">
        <f t="shared" si="882"/>
        <v>2.8592372433102042E-5</v>
      </c>
      <c r="BB615" s="5">
        <f t="shared" si="883"/>
        <v>1.8459115394515454E-6</v>
      </c>
      <c r="BC615" s="5">
        <f t="shared" si="884"/>
        <v>9.5337018135244044E-8</v>
      </c>
      <c r="BD615" s="5">
        <f t="shared" si="885"/>
        <v>4.1565669259026507E-8</v>
      </c>
      <c r="BE615" s="5">
        <f t="shared" si="886"/>
        <v>8.4597247018200947E-8</v>
      </c>
      <c r="BF615" s="5">
        <f t="shared" si="887"/>
        <v>8.608900482823751E-8</v>
      </c>
      <c r="BG615" s="5">
        <f t="shared" si="888"/>
        <v>5.8404711843808739E-8</v>
      </c>
      <c r="BH615" s="5">
        <f t="shared" si="889"/>
        <v>2.9717299895300987E-8</v>
      </c>
      <c r="BI615" s="5">
        <f t="shared" si="890"/>
        <v>1.2096529683138861E-8</v>
      </c>
      <c r="BJ615" s="8">
        <f t="shared" si="891"/>
        <v>0.79580692018980104</v>
      </c>
      <c r="BK615" s="8">
        <f t="shared" si="892"/>
        <v>0.16391196280213813</v>
      </c>
      <c r="BL615" s="8">
        <f t="shared" si="893"/>
        <v>3.7590744913320311E-2</v>
      </c>
      <c r="BM615" s="8">
        <f t="shared" si="894"/>
        <v>0.39726497702999924</v>
      </c>
      <c r="BN615" s="8">
        <f t="shared" si="895"/>
        <v>0.59776176414446147</v>
      </c>
    </row>
    <row r="616" spans="1:66" x14ac:dyDescent="0.25">
      <c r="A616" t="s">
        <v>114</v>
      </c>
      <c r="B616" t="s">
        <v>128</v>
      </c>
      <c r="C616" t="s">
        <v>119</v>
      </c>
      <c r="D616" s="10"/>
      <c r="E616">
        <f>VLOOKUP(A616,home!$A$2:$E$405,3,FALSE)</f>
        <v>1.23364485981308</v>
      </c>
      <c r="F616">
        <f>VLOOKUP(B616,home!$B$2:$E$405,3,FALSE)</f>
        <v>1.46</v>
      </c>
      <c r="G616">
        <f>VLOOKUP(C616,away!$B$2:$E$405,4,FALSE)</f>
        <v>1.1299999999999999</v>
      </c>
      <c r="H616">
        <f>VLOOKUP(A616,away!$A$2:$E$405,3,FALSE)</f>
        <v>1.0186915887850501</v>
      </c>
      <c r="I616">
        <f>VLOOKUP(C616,away!$B$2:$E$405,3,FALSE)</f>
        <v>0.65</v>
      </c>
      <c r="J616">
        <f>VLOOKUP(B616,home!$B$2:$E$405,4,FALSE)</f>
        <v>0.39</v>
      </c>
      <c r="K616" s="3">
        <f t="shared" si="840"/>
        <v>2.0352672897196191</v>
      </c>
      <c r="L616" s="3">
        <f t="shared" si="841"/>
        <v>0.25823831775701017</v>
      </c>
      <c r="M616" s="5">
        <f t="shared" si="842"/>
        <v>0.10091208290774011</v>
      </c>
      <c r="N616" s="5">
        <f t="shared" si="843"/>
        <v>0.20538306147959767</v>
      </c>
      <c r="O616" s="5">
        <f t="shared" si="844"/>
        <v>2.6059366531450742E-2</v>
      </c>
      <c r="P616" s="5">
        <f t="shared" si="845"/>
        <v>5.3037776292275893E-2</v>
      </c>
      <c r="Q616" s="5">
        <f t="shared" si="846"/>
        <v>0.20900471344594937</v>
      </c>
      <c r="R616" s="5">
        <f t="shared" si="847"/>
        <v>3.3647634874475864E-3</v>
      </c>
      <c r="S616" s="5">
        <f t="shared" si="848"/>
        <v>6.9689516680607102E-3</v>
      </c>
      <c r="T616" s="5">
        <f t="shared" si="849"/>
        <v>5.3973025603567926E-2</v>
      </c>
      <c r="U616" s="5">
        <f t="shared" si="850"/>
        <v>6.8481930636449823E-3</v>
      </c>
      <c r="V616" s="5">
        <f t="shared" si="851"/>
        <v>4.0697438900598248E-4</v>
      </c>
      <c r="W616" s="5">
        <f t="shared" si="852"/>
        <v>0.14179348555792104</v>
      </c>
      <c r="X616" s="5">
        <f t="shared" si="853"/>
        <v>3.6616511179380445E-2</v>
      </c>
      <c r="Y616" s="5">
        <f t="shared" si="854"/>
        <v>4.7278931245469816E-3</v>
      </c>
      <c r="Z616" s="5">
        <f t="shared" si="855"/>
        <v>2.8963695421622526E-4</v>
      </c>
      <c r="AA616" s="5">
        <f t="shared" si="856"/>
        <v>5.8948861881030214E-4</v>
      </c>
      <c r="AB616" s="5">
        <f t="shared" si="857"/>
        <v>5.9988345176330282E-4</v>
      </c>
      <c r="AC616" s="5">
        <f t="shared" si="858"/>
        <v>1.3368701732006221E-5</v>
      </c>
      <c r="AD616" s="5">
        <f t="shared" si="859"/>
        <v>7.2146910762841979E-2</v>
      </c>
      <c r="AE616" s="5">
        <f t="shared" si="860"/>
        <v>1.8631096866761444E-2</v>
      </c>
      <c r="AF616" s="5">
        <f t="shared" si="861"/>
        <v>2.4056315564201891E-3</v>
      </c>
      <c r="AG616" s="5">
        <f t="shared" si="862"/>
        <v>2.0707541542437598E-4</v>
      </c>
      <c r="AH616" s="5">
        <f t="shared" si="863"/>
        <v>1.8698839954265544E-5</v>
      </c>
      <c r="AI616" s="5">
        <f t="shared" si="864"/>
        <v>3.8057137314618956E-5</v>
      </c>
      <c r="AJ616" s="5">
        <f t="shared" si="865"/>
        <v>3.8728223358405962E-5</v>
      </c>
      <c r="AK616" s="5">
        <f t="shared" si="866"/>
        <v>2.627409539677299E-5</v>
      </c>
      <c r="AL616" s="5">
        <f t="shared" si="867"/>
        <v>2.8105502982375651E-7</v>
      </c>
      <c r="AM616" s="5">
        <f t="shared" si="868"/>
        <v>2.9367649505986498E-2</v>
      </c>
      <c r="AN616" s="5">
        <f t="shared" si="869"/>
        <v>7.5838524049034435E-3</v>
      </c>
      <c r="AO616" s="5">
        <f t="shared" si="870"/>
        <v>9.7922064357986068E-4</v>
      </c>
      <c r="AP616" s="5">
        <f t="shared" si="871"/>
        <v>8.4290763903666717E-5</v>
      </c>
      <c r="AQ616" s="5">
        <f t="shared" si="872"/>
        <v>5.4417762682340513E-6</v>
      </c>
      <c r="AR616" s="5">
        <f t="shared" si="873"/>
        <v>9.6575139475942094E-7</v>
      </c>
      <c r="AS616" s="5">
        <f t="shared" si="874"/>
        <v>1.9655622237549483E-6</v>
      </c>
      <c r="AT616" s="5">
        <f t="shared" si="875"/>
        <v>2.0002222499585013E-6</v>
      </c>
      <c r="AU616" s="5">
        <f t="shared" si="876"/>
        <v>1.3569956391699729E-6</v>
      </c>
      <c r="AV616" s="5">
        <f t="shared" si="877"/>
        <v>6.9046220917370319E-7</v>
      </c>
      <c r="AW616" s="5">
        <f t="shared" si="878"/>
        <v>4.1032785305358304E-9</v>
      </c>
      <c r="AX616" s="5">
        <f t="shared" si="879"/>
        <v>9.9618360692474862E-3</v>
      </c>
      <c r="AY616" s="5">
        <f t="shared" si="880"/>
        <v>2.5725277882935773E-3</v>
      </c>
      <c r="AZ616" s="5">
        <f t="shared" si="881"/>
        <v>3.3216262421604772E-4</v>
      </c>
      <c r="BA616" s="5">
        <f t="shared" si="882"/>
        <v>2.8592372433102042E-5</v>
      </c>
      <c r="BB616" s="5">
        <f t="shared" si="883"/>
        <v>1.8459115394515454E-6</v>
      </c>
      <c r="BC616" s="5">
        <f t="shared" si="884"/>
        <v>9.5337018135244044E-8</v>
      </c>
      <c r="BD616" s="5">
        <f t="shared" si="885"/>
        <v>4.1565669259026507E-8</v>
      </c>
      <c r="BE616" s="5">
        <f t="shared" si="886"/>
        <v>8.4597247018200947E-8</v>
      </c>
      <c r="BF616" s="5">
        <f t="shared" si="887"/>
        <v>8.608900482823751E-8</v>
      </c>
      <c r="BG616" s="5">
        <f t="shared" si="888"/>
        <v>5.8404711843808739E-8</v>
      </c>
      <c r="BH616" s="5">
        <f t="shared" si="889"/>
        <v>2.9717299895300987E-8</v>
      </c>
      <c r="BI616" s="5">
        <f t="shared" si="890"/>
        <v>1.2096529683138861E-8</v>
      </c>
      <c r="BJ616" s="8">
        <f t="shared" si="891"/>
        <v>0.79580692018980104</v>
      </c>
      <c r="BK616" s="8">
        <f t="shared" si="892"/>
        <v>0.16391196280213813</v>
      </c>
      <c r="BL616" s="8">
        <f t="shared" si="893"/>
        <v>3.7590744913320311E-2</v>
      </c>
      <c r="BM616" s="8">
        <f t="shared" si="894"/>
        <v>0.39726497702999924</v>
      </c>
      <c r="BN616" s="8">
        <f t="shared" si="895"/>
        <v>0.59776176414446147</v>
      </c>
    </row>
    <row r="617" spans="1:66" x14ac:dyDescent="0.25">
      <c r="A617" t="s">
        <v>114</v>
      </c>
      <c r="B617" t="s">
        <v>131</v>
      </c>
      <c r="C617" t="s">
        <v>130</v>
      </c>
      <c r="D617" s="10"/>
      <c r="E617">
        <f>VLOOKUP(A617,home!$A$2:$E$405,3,FALSE)</f>
        <v>1.23364485981308</v>
      </c>
      <c r="F617">
        <f>VLOOKUP(B617,home!$B$2:$E$405,3,FALSE)</f>
        <v>0.95</v>
      </c>
      <c r="G617">
        <f>VLOOKUP(C617,away!$B$2:$E$405,4,FALSE)</f>
        <v>1.22</v>
      </c>
      <c r="H617">
        <f>VLOOKUP(A617,away!$A$2:$E$405,3,FALSE)</f>
        <v>1.0186915887850501</v>
      </c>
      <c r="I617">
        <f>VLOOKUP(C617,away!$B$2:$E$405,3,FALSE)</f>
        <v>0.81</v>
      </c>
      <c r="J617">
        <f>VLOOKUP(B617,home!$B$2:$E$405,4,FALSE)</f>
        <v>0.65</v>
      </c>
      <c r="K617" s="3">
        <f t="shared" si="840"/>
        <v>1.4297943925233596</v>
      </c>
      <c r="L617" s="3">
        <f t="shared" si="841"/>
        <v>0.53634112149532898</v>
      </c>
      <c r="M617" s="5">
        <f t="shared" si="842"/>
        <v>0.13999682796551571</v>
      </c>
      <c r="N617" s="5">
        <f t="shared" si="843"/>
        <v>0.20016667959615184</v>
      </c>
      <c r="O617" s="5">
        <f t="shared" si="844"/>
        <v>7.508605571681333E-2</v>
      </c>
      <c r="P617" s="5">
        <f t="shared" si="845"/>
        <v>0.10735762142059625</v>
      </c>
      <c r="Q617" s="5">
        <f t="shared" si="846"/>
        <v>0.14309859802829897</v>
      </c>
      <c r="R617" s="5">
        <f t="shared" si="847"/>
        <v>2.0135869665908211E-2</v>
      </c>
      <c r="S617" s="5">
        <f t="shared" si="848"/>
        <v>2.0582000043470793E-2</v>
      </c>
      <c r="T617" s="5">
        <f t="shared" si="849"/>
        <v>7.6749662550907136E-2</v>
      </c>
      <c r="U617" s="5">
        <f t="shared" si="850"/>
        <v>2.8790153536896776E-2</v>
      </c>
      <c r="V617" s="5">
        <f t="shared" si="851"/>
        <v>1.753717963833609E-3</v>
      </c>
      <c r="W617" s="5">
        <f t="shared" si="852"/>
        <v>6.8200524346272079E-2</v>
      </c>
      <c r="X617" s="5">
        <f t="shared" si="853"/>
        <v>3.6578745714449051E-2</v>
      </c>
      <c r="Y617" s="5">
        <f t="shared" si="854"/>
        <v>9.8093427496900309E-3</v>
      </c>
      <c r="Z617" s="5">
        <f t="shared" si="855"/>
        <v>3.599898306298996E-3</v>
      </c>
      <c r="AA617" s="5">
        <f t="shared" si="856"/>
        <v>5.147114412000644E-3</v>
      </c>
      <c r="AB617" s="5">
        <f t="shared" si="857"/>
        <v>3.679657661977346E-3</v>
      </c>
      <c r="AC617" s="5">
        <f t="shared" si="858"/>
        <v>8.4053238908975316E-5</v>
      </c>
      <c r="AD617" s="5">
        <f t="shared" si="859"/>
        <v>2.4378181819363152E-2</v>
      </c>
      <c r="AE617" s="5">
        <f t="shared" si="860"/>
        <v>1.3075021377014271E-2</v>
      </c>
      <c r="AF617" s="5">
        <f t="shared" si="861"/>
        <v>3.5063358144616177E-3</v>
      </c>
      <c r="AG617" s="5">
        <f t="shared" si="862"/>
        <v>6.2686402768919402E-4</v>
      </c>
      <c r="AH617" s="5">
        <f t="shared" si="863"/>
        <v>4.8269337371738464E-4</v>
      </c>
      <c r="AI617" s="5">
        <f t="shared" si="864"/>
        <v>6.9015227904929894E-4</v>
      </c>
      <c r="AJ617" s="5">
        <f t="shared" si="865"/>
        <v>4.9338792928595241E-4</v>
      </c>
      <c r="AK617" s="5">
        <f t="shared" si="866"/>
        <v>2.3514776487725561E-4</v>
      </c>
      <c r="AL617" s="5">
        <f t="shared" si="867"/>
        <v>2.5782743603840664E-6</v>
      </c>
      <c r="AM617" s="5">
        <f t="shared" si="868"/>
        <v>6.9711575330480679E-3</v>
      </c>
      <c r="AN617" s="5">
        <f t="shared" si="869"/>
        <v>3.7389184493956114E-3</v>
      </c>
      <c r="AO617" s="5">
        <f t="shared" si="870"/>
        <v>1.0026678571642095E-3</v>
      </c>
      <c r="AP617" s="5">
        <f t="shared" si="871"/>
        <v>1.7925733433292351E-4</v>
      </c>
      <c r="AQ617" s="5">
        <f t="shared" si="872"/>
        <v>2.4035769933095828E-5</v>
      </c>
      <c r="AR617" s="5">
        <f t="shared" si="873"/>
        <v>5.1777661079589232E-5</v>
      </c>
      <c r="AS617" s="5">
        <f t="shared" si="874"/>
        <v>7.403140946957169E-5</v>
      </c>
      <c r="AT617" s="5">
        <f t="shared" si="875"/>
        <v>5.2924847065097186E-5</v>
      </c>
      <c r="AU617" s="5">
        <f t="shared" si="876"/>
        <v>2.5223883186277454E-5</v>
      </c>
      <c r="AV617" s="5">
        <f t="shared" si="877"/>
        <v>9.0162416843509327E-6</v>
      </c>
      <c r="AW617" s="5">
        <f t="shared" si="878"/>
        <v>5.4921363958158091E-8</v>
      </c>
      <c r="AX617" s="5">
        <f t="shared" si="879"/>
        <v>1.6612203250248507E-3</v>
      </c>
      <c r="AY617" s="5">
        <f t="shared" si="880"/>
        <v>8.9098077217466328E-4</v>
      </c>
      <c r="AZ617" s="5">
        <f t="shared" si="881"/>
        <v>2.3893481328946656E-4</v>
      </c>
      <c r="BA617" s="5">
        <f t="shared" si="882"/>
        <v>4.2716855241316523E-5</v>
      </c>
      <c r="BB617" s="5">
        <f t="shared" si="883"/>
        <v>5.7277015117203298E-6</v>
      </c>
      <c r="BC617" s="5">
        <f t="shared" si="884"/>
        <v>6.1440037047731499E-7</v>
      </c>
      <c r="BD617" s="5">
        <f t="shared" si="885"/>
        <v>4.6284148019719866E-6</v>
      </c>
      <c r="BE617" s="5">
        <f t="shared" si="886"/>
        <v>6.6176815301316627E-6</v>
      </c>
      <c r="BF617" s="5">
        <f t="shared" si="887"/>
        <v>4.7309619716438301E-6</v>
      </c>
      <c r="BG617" s="5">
        <f t="shared" si="888"/>
        <v>2.2547676327658693E-6</v>
      </c>
      <c r="BH617" s="5">
        <f t="shared" si="889"/>
        <v>8.0596352944295179E-7</v>
      </c>
      <c r="BI617" s="5">
        <f t="shared" si="890"/>
        <v>2.3047242699517357E-7</v>
      </c>
      <c r="BJ617" s="8">
        <f t="shared" si="891"/>
        <v>0.59094618783578357</v>
      </c>
      <c r="BK617" s="8">
        <f t="shared" si="892"/>
        <v>0.27066777967886035</v>
      </c>
      <c r="BL617" s="8">
        <f t="shared" si="893"/>
        <v>0.13497247464490406</v>
      </c>
      <c r="BM617" s="8">
        <f t="shared" si="894"/>
        <v>0.31345376222175209</v>
      </c>
      <c r="BN617" s="8">
        <f t="shared" si="895"/>
        <v>0.68584165239328432</v>
      </c>
    </row>
    <row r="618" spans="1:66" x14ac:dyDescent="0.25">
      <c r="A618" t="s">
        <v>114</v>
      </c>
      <c r="B618" t="s">
        <v>116</v>
      </c>
      <c r="C618" t="s">
        <v>133</v>
      </c>
      <c r="D618" s="10"/>
      <c r="E618">
        <f>VLOOKUP(A618,home!$A$2:$E$405,3,FALSE)</f>
        <v>1.23364485981308</v>
      </c>
      <c r="F618">
        <f>VLOOKUP(B618,home!$B$2:$E$405,3,FALSE)</f>
        <v>0.49</v>
      </c>
      <c r="G618">
        <f>VLOOKUP(C618,away!$B$2:$E$405,4,FALSE)</f>
        <v>0.32</v>
      </c>
      <c r="H618">
        <f>VLOOKUP(A618,away!$A$2:$E$405,3,FALSE)</f>
        <v>1.0186915887850501</v>
      </c>
      <c r="I618">
        <f>VLOOKUP(C618,away!$B$2:$E$405,3,FALSE)</f>
        <v>0</v>
      </c>
      <c r="J618">
        <f>VLOOKUP(B618,home!$B$2:$E$405,4,FALSE)</f>
        <v>1.77</v>
      </c>
      <c r="K618" s="3">
        <f t="shared" si="840"/>
        <v>0.19343551401869097</v>
      </c>
      <c r="L618" s="3">
        <f t="shared" si="841"/>
        <v>0</v>
      </c>
      <c r="M618" s="5">
        <f t="shared" si="842"/>
        <v>0.82412297886062513</v>
      </c>
      <c r="N618" s="5">
        <f t="shared" si="843"/>
        <v>0.15941465203051983</v>
      </c>
      <c r="O618" s="5">
        <f t="shared" si="844"/>
        <v>0</v>
      </c>
      <c r="P618" s="5">
        <f t="shared" si="845"/>
        <v>0</v>
      </c>
      <c r="Q618" s="5">
        <f t="shared" si="846"/>
        <v>1.541822757881718E-2</v>
      </c>
      <c r="R618" s="5">
        <f t="shared" si="847"/>
        <v>0</v>
      </c>
      <c r="S618" s="5">
        <f t="shared" si="848"/>
        <v>0</v>
      </c>
      <c r="T618" s="5">
        <f t="shared" si="849"/>
        <v>0</v>
      </c>
      <c r="U618" s="5">
        <f t="shared" si="850"/>
        <v>0</v>
      </c>
      <c r="V618" s="5">
        <f t="shared" si="851"/>
        <v>0</v>
      </c>
      <c r="W618" s="5">
        <f t="shared" si="852"/>
        <v>9.9414425898855258E-4</v>
      </c>
      <c r="X618" s="5">
        <f t="shared" si="853"/>
        <v>0</v>
      </c>
      <c r="Y618" s="5">
        <f t="shared" si="854"/>
        <v>0</v>
      </c>
      <c r="Z618" s="5">
        <f t="shared" si="855"/>
        <v>0</v>
      </c>
      <c r="AA618" s="5">
        <f t="shared" si="856"/>
        <v>0</v>
      </c>
      <c r="AB618" s="5">
        <f t="shared" si="857"/>
        <v>0</v>
      </c>
      <c r="AC618" s="5">
        <f t="shared" si="858"/>
        <v>0</v>
      </c>
      <c r="AD618" s="5">
        <f t="shared" si="859"/>
        <v>4.8075701436545338E-5</v>
      </c>
      <c r="AE618" s="5">
        <f t="shared" si="860"/>
        <v>0</v>
      </c>
      <c r="AF618" s="5">
        <f t="shared" si="861"/>
        <v>0</v>
      </c>
      <c r="AG618" s="5">
        <f t="shared" si="862"/>
        <v>0</v>
      </c>
      <c r="AH618" s="5">
        <f t="shared" si="863"/>
        <v>0</v>
      </c>
      <c r="AI618" s="5">
        <f t="shared" si="864"/>
        <v>0</v>
      </c>
      <c r="AJ618" s="5">
        <f t="shared" si="865"/>
        <v>0</v>
      </c>
      <c r="AK618" s="5">
        <f t="shared" si="866"/>
        <v>0</v>
      </c>
      <c r="AL618" s="5">
        <f t="shared" si="867"/>
        <v>0</v>
      </c>
      <c r="AM618" s="5">
        <f t="shared" si="868"/>
        <v>1.8599096038374553E-6</v>
      </c>
      <c r="AN618" s="5">
        <f t="shared" si="869"/>
        <v>0</v>
      </c>
      <c r="AO618" s="5">
        <f t="shared" si="870"/>
        <v>0</v>
      </c>
      <c r="AP618" s="5">
        <f t="shared" si="871"/>
        <v>0</v>
      </c>
      <c r="AQ618" s="5">
        <f t="shared" si="872"/>
        <v>0</v>
      </c>
      <c r="AR618" s="5">
        <f t="shared" si="873"/>
        <v>0</v>
      </c>
      <c r="AS618" s="5">
        <f t="shared" si="874"/>
        <v>0</v>
      </c>
      <c r="AT618" s="5">
        <f t="shared" si="875"/>
        <v>0</v>
      </c>
      <c r="AU618" s="5">
        <f t="shared" si="876"/>
        <v>0</v>
      </c>
      <c r="AV618" s="5">
        <f t="shared" si="877"/>
        <v>0</v>
      </c>
      <c r="AW618" s="5">
        <f t="shared" si="878"/>
        <v>0</v>
      </c>
      <c r="AX618" s="5">
        <f t="shared" si="879"/>
        <v>5.9962095041099579E-8</v>
      </c>
      <c r="AY618" s="5">
        <f t="shared" si="880"/>
        <v>0</v>
      </c>
      <c r="AZ618" s="5">
        <f t="shared" si="881"/>
        <v>0</v>
      </c>
      <c r="BA618" s="5">
        <f t="shared" si="882"/>
        <v>0</v>
      </c>
      <c r="BB618" s="5">
        <f t="shared" si="883"/>
        <v>0</v>
      </c>
      <c r="BC618" s="5">
        <f t="shared" si="884"/>
        <v>0</v>
      </c>
      <c r="BD618" s="5">
        <f t="shared" si="885"/>
        <v>0</v>
      </c>
      <c r="BE618" s="5">
        <f t="shared" si="886"/>
        <v>0</v>
      </c>
      <c r="BF618" s="5">
        <f t="shared" si="887"/>
        <v>0</v>
      </c>
      <c r="BG618" s="5">
        <f t="shared" si="888"/>
        <v>0</v>
      </c>
      <c r="BH618" s="5">
        <f t="shared" si="889"/>
        <v>0</v>
      </c>
      <c r="BI618" s="5">
        <f t="shared" si="890"/>
        <v>0</v>
      </c>
      <c r="BJ618" s="8">
        <f t="shared" si="891"/>
        <v>0.17587701944146097</v>
      </c>
      <c r="BK618" s="8">
        <f t="shared" si="892"/>
        <v>0.82412297886062513</v>
      </c>
      <c r="BL618" s="8">
        <f t="shared" si="893"/>
        <v>0</v>
      </c>
      <c r="BM618" s="8">
        <f t="shared" si="894"/>
        <v>1.0441398321239766E-3</v>
      </c>
      <c r="BN618" s="8">
        <f t="shared" si="895"/>
        <v>0.99895585846996215</v>
      </c>
    </row>
    <row r="619" spans="1:66" x14ac:dyDescent="0.25">
      <c r="A619" t="s">
        <v>114</v>
      </c>
      <c r="B619" t="s">
        <v>379</v>
      </c>
      <c r="C619" t="s">
        <v>135</v>
      </c>
      <c r="D619" s="10"/>
      <c r="E619">
        <f>VLOOKUP(A619,home!$A$2:$E$405,3,FALSE)</f>
        <v>1.23364485981308</v>
      </c>
      <c r="F619">
        <f>VLOOKUP(B619,home!$B$2:$E$405,3,FALSE)</f>
        <v>1.62</v>
      </c>
      <c r="G619">
        <f>VLOOKUP(C619,away!$B$2:$E$405,4,FALSE)</f>
        <v>1.3</v>
      </c>
      <c r="H619">
        <f>VLOOKUP(A619,away!$A$2:$E$405,3,FALSE)</f>
        <v>1.0186915887850501</v>
      </c>
      <c r="I619">
        <f>VLOOKUP(C619,away!$B$2:$E$405,3,FALSE)</f>
        <v>0.65</v>
      </c>
      <c r="J619">
        <f>VLOOKUP(B619,home!$B$2:$E$405,4,FALSE)</f>
        <v>0.74</v>
      </c>
      <c r="K619" s="3">
        <f t="shared" si="840"/>
        <v>2.598056074766347</v>
      </c>
      <c r="L619" s="3">
        <f t="shared" si="841"/>
        <v>0.48999065420560906</v>
      </c>
      <c r="M619" s="5">
        <f t="shared" si="842"/>
        <v>4.5590918911491099E-2</v>
      </c>
      <c r="N619" s="5">
        <f t="shared" si="843"/>
        <v>0.11844776383217938</v>
      </c>
      <c r="O619" s="5">
        <f t="shared" si="844"/>
        <v>2.2339124183276396E-2</v>
      </c>
      <c r="P619" s="5">
        <f t="shared" si="845"/>
        <v>5.8038297289321042E-2</v>
      </c>
      <c r="Q619" s="5">
        <f t="shared" si="846"/>
        <v>0.15386696618334167</v>
      </c>
      <c r="R619" s="5">
        <f t="shared" si="847"/>
        <v>5.4729810364719704E-3</v>
      </c>
      <c r="S619" s="5">
        <f t="shared" si="848"/>
        <v>1.847102467260537E-2</v>
      </c>
      <c r="T619" s="5">
        <f t="shared" si="849"/>
        <v>7.5393375420807901E-2</v>
      </c>
      <c r="U619" s="5">
        <f t="shared" si="850"/>
        <v>1.421911162888702E-2</v>
      </c>
      <c r="V619" s="5">
        <f t="shared" si="851"/>
        <v>2.6126714285853898E-3</v>
      </c>
      <c r="W619" s="5">
        <f t="shared" si="852"/>
        <v>0.13325166873283295</v>
      </c>
      <c r="X619" s="5">
        <f t="shared" si="853"/>
        <v>6.5292072336389909E-2</v>
      </c>
      <c r="Y619" s="5">
        <f t="shared" si="854"/>
        <v>1.5996252619273819E-2</v>
      </c>
      <c r="Z619" s="5">
        <f t="shared" si="855"/>
        <v>8.9390318617193142E-4</v>
      </c>
      <c r="AA619" s="5">
        <f t="shared" si="856"/>
        <v>2.3224106030869788E-3</v>
      </c>
      <c r="AB619" s="5">
        <f t="shared" si="857"/>
        <v>3.0168764877259516E-3</v>
      </c>
      <c r="AC619" s="5">
        <f t="shared" si="858"/>
        <v>2.078744582143839E-4</v>
      </c>
      <c r="AD619" s="5">
        <f t="shared" si="859"/>
        <v>8.6548826856022387E-2</v>
      </c>
      <c r="AE619" s="5">
        <f t="shared" si="860"/>
        <v>4.2408116291910394E-2</v>
      </c>
      <c r="AF619" s="5">
        <f t="shared" si="861"/>
        <v>1.0389790322750359E-2</v>
      </c>
      <c r="AG619" s="5">
        <f t="shared" si="862"/>
        <v>1.6969667191011856E-3</v>
      </c>
      <c r="AH619" s="5">
        <f t="shared" si="863"/>
        <v>1.0950105174721572E-4</v>
      </c>
      <c r="AI619" s="5">
        <f t="shared" si="864"/>
        <v>2.8448987268515788E-4</v>
      </c>
      <c r="AJ619" s="5">
        <f t="shared" si="865"/>
        <v>3.6956032096958967E-4</v>
      </c>
      <c r="AK619" s="5">
        <f t="shared" si="866"/>
        <v>3.2004614562921446E-4</v>
      </c>
      <c r="AL619" s="5">
        <f t="shared" si="867"/>
        <v>1.0585160284332046E-5</v>
      </c>
      <c r="AM619" s="5">
        <f t="shared" si="868"/>
        <v>4.4971741075437943E-2</v>
      </c>
      <c r="AN619" s="5">
        <f t="shared" si="869"/>
        <v>2.2035732830319094E-2</v>
      </c>
      <c r="AO619" s="5">
        <f t="shared" si="870"/>
        <v>5.3986515727140342E-3</v>
      </c>
      <c r="AP619" s="5">
        <f t="shared" si="871"/>
        <v>8.8176293864743031E-4</v>
      </c>
      <c r="AQ619" s="5">
        <f t="shared" si="872"/>
        <v>1.0801389979052864E-4</v>
      </c>
      <c r="AR619" s="5">
        <f t="shared" si="873"/>
        <v>1.0730898396364096E-5</v>
      </c>
      <c r="AS619" s="5">
        <f t="shared" si="874"/>
        <v>2.7879475766374189E-5</v>
      </c>
      <c r="AT619" s="5">
        <f t="shared" si="875"/>
        <v>3.6216220688064821E-5</v>
      </c>
      <c r="AU619" s="5">
        <f t="shared" si="876"/>
        <v>3.1363924054568484E-5</v>
      </c>
      <c r="AV619" s="5">
        <f t="shared" si="877"/>
        <v>2.0371308354620502E-5</v>
      </c>
      <c r="AW619" s="5">
        <f t="shared" si="878"/>
        <v>3.7430984923764748E-7</v>
      </c>
      <c r="AX619" s="5">
        <f t="shared" si="879"/>
        <v>1.9473184182310133E-2</v>
      </c>
      <c r="AY619" s="5">
        <f t="shared" si="880"/>
        <v>9.5416782569564592E-3</v>
      </c>
      <c r="AZ619" s="5">
        <f t="shared" si="881"/>
        <v>2.337666585672765E-3</v>
      </c>
      <c r="BA619" s="5">
        <f t="shared" si="882"/>
        <v>3.8181159320946367E-4</v>
      </c>
      <c r="BB619" s="5">
        <f t="shared" si="883"/>
        <v>4.677102808499773E-5</v>
      </c>
      <c r="BC619" s="5">
        <f t="shared" si="884"/>
        <v>4.5834733298473908E-6</v>
      </c>
      <c r="BD619" s="5">
        <f t="shared" si="885"/>
        <v>8.7633998757472771E-7</v>
      </c>
      <c r="BE619" s="5">
        <f t="shared" si="886"/>
        <v>2.276780428279186E-6</v>
      </c>
      <c r="BF619" s="5">
        <f t="shared" si="887"/>
        <v>2.9576016112999334E-6</v>
      </c>
      <c r="BG619" s="5">
        <f t="shared" si="888"/>
        <v>2.5613382776588423E-6</v>
      </c>
      <c r="BH619" s="5">
        <f t="shared" si="889"/>
        <v>1.663625117950782E-6</v>
      </c>
      <c r="BI619" s="5">
        <f t="shared" si="890"/>
        <v>8.6443826876518187E-7</v>
      </c>
      <c r="BJ619" s="8">
        <f t="shared" si="891"/>
        <v>0.80847339675108287</v>
      </c>
      <c r="BK619" s="8">
        <f t="shared" si="892"/>
        <v>0.13447305017745806</v>
      </c>
      <c r="BL619" s="8">
        <f t="shared" si="893"/>
        <v>4.8591863281431016E-2</v>
      </c>
      <c r="BM619" s="8">
        <f t="shared" si="894"/>
        <v>0.57913485801295506</v>
      </c>
      <c r="BN619" s="8">
        <f t="shared" si="895"/>
        <v>0.40375605143608156</v>
      </c>
    </row>
    <row r="620" spans="1:66" x14ac:dyDescent="0.25">
      <c r="A620" t="s">
        <v>114</v>
      </c>
      <c r="B620" t="s">
        <v>112</v>
      </c>
      <c r="C620" t="s">
        <v>356</v>
      </c>
      <c r="D620" s="10"/>
      <c r="E620">
        <f>VLOOKUP(A620,home!$A$2:$E$405,3,FALSE)</f>
        <v>1.23364485981308</v>
      </c>
      <c r="F620">
        <f>VLOOKUP(B620,home!$B$2:$E$405,3,FALSE)</f>
        <v>0.49</v>
      </c>
      <c r="G620">
        <f>VLOOKUP(C620,away!$B$2:$E$405,4,FALSE)</f>
        <v>1.01</v>
      </c>
      <c r="H620">
        <f>VLOOKUP(A620,away!$A$2:$E$405,3,FALSE)</f>
        <v>1.0186915887850501</v>
      </c>
      <c r="I620">
        <f>VLOOKUP(C620,away!$B$2:$E$405,3,FALSE)</f>
        <v>0.41</v>
      </c>
      <c r="J620">
        <f>VLOOKUP(B620,home!$B$2:$E$405,4,FALSE)</f>
        <v>0.79</v>
      </c>
      <c r="K620" s="3">
        <f t="shared" si="840"/>
        <v>0.61053084112149336</v>
      </c>
      <c r="L620" s="3">
        <f t="shared" si="841"/>
        <v>0.32995420560747774</v>
      </c>
      <c r="M620" s="5">
        <f t="shared" si="842"/>
        <v>0.39043840854887646</v>
      </c>
      <c r="N620" s="5">
        <f t="shared" si="843"/>
        <v>0.23837468997748279</v>
      </c>
      <c r="O620" s="5">
        <f t="shared" si="844"/>
        <v>0.1288267949313924</v>
      </c>
      <c r="P620" s="5">
        <f t="shared" si="845"/>
        <v>7.865273146844913E-2</v>
      </c>
      <c r="Q620" s="5">
        <f t="shared" si="846"/>
        <v>7.2767549987013888E-2</v>
      </c>
      <c r="R620" s="5">
        <f t="shared" si="847"/>
        <v>2.1253471391272507E-2</v>
      </c>
      <c r="S620" s="5">
        <f t="shared" si="848"/>
        <v>3.9610934989977751E-3</v>
      </c>
      <c r="T620" s="5">
        <f t="shared" si="849"/>
        <v>2.4009959149967598E-2</v>
      </c>
      <c r="U620" s="5">
        <f t="shared" si="850"/>
        <v>1.2975899765265199E-2</v>
      </c>
      <c r="V620" s="5">
        <f t="shared" si="851"/>
        <v>8.8661252034324289E-5</v>
      </c>
      <c r="W620" s="5">
        <f t="shared" si="852"/>
        <v>1.4808944499973973E-2</v>
      </c>
      <c r="X620" s="5">
        <f t="shared" si="853"/>
        <v>4.8862735183741396E-3</v>
      </c>
      <c r="Y620" s="5">
        <f t="shared" si="854"/>
        <v>8.0612324856799719E-4</v>
      </c>
      <c r="Z620" s="5">
        <f t="shared" si="855"/>
        <v>2.3375574231028588E-3</v>
      </c>
      <c r="AA620" s="5">
        <f t="shared" si="856"/>
        <v>1.4271508996967787E-3</v>
      </c>
      <c r="AB620" s="5">
        <f t="shared" si="857"/>
        <v>4.3565981959958516E-4</v>
      </c>
      <c r="AC620" s="5">
        <f t="shared" si="858"/>
        <v>1.1162851641937071E-6</v>
      </c>
      <c r="AD620" s="5">
        <f t="shared" si="859"/>
        <v>2.2603293354226551E-3</v>
      </c>
      <c r="AE620" s="5">
        <f t="shared" si="860"/>
        <v>7.4580517028066022E-4</v>
      </c>
      <c r="AF620" s="5">
        <f t="shared" si="861"/>
        <v>1.2304077624895247E-4</v>
      </c>
      <c r="AG620" s="5">
        <f t="shared" si="862"/>
        <v>1.3532607194850177E-5</v>
      </c>
      <c r="AH620" s="5">
        <f t="shared" si="863"/>
        <v>1.9282172565044165E-4</v>
      </c>
      <c r="AI620" s="5">
        <f t="shared" si="864"/>
        <v>1.1772361034786196E-4</v>
      </c>
      <c r="AJ620" s="5">
        <f t="shared" si="865"/>
        <v>3.5936947422769546E-5</v>
      </c>
      <c r="AK620" s="5">
        <f t="shared" si="866"/>
        <v>7.3135382457874612E-6</v>
      </c>
      <c r="AL620" s="5">
        <f t="shared" si="867"/>
        <v>8.9949016632722367E-9</v>
      </c>
      <c r="AM620" s="5">
        <f t="shared" si="868"/>
        <v>2.7600015407343596E-4</v>
      </c>
      <c r="AN620" s="5">
        <f t="shared" si="869"/>
        <v>9.1067411584842028E-5</v>
      </c>
      <c r="AO620" s="5">
        <f t="shared" si="870"/>
        <v>1.5024037723102884E-5</v>
      </c>
      <c r="AP620" s="5">
        <f t="shared" si="871"/>
        <v>1.6524148106477303E-6</v>
      </c>
      <c r="AQ620" s="5">
        <f t="shared" si="872"/>
        <v>1.3630530404532568E-7</v>
      </c>
      <c r="AR620" s="5">
        <f t="shared" si="873"/>
        <v>1.2724467862170906E-5</v>
      </c>
      <c r="AS620" s="5">
        <f t="shared" si="874"/>
        <v>7.7686800667146131E-6</v>
      </c>
      <c r="AT620" s="5">
        <f t="shared" si="875"/>
        <v>2.3715093877675257E-6</v>
      </c>
      <c r="AU620" s="5">
        <f t="shared" si="876"/>
        <v>4.826265404137419E-7</v>
      </c>
      <c r="AV620" s="5">
        <f t="shared" si="877"/>
        <v>7.3664596916589541E-8</v>
      </c>
      <c r="AW620" s="5">
        <f t="shared" si="878"/>
        <v>5.033327562156275E-11</v>
      </c>
      <c r="AX620" s="5">
        <f t="shared" si="879"/>
        <v>2.808443436935277E-5</v>
      </c>
      <c r="AY620" s="5">
        <f t="shared" si="880"/>
        <v>9.2665772322751391E-6</v>
      </c>
      <c r="AZ620" s="5">
        <f t="shared" si="881"/>
        <v>1.5287730646878416E-6</v>
      </c>
      <c r="BA620" s="5">
        <f t="shared" si="882"/>
        <v>1.6814170070439535E-7</v>
      </c>
      <c r="BB620" s="5">
        <f t="shared" si="883"/>
        <v>1.3869765321352262E-8</v>
      </c>
      <c r="BC620" s="5">
        <f t="shared" si="884"/>
        <v>9.1527747971378642E-10</v>
      </c>
      <c r="BD620" s="5">
        <f t="shared" si="885"/>
        <v>6.9974861420674645E-7</v>
      </c>
      <c r="BE620" s="5">
        <f t="shared" si="886"/>
        <v>4.2721811000524426E-7</v>
      </c>
      <c r="BF620" s="5">
        <f t="shared" si="887"/>
        <v>1.3041491602191823E-7</v>
      </c>
      <c r="BG620" s="5">
        <f t="shared" si="888"/>
        <v>2.6540776124550227E-8</v>
      </c>
      <c r="BH620" s="5">
        <f t="shared" si="889"/>
        <v>4.050990592834723E-9</v>
      </c>
      <c r="BI620" s="5">
        <f t="shared" si="890"/>
        <v>4.9465093880372819E-10</v>
      </c>
      <c r="BJ620" s="8">
        <f t="shared" si="891"/>
        <v>0.35921919130543339</v>
      </c>
      <c r="BK620" s="8">
        <f t="shared" si="892"/>
        <v>0.47315128662565581</v>
      </c>
      <c r="BL620" s="8">
        <f t="shared" si="893"/>
        <v>0.16529748204540523</v>
      </c>
      <c r="BM620" s="8">
        <f t="shared" si="894"/>
        <v>6.9682604568211098E-2</v>
      </c>
      <c r="BN620" s="8">
        <f t="shared" si="895"/>
        <v>0.9303136463044871</v>
      </c>
    </row>
    <row r="621" spans="1:66" x14ac:dyDescent="0.25">
      <c r="A621" t="s">
        <v>114</v>
      </c>
      <c r="B621" t="s">
        <v>134</v>
      </c>
      <c r="C621" t="s">
        <v>132</v>
      </c>
      <c r="D621" s="10"/>
      <c r="E621">
        <f>VLOOKUP(A621,home!$A$2:$E$405,3,FALSE)</f>
        <v>1.23364485981308</v>
      </c>
      <c r="F621">
        <f>VLOOKUP(B621,home!$B$2:$E$405,3,FALSE)</f>
        <v>1.1299999999999999</v>
      </c>
      <c r="G621">
        <f>VLOOKUP(C621,away!$B$2:$E$405,4,FALSE)</f>
        <v>1.1299999999999999</v>
      </c>
      <c r="H621">
        <f>VLOOKUP(A621,away!$A$2:$E$405,3,FALSE)</f>
        <v>1.0186915887850501</v>
      </c>
      <c r="I621">
        <f>VLOOKUP(C621,away!$B$2:$E$405,3,FALSE)</f>
        <v>0.65</v>
      </c>
      <c r="J621">
        <f>VLOOKUP(B621,home!$B$2:$E$405,4,FALSE)</f>
        <v>1.37</v>
      </c>
      <c r="K621" s="3">
        <f t="shared" si="840"/>
        <v>1.5752411214953215</v>
      </c>
      <c r="L621" s="3">
        <f t="shared" si="841"/>
        <v>0.90714485981308712</v>
      </c>
      <c r="M621" s="5">
        <f t="shared" si="842"/>
        <v>8.3543654002946471E-2</v>
      </c>
      <c r="N621" s="5">
        <f t="shared" si="843"/>
        <v>0.13160139922541852</v>
      </c>
      <c r="O621" s="5">
        <f t="shared" si="844"/>
        <v>7.5786196298775935E-2</v>
      </c>
      <c r="P621" s="5">
        <f t="shared" si="845"/>
        <v>0.11938153285154839</v>
      </c>
      <c r="Q621" s="5">
        <f t="shared" si="846"/>
        <v>0.10365196785310092</v>
      </c>
      <c r="R621" s="5">
        <f t="shared" si="847"/>
        <v>3.4374529208610102E-2</v>
      </c>
      <c r="S621" s="5">
        <f t="shared" si="848"/>
        <v>4.2648213547981408E-2</v>
      </c>
      <c r="T621" s="5">
        <f t="shared" si="849"/>
        <v>9.4027349847451855E-2</v>
      </c>
      <c r="U621" s="5">
        <f t="shared" si="850"/>
        <v>5.4148171941444667E-2</v>
      </c>
      <c r="V621" s="5">
        <f t="shared" si="851"/>
        <v>6.7714553513658661E-3</v>
      </c>
      <c r="W621" s="5">
        <f t="shared" si="852"/>
        <v>5.4425614028705237E-2</v>
      </c>
      <c r="X621" s="5">
        <f t="shared" si="853"/>
        <v>4.9371916008311E-2</v>
      </c>
      <c r="Y621" s="5">
        <f t="shared" si="854"/>
        <v>2.23937399130314E-2</v>
      </c>
      <c r="Z621" s="5">
        <f t="shared" si="855"/>
        <v>1.0394225826695159E-2</v>
      </c>
      <c r="AA621" s="5">
        <f t="shared" si="856"/>
        <v>1.6373411948318917E-2</v>
      </c>
      <c r="AB621" s="5">
        <f t="shared" si="857"/>
        <v>1.2896035900087397E-2</v>
      </c>
      <c r="AC621" s="5">
        <f t="shared" si="858"/>
        <v>6.0476370791533022E-4</v>
      </c>
      <c r="AD621" s="5">
        <f t="shared" si="859"/>
        <v>2.1433366320162284E-2</v>
      </c>
      <c r="AE621" s="5">
        <f t="shared" si="860"/>
        <v>1.9443168085826159E-2</v>
      </c>
      <c r="AF621" s="5">
        <f t="shared" si="861"/>
        <v>8.818884993769531E-3</v>
      </c>
      <c r="AG621" s="5">
        <f t="shared" si="862"/>
        <v>2.6666687304602661E-3</v>
      </c>
      <c r="AH621" s="5">
        <f t="shared" si="863"/>
        <v>2.3572671326057373E-3</v>
      </c>
      <c r="AI621" s="5">
        <f t="shared" si="864"/>
        <v>3.7132641216299223E-3</v>
      </c>
      <c r="AJ621" s="5">
        <f t="shared" si="865"/>
        <v>2.92464316968233E-3</v>
      </c>
      <c r="AK621" s="5">
        <f t="shared" si="866"/>
        <v>1.5356727288613418E-3</v>
      </c>
      <c r="AL621" s="5">
        <f t="shared" si="867"/>
        <v>3.456761345936431E-5</v>
      </c>
      <c r="AM621" s="5">
        <f t="shared" si="868"/>
        <v>6.752543999918495E-3</v>
      </c>
      <c r="AN621" s="5">
        <f t="shared" si="869"/>
        <v>6.1255355801877655E-3</v>
      </c>
      <c r="AO621" s="5">
        <f t="shared" si="870"/>
        <v>2.7783740575847539E-3</v>
      </c>
      <c r="AP621" s="5">
        <f t="shared" si="871"/>
        <v>8.4012924832534651E-4</v>
      </c>
      <c r="AQ621" s="5">
        <f t="shared" si="872"/>
        <v>1.9052973229924267E-4</v>
      </c>
      <c r="AR621" s="5">
        <f t="shared" si="873"/>
        <v>4.2767655250992598E-4</v>
      </c>
      <c r="AS621" s="5">
        <f t="shared" si="874"/>
        <v>6.7369369221298859E-4</v>
      </c>
      <c r="AT621" s="5">
        <f t="shared" si="875"/>
        <v>5.3061500363295615E-4</v>
      </c>
      <c r="AU621" s="5">
        <f t="shared" si="876"/>
        <v>2.7861552446834068E-4</v>
      </c>
      <c r="AV621" s="5">
        <f t="shared" si="877"/>
        <v>1.0972165780737903E-4</v>
      </c>
      <c r="AW621" s="5">
        <f t="shared" si="878"/>
        <v>1.3721152169716034E-6</v>
      </c>
      <c r="AX621" s="5">
        <f t="shared" si="879"/>
        <v>1.7728141638963522E-3</v>
      </c>
      <c r="AY621" s="5">
        <f t="shared" si="880"/>
        <v>1.6081992561824117E-3</v>
      </c>
      <c r="AZ621" s="5">
        <f t="shared" si="881"/>
        <v>7.2943484440055246E-4</v>
      </c>
      <c r="BA621" s="5">
        <f t="shared" si="882"/>
        <v>2.2056768988884003E-4</v>
      </c>
      <c r="BB621" s="5">
        <f t="shared" si="883"/>
        <v>5.0021711530877065E-5</v>
      </c>
      <c r="BC621" s="5">
        <f t="shared" si="884"/>
        <v>9.075387698857634E-6</v>
      </c>
      <c r="BD621" s="5">
        <f t="shared" si="885"/>
        <v>6.4660764378660174E-5</v>
      </c>
      <c r="BE621" s="5">
        <f t="shared" si="886"/>
        <v>1.0185629499658538E-4</v>
      </c>
      <c r="BF621" s="5">
        <f t="shared" si="887"/>
        <v>8.022411218088975E-5</v>
      </c>
      <c r="BG621" s="5">
        <f t="shared" si="888"/>
        <v>4.2124106814263752E-5</v>
      </c>
      <c r="BH621" s="5">
        <f t="shared" si="889"/>
        <v>1.6588906315022388E-5</v>
      </c>
      <c r="BI621" s="5">
        <f t="shared" si="890"/>
        <v>5.2263054776113347E-6</v>
      </c>
      <c r="BJ621" s="8">
        <f t="shared" si="891"/>
        <v>0.52891130067815073</v>
      </c>
      <c r="BK621" s="8">
        <f t="shared" si="892"/>
        <v>0.25459238633139925</v>
      </c>
      <c r="BL621" s="8">
        <f t="shared" si="893"/>
        <v>0.20644019537081099</v>
      </c>
      <c r="BM621" s="8">
        <f t="shared" si="894"/>
        <v>0.45039200162569015</v>
      </c>
      <c r="BN621" s="8">
        <f t="shared" si="895"/>
        <v>0.54833927944040028</v>
      </c>
    </row>
    <row r="622" spans="1:66" x14ac:dyDescent="0.25">
      <c r="A622" t="s">
        <v>136</v>
      </c>
      <c r="B622" t="s">
        <v>317</v>
      </c>
      <c r="C622" t="s">
        <v>307</v>
      </c>
      <c r="D622" s="10"/>
      <c r="E622">
        <f>VLOOKUP(A622,home!$A$2:$E$405,3,FALSE)</f>
        <v>1.52380952380952</v>
      </c>
      <c r="F622">
        <f>VLOOKUP(B622,home!$B$2:$E$405,3,FALSE)</f>
        <v>0.82</v>
      </c>
      <c r="G622">
        <f>VLOOKUP(C622,away!$B$2:$E$405,4,FALSE)</f>
        <v>1.31</v>
      </c>
      <c r="H622">
        <f>VLOOKUP(A622,away!$A$2:$E$405,3,FALSE)</f>
        <v>1.44047619047619</v>
      </c>
      <c r="I622">
        <f>VLOOKUP(C622,away!$B$2:$E$405,3,FALSE)</f>
        <v>1.1499999999999999</v>
      </c>
      <c r="J622">
        <f>VLOOKUP(B622,home!$B$2:$E$405,4,FALSE)</f>
        <v>0.52</v>
      </c>
      <c r="K622" s="3">
        <f t="shared" si="840"/>
        <v>1.6368761904761864</v>
      </c>
      <c r="L622" s="3">
        <f t="shared" si="841"/>
        <v>0.86140476190476167</v>
      </c>
      <c r="M622" s="5">
        <f t="shared" si="842"/>
        <v>8.2226228000575746E-2</v>
      </c>
      <c r="N622" s="5">
        <f t="shared" si="843"/>
        <v>0.13459415484680873</v>
      </c>
      <c r="O622" s="5">
        <f t="shared" si="844"/>
        <v>7.0830064353162595E-2</v>
      </c>
      <c r="P622" s="5">
        <f t="shared" si="845"/>
        <v>0.11594004590958791</v>
      </c>
      <c r="Q622" s="5">
        <f t="shared" si="846"/>
        <v>0.11015698372300316</v>
      </c>
      <c r="R622" s="5">
        <f t="shared" si="847"/>
        <v>3.0506677359917488E-2</v>
      </c>
      <c r="S622" s="5">
        <f t="shared" si="848"/>
        <v>4.086924139771813E-2</v>
      </c>
      <c r="T622" s="5">
        <f t="shared" si="849"/>
        <v>9.4889750336060244E-2</v>
      </c>
      <c r="U622" s="5">
        <f t="shared" si="850"/>
        <v>4.9935653820987858E-2</v>
      </c>
      <c r="V622" s="5">
        <f t="shared" si="851"/>
        <v>6.4029066031343739E-3</v>
      </c>
      <c r="W622" s="5">
        <f t="shared" si="852"/>
        <v>6.0104447956952224E-2</v>
      </c>
      <c r="X622" s="5">
        <f t="shared" si="853"/>
        <v>5.1774257681775571E-2</v>
      </c>
      <c r="Y622" s="5">
        <f t="shared" si="854"/>
        <v>2.2299296055582833E-2</v>
      </c>
      <c r="Z622" s="5">
        <f t="shared" si="855"/>
        <v>8.7595323825750363E-3</v>
      </c>
      <c r="AA622" s="5">
        <f t="shared" si="856"/>
        <v>1.4338269996742216E-2</v>
      </c>
      <c r="AB622" s="5">
        <f t="shared" si="857"/>
        <v>1.1734986385143205E-2</v>
      </c>
      <c r="AC622" s="5">
        <f t="shared" si="858"/>
        <v>5.6426132480274756E-4</v>
      </c>
      <c r="AD622" s="5">
        <f t="shared" si="859"/>
        <v>2.4595884950612525E-2</v>
      </c>
      <c r="AE622" s="5">
        <f t="shared" si="860"/>
        <v>2.1187012419719292E-2</v>
      </c>
      <c r="AF622" s="5">
        <f t="shared" si="861"/>
        <v>9.1252966944407633E-3</v>
      </c>
      <c r="AG622" s="5">
        <f t="shared" si="862"/>
        <v>2.6201913421283513E-3</v>
      </c>
      <c r="AH622" s="5">
        <f t="shared" si="863"/>
        <v>1.8863757266022747E-3</v>
      </c>
      <c r="AI622" s="5">
        <f t="shared" si="864"/>
        <v>3.0877635131674789E-3</v>
      </c>
      <c r="AJ622" s="5">
        <f t="shared" si="865"/>
        <v>2.5271432882624754E-3</v>
      </c>
      <c r="AK622" s="5">
        <f t="shared" si="866"/>
        <v>1.378873559492848E-3</v>
      </c>
      <c r="AL622" s="5">
        <f t="shared" si="867"/>
        <v>3.1824630896203795E-5</v>
      </c>
      <c r="AM622" s="5">
        <f t="shared" si="868"/>
        <v>8.0520836918698442E-3</v>
      </c>
      <c r="AN622" s="5">
        <f t="shared" si="869"/>
        <v>6.9361032354323575E-3</v>
      </c>
      <c r="AO622" s="5">
        <f t="shared" si="870"/>
        <v>2.9873961780322285E-3</v>
      </c>
      <c r="AP622" s="5">
        <f t="shared" si="871"/>
        <v>8.5778576448434899E-4</v>
      </c>
      <c r="AQ622" s="5">
        <f t="shared" si="872"/>
        <v>1.8472518555523364E-4</v>
      </c>
      <c r="AR622" s="5">
        <f t="shared" si="873"/>
        <v>3.249866067273509E-4</v>
      </c>
      <c r="AS622" s="5">
        <f t="shared" si="874"/>
        <v>5.3196283877564863E-4</v>
      </c>
      <c r="AT622" s="5">
        <f t="shared" si="875"/>
        <v>4.3537865250499089E-4</v>
      </c>
      <c r="AU622" s="5">
        <f t="shared" si="876"/>
        <v>2.3755365004234162E-4</v>
      </c>
      <c r="AV622" s="5">
        <f t="shared" si="877"/>
        <v>9.721147842875526E-5</v>
      </c>
      <c r="AW622" s="5">
        <f t="shared" si="878"/>
        <v>1.2464761538184213E-6</v>
      </c>
      <c r="AX622" s="5">
        <f t="shared" si="879"/>
        <v>2.1967106798238866E-3</v>
      </c>
      <c r="AY622" s="5">
        <f t="shared" si="880"/>
        <v>1.8922570401273423E-3</v>
      </c>
      <c r="AZ622" s="5">
        <f t="shared" si="881"/>
        <v>8.1499961255675126E-4</v>
      </c>
      <c r="BA622" s="5">
        <f t="shared" si="882"/>
        <v>2.3401484906897377E-4</v>
      </c>
      <c r="BB622" s="5">
        <f t="shared" si="883"/>
        <v>5.0395376336109521E-5</v>
      </c>
      <c r="BC622" s="5">
        <f t="shared" si="884"/>
        <v>8.6821634307814584E-6</v>
      </c>
      <c r="BD622" s="5">
        <f t="shared" si="885"/>
        <v>4.6657501765035002E-5</v>
      </c>
      <c r="BE622" s="5">
        <f t="shared" si="886"/>
        <v>7.6372553746286434E-5</v>
      </c>
      <c r="BF622" s="5">
        <f t="shared" si="887"/>
        <v>6.2506207416579586E-5</v>
      </c>
      <c r="BG622" s="5">
        <f t="shared" si="888"/>
        <v>3.4104974225721712E-5</v>
      </c>
      <c r="BH622" s="5">
        <f t="shared" si="889"/>
        <v>1.3956405071721962E-5</v>
      </c>
      <c r="BI622" s="5">
        <f t="shared" si="890"/>
        <v>4.5689814333085577E-6</v>
      </c>
      <c r="BJ622" s="8">
        <f t="shared" si="891"/>
        <v>0.55556242978380133</v>
      </c>
      <c r="BK622" s="8">
        <f t="shared" si="892"/>
        <v>0.24792676490684248</v>
      </c>
      <c r="BL622" s="8">
        <f t="shared" si="893"/>
        <v>0.18809106785361618</v>
      </c>
      <c r="BM622" s="8">
        <f t="shared" si="894"/>
        <v>0.45419463016980627</v>
      </c>
      <c r="BN622" s="8">
        <f t="shared" si="895"/>
        <v>0.54425415419305567</v>
      </c>
    </row>
    <row r="623" spans="1:66" x14ac:dyDescent="0.25">
      <c r="A623" t="s">
        <v>136</v>
      </c>
      <c r="B623" t="s">
        <v>323</v>
      </c>
      <c r="C623" t="s">
        <v>386</v>
      </c>
      <c r="D623" s="10"/>
      <c r="E623">
        <f>VLOOKUP(A623,home!$A$2:$E$405,3,FALSE)</f>
        <v>1.52380952380952</v>
      </c>
      <c r="F623">
        <f>VLOOKUP(B623,home!$B$2:$E$405,3,FALSE)</f>
        <v>1.64</v>
      </c>
      <c r="G623">
        <f>VLOOKUP(C623,away!$B$2:$E$405,4,FALSE)</f>
        <v>1.1499999999999999</v>
      </c>
      <c r="H623">
        <f>VLOOKUP(A623,away!$A$2:$E$405,3,FALSE)</f>
        <v>1.44047619047619</v>
      </c>
      <c r="I623">
        <f>VLOOKUP(C623,away!$B$2:$E$405,3,FALSE)</f>
        <v>0.82</v>
      </c>
      <c r="J623">
        <f>VLOOKUP(B623,home!$B$2:$E$405,4,FALSE)</f>
        <v>1.04</v>
      </c>
      <c r="K623" s="3">
        <f t="shared" si="840"/>
        <v>2.8739047619047544</v>
      </c>
      <c r="L623" s="3">
        <f t="shared" si="841"/>
        <v>1.2284380952380947</v>
      </c>
      <c r="M623" s="5">
        <f t="shared" si="842"/>
        <v>1.653389343885896E-2</v>
      </c>
      <c r="N623" s="5">
        <f t="shared" si="843"/>
        <v>4.7516835086762535E-2</v>
      </c>
      <c r="O623" s="5">
        <f t="shared" si="844"/>
        <v>2.0310864562901532E-2</v>
      </c>
      <c r="P623" s="5">
        <f t="shared" si="845"/>
        <v>5.8371490385725235E-2</v>
      </c>
      <c r="Q623" s="5">
        <f t="shared" si="846"/>
        <v>6.8279429313244905E-2</v>
      </c>
      <c r="R623" s="5">
        <f t="shared" si="847"/>
        <v>1.2475319888144838E-2</v>
      </c>
      <c r="S623" s="5">
        <f t="shared" si="848"/>
        <v>5.1518883051510034E-2</v>
      </c>
      <c r="T623" s="5">
        <f t="shared" si="849"/>
        <v>8.3877052089506701E-2</v>
      </c>
      <c r="U623" s="5">
        <f t="shared" si="850"/>
        <v>3.5852881232824534E-2</v>
      </c>
      <c r="V623" s="5">
        <f t="shared" si="851"/>
        <v>2.0209221189895217E-2</v>
      </c>
      <c r="W623" s="5">
        <f t="shared" si="852"/>
        <v>6.5409525681157862E-2</v>
      </c>
      <c r="X623" s="5">
        <f t="shared" si="853"/>
        <v>8.03515531381888E-2</v>
      </c>
      <c r="Y623" s="5">
        <f t="shared" si="854"/>
        <v>4.9353454443249609E-2</v>
      </c>
      <c r="Z623" s="5">
        <f t="shared" si="855"/>
        <v>5.1083860669595242E-3</v>
      </c>
      <c r="AA623" s="5">
        <f t="shared" si="856"/>
        <v>1.4681015043482874E-2</v>
      </c>
      <c r="AB623" s="5">
        <f t="shared" si="857"/>
        <v>2.1095919521530389E-2</v>
      </c>
      <c r="AC623" s="5">
        <f t="shared" si="858"/>
        <v>4.4591824543293006E-3</v>
      </c>
      <c r="AD623" s="5">
        <f t="shared" si="859"/>
        <v>4.6995186832252733E-2</v>
      </c>
      <c r="AE623" s="5">
        <f t="shared" si="860"/>
        <v>5.7730677797570934E-2</v>
      </c>
      <c r="AF623" s="5">
        <f t="shared" si="861"/>
        <v>3.5459281935226107E-2</v>
      </c>
      <c r="AG623" s="5">
        <f t="shared" si="862"/>
        <v>1.4519844253006585E-2</v>
      </c>
      <c r="AH623" s="5">
        <f t="shared" si="863"/>
        <v>1.5688340124591447E-3</v>
      </c>
      <c r="AI623" s="5">
        <f t="shared" si="864"/>
        <v>4.5086795390444781E-3</v>
      </c>
      <c r="AJ623" s="5">
        <f t="shared" si="865"/>
        <v>6.4787577985812314E-3</v>
      </c>
      <c r="AK623" s="5">
        <f t="shared" si="866"/>
        <v>6.2064442961900545E-3</v>
      </c>
      <c r="AL623" s="5">
        <f t="shared" si="867"/>
        <v>6.2971042295296303E-4</v>
      </c>
      <c r="AM623" s="5">
        <f t="shared" si="868"/>
        <v>2.7011938244762952E-2</v>
      </c>
      <c r="AN623" s="5">
        <f t="shared" si="869"/>
        <v>3.3182493966085642E-2</v>
      </c>
      <c r="AO623" s="5">
        <f t="shared" si="870"/>
        <v>2.038131984147391E-2</v>
      </c>
      <c r="AP623" s="5">
        <f t="shared" si="871"/>
        <v>8.3457299081662016E-3</v>
      </c>
      <c r="AQ623" s="5">
        <f t="shared" si="872"/>
        <v>2.5630531379398215E-3</v>
      </c>
      <c r="AR623" s="5">
        <f t="shared" si="873"/>
        <v>3.8544309320200971E-4</v>
      </c>
      <c r="AS623" s="5">
        <f t="shared" si="874"/>
        <v>1.1077267409965537E-3</v>
      </c>
      <c r="AT623" s="5">
        <f t="shared" si="875"/>
        <v>1.5917505779196157E-3</v>
      </c>
      <c r="AU623" s="5">
        <f t="shared" si="876"/>
        <v>1.5248465218826092E-3</v>
      </c>
      <c r="AV623" s="5">
        <f t="shared" si="877"/>
        <v>1.0955659201030833E-3</v>
      </c>
      <c r="AW623" s="5">
        <f t="shared" si="878"/>
        <v>6.1753848634078052E-5</v>
      </c>
      <c r="AX623" s="5">
        <f t="shared" si="879"/>
        <v>1.2938289658316884E-2</v>
      </c>
      <c r="AY623" s="5">
        <f t="shared" si="880"/>
        <v>1.5893887903501529E-2</v>
      </c>
      <c r="AZ623" s="5">
        <f t="shared" si="881"/>
        <v>9.7623286910526082E-3</v>
      </c>
      <c r="BA623" s="5">
        <f t="shared" si="882"/>
        <v>3.9974721541082914E-3</v>
      </c>
      <c r="BB623" s="5">
        <f t="shared" si="883"/>
        <v>1.227661769690028E-3</v>
      </c>
      <c r="BC623" s="5">
        <f t="shared" si="884"/>
        <v>3.0162129719092922E-4</v>
      </c>
      <c r="BD623" s="5">
        <f t="shared" si="885"/>
        <v>7.89154965392927E-5</v>
      </c>
      <c r="BE623" s="5">
        <f t="shared" si="886"/>
        <v>2.2679562129235143E-4</v>
      </c>
      <c r="BF623" s="5">
        <f t="shared" si="887"/>
        <v>3.2589450800561817E-4</v>
      </c>
      <c r="BG623" s="5">
        <f t="shared" si="888"/>
        <v>3.1219659281198433E-4</v>
      </c>
      <c r="BH623" s="5">
        <f t="shared" si="889"/>
        <v>2.2430581868320039E-4</v>
      </c>
      <c r="BI623" s="5">
        <f t="shared" si="890"/>
        <v>1.2892671208731882E-4</v>
      </c>
      <c r="BJ623" s="8">
        <f t="shared" si="891"/>
        <v>0.68509863714245567</v>
      </c>
      <c r="BK623" s="8">
        <f t="shared" si="892"/>
        <v>0.16761626884677322</v>
      </c>
      <c r="BL623" s="8">
        <f t="shared" si="893"/>
        <v>0.13018108349868274</v>
      </c>
      <c r="BM623" s="8">
        <f t="shared" si="894"/>
        <v>0.74868440882436538</v>
      </c>
      <c r="BN623" s="8">
        <f t="shared" si="895"/>
        <v>0.22348783267563802</v>
      </c>
    </row>
    <row r="624" spans="1:66" x14ac:dyDescent="0.25">
      <c r="A624" t="s">
        <v>136</v>
      </c>
      <c r="B624" t="s">
        <v>328</v>
      </c>
      <c r="C624" t="s">
        <v>480</v>
      </c>
      <c r="D624" s="10"/>
      <c r="E624">
        <f>VLOOKUP(A624,home!$A$2:$E$405,3,FALSE)</f>
        <v>1.52380952380952</v>
      </c>
      <c r="F624">
        <f>VLOOKUP(B624,home!$B$2:$E$405,3,FALSE)</f>
        <v>2.46</v>
      </c>
      <c r="G624">
        <f>VLOOKUP(C624,away!$B$2:$E$405,4,FALSE)</f>
        <v>1.31</v>
      </c>
      <c r="H624">
        <f>VLOOKUP(A624,away!$A$2:$E$405,3,FALSE)</f>
        <v>1.44047619047619</v>
      </c>
      <c r="I624">
        <f>VLOOKUP(C624,away!$B$2:$E$405,3,FALSE)</f>
        <v>1.0900000000000001</v>
      </c>
      <c r="J624">
        <f>VLOOKUP(B624,home!$B$2:$E$405,4,FALSE)</f>
        <v>1.21</v>
      </c>
      <c r="K624" s="3">
        <f t="shared" si="840"/>
        <v>4.9106285714285587</v>
      </c>
      <c r="L624" s="3">
        <f t="shared" si="841"/>
        <v>1.899844047619047</v>
      </c>
      <c r="M624" s="5">
        <f t="shared" si="842"/>
        <v>1.1021718694236987E-3</v>
      </c>
      <c r="N624" s="5">
        <f t="shared" si="843"/>
        <v>5.4123566726168425E-3</v>
      </c>
      <c r="O624" s="5">
        <f t="shared" si="844"/>
        <v>2.0939546655777716E-3</v>
      </c>
      <c r="P624" s="5">
        <f t="shared" si="845"/>
        <v>1.0282633608062339E-2</v>
      </c>
      <c r="Q624" s="5">
        <f t="shared" si="846"/>
        <v>1.3289036657657138E-2</v>
      </c>
      <c r="R624" s="5">
        <f t="shared" si="847"/>
        <v>1.9890936536910309E-3</v>
      </c>
      <c r="S624" s="5">
        <f t="shared" si="848"/>
        <v>2.3982773660549499E-2</v>
      </c>
      <c r="T624" s="5">
        <f t="shared" si="849"/>
        <v>2.5247097192641229E-2</v>
      </c>
      <c r="U624" s="5">
        <f t="shared" si="850"/>
        <v>9.7677001270624012E-3</v>
      </c>
      <c r="V624" s="5">
        <f t="shared" si="851"/>
        <v>2.486061901937342E-2</v>
      </c>
      <c r="W624" s="5">
        <f t="shared" si="852"/>
        <v>2.1752507699284204E-2</v>
      </c>
      <c r="X624" s="5">
        <f t="shared" si="853"/>
        <v>4.1326372273272585E-2</v>
      </c>
      <c r="Y624" s="5">
        <f t="shared" si="854"/>
        <v>3.9256831186532878E-2</v>
      </c>
      <c r="Z624" s="5">
        <f t="shared" si="855"/>
        <v>1.2596559127072424E-3</v>
      </c>
      <c r="AA624" s="5">
        <f t="shared" si="856"/>
        <v>6.1857023151091041E-3</v>
      </c>
      <c r="AB624" s="5">
        <f t="shared" si="857"/>
        <v>1.5187843261463276E-2</v>
      </c>
      <c r="AC624" s="5">
        <f t="shared" si="858"/>
        <v>1.449596041561034E-2</v>
      </c>
      <c r="AD624" s="5">
        <f t="shared" si="859"/>
        <v>2.6704621452081179E-2</v>
      </c>
      <c r="AE624" s="5">
        <f t="shared" si="860"/>
        <v>5.0734616109656343E-2</v>
      </c>
      <c r="AF624" s="5">
        <f t="shared" si="861"/>
        <v>4.8193929212084013E-2</v>
      </c>
      <c r="AG624" s="5">
        <f t="shared" si="862"/>
        <v>3.0520316514983839E-2</v>
      </c>
      <c r="AH624" s="5">
        <f t="shared" si="863"/>
        <v>5.9828744695124823E-4</v>
      </c>
      <c r="AI624" s="5">
        <f t="shared" si="864"/>
        <v>2.9379674309258485E-3</v>
      </c>
      <c r="AJ624" s="5">
        <f t="shared" si="865"/>
        <v>7.2136334041155159E-3</v>
      </c>
      <c r="AK624" s="5">
        <f t="shared" si="866"/>
        <v>1.1807824766020368E-2</v>
      </c>
      <c r="AL624" s="5">
        <f t="shared" si="867"/>
        <v>5.4095610271249067E-3</v>
      </c>
      <c r="AM624" s="5">
        <f t="shared" si="868"/>
        <v>2.6227295418354762E-2</v>
      </c>
      <c r="AN624" s="5">
        <f t="shared" si="869"/>
        <v>4.9827771085707601E-2</v>
      </c>
      <c r="AO624" s="5">
        <f t="shared" si="870"/>
        <v>4.7332497151653025E-2</v>
      </c>
      <c r="AP624" s="5">
        <f t="shared" si="871"/>
        <v>2.9974787657504501E-2</v>
      </c>
      <c r="AQ624" s="5">
        <f t="shared" si="872"/>
        <v>1.4236855477438705E-2</v>
      </c>
      <c r="AR624" s="5">
        <f t="shared" si="873"/>
        <v>2.2733056897110497E-4</v>
      </c>
      <c r="AS624" s="5">
        <f t="shared" si="874"/>
        <v>1.1163359871486187E-3</v>
      </c>
      <c r="AT624" s="5">
        <f t="shared" si="875"/>
        <v>2.7409556969029561E-3</v>
      </c>
      <c r="AU624" s="5">
        <f t="shared" si="876"/>
        <v>4.4866051194105113E-3</v>
      </c>
      <c r="AV624" s="5">
        <f t="shared" si="877"/>
        <v>5.5080128220237239E-3</v>
      </c>
      <c r="AW624" s="5">
        <f t="shared" si="878"/>
        <v>1.4018920169628262E-3</v>
      </c>
      <c r="AX624" s="5">
        <f t="shared" si="879"/>
        <v>2.1465417705445043E-2</v>
      </c>
      <c r="AY624" s="5">
        <f t="shared" si="880"/>
        <v>4.0780946057346265E-2</v>
      </c>
      <c r="AZ624" s="5">
        <f t="shared" si="881"/>
        <v>3.8738718811661382E-2</v>
      </c>
      <c r="BA624" s="5">
        <f t="shared" si="882"/>
        <v>2.4532508115574291E-2</v>
      </c>
      <c r="BB624" s="5">
        <f t="shared" si="883"/>
        <v>1.165198487913495E-2</v>
      </c>
      <c r="BC624" s="5">
        <f t="shared" si="884"/>
        <v>4.4273908231143326E-3</v>
      </c>
      <c r="BD624" s="5">
        <f t="shared" si="885"/>
        <v>7.1982104716934169E-5</v>
      </c>
      <c r="BE624" s="5">
        <f t="shared" si="886"/>
        <v>3.5347738005453937E-4</v>
      </c>
      <c r="BF624" s="5">
        <f t="shared" si="887"/>
        <v>8.6789806092476629E-4</v>
      </c>
      <c r="BG624" s="5">
        <f t="shared" si="888"/>
        <v>1.4206416716882003E-3</v>
      </c>
      <c r="BH624" s="5">
        <f t="shared" si="889"/>
        <v>1.7440608956885268E-3</v>
      </c>
      <c r="BI624" s="5">
        <f t="shared" si="890"/>
        <v>1.712887052935872E-3</v>
      </c>
      <c r="BJ624" s="8">
        <f t="shared" si="891"/>
        <v>0.61163385815374505</v>
      </c>
      <c r="BK624" s="8">
        <f t="shared" si="892"/>
        <v>0.12091466565749047</v>
      </c>
      <c r="BL624" s="8">
        <f t="shared" si="893"/>
        <v>7.8032194431382318E-2</v>
      </c>
      <c r="BM624" s="8">
        <f t="shared" si="894"/>
        <v>0.73829207298791288</v>
      </c>
      <c r="BN624" s="8">
        <f t="shared" si="895"/>
        <v>3.4169247127028818E-2</v>
      </c>
    </row>
    <row r="625" spans="1:66" x14ac:dyDescent="0.25">
      <c r="A625" t="s">
        <v>136</v>
      </c>
      <c r="B625" t="s">
        <v>481</v>
      </c>
      <c r="C625" t="s">
        <v>138</v>
      </c>
      <c r="D625" s="10"/>
      <c r="E625">
        <f>VLOOKUP(A625,home!$A$2:$E$405,3,FALSE)</f>
        <v>1.52380952380952</v>
      </c>
      <c r="F625">
        <f>VLOOKUP(B625,home!$B$2:$E$405,3,FALSE)</f>
        <v>1.64</v>
      </c>
      <c r="G625">
        <f>VLOOKUP(C625,away!$B$2:$E$405,4,FALSE)</f>
        <v>1.18</v>
      </c>
      <c r="H625">
        <f>VLOOKUP(A625,away!$A$2:$E$405,3,FALSE)</f>
        <v>1.44047619047619</v>
      </c>
      <c r="I625">
        <f>VLOOKUP(C625,away!$B$2:$E$405,3,FALSE)</f>
        <v>1.05</v>
      </c>
      <c r="J625">
        <f>VLOOKUP(B625,home!$B$2:$E$405,4,FALSE)</f>
        <v>1.39</v>
      </c>
      <c r="K625" s="3">
        <f t="shared" si="840"/>
        <v>2.9488761904761831</v>
      </c>
      <c r="L625" s="3">
        <f t="shared" si="841"/>
        <v>2.102374999999999</v>
      </c>
      <c r="M625" s="5">
        <f t="shared" si="842"/>
        <v>6.4013191640320613E-3</v>
      </c>
      <c r="N625" s="5">
        <f t="shared" si="843"/>
        <v>1.8876697670453052E-2</v>
      </c>
      <c r="O625" s="5">
        <f t="shared" si="844"/>
        <v>1.3457973377481898E-2</v>
      </c>
      <c r="P625" s="5">
        <f t="shared" si="845"/>
        <v>3.9685897264918717E-2</v>
      </c>
      <c r="Q625" s="5">
        <f t="shared" si="846"/>
        <v>2.7832522157608119E-2</v>
      </c>
      <c r="R625" s="5">
        <f t="shared" si="847"/>
        <v>1.414685338974175E-2</v>
      </c>
      <c r="S625" s="5">
        <f t="shared" si="848"/>
        <v>6.1509604558197081E-2</v>
      </c>
      <c r="T625" s="5">
        <f t="shared" si="849"/>
        <v>5.8514398771101345E-2</v>
      </c>
      <c r="U625" s="5">
        <f t="shared" si="850"/>
        <v>4.1717319131166733E-2</v>
      </c>
      <c r="V625" s="5">
        <f t="shared" si="851"/>
        <v>4.2370847229571629E-2</v>
      </c>
      <c r="W625" s="5">
        <f t="shared" si="852"/>
        <v>2.7358220637157132E-2</v>
      </c>
      <c r="X625" s="5">
        <f t="shared" si="853"/>
        <v>5.7517239112043199E-2</v>
      </c>
      <c r="Y625" s="5">
        <f t="shared" si="854"/>
        <v>6.0461402789090894E-2</v>
      </c>
      <c r="Z625" s="5">
        <f t="shared" si="855"/>
        <v>9.9139969650860974E-3</v>
      </c>
      <c r="AA625" s="5">
        <f t="shared" si="856"/>
        <v>2.9235149602795531E-2</v>
      </c>
      <c r="AB625" s="5">
        <f t="shared" si="857"/>
        <v>4.3105418294346498E-2</v>
      </c>
      <c r="AC625" s="5">
        <f t="shared" si="858"/>
        <v>1.6417759440395443E-2</v>
      </c>
      <c r="AD625" s="5">
        <f t="shared" si="859"/>
        <v>2.0169001362676707E-2</v>
      </c>
      <c r="AE625" s="5">
        <f t="shared" si="860"/>
        <v>4.2402804239857421E-2</v>
      </c>
      <c r="AF625" s="5">
        <f t="shared" si="861"/>
        <v>4.4573297781885117E-2</v>
      </c>
      <c r="AG625" s="5">
        <f t="shared" si="862"/>
        <v>3.1236595641396882E-2</v>
      </c>
      <c r="AH625" s="5">
        <f t="shared" si="863"/>
        <v>5.2107348423682202E-3</v>
      </c>
      <c r="AI625" s="5">
        <f t="shared" si="864"/>
        <v>1.5365811911544312E-2</v>
      </c>
      <c r="AJ625" s="5">
        <f t="shared" si="865"/>
        <v>2.2655938446644177E-2</v>
      </c>
      <c r="AK625" s="5">
        <f t="shared" si="866"/>
        <v>2.2269852486067662E-2</v>
      </c>
      <c r="AL625" s="5">
        <f t="shared" si="867"/>
        <v>4.0713702771307024E-3</v>
      </c>
      <c r="AM625" s="5">
        <f t="shared" si="868"/>
        <v>1.1895177580815803E-2</v>
      </c>
      <c r="AN625" s="5">
        <f t="shared" si="869"/>
        <v>2.5008123966467614E-2</v>
      </c>
      <c r="AO625" s="5">
        <f t="shared" si="870"/>
        <v>2.6288227312001169E-2</v>
      </c>
      <c r="AP625" s="5">
        <f t="shared" si="871"/>
        <v>1.8422570631689471E-2</v>
      </c>
      <c r="AQ625" s="5">
        <f t="shared" si="872"/>
        <v>9.6827879829495377E-3</v>
      </c>
      <c r="AR625" s="5">
        <f t="shared" si="873"/>
        <v>2.190983732844775E-3</v>
      </c>
      <c r="AS625" s="5">
        <f t="shared" si="874"/>
        <v>6.4609397635065884E-3</v>
      </c>
      <c r="AT625" s="5">
        <f t="shared" si="875"/>
        <v>9.5262557183527011E-3</v>
      </c>
      <c r="AU625" s="5">
        <f t="shared" si="876"/>
        <v>9.3639162240792898E-3</v>
      </c>
      <c r="AV625" s="5">
        <f t="shared" si="877"/>
        <v>6.9032574007002658E-3</v>
      </c>
      <c r="AW625" s="5">
        <f t="shared" si="878"/>
        <v>7.0114012789704468E-4</v>
      </c>
      <c r="AX625" s="5">
        <f t="shared" si="879"/>
        <v>5.8462343249256329E-3</v>
      </c>
      <c r="AY625" s="5">
        <f t="shared" si="880"/>
        <v>1.2290976888865521E-2</v>
      </c>
      <c r="AZ625" s="5">
        <f t="shared" si="881"/>
        <v>1.2920121268364324E-2</v>
      </c>
      <c r="BA625" s="5">
        <f t="shared" si="882"/>
        <v>9.054313317192475E-3</v>
      </c>
      <c r="BB625" s="5">
        <f t="shared" si="883"/>
        <v>4.7588904900581321E-3</v>
      </c>
      <c r="BC625" s="5">
        <f t="shared" si="884"/>
        <v>2.0009944788071908E-3</v>
      </c>
      <c r="BD625" s="5">
        <f t="shared" si="885"/>
        <v>7.6771157088992238E-4</v>
      </c>
      <c r="BE625" s="5">
        <f t="shared" si="886"/>
        <v>2.2638863725503605E-3</v>
      </c>
      <c r="BF625" s="5">
        <f t="shared" si="887"/>
        <v>3.3379603109786266E-3</v>
      </c>
      <c r="BG625" s="5">
        <f t="shared" si="888"/>
        <v>3.2810772285997831E-3</v>
      </c>
      <c r="BH625" s="5">
        <f t="shared" si="889"/>
        <v>2.4188726296328704E-3</v>
      </c>
      <c r="BI625" s="5">
        <f t="shared" si="890"/>
        <v>1.4265911810637769E-3</v>
      </c>
      <c r="BJ625" s="8">
        <f t="shared" si="891"/>
        <v>0.52711059840540664</v>
      </c>
      <c r="BK625" s="8">
        <f t="shared" si="892"/>
        <v>0.18274777482311114</v>
      </c>
      <c r="BL625" s="8">
        <f t="shared" si="893"/>
        <v>0.25510650361535575</v>
      </c>
      <c r="BM625" s="8">
        <f t="shared" si="894"/>
        <v>0.8428877740237557</v>
      </c>
      <c r="BN625" s="8">
        <f t="shared" si="895"/>
        <v>0.12040126302423559</v>
      </c>
    </row>
    <row r="626" spans="1:66" x14ac:dyDescent="0.25">
      <c r="A626" t="s">
        <v>136</v>
      </c>
      <c r="B626" t="s">
        <v>137</v>
      </c>
      <c r="C626" t="s">
        <v>482</v>
      </c>
      <c r="D626" s="10"/>
      <c r="E626">
        <f>VLOOKUP(A626,home!$A$2:$E$405,3,FALSE)</f>
        <v>1.52380952380952</v>
      </c>
      <c r="F626">
        <f>VLOOKUP(B626,home!$B$2:$E$405,3,FALSE)</f>
        <v>0.98</v>
      </c>
      <c r="G626">
        <f>VLOOKUP(C626,away!$B$2:$E$405,4,FALSE)</f>
        <v>1.64</v>
      </c>
      <c r="H626">
        <f>VLOOKUP(A626,away!$A$2:$E$405,3,FALSE)</f>
        <v>1.44047619047619</v>
      </c>
      <c r="I626">
        <f>VLOOKUP(C626,away!$B$2:$E$405,3,FALSE)</f>
        <v>0.66</v>
      </c>
      <c r="J626">
        <f>VLOOKUP(B626,home!$B$2:$E$405,4,FALSE)</f>
        <v>1.21</v>
      </c>
      <c r="K626" s="3">
        <f t="shared" si="840"/>
        <v>2.4490666666666603</v>
      </c>
      <c r="L626" s="3">
        <f t="shared" si="841"/>
        <v>1.1503642857142855</v>
      </c>
      <c r="M626" s="5">
        <f t="shared" si="842"/>
        <v>2.7339275371252376E-2</v>
      </c>
      <c r="N626" s="5">
        <f t="shared" si="843"/>
        <v>6.6955708002554973E-2</v>
      </c>
      <c r="O626" s="5">
        <f t="shared" si="844"/>
        <v>3.1450125984396893E-2</v>
      </c>
      <c r="P626" s="5">
        <f t="shared" si="845"/>
        <v>7.7023455210853423E-2</v>
      </c>
      <c r="Q626" s="5">
        <f t="shared" si="846"/>
        <v>8.1989496306061782E-2</v>
      </c>
      <c r="R626" s="5">
        <f t="shared" si="847"/>
        <v>1.8089550856832514E-2</v>
      </c>
      <c r="S626" s="5">
        <f t="shared" si="848"/>
        <v>5.4249907615113398E-2</v>
      </c>
      <c r="T626" s="5">
        <f t="shared" si="849"/>
        <v>9.431778835419681E-2</v>
      </c>
      <c r="U626" s="5">
        <f t="shared" si="850"/>
        <v>4.4302516018439833E-2</v>
      </c>
      <c r="V626" s="5">
        <f t="shared" si="851"/>
        <v>1.6982142896553986E-2</v>
      </c>
      <c r="W626" s="5">
        <f t="shared" si="852"/>
        <v>6.6932580806655068E-2</v>
      </c>
      <c r="X626" s="5">
        <f t="shared" si="853"/>
        <v>7.6996850510661449E-2</v>
      </c>
      <c r="Y626" s="5">
        <f t="shared" si="854"/>
        <v>4.4287213469973344E-2</v>
      </c>
      <c r="Z626" s="5">
        <f t="shared" si="855"/>
        <v>6.936524416770791E-3</v>
      </c>
      <c r="AA626" s="5">
        <f t="shared" si="856"/>
        <v>1.6988010731632742E-2</v>
      </c>
      <c r="AB626" s="5">
        <f t="shared" si="857"/>
        <v>2.080238540790863E-2</v>
      </c>
      <c r="AC626" s="5">
        <f t="shared" si="858"/>
        <v>2.9902569312253136E-3</v>
      </c>
      <c r="AD626" s="5">
        <f t="shared" si="859"/>
        <v>4.0980588141887903E-2</v>
      </c>
      <c r="AE626" s="5">
        <f t="shared" si="860"/>
        <v>4.7142605005994195E-2</v>
      </c>
      <c r="AF626" s="5">
        <f t="shared" si="861"/>
        <v>2.7115584567215609E-2</v>
      </c>
      <c r="AG626" s="5">
        <f t="shared" si="862"/>
        <v>1.0397600024130095E-2</v>
      </c>
      <c r="AH626" s="5">
        <f t="shared" si="863"/>
        <v>1.994882489009558E-3</v>
      </c>
      <c r="AI626" s="5">
        <f t="shared" si="864"/>
        <v>4.8856002077503286E-3</v>
      </c>
      <c r="AJ626" s="5">
        <f t="shared" si="865"/>
        <v>5.982580307730522E-3</v>
      </c>
      <c r="AK626" s="5">
        <f t="shared" si="866"/>
        <v>4.8839126707730636E-3</v>
      </c>
      <c r="AL626" s="5">
        <f t="shared" si="867"/>
        <v>3.3698028595646181E-4</v>
      </c>
      <c r="AM626" s="5">
        <f t="shared" si="868"/>
        <v>2.0072838479738533E-2</v>
      </c>
      <c r="AN626" s="5">
        <f t="shared" si="869"/>
        <v>2.3091076500002639E-2</v>
      </c>
      <c r="AO626" s="5">
        <f t="shared" si="870"/>
        <v>1.3281574862149731E-2</v>
      </c>
      <c r="AP626" s="5">
        <f t="shared" si="871"/>
        <v>5.0928831264858941E-3</v>
      </c>
      <c r="AQ626" s="5">
        <f t="shared" si="872"/>
        <v>1.4646677150065709E-3</v>
      </c>
      <c r="AR626" s="5">
        <f t="shared" si="873"/>
        <v>4.5896831391068334E-4</v>
      </c>
      <c r="AS626" s="5">
        <f t="shared" si="874"/>
        <v>1.1240439986548547E-3</v>
      </c>
      <c r="AT626" s="5">
        <f t="shared" si="875"/>
        <v>1.3764293444861546E-3</v>
      </c>
      <c r="AU626" s="5">
        <f t="shared" si="876"/>
        <v>1.1236557422009609E-3</v>
      </c>
      <c r="AV626" s="5">
        <f t="shared" si="877"/>
        <v>6.8797695575823999E-4</v>
      </c>
      <c r="AW626" s="5">
        <f t="shared" si="878"/>
        <v>2.6371691773351458E-5</v>
      </c>
      <c r="AX626" s="5">
        <f t="shared" si="879"/>
        <v>8.1932866043519167E-3</v>
      </c>
      <c r="AY626" s="5">
        <f t="shared" si="880"/>
        <v>9.4252642922677161E-3</v>
      </c>
      <c r="AZ626" s="5">
        <f t="shared" si="881"/>
        <v>5.4212437126214567E-3</v>
      </c>
      <c r="BA626" s="5">
        <f t="shared" si="882"/>
        <v>2.0788017170509476E-3</v>
      </c>
      <c r="BB626" s="5">
        <f t="shared" si="883"/>
        <v>5.9784481309423587E-4</v>
      </c>
      <c r="BC626" s="5">
        <f t="shared" si="884"/>
        <v>1.3754786427662828E-4</v>
      </c>
      <c r="BD626" s="5">
        <f t="shared" si="885"/>
        <v>8.7996792766225403E-5</v>
      </c>
      <c r="BE626" s="5">
        <f t="shared" si="886"/>
        <v>2.1551001193733654E-4</v>
      </c>
      <c r="BF626" s="5">
        <f t="shared" si="887"/>
        <v>2.6389919328433255E-4</v>
      </c>
      <c r="BG626" s="5">
        <f t="shared" si="888"/>
        <v>2.1543557254429365E-4</v>
      </c>
      <c r="BH626" s="5">
        <f t="shared" si="889"/>
        <v>1.319040198831192E-4</v>
      </c>
      <c r="BI626" s="5">
        <f t="shared" si="890"/>
        <v>6.4608347659016717E-5</v>
      </c>
      <c r="BJ626" s="8">
        <f t="shared" si="891"/>
        <v>0.64597304487637763</v>
      </c>
      <c r="BK626" s="8">
        <f t="shared" si="892"/>
        <v>0.18834728260322267</v>
      </c>
      <c r="BL626" s="8">
        <f t="shared" si="893"/>
        <v>0.15512999296755928</v>
      </c>
      <c r="BM626" s="8">
        <f t="shared" si="894"/>
        <v>0.68414034053148398</v>
      </c>
      <c r="BN626" s="8">
        <f t="shared" si="895"/>
        <v>0.30284761173195196</v>
      </c>
    </row>
    <row r="627" spans="1:66" x14ac:dyDescent="0.25">
      <c r="A627" t="s">
        <v>136</v>
      </c>
      <c r="B627" t="s">
        <v>359</v>
      </c>
      <c r="C627" t="s">
        <v>381</v>
      </c>
      <c r="D627" s="10"/>
      <c r="E627">
        <f>VLOOKUP(A627,home!$A$2:$E$405,3,FALSE)</f>
        <v>1.52380952380952</v>
      </c>
      <c r="F627">
        <f>VLOOKUP(B627,home!$B$2:$E$405,3,FALSE)</f>
        <v>1.31</v>
      </c>
      <c r="G627">
        <f>VLOOKUP(C627,away!$B$2:$E$405,4,FALSE)</f>
        <v>1.31</v>
      </c>
      <c r="H627">
        <f>VLOOKUP(A627,away!$A$2:$E$405,3,FALSE)</f>
        <v>1.44047619047619</v>
      </c>
      <c r="I627">
        <f>VLOOKUP(C627,away!$B$2:$E$405,3,FALSE)</f>
        <v>1.31</v>
      </c>
      <c r="J627">
        <f>VLOOKUP(B627,home!$B$2:$E$405,4,FALSE)</f>
        <v>0.87</v>
      </c>
      <c r="K627" s="3">
        <f t="shared" si="840"/>
        <v>2.6150095238095172</v>
      </c>
      <c r="L627" s="3">
        <f t="shared" si="841"/>
        <v>1.6417107142857139</v>
      </c>
      <c r="M627" s="5">
        <f t="shared" si="842"/>
        <v>1.416869623838408E-2</v>
      </c>
      <c r="N627" s="5">
        <f t="shared" si="843"/>
        <v>3.7051275603338443E-2</v>
      </c>
      <c r="O627" s="5">
        <f t="shared" si="844"/>
        <v>2.3260900422014834E-2</v>
      </c>
      <c r="P627" s="5">
        <f t="shared" si="845"/>
        <v>6.0827476135953601E-2</v>
      </c>
      <c r="Q627" s="5">
        <f t="shared" si="846"/>
        <v>4.8444719286010629E-2</v>
      </c>
      <c r="R627" s="5">
        <f t="shared" si="847"/>
        <v>1.9093834723377421E-2</v>
      </c>
      <c r="S627" s="5">
        <f t="shared" si="848"/>
        <v>6.5284444503907024E-2</v>
      </c>
      <c r="T627" s="5">
        <f t="shared" si="849"/>
        <v>7.9532214702407414E-2</v>
      </c>
      <c r="U627" s="5">
        <f t="shared" si="850"/>
        <v>4.9930559647676814E-2</v>
      </c>
      <c r="V627" s="5">
        <f t="shared" si="851"/>
        <v>3.1141326730248019E-2</v>
      </c>
      <c r="W627" s="5">
        <f t="shared" si="852"/>
        <v>4.2227800770398803E-2</v>
      </c>
      <c r="X627" s="5">
        <f t="shared" si="853"/>
        <v>6.9325832965486237E-2</v>
      </c>
      <c r="Y627" s="5">
        <f t="shared" si="854"/>
        <v>5.690648137811026E-2</v>
      </c>
      <c r="Z627" s="5">
        <f t="shared" si="855"/>
        <v>1.0448851014056435E-2</v>
      </c>
      <c r="AA627" s="5">
        <f t="shared" si="856"/>
        <v>2.7323844914624307E-2</v>
      </c>
      <c r="AB627" s="5">
        <f t="shared" si="857"/>
        <v>3.5726057339418409E-2</v>
      </c>
      <c r="AC627" s="5">
        <f t="shared" si="858"/>
        <v>8.3557807501124966E-3</v>
      </c>
      <c r="AD627" s="5">
        <f t="shared" si="859"/>
        <v>2.7606525296030929E-2</v>
      </c>
      <c r="AE627" s="5">
        <f t="shared" si="860"/>
        <v>4.532192836269356E-2</v>
      </c>
      <c r="AF627" s="5">
        <f t="shared" si="861"/>
        <v>3.7202747692561808E-2</v>
      </c>
      <c r="AG627" s="5">
        <f t="shared" si="862"/>
        <v>2.035871649591561E-2</v>
      </c>
      <c r="AH627" s="5">
        <f t="shared" si="863"/>
        <v>4.2884976654379023E-3</v>
      </c>
      <c r="AI627" s="5">
        <f t="shared" si="864"/>
        <v>1.1214462237954994E-2</v>
      </c>
      <c r="AJ627" s="5">
        <f t="shared" si="865"/>
        <v>1.4662962778327253E-2</v>
      </c>
      <c r="AK627" s="5">
        <f t="shared" si="866"/>
        <v>1.2781262437530078E-2</v>
      </c>
      <c r="AL627" s="5">
        <f t="shared" si="867"/>
        <v>1.4348844681920984E-3</v>
      </c>
      <c r="AM627" s="5">
        <f t="shared" si="868"/>
        <v>1.4438265313681843E-2</v>
      </c>
      <c r="AN627" s="5">
        <f t="shared" si="869"/>
        <v>2.3703454861171265E-2</v>
      </c>
      <c r="AO627" s="5">
        <f t="shared" si="870"/>
        <v>1.9457107905586329E-2</v>
      </c>
      <c r="AP627" s="5">
        <f t="shared" si="871"/>
        <v>1.0647647505871447E-2</v>
      </c>
      <c r="AQ627" s="5">
        <f t="shared" si="872"/>
        <v>4.3700892480816817E-3</v>
      </c>
      <c r="AR627" s="5">
        <f t="shared" si="873"/>
        <v>1.4080945131077344E-3</v>
      </c>
      <c r="AS627" s="5">
        <f t="shared" si="874"/>
        <v>3.6821805622006504E-3</v>
      </c>
      <c r="AT627" s="5">
        <f t="shared" si="875"/>
        <v>4.8144686192704922E-3</v>
      </c>
      <c r="AU627" s="5">
        <f t="shared" si="876"/>
        <v>4.1966270971581319E-3</v>
      </c>
      <c r="AV627" s="5">
        <f t="shared" si="877"/>
        <v>2.7435549567363998E-3</v>
      </c>
      <c r="AW627" s="5">
        <f t="shared" si="878"/>
        <v>1.71113526291298E-4</v>
      </c>
      <c r="AX627" s="5">
        <f t="shared" si="879"/>
        <v>6.2927002170944405E-3</v>
      </c>
      <c r="AY627" s="5">
        <f t="shared" si="880"/>
        <v>1.033079336819198E-2</v>
      </c>
      <c r="AZ627" s="5">
        <f t="shared" si="881"/>
        <v>8.480087079816288E-3</v>
      </c>
      <c r="BA627" s="5">
        <f t="shared" si="882"/>
        <v>4.6406166056700828E-3</v>
      </c>
      <c r="BB627" s="5">
        <f t="shared" si="883"/>
        <v>1.9046375006051956E-3</v>
      </c>
      <c r="BC627" s="5">
        <f t="shared" si="884"/>
        <v>6.2537275831478229E-4</v>
      </c>
      <c r="BD627" s="5">
        <f t="shared" si="885"/>
        <v>3.8528064148264874E-4</v>
      </c>
      <c r="BE627" s="5">
        <f t="shared" si="886"/>
        <v>1.0075125468165665E-3</v>
      </c>
      <c r="BF627" s="5">
        <f t="shared" si="887"/>
        <v>1.317327452641452E-3</v>
      </c>
      <c r="BG627" s="5">
        <f t="shared" si="888"/>
        <v>1.148274611544376E-3</v>
      </c>
      <c r="BH627" s="5">
        <f t="shared" si="889"/>
        <v>7.5068726128430408E-4</v>
      </c>
      <c r="BI627" s="5">
        <f t="shared" si="890"/>
        <v>3.9261086753218763E-4</v>
      </c>
      <c r="BJ627" s="8">
        <f t="shared" si="891"/>
        <v>0.56886901491703901</v>
      </c>
      <c r="BK627" s="8">
        <f t="shared" si="892"/>
        <v>0.19154340219498933</v>
      </c>
      <c r="BL627" s="8">
        <f t="shared" si="893"/>
        <v>0.22012900129613699</v>
      </c>
      <c r="BM627" s="8">
        <f t="shared" si="894"/>
        <v>0.77798368717124211</v>
      </c>
      <c r="BN627" s="8">
        <f t="shared" si="895"/>
        <v>0.20284690240907902</v>
      </c>
    </row>
    <row r="628" spans="1:66" x14ac:dyDescent="0.25">
      <c r="A628" t="s">
        <v>136</v>
      </c>
      <c r="B628" t="s">
        <v>373</v>
      </c>
      <c r="C628" t="s">
        <v>315</v>
      </c>
      <c r="D628" s="10"/>
      <c r="E628">
        <f>VLOOKUP(A628,home!$A$2:$E$405,3,FALSE)</f>
        <v>1.52380952380952</v>
      </c>
      <c r="F628">
        <f>VLOOKUP(B628,home!$B$2:$E$405,3,FALSE)</f>
        <v>1.44</v>
      </c>
      <c r="G628">
        <f>VLOOKUP(C628,away!$B$2:$E$405,4,FALSE)</f>
        <v>1.8</v>
      </c>
      <c r="H628">
        <f>VLOOKUP(A628,away!$A$2:$E$405,3,FALSE)</f>
        <v>1.44047619047619</v>
      </c>
      <c r="I628">
        <f>VLOOKUP(C628,away!$B$2:$E$405,3,FALSE)</f>
        <v>0.98</v>
      </c>
      <c r="J628">
        <f>VLOOKUP(B628,home!$B$2:$E$405,4,FALSE)</f>
        <v>1.25</v>
      </c>
      <c r="K628" s="3">
        <f t="shared" si="840"/>
        <v>3.9497142857142755</v>
      </c>
      <c r="L628" s="3">
        <f t="shared" si="841"/>
        <v>1.7645833333333327</v>
      </c>
      <c r="M628" s="5">
        <f t="shared" si="842"/>
        <v>3.2984664882471982E-3</v>
      </c>
      <c r="N628" s="5">
        <f t="shared" si="843"/>
        <v>1.3028000209579756E-2</v>
      </c>
      <c r="O628" s="5">
        <f t="shared" si="844"/>
        <v>5.8204189907195333E-3</v>
      </c>
      <c r="P628" s="5">
        <f t="shared" si="845"/>
        <v>2.2988992036487604E-2</v>
      </c>
      <c r="Q628" s="5">
        <f t="shared" si="846"/>
        <v>2.5728439271032875E-2</v>
      </c>
      <c r="R628" s="5">
        <f t="shared" si="847"/>
        <v>5.1353071720202544E-3</v>
      </c>
      <c r="S628" s="5">
        <f t="shared" si="848"/>
        <v>4.0056019724375905E-2</v>
      </c>
      <c r="T628" s="5">
        <f t="shared" si="849"/>
        <v>4.5399975130343412E-2</v>
      </c>
      <c r="U628" s="5">
        <f t="shared" si="850"/>
        <v>2.0282996098859373E-2</v>
      </c>
      <c r="V628" s="5">
        <f t="shared" si="851"/>
        <v>3.10193816745566E-2</v>
      </c>
      <c r="W628" s="5">
        <f t="shared" si="852"/>
        <v>3.3873328045976904E-2</v>
      </c>
      <c r="X628" s="5">
        <f t="shared" si="853"/>
        <v>5.9772310114463399E-2</v>
      </c>
      <c r="Y628" s="5">
        <f t="shared" si="854"/>
        <v>5.2736611111406768E-2</v>
      </c>
      <c r="Z628" s="5">
        <f t="shared" si="855"/>
        <v>3.0205591490980233E-3</v>
      </c>
      <c r="AA628" s="5">
        <f t="shared" si="856"/>
        <v>1.1930345622037417E-2</v>
      </c>
      <c r="AB628" s="5">
        <f t="shared" si="857"/>
        <v>2.3560728268434982E-2</v>
      </c>
      <c r="AC628" s="5">
        <f t="shared" si="858"/>
        <v>1.3512042657436822E-2</v>
      </c>
      <c r="AD628" s="5">
        <f t="shared" si="859"/>
        <v>3.3447491921970253E-2</v>
      </c>
      <c r="AE628" s="5">
        <f t="shared" si="860"/>
        <v>5.902088678730999E-2</v>
      </c>
      <c r="AF628" s="5">
        <f t="shared" si="861"/>
        <v>5.2073636571720372E-2</v>
      </c>
      <c r="AG628" s="5">
        <f t="shared" si="862"/>
        <v>3.0629423733504954E-2</v>
      </c>
      <c r="AH628" s="5">
        <f t="shared" si="863"/>
        <v>1.3325070829614718E-3</v>
      </c>
      <c r="AI628" s="5">
        <f t="shared" si="864"/>
        <v>5.2630222613883823E-3</v>
      </c>
      <c r="AJ628" s="5">
        <f t="shared" si="865"/>
        <v>1.0393717105918975E-2</v>
      </c>
      <c r="AK628" s="5">
        <f t="shared" si="866"/>
        <v>1.3684070978307003E-2</v>
      </c>
      <c r="AL628" s="5">
        <f t="shared" si="867"/>
        <v>3.7669413002108534E-3</v>
      </c>
      <c r="AM628" s="5">
        <f t="shared" si="868"/>
        <v>2.6421607333103746E-2</v>
      </c>
      <c r="AN628" s="5">
        <f t="shared" si="869"/>
        <v>4.6623127939872631E-2</v>
      </c>
      <c r="AO628" s="5">
        <f t="shared" si="870"/>
        <v>4.1135197255283459E-2</v>
      </c>
      <c r="AP628" s="5">
        <f t="shared" si="871"/>
        <v>2.4195494496684077E-2</v>
      </c>
      <c r="AQ628" s="5">
        <f t="shared" si="872"/>
        <v>1.0673741582651778E-2</v>
      </c>
      <c r="AR628" s="5">
        <f t="shared" si="873"/>
        <v>4.7026395802848565E-4</v>
      </c>
      <c r="AS628" s="5">
        <f t="shared" si="874"/>
        <v>1.8574082730816481E-3</v>
      </c>
      <c r="AT628" s="5">
        <f t="shared" si="875"/>
        <v>3.6681159952972348E-3</v>
      </c>
      <c r="AU628" s="5">
        <f t="shared" si="876"/>
        <v>4.8293367160941753E-3</v>
      </c>
      <c r="AV628" s="5">
        <f t="shared" si="877"/>
        <v>4.7686250545204076E-3</v>
      </c>
      <c r="AW628" s="5">
        <f t="shared" si="878"/>
        <v>7.2927983572081904E-4</v>
      </c>
      <c r="AX628" s="5">
        <f t="shared" si="879"/>
        <v>1.7392966655848822E-2</v>
      </c>
      <c r="AY628" s="5">
        <f t="shared" si="880"/>
        <v>3.0691339078133224E-2</v>
      </c>
      <c r="AZ628" s="5">
        <f t="shared" si="881"/>
        <v>2.7078712707477959E-2</v>
      </c>
      <c r="BA628" s="5">
        <f t="shared" si="882"/>
        <v>1.5927548377245707E-2</v>
      </c>
      <c r="BB628" s="5">
        <f t="shared" si="883"/>
        <v>7.0263716018370394E-3</v>
      </c>
      <c r="BC628" s="5">
        <f t="shared" si="884"/>
        <v>2.479723644481653E-3</v>
      </c>
      <c r="BD628" s="5">
        <f t="shared" si="885"/>
        <v>1.3830332376740524E-4</v>
      </c>
      <c r="BE628" s="5">
        <f t="shared" si="886"/>
        <v>5.4625861364588713E-4</v>
      </c>
      <c r="BF628" s="5">
        <f t="shared" si="887"/>
        <v>1.0787827250058181E-3</v>
      </c>
      <c r="BG628" s="5">
        <f t="shared" si="888"/>
        <v>1.4202945133790848E-3</v>
      </c>
      <c r="BH628" s="5">
        <f t="shared" si="889"/>
        <v>1.4024393823537441E-3</v>
      </c>
      <c r="BI628" s="5">
        <f t="shared" si="890"/>
        <v>1.1078469726661774E-3</v>
      </c>
      <c r="BJ628" s="8">
        <f t="shared" si="891"/>
        <v>0.65535593356992883</v>
      </c>
      <c r="BK628" s="8">
        <f t="shared" si="892"/>
        <v>0.14533318295944822</v>
      </c>
      <c r="BL628" s="8">
        <f t="shared" si="893"/>
        <v>0.11869078910848745</v>
      </c>
      <c r="BM628" s="8">
        <f t="shared" si="894"/>
        <v>0.8164387813764632</v>
      </c>
      <c r="BN628" s="8">
        <f t="shared" si="895"/>
        <v>7.5999624168087213E-2</v>
      </c>
    </row>
    <row r="629" spans="1:66" x14ac:dyDescent="0.25">
      <c r="A629" t="s">
        <v>136</v>
      </c>
      <c r="B629" t="s">
        <v>388</v>
      </c>
      <c r="C629" t="s">
        <v>344</v>
      </c>
      <c r="D629" s="10"/>
      <c r="E629">
        <f>VLOOKUP(A629,home!$A$2:$E$405,3,FALSE)</f>
        <v>1.52380952380952</v>
      </c>
      <c r="F629">
        <f>VLOOKUP(B629,home!$B$2:$E$405,3,FALSE)</f>
        <v>1.31</v>
      </c>
      <c r="G629">
        <f>VLOOKUP(C629,away!$B$2:$E$405,4,FALSE)</f>
        <v>0.82</v>
      </c>
      <c r="H629">
        <f>VLOOKUP(A629,away!$A$2:$E$405,3,FALSE)</f>
        <v>1.44047619047619</v>
      </c>
      <c r="I629">
        <f>VLOOKUP(C629,away!$B$2:$E$405,3,FALSE)</f>
        <v>0.98</v>
      </c>
      <c r="J629">
        <f>VLOOKUP(B629,home!$B$2:$E$405,4,FALSE)</f>
        <v>2.08</v>
      </c>
      <c r="K629" s="3">
        <f t="shared" si="840"/>
        <v>1.6368761904761864</v>
      </c>
      <c r="L629" s="3">
        <f t="shared" si="841"/>
        <v>2.9362666666666657</v>
      </c>
      <c r="M629" s="5">
        <f t="shared" si="842"/>
        <v>1.0325457232018073E-2</v>
      </c>
      <c r="N629" s="5">
        <f t="shared" si="843"/>
        <v>1.6901495098870529E-2</v>
      </c>
      <c r="O629" s="5">
        <f t="shared" si="844"/>
        <v>3.0318295888466924E-2</v>
      </c>
      <c r="P629" s="5">
        <f t="shared" si="845"/>
        <v>4.9627296675643556E-2</v>
      </c>
      <c r="Q629" s="5">
        <f t="shared" si="846"/>
        <v>1.3832827455395569E-2</v>
      </c>
      <c r="R629" s="5">
        <f t="shared" si="847"/>
        <v>4.4511300803721232E-2</v>
      </c>
      <c r="S629" s="5">
        <f t="shared" si="848"/>
        <v>5.9630980982015677E-2</v>
      </c>
      <c r="T629" s="5">
        <f t="shared" si="849"/>
        <v>4.0616870163029485E-2</v>
      </c>
      <c r="U629" s="5">
        <f t="shared" si="850"/>
        <v>7.2859488492734811E-2</v>
      </c>
      <c r="V629" s="5">
        <f t="shared" si="851"/>
        <v>3.1844964642637717E-2</v>
      </c>
      <c r="W629" s="5">
        <f t="shared" si="852"/>
        <v>7.5475419695674329E-3</v>
      </c>
      <c r="X629" s="5">
        <f t="shared" si="853"/>
        <v>2.2161595900508525E-2</v>
      </c>
      <c r="Y629" s="5">
        <f t="shared" si="854"/>
        <v>3.2536177661399913E-2</v>
      </c>
      <c r="Z629" s="5">
        <f t="shared" si="855"/>
        <v>4.356568294664661E-2</v>
      </c>
      <c r="AA629" s="5">
        <f t="shared" si="856"/>
        <v>7.1311629137200253E-2</v>
      </c>
      <c r="AB629" s="5">
        <f t="shared" si="857"/>
        <v>5.8364153919375508E-2</v>
      </c>
      <c r="AC629" s="5">
        <f t="shared" si="858"/>
        <v>9.5660382903249488E-3</v>
      </c>
      <c r="AD629" s="5">
        <f t="shared" si="859"/>
        <v>3.0885979366511657E-3</v>
      </c>
      <c r="AE629" s="5">
        <f t="shared" si="860"/>
        <v>9.0689471681242601E-3</v>
      </c>
      <c r="AF629" s="5">
        <f t="shared" si="861"/>
        <v>1.3314423635762162E-2</v>
      </c>
      <c r="AG629" s="5">
        <f t="shared" si="862"/>
        <v>1.303156610252241E-2</v>
      </c>
      <c r="AH629" s="5">
        <f t="shared" si="863"/>
        <v>3.1980115661701711E-2</v>
      </c>
      <c r="AI629" s="5">
        <f t="shared" si="864"/>
        <v>5.2347489895314119E-2</v>
      </c>
      <c r="AJ629" s="5">
        <f t="shared" si="865"/>
        <v>4.2843179920416231E-2</v>
      </c>
      <c r="AK629" s="5">
        <f t="shared" si="866"/>
        <v>2.3376327045338922E-2</v>
      </c>
      <c r="AL629" s="5">
        <f t="shared" si="867"/>
        <v>1.839091904898577E-3</v>
      </c>
      <c r="AM629" s="5">
        <f t="shared" si="868"/>
        <v>1.0111304848916347E-3</v>
      </c>
      <c r="AN629" s="5">
        <f t="shared" si="869"/>
        <v>2.9689487384378095E-3</v>
      </c>
      <c r="AO629" s="5">
        <f t="shared" si="870"/>
        <v>4.3588126078584954E-3</v>
      </c>
      <c r="AP629" s="5">
        <f t="shared" si="871"/>
        <v>4.2662120555671005E-3</v>
      </c>
      <c r="AQ629" s="5">
        <f t="shared" si="872"/>
        <v>3.131684062923289E-3</v>
      </c>
      <c r="AR629" s="5">
        <f t="shared" si="873"/>
        <v>1.8780429522719862E-2</v>
      </c>
      <c r="AS629" s="5">
        <f t="shared" si="874"/>
        <v>3.074123793265619E-2</v>
      </c>
      <c r="AT629" s="5">
        <f t="shared" si="875"/>
        <v>2.5159800218864159E-2</v>
      </c>
      <c r="AU629" s="5">
        <f t="shared" si="876"/>
        <v>1.3727825978465428E-2</v>
      </c>
      <c r="AV629" s="5">
        <f t="shared" si="877"/>
        <v>5.6176878727876248E-3</v>
      </c>
      <c r="AW629" s="5">
        <f t="shared" si="878"/>
        <v>2.4553435027221601E-4</v>
      </c>
      <c r="AX629" s="5">
        <f t="shared" si="879"/>
        <v>2.7584923603062603E-4</v>
      </c>
      <c r="AY629" s="5">
        <f t="shared" si="880"/>
        <v>8.0996691678219255E-4</v>
      </c>
      <c r="AZ629" s="5">
        <f t="shared" si="881"/>
        <v>1.1891394294251628E-3</v>
      </c>
      <c r="BA629" s="5">
        <f t="shared" si="882"/>
        <v>1.1638768228800413E-3</v>
      </c>
      <c r="BB629" s="5">
        <f t="shared" si="883"/>
        <v>8.5436317978214199E-4</v>
      </c>
      <c r="BC629" s="5">
        <f t="shared" si="884"/>
        <v>5.0172762520432862E-4</v>
      </c>
      <c r="BD629" s="5">
        <f t="shared" si="885"/>
        <v>9.1907248655408134E-3</v>
      </c>
      <c r="BE629" s="5">
        <f t="shared" si="886"/>
        <v>1.5044078705621206E-2</v>
      </c>
      <c r="BF629" s="5">
        <f t="shared" si="887"/>
        <v>1.2312647120440582E-2</v>
      </c>
      <c r="BG629" s="5">
        <f t="shared" si="888"/>
        <v>6.7180929710614562E-3</v>
      </c>
      <c r="BH629" s="5">
        <f t="shared" si="889"/>
        <v>2.749171607433978E-3</v>
      </c>
      <c r="BI629" s="5">
        <f t="shared" si="890"/>
        <v>9.0001070954836551E-4</v>
      </c>
      <c r="BJ629" s="8">
        <f t="shared" si="891"/>
        <v>0.1926317542516143</v>
      </c>
      <c r="BK629" s="8">
        <f t="shared" si="892"/>
        <v>0.16364379664432077</v>
      </c>
      <c r="BL629" s="8">
        <f t="shared" si="893"/>
        <v>0.5688536882694093</v>
      </c>
      <c r="BM629" s="8">
        <f t="shared" si="894"/>
        <v>0.80261381639136486</v>
      </c>
      <c r="BN629" s="8">
        <f t="shared" si="895"/>
        <v>0.16551667315411589</v>
      </c>
    </row>
    <row r="630" spans="1:66" x14ac:dyDescent="0.25">
      <c r="A630" t="s">
        <v>136</v>
      </c>
      <c r="B630" t="s">
        <v>483</v>
      </c>
      <c r="C630" t="s">
        <v>347</v>
      </c>
      <c r="D630" s="10"/>
      <c r="E630">
        <f>VLOOKUP(A630,home!$A$2:$E$405,3,FALSE)</f>
        <v>1.52380952380952</v>
      </c>
      <c r="F630">
        <f>VLOOKUP(B630,home!$B$2:$E$405,3,FALSE)</f>
        <v>0.44</v>
      </c>
      <c r="G630">
        <f>VLOOKUP(C630,away!$B$2:$E$405,4,FALSE)</f>
        <v>1.31</v>
      </c>
      <c r="H630">
        <f>VLOOKUP(A630,away!$A$2:$E$405,3,FALSE)</f>
        <v>1.44047619047619</v>
      </c>
      <c r="I630">
        <f>VLOOKUP(C630,away!$B$2:$E$405,3,FALSE)</f>
        <v>1.64</v>
      </c>
      <c r="J630">
        <f>VLOOKUP(B630,home!$B$2:$E$405,4,FALSE)</f>
        <v>0.93</v>
      </c>
      <c r="K630" s="3">
        <f t="shared" si="840"/>
        <v>0.87832380952380729</v>
      </c>
      <c r="L630" s="3">
        <f t="shared" si="841"/>
        <v>2.1970142857142849</v>
      </c>
      <c r="M630" s="5">
        <f t="shared" si="842"/>
        <v>4.617401452790855E-2</v>
      </c>
      <c r="N630" s="5">
        <f t="shared" si="843"/>
        <v>4.0555736341160262E-2</v>
      </c>
      <c r="O630" s="5">
        <f t="shared" si="844"/>
        <v>0.10144496954659402</v>
      </c>
      <c r="P630" s="5">
        <f t="shared" si="845"/>
        <v>8.9101532109191084E-2</v>
      </c>
      <c r="Q630" s="5">
        <f t="shared" si="846"/>
        <v>1.7810534420605494E-2</v>
      </c>
      <c r="R630" s="5">
        <f t="shared" si="847"/>
        <v>0.11143802365385884</v>
      </c>
      <c r="S630" s="5">
        <f t="shared" si="848"/>
        <v>4.2984582916256175E-2</v>
      </c>
      <c r="T630" s="5">
        <f t="shared" si="849"/>
        <v>3.9129998558276265E-2</v>
      </c>
      <c r="U630" s="5">
        <f t="shared" si="850"/>
        <v>9.787866946146144E-2</v>
      </c>
      <c r="V630" s="5">
        <f t="shared" si="851"/>
        <v>9.2163242177361656E-3</v>
      </c>
      <c r="W630" s="5">
        <f t="shared" si="852"/>
        <v>5.2144721473203724E-3</v>
      </c>
      <c r="X630" s="5">
        <f t="shared" si="853"/>
        <v>1.14562698001221E-2</v>
      </c>
      <c r="Y630" s="5">
        <f t="shared" si="854"/>
        <v>1.2584794205932698E-2</v>
      </c>
      <c r="Z630" s="5">
        <f t="shared" si="855"/>
        <v>8.1610309979764761E-2</v>
      </c>
      <c r="AA630" s="5">
        <f t="shared" si="856"/>
        <v>7.1680278357845767E-2</v>
      </c>
      <c r="AB630" s="5">
        <f t="shared" si="857"/>
        <v>3.1479247577495005E-2</v>
      </c>
      <c r="AC630" s="5">
        <f t="shared" si="858"/>
        <v>1.1115405177177498E-3</v>
      </c>
      <c r="AD630" s="5">
        <f t="shared" si="859"/>
        <v>1.144998760272554E-3</v>
      </c>
      <c r="AE630" s="5">
        <f t="shared" si="860"/>
        <v>2.5155786334439471E-3</v>
      </c>
      <c r="AF630" s="5">
        <f t="shared" si="861"/>
        <v>2.7633810972569855E-3</v>
      </c>
      <c r="AG630" s="5">
        <f t="shared" si="862"/>
        <v>2.0237292491821378E-3</v>
      </c>
      <c r="AH630" s="5">
        <f t="shared" si="863"/>
        <v>4.4824754221778548E-2</v>
      </c>
      <c r="AI630" s="5">
        <f t="shared" si="864"/>
        <v>3.9370648889040898E-2</v>
      </c>
      <c r="AJ630" s="5">
        <f t="shared" si="865"/>
        <v>1.7290089157823325E-2</v>
      </c>
      <c r="AK630" s="5">
        <f t="shared" si="866"/>
        <v>5.0620989920352206E-3</v>
      </c>
      <c r="AL630" s="5">
        <f t="shared" si="867"/>
        <v>8.579714295384324E-5</v>
      </c>
      <c r="AM630" s="5">
        <f t="shared" si="868"/>
        <v>2.0113593460452533E-4</v>
      </c>
      <c r="AN630" s="5">
        <f t="shared" si="869"/>
        <v>4.4189852169663633E-4</v>
      </c>
      <c r="AO630" s="5">
        <f t="shared" si="870"/>
        <v>4.85428682501767E-4</v>
      </c>
      <c r="AP630" s="5">
        <f t="shared" si="871"/>
        <v>3.5549791671728203E-4</v>
      </c>
      <c r="AQ630" s="5">
        <f t="shared" si="872"/>
        <v>1.9525850039238388E-4</v>
      </c>
      <c r="AR630" s="5">
        <f t="shared" si="873"/>
        <v>1.969612507577586E-2</v>
      </c>
      <c r="AS630" s="5">
        <f t="shared" si="874"/>
        <v>1.7299575609412841E-2</v>
      </c>
      <c r="AT630" s="5">
        <f t="shared" si="875"/>
        <v>7.5973145762023115E-3</v>
      </c>
      <c r="AU630" s="5">
        <f t="shared" si="876"/>
        <v>2.2243007602402551E-3</v>
      </c>
      <c r="AV630" s="5">
        <f t="shared" si="877"/>
        <v>4.8841407931523022E-4</v>
      </c>
      <c r="AW630" s="5">
        <f t="shared" si="878"/>
        <v>4.598941252719653E-6</v>
      </c>
      <c r="AX630" s="5">
        <f t="shared" si="879"/>
        <v>2.9443746718996331E-5</v>
      </c>
      <c r="AY630" s="5">
        <f t="shared" si="880"/>
        <v>6.4688332166588046E-5</v>
      </c>
      <c r="AZ630" s="5">
        <f t="shared" si="881"/>
        <v>7.1060594944512425E-5</v>
      </c>
      <c r="BA630" s="5">
        <f t="shared" si="882"/>
        <v>5.2040380748150039E-5</v>
      </c>
      <c r="BB630" s="5">
        <f t="shared" si="883"/>
        <v>2.8583364984424059E-5</v>
      </c>
      <c r="BC630" s="5">
        <f t="shared" si="884"/>
        <v>1.255961224091304E-5</v>
      </c>
      <c r="BD630" s="5">
        <f t="shared" si="885"/>
        <v>7.2121113607824762E-3</v>
      </c>
      <c r="BE630" s="5">
        <f t="shared" si="886"/>
        <v>6.3345691251123944E-3</v>
      </c>
      <c r="BF630" s="5">
        <f t="shared" si="887"/>
        <v>2.7819014428303044E-3</v>
      </c>
      <c r="BG630" s="5">
        <f t="shared" si="888"/>
        <v>8.1447009099549638E-4</v>
      </c>
      <c r="BH630" s="5">
        <f t="shared" si="889"/>
        <v>1.7884211826659155E-4</v>
      </c>
      <c r="BI630" s="5">
        <f t="shared" si="890"/>
        <v>3.1416258123844007E-5</v>
      </c>
      <c r="BJ630" s="8">
        <f t="shared" si="891"/>
        <v>0.13713708880128903</v>
      </c>
      <c r="BK630" s="8">
        <f t="shared" si="892"/>
        <v>0.18873847976393013</v>
      </c>
      <c r="BL630" s="8">
        <f t="shared" si="893"/>
        <v>0.58512782035499067</v>
      </c>
      <c r="BM630" s="8">
        <f t="shared" si="894"/>
        <v>0.58602879890974258</v>
      </c>
      <c r="BN630" s="8">
        <f t="shared" si="895"/>
        <v>0.40652481059931822</v>
      </c>
    </row>
    <row r="631" spans="1:66" x14ac:dyDescent="0.25">
      <c r="A631" t="s">
        <v>136</v>
      </c>
      <c r="B631" t="s">
        <v>125</v>
      </c>
      <c r="C631" t="s">
        <v>377</v>
      </c>
      <c r="D631" s="10"/>
      <c r="E631">
        <f>VLOOKUP(A631,home!$A$2:$E$405,3,FALSE)</f>
        <v>1.52380952380952</v>
      </c>
      <c r="F631">
        <f>VLOOKUP(B631,home!$B$2:$E$405,3,FALSE)</f>
        <v>0.88</v>
      </c>
      <c r="G631">
        <f>VLOOKUP(C631,away!$B$2:$E$405,4,FALSE)</f>
        <v>0.49</v>
      </c>
      <c r="H631">
        <f>VLOOKUP(A631,away!$A$2:$E$405,3,FALSE)</f>
        <v>1.44047619047619</v>
      </c>
      <c r="I631">
        <f>VLOOKUP(C631,away!$B$2:$E$405,3,FALSE)</f>
        <v>0.49</v>
      </c>
      <c r="J631">
        <f>VLOOKUP(B631,home!$B$2:$E$405,4,FALSE)</f>
        <v>1.39</v>
      </c>
      <c r="K631" s="3">
        <f t="shared" si="840"/>
        <v>0.65706666666666502</v>
      </c>
      <c r="L631" s="3">
        <f t="shared" si="841"/>
        <v>0.98110833333333292</v>
      </c>
      <c r="M631" s="5">
        <f t="shared" si="842"/>
        <v>0.1943343791020665</v>
      </c>
      <c r="N631" s="5">
        <f t="shared" si="843"/>
        <v>0.12769064269533081</v>
      </c>
      <c r="O631" s="5">
        <f t="shared" si="844"/>
        <v>0.19066307879019653</v>
      </c>
      <c r="P631" s="5">
        <f t="shared" si="845"/>
        <v>0.12527835363707812</v>
      </c>
      <c r="Q631" s="5">
        <f t="shared" si="846"/>
        <v>4.1950632480172577E-2</v>
      </c>
      <c r="R631" s="5">
        <f t="shared" si="847"/>
        <v>9.3530567730025813E-2</v>
      </c>
      <c r="S631" s="5">
        <f t="shared" si="848"/>
        <v>2.0190284861761134E-2</v>
      </c>
      <c r="T631" s="5">
        <f t="shared" si="849"/>
        <v>4.1158115114901299E-2</v>
      </c>
      <c r="U631" s="5">
        <f t="shared" si="850"/>
        <v>6.145581836980879E-2</v>
      </c>
      <c r="V631" s="5">
        <f t="shared" si="851"/>
        <v>1.4461932735801537E-3</v>
      </c>
      <c r="W631" s="5">
        <f t="shared" si="852"/>
        <v>9.1881207494351087E-3</v>
      </c>
      <c r="X631" s="5">
        <f t="shared" si="853"/>
        <v>9.0145418349436932E-3</v>
      </c>
      <c r="Y631" s="5">
        <f t="shared" si="854"/>
        <v>4.4221210577226047E-3</v>
      </c>
      <c r="Z631" s="5">
        <f t="shared" si="855"/>
        <v>3.0587873140442014E-2</v>
      </c>
      <c r="AA631" s="5">
        <f t="shared" si="856"/>
        <v>2.0098271844813047E-2</v>
      </c>
      <c r="AB631" s="5">
        <f t="shared" si="857"/>
        <v>6.6029522434158964E-3</v>
      </c>
      <c r="AC631" s="5">
        <f t="shared" si="858"/>
        <v>5.8268354649945335E-5</v>
      </c>
      <c r="AD631" s="5">
        <f t="shared" si="859"/>
        <v>1.5093019684405365E-3</v>
      </c>
      <c r="AE631" s="5">
        <f t="shared" si="860"/>
        <v>1.4807887387534135E-3</v>
      </c>
      <c r="AF631" s="5">
        <f t="shared" si="861"/>
        <v>7.2640708574856459E-4</v>
      </c>
      <c r="AG631" s="5">
        <f t="shared" si="862"/>
        <v>2.3756134840676593E-4</v>
      </c>
      <c r="AH631" s="5">
        <f t="shared" si="863"/>
        <v>7.5025043092576205E-3</v>
      </c>
      <c r="AI631" s="5">
        <f t="shared" si="864"/>
        <v>4.9296454981361945E-3</v>
      </c>
      <c r="AJ631" s="5">
        <f t="shared" si="865"/>
        <v>1.6195528676543403E-3</v>
      </c>
      <c r="AK631" s="5">
        <f t="shared" si="866"/>
        <v>3.547180680800253E-4</v>
      </c>
      <c r="AL631" s="5">
        <f t="shared" si="867"/>
        <v>1.5025161422112819E-6</v>
      </c>
      <c r="AM631" s="5">
        <f t="shared" si="868"/>
        <v>1.9834240267933194E-4</v>
      </c>
      <c r="AN631" s="5">
        <f t="shared" si="869"/>
        <v>1.9459538412204812E-4</v>
      </c>
      <c r="AO631" s="5">
        <f t="shared" si="870"/>
        <v>9.5459576495171162E-5</v>
      </c>
      <c r="AP631" s="5">
        <f t="shared" si="871"/>
        <v>3.1218728665294401E-5</v>
      </c>
      <c r="AQ631" s="5">
        <f t="shared" si="872"/>
        <v>7.6572387123981317E-6</v>
      </c>
      <c r="AR631" s="5">
        <f t="shared" si="873"/>
        <v>1.4721538997363789E-3</v>
      </c>
      <c r="AS631" s="5">
        <f t="shared" si="874"/>
        <v>9.6730325572011412E-4</v>
      </c>
      <c r="AT631" s="5">
        <f t="shared" si="875"/>
        <v>3.1779136294591404E-4</v>
      </c>
      <c r="AU631" s="5">
        <f t="shared" si="876"/>
        <v>6.9603370515442686E-5</v>
      </c>
      <c r="AV631" s="5">
        <f t="shared" si="877"/>
        <v>1.1433513663336687E-5</v>
      </c>
      <c r="AW631" s="5">
        <f t="shared" si="878"/>
        <v>2.6905622595089259E-8</v>
      </c>
      <c r="AX631" s="5">
        <f t="shared" si="879"/>
        <v>2.1720696897861002E-5</v>
      </c>
      <c r="AY631" s="5">
        <f t="shared" si="880"/>
        <v>2.13103567322989E-5</v>
      </c>
      <c r="AZ631" s="5">
        <f t="shared" si="881"/>
        <v>1.045388428818227E-5</v>
      </c>
      <c r="BA631" s="5">
        <f t="shared" si="882"/>
        <v>3.4187976636126749E-6</v>
      </c>
      <c r="BB631" s="5">
        <f t="shared" si="883"/>
        <v>8.3855271943773097E-7</v>
      </c>
      <c r="BC631" s="5">
        <f t="shared" si="884"/>
        <v>1.6454221219593727E-7</v>
      </c>
      <c r="BD631" s="5">
        <f t="shared" si="885"/>
        <v>2.4072374316342075E-4</v>
      </c>
      <c r="BE631" s="5">
        <f t="shared" si="886"/>
        <v>1.5817154750791124E-4</v>
      </c>
      <c r="BF631" s="5">
        <f t="shared" si="887"/>
        <v>5.1964625741265646E-5</v>
      </c>
      <c r="BG631" s="5">
        <f t="shared" si="888"/>
        <v>1.1381407806798066E-5</v>
      </c>
      <c r="BH631" s="5">
        <f t="shared" si="889"/>
        <v>1.8695859223966905E-6</v>
      </c>
      <c r="BI631" s="5">
        <f t="shared" si="890"/>
        <v>2.4568851801522319E-7</v>
      </c>
      <c r="BJ631" s="8">
        <f t="shared" si="891"/>
        <v>0.23796341323504322</v>
      </c>
      <c r="BK631" s="8">
        <f t="shared" si="892"/>
        <v>0.34133029210201032</v>
      </c>
      <c r="BL631" s="8">
        <f t="shared" si="893"/>
        <v>0.39005975172262924</v>
      </c>
      <c r="BM631" s="8">
        <f t="shared" si="894"/>
        <v>0.2264723923141447</v>
      </c>
      <c r="BN631" s="8">
        <f t="shared" si="895"/>
        <v>0.77344765443487029</v>
      </c>
    </row>
    <row r="632" spans="1:66" x14ac:dyDescent="0.25">
      <c r="A632" t="s">
        <v>19</v>
      </c>
      <c r="B632" t="s">
        <v>247</v>
      </c>
      <c r="C632" t="s">
        <v>248</v>
      </c>
      <c r="D632" s="10"/>
      <c r="E632">
        <f>VLOOKUP(A632,home!$A$2:$E$405,3,FALSE)</f>
        <v>1.58227848101266</v>
      </c>
      <c r="F632">
        <f>VLOOKUP(B632,home!$B$2:$E$405,3,FALSE)</f>
        <v>1.26</v>
      </c>
      <c r="G632">
        <f>VLOOKUP(C632,away!$B$2:$E$405,4,FALSE)</f>
        <v>1.58</v>
      </c>
      <c r="H632">
        <f>VLOOKUP(A632,away!$A$2:$E$405,3,FALSE)</f>
        <v>1.36708860759494</v>
      </c>
      <c r="I632">
        <f>VLOOKUP(C632,away!$B$2:$E$405,3,FALSE)</f>
        <v>1.1100000000000001</v>
      </c>
      <c r="J632">
        <f>VLOOKUP(B632,home!$B$2:$E$405,4,FALSE)</f>
        <v>0.49</v>
      </c>
      <c r="K632" s="3">
        <f t="shared" si="840"/>
        <v>3.1500000000000035</v>
      </c>
      <c r="L632" s="3">
        <f t="shared" si="841"/>
        <v>0.74355949367088792</v>
      </c>
      <c r="M632" s="5">
        <f t="shared" si="842"/>
        <v>2.0372700325794451E-2</v>
      </c>
      <c r="N632" s="5">
        <f t="shared" si="843"/>
        <v>6.4174006026252589E-2</v>
      </c>
      <c r="O632" s="5">
        <f t="shared" si="844"/>
        <v>1.5148314738956453E-2</v>
      </c>
      <c r="P632" s="5">
        <f t="shared" si="845"/>
        <v>4.7717191427712878E-2</v>
      </c>
      <c r="Q632" s="5">
        <f t="shared" si="846"/>
        <v>0.10107405949134796</v>
      </c>
      <c r="R632" s="5">
        <f t="shared" si="847"/>
        <v>5.6318366186328536E-3</v>
      </c>
      <c r="S632" s="5">
        <f t="shared" si="848"/>
        <v>2.7940949424192313E-2</v>
      </c>
      <c r="T632" s="5">
        <f t="shared" si="849"/>
        <v>7.5154576498647874E-2</v>
      </c>
      <c r="U632" s="5">
        <f t="shared" si="850"/>
        <v>1.774028534869351E-2</v>
      </c>
      <c r="V632" s="5">
        <f t="shared" si="851"/>
        <v>7.2715153722877207E-3</v>
      </c>
      <c r="W632" s="5">
        <f t="shared" si="852"/>
        <v>0.10612776246591546</v>
      </c>
      <c r="X632" s="5">
        <f t="shared" si="853"/>
        <v>7.8912305323580359E-2</v>
      </c>
      <c r="Y632" s="5">
        <f t="shared" si="854"/>
        <v>2.9337996895401959E-2</v>
      </c>
      <c r="Z632" s="5">
        <f t="shared" si="855"/>
        <v>1.3958685281959368E-3</v>
      </c>
      <c r="AA632" s="5">
        <f t="shared" si="856"/>
        <v>4.3969858638172052E-3</v>
      </c>
      <c r="AB632" s="5">
        <f t="shared" si="857"/>
        <v>6.9252527355121076E-3</v>
      </c>
      <c r="AC632" s="5">
        <f t="shared" si="858"/>
        <v>1.0644645942862985E-3</v>
      </c>
      <c r="AD632" s="5">
        <f t="shared" si="859"/>
        <v>8.3575612941908531E-2</v>
      </c>
      <c r="AE632" s="5">
        <f t="shared" si="860"/>
        <v>6.2143440442319599E-2</v>
      </c>
      <c r="AF632" s="5">
        <f t="shared" si="861"/>
        <v>2.310367255512907E-2</v>
      </c>
      <c r="AG632" s="5">
        <f t="shared" si="862"/>
        <v>5.7263183556765865E-3</v>
      </c>
      <c r="AH632" s="5">
        <f t="shared" si="863"/>
        <v>2.5947782401412455E-4</v>
      </c>
      <c r="AI632" s="5">
        <f t="shared" si="864"/>
        <v>8.1735514564449329E-4</v>
      </c>
      <c r="AJ632" s="5">
        <f t="shared" si="865"/>
        <v>1.2873343543900785E-3</v>
      </c>
      <c r="AK632" s="5">
        <f t="shared" si="866"/>
        <v>1.3517010721095838E-3</v>
      </c>
      <c r="AL632" s="5">
        <f t="shared" si="867"/>
        <v>9.9728087099521624E-5</v>
      </c>
      <c r="AM632" s="5">
        <f t="shared" si="868"/>
        <v>5.2652636153402411E-2</v>
      </c>
      <c r="AN632" s="5">
        <f t="shared" si="869"/>
        <v>3.915036747866138E-2</v>
      </c>
      <c r="AO632" s="5">
        <f t="shared" si="870"/>
        <v>1.4555313709731324E-2</v>
      </c>
      <c r="AP632" s="5">
        <f t="shared" si="871"/>
        <v>3.6075805640762523E-3</v>
      </c>
      <c r="AQ632" s="5">
        <f t="shared" si="872"/>
        <v>6.706126944003686E-4</v>
      </c>
      <c r="AR632" s="5">
        <f t="shared" si="873"/>
        <v>3.8587439888553258E-5</v>
      </c>
      <c r="AS632" s="5">
        <f t="shared" si="874"/>
        <v>1.2155043564894289E-4</v>
      </c>
      <c r="AT632" s="5">
        <f t="shared" si="875"/>
        <v>1.9144193614708529E-4</v>
      </c>
      <c r="AU632" s="5">
        <f t="shared" si="876"/>
        <v>2.0101403295443978E-4</v>
      </c>
      <c r="AV632" s="5">
        <f t="shared" si="877"/>
        <v>1.5829855095162151E-4</v>
      </c>
      <c r="AW632" s="5">
        <f t="shared" si="878"/>
        <v>6.4884545204925734E-6</v>
      </c>
      <c r="AX632" s="5">
        <f t="shared" si="879"/>
        <v>2.7642633980536301E-2</v>
      </c>
      <c r="AY632" s="5">
        <f t="shared" si="880"/>
        <v>2.0553942926297249E-2</v>
      </c>
      <c r="AZ632" s="5">
        <f t="shared" si="881"/>
        <v>7.6415396976089551E-3</v>
      </c>
      <c r="BA632" s="5">
        <f t="shared" si="882"/>
        <v>1.8939797961400348E-3</v>
      </c>
      <c r="BB632" s="5">
        <f t="shared" si="883"/>
        <v>3.5207166456019395E-4</v>
      </c>
      <c r="BC632" s="5">
        <f t="shared" si="884"/>
        <v>5.235724572724892E-5</v>
      </c>
      <c r="BD632" s="5">
        <f t="shared" si="885"/>
        <v>4.7820095442647444E-6</v>
      </c>
      <c r="BE632" s="5">
        <f t="shared" si="886"/>
        <v>1.506333006443396E-5</v>
      </c>
      <c r="BF632" s="5">
        <f t="shared" si="887"/>
        <v>2.3724744851483516E-5</v>
      </c>
      <c r="BG632" s="5">
        <f t="shared" si="888"/>
        <v>2.491098209405772E-5</v>
      </c>
      <c r="BH632" s="5">
        <f t="shared" si="889"/>
        <v>1.9617398399070477E-5</v>
      </c>
      <c r="BI632" s="5">
        <f t="shared" si="890"/>
        <v>1.2358960991414411E-5</v>
      </c>
      <c r="BJ632" s="8">
        <f t="shared" si="891"/>
        <v>0.79810278690732173</v>
      </c>
      <c r="BK632" s="8">
        <f t="shared" si="892"/>
        <v>0.12502049215767042</v>
      </c>
      <c r="BL632" s="8">
        <f t="shared" si="893"/>
        <v>5.4369893523305776E-2</v>
      </c>
      <c r="BM632" s="8">
        <f t="shared" si="894"/>
        <v>0.70422347801601992</v>
      </c>
      <c r="BN632" s="8">
        <f t="shared" si="895"/>
        <v>0.25411810862869716</v>
      </c>
    </row>
    <row r="633" spans="1:66" x14ac:dyDescent="0.25">
      <c r="A633" t="s">
        <v>19</v>
      </c>
      <c r="B633" t="s">
        <v>139</v>
      </c>
      <c r="C633" t="s">
        <v>250</v>
      </c>
      <c r="D633" s="10"/>
      <c r="E633">
        <f>VLOOKUP(A633,home!$A$2:$E$405,3,FALSE)</f>
        <v>1.58227848101266</v>
      </c>
      <c r="F633">
        <f>VLOOKUP(B633,home!$B$2:$E$405,3,FALSE)</f>
        <v>1.42</v>
      </c>
      <c r="G633">
        <f>VLOOKUP(C633,away!$B$2:$E$405,4,FALSE)</f>
        <v>1.58</v>
      </c>
      <c r="H633">
        <f>VLOOKUP(A633,away!$A$2:$E$405,3,FALSE)</f>
        <v>1.36708860759494</v>
      </c>
      <c r="I633">
        <f>VLOOKUP(C633,away!$B$2:$E$405,3,FALSE)</f>
        <v>0.63</v>
      </c>
      <c r="J633">
        <f>VLOOKUP(B633,home!$B$2:$E$405,4,FALSE)</f>
        <v>1.1000000000000001</v>
      </c>
      <c r="K633" s="3">
        <f t="shared" si="840"/>
        <v>3.5500000000000038</v>
      </c>
      <c r="L633" s="3">
        <f t="shared" si="841"/>
        <v>0.94739240506329347</v>
      </c>
      <c r="M633" s="5">
        <f t="shared" si="842"/>
        <v>1.1138002102312878E-2</v>
      </c>
      <c r="N633" s="5">
        <f t="shared" si="843"/>
        <v>3.9539907463210754E-2</v>
      </c>
      <c r="O633" s="5">
        <f t="shared" si="844"/>
        <v>1.0552058599310216E-2</v>
      </c>
      <c r="P633" s="5">
        <f t="shared" si="845"/>
        <v>3.7459808027551306E-2</v>
      </c>
      <c r="Q633" s="5">
        <f t="shared" si="846"/>
        <v>7.0183335747199177E-2</v>
      </c>
      <c r="R633" s="5">
        <f t="shared" si="847"/>
        <v>4.9984700873846556E-3</v>
      </c>
      <c r="S633" s="5">
        <f t="shared" si="848"/>
        <v>3.1496609638132632E-2</v>
      </c>
      <c r="T633" s="5">
        <f t="shared" si="849"/>
        <v>6.6491159248903656E-2</v>
      </c>
      <c r="U633" s="5">
        <f t="shared" si="850"/>
        <v>1.7744568810215546E-2</v>
      </c>
      <c r="V633" s="5">
        <f t="shared" si="851"/>
        <v>1.1770083676139588E-2</v>
      </c>
      <c r="W633" s="5">
        <f t="shared" si="852"/>
        <v>8.3050280634185777E-2</v>
      </c>
      <c r="X633" s="5">
        <f t="shared" si="853"/>
        <v>7.8681205111202732E-2</v>
      </c>
      <c r="Y633" s="5">
        <f t="shared" si="854"/>
        <v>3.7270988071790322E-2</v>
      </c>
      <c r="Z633" s="5">
        <f t="shared" si="855"/>
        <v>1.5785041992414268E-3</v>
      </c>
      <c r="AA633" s="5">
        <f t="shared" si="856"/>
        <v>5.6036899073070709E-3</v>
      </c>
      <c r="AB633" s="5">
        <f t="shared" si="857"/>
        <v>9.9465495854700638E-3</v>
      </c>
      <c r="AC633" s="5">
        <f t="shared" si="858"/>
        <v>2.4741032487597546E-3</v>
      </c>
      <c r="AD633" s="5">
        <f t="shared" si="859"/>
        <v>7.3707124062839968E-2</v>
      </c>
      <c r="AE633" s="5">
        <f t="shared" si="860"/>
        <v>6.9829569536192515E-2</v>
      </c>
      <c r="AF633" s="5">
        <f t="shared" si="861"/>
        <v>3.3078001913713954E-2</v>
      </c>
      <c r="AG633" s="5">
        <f t="shared" si="862"/>
        <v>1.0445949262573896E-2</v>
      </c>
      <c r="AH633" s="5">
        <f t="shared" si="863"/>
        <v>3.738657224304608E-4</v>
      </c>
      <c r="AI633" s="5">
        <f t="shared" si="864"/>
        <v>1.3272233146281371E-3</v>
      </c>
      <c r="AJ633" s="5">
        <f t="shared" si="865"/>
        <v>2.3558213834649466E-3</v>
      </c>
      <c r="AK633" s="5">
        <f t="shared" si="866"/>
        <v>2.787721970433523E-3</v>
      </c>
      <c r="AL633" s="5">
        <f t="shared" si="867"/>
        <v>3.3284042106487301E-4</v>
      </c>
      <c r="AM633" s="5">
        <f t="shared" si="868"/>
        <v>5.233205808461644E-2</v>
      </c>
      <c r="AN633" s="5">
        <f t="shared" si="869"/>
        <v>4.9578994370696738E-2</v>
      </c>
      <c r="AO633" s="5">
        <f t="shared" si="870"/>
        <v>2.3485381358736932E-2</v>
      </c>
      <c r="AP633" s="5">
        <f t="shared" si="871"/>
        <v>7.4166239764274751E-3</v>
      </c>
      <c r="AQ633" s="5">
        <f t="shared" si="872"/>
        <v>1.7566133066194277E-3</v>
      </c>
      <c r="AR633" s="5">
        <f t="shared" si="873"/>
        <v>7.083950918882403E-5</v>
      </c>
      <c r="AS633" s="5">
        <f t="shared" si="874"/>
        <v>2.5148025762032557E-4</v>
      </c>
      <c r="AT633" s="5">
        <f t="shared" si="875"/>
        <v>4.4637745727607841E-4</v>
      </c>
      <c r="AU633" s="5">
        <f t="shared" si="876"/>
        <v>5.2821332444336002E-4</v>
      </c>
      <c r="AV633" s="5">
        <f t="shared" si="877"/>
        <v>4.6878932544348255E-4</v>
      </c>
      <c r="AW633" s="5">
        <f t="shared" si="878"/>
        <v>3.1095089691749992E-5</v>
      </c>
      <c r="AX633" s="5">
        <f t="shared" si="879"/>
        <v>3.0963134366731426E-2</v>
      </c>
      <c r="AY633" s="5">
        <f t="shared" si="880"/>
        <v>2.9334238335995601E-2</v>
      </c>
      <c r="AZ633" s="5">
        <f t="shared" si="881"/>
        <v>1.3895517303919365E-2</v>
      </c>
      <c r="BA633" s="5">
        <f t="shared" si="882"/>
        <v>4.3881691860529273E-3</v>
      </c>
      <c r="BB633" s="5">
        <f t="shared" si="883"/>
        <v>1.0393295397498291E-3</v>
      </c>
      <c r="BC633" s="5">
        <f t="shared" si="884"/>
        <v>1.9693058246338338E-4</v>
      </c>
      <c r="BD633" s="5">
        <f t="shared" si="885"/>
        <v>1.118546883065054E-5</v>
      </c>
      <c r="BE633" s="5">
        <f t="shared" si="886"/>
        <v>3.9708414348809454E-5</v>
      </c>
      <c r="BF633" s="5">
        <f t="shared" si="887"/>
        <v>7.0482435469136872E-5</v>
      </c>
      <c r="BG633" s="5">
        <f t="shared" si="888"/>
        <v>8.3404215305145379E-5</v>
      </c>
      <c r="BH633" s="5">
        <f t="shared" si="889"/>
        <v>7.4021241083316628E-5</v>
      </c>
      <c r="BI633" s="5">
        <f t="shared" si="890"/>
        <v>5.255508116915486E-5</v>
      </c>
      <c r="BJ633" s="8">
        <f t="shared" si="891"/>
        <v>0.77666451146382232</v>
      </c>
      <c r="BK633" s="8">
        <f t="shared" si="892"/>
        <v>0.12400568544995663</v>
      </c>
      <c r="BL633" s="8">
        <f t="shared" si="893"/>
        <v>5.7787026110822919E-2</v>
      </c>
      <c r="BM633" s="8">
        <f t="shared" si="894"/>
        <v>0.7568610019505706</v>
      </c>
      <c r="BN633" s="8">
        <f t="shared" si="895"/>
        <v>0.17387158202696898</v>
      </c>
    </row>
    <row r="634" spans="1:66" x14ac:dyDescent="0.25">
      <c r="A634" t="s">
        <v>143</v>
      </c>
      <c r="B634" t="s">
        <v>140</v>
      </c>
      <c r="C634" t="s">
        <v>149</v>
      </c>
      <c r="D634" s="10"/>
      <c r="E634">
        <f>VLOOKUP(A634,home!$A$2:$E$405,3,FALSE)</f>
        <v>1.12121212121212</v>
      </c>
      <c r="F634">
        <f>VLOOKUP(B634,home!$B$2:$E$405,3,FALSE)</f>
        <v>0.89</v>
      </c>
      <c r="G634">
        <f>VLOOKUP(C634,away!$B$2:$E$405,4,FALSE)</f>
        <v>0.67</v>
      </c>
      <c r="H634">
        <f>VLOOKUP(A634,away!$A$2:$E$405,3,FALSE)</f>
        <v>1.0505050505050499</v>
      </c>
      <c r="I634">
        <f>VLOOKUP(C634,away!$B$2:$E$405,3,FALSE)</f>
        <v>0.45</v>
      </c>
      <c r="J634">
        <f>VLOOKUP(B634,home!$B$2:$E$405,4,FALSE)</f>
        <v>0.95</v>
      </c>
      <c r="K634" s="3">
        <f t="shared" si="840"/>
        <v>0.66857878787878722</v>
      </c>
      <c r="L634" s="3">
        <f t="shared" si="841"/>
        <v>0.44909090909090887</v>
      </c>
      <c r="M634" s="5">
        <f t="shared" si="842"/>
        <v>0.32704101200629326</v>
      </c>
      <c r="N634" s="5">
        <f t="shared" si="843"/>
        <v>0.21865268339381944</v>
      </c>
      <c r="O634" s="5">
        <f t="shared" si="844"/>
        <v>0.14687114539191706</v>
      </c>
      <c r="P634" s="5">
        <f t="shared" si="845"/>
        <v>9.8194932360497034E-2</v>
      </c>
      <c r="Q634" s="5">
        <f t="shared" si="846"/>
        <v>7.3093273014942006E-2</v>
      </c>
      <c r="R634" s="5">
        <f t="shared" si="847"/>
        <v>3.2979248101639547E-2</v>
      </c>
      <c r="S634" s="5">
        <f t="shared" si="848"/>
        <v>7.3708223030885828E-3</v>
      </c>
      <c r="T634" s="5">
        <f t="shared" si="849"/>
        <v>3.2825524426710301E-2</v>
      </c>
      <c r="U634" s="5">
        <f t="shared" si="850"/>
        <v>2.2049225720947963E-2</v>
      </c>
      <c r="V634" s="5">
        <f t="shared" si="851"/>
        <v>2.4590099675636702E-4</v>
      </c>
      <c r="W634" s="5">
        <f t="shared" si="852"/>
        <v>1.6289537291474403E-2</v>
      </c>
      <c r="X634" s="5">
        <f t="shared" si="853"/>
        <v>7.3154831108985007E-3</v>
      </c>
      <c r="Y634" s="5">
        <f t="shared" si="854"/>
        <v>1.6426584803562992E-3</v>
      </c>
      <c r="Z634" s="5">
        <f t="shared" si="855"/>
        <v>4.9368935036999779E-3</v>
      </c>
      <c r="AA634" s="5">
        <f t="shared" si="856"/>
        <v>3.3007022745903899E-3</v>
      </c>
      <c r="AB634" s="5">
        <f t="shared" si="857"/>
        <v>1.1033897629471993E-3</v>
      </c>
      <c r="AC634" s="5">
        <f t="shared" si="858"/>
        <v>4.614526706402348E-6</v>
      </c>
      <c r="AD634" s="5">
        <f t="shared" si="859"/>
        <v>2.7227097743600637E-3</v>
      </c>
      <c r="AE634" s="5">
        <f t="shared" si="860"/>
        <v>1.2227442077580642E-3</v>
      </c>
      <c r="AF634" s="5">
        <f t="shared" si="861"/>
        <v>2.7456165392385613E-4</v>
      </c>
      <c r="AG634" s="5">
        <f t="shared" si="862"/>
        <v>4.110104758738935E-5</v>
      </c>
      <c r="AH634" s="5">
        <f t="shared" si="863"/>
        <v>5.5427849791540645E-4</v>
      </c>
      <c r="AI634" s="5">
        <f t="shared" si="864"/>
        <v>3.7057884628355727E-4</v>
      </c>
      <c r="AJ634" s="5">
        <f t="shared" si="865"/>
        <v>1.2388057793089006E-4</v>
      </c>
      <c r="AK634" s="5">
        <f t="shared" si="866"/>
        <v>2.7607975544919381E-5</v>
      </c>
      <c r="AL634" s="5">
        <f t="shared" si="867"/>
        <v>5.5420955926123047E-8</v>
      </c>
      <c r="AM634" s="5">
        <f t="shared" si="868"/>
        <v>3.6406920013747578E-4</v>
      </c>
      <c r="AN634" s="5">
        <f t="shared" si="869"/>
        <v>1.6350016806173902E-4</v>
      </c>
      <c r="AO634" s="5">
        <f t="shared" si="870"/>
        <v>3.6713219555681381E-5</v>
      </c>
      <c r="AP634" s="5">
        <f t="shared" si="871"/>
        <v>5.4958577153050278E-6</v>
      </c>
      <c r="AQ634" s="5">
        <f t="shared" si="872"/>
        <v>6.1703493440015516E-7</v>
      </c>
      <c r="AR634" s="5">
        <f t="shared" si="873"/>
        <v>4.9784286903674703E-5</v>
      </c>
      <c r="AS634" s="5">
        <f t="shared" si="874"/>
        <v>3.3284718193468613E-5</v>
      </c>
      <c r="AT634" s="5">
        <f t="shared" si="875"/>
        <v>1.1126728272338129E-5</v>
      </c>
      <c r="AU634" s="5">
        <f t="shared" si="876"/>
        <v>2.4796981671254871E-6</v>
      </c>
      <c r="AV634" s="5">
        <f t="shared" si="877"/>
        <v>4.1446839872050199E-7</v>
      </c>
      <c r="AW634" s="5">
        <f t="shared" si="878"/>
        <v>4.6223025542597109E-10</v>
      </c>
      <c r="AX634" s="5">
        <f t="shared" si="879"/>
        <v>4.0568157421985504E-5</v>
      </c>
      <c r="AY634" s="5">
        <f t="shared" si="880"/>
        <v>1.8218790696782569E-5</v>
      </c>
      <c r="AZ634" s="5">
        <f t="shared" si="881"/>
        <v>4.0909466382775389E-6</v>
      </c>
      <c r="BA634" s="5">
        <f t="shared" si="882"/>
        <v>6.124023149421524E-7</v>
      </c>
      <c r="BB634" s="5">
        <f t="shared" si="883"/>
        <v>6.8756078086687088E-8</v>
      </c>
      <c r="BC634" s="5">
        <f t="shared" si="884"/>
        <v>6.1755459226951694E-9</v>
      </c>
      <c r="BD634" s="5">
        <f t="shared" si="885"/>
        <v>3.7262784440023128E-6</v>
      </c>
      <c r="BE634" s="5">
        <f t="shared" si="886"/>
        <v>2.4913107253899194E-6</v>
      </c>
      <c r="BF634" s="5">
        <f t="shared" si="887"/>
        <v>8.3281875250530718E-7</v>
      </c>
      <c r="BG634" s="5">
        <f t="shared" si="888"/>
        <v>1.8560165069090738E-7</v>
      </c>
      <c r="BH634" s="5">
        <f t="shared" si="889"/>
        <v>3.1022331661807218E-8</v>
      </c>
      <c r="BI634" s="5">
        <f t="shared" si="890"/>
        <v>4.1481745799249614E-9</v>
      </c>
      <c r="BJ634" s="8">
        <f t="shared" si="891"/>
        <v>0.35471423711093092</v>
      </c>
      <c r="BK634" s="8">
        <f t="shared" si="892"/>
        <v>0.43287555640499442</v>
      </c>
      <c r="BL634" s="8">
        <f t="shared" si="893"/>
        <v>0.20748441822973104</v>
      </c>
      <c r="BM634" s="8">
        <f t="shared" si="894"/>
        <v>0.10316059265178146</v>
      </c>
      <c r="BN634" s="8">
        <f t="shared" si="895"/>
        <v>0.89683229426910827</v>
      </c>
    </row>
    <row r="635" spans="1:66" s="10" customFormat="1" x14ac:dyDescent="0.25">
      <c r="A635" t="s">
        <v>143</v>
      </c>
      <c r="B635" t="s">
        <v>144</v>
      </c>
      <c r="C635" t="s">
        <v>160</v>
      </c>
      <c r="E635">
        <f>VLOOKUP(A635,home!$A$2:$E$405,3,FALSE)</f>
        <v>1.12121212121212</v>
      </c>
      <c r="F635">
        <f>VLOOKUP(B635,home!$B$2:$E$405,3,FALSE)</f>
        <v>1.78</v>
      </c>
      <c r="G635">
        <f>VLOOKUP(C635,away!$B$2:$E$405,4,FALSE)</f>
        <v>0.54</v>
      </c>
      <c r="H635">
        <f>VLOOKUP(A635,away!$A$2:$E$405,3,FALSE)</f>
        <v>1.0505050505050499</v>
      </c>
      <c r="I635">
        <f>VLOOKUP(C635,away!$B$2:$E$405,3,FALSE)</f>
        <v>0.71</v>
      </c>
      <c r="J635">
        <f>VLOOKUP(B635,home!$B$2:$E$405,4,FALSE)</f>
        <v>0.71</v>
      </c>
      <c r="K635" s="3">
        <f t="shared" si="840"/>
        <v>1.0777090909090898</v>
      </c>
      <c r="L635" s="3">
        <f t="shared" si="841"/>
        <v>0.52955959595959567</v>
      </c>
      <c r="M635" s="5">
        <f t="shared" si="842"/>
        <v>0.20043431600746883</v>
      </c>
      <c r="N635" s="5">
        <f t="shared" si="843"/>
        <v>0.21600988449139444</v>
      </c>
      <c r="O635" s="5">
        <f t="shared" si="844"/>
        <v>0.10614191540135312</v>
      </c>
      <c r="P635" s="5">
        <f t="shared" si="845"/>
        <v>0.11439010715454177</v>
      </c>
      <c r="Q635" s="5">
        <f t="shared" si="846"/>
        <v>0.1163979081212991</v>
      </c>
      <c r="R635" s="5">
        <f t="shared" si="847"/>
        <v>2.810423491715907E-2</v>
      </c>
      <c r="S635" s="5">
        <f t="shared" si="848"/>
        <v>1.6320928565869874E-2</v>
      </c>
      <c r="T635" s="5">
        <f t="shared" si="849"/>
        <v>6.1639629195257291E-2</v>
      </c>
      <c r="U635" s="5">
        <f t="shared" si="850"/>
        <v>3.0288189463266994E-2</v>
      </c>
      <c r="V635" s="5">
        <f t="shared" si="851"/>
        <v>1.0349485084302343E-3</v>
      </c>
      <c r="W635" s="5">
        <f t="shared" si="852"/>
        <v>4.1814361248375009E-2</v>
      </c>
      <c r="X635" s="5">
        <f t="shared" si="853"/>
        <v>2.2143196247998046E-2</v>
      </c>
      <c r="Y635" s="5">
        <f t="shared" si="854"/>
        <v>5.8630710291719401E-3</v>
      </c>
      <c r="Z635" s="5">
        <f t="shared" si="855"/>
        <v>4.9609557624947726E-3</v>
      </c>
      <c r="AA635" s="5">
        <f t="shared" si="856"/>
        <v>5.3464671248384509E-3</v>
      </c>
      <c r="AB635" s="5">
        <f t="shared" si="857"/>
        <v>2.880968112342491E-3</v>
      </c>
      <c r="AC635" s="5">
        <f t="shared" si="858"/>
        <v>3.6916043475296216E-5</v>
      </c>
      <c r="AD635" s="5">
        <f t="shared" si="859"/>
        <v>1.1265929311982625E-2</v>
      </c>
      <c r="AE635" s="5">
        <f t="shared" si="860"/>
        <v>5.9659809745628853E-3</v>
      </c>
      <c r="AF635" s="5">
        <f t="shared" si="861"/>
        <v>1.579671237196078E-3</v>
      </c>
      <c r="AG635" s="5">
        <f t="shared" si="862"/>
        <v>2.7884335403951653E-4</v>
      </c>
      <c r="AH635" s="5">
        <f t="shared" si="863"/>
        <v>6.5678043229003985E-4</v>
      </c>
      <c r="AI635" s="5">
        <f t="shared" si="864"/>
        <v>7.0781824261017775E-4</v>
      </c>
      <c r="AJ635" s="5">
        <f t="shared" si="865"/>
        <v>3.8141107738614216E-4</v>
      </c>
      <c r="AK635" s="5">
        <f t="shared" si="866"/>
        <v>1.3701672849082528E-4</v>
      </c>
      <c r="AL635" s="5">
        <f t="shared" si="867"/>
        <v>8.427359651734496E-7</v>
      </c>
      <c r="AM635" s="5">
        <f t="shared" si="868"/>
        <v>2.4282788874125734E-3</v>
      </c>
      <c r="AN635" s="5">
        <f t="shared" si="869"/>
        <v>1.285918386495419E-3</v>
      </c>
      <c r="AO635" s="5">
        <f t="shared" si="870"/>
        <v>3.4048521059476463E-4</v>
      </c>
      <c r="AP635" s="5">
        <f t="shared" si="871"/>
        <v>6.0102403517593798E-5</v>
      </c>
      <c r="AQ635" s="5">
        <f t="shared" si="872"/>
        <v>7.9569511307443884E-6</v>
      </c>
      <c r="AR635" s="5">
        <f t="shared" si="873"/>
        <v>6.9560876071536446E-5</v>
      </c>
      <c r="AS635" s="5">
        <f t="shared" si="874"/>
        <v>7.4966388513895399E-5</v>
      </c>
      <c r="AT635" s="5">
        <f t="shared" si="875"/>
        <v>4.0395979207023919E-5</v>
      </c>
      <c r="AU635" s="5">
        <f t="shared" si="876"/>
        <v>1.4511704675861417E-5</v>
      </c>
      <c r="AV635" s="5">
        <f t="shared" si="877"/>
        <v>3.9098490134409485E-6</v>
      </c>
      <c r="AW635" s="5">
        <f t="shared" si="878"/>
        <v>1.3359967949076808E-8</v>
      </c>
      <c r="AX635" s="5">
        <f t="shared" si="879"/>
        <v>4.3616303870452325E-4</v>
      </c>
      <c r="AY635" s="5">
        <f t="shared" si="880"/>
        <v>2.3097432254887682E-4</v>
      </c>
      <c r="AZ635" s="5">
        <f t="shared" si="881"/>
        <v>6.1157334463012269E-5</v>
      </c>
      <c r="BA635" s="5">
        <f t="shared" si="882"/>
        <v>1.0795484442732878E-5</v>
      </c>
      <c r="BB635" s="5">
        <f t="shared" si="883"/>
        <v>1.4292130949204308E-6</v>
      </c>
      <c r="BC635" s="5">
        <f t="shared" si="884"/>
        <v>1.5137070181724538E-7</v>
      </c>
      <c r="BD635" s="5">
        <f t="shared" si="885"/>
        <v>6.1394382378397211E-6</v>
      </c>
      <c r="BE635" s="5">
        <f t="shared" si="886"/>
        <v>6.6165284019947488E-6</v>
      </c>
      <c r="BF635" s="5">
        <f t="shared" si="887"/>
        <v>3.5653464045439669E-6</v>
      </c>
      <c r="BG635" s="5">
        <f t="shared" si="888"/>
        <v>1.2808020774723569E-6</v>
      </c>
      <c r="BH635" s="5">
        <f t="shared" si="889"/>
        <v>3.4508301063680184E-7</v>
      </c>
      <c r="BI635" s="5">
        <f t="shared" si="890"/>
        <v>7.4379819536311921E-8</v>
      </c>
      <c r="BJ635" s="8">
        <f t="shared" si="891"/>
        <v>0.48782188781438396</v>
      </c>
      <c r="BK635" s="8">
        <f t="shared" si="892"/>
        <v>0.3324490333383</v>
      </c>
      <c r="BL635" s="8">
        <f t="shared" si="893"/>
        <v>0.17486616787517112</v>
      </c>
      <c r="BM635" s="8">
        <f t="shared" si="894"/>
        <v>0.21838871773455254</v>
      </c>
      <c r="BN635" s="8">
        <f t="shared" si="895"/>
        <v>0.78147836609321641</v>
      </c>
    </row>
    <row r="636" spans="1:66" x14ac:dyDescent="0.25">
      <c r="A636" t="s">
        <v>143</v>
      </c>
      <c r="B636" t="s">
        <v>451</v>
      </c>
      <c r="C636" t="s">
        <v>151</v>
      </c>
      <c r="D636" s="10"/>
      <c r="E636">
        <f>VLOOKUP(A636,home!$A$2:$E$405,3,FALSE)</f>
        <v>1.12121212121212</v>
      </c>
      <c r="F636">
        <f>VLOOKUP(B636,home!$B$2:$E$405,3,FALSE)</f>
        <v>0.89</v>
      </c>
      <c r="G636">
        <f>VLOOKUP(C636,away!$B$2:$E$405,4,FALSE)</f>
        <v>0.18</v>
      </c>
      <c r="H636">
        <f>VLOOKUP(A636,away!$A$2:$E$405,3,FALSE)</f>
        <v>1.0505050505050499</v>
      </c>
      <c r="I636">
        <f>VLOOKUP(C636,away!$B$2:$E$405,3,FALSE)</f>
        <v>0.71</v>
      </c>
      <c r="J636">
        <f>VLOOKUP(B636,home!$B$2:$E$405,4,FALSE)</f>
        <v>0.56999999999999995</v>
      </c>
      <c r="K636" s="3">
        <f t="shared" si="840"/>
        <v>0.17961818181818162</v>
      </c>
      <c r="L636" s="3">
        <f t="shared" si="841"/>
        <v>0.42513939393939365</v>
      </c>
      <c r="M636" s="5">
        <f t="shared" si="842"/>
        <v>0.54620682436645596</v>
      </c>
      <c r="N636" s="5">
        <f t="shared" si="843"/>
        <v>9.8108676689385665E-2</v>
      </c>
      <c r="O636" s="5">
        <f t="shared" si="844"/>
        <v>0.23221403827671594</v>
      </c>
      <c r="P636" s="5">
        <f t="shared" si="845"/>
        <v>4.1709863347921344E-2</v>
      </c>
      <c r="Q636" s="5">
        <f t="shared" si="846"/>
        <v>8.8110510637676338E-3</v>
      </c>
      <c r="R636" s="5">
        <f t="shared" si="847"/>
        <v>4.9361667748591076E-2</v>
      </c>
      <c r="S636" s="5">
        <f t="shared" si="848"/>
        <v>7.9627012282396906E-4</v>
      </c>
      <c r="T636" s="5">
        <f t="shared" si="849"/>
        <v>3.7459249092192228E-3</v>
      </c>
      <c r="U636" s="5">
        <f t="shared" si="850"/>
        <v>8.8662530125151028E-3</v>
      </c>
      <c r="V636" s="5">
        <f t="shared" si="851"/>
        <v>6.7561542480915666E-6</v>
      </c>
      <c r="W636" s="5">
        <f t="shared" si="852"/>
        <v>5.2754165732703273E-4</v>
      </c>
      <c r="X636" s="5">
        <f t="shared" si="853"/>
        <v>2.2427874047379801E-4</v>
      </c>
      <c r="Y636" s="5">
        <f t="shared" si="854"/>
        <v>4.767486389926051E-5</v>
      </c>
      <c r="Z636" s="5">
        <f t="shared" si="855"/>
        <v>6.9951965034912439E-3</v>
      </c>
      <c r="AA636" s="5">
        <f t="shared" si="856"/>
        <v>1.2564644774179985E-3</v>
      </c>
      <c r="AB636" s="5">
        <f t="shared" si="857"/>
        <v>1.128419324764763E-4</v>
      </c>
      <c r="AC636" s="5">
        <f t="shared" si="858"/>
        <v>3.2244913679474171E-8</v>
      </c>
      <c r="AD636" s="5">
        <f t="shared" si="859"/>
        <v>2.3689018330607946E-5</v>
      </c>
      <c r="AE636" s="5">
        <f t="shared" si="860"/>
        <v>1.0071134896093852E-5</v>
      </c>
      <c r="AF636" s="5">
        <f t="shared" si="861"/>
        <v>2.1408180930036086E-6</v>
      </c>
      <c r="AG636" s="5">
        <f t="shared" si="862"/>
        <v>3.0338203553134766E-7</v>
      </c>
      <c r="AH636" s="5">
        <f t="shared" si="863"/>
        <v>7.43483400495308E-4</v>
      </c>
      <c r="AI636" s="5">
        <f t="shared" si="864"/>
        <v>1.3354313660896616E-4</v>
      </c>
      <c r="AJ636" s="5">
        <f t="shared" si="865"/>
        <v>1.1993387695999773E-5</v>
      </c>
      <c r="AK636" s="5">
        <f t="shared" si="866"/>
        <v>7.1807683059867682E-7</v>
      </c>
      <c r="AL636" s="5">
        <f t="shared" si="867"/>
        <v>9.8492430576741414E-11</v>
      </c>
      <c r="AM636" s="5">
        <f t="shared" si="868"/>
        <v>8.5099568032027532E-7</v>
      </c>
      <c r="AN636" s="5">
        <f t="shared" si="869"/>
        <v>3.6179178777640394E-7</v>
      </c>
      <c r="AO636" s="5">
        <f t="shared" si="870"/>
        <v>7.6905970693755027E-8</v>
      </c>
      <c r="AP636" s="5">
        <f t="shared" si="871"/>
        <v>1.0898585923687931E-8</v>
      </c>
      <c r="AQ636" s="5">
        <f t="shared" si="872"/>
        <v>1.1583545535982731E-9</v>
      </c>
      <c r="AR636" s="5">
        <f t="shared" si="873"/>
        <v>6.3216816458114996E-5</v>
      </c>
      <c r="AS636" s="5">
        <f t="shared" si="874"/>
        <v>1.1354889632540314E-5</v>
      </c>
      <c r="AT636" s="5">
        <f t="shared" si="875"/>
        <v>1.0197723152715056E-6</v>
      </c>
      <c r="AU636" s="5">
        <f t="shared" si="876"/>
        <v>6.1056549712528463E-8</v>
      </c>
      <c r="AV636" s="5">
        <f t="shared" si="877"/>
        <v>2.7417166118639447E-9</v>
      </c>
      <c r="AW636" s="5">
        <f t="shared" si="878"/>
        <v>2.0892095350946019E-13</v>
      </c>
      <c r="AX636" s="5">
        <f t="shared" si="879"/>
        <v>2.5475716139042402E-8</v>
      </c>
      <c r="AY636" s="5">
        <f t="shared" si="880"/>
        <v>1.0830730519524518E-8</v>
      </c>
      <c r="AZ636" s="5">
        <f t="shared" si="881"/>
        <v>2.3022851044957734E-9</v>
      </c>
      <c r="BA636" s="5">
        <f t="shared" si="882"/>
        <v>3.2626403133367569E-10</v>
      </c>
      <c r="BB636" s="5">
        <f t="shared" si="883"/>
        <v>3.4676923136355539E-11</v>
      </c>
      <c r="BC636" s="5">
        <f t="shared" si="884"/>
        <v>2.9485052171746287E-12</v>
      </c>
      <c r="BD636" s="5">
        <f t="shared" si="885"/>
        <v>4.47932650596348E-6</v>
      </c>
      <c r="BE636" s="5">
        <f t="shared" si="886"/>
        <v>8.0456848277114844E-7</v>
      </c>
      <c r="BF636" s="5">
        <f t="shared" si="887"/>
        <v>7.2257564011783318E-8</v>
      </c>
      <c r="BG636" s="5">
        <f t="shared" si="888"/>
        <v>4.3262574234691326E-9</v>
      </c>
      <c r="BH636" s="5">
        <f t="shared" si="889"/>
        <v>1.9426862312023407E-10</v>
      </c>
      <c r="BI636" s="5">
        <f t="shared" si="890"/>
        <v>6.9788353738356039E-12</v>
      </c>
      <c r="BJ636" s="8">
        <f t="shared" si="891"/>
        <v>0.11150269300042834</v>
      </c>
      <c r="BK636" s="8">
        <f t="shared" si="892"/>
        <v>0.588719757165586</v>
      </c>
      <c r="BL636" s="8">
        <f t="shared" si="893"/>
        <v>0.29278201940607729</v>
      </c>
      <c r="BM636" s="8">
        <f t="shared" si="894"/>
        <v>2.3587533752223697E-2</v>
      </c>
      <c r="BN636" s="8">
        <f t="shared" si="895"/>
        <v>0.97641212149283774</v>
      </c>
    </row>
    <row r="637" spans="1:66" x14ac:dyDescent="0.25">
      <c r="A637" t="s">
        <v>143</v>
      </c>
      <c r="B637" t="s">
        <v>156</v>
      </c>
      <c r="C637" t="s">
        <v>148</v>
      </c>
      <c r="D637" s="10"/>
      <c r="E637">
        <f>VLOOKUP(A637,home!$A$2:$E$405,3,FALSE)</f>
        <v>1.12121212121212</v>
      </c>
      <c r="F637">
        <f>VLOOKUP(B637,home!$B$2:$E$405,3,FALSE)</f>
        <v>0.67</v>
      </c>
      <c r="G637">
        <f>VLOOKUP(C637,away!$B$2:$E$405,4,FALSE)</f>
        <v>0.89</v>
      </c>
      <c r="H637">
        <f>VLOOKUP(A637,away!$A$2:$E$405,3,FALSE)</f>
        <v>1.0505050505050499</v>
      </c>
      <c r="I637">
        <f>VLOOKUP(C637,away!$B$2:$E$405,3,FALSE)</f>
        <v>0.89</v>
      </c>
      <c r="J637">
        <f>VLOOKUP(B637,home!$B$2:$E$405,4,FALSE)</f>
        <v>1.43</v>
      </c>
      <c r="K637" s="3">
        <f t="shared" si="840"/>
        <v>0.66857878787878722</v>
      </c>
      <c r="L637" s="3">
        <f t="shared" si="841"/>
        <v>1.3369777777777769</v>
      </c>
      <c r="M637" s="5">
        <f t="shared" si="842"/>
        <v>0.13458536925229564</v>
      </c>
      <c r="N637" s="5">
        <f t="shared" si="843"/>
        <v>8.99809230409188E-2</v>
      </c>
      <c r="O637" s="5">
        <f t="shared" si="844"/>
        <v>0.17993764790433572</v>
      </c>
      <c r="P637" s="5">
        <f t="shared" si="845"/>
        <v>0.12030249452964077</v>
      </c>
      <c r="Q637" s="5">
        <f t="shared" si="846"/>
        <v>3.0079668229455962E-2</v>
      </c>
      <c r="R637" s="5">
        <f t="shared" si="847"/>
        <v>0.12028631831684945</v>
      </c>
      <c r="S637" s="5">
        <f t="shared" si="848"/>
        <v>2.6883847535692278E-2</v>
      </c>
      <c r="T637" s="5">
        <f t="shared" si="849"/>
        <v>4.0215847985710824E-2</v>
      </c>
      <c r="U637" s="5">
        <f t="shared" si="850"/>
        <v>8.0420880898681157E-2</v>
      </c>
      <c r="V637" s="5">
        <f t="shared" si="851"/>
        <v>2.6700887482679018E-3</v>
      </c>
      <c r="W637" s="5">
        <f t="shared" si="852"/>
        <v>6.7035427082152467E-3</v>
      </c>
      <c r="X637" s="5">
        <f t="shared" si="853"/>
        <v>8.9624876332680403E-3</v>
      </c>
      <c r="Y637" s="5">
        <f t="shared" si="854"/>
        <v>5.9913233996437571E-3</v>
      </c>
      <c r="Z637" s="5">
        <f t="shared" si="855"/>
        <v>5.3606711520110553E-2</v>
      </c>
      <c r="AA637" s="5">
        <f t="shared" si="856"/>
        <v>3.5840310210283333E-2</v>
      </c>
      <c r="AB637" s="5">
        <f t="shared" si="857"/>
        <v>1.1981035578795474E-2</v>
      </c>
      <c r="AC637" s="5">
        <f t="shared" si="858"/>
        <v>1.4917034575188208E-4</v>
      </c>
      <c r="AD637" s="5">
        <f t="shared" si="859"/>
        <v>1.1204616145880576E-3</v>
      </c>
      <c r="AE637" s="5">
        <f t="shared" si="860"/>
        <v>1.4980322795572411E-3</v>
      </c>
      <c r="AF637" s="5">
        <f t="shared" si="861"/>
        <v>1.0014179340809091E-3</v>
      </c>
      <c r="AG637" s="5">
        <f t="shared" si="862"/>
        <v>4.4629117471143529E-4</v>
      </c>
      <c r="AH637" s="5">
        <f t="shared" si="863"/>
        <v>1.7917745510532941E-2</v>
      </c>
      <c r="AI637" s="5">
        <f t="shared" si="864"/>
        <v>1.1979424574952694E-2</v>
      </c>
      <c r="AJ637" s="5">
        <f t="shared" si="865"/>
        <v>4.0045945809036136E-3</v>
      </c>
      <c r="AK637" s="5">
        <f t="shared" si="866"/>
        <v>8.9246233028216632E-4</v>
      </c>
      <c r="AL637" s="5">
        <f t="shared" si="867"/>
        <v>5.3335856054782359E-6</v>
      </c>
      <c r="AM637" s="5">
        <f t="shared" si="868"/>
        <v>1.4982337362919856E-4</v>
      </c>
      <c r="AN637" s="5">
        <f t="shared" si="869"/>
        <v>2.0031052113393547E-4</v>
      </c>
      <c r="AO637" s="5">
        <f t="shared" si="870"/>
        <v>1.3390535770557875E-4</v>
      </c>
      <c r="AP637" s="5">
        <f t="shared" si="871"/>
        <v>5.9676162525914326E-5</v>
      </c>
      <c r="AQ637" s="5">
        <f t="shared" si="872"/>
        <v>1.9946425790050596E-5</v>
      </c>
      <c r="AR637" s="5">
        <f t="shared" si="873"/>
        <v>4.7911255150920136E-3</v>
      </c>
      <c r="AS637" s="5">
        <f t="shared" si="874"/>
        <v>3.203244889455348E-3</v>
      </c>
      <c r="AT637" s="5">
        <f t="shared" si="875"/>
        <v>1.0708107927354881E-3</v>
      </c>
      <c r="AU637" s="5">
        <f t="shared" si="876"/>
        <v>2.3864046061820537E-4</v>
      </c>
      <c r="AV637" s="5">
        <f t="shared" si="877"/>
        <v>3.9887487474738784E-5</v>
      </c>
      <c r="AW637" s="5">
        <f t="shared" si="878"/>
        <v>1.324321871544227E-7</v>
      </c>
      <c r="AX637" s="5">
        <f t="shared" si="879"/>
        <v>1.6694788256153363E-5</v>
      </c>
      <c r="AY637" s="5">
        <f t="shared" si="880"/>
        <v>2.2320560903182448E-5</v>
      </c>
      <c r="AZ637" s="5">
        <f t="shared" si="881"/>
        <v>1.4921046957545203E-5</v>
      </c>
      <c r="BA637" s="5">
        <f t="shared" si="882"/>
        <v>6.6497027344722141E-6</v>
      </c>
      <c r="BB637" s="5">
        <f t="shared" si="883"/>
        <v>2.2226261962043669E-6</v>
      </c>
      <c r="BC637" s="5">
        <f t="shared" si="884"/>
        <v>5.9432036652639746E-7</v>
      </c>
      <c r="BD637" s="5">
        <f t="shared" si="885"/>
        <v>1.0676047240370204E-3</v>
      </c>
      <c r="BE637" s="5">
        <f t="shared" si="886"/>
        <v>7.1377787233033814E-4</v>
      </c>
      <c r="BF637" s="5">
        <f t="shared" si="887"/>
        <v>2.386083723486586E-4</v>
      </c>
      <c r="BG637" s="5">
        <f t="shared" si="888"/>
        <v>5.3176165454198851E-5</v>
      </c>
      <c r="BH637" s="5">
        <f t="shared" si="889"/>
        <v>8.8881140608525228E-6</v>
      </c>
      <c r="BI637" s="5">
        <f t="shared" si="890"/>
        <v>1.1884809050666376E-6</v>
      </c>
      <c r="BJ637" s="8">
        <f t="shared" si="891"/>
        <v>0.18662706088634906</v>
      </c>
      <c r="BK637" s="8">
        <f t="shared" si="892"/>
        <v>0.28461862455815717</v>
      </c>
      <c r="BL637" s="8">
        <f t="shared" si="893"/>
        <v>0.47468737278012857</v>
      </c>
      <c r="BM637" s="8">
        <f t="shared" si="894"/>
        <v>0.32434516034253297</v>
      </c>
      <c r="BN637" s="8">
        <f t="shared" si="895"/>
        <v>0.67517242127349641</v>
      </c>
    </row>
    <row r="638" spans="1:66" s="10" customFormat="1" x14ac:dyDescent="0.25">
      <c r="A638" t="s">
        <v>143</v>
      </c>
      <c r="B638" t="s">
        <v>157</v>
      </c>
      <c r="C638" t="s">
        <v>152</v>
      </c>
      <c r="E638">
        <f>VLOOKUP(A638,home!$A$2:$E$405,3,FALSE)</f>
        <v>1.12121212121212</v>
      </c>
      <c r="F638">
        <f>VLOOKUP(B638,home!$B$2:$E$405,3,FALSE)</f>
        <v>0.54</v>
      </c>
      <c r="G638">
        <f>VLOOKUP(C638,away!$B$2:$E$405,4,FALSE)</f>
        <v>0.54</v>
      </c>
      <c r="H638">
        <f>VLOOKUP(A638,away!$A$2:$E$405,3,FALSE)</f>
        <v>1.0505050505050499</v>
      </c>
      <c r="I638">
        <f>VLOOKUP(C638,away!$B$2:$E$405,3,FALSE)</f>
        <v>1.25</v>
      </c>
      <c r="J638">
        <f>VLOOKUP(B638,home!$B$2:$E$405,4,FALSE)</f>
        <v>2.09</v>
      </c>
      <c r="K638" s="3">
        <f t="shared" si="840"/>
        <v>0.32694545454545421</v>
      </c>
      <c r="L638" s="3">
        <f t="shared" si="841"/>
        <v>2.7444444444444427</v>
      </c>
      <c r="M638" s="5">
        <f t="shared" si="842"/>
        <v>4.6356678959057734E-2</v>
      </c>
      <c r="N638" s="5">
        <f t="shared" si="843"/>
        <v>1.5156105473486822E-2</v>
      </c>
      <c r="O638" s="5">
        <f t="shared" si="844"/>
        <v>0.12722333003208058</v>
      </c>
      <c r="P638" s="5">
        <f t="shared" si="845"/>
        <v>4.1595089466124918E-2</v>
      </c>
      <c r="Q638" s="5">
        <f t="shared" si="846"/>
        <v>2.4776098965839976E-3</v>
      </c>
      <c r="R638" s="5">
        <f t="shared" si="847"/>
        <v>0.17457868065513271</v>
      </c>
      <c r="S638" s="5">
        <f t="shared" si="848"/>
        <v>9.330648282758822E-3</v>
      </c>
      <c r="T638" s="5">
        <f t="shared" si="849"/>
        <v>6.7996627161805217E-3</v>
      </c>
      <c r="U638" s="5">
        <f t="shared" si="850"/>
        <v>5.7077706100738056E-2</v>
      </c>
      <c r="V638" s="5">
        <f t="shared" si="851"/>
        <v>9.3024866897599336E-4</v>
      </c>
      <c r="W638" s="5">
        <f t="shared" si="852"/>
        <v>2.7001443127499028E-4</v>
      </c>
      <c r="X638" s="5">
        <f t="shared" si="853"/>
        <v>7.4103960583247292E-4</v>
      </c>
      <c r="Y638" s="5">
        <f t="shared" si="854"/>
        <v>1.0168710146701149E-3</v>
      </c>
      <c r="Z638" s="5">
        <f t="shared" si="855"/>
        <v>0.15970716341413982</v>
      </c>
      <c r="AA638" s="5">
        <f t="shared" si="856"/>
        <v>5.2215531136601066E-2</v>
      </c>
      <c r="AB638" s="5">
        <f t="shared" si="857"/>
        <v>8.5358152808941747E-3</v>
      </c>
      <c r="AC638" s="5">
        <f t="shared" si="858"/>
        <v>5.2168556776325666E-5</v>
      </c>
      <c r="AD638" s="5">
        <f t="shared" si="859"/>
        <v>2.2069997741758497E-5</v>
      </c>
      <c r="AE638" s="5">
        <f t="shared" si="860"/>
        <v>6.0569882691270509E-5</v>
      </c>
      <c r="AF638" s="5">
        <f t="shared" si="861"/>
        <v>8.3115339026354482E-5</v>
      </c>
      <c r="AG638" s="5">
        <f t="shared" si="862"/>
        <v>7.6035143479664971E-5</v>
      </c>
      <c r="AH638" s="5">
        <f t="shared" si="863"/>
        <v>0.10957685934247921</v>
      </c>
      <c r="AI638" s="5">
        <f t="shared" si="864"/>
        <v>3.5825656085390165E-2</v>
      </c>
      <c r="AJ638" s="5">
        <f t="shared" si="865"/>
        <v>5.8565177066135007E-3</v>
      </c>
      <c r="AK638" s="5">
        <f t="shared" si="866"/>
        <v>6.3825394788075075E-4</v>
      </c>
      <c r="AL638" s="5">
        <f t="shared" si="867"/>
        <v>1.8723996931241705E-6</v>
      </c>
      <c r="AM638" s="5">
        <f t="shared" si="868"/>
        <v>1.443137088699277E-6</v>
      </c>
      <c r="AN638" s="5">
        <f t="shared" si="869"/>
        <v>3.9606095656524582E-6</v>
      </c>
      <c r="AO638" s="5">
        <f t="shared" si="870"/>
        <v>5.4348364595342028E-6</v>
      </c>
      <c r="AP638" s="5">
        <f t="shared" si="871"/>
        <v>4.9718689092775816E-6</v>
      </c>
      <c r="AQ638" s="5">
        <f t="shared" si="872"/>
        <v>3.4112545016432282E-6</v>
      </c>
      <c r="AR638" s="5">
        <f t="shared" si="873"/>
        <v>6.0145520572427433E-2</v>
      </c>
      <c r="AS638" s="5">
        <f t="shared" si="874"/>
        <v>1.9664304562425253E-2</v>
      </c>
      <c r="AT638" s="5">
        <f t="shared" si="875"/>
        <v>3.2145774967411857E-3</v>
      </c>
      <c r="AU638" s="5">
        <f t="shared" si="876"/>
        <v>3.5033050028121179E-4</v>
      </c>
      <c r="AV638" s="5">
        <f t="shared" si="877"/>
        <v>2.8634741163894286E-5</v>
      </c>
      <c r="AW638" s="5">
        <f t="shared" si="878"/>
        <v>4.6668711260350204E-8</v>
      </c>
      <c r="AX638" s="5">
        <f t="shared" si="879"/>
        <v>7.8637851906031354E-8</v>
      </c>
      <c r="AY638" s="5">
        <f t="shared" si="880"/>
        <v>2.1581721578655256E-7</v>
      </c>
      <c r="AZ638" s="5">
        <f t="shared" si="881"/>
        <v>2.9614917944043585E-7</v>
      </c>
      <c r="BA638" s="5">
        <f t="shared" si="882"/>
        <v>2.7092165674736149E-7</v>
      </c>
      <c r="BB638" s="5">
        <f t="shared" si="883"/>
        <v>1.8588235893499517E-7</v>
      </c>
      <c r="BC638" s="5">
        <f t="shared" si="884"/>
        <v>1.0202876145987505E-7</v>
      </c>
      <c r="BD638" s="5">
        <f t="shared" si="885"/>
        <v>2.7511006632202888E-2</v>
      </c>
      <c r="BE638" s="5">
        <f t="shared" si="886"/>
        <v>8.9945985683685774E-3</v>
      </c>
      <c r="BF638" s="5">
        <f t="shared" si="887"/>
        <v>1.4703715586945778E-3</v>
      </c>
      <c r="BG638" s="5">
        <f t="shared" si="888"/>
        <v>1.6024376586936892E-4</v>
      </c>
      <c r="BH638" s="5">
        <f t="shared" si="889"/>
        <v>1.3097742717559038E-5</v>
      </c>
      <c r="BI638" s="5">
        <f t="shared" si="890"/>
        <v>8.5644948926235111E-7</v>
      </c>
      <c r="BJ638" s="8">
        <f t="shared" si="891"/>
        <v>2.672346464451705E-2</v>
      </c>
      <c r="BK638" s="8">
        <f t="shared" si="892"/>
        <v>9.8266922150602717E-2</v>
      </c>
      <c r="BL638" s="8">
        <f t="shared" si="893"/>
        <v>0.69308189287819122</v>
      </c>
      <c r="BM638" s="8">
        <f t="shared" si="894"/>
        <v>0.57039177945647934</v>
      </c>
      <c r="BN638" s="8">
        <f t="shared" si="895"/>
        <v>0.40738749448246675</v>
      </c>
    </row>
    <row r="639" spans="1:66" x14ac:dyDescent="0.25">
      <c r="A639" t="s">
        <v>143</v>
      </c>
      <c r="B639" t="s">
        <v>153</v>
      </c>
      <c r="C639" t="s">
        <v>150</v>
      </c>
      <c r="D639" s="10"/>
      <c r="E639">
        <f>VLOOKUP(A639,home!$A$2:$E$405,3,FALSE)</f>
        <v>1.12121212121212</v>
      </c>
      <c r="F639">
        <f>VLOOKUP(B639,home!$B$2:$E$405,3,FALSE)</f>
        <v>1.25</v>
      </c>
      <c r="G639">
        <f>VLOOKUP(C639,away!$B$2:$E$405,4,FALSE)</f>
        <v>1.25</v>
      </c>
      <c r="H639">
        <f>VLOOKUP(A639,away!$A$2:$E$405,3,FALSE)</f>
        <v>1.0505050505050499</v>
      </c>
      <c r="I639">
        <f>VLOOKUP(C639,away!$B$2:$E$405,3,FALSE)</f>
        <v>1.25</v>
      </c>
      <c r="J639">
        <f>VLOOKUP(B639,home!$B$2:$E$405,4,FALSE)</f>
        <v>0.38</v>
      </c>
      <c r="K639" s="3">
        <f t="shared" si="840"/>
        <v>1.7518939393939377</v>
      </c>
      <c r="L639" s="3">
        <f t="shared" si="841"/>
        <v>0.49898989898989876</v>
      </c>
      <c r="M639" s="5">
        <f t="shared" si="842"/>
        <v>0.10530610983681556</v>
      </c>
      <c r="N639" s="5">
        <f t="shared" si="843"/>
        <v>0.18448513560426946</v>
      </c>
      <c r="O639" s="5">
        <f t="shared" si="844"/>
        <v>5.2546685110491778E-2</v>
      </c>
      <c r="P639" s="5">
        <f t="shared" si="845"/>
        <v>9.205621918031219E-2</v>
      </c>
      <c r="Q639" s="5">
        <f t="shared" si="846"/>
        <v>0.16159919548669424</v>
      </c>
      <c r="R639" s="5">
        <f t="shared" si="847"/>
        <v>1.3110132547769155E-2</v>
      </c>
      <c r="S639" s="5">
        <f t="shared" si="848"/>
        <v>2.0118366120697315E-2</v>
      </c>
      <c r="T639" s="5">
        <f t="shared" si="849"/>
        <v>8.0636366232754469E-2</v>
      </c>
      <c r="U639" s="5">
        <f t="shared" si="850"/>
        <v>2.2967561755087979E-2</v>
      </c>
      <c r="V639" s="5">
        <f t="shared" si="851"/>
        <v>1.9541133980488026E-3</v>
      </c>
      <c r="W639" s="5">
        <f t="shared" si="852"/>
        <v>9.4368217061358631E-2</v>
      </c>
      <c r="X639" s="5">
        <f t="shared" si="853"/>
        <v>4.7088787099304183E-2</v>
      </c>
      <c r="Y639" s="5">
        <f t="shared" si="854"/>
        <v>1.1748414559119321E-2</v>
      </c>
      <c r="Z639" s="5">
        <f t="shared" si="855"/>
        <v>2.180607905251839E-3</v>
      </c>
      <c r="AA639" s="5">
        <f t="shared" si="856"/>
        <v>3.8201937734052061E-3</v>
      </c>
      <c r="AB639" s="5">
        <f t="shared" si="857"/>
        <v>3.3462871594695199E-3</v>
      </c>
      <c r="AC639" s="5">
        <f t="shared" si="858"/>
        <v>1.0676510814087832E-4</v>
      </c>
      <c r="AD639" s="5">
        <f t="shared" si="859"/>
        <v>4.1330776885301436E-2</v>
      </c>
      <c r="AE639" s="5">
        <f t="shared" si="860"/>
        <v>2.0623640183170606E-2</v>
      </c>
      <c r="AF639" s="5">
        <f t="shared" si="861"/>
        <v>5.1454940659021583E-3</v>
      </c>
      <c r="AG639" s="5">
        <f t="shared" si="862"/>
        <v>8.5584985473254754E-4</v>
      </c>
      <c r="AH639" s="5">
        <f t="shared" si="863"/>
        <v>2.7202532959454736E-4</v>
      </c>
      <c r="AI639" s="5">
        <f t="shared" si="864"/>
        <v>4.7655952627832576E-4</v>
      </c>
      <c r="AJ639" s="5">
        <f t="shared" si="865"/>
        <v>4.1744087292372255E-4</v>
      </c>
      <c r="AK639" s="5">
        <f t="shared" si="866"/>
        <v>2.4377071177679487E-4</v>
      </c>
      <c r="AL639" s="5">
        <f t="shared" si="867"/>
        <v>3.7332656997990715E-6</v>
      </c>
      <c r="AM639" s="5">
        <f t="shared" si="868"/>
        <v>1.4481427507160518E-2</v>
      </c>
      <c r="AN639" s="5">
        <f t="shared" si="869"/>
        <v>7.2260860490275681E-3</v>
      </c>
      <c r="AO639" s="5">
        <f t="shared" si="870"/>
        <v>1.8028719738482914E-3</v>
      </c>
      <c r="AP639" s="5">
        <f t="shared" si="871"/>
        <v>2.9987163470742627E-4</v>
      </c>
      <c r="AQ639" s="5">
        <f t="shared" si="872"/>
        <v>3.7408229178148598E-5</v>
      </c>
      <c r="AR639" s="5">
        <f t="shared" si="873"/>
        <v>2.7147578347415429E-5</v>
      </c>
      <c r="AS639" s="5">
        <f t="shared" si="874"/>
        <v>4.7559677976059174E-5</v>
      </c>
      <c r="AT639" s="5">
        <f t="shared" si="875"/>
        <v>4.1659755802892713E-5</v>
      </c>
      <c r="AU639" s="5">
        <f t="shared" si="876"/>
        <v>2.4327824569239727E-5</v>
      </c>
      <c r="AV639" s="5">
        <f t="shared" si="877"/>
        <v>1.06549421053725E-5</v>
      </c>
      <c r="AW639" s="5">
        <f t="shared" si="878"/>
        <v>9.0653789660237898E-8</v>
      </c>
      <c r="AX639" s="5">
        <f t="shared" si="879"/>
        <v>4.2283208472611959E-3</v>
      </c>
      <c r="AY639" s="5">
        <f t="shared" si="880"/>
        <v>2.1098893924717476E-3</v>
      </c>
      <c r="AZ639" s="5">
        <f t="shared" si="881"/>
        <v>5.2640674741466801E-4</v>
      </c>
      <c r="BA639" s="5">
        <f t="shared" si="882"/>
        <v>8.7557216573348829E-5</v>
      </c>
      <c r="BB639" s="5">
        <f t="shared" si="883"/>
        <v>1.0922541663442999E-5</v>
      </c>
      <c r="BC639" s="5">
        <f t="shared" si="884"/>
        <v>1.0900475922708769E-6</v>
      </c>
      <c r="BD639" s="5">
        <f t="shared" si="885"/>
        <v>2.257727896232865E-6</v>
      </c>
      <c r="BE639" s="5">
        <f t="shared" si="886"/>
        <v>3.9552998182109807E-6</v>
      </c>
      <c r="BF639" s="5">
        <f t="shared" si="887"/>
        <v>3.4646328900048814E-6</v>
      </c>
      <c r="BG639" s="5">
        <f t="shared" si="888"/>
        <v>2.0232231207414854E-6</v>
      </c>
      <c r="BH639" s="5">
        <f t="shared" si="889"/>
        <v>8.861180808171741E-7</v>
      </c>
      <c r="BI639" s="5">
        <f t="shared" si="890"/>
        <v>3.1047697907419883E-7</v>
      </c>
      <c r="BJ639" s="8">
        <f t="shared" si="891"/>
        <v>0.67869372921950588</v>
      </c>
      <c r="BK639" s="8">
        <f t="shared" si="892"/>
        <v>0.22165519630218627</v>
      </c>
      <c r="BL639" s="8">
        <f t="shared" si="893"/>
        <v>9.7364904044383083E-2</v>
      </c>
      <c r="BM639" s="8">
        <f t="shared" si="894"/>
        <v>0.38868116096629246</v>
      </c>
      <c r="BN639" s="8">
        <f t="shared" si="895"/>
        <v>0.60910347776635243</v>
      </c>
    </row>
    <row r="640" spans="1:66" x14ac:dyDescent="0.25">
      <c r="A640" t="s">
        <v>143</v>
      </c>
      <c r="B640" t="s">
        <v>159</v>
      </c>
      <c r="C640" t="s">
        <v>329</v>
      </c>
      <c r="D640" s="10"/>
      <c r="E640">
        <f>VLOOKUP(A640,home!$A$2:$E$405,3,FALSE)</f>
        <v>1.12121212121212</v>
      </c>
      <c r="F640">
        <f>VLOOKUP(B640,home!$B$2:$E$405,3,FALSE)</f>
        <v>1.19</v>
      </c>
      <c r="G640">
        <f>VLOOKUP(C640,away!$B$2:$E$405,4,FALSE)</f>
        <v>1.34</v>
      </c>
      <c r="H640">
        <f>VLOOKUP(A640,away!$A$2:$E$405,3,FALSE)</f>
        <v>1.0505050505050499</v>
      </c>
      <c r="I640">
        <f>VLOOKUP(C640,away!$B$2:$E$405,3,FALSE)</f>
        <v>0.67</v>
      </c>
      <c r="J640">
        <f>VLOOKUP(B640,home!$B$2:$E$405,4,FALSE)</f>
        <v>0.79</v>
      </c>
      <c r="K640" s="3">
        <f t="shared" si="840"/>
        <v>1.7878848484848464</v>
      </c>
      <c r="L640" s="3">
        <f t="shared" si="841"/>
        <v>0.55603232323232299</v>
      </c>
      <c r="M640" s="5">
        <f t="shared" si="842"/>
        <v>9.5951044403324331E-2</v>
      </c>
      <c r="N640" s="5">
        <f t="shared" si="843"/>
        <v>0.1715494184850003</v>
      </c>
      <c r="O640" s="5">
        <f t="shared" si="844"/>
        <v>5.33518821361482E-2</v>
      </c>
      <c r="P640" s="5">
        <f t="shared" si="845"/>
        <v>9.5387021709368705E-2</v>
      </c>
      <c r="Q640" s="5">
        <f t="shared" si="846"/>
        <v>0.15335530303785916</v>
      </c>
      <c r="R640" s="5">
        <f t="shared" si="847"/>
        <v>1.4832685486489777E-2</v>
      </c>
      <c r="S640" s="5">
        <f t="shared" si="848"/>
        <v>2.3706578618200917E-2</v>
      </c>
      <c r="T640" s="5">
        <f t="shared" si="849"/>
        <v>8.527050542813773E-2</v>
      </c>
      <c r="U640" s="5">
        <f t="shared" si="850"/>
        <v>2.6519133643636155E-2</v>
      </c>
      <c r="V640" s="5">
        <f t="shared" si="851"/>
        <v>2.6185806445720751E-3</v>
      </c>
      <c r="W640" s="5">
        <f t="shared" si="852"/>
        <v>9.1393874245396842E-2</v>
      </c>
      <c r="X640" s="5">
        <f t="shared" si="853"/>
        <v>5.0817948225870768E-2</v>
      </c>
      <c r="Y640" s="5">
        <f t="shared" si="854"/>
        <v>1.4128210906965415E-2</v>
      </c>
      <c r="Z640" s="5">
        <f t="shared" si="855"/>
        <v>2.7491508569424234E-3</v>
      </c>
      <c r="AA640" s="5">
        <f t="shared" si="856"/>
        <v>4.9151651633264903E-3</v>
      </c>
      <c r="AB640" s="5">
        <f t="shared" si="857"/>
        <v>4.3938746616559894E-3</v>
      </c>
      <c r="AC640" s="5">
        <f t="shared" si="858"/>
        <v>1.6269925092060499E-4</v>
      </c>
      <c r="AD640" s="5">
        <f t="shared" si="859"/>
        <v>4.0850430751918618E-2</v>
      </c>
      <c r="AE640" s="5">
        <f t="shared" si="860"/>
        <v>2.2714159916030433E-2</v>
      </c>
      <c r="AF640" s="5">
        <f t="shared" si="861"/>
        <v>6.3149035541904541E-3</v>
      </c>
      <c r="AG640" s="5">
        <f t="shared" si="862"/>
        <v>1.1704301647415241E-3</v>
      </c>
      <c r="AH640" s="5">
        <f t="shared" si="863"/>
        <v>3.8215418447545678E-4</v>
      </c>
      <c r="AI640" s="5">
        <f t="shared" si="864"/>
        <v>6.8324767620875197E-4</v>
      </c>
      <c r="AJ640" s="5">
        <f t="shared" si="865"/>
        <v>6.1078408402805411E-4</v>
      </c>
      <c r="AK640" s="5">
        <f t="shared" si="866"/>
        <v>3.6400386984315107E-4</v>
      </c>
      <c r="AL640" s="5">
        <f t="shared" si="867"/>
        <v>6.4697146659194045E-6</v>
      </c>
      <c r="AM640" s="5">
        <f t="shared" si="868"/>
        <v>1.4607173239086946E-2</v>
      </c>
      <c r="AN640" s="5">
        <f t="shared" si="869"/>
        <v>8.1220604719865284E-3</v>
      </c>
      <c r="AO640" s="5">
        <f t="shared" si="870"/>
        <v>2.2580640768360438E-3</v>
      </c>
      <c r="AP640" s="5">
        <f t="shared" si="871"/>
        <v>4.185188715501987E-4</v>
      </c>
      <c r="AQ640" s="5">
        <f t="shared" si="872"/>
        <v>5.8177505116156783E-5</v>
      </c>
      <c r="AR640" s="5">
        <f t="shared" si="873"/>
        <v>4.2498015805368406E-5</v>
      </c>
      <c r="AS640" s="5">
        <f t="shared" si="874"/>
        <v>7.5981558549087695E-5</v>
      </c>
      <c r="AT640" s="5">
        <f t="shared" si="875"/>
        <v>6.7923138647089096E-5</v>
      </c>
      <c r="AU640" s="5">
        <f t="shared" si="876"/>
        <v>4.0479583482888697E-5</v>
      </c>
      <c r="AV640" s="5">
        <f t="shared" si="877"/>
        <v>1.8093208495508538E-5</v>
      </c>
      <c r="AW640" s="5">
        <f t="shared" si="878"/>
        <v>1.7865789358437488E-7</v>
      </c>
      <c r="AX640" s="5">
        <f t="shared" si="879"/>
        <v>4.3526572855594765E-3</v>
      </c>
      <c r="AY640" s="5">
        <f t="shared" si="880"/>
        <v>2.4202181427237322E-3</v>
      </c>
      <c r="AZ640" s="5">
        <f t="shared" si="881"/>
        <v>6.7285975831384731E-4</v>
      </c>
      <c r="BA640" s="5">
        <f t="shared" si="882"/>
        <v>1.2471059154159597E-4</v>
      </c>
      <c r="BB640" s="5">
        <f t="shared" si="883"/>
        <v>1.7335779986637719E-5</v>
      </c>
      <c r="BC640" s="5">
        <f t="shared" si="884"/>
        <v>1.927850804202917E-6</v>
      </c>
      <c r="BD640" s="5">
        <f t="shared" si="885"/>
        <v>3.938378410170493E-6</v>
      </c>
      <c r="BE640" s="5">
        <f t="shared" si="886"/>
        <v>7.0413670871436625E-6</v>
      </c>
      <c r="BF640" s="5">
        <f t="shared" si="887"/>
        <v>6.2945767638620173E-6</v>
      </c>
      <c r="BG640" s="5">
        <f t="shared" si="888"/>
        <v>3.751326141244559E-6</v>
      </c>
      <c r="BH640" s="5">
        <f t="shared" si="889"/>
        <v>1.6767347924140682E-6</v>
      </c>
      <c r="BI640" s="5">
        <f t="shared" si="890"/>
        <v>5.9956174605689942E-7</v>
      </c>
      <c r="BJ640" s="8">
        <f t="shared" si="891"/>
        <v>0.67061888828961636</v>
      </c>
      <c r="BK640" s="8">
        <f t="shared" si="892"/>
        <v>0.22025261248377628</v>
      </c>
      <c r="BL640" s="8">
        <f t="shared" si="893"/>
        <v>0.10632120835573286</v>
      </c>
      <c r="BM640" s="8">
        <f t="shared" si="894"/>
        <v>0.4130944652430476</v>
      </c>
      <c r="BN640" s="8">
        <f t="shared" si="895"/>
        <v>0.58442735525819045</v>
      </c>
    </row>
    <row r="641" spans="1:66" x14ac:dyDescent="0.25">
      <c r="A641" t="s">
        <v>143</v>
      </c>
      <c r="B641" t="s">
        <v>452</v>
      </c>
      <c r="C641" t="s">
        <v>161</v>
      </c>
      <c r="D641" s="10"/>
      <c r="E641">
        <f>VLOOKUP(A641,home!$A$2:$E$405,3,FALSE)</f>
        <v>1.12121212121212</v>
      </c>
      <c r="F641">
        <f>VLOOKUP(B641,home!$B$2:$E$405,3,FALSE)</f>
        <v>0.89</v>
      </c>
      <c r="G641">
        <f>VLOOKUP(C641,away!$B$2:$E$405,4,FALSE)</f>
        <v>1.19</v>
      </c>
      <c r="H641">
        <f>VLOOKUP(A641,away!$A$2:$E$405,3,FALSE)</f>
        <v>1.0505050505050499</v>
      </c>
      <c r="I641">
        <f>VLOOKUP(C641,away!$B$2:$E$405,3,FALSE)</f>
        <v>1.19</v>
      </c>
      <c r="J641">
        <f>VLOOKUP(B641,home!$B$2:$E$405,4,FALSE)</f>
        <v>1.1399999999999999</v>
      </c>
      <c r="K641" s="3">
        <f t="shared" si="840"/>
        <v>1.1874757575757562</v>
      </c>
      <c r="L641" s="3">
        <f t="shared" si="841"/>
        <v>1.4251151515151503</v>
      </c>
      <c r="M641" s="5">
        <f t="shared" si="842"/>
        <v>7.3344269043815469E-2</v>
      </c>
      <c r="N641" s="5">
        <f t="shared" si="843"/>
        <v>8.7094541446644871E-2</v>
      </c>
      <c r="O641" s="5">
        <f t="shared" si="844"/>
        <v>0.10452402909114503</v>
      </c>
      <c r="P641" s="5">
        <f t="shared" si="845"/>
        <v>0.12411975062987783</v>
      </c>
      <c r="Q641" s="5">
        <f t="shared" si="846"/>
        <v>5.1711328292533866E-2</v>
      </c>
      <c r="R641" s="5">
        <f t="shared" si="847"/>
        <v>7.4479388777600589E-2</v>
      </c>
      <c r="S641" s="5">
        <f t="shared" si="848"/>
        <v>5.2511643708725818E-2</v>
      </c>
      <c r="T641" s="5">
        <f t="shared" si="849"/>
        <v>7.3694597454664071E-2</v>
      </c>
      <c r="U641" s="5">
        <f t="shared" si="850"/>
        <v>8.8442468612460537E-2</v>
      </c>
      <c r="V641" s="5">
        <f t="shared" si="851"/>
        <v>9.8738792747367892E-3</v>
      </c>
      <c r="W641" s="5">
        <f t="shared" si="852"/>
        <v>2.0468649579808422E-2</v>
      </c>
      <c r="X641" s="5">
        <f t="shared" si="853"/>
        <v>2.9170182647239196E-2</v>
      </c>
      <c r="Y641" s="5">
        <f t="shared" si="854"/>
        <v>2.0785434631522454E-2</v>
      </c>
      <c r="Z641" s="5">
        <f t="shared" si="855"/>
        <v>3.5380568474182007E-2</v>
      </c>
      <c r="AA641" s="5">
        <f t="shared" si="856"/>
        <v>4.2013567352340193E-2</v>
      </c>
      <c r="AB641" s="5">
        <f t="shared" si="857"/>
        <v>2.4945046360090119E-2</v>
      </c>
      <c r="AC641" s="5">
        <f t="shared" si="858"/>
        <v>1.0443415086372639E-3</v>
      </c>
      <c r="AD641" s="5">
        <f t="shared" si="859"/>
        <v>6.0765062915839269E-3</v>
      </c>
      <c r="AE641" s="5">
        <f t="shared" si="860"/>
        <v>8.6597211844133912E-3</v>
      </c>
      <c r="AF641" s="5">
        <f t="shared" si="861"/>
        <v>6.1705499339021258E-3</v>
      </c>
      <c r="AG641" s="5">
        <f t="shared" si="862"/>
        <v>2.9312480679949088E-3</v>
      </c>
      <c r="AH641" s="5">
        <f t="shared" si="863"/>
        <v>1.2605346050444008E-2</v>
      </c>
      <c r="AI641" s="5">
        <f t="shared" si="864"/>
        <v>1.4968542850755566E-2</v>
      </c>
      <c r="AJ641" s="5">
        <f t="shared" si="865"/>
        <v>8.8873908807530697E-3</v>
      </c>
      <c r="AK641" s="5">
        <f t="shared" si="866"/>
        <v>3.517853739664705E-3</v>
      </c>
      <c r="AL641" s="5">
        <f t="shared" si="867"/>
        <v>7.0693134890771725E-5</v>
      </c>
      <c r="AM641" s="5">
        <f t="shared" si="868"/>
        <v>1.4431407824024931E-3</v>
      </c>
      <c r="AN641" s="5">
        <f t="shared" si="869"/>
        <v>2.0566417947712216E-3</v>
      </c>
      <c r="AO641" s="5">
        <f t="shared" si="870"/>
        <v>1.4654756914838905E-3</v>
      </c>
      <c r="AP641" s="5">
        <f t="shared" si="871"/>
        <v>6.9615720403694455E-4</v>
      </c>
      <c r="AQ641" s="5">
        <f t="shared" si="872"/>
        <v>2.4802604482736837E-4</v>
      </c>
      <c r="AR641" s="5">
        <f t="shared" si="873"/>
        <v>3.5928139293158832E-3</v>
      </c>
      <c r="AS641" s="5">
        <f t="shared" si="874"/>
        <v>4.2663794425431088E-3</v>
      </c>
      <c r="AT641" s="5">
        <f t="shared" si="875"/>
        <v>2.5331110803197554E-3</v>
      </c>
      <c r="AU641" s="5">
        <f t="shared" si="876"/>
        <v>1.002669333042081E-3</v>
      </c>
      <c r="AV641" s="5">
        <f t="shared" si="877"/>
        <v>2.9766138146303104E-4</v>
      </c>
      <c r="AW641" s="5">
        <f t="shared" si="878"/>
        <v>3.3231462117999502E-6</v>
      </c>
      <c r="AX641" s="5">
        <f t="shared" si="879"/>
        <v>2.8561578231197857E-4</v>
      </c>
      <c r="AY641" s="5">
        <f t="shared" si="880"/>
        <v>4.070353788846535E-4</v>
      </c>
      <c r="AZ641" s="5">
        <f t="shared" si="881"/>
        <v>2.9003614282561491E-4</v>
      </c>
      <c r="BA641" s="5">
        <f t="shared" si="882"/>
        <v>1.3777830054259861E-4</v>
      </c>
      <c r="BB641" s="5">
        <f t="shared" si="883"/>
        <v>4.9087485913316331E-5</v>
      </c>
      <c r="BC641" s="5">
        <f t="shared" si="884"/>
        <v>1.3991063984970724E-5</v>
      </c>
      <c r="BD641" s="5">
        <f t="shared" si="885"/>
        <v>8.5336226120712405E-4</v>
      </c>
      <c r="BE641" s="5">
        <f t="shared" si="886"/>
        <v>1.0133469976134901E-3</v>
      </c>
      <c r="BF641" s="5">
        <f t="shared" si="887"/>
        <v>6.016624968390986E-4</v>
      </c>
      <c r="BG641" s="5">
        <f t="shared" si="888"/>
        <v>2.3815320974630982E-4</v>
      </c>
      <c r="BH641" s="5">
        <f t="shared" si="889"/>
        <v>7.0700290790649356E-5</v>
      </c>
      <c r="BI641" s="5">
        <f t="shared" si="890"/>
        <v>1.6790976273490506E-5</v>
      </c>
      <c r="BJ641" s="8">
        <f t="shared" si="891"/>
        <v>0.3138557452022922</v>
      </c>
      <c r="BK641" s="8">
        <f t="shared" si="892"/>
        <v>0.2613716126795686</v>
      </c>
      <c r="BL641" s="8">
        <f t="shared" si="893"/>
        <v>0.3888702851144078</v>
      </c>
      <c r="BM641" s="8">
        <f t="shared" si="894"/>
        <v>0.48380119195616011</v>
      </c>
      <c r="BN641" s="8">
        <f t="shared" si="895"/>
        <v>0.51527330728161769</v>
      </c>
    </row>
    <row r="642" spans="1:66" x14ac:dyDescent="0.25">
      <c r="A642" t="s">
        <v>143</v>
      </c>
      <c r="B642" t="s">
        <v>158</v>
      </c>
      <c r="C642" t="s">
        <v>155</v>
      </c>
      <c r="D642" s="10"/>
      <c r="E642">
        <f>VLOOKUP(A642,home!$A$2:$E$405,3,FALSE)</f>
        <v>1.12121212121212</v>
      </c>
      <c r="F642">
        <f>VLOOKUP(B642,home!$B$2:$E$405,3,FALSE)</f>
        <v>0.71</v>
      </c>
      <c r="G642">
        <f>VLOOKUP(C642,away!$B$2:$E$405,4,FALSE)</f>
        <v>1.43</v>
      </c>
      <c r="H642">
        <f>VLOOKUP(A642,away!$A$2:$E$405,3,FALSE)</f>
        <v>1.0505050505050499</v>
      </c>
      <c r="I642">
        <f>VLOOKUP(C642,away!$B$2:$E$405,3,FALSE)</f>
        <v>0.89</v>
      </c>
      <c r="J642">
        <f>VLOOKUP(B642,home!$B$2:$E$405,4,FALSE)</f>
        <v>0.95</v>
      </c>
      <c r="K642" s="3">
        <f t="shared" si="840"/>
        <v>1.1383666666666652</v>
      </c>
      <c r="L642" s="3">
        <f t="shared" si="841"/>
        <v>0.88820202020201966</v>
      </c>
      <c r="M642" s="5">
        <f t="shared" si="842"/>
        <v>0.13178694849819245</v>
      </c>
      <c r="N642" s="5">
        <f t="shared" si="843"/>
        <v>0.15002186927205882</v>
      </c>
      <c r="O642" s="5">
        <f t="shared" si="844"/>
        <v>0.11705343389235406</v>
      </c>
      <c r="P642" s="5">
        <f t="shared" si="845"/>
        <v>0.13324972736192595</v>
      </c>
      <c r="Q642" s="5">
        <f t="shared" si="846"/>
        <v>8.5389947625167939E-2</v>
      </c>
      <c r="R642" s="5">
        <f t="shared" si="847"/>
        <v>5.1983548227386205E-2</v>
      </c>
      <c r="S642" s="5">
        <f t="shared" si="848"/>
        <v>3.3682185611633476E-2</v>
      </c>
      <c r="T642" s="5">
        <f t="shared" si="849"/>
        <v>7.5843523985618819E-2</v>
      </c>
      <c r="U642" s="5">
        <f t="shared" si="850"/>
        <v>5.917633851711547E-2</v>
      </c>
      <c r="V642" s="5">
        <f t="shared" si="851"/>
        <v>3.7840048324204486E-3</v>
      </c>
      <c r="W642" s="5">
        <f t="shared" si="852"/>
        <v>3.2401690014967836E-2</v>
      </c>
      <c r="X642" s="5">
        <f t="shared" si="853"/>
        <v>2.8779246529254045E-2</v>
      </c>
      <c r="Y642" s="5">
        <f t="shared" si="854"/>
        <v>1.2780892453587701E-2</v>
      </c>
      <c r="Z642" s="5">
        <f t="shared" si="855"/>
        <v>1.5390630850944519E-2</v>
      </c>
      <c r="AA642" s="5">
        <f t="shared" si="856"/>
        <v>1.7520181139686855E-2</v>
      </c>
      <c r="AB642" s="5">
        <f t="shared" si="857"/>
        <v>9.9721951016907527E-3</v>
      </c>
      <c r="AC642" s="5">
        <f t="shared" si="858"/>
        <v>2.3912535440827004E-4</v>
      </c>
      <c r="AD642" s="5">
        <f t="shared" si="859"/>
        <v>9.2212509641763814E-3</v>
      </c>
      <c r="AE642" s="5">
        <f t="shared" si="860"/>
        <v>8.1903337351712843E-3</v>
      </c>
      <c r="AF642" s="5">
        <f t="shared" si="861"/>
        <v>3.6373354848539428E-3</v>
      </c>
      <c r="AG642" s="5">
        <f t="shared" si="862"/>
        <v>1.0768962419332553E-3</v>
      </c>
      <c r="AH642" s="5">
        <f t="shared" si="863"/>
        <v>3.4174973534981125E-3</v>
      </c>
      <c r="AI642" s="5">
        <f t="shared" si="864"/>
        <v>3.8903650706437966E-3</v>
      </c>
      <c r="AJ642" s="5">
        <f t="shared" si="865"/>
        <v>2.2143309587926026E-3</v>
      </c>
      <c r="AK642" s="5">
        <f t="shared" si="866"/>
        <v>8.4024018415251173E-4</v>
      </c>
      <c r="AL642" s="5">
        <f t="shared" si="867"/>
        <v>9.6711817500388957E-6</v>
      </c>
      <c r="AM642" s="5">
        <f t="shared" si="868"/>
        <v>2.0994329445172453E-3</v>
      </c>
      <c r="AN642" s="5">
        <f t="shared" si="869"/>
        <v>1.8647205825988919E-3</v>
      </c>
      <c r="AO642" s="5">
        <f t="shared" si="870"/>
        <v>8.2812429428831124E-4</v>
      </c>
      <c r="AP642" s="5">
        <f t="shared" si="871"/>
        <v>2.4518055705508338E-4</v>
      </c>
      <c r="AQ642" s="5">
        <f t="shared" si="872"/>
        <v>5.4442466522645396E-5</v>
      </c>
      <c r="AR642" s="5">
        <f t="shared" si="873"/>
        <v>6.0708561068241603E-4</v>
      </c>
      <c r="AS642" s="5">
        <f t="shared" si="874"/>
        <v>6.9108602301383882E-4</v>
      </c>
      <c r="AT642" s="5">
        <f t="shared" si="875"/>
        <v>3.933546461990931E-4</v>
      </c>
      <c r="AU642" s="5">
        <f t="shared" si="876"/>
        <v>1.4926060580383563E-4</v>
      </c>
      <c r="AV642" s="5">
        <f t="shared" si="877"/>
        <v>4.2478324573389889E-5</v>
      </c>
      <c r="AW642" s="5">
        <f t="shared" si="878"/>
        <v>2.7162577051356641E-7</v>
      </c>
      <c r="AX642" s="5">
        <f t="shared" si="879"/>
        <v>3.9832074715671304E-4</v>
      </c>
      <c r="AY642" s="5">
        <f t="shared" si="880"/>
        <v>3.537892923129704E-4</v>
      </c>
      <c r="AZ642" s="5">
        <f t="shared" si="881"/>
        <v>1.5711818207911156E-4</v>
      </c>
      <c r="BA642" s="5">
        <f t="shared" si="882"/>
        <v>4.6517562244378559E-5</v>
      </c>
      <c r="BB642" s="5">
        <f t="shared" si="883"/>
        <v>1.0329248190082558E-5</v>
      </c>
      <c r="BC642" s="5">
        <f t="shared" si="884"/>
        <v>1.8348918219198772E-6</v>
      </c>
      <c r="BD642" s="5">
        <f t="shared" si="885"/>
        <v>8.9869110973949746E-5</v>
      </c>
      <c r="BE642" s="5">
        <f t="shared" si="886"/>
        <v>1.0230400029571179E-4</v>
      </c>
      <c r="BF642" s="5">
        <f t="shared" si="887"/>
        <v>5.8229731901647505E-5</v>
      </c>
      <c r="BG642" s="5">
        <f t="shared" si="888"/>
        <v>2.2095595268590677E-5</v>
      </c>
      <c r="BH642" s="5">
        <f t="shared" si="889"/>
        <v>6.2882222834803293E-6</v>
      </c>
      <c r="BI642" s="5">
        <f t="shared" si="890"/>
        <v>1.4316605280209077E-6</v>
      </c>
      <c r="BJ642" s="8">
        <f t="shared" si="891"/>
        <v>0.41340279707557737</v>
      </c>
      <c r="BK642" s="8">
        <f t="shared" si="892"/>
        <v>0.30310545213264362</v>
      </c>
      <c r="BL642" s="8">
        <f t="shared" si="893"/>
        <v>0.26823161397684431</v>
      </c>
      <c r="BM642" s="8">
        <f t="shared" si="894"/>
        <v>0.3302915014923819</v>
      </c>
      <c r="BN642" s="8">
        <f t="shared" si="895"/>
        <v>0.66948547487708532</v>
      </c>
    </row>
    <row r="643" spans="1:66" x14ac:dyDescent="0.25">
      <c r="A643" t="s">
        <v>143</v>
      </c>
      <c r="B643" t="s">
        <v>147</v>
      </c>
      <c r="C643" t="s">
        <v>145</v>
      </c>
      <c r="D643" s="10"/>
      <c r="E643">
        <f>VLOOKUP(A643,home!$A$2:$E$405,3,FALSE)</f>
        <v>1.12121212121212</v>
      </c>
      <c r="F643">
        <f>VLOOKUP(B643,home!$B$2:$E$405,3,FALSE)</f>
        <v>0.71</v>
      </c>
      <c r="G643">
        <f>VLOOKUP(C643,away!$B$2:$E$405,4,FALSE)</f>
        <v>1.78</v>
      </c>
      <c r="H643">
        <f>VLOOKUP(A643,away!$A$2:$E$405,3,FALSE)</f>
        <v>1.0505050505050499</v>
      </c>
      <c r="I643">
        <f>VLOOKUP(C643,away!$B$2:$E$405,3,FALSE)</f>
        <v>0.36</v>
      </c>
      <c r="J643">
        <f>VLOOKUP(B643,home!$B$2:$E$405,4,FALSE)</f>
        <v>0.38</v>
      </c>
      <c r="K643" s="3">
        <f t="shared" si="840"/>
        <v>1.4169878787878771</v>
      </c>
      <c r="L643" s="3">
        <f t="shared" si="841"/>
        <v>0.14370909090909081</v>
      </c>
      <c r="M643" s="5">
        <f t="shared" si="842"/>
        <v>0.20998966375360162</v>
      </c>
      <c r="N643" s="5">
        <f t="shared" si="843"/>
        <v>0.29755280820959551</v>
      </c>
      <c r="O643" s="5">
        <f t="shared" si="844"/>
        <v>3.0177423678335747E-2</v>
      </c>
      <c r="P643" s="5">
        <f t="shared" si="845"/>
        <v>4.2761043565248021E-2</v>
      </c>
      <c r="Q643" s="5">
        <f t="shared" si="846"/>
        <v>0.21081436126614542</v>
      </c>
      <c r="R643" s="5">
        <f t="shared" si="847"/>
        <v>2.1683850613960502E-3</v>
      </c>
      <c r="S643" s="5">
        <f t="shared" si="848"/>
        <v>2.1769010127738707E-3</v>
      </c>
      <c r="T643" s="5">
        <f t="shared" si="849"/>
        <v>3.0295940208138406E-2</v>
      </c>
      <c r="U643" s="5">
        <f t="shared" si="850"/>
        <v>3.0725753485429099E-3</v>
      </c>
      <c r="V643" s="5">
        <f t="shared" si="851"/>
        <v>4.9254571963483953E-5</v>
      </c>
      <c r="W643" s="5">
        <f t="shared" si="852"/>
        <v>9.9573798196178898E-2</v>
      </c>
      <c r="X643" s="5">
        <f t="shared" si="853"/>
        <v>1.4309660017138136E-2</v>
      </c>
      <c r="Y643" s="5">
        <f t="shared" si="854"/>
        <v>1.0282141161405431E-3</v>
      </c>
      <c r="Z643" s="5">
        <f t="shared" si="855"/>
        <v>1.0387221530469322E-4</v>
      </c>
      <c r="AA643" s="5">
        <f t="shared" si="856"/>
        <v>1.4718567002959491E-4</v>
      </c>
      <c r="AB643" s="5">
        <f t="shared" si="857"/>
        <v>1.0428015518160408E-4</v>
      </c>
      <c r="AC643" s="5">
        <f t="shared" si="858"/>
        <v>6.2686921699796523E-7</v>
      </c>
      <c r="AD643" s="5">
        <f t="shared" si="859"/>
        <v>3.5273716272213915E-2</v>
      </c>
      <c r="AE643" s="5">
        <f t="shared" si="860"/>
        <v>5.069153698465066E-3</v>
      </c>
      <c r="AF643" s="5">
        <f t="shared" si="861"/>
        <v>3.6424173484243496E-4</v>
      </c>
      <c r="AG643" s="5">
        <f t="shared" si="862"/>
        <v>1.7448282861785491E-5</v>
      </c>
      <c r="AH643" s="5">
        <f t="shared" si="863"/>
        <v>3.7318454080377014E-6</v>
      </c>
      <c r="AI643" s="5">
        <f t="shared" si="864"/>
        <v>5.2879797086996218E-6</v>
      </c>
      <c r="AJ643" s="5">
        <f t="shared" si="865"/>
        <v>3.7465015752518076E-6</v>
      </c>
      <c r="AK643" s="5">
        <f t="shared" si="866"/>
        <v>1.7695824399971669E-6</v>
      </c>
      <c r="AL643" s="5">
        <f t="shared" si="867"/>
        <v>5.1060764455942217E-9</v>
      </c>
      <c r="AM643" s="5">
        <f t="shared" si="868"/>
        <v>9.996485679505963E-3</v>
      </c>
      <c r="AN643" s="5">
        <f t="shared" si="869"/>
        <v>1.4365858692875469E-3</v>
      </c>
      <c r="AO643" s="5">
        <f t="shared" si="870"/>
        <v>1.0322522464407964E-4</v>
      </c>
      <c r="AP643" s="5">
        <f t="shared" si="871"/>
        <v>4.9448010641624577E-6</v>
      </c>
      <c r="AQ643" s="5">
        <f t="shared" si="872"/>
        <v>1.776532164142728E-7</v>
      </c>
      <c r="AR643" s="5">
        <f t="shared" si="873"/>
        <v>1.0726002220047259E-7</v>
      </c>
      <c r="AS643" s="5">
        <f t="shared" si="874"/>
        <v>1.5198615133658828E-7</v>
      </c>
      <c r="AT643" s="5">
        <f t="shared" si="875"/>
        <v>1.0768126709378276E-7</v>
      </c>
      <c r="AU643" s="5">
        <f t="shared" si="876"/>
        <v>5.0861016748136709E-8</v>
      </c>
      <c r="AV643" s="5">
        <f t="shared" si="877"/>
        <v>1.8017361058734228E-8</v>
      </c>
      <c r="AW643" s="5">
        <f t="shared" si="878"/>
        <v>2.8882527072292709E-11</v>
      </c>
      <c r="AX643" s="5">
        <f t="shared" si="879"/>
        <v>2.3608165063894238E-3</v>
      </c>
      <c r="AY643" s="5">
        <f t="shared" si="880"/>
        <v>3.3927079393639988E-4</v>
      </c>
      <c r="AZ643" s="5">
        <f t="shared" si="881"/>
        <v>2.437814868430275E-5</v>
      </c>
      <c r="BA643" s="5">
        <f t="shared" si="882"/>
        <v>1.1677871951559329E-6</v>
      </c>
      <c r="BB643" s="5">
        <f t="shared" si="883"/>
        <v>4.1955409047784016E-8</v>
      </c>
      <c r="BC643" s="5">
        <f t="shared" si="884"/>
        <v>1.2058747385952164E-9</v>
      </c>
      <c r="BD643" s="5">
        <f t="shared" si="885"/>
        <v>2.5690400468864716E-9</v>
      </c>
      <c r="BE643" s="5">
        <f t="shared" si="886"/>
        <v>3.64029860655877E-9</v>
      </c>
      <c r="BF643" s="5">
        <f t="shared" si="887"/>
        <v>2.5791295003310888E-9</v>
      </c>
      <c r="BG643" s="5">
        <f t="shared" si="888"/>
        <v>1.2181984132644626E-9</v>
      </c>
      <c r="BH643" s="5">
        <f t="shared" si="889"/>
        <v>4.3154309638859205E-10</v>
      </c>
      <c r="BI643" s="5">
        <f t="shared" si="890"/>
        <v>1.2229826735144469E-10</v>
      </c>
      <c r="BJ643" s="8">
        <f t="shared" si="891"/>
        <v>0.70856643762692717</v>
      </c>
      <c r="BK643" s="8">
        <f t="shared" si="892"/>
        <v>0.2553167656728168</v>
      </c>
      <c r="BL643" s="8">
        <f t="shared" si="893"/>
        <v>3.5684832188944256E-2</v>
      </c>
      <c r="BM643" s="8">
        <f t="shared" si="894"/>
        <v>0.20586895140461683</v>
      </c>
      <c r="BN643" s="8">
        <f t="shared" si="895"/>
        <v>0.79346368553432234</v>
      </c>
    </row>
    <row r="644" spans="1:66" x14ac:dyDescent="0.25">
      <c r="A644" t="s">
        <v>22</v>
      </c>
      <c r="B644" t="s">
        <v>261</v>
      </c>
      <c r="C644" t="s">
        <v>162</v>
      </c>
      <c r="D644" s="10"/>
      <c r="E644">
        <f>VLOOKUP(A644,home!$A$2:$E$405,3,FALSE)</f>
        <v>1.6949152542372901</v>
      </c>
      <c r="F644">
        <f>VLOOKUP(B644,home!$B$2:$E$405,3,FALSE)</f>
        <v>0.59</v>
      </c>
      <c r="G644">
        <f>VLOOKUP(C644,away!$B$2:$E$405,4,FALSE)</f>
        <v>1.97</v>
      </c>
      <c r="H644">
        <f>VLOOKUP(A644,away!$A$2:$E$405,3,FALSE)</f>
        <v>1.55932203389831</v>
      </c>
      <c r="I644">
        <f>VLOOKUP(C644,away!$B$2:$E$405,3,FALSE)</f>
        <v>0.59</v>
      </c>
      <c r="J644">
        <f>VLOOKUP(B644,home!$B$2:$E$405,4,FALSE)</f>
        <v>0.64</v>
      </c>
      <c r="K644" s="3">
        <f t="shared" si="840"/>
        <v>1.9700000000000022</v>
      </c>
      <c r="L644" s="3">
        <f t="shared" si="841"/>
        <v>0.58880000000000188</v>
      </c>
      <c r="M644" s="5">
        <f t="shared" si="842"/>
        <v>7.7397561813514953E-2</v>
      </c>
      <c r="N644" s="5">
        <f t="shared" si="843"/>
        <v>0.15247319677262464</v>
      </c>
      <c r="O644" s="5">
        <f t="shared" si="844"/>
        <v>4.557168439579775E-2</v>
      </c>
      <c r="P644" s="5">
        <f t="shared" si="845"/>
        <v>8.9776218259721666E-2</v>
      </c>
      <c r="Q644" s="5">
        <f t="shared" si="846"/>
        <v>0.15018609882103542</v>
      </c>
      <c r="R644" s="5">
        <f t="shared" si="847"/>
        <v>1.3416303886122898E-2</v>
      </c>
      <c r="S644" s="5">
        <f t="shared" si="848"/>
        <v>2.6033666875827238E-2</v>
      </c>
      <c r="T644" s="5">
        <f t="shared" si="849"/>
        <v>8.8429574985825946E-2</v>
      </c>
      <c r="U644" s="5">
        <f t="shared" si="850"/>
        <v>2.6430118655662138E-2</v>
      </c>
      <c r="V644" s="5">
        <f t="shared" si="851"/>
        <v>3.3552652690310748E-3</v>
      </c>
      <c r="W644" s="5">
        <f t="shared" si="852"/>
        <v>9.8622204892480039E-2</v>
      </c>
      <c r="X644" s="5">
        <f t="shared" si="853"/>
        <v>5.8068754240692431E-2</v>
      </c>
      <c r="Y644" s="5">
        <f t="shared" si="854"/>
        <v>1.7095441248459905E-2</v>
      </c>
      <c r="Z644" s="5">
        <f t="shared" si="855"/>
        <v>2.633173242716396E-3</v>
      </c>
      <c r="AA644" s="5">
        <f t="shared" si="856"/>
        <v>5.1873512881513055E-3</v>
      </c>
      <c r="AB644" s="5">
        <f t="shared" si="857"/>
        <v>5.1095410188290421E-3</v>
      </c>
      <c r="AC644" s="5">
        <f t="shared" si="858"/>
        <v>2.4324331094367784E-4</v>
      </c>
      <c r="AD644" s="5">
        <f t="shared" si="859"/>
        <v>4.8571435909546483E-2</v>
      </c>
      <c r="AE644" s="5">
        <f t="shared" si="860"/>
        <v>2.8598861463541059E-2</v>
      </c>
      <c r="AF644" s="5">
        <f t="shared" si="861"/>
        <v>8.4195048148665141E-3</v>
      </c>
      <c r="AG644" s="5">
        <f t="shared" si="862"/>
        <v>1.6524681449978065E-3</v>
      </c>
      <c r="AH644" s="5">
        <f t="shared" si="863"/>
        <v>3.8760310132785467E-4</v>
      </c>
      <c r="AI644" s="5">
        <f t="shared" si="864"/>
        <v>7.6357810961587454E-4</v>
      </c>
      <c r="AJ644" s="5">
        <f t="shared" si="865"/>
        <v>7.5212443797163732E-4</v>
      </c>
      <c r="AK644" s="5">
        <f t="shared" si="866"/>
        <v>4.938950476013757E-4</v>
      </c>
      <c r="AL644" s="5">
        <f t="shared" si="867"/>
        <v>1.1285866924910681E-5</v>
      </c>
      <c r="AM644" s="5">
        <f t="shared" si="868"/>
        <v>1.9137145748361319E-2</v>
      </c>
      <c r="AN644" s="5">
        <f t="shared" si="869"/>
        <v>1.1267951416635179E-2</v>
      </c>
      <c r="AO644" s="5">
        <f t="shared" si="870"/>
        <v>3.3172848970574073E-3</v>
      </c>
      <c r="AP644" s="5">
        <f t="shared" si="871"/>
        <v>6.5107244912913584E-4</v>
      </c>
      <c r="AQ644" s="5">
        <f t="shared" si="872"/>
        <v>9.5837864511809088E-5</v>
      </c>
      <c r="AR644" s="5">
        <f t="shared" si="873"/>
        <v>4.5644141212368342E-5</v>
      </c>
      <c r="AS644" s="5">
        <f t="shared" si="874"/>
        <v>8.9918958188365731E-5</v>
      </c>
      <c r="AT644" s="5">
        <f t="shared" si="875"/>
        <v>8.8570173815540344E-5</v>
      </c>
      <c r="AU644" s="5">
        <f t="shared" si="876"/>
        <v>5.8161080805538226E-5</v>
      </c>
      <c r="AV644" s="5">
        <f t="shared" si="877"/>
        <v>2.8644332296727612E-5</v>
      </c>
      <c r="AW644" s="5">
        <f t="shared" si="878"/>
        <v>3.6363564826147942E-7</v>
      </c>
      <c r="AX644" s="5">
        <f t="shared" si="879"/>
        <v>6.2833628540453152E-3</v>
      </c>
      <c r="AY644" s="5">
        <f t="shared" si="880"/>
        <v>3.6996440484618931E-3</v>
      </c>
      <c r="AZ644" s="5">
        <f t="shared" si="881"/>
        <v>1.0891752078671846E-3</v>
      </c>
      <c r="BA644" s="5">
        <f t="shared" si="882"/>
        <v>2.137687874640668E-4</v>
      </c>
      <c r="BB644" s="5">
        <f t="shared" si="883"/>
        <v>3.146676551471073E-5</v>
      </c>
      <c r="BC644" s="5">
        <f t="shared" si="884"/>
        <v>3.7055263070123495E-6</v>
      </c>
      <c r="BD644" s="5">
        <f t="shared" si="885"/>
        <v>4.4792117243070901E-6</v>
      </c>
      <c r="BE644" s="5">
        <f t="shared" si="886"/>
        <v>8.8240470968849778E-6</v>
      </c>
      <c r="BF644" s="5">
        <f t="shared" si="887"/>
        <v>8.6916863904317125E-6</v>
      </c>
      <c r="BG644" s="5">
        <f t="shared" si="888"/>
        <v>5.7075407297168311E-6</v>
      </c>
      <c r="BH644" s="5">
        <f t="shared" si="889"/>
        <v>2.8109638093855429E-6</v>
      </c>
      <c r="BI644" s="5">
        <f t="shared" si="890"/>
        <v>1.1075197408979041E-6</v>
      </c>
      <c r="BJ644" s="8">
        <f t="shared" si="891"/>
        <v>0.69790795685942519</v>
      </c>
      <c r="BK644" s="8">
        <f t="shared" si="892"/>
        <v>0.20051688544442545</v>
      </c>
      <c r="BL644" s="8">
        <f t="shared" si="893"/>
        <v>9.8454759596890054E-2</v>
      </c>
      <c r="BM644" s="8">
        <f t="shared" si="894"/>
        <v>0.46699243078182606</v>
      </c>
      <c r="BN644" s="8">
        <f t="shared" si="895"/>
        <v>0.52882106394881734</v>
      </c>
    </row>
    <row r="645" spans="1:66" x14ac:dyDescent="0.25">
      <c r="A645" t="s">
        <v>22</v>
      </c>
      <c r="B645" t="s">
        <v>23</v>
      </c>
      <c r="C645" t="s">
        <v>165</v>
      </c>
      <c r="D645" s="10"/>
      <c r="E645">
        <f>VLOOKUP(A645,home!$A$2:$E$405,3,FALSE)</f>
        <v>1.6949152542372901</v>
      </c>
      <c r="F645">
        <f>VLOOKUP(B645,home!$B$2:$E$405,3,FALSE)</f>
        <v>2.16</v>
      </c>
      <c r="G645">
        <f>VLOOKUP(C645,away!$B$2:$E$405,4,FALSE)</f>
        <v>1.77</v>
      </c>
      <c r="H645">
        <f>VLOOKUP(A645,away!$A$2:$E$405,3,FALSE)</f>
        <v>1.55932203389831</v>
      </c>
      <c r="I645">
        <f>VLOOKUP(C645,away!$B$2:$E$405,3,FALSE)</f>
        <v>0.98</v>
      </c>
      <c r="J645">
        <f>VLOOKUP(B645,home!$B$2:$E$405,4,FALSE)</f>
        <v>1.07</v>
      </c>
      <c r="K645" s="3">
        <f t="shared" si="840"/>
        <v>6.4800000000000075</v>
      </c>
      <c r="L645" s="3">
        <f t="shared" si="841"/>
        <v>1.635105084745768</v>
      </c>
      <c r="M645" s="5">
        <f t="shared" si="842"/>
        <v>2.9898860826553075E-4</v>
      </c>
      <c r="N645" s="5">
        <f t="shared" si="843"/>
        <v>1.9374461815606413E-3</v>
      </c>
      <c r="O645" s="5">
        <f t="shared" si="844"/>
        <v>4.8887779365602987E-4</v>
      </c>
      <c r="P645" s="5">
        <f t="shared" si="845"/>
        <v>3.1679281028910771E-3</v>
      </c>
      <c r="Q645" s="5">
        <f t="shared" si="846"/>
        <v>6.277325628256487E-3</v>
      </c>
      <c r="R645" s="5">
        <f t="shared" si="847"/>
        <v>3.9968328311313354E-4</v>
      </c>
      <c r="S645" s="5">
        <f t="shared" si="848"/>
        <v>8.3914304656168819E-3</v>
      </c>
      <c r="T645" s="5">
        <f t="shared" si="849"/>
        <v>1.0264087053367106E-2</v>
      </c>
      <c r="U645" s="5">
        <f t="shared" si="850"/>
        <v>2.5899476745731079E-3</v>
      </c>
      <c r="V645" s="5">
        <f t="shared" si="851"/>
        <v>9.8790268482869242E-3</v>
      </c>
      <c r="W645" s="5">
        <f t="shared" si="852"/>
        <v>1.3559023357034027E-2</v>
      </c>
      <c r="X645" s="5">
        <f t="shared" si="853"/>
        <v>2.2170428035272971E-2</v>
      </c>
      <c r="Y645" s="5">
        <f t="shared" si="854"/>
        <v>1.8125489805732486E-2</v>
      </c>
      <c r="Z645" s="5">
        <f t="shared" si="855"/>
        <v>2.1784138950205567E-4</v>
      </c>
      <c r="AA645" s="5">
        <f t="shared" si="856"/>
        <v>1.4116122039733222E-3</v>
      </c>
      <c r="AB645" s="5">
        <f t="shared" si="857"/>
        <v>4.5736235408735705E-3</v>
      </c>
      <c r="AC645" s="5">
        <f t="shared" si="858"/>
        <v>6.5420650479494375E-3</v>
      </c>
      <c r="AD645" s="5">
        <f t="shared" si="859"/>
        <v>2.1965617838395148E-2</v>
      </c>
      <c r="AE645" s="5">
        <f t="shared" si="860"/>
        <v>3.5916093417142254E-2</v>
      </c>
      <c r="AF645" s="5">
        <f t="shared" si="861"/>
        <v>2.936329348528666E-2</v>
      </c>
      <c r="AG645" s="5">
        <f t="shared" si="862"/>
        <v>1.6004023494224834E-2</v>
      </c>
      <c r="AH645" s="5">
        <f t="shared" si="863"/>
        <v>8.904839091072361E-5</v>
      </c>
      <c r="AI645" s="5">
        <f t="shared" si="864"/>
        <v>5.7703357310148968E-4</v>
      </c>
      <c r="AJ645" s="5">
        <f t="shared" si="865"/>
        <v>1.8695887768488291E-3</v>
      </c>
      <c r="AK645" s="5">
        <f t="shared" si="866"/>
        <v>4.0383117579934754E-3</v>
      </c>
      <c r="AL645" s="5">
        <f t="shared" si="867"/>
        <v>2.7726530233466097E-3</v>
      </c>
      <c r="AM645" s="5">
        <f t="shared" si="868"/>
        <v>2.8467440718560142E-2</v>
      </c>
      <c r="AN645" s="5">
        <f t="shared" si="869"/>
        <v>4.6547257068616413E-2</v>
      </c>
      <c r="AO645" s="5">
        <f t="shared" si="870"/>
        <v>3.8054828356931553E-2</v>
      </c>
      <c r="AP645" s="5">
        <f t="shared" si="871"/>
        <v>2.074121444851541E-2</v>
      </c>
      <c r="AQ645" s="5">
        <f t="shared" si="872"/>
        <v>8.4785163021424796E-3</v>
      </c>
      <c r="AR645" s="5">
        <f t="shared" si="873"/>
        <v>2.9120695353310585E-5</v>
      </c>
      <c r="AS645" s="5">
        <f t="shared" si="874"/>
        <v>1.8870210588945279E-4</v>
      </c>
      <c r="AT645" s="5">
        <f t="shared" si="875"/>
        <v>6.1139482308182798E-4</v>
      </c>
      <c r="AU645" s="5">
        <f t="shared" si="876"/>
        <v>1.3206128178567499E-3</v>
      </c>
      <c r="AV645" s="5">
        <f t="shared" si="877"/>
        <v>2.1393927649279373E-3</v>
      </c>
      <c r="AW645" s="5">
        <f t="shared" si="878"/>
        <v>8.1604423020776033E-4</v>
      </c>
      <c r="AX645" s="5">
        <f t="shared" si="879"/>
        <v>3.0744835976044986E-2</v>
      </c>
      <c r="AY645" s="5">
        <f t="shared" si="880"/>
        <v>5.0271037634105779E-2</v>
      </c>
      <c r="AZ645" s="5">
        <f t="shared" si="881"/>
        <v>4.1099214625486116E-2</v>
      </c>
      <c r="BA645" s="5">
        <f t="shared" si="882"/>
        <v>2.2400511604396663E-2</v>
      </c>
      <c r="BB645" s="5">
        <f t="shared" si="883"/>
        <v>9.1567976063138875E-3</v>
      </c>
      <c r="BC645" s="5">
        <f t="shared" si="884"/>
        <v>2.9944652652143413E-3</v>
      </c>
      <c r="BD645" s="5">
        <f t="shared" si="885"/>
        <v>7.9358995072551116E-6</v>
      </c>
      <c r="BE645" s="5">
        <f t="shared" si="886"/>
        <v>5.142462880701318E-5</v>
      </c>
      <c r="BF645" s="5">
        <f t="shared" si="887"/>
        <v>1.6661579733472293E-4</v>
      </c>
      <c r="BG645" s="5">
        <f t="shared" si="888"/>
        <v>3.5989012224300199E-4</v>
      </c>
      <c r="BH645" s="5">
        <f t="shared" si="889"/>
        <v>5.8302199803366382E-4</v>
      </c>
      <c r="BI645" s="5">
        <f t="shared" si="890"/>
        <v>7.5559650945162908E-4</v>
      </c>
      <c r="BJ645" s="8">
        <f t="shared" si="891"/>
        <v>0.47453894790260037</v>
      </c>
      <c r="BK645" s="8">
        <f t="shared" si="892"/>
        <v>8.132312973046224E-2</v>
      </c>
      <c r="BL645" s="8">
        <f t="shared" si="893"/>
        <v>2.2251435157530246E-2</v>
      </c>
      <c r="BM645" s="8">
        <f t="shared" si="894"/>
        <v>0.51630611117845393</v>
      </c>
      <c r="BN645" s="8">
        <f t="shared" si="895"/>
        <v>1.2570249597742899E-2</v>
      </c>
    </row>
    <row r="646" spans="1:66" x14ac:dyDescent="0.25">
      <c r="A646" t="s">
        <v>22</v>
      </c>
      <c r="B646" t="s">
        <v>256</v>
      </c>
      <c r="C646" t="s">
        <v>164</v>
      </c>
      <c r="D646" s="10"/>
      <c r="E646">
        <f>VLOOKUP(A646,home!$A$2:$E$405,3,FALSE)</f>
        <v>1.6949152542372901</v>
      </c>
      <c r="F646">
        <f>VLOOKUP(B646,home!$B$2:$E$405,3,FALSE)</f>
        <v>0.89</v>
      </c>
      <c r="G646">
        <f>VLOOKUP(C646,away!$B$2:$E$405,4,FALSE)</f>
        <v>0.59</v>
      </c>
      <c r="H646">
        <f>VLOOKUP(A646,away!$A$2:$E$405,3,FALSE)</f>
        <v>1.55932203389831</v>
      </c>
      <c r="I646">
        <f>VLOOKUP(C646,away!$B$2:$E$405,3,FALSE)</f>
        <v>0.59</v>
      </c>
      <c r="J646">
        <f>VLOOKUP(B646,home!$B$2:$E$405,4,FALSE)</f>
        <v>1.28</v>
      </c>
      <c r="K646" s="3">
        <f t="shared" si="840"/>
        <v>0.89000000000000101</v>
      </c>
      <c r="L646" s="3">
        <f t="shared" si="841"/>
        <v>1.1776000000000038</v>
      </c>
      <c r="M646" s="5">
        <f t="shared" si="842"/>
        <v>0.1264889912870881</v>
      </c>
      <c r="N646" s="5">
        <f t="shared" si="843"/>
        <v>0.11257520224550854</v>
      </c>
      <c r="O646" s="5">
        <f t="shared" si="844"/>
        <v>0.14895343613967543</v>
      </c>
      <c r="P646" s="5">
        <f t="shared" si="845"/>
        <v>0.13256855816431132</v>
      </c>
      <c r="Q646" s="5">
        <f t="shared" si="846"/>
        <v>5.0095964999251362E-2</v>
      </c>
      <c r="R646" s="5">
        <f t="shared" si="847"/>
        <v>8.7703783199041208E-2</v>
      </c>
      <c r="S646" s="5">
        <f t="shared" si="848"/>
        <v>3.4735083335980355E-2</v>
      </c>
      <c r="T646" s="5">
        <f t="shared" si="849"/>
        <v>5.8993008383118599E-2</v>
      </c>
      <c r="U646" s="5">
        <f t="shared" si="850"/>
        <v>7.8056367047146774E-2</v>
      </c>
      <c r="V646" s="5">
        <f t="shared" si="851"/>
        <v>4.0449544868267837E-3</v>
      </c>
      <c r="W646" s="5">
        <f t="shared" si="852"/>
        <v>1.4861802949777922E-2</v>
      </c>
      <c r="X646" s="5">
        <f t="shared" si="853"/>
        <v>1.7501259153658539E-2</v>
      </c>
      <c r="Y646" s="5">
        <f t="shared" si="854"/>
        <v>1.0304741389674184E-2</v>
      </c>
      <c r="Z646" s="5">
        <f t="shared" si="855"/>
        <v>3.4426658365063735E-2</v>
      </c>
      <c r="AA646" s="5">
        <f t="shared" si="856"/>
        <v>3.063972594490676E-2</v>
      </c>
      <c r="AB646" s="5">
        <f t="shared" si="857"/>
        <v>1.3634678045483522E-2</v>
      </c>
      <c r="AC646" s="5">
        <f t="shared" si="858"/>
        <v>2.6496069870510301E-4</v>
      </c>
      <c r="AD646" s="5">
        <f t="shared" si="859"/>
        <v>3.3067511563255906E-3</v>
      </c>
      <c r="AE646" s="5">
        <f t="shared" si="860"/>
        <v>3.8940301616890286E-3</v>
      </c>
      <c r="AF646" s="5">
        <f t="shared" si="861"/>
        <v>2.2928049592025081E-3</v>
      </c>
      <c r="AG646" s="5">
        <f t="shared" si="862"/>
        <v>9.0000237331896017E-4</v>
      </c>
      <c r="AH646" s="5">
        <f t="shared" si="863"/>
        <v>1.0135208222674805E-2</v>
      </c>
      <c r="AI646" s="5">
        <f t="shared" si="864"/>
        <v>9.0203353181805886E-3</v>
      </c>
      <c r="AJ646" s="5">
        <f t="shared" si="865"/>
        <v>4.0140492165903659E-3</v>
      </c>
      <c r="AK646" s="5">
        <f t="shared" si="866"/>
        <v>1.1908346009218101E-3</v>
      </c>
      <c r="AL646" s="5">
        <f t="shared" si="867"/>
        <v>1.1107830789106652E-5</v>
      </c>
      <c r="AM646" s="5">
        <f t="shared" si="868"/>
        <v>5.8860170582595596E-4</v>
      </c>
      <c r="AN646" s="5">
        <f t="shared" si="869"/>
        <v>6.9313736878064797E-4</v>
      </c>
      <c r="AO646" s="5">
        <f t="shared" si="870"/>
        <v>4.0811928273804698E-4</v>
      </c>
      <c r="AP646" s="5">
        <f t="shared" si="871"/>
        <v>1.6020042245077512E-4</v>
      </c>
      <c r="AQ646" s="5">
        <f t="shared" si="872"/>
        <v>4.7163004369508399E-5</v>
      </c>
      <c r="AR646" s="5">
        <f t="shared" si="873"/>
        <v>2.3870442406043776E-3</v>
      </c>
      <c r="AS646" s="5">
        <f t="shared" si="874"/>
        <v>2.1244693741378985E-3</v>
      </c>
      <c r="AT646" s="5">
        <f t="shared" si="875"/>
        <v>9.4538887149136597E-4</v>
      </c>
      <c r="AU646" s="5">
        <f t="shared" si="876"/>
        <v>2.8046536520910561E-4</v>
      </c>
      <c r="AV646" s="5">
        <f t="shared" si="877"/>
        <v>6.2403543759026052E-5</v>
      </c>
      <c r="AW646" s="5">
        <f t="shared" si="878"/>
        <v>3.2338104355984166E-7</v>
      </c>
      <c r="AX646" s="5">
        <f t="shared" si="879"/>
        <v>8.7309253030850193E-5</v>
      </c>
      <c r="AY646" s="5">
        <f t="shared" si="880"/>
        <v>1.0281537636912953E-4</v>
      </c>
      <c r="AZ646" s="5">
        <f t="shared" si="881"/>
        <v>6.0537693606143678E-5</v>
      </c>
      <c r="BA646" s="5">
        <f t="shared" si="882"/>
        <v>2.3763062663531661E-5</v>
      </c>
      <c r="BB646" s="5">
        <f t="shared" si="883"/>
        <v>6.9958456481437504E-6</v>
      </c>
      <c r="BC646" s="5">
        <f t="shared" si="884"/>
        <v>1.6476615670508213E-6</v>
      </c>
      <c r="BD646" s="5">
        <f t="shared" si="885"/>
        <v>4.6849721628928651E-4</v>
      </c>
      <c r="BE646" s="5">
        <f t="shared" si="886"/>
        <v>4.1696252249746554E-4</v>
      </c>
      <c r="BF646" s="5">
        <f t="shared" si="887"/>
        <v>1.8554832251137235E-4</v>
      </c>
      <c r="BG646" s="5">
        <f t="shared" si="888"/>
        <v>5.5046002345040538E-5</v>
      </c>
      <c r="BH646" s="5">
        <f t="shared" si="889"/>
        <v>1.224773552177153E-5</v>
      </c>
      <c r="BI646" s="5">
        <f t="shared" si="890"/>
        <v>2.1800969228753354E-6</v>
      </c>
      <c r="BJ646" s="8">
        <f t="shared" si="891"/>
        <v>0.27690585844857513</v>
      </c>
      <c r="BK646" s="8">
        <f t="shared" si="892"/>
        <v>0.29821647118006994</v>
      </c>
      <c r="BL646" s="8">
        <f t="shared" si="893"/>
        <v>0.39028867102591086</v>
      </c>
      <c r="BM646" s="8">
        <f t="shared" si="894"/>
        <v>0.34134923098941811</v>
      </c>
      <c r="BN646" s="8">
        <f t="shared" si="895"/>
        <v>0.65838593603487605</v>
      </c>
    </row>
    <row r="647" spans="1:66" x14ac:dyDescent="0.25">
      <c r="A647" t="s">
        <v>22</v>
      </c>
      <c r="B647" t="s">
        <v>264</v>
      </c>
      <c r="C647" t="s">
        <v>266</v>
      </c>
      <c r="D647" s="10"/>
      <c r="E647">
        <f>VLOOKUP(A647,home!$A$2:$E$405,3,FALSE)</f>
        <v>1.6949152542372901</v>
      </c>
      <c r="F647">
        <f>VLOOKUP(B647,home!$B$2:$E$405,3,FALSE)</f>
        <v>0.79</v>
      </c>
      <c r="G647">
        <f>VLOOKUP(C647,away!$B$2:$E$405,4,FALSE)</f>
        <v>0</v>
      </c>
      <c r="H647">
        <f>VLOOKUP(A647,away!$A$2:$E$405,3,FALSE)</f>
        <v>1.55932203389831</v>
      </c>
      <c r="I647">
        <f>VLOOKUP(C647,away!$B$2:$E$405,3,FALSE)</f>
        <v>0.89</v>
      </c>
      <c r="J647">
        <f>VLOOKUP(B647,home!$B$2:$E$405,4,FALSE)</f>
        <v>0.86</v>
      </c>
      <c r="K647" s="3">
        <f t="shared" si="840"/>
        <v>0</v>
      </c>
      <c r="L647" s="3">
        <f t="shared" si="841"/>
        <v>1.1935050847457664</v>
      </c>
      <c r="M647" s="5">
        <f t="shared" si="842"/>
        <v>0.30315680934647748</v>
      </c>
      <c r="N647" s="5">
        <f t="shared" si="843"/>
        <v>0</v>
      </c>
      <c r="O647" s="5">
        <f t="shared" si="844"/>
        <v>0.36181919343032376</v>
      </c>
      <c r="P647" s="5">
        <f t="shared" si="845"/>
        <v>0</v>
      </c>
      <c r="Q647" s="5">
        <f t="shared" si="846"/>
        <v>0</v>
      </c>
      <c r="R647" s="5">
        <f t="shared" si="847"/>
        <v>0.21591652355885174</v>
      </c>
      <c r="S647" s="5">
        <f t="shared" si="848"/>
        <v>0</v>
      </c>
      <c r="T647" s="5">
        <f t="shared" si="849"/>
        <v>0</v>
      </c>
      <c r="U647" s="5">
        <f t="shared" si="850"/>
        <v>0</v>
      </c>
      <c r="V647" s="5">
        <f t="shared" si="851"/>
        <v>0</v>
      </c>
      <c r="W647" s="5">
        <f t="shared" si="852"/>
        <v>0</v>
      </c>
      <c r="X647" s="5">
        <f t="shared" si="853"/>
        <v>0</v>
      </c>
      <c r="Y647" s="5">
        <f t="shared" si="854"/>
        <v>0</v>
      </c>
      <c r="Z647" s="5">
        <f t="shared" si="855"/>
        <v>8.5899156249372888E-2</v>
      </c>
      <c r="AA647" s="5">
        <f t="shared" si="856"/>
        <v>0</v>
      </c>
      <c r="AB647" s="5">
        <f t="shared" si="857"/>
        <v>0</v>
      </c>
      <c r="AC647" s="5">
        <f t="shared" si="858"/>
        <v>0</v>
      </c>
      <c r="AD647" s="5">
        <f t="shared" si="859"/>
        <v>0</v>
      </c>
      <c r="AE647" s="5">
        <f t="shared" si="860"/>
        <v>0</v>
      </c>
      <c r="AF647" s="5">
        <f t="shared" si="861"/>
        <v>0</v>
      </c>
      <c r="AG647" s="5">
        <f t="shared" si="862"/>
        <v>0</v>
      </c>
      <c r="AH647" s="5">
        <f t="shared" si="863"/>
        <v>2.5630269939749407E-2</v>
      </c>
      <c r="AI647" s="5">
        <f t="shared" si="864"/>
        <v>0</v>
      </c>
      <c r="AJ647" s="5">
        <f t="shared" si="865"/>
        <v>0</v>
      </c>
      <c r="AK647" s="5">
        <f t="shared" si="866"/>
        <v>0</v>
      </c>
      <c r="AL647" s="5">
        <f t="shared" si="867"/>
        <v>0</v>
      </c>
      <c r="AM647" s="5">
        <f t="shared" si="868"/>
        <v>0</v>
      </c>
      <c r="AN647" s="5">
        <f t="shared" si="869"/>
        <v>0</v>
      </c>
      <c r="AO647" s="5">
        <f t="shared" si="870"/>
        <v>0</v>
      </c>
      <c r="AP647" s="5">
        <f t="shared" si="871"/>
        <v>0</v>
      </c>
      <c r="AQ647" s="5">
        <f t="shared" si="872"/>
        <v>0</v>
      </c>
      <c r="AR647" s="5">
        <f t="shared" si="873"/>
        <v>6.1179714992994887E-3</v>
      </c>
      <c r="AS647" s="5">
        <f t="shared" si="874"/>
        <v>0</v>
      </c>
      <c r="AT647" s="5">
        <f t="shared" si="875"/>
        <v>0</v>
      </c>
      <c r="AU647" s="5">
        <f t="shared" si="876"/>
        <v>0</v>
      </c>
      <c r="AV647" s="5">
        <f t="shared" si="877"/>
        <v>0</v>
      </c>
      <c r="AW647" s="5">
        <f t="shared" si="878"/>
        <v>0</v>
      </c>
      <c r="AX647" s="5">
        <f t="shared" si="879"/>
        <v>0</v>
      </c>
      <c r="AY647" s="5">
        <f t="shared" si="880"/>
        <v>0</v>
      </c>
      <c r="AZ647" s="5">
        <f t="shared" si="881"/>
        <v>0</v>
      </c>
      <c r="BA647" s="5">
        <f t="shared" si="882"/>
        <v>0</v>
      </c>
      <c r="BB647" s="5">
        <f t="shared" si="883"/>
        <v>0</v>
      </c>
      <c r="BC647" s="5">
        <f t="shared" si="884"/>
        <v>0</v>
      </c>
      <c r="BD647" s="5">
        <f t="shared" si="885"/>
        <v>1.2169716821239377E-3</v>
      </c>
      <c r="BE647" s="5">
        <f t="shared" si="886"/>
        <v>0</v>
      </c>
      <c r="BF647" s="5">
        <f t="shared" si="887"/>
        <v>0</v>
      </c>
      <c r="BG647" s="5">
        <f t="shared" si="888"/>
        <v>0</v>
      </c>
      <c r="BH647" s="5">
        <f t="shared" si="889"/>
        <v>0</v>
      </c>
      <c r="BI647" s="5">
        <f t="shared" si="890"/>
        <v>0</v>
      </c>
      <c r="BJ647" s="8">
        <f t="shared" si="891"/>
        <v>0</v>
      </c>
      <c r="BK647" s="8">
        <f t="shared" si="892"/>
        <v>0.30315680934647748</v>
      </c>
      <c r="BL647" s="8">
        <f t="shared" si="893"/>
        <v>0.61070093011034832</v>
      </c>
      <c r="BM647" s="8">
        <f t="shared" si="894"/>
        <v>0.11886436937054572</v>
      </c>
      <c r="BN647" s="8">
        <f t="shared" si="895"/>
        <v>0.88089252633565296</v>
      </c>
    </row>
    <row r="648" spans="1:66" x14ac:dyDescent="0.25">
      <c r="A648" t="s">
        <v>25</v>
      </c>
      <c r="B648" t="s">
        <v>26</v>
      </c>
      <c r="C648" t="s">
        <v>27</v>
      </c>
      <c r="D648" s="10"/>
      <c r="E648">
        <f>VLOOKUP(A648,home!$A$2:$E$405,3,FALSE)</f>
        <v>1.45</v>
      </c>
      <c r="F648">
        <f>VLOOKUP(B648,home!$B$2:$E$405,3,FALSE)</f>
        <v>0.23</v>
      </c>
      <c r="G648">
        <f>VLOOKUP(C648,away!$B$2:$E$405,4,FALSE)</f>
        <v>0</v>
      </c>
      <c r="H648">
        <f>VLOOKUP(A648,away!$A$2:$E$405,3,FALSE)</f>
        <v>1.31666666666667</v>
      </c>
      <c r="I648">
        <f>VLOOKUP(C648,away!$B$2:$E$405,3,FALSE)</f>
        <v>0.92</v>
      </c>
      <c r="J648">
        <f>VLOOKUP(B648,home!$B$2:$E$405,4,FALSE)</f>
        <v>1.52</v>
      </c>
      <c r="K648" s="3">
        <f t="shared" si="840"/>
        <v>0</v>
      </c>
      <c r="L648" s="3">
        <f t="shared" si="841"/>
        <v>1.8412266666666715</v>
      </c>
      <c r="M648" s="5">
        <f t="shared" si="842"/>
        <v>0.15862272950255962</v>
      </c>
      <c r="N648" s="5">
        <f t="shared" si="843"/>
        <v>0</v>
      </c>
      <c r="O648" s="5">
        <f t="shared" si="844"/>
        <v>0.29206039949956691</v>
      </c>
      <c r="P648" s="5">
        <f t="shared" si="845"/>
        <v>0</v>
      </c>
      <c r="Q648" s="5">
        <f t="shared" si="846"/>
        <v>0</v>
      </c>
      <c r="R648" s="5">
        <f t="shared" si="847"/>
        <v>0.26887469791796209</v>
      </c>
      <c r="S648" s="5">
        <f t="shared" si="848"/>
        <v>0</v>
      </c>
      <c r="T648" s="5">
        <f t="shared" si="849"/>
        <v>0</v>
      </c>
      <c r="U648" s="5">
        <f t="shared" si="850"/>
        <v>0</v>
      </c>
      <c r="V648" s="5">
        <f t="shared" si="851"/>
        <v>0</v>
      </c>
      <c r="W648" s="5">
        <f t="shared" si="852"/>
        <v>0</v>
      </c>
      <c r="X648" s="5">
        <f t="shared" si="853"/>
        <v>0</v>
      </c>
      <c r="Y648" s="5">
        <f t="shared" si="854"/>
        <v>0</v>
      </c>
      <c r="Z648" s="5">
        <f t="shared" si="855"/>
        <v>0.16501975459949922</v>
      </c>
      <c r="AA648" s="5">
        <f t="shared" si="856"/>
        <v>0</v>
      </c>
      <c r="AB648" s="5">
        <f t="shared" si="857"/>
        <v>0</v>
      </c>
      <c r="AC648" s="5">
        <f t="shared" si="858"/>
        <v>0</v>
      </c>
      <c r="AD648" s="5">
        <f t="shared" si="859"/>
        <v>0</v>
      </c>
      <c r="AE648" s="5">
        <f t="shared" si="860"/>
        <v>0</v>
      </c>
      <c r="AF648" s="5">
        <f t="shared" si="861"/>
        <v>0</v>
      </c>
      <c r="AG648" s="5">
        <f t="shared" si="862"/>
        <v>0</v>
      </c>
      <c r="AH648" s="5">
        <f t="shared" si="863"/>
        <v>7.5959693173847001E-2</v>
      </c>
      <c r="AI648" s="5">
        <f t="shared" si="864"/>
        <v>0</v>
      </c>
      <c r="AJ648" s="5">
        <f t="shared" si="865"/>
        <v>0</v>
      </c>
      <c r="AK648" s="5">
        <f t="shared" si="866"/>
        <v>0</v>
      </c>
      <c r="AL648" s="5">
        <f t="shared" si="867"/>
        <v>0</v>
      </c>
      <c r="AM648" s="5">
        <f t="shared" si="868"/>
        <v>0</v>
      </c>
      <c r="AN648" s="5">
        <f t="shared" si="869"/>
        <v>0</v>
      </c>
      <c r="AO648" s="5">
        <f t="shared" si="870"/>
        <v>0</v>
      </c>
      <c r="AP648" s="5">
        <f t="shared" si="871"/>
        <v>0</v>
      </c>
      <c r="AQ648" s="5">
        <f t="shared" si="872"/>
        <v>0</v>
      </c>
      <c r="AR648" s="5">
        <f t="shared" si="873"/>
        <v>2.7971802532701075E-2</v>
      </c>
      <c r="AS648" s="5">
        <f t="shared" si="874"/>
        <v>0</v>
      </c>
      <c r="AT648" s="5">
        <f t="shared" si="875"/>
        <v>0</v>
      </c>
      <c r="AU648" s="5">
        <f t="shared" si="876"/>
        <v>0</v>
      </c>
      <c r="AV648" s="5">
        <f t="shared" si="877"/>
        <v>0</v>
      </c>
      <c r="AW648" s="5">
        <f t="shared" si="878"/>
        <v>0</v>
      </c>
      <c r="AX648" s="5">
        <f t="shared" si="879"/>
        <v>0</v>
      </c>
      <c r="AY648" s="5">
        <f t="shared" si="880"/>
        <v>0</v>
      </c>
      <c r="AZ648" s="5">
        <f t="shared" si="881"/>
        <v>0</v>
      </c>
      <c r="BA648" s="5">
        <f t="shared" si="882"/>
        <v>0</v>
      </c>
      <c r="BB648" s="5">
        <f t="shared" si="883"/>
        <v>0</v>
      </c>
      <c r="BC648" s="5">
        <f t="shared" si="884"/>
        <v>0</v>
      </c>
      <c r="BD648" s="5">
        <f t="shared" si="885"/>
        <v>8.5837381229905939E-3</v>
      </c>
      <c r="BE648" s="5">
        <f t="shared" si="886"/>
        <v>0</v>
      </c>
      <c r="BF648" s="5">
        <f t="shared" si="887"/>
        <v>0</v>
      </c>
      <c r="BG648" s="5">
        <f t="shared" si="888"/>
        <v>0</v>
      </c>
      <c r="BH648" s="5">
        <f t="shared" si="889"/>
        <v>0</v>
      </c>
      <c r="BI648" s="5">
        <f t="shared" si="890"/>
        <v>0</v>
      </c>
      <c r="BJ648" s="8">
        <f t="shared" si="891"/>
        <v>0</v>
      </c>
      <c r="BK648" s="8">
        <f t="shared" si="892"/>
        <v>0.15862272950255962</v>
      </c>
      <c r="BL648" s="8">
        <f t="shared" si="893"/>
        <v>0.67345033124706766</v>
      </c>
      <c r="BM648" s="8">
        <f t="shared" si="894"/>
        <v>0.2775349884290379</v>
      </c>
      <c r="BN648" s="8">
        <f t="shared" si="895"/>
        <v>0.71955782692008863</v>
      </c>
    </row>
    <row r="649" spans="1:66" x14ac:dyDescent="0.25">
      <c r="A649" t="s">
        <v>25</v>
      </c>
      <c r="B649" t="s">
        <v>476</v>
      </c>
      <c r="C649" t="s">
        <v>169</v>
      </c>
      <c r="D649" s="10"/>
      <c r="E649">
        <f>VLOOKUP(A649,home!$A$2:$E$405,3,FALSE)</f>
        <v>1.45</v>
      </c>
      <c r="F649">
        <f>VLOOKUP(B649,home!$B$2:$E$405,3,FALSE)</f>
        <v>0.92</v>
      </c>
      <c r="G649">
        <f>VLOOKUP(C649,away!$B$2:$E$405,4,FALSE)</f>
        <v>0.69</v>
      </c>
      <c r="H649">
        <f>VLOOKUP(A649,away!$A$2:$E$405,3,FALSE)</f>
        <v>1.31666666666667</v>
      </c>
      <c r="I649">
        <f>VLOOKUP(C649,away!$B$2:$E$405,3,FALSE)</f>
        <v>1.61</v>
      </c>
      <c r="J649">
        <f>VLOOKUP(B649,home!$B$2:$E$405,4,FALSE)</f>
        <v>1.27</v>
      </c>
      <c r="K649" s="3">
        <f t="shared" si="840"/>
        <v>0.92045999999999994</v>
      </c>
      <c r="L649" s="3">
        <f t="shared" si="841"/>
        <v>2.6921883333333407</v>
      </c>
      <c r="M649" s="5">
        <f t="shared" si="842"/>
        <v>2.6980299341231223E-2</v>
      </c>
      <c r="N649" s="5">
        <f t="shared" si="843"/>
        <v>2.4834286331629693E-2</v>
      </c>
      <c r="O649" s="5">
        <f t="shared" si="844"/>
        <v>7.263604711630392E-2</v>
      </c>
      <c r="P649" s="5">
        <f t="shared" si="845"/>
        <v>6.6858575928673114E-2</v>
      </c>
      <c r="Q649" s="5">
        <f t="shared" si="846"/>
        <v>1.142948359840593E-2</v>
      </c>
      <c r="R649" s="5">
        <f t="shared" si="847"/>
        <v>9.7774959312982163E-2</v>
      </c>
      <c r="S649" s="5">
        <f t="shared" si="848"/>
        <v>4.1419751488625985E-2</v>
      </c>
      <c r="T649" s="5">
        <f t="shared" si="849"/>
        <v>3.0770322399653216E-2</v>
      </c>
      <c r="U649" s="5">
        <f t="shared" si="850"/>
        <v>8.9997939049227552E-2</v>
      </c>
      <c r="V649" s="5">
        <f t="shared" si="851"/>
        <v>1.1404476053784455E-2</v>
      </c>
      <c r="W649" s="5">
        <f t="shared" si="852"/>
        <v>3.5067941576629085E-3</v>
      </c>
      <c r="X649" s="5">
        <f t="shared" si="853"/>
        <v>9.4409503186616024E-3</v>
      </c>
      <c r="Y649" s="5">
        <f t="shared" si="854"/>
        <v>1.2708408151740229E-2</v>
      </c>
      <c r="Z649" s="5">
        <f t="shared" si="855"/>
        <v>8.7742868251517531E-2</v>
      </c>
      <c r="AA649" s="5">
        <f t="shared" si="856"/>
        <v>8.0763800510791836E-2</v>
      </c>
      <c r="AB649" s="5">
        <f t="shared" si="857"/>
        <v>3.7169923909081713E-2</v>
      </c>
      <c r="AC649" s="5">
        <f t="shared" si="858"/>
        <v>1.7663050605119014E-3</v>
      </c>
      <c r="AD649" s="5">
        <f t="shared" si="859"/>
        <v>8.0696593759059987E-4</v>
      </c>
      <c r="AE649" s="5">
        <f t="shared" si="860"/>
        <v>2.1725042825788141E-3</v>
      </c>
      <c r="AF649" s="5">
        <f t="shared" si="861"/>
        <v>2.9243953418377016E-3</v>
      </c>
      <c r="AG649" s="5">
        <f t="shared" si="862"/>
        <v>2.624341007116609E-3</v>
      </c>
      <c r="AH649" s="5">
        <f t="shared" si="863"/>
        <v>5.9055081559984984E-2</v>
      </c>
      <c r="AI649" s="5">
        <f t="shared" si="864"/>
        <v>5.4357840372703775E-2</v>
      </c>
      <c r="AJ649" s="5">
        <f t="shared" si="865"/>
        <v>2.5017108874729452E-2</v>
      </c>
      <c r="AK649" s="5">
        <f t="shared" si="866"/>
        <v>7.675749344944493E-3</v>
      </c>
      <c r="AL649" s="5">
        <f t="shared" si="867"/>
        <v>1.7507980843039147E-4</v>
      </c>
      <c r="AM649" s="5">
        <f t="shared" si="868"/>
        <v>1.4855597338292879E-4</v>
      </c>
      <c r="AN649" s="5">
        <f t="shared" si="869"/>
        <v>3.9994065838849921E-4</v>
      </c>
      <c r="AO649" s="5">
        <f t="shared" si="870"/>
        <v>5.3835778726958638E-4</v>
      </c>
      <c r="AP649" s="5">
        <f t="shared" si="871"/>
        <v>4.8312018468211099E-4</v>
      </c>
      <c r="AQ649" s="5">
        <f t="shared" si="872"/>
        <v>3.2516263119975711E-4</v>
      </c>
      <c r="AR649" s="5">
        <f t="shared" si="873"/>
        <v>3.1797480319968083E-2</v>
      </c>
      <c r="AS649" s="5">
        <f t="shared" si="874"/>
        <v>2.926830873531782E-2</v>
      </c>
      <c r="AT649" s="5">
        <f t="shared" si="875"/>
        <v>1.3470153729255316E-2</v>
      </c>
      <c r="AU649" s="5">
        <f t="shared" si="876"/>
        <v>4.1329125672101173E-3</v>
      </c>
      <c r="AV649" s="5">
        <f t="shared" si="877"/>
        <v>9.510451754035558E-4</v>
      </c>
      <c r="AW649" s="5">
        <f t="shared" si="878"/>
        <v>1.2051578117832669E-5</v>
      </c>
      <c r="AX649" s="5">
        <f t="shared" si="879"/>
        <v>2.2789971876675086E-5</v>
      </c>
      <c r="AY649" s="5">
        <f t="shared" si="880"/>
        <v>6.1354896403379621E-5</v>
      </c>
      <c r="AZ649" s="5">
        <f t="shared" si="881"/>
        <v>8.2589468145027197E-5</v>
      </c>
      <c r="BA649" s="5">
        <f t="shared" si="882"/>
        <v>7.4115467532082592E-5</v>
      </c>
      <c r="BB649" s="5">
        <f t="shared" si="883"/>
        <v>4.9883199252354697E-5</v>
      </c>
      <c r="BC649" s="5">
        <f t="shared" si="884"/>
        <v>2.6858993411306337E-5</v>
      </c>
      <c r="BD649" s="5">
        <f t="shared" si="885"/>
        <v>1.4267467591135768E-2</v>
      </c>
      <c r="BE649" s="5">
        <f t="shared" si="886"/>
        <v>1.3132633218936828E-2</v>
      </c>
      <c r="BF649" s="5">
        <f t="shared" si="887"/>
        <v>6.0440317863512949E-3</v>
      </c>
      <c r="BG649" s="5">
        <f t="shared" si="888"/>
        <v>1.8544298326883047E-3</v>
      </c>
      <c r="BH649" s="5">
        <f t="shared" si="889"/>
        <v>4.267321209490691E-4</v>
      </c>
      <c r="BI649" s="5">
        <f t="shared" si="890"/>
        <v>7.8557969609756065E-5</v>
      </c>
      <c r="BJ649" s="8">
        <f t="shared" si="891"/>
        <v>0.103431180758421</v>
      </c>
      <c r="BK649" s="8">
        <f t="shared" si="892"/>
        <v>0.14866584257766044</v>
      </c>
      <c r="BL649" s="8">
        <f t="shared" si="893"/>
        <v>0.63987220309757575</v>
      </c>
      <c r="BM649" s="8">
        <f t="shared" si="894"/>
        <v>0.67914913973766311</v>
      </c>
      <c r="BN649" s="8">
        <f t="shared" si="895"/>
        <v>0.30051365162922605</v>
      </c>
    </row>
    <row r="650" spans="1:66" x14ac:dyDescent="0.25">
      <c r="A650" t="s">
        <v>178</v>
      </c>
      <c r="B650" t="s">
        <v>472</v>
      </c>
      <c r="C650" t="s">
        <v>271</v>
      </c>
      <c r="D650" s="10"/>
      <c r="E650">
        <f>VLOOKUP(A650,home!$A$2:$E$405,3,FALSE)</f>
        <v>1.85245901639344</v>
      </c>
      <c r="F650">
        <f>VLOOKUP(B650,home!$B$2:$E$405,3,FALSE)</f>
        <v>1.35</v>
      </c>
      <c r="G650">
        <f>VLOOKUP(C650,away!$B$2:$E$405,4,FALSE)</f>
        <v>0.94</v>
      </c>
      <c r="H650">
        <f>VLOOKUP(A650,away!$A$2:$E$405,3,FALSE)</f>
        <v>1.36065573770492</v>
      </c>
      <c r="I650">
        <f>VLOOKUP(C650,away!$B$2:$E$405,3,FALSE)</f>
        <v>1.08</v>
      </c>
      <c r="J650">
        <f>VLOOKUP(B650,home!$B$2:$E$405,4,FALSE)</f>
        <v>0.92</v>
      </c>
      <c r="K650" s="3">
        <f t="shared" si="840"/>
        <v>2.3507704918032752</v>
      </c>
      <c r="L650" s="3">
        <f t="shared" si="841"/>
        <v>1.3519475409836086</v>
      </c>
      <c r="M650" s="5">
        <f t="shared" si="842"/>
        <v>2.4656418357126168E-2</v>
      </c>
      <c r="N650" s="5">
        <f t="shared" si="843"/>
        <v>5.7961580707488781E-2</v>
      </c>
      <c r="O650" s="5">
        <f t="shared" si="844"/>
        <v>3.3334184167379828E-2</v>
      </c>
      <c r="P650" s="5">
        <f t="shared" si="845"/>
        <v>7.8361016509012421E-2</v>
      </c>
      <c r="Q650" s="5">
        <f t="shared" si="846"/>
        <v>6.8127186792719327E-2</v>
      </c>
      <c r="R650" s="5">
        <f t="shared" si="847"/>
        <v>2.253303415789195E-2</v>
      </c>
      <c r="S650" s="5">
        <f t="shared" si="848"/>
        <v>6.226014682451856E-2</v>
      </c>
      <c r="T650" s="5">
        <f t="shared" si="849"/>
        <v>9.2104382658547868E-2</v>
      </c>
      <c r="U650" s="5">
        <f t="shared" si="850"/>
        <v>5.2969991789167663E-2</v>
      </c>
      <c r="V650" s="5">
        <f t="shared" si="851"/>
        <v>2.1985568591805459E-2</v>
      </c>
      <c r="W650" s="5">
        <f t="shared" si="852"/>
        <v>5.3383793467298143E-2</v>
      </c>
      <c r="X650" s="5">
        <f t="shared" si="853"/>
        <v>7.2172088306490551E-2</v>
      </c>
      <c r="Y650" s="5">
        <f t="shared" si="854"/>
        <v>4.8786438656805882E-2</v>
      </c>
      <c r="Z650" s="5">
        <f t="shared" si="855"/>
        <v>1.0154493373553893E-2</v>
      </c>
      <c r="AA650" s="5">
        <f t="shared" si="856"/>
        <v>2.3870883381762388E-2</v>
      </c>
      <c r="AB650" s="5">
        <f t="shared" si="857"/>
        <v>2.8057484133562099E-2</v>
      </c>
      <c r="AC650" s="5">
        <f t="shared" si="858"/>
        <v>4.367046235256849E-3</v>
      </c>
      <c r="AD650" s="5">
        <f t="shared" si="859"/>
        <v>3.1373261605861222E-2</v>
      </c>
      <c r="AE650" s="5">
        <f t="shared" si="860"/>
        <v>4.2415003880679536E-2</v>
      </c>
      <c r="AF650" s="5">
        <f t="shared" si="861"/>
        <v>2.8671430098647459E-2</v>
      </c>
      <c r="AG650" s="5">
        <f t="shared" si="862"/>
        <v>1.2920756472783287E-2</v>
      </c>
      <c r="AH650" s="5">
        <f t="shared" si="863"/>
        <v>3.4320855865776316E-3</v>
      </c>
      <c r="AI650" s="5">
        <f t="shared" si="864"/>
        <v>8.0680455222700322E-3</v>
      </c>
      <c r="AJ650" s="5">
        <f t="shared" si="865"/>
        <v>9.4830616701389678E-3</v>
      </c>
      <c r="AK650" s="5">
        <f t="shared" si="866"/>
        <v>7.4308338487044587E-3</v>
      </c>
      <c r="AL650" s="5">
        <f t="shared" si="867"/>
        <v>5.5515959727813196E-4</v>
      </c>
      <c r="AM650" s="5">
        <f t="shared" si="868"/>
        <v>1.4750267522936643E-2</v>
      </c>
      <c r="AN650" s="5">
        <f t="shared" si="869"/>
        <v>1.9941587906484579E-2</v>
      </c>
      <c r="AO650" s="5">
        <f t="shared" si="870"/>
        <v>1.3479990366740148E-2</v>
      </c>
      <c r="AP650" s="5">
        <f t="shared" si="871"/>
        <v>6.0747466095990256E-3</v>
      </c>
      <c r="AQ650" s="5">
        <f t="shared" si="872"/>
        <v>2.0531846852364778E-3</v>
      </c>
      <c r="AR650" s="5">
        <f t="shared" si="873"/>
        <v>9.2799993384378267E-4</v>
      </c>
      <c r="AS650" s="5">
        <f t="shared" si="874"/>
        <v>2.1815148608753561E-3</v>
      </c>
      <c r="AT650" s="5">
        <f t="shared" si="875"/>
        <v>2.5641203811880573E-3</v>
      </c>
      <c r="AU650" s="5">
        <f t="shared" si="876"/>
        <v>2.0092195098427505E-3</v>
      </c>
      <c r="AV650" s="5">
        <f t="shared" si="877"/>
        <v>1.1808034838234442E-3</v>
      </c>
      <c r="AW650" s="5">
        <f t="shared" si="878"/>
        <v>4.9010081199129289E-5</v>
      </c>
      <c r="AX650" s="5">
        <f t="shared" si="879"/>
        <v>5.7790822731872702E-3</v>
      </c>
      <c r="AY650" s="5">
        <f t="shared" si="880"/>
        <v>7.8130160683774919E-3</v>
      </c>
      <c r="AZ650" s="5">
        <f t="shared" si="881"/>
        <v>5.2813939306541871E-3</v>
      </c>
      <c r="BA650" s="5">
        <f t="shared" si="882"/>
        <v>2.3800558458378944E-3</v>
      </c>
      <c r="BB650" s="5">
        <f t="shared" si="883"/>
        <v>8.044276620460505E-4</v>
      </c>
      <c r="BC650" s="5">
        <f t="shared" si="884"/>
        <v>2.1750879992047021E-4</v>
      </c>
      <c r="BD650" s="5">
        <f t="shared" si="885"/>
        <v>2.0910120476550916E-4</v>
      </c>
      <c r="BE650" s="5">
        <f t="shared" si="886"/>
        <v>4.915489419632733E-4</v>
      </c>
      <c r="BF650" s="5">
        <f t="shared" si="887"/>
        <v>5.7775937402219186E-4</v>
      </c>
      <c r="BG650" s="5">
        <f t="shared" si="888"/>
        <v>4.5272656260470022E-4</v>
      </c>
      <c r="BH650" s="5">
        <f t="shared" si="889"/>
        <v>2.6606406105666427E-4</v>
      </c>
      <c r="BI650" s="5">
        <f t="shared" si="890"/>
        <v>1.2509110873227028E-4</v>
      </c>
      <c r="BJ650" s="8">
        <f t="shared" si="891"/>
        <v>0.58649118431834235</v>
      </c>
      <c r="BK650" s="8">
        <f t="shared" si="892"/>
        <v>0.1999983721833751</v>
      </c>
      <c r="BL650" s="8">
        <f t="shared" si="893"/>
        <v>0.200165553680173</v>
      </c>
      <c r="BM650" s="8">
        <f t="shared" si="894"/>
        <v>0.70407217687664736</v>
      </c>
      <c r="BN650" s="8">
        <f t="shared" si="895"/>
        <v>0.28497342069161846</v>
      </c>
    </row>
    <row r="651" spans="1:66" x14ac:dyDescent="0.25">
      <c r="A651" t="s">
        <v>178</v>
      </c>
      <c r="B651" t="s">
        <v>465</v>
      </c>
      <c r="C651" t="s">
        <v>180</v>
      </c>
      <c r="D651" s="10"/>
      <c r="E651">
        <f>VLOOKUP(A651,home!$A$2:$E$405,3,FALSE)</f>
        <v>1.85245901639344</v>
      </c>
      <c r="F651">
        <f>VLOOKUP(B651,home!$B$2:$E$405,3,FALSE)</f>
        <v>0.54</v>
      </c>
      <c r="G651">
        <f>VLOOKUP(C651,away!$B$2:$E$405,4,FALSE)</f>
        <v>1.26</v>
      </c>
      <c r="H651">
        <f>VLOOKUP(A651,away!$A$2:$E$405,3,FALSE)</f>
        <v>1.36065573770492</v>
      </c>
      <c r="I651">
        <f>VLOOKUP(C651,away!$B$2:$E$405,3,FALSE)</f>
        <v>0.18</v>
      </c>
      <c r="J651">
        <f>VLOOKUP(B651,home!$B$2:$E$405,4,FALSE)</f>
        <v>0.55000000000000004</v>
      </c>
      <c r="K651" s="3">
        <f t="shared" si="840"/>
        <v>1.2604131147540967</v>
      </c>
      <c r="L651" s="3">
        <f t="shared" si="841"/>
        <v>0.13470491803278709</v>
      </c>
      <c r="M651" s="5">
        <f t="shared" si="842"/>
        <v>0.24780378566956909</v>
      </c>
      <c r="N651" s="5">
        <f t="shared" si="843"/>
        <v>0.31233514134363816</v>
      </c>
      <c r="O651" s="5">
        <f t="shared" si="844"/>
        <v>3.3380388636833652E-2</v>
      </c>
      <c r="P651" s="5">
        <f t="shared" si="845"/>
        <v>4.2073079613453759E-2</v>
      </c>
      <c r="Q651" s="5">
        <f t="shared" si="846"/>
        <v>0.19683565417404805</v>
      </c>
      <c r="R651" s="5">
        <f t="shared" si="847"/>
        <v>2.2482512576136276E-3</v>
      </c>
      <c r="S651" s="5">
        <f t="shared" si="848"/>
        <v>1.7858323102056995E-3</v>
      </c>
      <c r="T651" s="5">
        <f t="shared" si="849"/>
        <v>2.6514730661445173E-2</v>
      </c>
      <c r="U651" s="5">
        <f t="shared" si="850"/>
        <v>2.8337253703586071E-3</v>
      </c>
      <c r="V651" s="5">
        <f t="shared" si="851"/>
        <v>3.3689497411808847E-5</v>
      </c>
      <c r="W651" s="5">
        <f t="shared" si="852"/>
        <v>8.2698079990724052E-2</v>
      </c>
      <c r="X651" s="5">
        <f t="shared" si="853"/>
        <v>1.1139838086619357E-2</v>
      </c>
      <c r="Y651" s="5">
        <f t="shared" si="854"/>
        <v>7.5029548817829011E-4</v>
      </c>
      <c r="Z651" s="5">
        <f t="shared" si="855"/>
        <v>1.0095016712465139E-4</v>
      </c>
      <c r="AA651" s="5">
        <f t="shared" si="856"/>
        <v>1.2723891458052847E-4</v>
      </c>
      <c r="AB651" s="5">
        <f t="shared" si="857"/>
        <v>8.0186798322187173E-5</v>
      </c>
      <c r="AC651" s="5">
        <f t="shared" si="858"/>
        <v>3.5749577607198075E-7</v>
      </c>
      <c r="AD651" s="5">
        <f t="shared" si="859"/>
        <v>2.6058436146322993E-2</v>
      </c>
      <c r="AE651" s="5">
        <f t="shared" si="860"/>
        <v>3.5101995051530555E-3</v>
      </c>
      <c r="AF651" s="5">
        <f t="shared" si="861"/>
        <v>2.3642056831018609E-4</v>
      </c>
      <c r="AG651" s="5">
        <f t="shared" si="862"/>
        <v>1.0615671091829518E-5</v>
      </c>
      <c r="AH651" s="5">
        <f t="shared" si="863"/>
        <v>3.3996209969805812E-6</v>
      </c>
      <c r="AI651" s="5">
        <f t="shared" si="864"/>
        <v>4.2849268897877219E-6</v>
      </c>
      <c r="AJ651" s="5">
        <f t="shared" si="865"/>
        <v>2.7003890238254638E-6</v>
      </c>
      <c r="AK651" s="5">
        <f t="shared" si="866"/>
        <v>1.134535246855876E-6</v>
      </c>
      <c r="AL651" s="5">
        <f t="shared" si="867"/>
        <v>2.4278803017490691E-9</v>
      </c>
      <c r="AM651" s="5">
        <f t="shared" si="868"/>
        <v>6.5688789337615319E-3</v>
      </c>
      <c r="AN651" s="5">
        <f t="shared" si="869"/>
        <v>8.8486029833964911E-4</v>
      </c>
      <c r="AO651" s="5">
        <f t="shared" si="870"/>
        <v>5.9597516979154986E-5</v>
      </c>
      <c r="AP651" s="5">
        <f t="shared" si="871"/>
        <v>2.6760262132115698E-6</v>
      </c>
      <c r="AQ651" s="5">
        <f t="shared" si="872"/>
        <v>9.0118472926063548E-8</v>
      </c>
      <c r="AR651" s="5">
        <f t="shared" si="873"/>
        <v>9.1589133548162328E-8</v>
      </c>
      <c r="AS651" s="5">
        <f t="shared" si="874"/>
        <v>1.154401450930682E-7</v>
      </c>
      <c r="AT651" s="5">
        <f t="shared" si="875"/>
        <v>7.275113642220948E-8</v>
      </c>
      <c r="AU651" s="5">
        <f t="shared" si="876"/>
        <v>3.0565495486605762E-8</v>
      </c>
      <c r="AV651" s="5">
        <f t="shared" si="877"/>
        <v>9.6312878425687652E-9</v>
      </c>
      <c r="AW651" s="5">
        <f t="shared" si="878"/>
        <v>1.1450412599564773E-11</v>
      </c>
      <c r="AX651" s="5">
        <f t="shared" si="879"/>
        <v>1.3799168595574909E-3</v>
      </c>
      <c r="AY651" s="5">
        <f t="shared" si="880"/>
        <v>1.8588158745875283E-4</v>
      </c>
      <c r="AZ651" s="5">
        <f t="shared" si="881"/>
        <v>1.2519582001217824E-5</v>
      </c>
      <c r="BA651" s="5">
        <f t="shared" si="882"/>
        <v>5.6214975575960109E-7</v>
      </c>
      <c r="BB651" s="5">
        <f t="shared" si="883"/>
        <v>1.8931084192937091E-8</v>
      </c>
      <c r="BC651" s="5">
        <f t="shared" si="884"/>
        <v>5.1002202889627689E-10</v>
      </c>
      <c r="BD651" s="5">
        <f t="shared" si="885"/>
        <v>2.0562511212165294E-9</v>
      </c>
      <c r="BE651" s="5">
        <f t="shared" si="886"/>
        <v>2.5917258804091293E-9</v>
      </c>
      <c r="BF651" s="5">
        <f t="shared" si="887"/>
        <v>1.6333226447576373E-9</v>
      </c>
      <c r="BG651" s="5">
        <f t="shared" si="888"/>
        <v>6.8622042735912434E-10</v>
      </c>
      <c r="BH651" s="5">
        <f t="shared" si="889"/>
        <v>2.1623030656390037E-10</v>
      </c>
      <c r="BI651" s="5">
        <f t="shared" si="890"/>
        <v>5.4507902840087698E-11</v>
      </c>
      <c r="BJ651" s="8">
        <f t="shared" si="891"/>
        <v>0.66918441414917706</v>
      </c>
      <c r="BK651" s="8">
        <f t="shared" si="892"/>
        <v>0.29188262860175546</v>
      </c>
      <c r="BL651" s="8">
        <f t="shared" si="893"/>
        <v>3.8681637665322732E-2</v>
      </c>
      <c r="BM651" s="8">
        <f t="shared" si="894"/>
        <v>0.16498744831221532</v>
      </c>
      <c r="BN651" s="8">
        <f t="shared" si="895"/>
        <v>0.8346763006951563</v>
      </c>
    </row>
    <row r="652" spans="1:66" x14ac:dyDescent="0.25">
      <c r="A652" t="s">
        <v>178</v>
      </c>
      <c r="B652" t="s">
        <v>181</v>
      </c>
      <c r="C652" t="s">
        <v>270</v>
      </c>
      <c r="D652" s="10"/>
      <c r="E652">
        <f>VLOOKUP(A652,home!$A$2:$E$405,3,FALSE)</f>
        <v>1.85245901639344</v>
      </c>
      <c r="F652">
        <f>VLOOKUP(B652,home!$B$2:$E$405,3,FALSE)</f>
        <v>1.62</v>
      </c>
      <c r="G652">
        <f>VLOOKUP(C652,away!$B$2:$E$405,4,FALSE)</f>
        <v>1.48</v>
      </c>
      <c r="H652">
        <f>VLOOKUP(A652,away!$A$2:$E$405,3,FALSE)</f>
        <v>1.36065573770492</v>
      </c>
      <c r="I652">
        <f>VLOOKUP(C652,away!$B$2:$E$405,3,FALSE)</f>
        <v>0.67</v>
      </c>
      <c r="J652">
        <f>VLOOKUP(B652,home!$B$2:$E$405,4,FALSE)</f>
        <v>1.71</v>
      </c>
      <c r="K652" s="3">
        <f t="shared" si="840"/>
        <v>4.4414557377049118</v>
      </c>
      <c r="L652" s="3">
        <f t="shared" si="841"/>
        <v>1.5589032786885269</v>
      </c>
      <c r="M652" s="5">
        <f t="shared" si="842"/>
        <v>2.4778624237271661E-3</v>
      </c>
      <c r="N652" s="5">
        <f t="shared" si="843"/>
        <v>1.1005316279106421E-2</v>
      </c>
      <c r="O652" s="5">
        <f t="shared" si="844"/>
        <v>3.862747856487379E-3</v>
      </c>
      <c r="P652" s="5">
        <f t="shared" si="845"/>
        <v>1.7156223630503221E-2</v>
      </c>
      <c r="Q652" s="5">
        <f t="shared" si="846"/>
        <v>2.4439812566547248E-2</v>
      </c>
      <c r="R652" s="5">
        <f t="shared" si="847"/>
        <v>3.0108251491126276E-3</v>
      </c>
      <c r="S652" s="5">
        <f t="shared" si="848"/>
        <v>2.9696564914316451E-2</v>
      </c>
      <c r="T652" s="5">
        <f t="shared" si="849"/>
        <v>3.8099303940523563E-2</v>
      </c>
      <c r="U652" s="5">
        <f t="shared" si="850"/>
        <v>1.3372446633752528E-2</v>
      </c>
      <c r="V652" s="5">
        <f t="shared" si="851"/>
        <v>2.2845897058921663E-2</v>
      </c>
      <c r="W652" s="5">
        <f t="shared" si="852"/>
        <v>3.6182781917374618E-2</v>
      </c>
      <c r="X652" s="5">
        <f t="shared" si="853"/>
        <v>5.6405457363067235E-2</v>
      </c>
      <c r="Y652" s="5">
        <f t="shared" si="854"/>
        <v>4.3965326209605714E-2</v>
      </c>
      <c r="Z652" s="5">
        <f t="shared" si="855"/>
        <v>1.5645283988365163E-3</v>
      </c>
      <c r="AA652" s="5">
        <f t="shared" si="856"/>
        <v>6.9487836338147247E-3</v>
      </c>
      <c r="AB652" s="5">
        <f t="shared" si="857"/>
        <v>1.5431357470238199E-2</v>
      </c>
      <c r="AC652" s="5">
        <f t="shared" si="858"/>
        <v>9.8862762523945699E-3</v>
      </c>
      <c r="AD652" s="5">
        <f t="shared" si="859"/>
        <v>4.017605608826226E-2</v>
      </c>
      <c r="AE652" s="5">
        <f t="shared" si="860"/>
        <v>6.26305855607662E-2</v>
      </c>
      <c r="AF652" s="5">
        <f t="shared" si="861"/>
        <v>4.8817512588430367E-2</v>
      </c>
      <c r="AG652" s="5">
        <f t="shared" si="862"/>
        <v>2.5367260143840852E-2</v>
      </c>
      <c r="AH652" s="5">
        <f t="shared" si="863"/>
        <v>6.0973711263688892E-4</v>
      </c>
      <c r="AI652" s="5">
        <f t="shared" si="864"/>
        <v>2.7081203974127365E-3</v>
      </c>
      <c r="AJ652" s="5">
        <f t="shared" si="865"/>
        <v>6.013998438742253E-3</v>
      </c>
      <c r="AK652" s="5">
        <f t="shared" si="866"/>
        <v>8.9036359574333843E-3</v>
      </c>
      <c r="AL652" s="5">
        <f t="shared" si="867"/>
        <v>2.7380239457183084E-3</v>
      </c>
      <c r="AM652" s="5">
        <f t="shared" si="868"/>
        <v>3.5688034966313349E-2</v>
      </c>
      <c r="AN652" s="5">
        <f t="shared" si="869"/>
        <v>5.5634194718936672E-2</v>
      </c>
      <c r="AO652" s="5">
        <f t="shared" si="870"/>
        <v>4.3364164277273159E-2</v>
      </c>
      <c r="AP652" s="5">
        <f t="shared" si="871"/>
        <v>2.2533512623143011E-2</v>
      </c>
      <c r="AQ652" s="5">
        <f t="shared" si="872"/>
        <v>8.7818916771467328E-3</v>
      </c>
      <c r="AR652" s="5">
        <f t="shared" si="873"/>
        <v>1.9010423680554451E-4</v>
      </c>
      <c r="AS652" s="5">
        <f t="shared" si="874"/>
        <v>8.4433955332199895E-4</v>
      </c>
      <c r="AT652" s="5">
        <f t="shared" si="875"/>
        <v>1.8750483768365976E-3</v>
      </c>
      <c r="AU652" s="5">
        <f t="shared" si="876"/>
        <v>2.7759814572583951E-3</v>
      </c>
      <c r="AV652" s="5">
        <f t="shared" si="877"/>
        <v>3.0823496927756861E-3</v>
      </c>
      <c r="AW652" s="5">
        <f t="shared" si="878"/>
        <v>5.2659805426339768E-4</v>
      </c>
      <c r="AX652" s="5">
        <f t="shared" si="879"/>
        <v>2.6417804611424331E-2</v>
      </c>
      <c r="AY652" s="5">
        <f t="shared" si="880"/>
        <v>4.1182802224502275E-2</v>
      </c>
      <c r="AZ652" s="5">
        <f t="shared" si="881"/>
        <v>3.2100002706678878E-2</v>
      </c>
      <c r="BA652" s="5">
        <f t="shared" si="882"/>
        <v>1.6680266488450769E-2</v>
      </c>
      <c r="BB652" s="5">
        <f t="shared" si="883"/>
        <v>6.5007305295610631E-3</v>
      </c>
      <c r="BC652" s="5">
        <f t="shared" si="884"/>
        <v>2.0268020272806706E-3</v>
      </c>
      <c r="BD652" s="5">
        <f t="shared" si="885"/>
        <v>4.9392353008123835E-5</v>
      </c>
      <c r="BE652" s="5">
        <f t="shared" si="886"/>
        <v>2.1937394966667809E-4</v>
      </c>
      <c r="BF652" s="5">
        <f t="shared" si="887"/>
        <v>4.8716984372502802E-4</v>
      </c>
      <c r="BG652" s="5">
        <f t="shared" si="888"/>
        <v>7.2124776588311013E-4</v>
      </c>
      <c r="BH652" s="5">
        <f t="shared" si="889"/>
        <v>8.008475070220972E-4</v>
      </c>
      <c r="BI652" s="5">
        <f t="shared" si="890"/>
        <v>7.113857510179936E-4</v>
      </c>
      <c r="BJ652" s="8">
        <f t="shared" si="891"/>
        <v>0.67799961950823529</v>
      </c>
      <c r="BK652" s="8">
        <f t="shared" si="892"/>
        <v>0.12598365045008367</v>
      </c>
      <c r="BL652" s="8">
        <f t="shared" si="893"/>
        <v>7.2618893136951967E-2</v>
      </c>
      <c r="BM652" s="8">
        <f t="shared" si="894"/>
        <v>0.77555769941838459</v>
      </c>
      <c r="BN652" s="8">
        <f t="shared" si="895"/>
        <v>6.1952787905484065E-2</v>
      </c>
    </row>
    <row r="653" spans="1:66" x14ac:dyDescent="0.25">
      <c r="A653" t="s">
        <v>178</v>
      </c>
      <c r="B653" t="s">
        <v>269</v>
      </c>
      <c r="C653" t="s">
        <v>184</v>
      </c>
      <c r="D653" s="10"/>
      <c r="E653">
        <f>VLOOKUP(A653,home!$A$2:$E$405,3,FALSE)</f>
        <v>1.85245901639344</v>
      </c>
      <c r="F653">
        <f>VLOOKUP(B653,home!$B$2:$E$405,3,FALSE)</f>
        <v>0.67</v>
      </c>
      <c r="G653">
        <f>VLOOKUP(C653,away!$B$2:$E$405,4,FALSE)</f>
        <v>1.21</v>
      </c>
      <c r="H653">
        <f>VLOOKUP(A653,away!$A$2:$E$405,3,FALSE)</f>
        <v>1.36065573770492</v>
      </c>
      <c r="I653">
        <f>VLOOKUP(C653,away!$B$2:$E$405,3,FALSE)</f>
        <v>0.13</v>
      </c>
      <c r="J653">
        <f>VLOOKUP(B653,home!$B$2:$E$405,4,FALSE)</f>
        <v>1.1000000000000001</v>
      </c>
      <c r="K653" s="3">
        <f t="shared" si="840"/>
        <v>1.5017885245901619</v>
      </c>
      <c r="L653" s="3">
        <f t="shared" si="841"/>
        <v>0.19457377049180358</v>
      </c>
      <c r="M653" s="5">
        <f t="shared" si="842"/>
        <v>0.18334928298974504</v>
      </c>
      <c r="N653" s="5">
        <f t="shared" si="843"/>
        <v>0.27535184918583328</v>
      </c>
      <c r="O653" s="5">
        <f t="shared" si="844"/>
        <v>3.5674961308283397E-2</v>
      </c>
      <c r="P653" s="5">
        <f t="shared" si="845"/>
        <v>5.3576247507978035E-2</v>
      </c>
      <c r="Q653" s="5">
        <f t="shared" si="846"/>
        <v>0.20676012366598268</v>
      </c>
      <c r="R653" s="5">
        <f t="shared" si="847"/>
        <v>3.470705866950953E-3</v>
      </c>
      <c r="S653" s="5">
        <f t="shared" si="848"/>
        <v>3.9138608155842476E-3</v>
      </c>
      <c r="T653" s="5">
        <f t="shared" si="849"/>
        <v>4.0230096849041837E-2</v>
      </c>
      <c r="U653" s="5">
        <f t="shared" si="850"/>
        <v>5.2122662432146898E-3</v>
      </c>
      <c r="V653" s="5">
        <f t="shared" si="851"/>
        <v>1.270737786179076E-4</v>
      </c>
      <c r="W653" s="5">
        <f t="shared" si="852"/>
        <v>0.10350332702147186</v>
      </c>
      <c r="X653" s="5">
        <f t="shared" si="853"/>
        <v>2.0139032597013957E-2</v>
      </c>
      <c r="Y653" s="5">
        <f t="shared" si="854"/>
        <v>1.9592637532291719E-3</v>
      </c>
      <c r="Z653" s="5">
        <f t="shared" si="855"/>
        <v>2.2510277560022372E-4</v>
      </c>
      <c r="AA653" s="5">
        <f t="shared" si="856"/>
        <v>3.3805676524981029E-4</v>
      </c>
      <c r="AB653" s="5">
        <f t="shared" si="857"/>
        <v>2.5384488535611766E-4</v>
      </c>
      <c r="AC653" s="5">
        <f t="shared" si="858"/>
        <v>2.3207536266271517E-6</v>
      </c>
      <c r="AD653" s="5">
        <f t="shared" si="859"/>
        <v>3.8860027194437312E-2</v>
      </c>
      <c r="AE653" s="5">
        <f t="shared" si="860"/>
        <v>7.5611420126356901E-3</v>
      </c>
      <c r="AF653" s="5">
        <f t="shared" si="861"/>
        <v>7.3559995531125521E-4</v>
      </c>
      <c r="AG653" s="5">
        <f t="shared" si="862"/>
        <v>4.7709485626171072E-5</v>
      </c>
      <c r="AH653" s="5">
        <f t="shared" si="863"/>
        <v>1.0949773949176468E-5</v>
      </c>
      <c r="AI653" s="5">
        <f t="shared" si="864"/>
        <v>1.6444244863729516E-5</v>
      </c>
      <c r="AJ653" s="5">
        <f t="shared" si="865"/>
        <v>1.2347889115949851E-5</v>
      </c>
      <c r="AK653" s="5">
        <f t="shared" si="866"/>
        <v>6.1813060590817493E-6</v>
      </c>
      <c r="AL653" s="5">
        <f t="shared" si="867"/>
        <v>2.7125771898910156E-8</v>
      </c>
      <c r="AM653" s="5">
        <f t="shared" si="868"/>
        <v>1.1671908581173507E-2</v>
      </c>
      <c r="AN653" s="5">
        <f t="shared" si="869"/>
        <v>2.2710472614745664E-3</v>
      </c>
      <c r="AO653" s="5">
        <f t="shared" si="870"/>
        <v>2.2094311431509564E-4</v>
      </c>
      <c r="AP653" s="5">
        <f t="shared" si="871"/>
        <v>1.4329911605496588E-5</v>
      </c>
      <c r="AQ653" s="5">
        <f t="shared" si="872"/>
        <v>6.970562329739311E-7</v>
      </c>
      <c r="AR653" s="5">
        <f t="shared" si="873"/>
        <v>4.2610776066483819E-7</v>
      </c>
      <c r="AS653" s="5">
        <f t="shared" si="874"/>
        <v>6.3992374520526515E-7</v>
      </c>
      <c r="AT653" s="5">
        <f t="shared" si="875"/>
        <v>4.8051506858101295E-7</v>
      </c>
      <c r="AU653" s="5">
        <f t="shared" si="876"/>
        <v>2.4054400529587335E-7</v>
      </c>
      <c r="AV653" s="5">
        <f t="shared" si="877"/>
        <v>9.0311556703074416E-8</v>
      </c>
      <c r="AW653" s="5">
        <f t="shared" si="878"/>
        <v>2.2017737060275457E-10</v>
      </c>
      <c r="AX653" s="5">
        <f t="shared" si="879"/>
        <v>2.9214563945453012E-3</v>
      </c>
      <c r="AY653" s="5">
        <f t="shared" si="880"/>
        <v>5.6843878601406936E-4</v>
      </c>
      <c r="AZ653" s="5">
        <f t="shared" si="881"/>
        <v>5.5301638944270483E-5</v>
      </c>
      <c r="BA653" s="5">
        <f t="shared" si="882"/>
        <v>3.5867494679210258E-6</v>
      </c>
      <c r="BB653" s="5">
        <f t="shared" si="883"/>
        <v>1.7447184194571597E-7</v>
      </c>
      <c r="BC653" s="5">
        <f t="shared" si="884"/>
        <v>6.7895288264055915E-9</v>
      </c>
      <c r="BD653" s="5">
        <f t="shared" si="885"/>
        <v>1.3818232271396114E-8</v>
      </c>
      <c r="BE653" s="5">
        <f t="shared" si="886"/>
        <v>2.0752062655304131E-8</v>
      </c>
      <c r="BF653" s="5">
        <f t="shared" si="887"/>
        <v>1.5582604778655896E-8</v>
      </c>
      <c r="BG653" s="5">
        <f t="shared" si="888"/>
        <v>7.8005923466030817E-9</v>
      </c>
      <c r="BH653" s="5">
        <f t="shared" si="889"/>
        <v>2.9287100177835873E-9</v>
      </c>
      <c r="BI653" s="5">
        <f t="shared" si="890"/>
        <v>8.796606193119275E-10</v>
      </c>
      <c r="BJ653" s="8">
        <f t="shared" si="891"/>
        <v>0.71287606247572721</v>
      </c>
      <c r="BK653" s="8">
        <f t="shared" si="892"/>
        <v>0.24153725175733784</v>
      </c>
      <c r="BL653" s="8">
        <f t="shared" si="893"/>
        <v>4.4997697447042059E-2</v>
      </c>
      <c r="BM653" s="8">
        <f t="shared" si="894"/>
        <v>0.2408845053650972</v>
      </c>
      <c r="BN653" s="8">
        <f t="shared" si="895"/>
        <v>0.75818317052477346</v>
      </c>
    </row>
    <row r="654" spans="1:66" x14ac:dyDescent="0.25">
      <c r="A654" t="s">
        <v>28</v>
      </c>
      <c r="B654" t="s">
        <v>462</v>
      </c>
      <c r="C654" t="s">
        <v>191</v>
      </c>
      <c r="D654" s="10"/>
      <c r="E654">
        <f>VLOOKUP(A654,home!$A$2:$E$405,3,FALSE)</f>
        <v>1.4098360655737701</v>
      </c>
      <c r="F654">
        <f>VLOOKUP(B654,home!$B$2:$E$405,3,FALSE)</f>
        <v>0.95</v>
      </c>
      <c r="G654">
        <f>VLOOKUP(C654,away!$B$2:$E$405,4,FALSE)</f>
        <v>1.66</v>
      </c>
      <c r="H654">
        <f>VLOOKUP(A654,away!$A$2:$E$405,3,FALSE)</f>
        <v>1.1147540983606601</v>
      </c>
      <c r="I654">
        <f>VLOOKUP(C654,away!$B$2:$E$405,3,FALSE)</f>
        <v>0.47</v>
      </c>
      <c r="J654">
        <f>VLOOKUP(B654,home!$B$2:$E$405,4,FALSE)</f>
        <v>0.9</v>
      </c>
      <c r="K654" s="3">
        <f t="shared" si="840"/>
        <v>2.2233114754098353</v>
      </c>
      <c r="L654" s="3">
        <f t="shared" si="841"/>
        <v>0.47154098360655922</v>
      </c>
      <c r="M654" s="5">
        <f t="shared" si="842"/>
        <v>6.7552347778845515E-2</v>
      </c>
      <c r="N654" s="5">
        <f t="shared" si="843"/>
        <v>0.15018991000758333</v>
      </c>
      <c r="O654" s="5">
        <f t="shared" si="844"/>
        <v>3.1853700516569175E-2</v>
      </c>
      <c r="P654" s="5">
        <f t="shared" si="845"/>
        <v>7.0820697892756454E-2</v>
      </c>
      <c r="Q654" s="5">
        <f t="shared" si="846"/>
        <v>0.16695947520531526</v>
      </c>
      <c r="R654" s="5">
        <f t="shared" si="847"/>
        <v>7.5101626365458966E-3</v>
      </c>
      <c r="S654" s="5">
        <f t="shared" si="848"/>
        <v>1.856179472265411E-2</v>
      </c>
      <c r="T654" s="5">
        <f t="shared" si="849"/>
        <v>7.8728235160749283E-2</v>
      </c>
      <c r="U654" s="5">
        <f t="shared" si="850"/>
        <v>1.6697430772026678E-2</v>
      </c>
      <c r="V654" s="5">
        <f t="shared" si="851"/>
        <v>2.1622067093542249E-3</v>
      </c>
      <c r="W654" s="5">
        <f t="shared" si="852"/>
        <v>0.12373430571746043</v>
      </c>
      <c r="X654" s="5">
        <f t="shared" si="853"/>
        <v>5.8345796223885991E-2</v>
      </c>
      <c r="Y654" s="5">
        <f t="shared" si="854"/>
        <v>1.3756217070359535E-2</v>
      </c>
      <c r="Z654" s="5">
        <f t="shared" si="855"/>
        <v>1.1804498255606939E-3</v>
      </c>
      <c r="AA654" s="5">
        <f t="shared" si="856"/>
        <v>2.6245076433146293E-3</v>
      </c>
      <c r="AB654" s="5">
        <f t="shared" si="857"/>
        <v>2.9175489803411189E-3</v>
      </c>
      <c r="AC654" s="5">
        <f t="shared" si="858"/>
        <v>1.4167622701118394E-4</v>
      </c>
      <c r="AD654" s="5">
        <f t="shared" si="859"/>
        <v>6.8774975450874659E-2</v>
      </c>
      <c r="AE654" s="5">
        <f t="shared" si="860"/>
        <v>3.2430219571622398E-2</v>
      </c>
      <c r="AF654" s="5">
        <f t="shared" si="861"/>
        <v>7.6460888176897567E-3</v>
      </c>
      <c r="AG654" s="5">
        <f t="shared" si="862"/>
        <v>1.2018147472788469E-3</v>
      </c>
      <c r="AH654" s="5">
        <f t="shared" si="863"/>
        <v>1.391576179607702E-4</v>
      </c>
      <c r="AI654" s="5">
        <f t="shared" si="864"/>
        <v>3.093907289028782E-4</v>
      </c>
      <c r="AJ654" s="5">
        <f t="shared" si="865"/>
        <v>3.4393597897759129E-4</v>
      </c>
      <c r="AK654" s="5">
        <f t="shared" si="866"/>
        <v>2.5489226962239819E-4</v>
      </c>
      <c r="AL654" s="5">
        <f t="shared" si="867"/>
        <v>5.9412349691193064E-6</v>
      </c>
      <c r="AM654" s="5">
        <f t="shared" si="868"/>
        <v>3.0581638428191872E-2</v>
      </c>
      <c r="AN654" s="5">
        <f t="shared" si="869"/>
        <v>1.4420495864729743E-2</v>
      </c>
      <c r="AO654" s="5">
        <f t="shared" si="870"/>
        <v>3.3999274020744918E-3</v>
      </c>
      <c r="AP654" s="5">
        <f t="shared" si="871"/>
        <v>5.3440170378836634E-4</v>
      </c>
      <c r="AQ654" s="5">
        <f t="shared" si="872"/>
        <v>6.2998076261346842E-5</v>
      </c>
      <c r="AR654" s="5">
        <f t="shared" si="873"/>
        <v>1.3123704009913481E-5</v>
      </c>
      <c r="AS654" s="5">
        <f t="shared" si="874"/>
        <v>2.9178081725122713E-5</v>
      </c>
      <c r="AT654" s="5">
        <f t="shared" si="875"/>
        <v>3.2435981964955668E-5</v>
      </c>
      <c r="AU654" s="5">
        <f t="shared" si="876"/>
        <v>2.4038430306290799E-5</v>
      </c>
      <c r="AV654" s="5">
        <f t="shared" si="877"/>
        <v>1.3361229487703978E-5</v>
      </c>
      <c r="AW654" s="5">
        <f t="shared" si="878"/>
        <v>1.7301907364056406E-7</v>
      </c>
      <c r="AX654" s="5">
        <f t="shared" si="879"/>
        <v>1.13320846090389E-2</v>
      </c>
      <c r="AY654" s="5">
        <f t="shared" si="880"/>
        <v>5.3435423228589537E-3</v>
      </c>
      <c r="AZ654" s="5">
        <f t="shared" si="881"/>
        <v>1.2598496014320946E-3</v>
      </c>
      <c r="BA654" s="5">
        <f t="shared" si="882"/>
        <v>1.9802357341854046E-4</v>
      </c>
      <c r="BB654" s="5">
        <f t="shared" si="883"/>
        <v>2.3344057646766066E-5</v>
      </c>
      <c r="BC654" s="5">
        <f t="shared" si="884"/>
        <v>2.201535980824859E-6</v>
      </c>
      <c r="BD654" s="5">
        <f t="shared" si="885"/>
        <v>1.0313940495659905E-6</v>
      </c>
      <c r="BE654" s="5">
        <f t="shared" si="886"/>
        <v>2.2931102260694874E-6</v>
      </c>
      <c r="BF654" s="5">
        <f t="shared" si="887"/>
        <v>2.5491491399999664E-6</v>
      </c>
      <c r="BG654" s="5">
        <f t="shared" si="888"/>
        <v>1.8891841784976798E-6</v>
      </c>
      <c r="BH654" s="5">
        <f t="shared" si="889"/>
        <v>1.0500612158041487E-6</v>
      </c>
      <c r="BI654" s="5">
        <f t="shared" si="890"/>
        <v>4.6692263019603351E-7</v>
      </c>
      <c r="BJ654" s="8">
        <f t="shared" si="891"/>
        <v>0.76892554514824152</v>
      </c>
      <c r="BK654" s="8">
        <f t="shared" si="892"/>
        <v>0.16458820688844955</v>
      </c>
      <c r="BL654" s="8">
        <f t="shared" si="893"/>
        <v>6.2772144393195242E-2</v>
      </c>
      <c r="BM654" s="8">
        <f t="shared" si="894"/>
        <v>0.49723668291404605</v>
      </c>
      <c r="BN654" s="8">
        <f t="shared" si="895"/>
        <v>0.49488629403761564</v>
      </c>
    </row>
    <row r="655" spans="1:66" x14ac:dyDescent="0.25">
      <c r="A655" t="s">
        <v>28</v>
      </c>
      <c r="B655" t="s">
        <v>30</v>
      </c>
      <c r="C655" t="s">
        <v>463</v>
      </c>
      <c r="D655" s="10"/>
      <c r="E655">
        <f>VLOOKUP(A655,home!$A$2:$E$405,3,FALSE)</f>
        <v>1.4098360655737701</v>
      </c>
      <c r="F655">
        <f>VLOOKUP(B655,home!$B$2:$E$405,3,FALSE)</f>
        <v>2.36</v>
      </c>
      <c r="G655">
        <f>VLOOKUP(C655,away!$B$2:$E$405,4,FALSE)</f>
        <v>1.6</v>
      </c>
      <c r="H655">
        <f>VLOOKUP(A655,away!$A$2:$E$405,3,FALSE)</f>
        <v>1.1147540983606601</v>
      </c>
      <c r="I655">
        <f>VLOOKUP(C655,away!$B$2:$E$405,3,FALSE)</f>
        <v>0.53</v>
      </c>
      <c r="J655">
        <f>VLOOKUP(B655,home!$B$2:$E$405,4,FALSE)</f>
        <v>0</v>
      </c>
      <c r="K655" s="3">
        <f t="shared" si="840"/>
        <v>5.3235409836065557</v>
      </c>
      <c r="L655" s="3">
        <f t="shared" si="841"/>
        <v>0</v>
      </c>
      <c r="M655" s="5">
        <f t="shared" si="842"/>
        <v>4.8754592023891423E-3</v>
      </c>
      <c r="N655" s="5">
        <f t="shared" si="843"/>
        <v>2.5954706877820328E-2</v>
      </c>
      <c r="O655" s="5">
        <f t="shared" si="844"/>
        <v>0</v>
      </c>
      <c r="P655" s="5">
        <f t="shared" si="845"/>
        <v>0</v>
      </c>
      <c r="Q655" s="5">
        <f t="shared" si="846"/>
        <v>6.908547289078576E-2</v>
      </c>
      <c r="R655" s="5">
        <f t="shared" si="847"/>
        <v>0</v>
      </c>
      <c r="S655" s="5">
        <f t="shared" si="848"/>
        <v>0</v>
      </c>
      <c r="T655" s="5">
        <f t="shared" si="849"/>
        <v>0</v>
      </c>
      <c r="U655" s="5">
        <f t="shared" si="850"/>
        <v>0</v>
      </c>
      <c r="V655" s="5">
        <f t="shared" si="851"/>
        <v>0</v>
      </c>
      <c r="W655" s="5">
        <f t="shared" si="852"/>
        <v>0.12259311543531257</v>
      </c>
      <c r="X655" s="5">
        <f t="shared" si="853"/>
        <v>0</v>
      </c>
      <c r="Y655" s="5">
        <f t="shared" si="854"/>
        <v>0</v>
      </c>
      <c r="Z655" s="5">
        <f t="shared" si="855"/>
        <v>0</v>
      </c>
      <c r="AA655" s="5">
        <f t="shared" si="856"/>
        <v>0</v>
      </c>
      <c r="AB655" s="5">
        <f t="shared" si="857"/>
        <v>0</v>
      </c>
      <c r="AC655" s="5">
        <f t="shared" si="858"/>
        <v>0</v>
      </c>
      <c r="AD655" s="5">
        <f t="shared" si="859"/>
        <v>0.16315736858197394</v>
      </c>
      <c r="AE655" s="5">
        <f t="shared" si="860"/>
        <v>0</v>
      </c>
      <c r="AF655" s="5">
        <f t="shared" si="861"/>
        <v>0</v>
      </c>
      <c r="AG655" s="5">
        <f t="shared" si="862"/>
        <v>0</v>
      </c>
      <c r="AH655" s="5">
        <f t="shared" si="863"/>
        <v>0</v>
      </c>
      <c r="AI655" s="5">
        <f t="shared" si="864"/>
        <v>0</v>
      </c>
      <c r="AJ655" s="5">
        <f t="shared" si="865"/>
        <v>0</v>
      </c>
      <c r="AK655" s="5">
        <f t="shared" si="866"/>
        <v>0</v>
      </c>
      <c r="AL655" s="5">
        <f t="shared" si="867"/>
        <v>0</v>
      </c>
      <c r="AM655" s="5">
        <f t="shared" si="868"/>
        <v>0.17371498768470775</v>
      </c>
      <c r="AN655" s="5">
        <f t="shared" si="869"/>
        <v>0</v>
      </c>
      <c r="AO655" s="5">
        <f t="shared" si="870"/>
        <v>0</v>
      </c>
      <c r="AP655" s="5">
        <f t="shared" si="871"/>
        <v>0</v>
      </c>
      <c r="AQ655" s="5">
        <f t="shared" si="872"/>
        <v>0</v>
      </c>
      <c r="AR655" s="5">
        <f t="shared" si="873"/>
        <v>0</v>
      </c>
      <c r="AS655" s="5">
        <f t="shared" si="874"/>
        <v>0</v>
      </c>
      <c r="AT655" s="5">
        <f t="shared" si="875"/>
        <v>0</v>
      </c>
      <c r="AU655" s="5">
        <f t="shared" si="876"/>
        <v>0</v>
      </c>
      <c r="AV655" s="5">
        <f t="shared" si="877"/>
        <v>0</v>
      </c>
      <c r="AW655" s="5">
        <f t="shared" si="878"/>
        <v>0</v>
      </c>
      <c r="AX655" s="5">
        <f t="shared" si="879"/>
        <v>0.15412980940104162</v>
      </c>
      <c r="AY655" s="5">
        <f t="shared" si="880"/>
        <v>0</v>
      </c>
      <c r="AZ655" s="5">
        <f t="shared" si="881"/>
        <v>0</v>
      </c>
      <c r="BA655" s="5">
        <f t="shared" si="882"/>
        <v>0</v>
      </c>
      <c r="BB655" s="5">
        <f t="shared" si="883"/>
        <v>0</v>
      </c>
      <c r="BC655" s="5">
        <f t="shared" si="884"/>
        <v>0</v>
      </c>
      <c r="BD655" s="5">
        <f t="shared" si="885"/>
        <v>0</v>
      </c>
      <c r="BE655" s="5">
        <f t="shared" si="886"/>
        <v>0</v>
      </c>
      <c r="BF655" s="5">
        <f t="shared" si="887"/>
        <v>0</v>
      </c>
      <c r="BG655" s="5">
        <f t="shared" si="888"/>
        <v>0</v>
      </c>
      <c r="BH655" s="5">
        <f t="shared" si="889"/>
        <v>0</v>
      </c>
      <c r="BI655" s="5">
        <f t="shared" si="890"/>
        <v>0</v>
      </c>
      <c r="BJ655" s="8">
        <f t="shared" si="891"/>
        <v>0.70863546087164198</v>
      </c>
      <c r="BK655" s="8">
        <f t="shared" si="892"/>
        <v>4.8754592023891423E-3</v>
      </c>
      <c r="BL655" s="8">
        <f t="shared" si="893"/>
        <v>0</v>
      </c>
      <c r="BM655" s="8">
        <f t="shared" si="894"/>
        <v>0.61359528110303585</v>
      </c>
      <c r="BN655" s="8">
        <f t="shared" si="895"/>
        <v>9.991563897099523E-2</v>
      </c>
    </row>
    <row r="656" spans="1:66" x14ac:dyDescent="0.25">
      <c r="A656" t="s">
        <v>28</v>
      </c>
      <c r="B656" t="s">
        <v>277</v>
      </c>
      <c r="C656" t="s">
        <v>29</v>
      </c>
      <c r="D656" s="10"/>
      <c r="E656">
        <f>VLOOKUP(A656,home!$A$2:$E$405,3,FALSE)</f>
        <v>1.4098360655737701</v>
      </c>
      <c r="F656">
        <f>VLOOKUP(B656,home!$B$2:$E$405,3,FALSE)</f>
        <v>0.47</v>
      </c>
      <c r="G656">
        <f>VLOOKUP(C656,away!$B$2:$E$405,4,FALSE)</f>
        <v>0.47</v>
      </c>
      <c r="H656">
        <f>VLOOKUP(A656,away!$A$2:$E$405,3,FALSE)</f>
        <v>1.1147540983606601</v>
      </c>
      <c r="I656">
        <f>VLOOKUP(C656,away!$B$2:$E$405,3,FALSE)</f>
        <v>0.95</v>
      </c>
      <c r="J656">
        <f>VLOOKUP(B656,home!$B$2:$E$405,4,FALSE)</f>
        <v>0.9</v>
      </c>
      <c r="K656" s="3">
        <f t="shared" si="840"/>
        <v>0.31143278688524578</v>
      </c>
      <c r="L656" s="3">
        <f t="shared" si="841"/>
        <v>0.95311475409836444</v>
      </c>
      <c r="M656" s="5">
        <f t="shared" si="842"/>
        <v>0.28236702674909531</v>
      </c>
      <c r="N656" s="5">
        <f t="shared" si="843"/>
        <v>8.7938350064971485E-2</v>
      </c>
      <c r="O656" s="5">
        <f t="shared" si="844"/>
        <v>0.2691281792654503</v>
      </c>
      <c r="P656" s="5">
        <f t="shared" si="845"/>
        <v>8.3815338897991198E-2</v>
      </c>
      <c r="Q656" s="5">
        <f t="shared" si="846"/>
        <v>1.3693442717412201E-2</v>
      </c>
      <c r="R656" s="5">
        <f t="shared" si="847"/>
        <v>0.12825501920076507</v>
      </c>
      <c r="S656" s="5">
        <f t="shared" si="848"/>
        <v>6.2197515725051118E-3</v>
      </c>
      <c r="T656" s="5">
        <f t="shared" si="849"/>
        <v>1.3051422288366371E-2</v>
      </c>
      <c r="U656" s="5">
        <f t="shared" si="850"/>
        <v>3.9942818061714971E-2</v>
      </c>
      <c r="V656" s="5">
        <f t="shared" si="851"/>
        <v>2.0513513600157719E-4</v>
      </c>
      <c r="W656" s="5">
        <f t="shared" si="852"/>
        <v>1.421529009179052E-3</v>
      </c>
      <c r="X656" s="5">
        <f t="shared" si="853"/>
        <v>1.3548802720273838E-3</v>
      </c>
      <c r="Y656" s="5">
        <f t="shared" si="854"/>
        <v>6.4567818865305239E-4</v>
      </c>
      <c r="Z656" s="5">
        <f t="shared" si="855"/>
        <v>4.0747250362472745E-2</v>
      </c>
      <c r="AA656" s="5">
        <f t="shared" si="856"/>
        <v>1.2690029738295727E-2</v>
      </c>
      <c r="AB656" s="5">
        <f t="shared" si="857"/>
        <v>1.9760456635270424E-3</v>
      </c>
      <c r="AC656" s="5">
        <f t="shared" si="858"/>
        <v>3.8056565823670453E-6</v>
      </c>
      <c r="AD656" s="5">
        <f t="shared" si="859"/>
        <v>1.1067768524171355E-4</v>
      </c>
      <c r="AE656" s="5">
        <f t="shared" si="860"/>
        <v>1.0548853475333199E-4</v>
      </c>
      <c r="AF656" s="5">
        <f t="shared" si="861"/>
        <v>5.0271339430809388E-5</v>
      </c>
      <c r="AG656" s="5">
        <f t="shared" si="862"/>
        <v>1.5971451773263771E-5</v>
      </c>
      <c r="AH656" s="5">
        <f t="shared" si="863"/>
        <v>9.7092013773531719E-3</v>
      </c>
      <c r="AI656" s="5">
        <f t="shared" si="864"/>
        <v>3.0237636433791651E-3</v>
      </c>
      <c r="AJ656" s="5">
        <f t="shared" si="865"/>
        <v>4.7084956916992893E-4</v>
      </c>
      <c r="AK656" s="5">
        <f t="shared" si="866"/>
        <v>4.8879331176769436E-5</v>
      </c>
      <c r="AL656" s="5">
        <f t="shared" si="867"/>
        <v>4.5185501983402097E-8</v>
      </c>
      <c r="AM656" s="5">
        <f t="shared" si="868"/>
        <v>6.8937319921669771E-6</v>
      </c>
      <c r="AN656" s="5">
        <f t="shared" si="869"/>
        <v>6.5705176725342565E-6</v>
      </c>
      <c r="AO656" s="5">
        <f t="shared" si="870"/>
        <v>3.1312286678782225E-6</v>
      </c>
      <c r="AP656" s="5">
        <f t="shared" si="871"/>
        <v>9.948067472701673E-7</v>
      </c>
      <c r="AQ656" s="5">
        <f t="shared" si="872"/>
        <v>2.3704124707494974E-7</v>
      </c>
      <c r="AR656" s="5">
        <f t="shared" si="873"/>
        <v>1.850796616653495E-3</v>
      </c>
      <c r="AS656" s="5">
        <f t="shared" si="874"/>
        <v>5.7639874828218176E-4</v>
      </c>
      <c r="AT656" s="5">
        <f t="shared" si="875"/>
        <v>8.9754734267343577E-5</v>
      </c>
      <c r="AU656" s="5">
        <f t="shared" si="876"/>
        <v>9.3175223430078287E-6</v>
      </c>
      <c r="AV656" s="5">
        <f t="shared" si="877"/>
        <v>7.2544548753711801E-7</v>
      </c>
      <c r="AW656" s="5">
        <f t="shared" si="878"/>
        <v>3.7256850159577256E-10</v>
      </c>
      <c r="AX656" s="5">
        <f t="shared" si="879"/>
        <v>3.5782236106008989E-7</v>
      </c>
      <c r="AY656" s="5">
        <f t="shared" si="880"/>
        <v>3.4104577167268377E-7</v>
      </c>
      <c r="AZ656" s="5">
        <f t="shared" si="881"/>
        <v>1.6252787840204844E-7</v>
      </c>
      <c r="BA656" s="5">
        <f t="shared" si="882"/>
        <v>5.1635906285765772E-8</v>
      </c>
      <c r="BB656" s="5">
        <f t="shared" si="883"/>
        <v>1.2303736030550954E-8</v>
      </c>
      <c r="BC656" s="5">
        <f t="shared" si="884"/>
        <v>2.345374468249953E-9</v>
      </c>
      <c r="BD656" s="5">
        <f t="shared" si="885"/>
        <v>2.9400359369463001E-4</v>
      </c>
      <c r="BE656" s="5">
        <f t="shared" si="886"/>
        <v>9.1562358538596085E-5</v>
      </c>
      <c r="BF656" s="5">
        <f t="shared" si="887"/>
        <v>1.425776024673053E-5</v>
      </c>
      <c r="BG656" s="5">
        <f t="shared" si="888"/>
        <v>1.4801113361269864E-6</v>
      </c>
      <c r="BH656" s="5">
        <f t="shared" si="889"/>
        <v>1.1523879957761801E-7</v>
      </c>
      <c r="BI656" s="5">
        <f t="shared" si="890"/>
        <v>7.1778281019535719E-9</v>
      </c>
      <c r="BJ656" s="8">
        <f t="shared" si="891"/>
        <v>0.11840646655916351</v>
      </c>
      <c r="BK656" s="8">
        <f t="shared" si="892"/>
        <v>0.37261144424344922</v>
      </c>
      <c r="BL656" s="8">
        <f t="shared" si="893"/>
        <v>0.4681732051583094</v>
      </c>
      <c r="BM656" s="8">
        <f t="shared" si="894"/>
        <v>0.13474066875450624</v>
      </c>
      <c r="BN656" s="8">
        <f t="shared" si="895"/>
        <v>0.86519735689568555</v>
      </c>
    </row>
    <row r="657" spans="1:66" s="15" customFormat="1" x14ac:dyDescent="0.25">
      <c r="A657" t="s">
        <v>192</v>
      </c>
      <c r="B657" t="s">
        <v>196</v>
      </c>
      <c r="C657" t="s">
        <v>204</v>
      </c>
      <c r="D657" s="10"/>
      <c r="E657">
        <f>VLOOKUP(A657,home!$A$2:$E$405,3,FALSE)</f>
        <v>1.52380952380952</v>
      </c>
      <c r="F657">
        <f>VLOOKUP(B657,home!$B$2:$E$405,3,FALSE)</f>
        <v>0.44</v>
      </c>
      <c r="G657">
        <f>VLOOKUP(C657,away!$B$2:$E$405,4,FALSE)</f>
        <v>0.66</v>
      </c>
      <c r="H657">
        <f>VLOOKUP(A657,away!$A$2:$E$405,3,FALSE)</f>
        <v>0.88095238095238104</v>
      </c>
      <c r="I657">
        <f>VLOOKUP(C657,away!$B$2:$E$405,3,FALSE)</f>
        <v>1.31</v>
      </c>
      <c r="J657">
        <f>VLOOKUP(B657,home!$B$2:$E$405,4,FALSE)</f>
        <v>0.76</v>
      </c>
      <c r="K657" s="3">
        <f t="shared" si="840"/>
        <v>0.44251428571428464</v>
      </c>
      <c r="L657" s="3">
        <f t="shared" si="841"/>
        <v>0.87707619047619056</v>
      </c>
      <c r="M657" s="5">
        <f t="shared" si="842"/>
        <v>0.26724472263602556</v>
      </c>
      <c r="N657" s="5">
        <f t="shared" si="843"/>
        <v>0.11825960754819299</v>
      </c>
      <c r="O657" s="5">
        <f t="shared" si="844"/>
        <v>0.23439398325447147</v>
      </c>
      <c r="P657" s="5">
        <f t="shared" si="845"/>
        <v>0.10372268607557845</v>
      </c>
      <c r="Q657" s="5">
        <f t="shared" si="846"/>
        <v>2.6165782881520116E-2</v>
      </c>
      <c r="R657" s="5">
        <f t="shared" si="847"/>
        <v>0.10279069095168591</v>
      </c>
      <c r="S657" s="5">
        <f t="shared" si="848"/>
        <v>1.006417965957873E-2</v>
      </c>
      <c r="T657" s="5">
        <f t="shared" si="849"/>
        <v>2.2949385170550781E-2</v>
      </c>
      <c r="U657" s="5">
        <f t="shared" si="850"/>
        <v>4.5486349184563082E-2</v>
      </c>
      <c r="V657" s="5">
        <f t="shared" si="851"/>
        <v>4.3401075203536944E-4</v>
      </c>
      <c r="W657" s="5">
        <f t="shared" si="852"/>
        <v>3.8595775739903105E-3</v>
      </c>
      <c r="X657" s="5">
        <f t="shared" si="853"/>
        <v>3.3851435954427586E-3</v>
      </c>
      <c r="Y657" s="5">
        <f t="shared" si="854"/>
        <v>1.4845144244529048E-3</v>
      </c>
      <c r="Z657" s="5">
        <f t="shared" si="855"/>
        <v>3.0051755878773373E-2</v>
      </c>
      <c r="AA657" s="5">
        <f t="shared" si="856"/>
        <v>1.3298331287155456E-2</v>
      </c>
      <c r="AB657" s="5">
        <f t="shared" si="857"/>
        <v>2.9423507853637591E-3</v>
      </c>
      <c r="AC657" s="5">
        <f t="shared" si="858"/>
        <v>1.0527981746177687E-5</v>
      </c>
      <c r="AD657" s="5">
        <f t="shared" si="859"/>
        <v>4.269795533282984E-4</v>
      </c>
      <c r="AE657" s="5">
        <f t="shared" si="860"/>
        <v>3.7449360004440939E-4</v>
      </c>
      <c r="AF657" s="5">
        <f t="shared" si="861"/>
        <v>1.6422971004233236E-4</v>
      </c>
      <c r="AG657" s="5">
        <f t="shared" si="862"/>
        <v>4.8013989482312752E-5</v>
      </c>
      <c r="AH657" s="5">
        <f t="shared" si="863"/>
        <v>6.5894198908187538E-3</v>
      </c>
      <c r="AI657" s="5">
        <f t="shared" si="864"/>
        <v>2.9159124362571607E-3</v>
      </c>
      <c r="AJ657" s="5">
        <f t="shared" si="865"/>
        <v>6.4516645446786825E-4</v>
      </c>
      <c r="AK657" s="5">
        <f t="shared" si="866"/>
        <v>9.5165124255222106E-5</v>
      </c>
      <c r="AL657" s="5">
        <f t="shared" si="867"/>
        <v>1.6344428206433814E-7</v>
      </c>
      <c r="AM657" s="5">
        <f t="shared" si="868"/>
        <v>3.7788910411135285E-5</v>
      </c>
      <c r="AN657" s="5">
        <f t="shared" si="869"/>
        <v>3.3143753585644588E-5</v>
      </c>
      <c r="AO657" s="5">
        <f t="shared" si="870"/>
        <v>1.4534798566489367E-5</v>
      </c>
      <c r="AP657" s="5">
        <f t="shared" si="871"/>
        <v>4.2493752520117635E-6</v>
      </c>
      <c r="AQ657" s="5">
        <f t="shared" si="872"/>
        <v>9.3175646448456993E-7</v>
      </c>
      <c r="AR657" s="5">
        <f t="shared" si="873"/>
        <v>1.1558846590574699E-3</v>
      </c>
      <c r="AS657" s="5">
        <f t="shared" si="874"/>
        <v>5.1149547427091577E-4</v>
      </c>
      <c r="AT657" s="5">
        <f t="shared" si="875"/>
        <v>1.1317202722154175E-4</v>
      </c>
      <c r="AU657" s="5">
        <f t="shared" si="876"/>
        <v>1.6693412929592708E-5</v>
      </c>
      <c r="AV657" s="5">
        <f t="shared" si="877"/>
        <v>1.8467684246680802E-6</v>
      </c>
      <c r="AW657" s="5">
        <f t="shared" si="878"/>
        <v>1.7621052627749304E-9</v>
      </c>
      <c r="AX657" s="5">
        <f t="shared" si="879"/>
        <v>2.7870221164174351E-6</v>
      </c>
      <c r="AY657" s="5">
        <f t="shared" si="880"/>
        <v>2.4444307406402938E-6</v>
      </c>
      <c r="AZ657" s="5">
        <f t="shared" si="881"/>
        <v>1.071976000941841E-6</v>
      </c>
      <c r="BA657" s="5">
        <f t="shared" si="882"/>
        <v>3.1340154239599041E-7</v>
      </c>
      <c r="BB657" s="5">
        <f t="shared" si="883"/>
        <v>6.8719257723509392E-8</v>
      </c>
      <c r="BC657" s="5">
        <f t="shared" si="884"/>
        <v>1.2054404955297434E-8</v>
      </c>
      <c r="BD657" s="5">
        <f t="shared" si="885"/>
        <v>1.6896648556599924E-4</v>
      </c>
      <c r="BE657" s="5">
        <f t="shared" si="886"/>
        <v>7.4770083669891156E-5</v>
      </c>
      <c r="BF657" s="5">
        <f t="shared" si="887"/>
        <v>1.6543415083989587E-5</v>
      </c>
      <c r="BG657" s="5">
        <f t="shared" si="888"/>
        <v>2.4402325030555249E-6</v>
      </c>
      <c r="BH657" s="5">
        <f t="shared" si="889"/>
        <v>2.699594357665991E-7</v>
      </c>
      <c r="BI657" s="5">
        <f t="shared" si="890"/>
        <v>2.3892181378017597E-8</v>
      </c>
      <c r="BJ657" s="8">
        <f t="shared" si="891"/>
        <v>0.17721507424539007</v>
      </c>
      <c r="BK657" s="8">
        <f t="shared" si="892"/>
        <v>0.38147873497998697</v>
      </c>
      <c r="BL657" s="8">
        <f t="shared" si="893"/>
        <v>0.41121947577938306</v>
      </c>
      <c r="BM657" s="8">
        <f t="shared" si="894"/>
        <v>0.1473851248674235</v>
      </c>
      <c r="BN657" s="8">
        <f t="shared" si="895"/>
        <v>0.85257747334747447</v>
      </c>
    </row>
    <row r="658" spans="1:66" x14ac:dyDescent="0.25">
      <c r="A658" t="s">
        <v>192</v>
      </c>
      <c r="B658" t="s">
        <v>197</v>
      </c>
      <c r="C658" t="s">
        <v>194</v>
      </c>
      <c r="D658" s="16"/>
      <c r="E658">
        <f>VLOOKUP(A658,home!$A$2:$E$405,3,FALSE)</f>
        <v>1.52380952380952</v>
      </c>
      <c r="F658">
        <f>VLOOKUP(B658,home!$B$2:$E$405,3,FALSE)</f>
        <v>1.31</v>
      </c>
      <c r="G658">
        <f>VLOOKUP(C658,away!$B$2:$E$405,4,FALSE)</f>
        <v>1.31</v>
      </c>
      <c r="H658">
        <f>VLOOKUP(A658,away!$A$2:$E$405,3,FALSE)</f>
        <v>0.88095238095238104</v>
      </c>
      <c r="I658">
        <f>VLOOKUP(C658,away!$B$2:$E$405,3,FALSE)</f>
        <v>0</v>
      </c>
      <c r="J658">
        <f>VLOOKUP(B658,home!$B$2:$E$405,4,FALSE)</f>
        <v>0.56999999999999995</v>
      </c>
      <c r="K658" s="3">
        <f t="shared" si="840"/>
        <v>2.6150095238095172</v>
      </c>
      <c r="L658" s="3">
        <f t="shared" si="841"/>
        <v>0</v>
      </c>
      <c r="M658" s="5">
        <f t="shared" si="842"/>
        <v>7.3167091863218153E-2</v>
      </c>
      <c r="N658" s="5">
        <f t="shared" si="843"/>
        <v>0.19133264205176129</v>
      </c>
      <c r="O658" s="5">
        <f t="shared" si="844"/>
        <v>0</v>
      </c>
      <c r="P658" s="5">
        <f t="shared" si="845"/>
        <v>0</v>
      </c>
      <c r="Q658" s="5">
        <f t="shared" si="846"/>
        <v>0.25016834059049659</v>
      </c>
      <c r="R658" s="5">
        <f t="shared" si="847"/>
        <v>0</v>
      </c>
      <c r="S658" s="5">
        <f t="shared" si="848"/>
        <v>0</v>
      </c>
      <c r="T658" s="5">
        <f t="shared" si="849"/>
        <v>0</v>
      </c>
      <c r="U658" s="5">
        <f t="shared" si="850"/>
        <v>0</v>
      </c>
      <c r="V658" s="5">
        <f t="shared" si="851"/>
        <v>0</v>
      </c>
      <c r="W658" s="5">
        <f t="shared" si="852"/>
        <v>0.21806419773325722</v>
      </c>
      <c r="X658" s="5">
        <f t="shared" si="853"/>
        <v>0</v>
      </c>
      <c r="Y658" s="5">
        <f t="shared" si="854"/>
        <v>0</v>
      </c>
      <c r="Z658" s="5">
        <f t="shared" si="855"/>
        <v>0</v>
      </c>
      <c r="AA658" s="5">
        <f t="shared" si="856"/>
        <v>0</v>
      </c>
      <c r="AB658" s="5">
        <f t="shared" si="857"/>
        <v>0</v>
      </c>
      <c r="AC658" s="5">
        <f t="shared" si="858"/>
        <v>0</v>
      </c>
      <c r="AD658" s="5">
        <f t="shared" si="859"/>
        <v>0.14255998846858731</v>
      </c>
      <c r="AE658" s="5">
        <f t="shared" si="860"/>
        <v>0</v>
      </c>
      <c r="AF658" s="5">
        <f t="shared" si="861"/>
        <v>0</v>
      </c>
      <c r="AG658" s="5">
        <f t="shared" si="862"/>
        <v>0</v>
      </c>
      <c r="AH658" s="5">
        <f t="shared" si="863"/>
        <v>0</v>
      </c>
      <c r="AI658" s="5">
        <f t="shared" si="864"/>
        <v>0</v>
      </c>
      <c r="AJ658" s="5">
        <f t="shared" si="865"/>
        <v>0</v>
      </c>
      <c r="AK658" s="5">
        <f t="shared" si="866"/>
        <v>0</v>
      </c>
      <c r="AL658" s="5">
        <f t="shared" si="867"/>
        <v>0</v>
      </c>
      <c r="AM658" s="5">
        <f t="shared" si="868"/>
        <v>7.4559145511906136E-2</v>
      </c>
      <c r="AN658" s="5">
        <f t="shared" si="869"/>
        <v>0</v>
      </c>
      <c r="AO658" s="5">
        <f t="shared" si="870"/>
        <v>0</v>
      </c>
      <c r="AP658" s="5">
        <f t="shared" si="871"/>
        <v>0</v>
      </c>
      <c r="AQ658" s="5">
        <f t="shared" si="872"/>
        <v>0</v>
      </c>
      <c r="AR658" s="5">
        <f t="shared" si="873"/>
        <v>0</v>
      </c>
      <c r="AS658" s="5">
        <f t="shared" si="874"/>
        <v>0</v>
      </c>
      <c r="AT658" s="5">
        <f t="shared" si="875"/>
        <v>0</v>
      </c>
      <c r="AU658" s="5">
        <f t="shared" si="876"/>
        <v>0</v>
      </c>
      <c r="AV658" s="5">
        <f t="shared" si="877"/>
        <v>0</v>
      </c>
      <c r="AW658" s="5">
        <f t="shared" si="878"/>
        <v>0</v>
      </c>
      <c r="AX658" s="5">
        <f t="shared" si="879"/>
        <v>3.2495479266789043E-2</v>
      </c>
      <c r="AY658" s="5">
        <f t="shared" si="880"/>
        <v>0</v>
      </c>
      <c r="AZ658" s="5">
        <f t="shared" si="881"/>
        <v>0</v>
      </c>
      <c r="BA658" s="5">
        <f t="shared" si="882"/>
        <v>0</v>
      </c>
      <c r="BB658" s="5">
        <f t="shared" si="883"/>
        <v>0</v>
      </c>
      <c r="BC658" s="5">
        <f t="shared" si="884"/>
        <v>0</v>
      </c>
      <c r="BD658" s="5">
        <f t="shared" si="885"/>
        <v>0</v>
      </c>
      <c r="BE658" s="5">
        <f t="shared" si="886"/>
        <v>0</v>
      </c>
      <c r="BF658" s="5">
        <f t="shared" si="887"/>
        <v>0</v>
      </c>
      <c r="BG658" s="5">
        <f t="shared" si="888"/>
        <v>0</v>
      </c>
      <c r="BH658" s="5">
        <f t="shared" si="889"/>
        <v>0</v>
      </c>
      <c r="BI658" s="5">
        <f t="shared" si="890"/>
        <v>0</v>
      </c>
      <c r="BJ658" s="8">
        <f t="shared" si="891"/>
        <v>0.90917979362279766</v>
      </c>
      <c r="BK658" s="8">
        <f t="shared" si="892"/>
        <v>7.3167091863218153E-2</v>
      </c>
      <c r="BL658" s="8">
        <f t="shared" si="893"/>
        <v>0</v>
      </c>
      <c r="BM658" s="8">
        <f t="shared" si="894"/>
        <v>0.46767881098053971</v>
      </c>
      <c r="BN658" s="8">
        <f t="shared" si="895"/>
        <v>0.51466807450547603</v>
      </c>
    </row>
    <row r="659" spans="1:66" x14ac:dyDescent="0.25">
      <c r="A659" t="s">
        <v>192</v>
      </c>
      <c r="B659" t="s">
        <v>280</v>
      </c>
      <c r="C659" t="s">
        <v>205</v>
      </c>
      <c r="D659" s="16"/>
      <c r="E659">
        <f>VLOOKUP(A659,home!$A$2:$E$405,3,FALSE)</f>
        <v>1.52380952380952</v>
      </c>
      <c r="F659">
        <f>VLOOKUP(B659,home!$B$2:$E$405,3,FALSE)</f>
        <v>1.1499999999999999</v>
      </c>
      <c r="G659">
        <f>VLOOKUP(C659,away!$B$2:$E$405,4,FALSE)</f>
        <v>1.75</v>
      </c>
      <c r="H659">
        <f>VLOOKUP(A659,away!$A$2:$E$405,3,FALSE)</f>
        <v>0.88095238095238104</v>
      </c>
      <c r="I659">
        <f>VLOOKUP(C659,away!$B$2:$E$405,3,FALSE)</f>
        <v>0</v>
      </c>
      <c r="J659">
        <f>VLOOKUP(B659,home!$B$2:$E$405,4,FALSE)</f>
        <v>1.1399999999999999</v>
      </c>
      <c r="K659" s="3">
        <f t="shared" si="840"/>
        <v>3.0666666666666584</v>
      </c>
      <c r="L659" s="3">
        <f t="shared" si="841"/>
        <v>0</v>
      </c>
      <c r="M659" s="5">
        <f t="shared" si="842"/>
        <v>4.6576150222383803E-2</v>
      </c>
      <c r="N659" s="5">
        <f t="shared" si="843"/>
        <v>0.1428335273486433</v>
      </c>
      <c r="O659" s="5">
        <f t="shared" si="844"/>
        <v>0</v>
      </c>
      <c r="P659" s="5">
        <f t="shared" si="845"/>
        <v>0</v>
      </c>
      <c r="Q659" s="5">
        <f t="shared" si="846"/>
        <v>0.21901140860125248</v>
      </c>
      <c r="R659" s="5">
        <f t="shared" si="847"/>
        <v>0</v>
      </c>
      <c r="S659" s="5">
        <f t="shared" si="848"/>
        <v>0</v>
      </c>
      <c r="T659" s="5">
        <f t="shared" si="849"/>
        <v>0</v>
      </c>
      <c r="U659" s="5">
        <f t="shared" si="850"/>
        <v>0</v>
      </c>
      <c r="V659" s="5">
        <f t="shared" si="851"/>
        <v>0</v>
      </c>
      <c r="W659" s="5">
        <f t="shared" si="852"/>
        <v>0.22387832879239081</v>
      </c>
      <c r="X659" s="5">
        <f t="shared" si="853"/>
        <v>0</v>
      </c>
      <c r="Y659" s="5">
        <f t="shared" si="854"/>
        <v>0</v>
      </c>
      <c r="Z659" s="5">
        <f t="shared" si="855"/>
        <v>0</v>
      </c>
      <c r="AA659" s="5">
        <f t="shared" si="856"/>
        <v>0</v>
      </c>
      <c r="AB659" s="5">
        <f t="shared" si="857"/>
        <v>0</v>
      </c>
      <c r="AC659" s="5">
        <f t="shared" si="858"/>
        <v>0</v>
      </c>
      <c r="AD659" s="5">
        <f t="shared" si="859"/>
        <v>0.17164005207416586</v>
      </c>
      <c r="AE659" s="5">
        <f t="shared" si="860"/>
        <v>0</v>
      </c>
      <c r="AF659" s="5">
        <f t="shared" si="861"/>
        <v>0</v>
      </c>
      <c r="AG659" s="5">
        <f t="shared" si="862"/>
        <v>0</v>
      </c>
      <c r="AH659" s="5">
        <f t="shared" si="863"/>
        <v>0</v>
      </c>
      <c r="AI659" s="5">
        <f t="shared" si="864"/>
        <v>0</v>
      </c>
      <c r="AJ659" s="5">
        <f t="shared" si="865"/>
        <v>0</v>
      </c>
      <c r="AK659" s="5">
        <f t="shared" si="866"/>
        <v>0</v>
      </c>
      <c r="AL659" s="5">
        <f t="shared" si="867"/>
        <v>0</v>
      </c>
      <c r="AM659" s="5">
        <f t="shared" si="868"/>
        <v>0.10527256527215477</v>
      </c>
      <c r="AN659" s="5">
        <f t="shared" si="869"/>
        <v>0</v>
      </c>
      <c r="AO659" s="5">
        <f t="shared" si="870"/>
        <v>0</v>
      </c>
      <c r="AP659" s="5">
        <f t="shared" si="871"/>
        <v>0</v>
      </c>
      <c r="AQ659" s="5">
        <f t="shared" si="872"/>
        <v>0</v>
      </c>
      <c r="AR659" s="5">
        <f t="shared" si="873"/>
        <v>0</v>
      </c>
      <c r="AS659" s="5">
        <f t="shared" si="874"/>
        <v>0</v>
      </c>
      <c r="AT659" s="5">
        <f t="shared" si="875"/>
        <v>0</v>
      </c>
      <c r="AU659" s="5">
        <f t="shared" si="876"/>
        <v>0</v>
      </c>
      <c r="AV659" s="5">
        <f t="shared" si="877"/>
        <v>0</v>
      </c>
      <c r="AW659" s="5">
        <f t="shared" si="878"/>
        <v>0</v>
      </c>
      <c r="AX659" s="5">
        <f t="shared" si="879"/>
        <v>5.3805977805767791E-2</v>
      </c>
      <c r="AY659" s="5">
        <f t="shared" si="880"/>
        <v>0</v>
      </c>
      <c r="AZ659" s="5">
        <f t="shared" si="881"/>
        <v>0</v>
      </c>
      <c r="BA659" s="5">
        <f t="shared" si="882"/>
        <v>0</v>
      </c>
      <c r="BB659" s="5">
        <f t="shared" si="883"/>
        <v>0</v>
      </c>
      <c r="BC659" s="5">
        <f t="shared" si="884"/>
        <v>0</v>
      </c>
      <c r="BD659" s="5">
        <f t="shared" si="885"/>
        <v>0</v>
      </c>
      <c r="BE659" s="5">
        <f t="shared" si="886"/>
        <v>0</v>
      </c>
      <c r="BF659" s="5">
        <f t="shared" si="887"/>
        <v>0</v>
      </c>
      <c r="BG659" s="5">
        <f t="shared" si="888"/>
        <v>0</v>
      </c>
      <c r="BH659" s="5">
        <f t="shared" si="889"/>
        <v>0</v>
      </c>
      <c r="BI659" s="5">
        <f t="shared" si="890"/>
        <v>0</v>
      </c>
      <c r="BJ659" s="8">
        <f t="shared" si="891"/>
        <v>0.91644185989437499</v>
      </c>
      <c r="BK659" s="8">
        <f t="shared" si="892"/>
        <v>4.6576150222383803E-2</v>
      </c>
      <c r="BL659" s="8">
        <f t="shared" si="893"/>
        <v>0</v>
      </c>
      <c r="BM659" s="8">
        <f t="shared" si="894"/>
        <v>0.55459692394447924</v>
      </c>
      <c r="BN659" s="8">
        <f t="shared" si="895"/>
        <v>0.40842108617227957</v>
      </c>
    </row>
    <row r="660" spans="1:66" x14ac:dyDescent="0.25">
      <c r="A660" t="s">
        <v>32</v>
      </c>
      <c r="B660" t="s">
        <v>34</v>
      </c>
      <c r="C660" t="s">
        <v>208</v>
      </c>
      <c r="D660" s="16"/>
      <c r="E660">
        <f>VLOOKUP(A660,home!$A$2:$E$405,3,FALSE)</f>
        <v>1.1764705882352899</v>
      </c>
      <c r="F660">
        <f>VLOOKUP(B660,home!$B$2:$E$405,3,FALSE)</f>
        <v>0</v>
      </c>
      <c r="G660">
        <f>VLOOKUP(C660,away!$B$2:$E$405,4,FALSE)</f>
        <v>0.56999999999999995</v>
      </c>
      <c r="H660">
        <f>VLOOKUP(A660,away!$A$2:$E$405,3,FALSE)</f>
        <v>1.26470588235294</v>
      </c>
      <c r="I660">
        <f>VLOOKUP(C660,away!$B$2:$E$405,3,FALSE)</f>
        <v>1.98</v>
      </c>
      <c r="J660">
        <f>VLOOKUP(B660,home!$B$2:$E$405,4,FALSE)</f>
        <v>1.19</v>
      </c>
      <c r="K660" s="3">
        <f t="shared" si="840"/>
        <v>0</v>
      </c>
      <c r="L660" s="3">
        <f t="shared" si="841"/>
        <v>2.9798999999999971</v>
      </c>
      <c r="M660" s="5">
        <f t="shared" si="842"/>
        <v>5.0797913402257776E-2</v>
      </c>
      <c r="N660" s="5">
        <f t="shared" si="843"/>
        <v>0</v>
      </c>
      <c r="O660" s="5">
        <f t="shared" si="844"/>
        <v>0.15137270214738779</v>
      </c>
      <c r="P660" s="5">
        <f t="shared" si="845"/>
        <v>0</v>
      </c>
      <c r="Q660" s="5">
        <f t="shared" si="846"/>
        <v>0</v>
      </c>
      <c r="R660" s="5">
        <f t="shared" si="847"/>
        <v>0.22553775756450026</v>
      </c>
      <c r="S660" s="5">
        <f t="shared" si="848"/>
        <v>0</v>
      </c>
      <c r="T660" s="5">
        <f t="shared" si="849"/>
        <v>0</v>
      </c>
      <c r="U660" s="5">
        <f t="shared" si="850"/>
        <v>0</v>
      </c>
      <c r="V660" s="5">
        <f t="shared" si="851"/>
        <v>0</v>
      </c>
      <c r="W660" s="5">
        <f t="shared" si="852"/>
        <v>0</v>
      </c>
      <c r="X660" s="5">
        <f t="shared" si="853"/>
        <v>0</v>
      </c>
      <c r="Y660" s="5">
        <f t="shared" si="854"/>
        <v>0</v>
      </c>
      <c r="Z660" s="5">
        <f t="shared" si="855"/>
        <v>0.22402665458881788</v>
      </c>
      <c r="AA660" s="5">
        <f t="shared" si="856"/>
        <v>0</v>
      </c>
      <c r="AB660" s="5">
        <f t="shared" si="857"/>
        <v>0</v>
      </c>
      <c r="AC660" s="5">
        <f t="shared" si="858"/>
        <v>0</v>
      </c>
      <c r="AD660" s="5">
        <f t="shared" si="859"/>
        <v>0</v>
      </c>
      <c r="AE660" s="5">
        <f t="shared" si="860"/>
        <v>0</v>
      </c>
      <c r="AF660" s="5">
        <f t="shared" si="861"/>
        <v>0</v>
      </c>
      <c r="AG660" s="5">
        <f t="shared" si="862"/>
        <v>0</v>
      </c>
      <c r="AH660" s="5">
        <f t="shared" si="863"/>
        <v>0.16689425700230445</v>
      </c>
      <c r="AI660" s="5">
        <f t="shared" si="864"/>
        <v>0</v>
      </c>
      <c r="AJ660" s="5">
        <f t="shared" si="865"/>
        <v>0</v>
      </c>
      <c r="AK660" s="5">
        <f t="shared" si="866"/>
        <v>0</v>
      </c>
      <c r="AL660" s="5">
        <f t="shared" si="867"/>
        <v>0</v>
      </c>
      <c r="AM660" s="5">
        <f t="shared" si="868"/>
        <v>0</v>
      </c>
      <c r="AN660" s="5">
        <f t="shared" si="869"/>
        <v>0</v>
      </c>
      <c r="AO660" s="5">
        <f t="shared" si="870"/>
        <v>0</v>
      </c>
      <c r="AP660" s="5">
        <f t="shared" si="871"/>
        <v>0</v>
      </c>
      <c r="AQ660" s="5">
        <f t="shared" si="872"/>
        <v>0</v>
      </c>
      <c r="AR660" s="5">
        <f t="shared" si="873"/>
        <v>9.9465639288233251E-2</v>
      </c>
      <c r="AS660" s="5">
        <f t="shared" si="874"/>
        <v>0</v>
      </c>
      <c r="AT660" s="5">
        <f t="shared" si="875"/>
        <v>0</v>
      </c>
      <c r="AU660" s="5">
        <f t="shared" si="876"/>
        <v>0</v>
      </c>
      <c r="AV660" s="5">
        <f t="shared" si="877"/>
        <v>0</v>
      </c>
      <c r="AW660" s="5">
        <f t="shared" si="878"/>
        <v>0</v>
      </c>
      <c r="AX660" s="5">
        <f t="shared" si="879"/>
        <v>0</v>
      </c>
      <c r="AY660" s="5">
        <f t="shared" si="880"/>
        <v>0</v>
      </c>
      <c r="AZ660" s="5">
        <f t="shared" si="881"/>
        <v>0</v>
      </c>
      <c r="BA660" s="5">
        <f t="shared" si="882"/>
        <v>0</v>
      </c>
      <c r="BB660" s="5">
        <f t="shared" si="883"/>
        <v>0</v>
      </c>
      <c r="BC660" s="5">
        <f t="shared" si="884"/>
        <v>0</v>
      </c>
      <c r="BD660" s="5">
        <f t="shared" si="885"/>
        <v>4.9399609752500968E-2</v>
      </c>
      <c r="BE660" s="5">
        <f t="shared" si="886"/>
        <v>0</v>
      </c>
      <c r="BF660" s="5">
        <f t="shared" si="887"/>
        <v>0</v>
      </c>
      <c r="BG660" s="5">
        <f t="shared" si="888"/>
        <v>0</v>
      </c>
      <c r="BH660" s="5">
        <f t="shared" si="889"/>
        <v>0</v>
      </c>
      <c r="BI660" s="5">
        <f t="shared" si="890"/>
        <v>0</v>
      </c>
      <c r="BJ660" s="8">
        <f t="shared" si="891"/>
        <v>0</v>
      </c>
      <c r="BK660" s="8">
        <f t="shared" si="892"/>
        <v>5.0797913402257776E-2</v>
      </c>
      <c r="BL660" s="8">
        <f t="shared" si="893"/>
        <v>0.69266996575492679</v>
      </c>
      <c r="BM660" s="8">
        <f t="shared" si="894"/>
        <v>0.53978616063185658</v>
      </c>
      <c r="BN660" s="8">
        <f t="shared" si="895"/>
        <v>0.42770837311414583</v>
      </c>
    </row>
    <row r="661" spans="1:66" x14ac:dyDescent="0.25">
      <c r="A661" t="s">
        <v>32</v>
      </c>
      <c r="B661" t="s">
        <v>198</v>
      </c>
      <c r="C661" t="s">
        <v>210</v>
      </c>
      <c r="D661" s="16"/>
      <c r="E661">
        <f>VLOOKUP(A661,home!$A$2:$E$405,3,FALSE)</f>
        <v>1.1764705882352899</v>
      </c>
      <c r="F661">
        <f>VLOOKUP(B661,home!$B$2:$E$405,3,FALSE)</f>
        <v>0.85</v>
      </c>
      <c r="G661">
        <f>VLOOKUP(C661,away!$B$2:$E$405,4,FALSE)</f>
        <v>0</v>
      </c>
      <c r="H661">
        <f>VLOOKUP(A661,away!$A$2:$E$405,3,FALSE)</f>
        <v>1.26470588235294</v>
      </c>
      <c r="I661">
        <f>VLOOKUP(C661,away!$B$2:$E$405,3,FALSE)</f>
        <v>0.56999999999999995</v>
      </c>
      <c r="J661">
        <f>VLOOKUP(B661,home!$B$2:$E$405,4,FALSE)</f>
        <v>0.26</v>
      </c>
      <c r="K661" s="3">
        <f t="shared" si="840"/>
        <v>0</v>
      </c>
      <c r="L661" s="3">
        <f t="shared" si="841"/>
        <v>0.18742941176470571</v>
      </c>
      <c r="M661" s="5">
        <f t="shared" si="842"/>
        <v>0.82908763994831014</v>
      </c>
      <c r="N661" s="5">
        <f t="shared" si="843"/>
        <v>0</v>
      </c>
      <c r="O661" s="5">
        <f t="shared" si="844"/>
        <v>0.15539540865689991</v>
      </c>
      <c r="P661" s="5">
        <f t="shared" si="845"/>
        <v>0</v>
      </c>
      <c r="Q661" s="5">
        <f t="shared" si="846"/>
        <v>0</v>
      </c>
      <c r="R661" s="5">
        <f t="shared" si="847"/>
        <v>1.4562835017749402E-2</v>
      </c>
      <c r="S661" s="5">
        <f t="shared" si="848"/>
        <v>0</v>
      </c>
      <c r="T661" s="5">
        <f t="shared" si="849"/>
        <v>0</v>
      </c>
      <c r="U661" s="5">
        <f t="shared" si="850"/>
        <v>0</v>
      </c>
      <c r="V661" s="5">
        <f t="shared" si="851"/>
        <v>0</v>
      </c>
      <c r="W661" s="5">
        <f t="shared" si="852"/>
        <v>0</v>
      </c>
      <c r="X661" s="5">
        <f t="shared" si="853"/>
        <v>0</v>
      </c>
      <c r="Y661" s="5">
        <f t="shared" si="854"/>
        <v>0</v>
      </c>
      <c r="Z661" s="5">
        <f t="shared" si="855"/>
        <v>9.0983453366774291E-4</v>
      </c>
      <c r="AA661" s="5">
        <f t="shared" si="856"/>
        <v>0</v>
      </c>
      <c r="AB661" s="5">
        <f t="shared" si="857"/>
        <v>0</v>
      </c>
      <c r="AC661" s="5">
        <f t="shared" si="858"/>
        <v>0</v>
      </c>
      <c r="AD661" s="5">
        <f t="shared" si="859"/>
        <v>0</v>
      </c>
      <c r="AE661" s="5">
        <f t="shared" si="860"/>
        <v>0</v>
      </c>
      <c r="AF661" s="5">
        <f t="shared" si="861"/>
        <v>0</v>
      </c>
      <c r="AG661" s="5">
        <f t="shared" si="862"/>
        <v>0</v>
      </c>
      <c r="AH661" s="5">
        <f t="shared" si="863"/>
        <v>4.2632437862140088E-5</v>
      </c>
      <c r="AI661" s="5">
        <f t="shared" si="864"/>
        <v>0</v>
      </c>
      <c r="AJ661" s="5">
        <f t="shared" si="865"/>
        <v>0</v>
      </c>
      <c r="AK661" s="5">
        <f t="shared" si="866"/>
        <v>0</v>
      </c>
      <c r="AL661" s="5">
        <f t="shared" si="867"/>
        <v>0</v>
      </c>
      <c r="AM661" s="5">
        <f t="shared" si="868"/>
        <v>0</v>
      </c>
      <c r="AN661" s="5">
        <f t="shared" si="869"/>
        <v>0</v>
      </c>
      <c r="AO661" s="5">
        <f t="shared" si="870"/>
        <v>0</v>
      </c>
      <c r="AP661" s="5">
        <f t="shared" si="871"/>
        <v>0</v>
      </c>
      <c r="AQ661" s="5">
        <f t="shared" si="872"/>
        <v>0</v>
      </c>
      <c r="AR661" s="5">
        <f t="shared" si="873"/>
        <v>1.5981145501192561E-6</v>
      </c>
      <c r="AS661" s="5">
        <f t="shared" si="874"/>
        <v>0</v>
      </c>
      <c r="AT661" s="5">
        <f t="shared" si="875"/>
        <v>0</v>
      </c>
      <c r="AU661" s="5">
        <f t="shared" si="876"/>
        <v>0</v>
      </c>
      <c r="AV661" s="5">
        <f t="shared" si="877"/>
        <v>0</v>
      </c>
      <c r="AW661" s="5">
        <f t="shared" si="878"/>
        <v>0</v>
      </c>
      <c r="AX661" s="5">
        <f t="shared" si="879"/>
        <v>0</v>
      </c>
      <c r="AY661" s="5">
        <f t="shared" si="880"/>
        <v>0</v>
      </c>
      <c r="AZ661" s="5">
        <f t="shared" si="881"/>
        <v>0</v>
      </c>
      <c r="BA661" s="5">
        <f t="shared" si="882"/>
        <v>0</v>
      </c>
      <c r="BB661" s="5">
        <f t="shared" si="883"/>
        <v>0</v>
      </c>
      <c r="BC661" s="5">
        <f t="shared" si="884"/>
        <v>0</v>
      </c>
      <c r="BD661" s="5">
        <f t="shared" si="885"/>
        <v>4.9922278343578267E-8</v>
      </c>
      <c r="BE661" s="5">
        <f t="shared" si="886"/>
        <v>0</v>
      </c>
      <c r="BF661" s="5">
        <f t="shared" si="887"/>
        <v>0</v>
      </c>
      <c r="BG661" s="5">
        <f t="shared" si="888"/>
        <v>0</v>
      </c>
      <c r="BH661" s="5">
        <f t="shared" si="889"/>
        <v>0</v>
      </c>
      <c r="BI661" s="5">
        <f t="shared" si="890"/>
        <v>0</v>
      </c>
      <c r="BJ661" s="8">
        <f t="shared" si="891"/>
        <v>0</v>
      </c>
      <c r="BK661" s="8">
        <f t="shared" si="892"/>
        <v>0.82908763994831014</v>
      </c>
      <c r="BL661" s="8">
        <f t="shared" si="893"/>
        <v>0.17000252414933992</v>
      </c>
      <c r="BM661" s="8">
        <f t="shared" si="894"/>
        <v>9.5411500835834587E-4</v>
      </c>
      <c r="BN661" s="8">
        <f t="shared" si="895"/>
        <v>0.99904588362295943</v>
      </c>
    </row>
    <row r="662" spans="1:66" x14ac:dyDescent="0.25">
      <c r="A662" t="s">
        <v>32</v>
      </c>
      <c r="B662" t="s">
        <v>362</v>
      </c>
      <c r="C662" t="s">
        <v>33</v>
      </c>
      <c r="D662" s="16"/>
      <c r="E662">
        <f>VLOOKUP(A662,home!$A$2:$E$405,3,FALSE)</f>
        <v>1.1764705882352899</v>
      </c>
      <c r="F662">
        <f>VLOOKUP(B662,home!$B$2:$E$405,3,FALSE)</f>
        <v>1.7</v>
      </c>
      <c r="G662">
        <f>VLOOKUP(C662,away!$B$2:$E$405,4,FALSE)</f>
        <v>0.85</v>
      </c>
      <c r="H662">
        <f>VLOOKUP(A662,away!$A$2:$E$405,3,FALSE)</f>
        <v>1.26470588235294</v>
      </c>
      <c r="I662">
        <f>VLOOKUP(C662,away!$B$2:$E$405,3,FALSE)</f>
        <v>0.21</v>
      </c>
      <c r="J662">
        <f>VLOOKUP(B662,home!$B$2:$E$405,4,FALSE)</f>
        <v>1.05</v>
      </c>
      <c r="K662" s="3">
        <f t="shared" si="840"/>
        <v>1.699999999999994</v>
      </c>
      <c r="L662" s="3">
        <f t="shared" si="841"/>
        <v>0.27886764705882328</v>
      </c>
      <c r="M662" s="5">
        <f t="shared" si="842"/>
        <v>0.13822566896905775</v>
      </c>
      <c r="N662" s="5">
        <f t="shared" si="843"/>
        <v>0.23498363724739732</v>
      </c>
      <c r="O662" s="5">
        <f t="shared" si="844"/>
        <v>3.8546667068532929E-2</v>
      </c>
      <c r="P662" s="5">
        <f t="shared" si="845"/>
        <v>6.5529334016505736E-2</v>
      </c>
      <c r="Q662" s="5">
        <f t="shared" si="846"/>
        <v>0.19973609166028705</v>
      </c>
      <c r="R662" s="5">
        <f t="shared" si="847"/>
        <v>5.3747091736808033E-3</v>
      </c>
      <c r="S662" s="5">
        <f t="shared" si="848"/>
        <v>7.7664547559687068E-3</v>
      </c>
      <c r="T662" s="5">
        <f t="shared" si="849"/>
        <v>5.5699933914029699E-2</v>
      </c>
      <c r="U662" s="5">
        <f t="shared" si="850"/>
        <v>9.1370055952573331E-3</v>
      </c>
      <c r="V662" s="5">
        <f t="shared" si="851"/>
        <v>4.0909800427065007E-4</v>
      </c>
      <c r="W662" s="5">
        <f t="shared" si="852"/>
        <v>0.1131837852741623</v>
      </c>
      <c r="X662" s="5">
        <f t="shared" si="853"/>
        <v>3.1563295884616725E-2</v>
      </c>
      <c r="Y662" s="5">
        <f t="shared" si="854"/>
        <v>4.4009910283822531E-3</v>
      </c>
      <c r="Z662" s="5">
        <f t="shared" si="855"/>
        <v>4.9961083362994605E-4</v>
      </c>
      <c r="AA662" s="5">
        <f t="shared" si="856"/>
        <v>8.4933841717090529E-4</v>
      </c>
      <c r="AB662" s="5">
        <f t="shared" si="857"/>
        <v>7.2193765459526707E-4</v>
      </c>
      <c r="AC662" s="5">
        <f t="shared" si="858"/>
        <v>1.2121446023412959E-5</v>
      </c>
      <c r="AD662" s="5">
        <f t="shared" si="859"/>
        <v>4.8103108741518776E-2</v>
      </c>
      <c r="AE662" s="5">
        <f t="shared" si="860"/>
        <v>1.3414400750962053E-2</v>
      </c>
      <c r="AF662" s="5">
        <f t="shared" si="861"/>
        <v>1.8704211870624497E-3</v>
      </c>
      <c r="AG662" s="5">
        <f t="shared" si="862"/>
        <v>1.7386665181502554E-4</v>
      </c>
      <c r="AH662" s="5">
        <f t="shared" si="863"/>
        <v>3.4831324404870058E-5</v>
      </c>
      <c r="AI662" s="5">
        <f t="shared" si="864"/>
        <v>5.9213251488278889E-5</v>
      </c>
      <c r="AJ662" s="5">
        <f t="shared" si="865"/>
        <v>5.0331263765036888E-5</v>
      </c>
      <c r="AK662" s="5">
        <f t="shared" si="866"/>
        <v>2.8521049466854143E-5</v>
      </c>
      <c r="AL662" s="5">
        <f t="shared" si="867"/>
        <v>2.2985898094197904E-7</v>
      </c>
      <c r="AM662" s="5">
        <f t="shared" si="868"/>
        <v>1.6355056972116321E-2</v>
      </c>
      <c r="AN662" s="5">
        <f t="shared" si="869"/>
        <v>4.5608962553270798E-3</v>
      </c>
      <c r="AO662" s="5">
        <f t="shared" si="870"/>
        <v>6.3594320360123042E-4</v>
      </c>
      <c r="AP662" s="5">
        <f t="shared" si="871"/>
        <v>5.9114661617108454E-5</v>
      </c>
      <c r="AQ662" s="5">
        <f t="shared" si="872"/>
        <v>4.1212916479603902E-6</v>
      </c>
      <c r="AR662" s="5">
        <f t="shared" si="873"/>
        <v>1.9426658961457375E-6</v>
      </c>
      <c r="AS662" s="5">
        <f t="shared" si="874"/>
        <v>3.302532023447742E-6</v>
      </c>
      <c r="AT662" s="5">
        <f t="shared" si="875"/>
        <v>2.8071522199305716E-6</v>
      </c>
      <c r="AU662" s="5">
        <f t="shared" si="876"/>
        <v>1.5907195912939853E-6</v>
      </c>
      <c r="AV662" s="5">
        <f t="shared" si="877"/>
        <v>6.7605582629994096E-7</v>
      </c>
      <c r="AW662" s="5">
        <f t="shared" si="878"/>
        <v>3.0269554552796733E-9</v>
      </c>
      <c r="AX662" s="5">
        <f t="shared" si="879"/>
        <v>4.6339328087662782E-3</v>
      </c>
      <c r="AY662" s="5">
        <f t="shared" si="880"/>
        <v>1.2922539390093359E-3</v>
      </c>
      <c r="AZ662" s="5">
        <f t="shared" si="881"/>
        <v>1.8018390768701482E-4</v>
      </c>
      <c r="BA662" s="5">
        <f t="shared" si="882"/>
        <v>1.674915412484735E-5</v>
      </c>
      <c r="BB662" s="5">
        <f t="shared" si="883"/>
        <v>1.1676993002554408E-6</v>
      </c>
      <c r="BC662" s="5">
        <f t="shared" si="884"/>
        <v>6.5126711266893883E-8</v>
      </c>
      <c r="BD662" s="5">
        <f t="shared" si="885"/>
        <v>9.029111124659697E-8</v>
      </c>
      <c r="BE662" s="5">
        <f t="shared" si="886"/>
        <v>1.5349488911921428E-7</v>
      </c>
      <c r="BF662" s="5">
        <f t="shared" si="887"/>
        <v>1.3047065575133172E-7</v>
      </c>
      <c r="BG662" s="5">
        <f t="shared" si="888"/>
        <v>7.3933371592421064E-8</v>
      </c>
      <c r="BH662" s="5">
        <f t="shared" si="889"/>
        <v>3.1421682926778822E-8</v>
      </c>
      <c r="BI662" s="5">
        <f t="shared" si="890"/>
        <v>1.0683372195104758E-8</v>
      </c>
      <c r="BJ662" s="8">
        <f t="shared" si="891"/>
        <v>0.73086901736014243</v>
      </c>
      <c r="BK662" s="8">
        <f t="shared" si="892"/>
        <v>0.21323516098981654</v>
      </c>
      <c r="BL662" s="8">
        <f t="shared" si="893"/>
        <v>5.4813364219002229E-2</v>
      </c>
      <c r="BM662" s="8">
        <f t="shared" si="894"/>
        <v>0.31572879435507561</v>
      </c>
      <c r="BN662" s="8">
        <f t="shared" si="895"/>
        <v>0.68239610813546159</v>
      </c>
    </row>
    <row r="663" spans="1:66" x14ac:dyDescent="0.25">
      <c r="A663" t="s">
        <v>32</v>
      </c>
      <c r="B663" t="s">
        <v>207</v>
      </c>
      <c r="C663" t="s">
        <v>195</v>
      </c>
      <c r="D663" s="16"/>
      <c r="E663">
        <f>VLOOKUP(A663,home!$A$2:$E$405,3,FALSE)</f>
        <v>1.1764705882352899</v>
      </c>
      <c r="F663">
        <f>VLOOKUP(B663,home!$B$2:$E$405,3,FALSE)</f>
        <v>0.28000000000000003</v>
      </c>
      <c r="G663">
        <f>VLOOKUP(C663,away!$B$2:$E$405,4,FALSE)</f>
        <v>1.91</v>
      </c>
      <c r="H663">
        <f>VLOOKUP(A663,away!$A$2:$E$405,3,FALSE)</f>
        <v>1.26470588235294</v>
      </c>
      <c r="I663">
        <f>VLOOKUP(C663,away!$B$2:$E$405,3,FALSE)</f>
        <v>1.27</v>
      </c>
      <c r="J663">
        <f>VLOOKUP(B663,home!$B$2:$E$405,4,FALSE)</f>
        <v>1.32</v>
      </c>
      <c r="K663" s="3">
        <f t="shared" si="840"/>
        <v>0.62917647058823312</v>
      </c>
      <c r="L663" s="3">
        <f t="shared" si="841"/>
        <v>2.1201529411764688</v>
      </c>
      <c r="M663" s="5">
        <f t="shared" si="842"/>
        <v>6.3970744855368675E-2</v>
      </c>
      <c r="N663" s="5">
        <f t="shared" si="843"/>
        <v>4.0248887469001231E-2</v>
      </c>
      <c r="O663" s="5">
        <f t="shared" si="844"/>
        <v>0.13562776285435935</v>
      </c>
      <c r="P663" s="5">
        <f t="shared" si="845"/>
        <v>8.5333797146483661E-2</v>
      </c>
      <c r="Q663" s="5">
        <f t="shared" si="846"/>
        <v>1.2661826481424578E-2</v>
      </c>
      <c r="R663" s="5">
        <f t="shared" si="847"/>
        <v>0.14377580016042735</v>
      </c>
      <c r="S663" s="5">
        <f t="shared" si="848"/>
        <v>2.8457762028176955E-2</v>
      </c>
      <c r="T663" s="5">
        <f t="shared" si="849"/>
        <v>2.6845008655258414E-2</v>
      </c>
      <c r="U663" s="5">
        <f t="shared" si="850"/>
        <v>9.0460350500936787E-2</v>
      </c>
      <c r="V663" s="5">
        <f t="shared" si="851"/>
        <v>4.2179157183416726E-3</v>
      </c>
      <c r="W663" s="5">
        <f t="shared" si="852"/>
        <v>2.6555077655944473E-3</v>
      </c>
      <c r="X663" s="5">
        <f t="shared" si="853"/>
        <v>5.6300825995420191E-3</v>
      </c>
      <c r="Y663" s="5">
        <f t="shared" si="854"/>
        <v>5.9683180912427376E-3</v>
      </c>
      <c r="Z663" s="5">
        <f t="shared" si="855"/>
        <v>0.10160889519337674</v>
      </c>
      <c r="AA663" s="5">
        <f t="shared" si="856"/>
        <v>6.392992605813845E-2</v>
      </c>
      <c r="AB663" s="5">
        <f t="shared" si="857"/>
        <v>2.0111602621113132E-2</v>
      </c>
      <c r="AC663" s="5">
        <f t="shared" si="858"/>
        <v>3.5165563288314453E-4</v>
      </c>
      <c r="AD663" s="5">
        <f t="shared" si="859"/>
        <v>4.1769575089408979E-4</v>
      </c>
      <c r="AE663" s="5">
        <f t="shared" si="860"/>
        <v>8.8557887477501798E-4</v>
      </c>
      <c r="AF663" s="5">
        <f t="shared" si="861"/>
        <v>9.3878132799900141E-4</v>
      </c>
      <c r="AG663" s="5">
        <f t="shared" si="862"/>
        <v>6.6345333122621133E-4</v>
      </c>
      <c r="AH663" s="5">
        <f t="shared" si="863"/>
        <v>5.3856599498482323E-2</v>
      </c>
      <c r="AI663" s="5">
        <f t="shared" si="864"/>
        <v>3.388530519033911E-2</v>
      </c>
      <c r="AJ663" s="5">
        <f t="shared" si="865"/>
        <v>1.0659918362231348E-2</v>
      </c>
      <c r="AK663" s="5">
        <f t="shared" si="866"/>
        <v>2.2356566039691394E-3</v>
      </c>
      <c r="AL663" s="5">
        <f t="shared" si="867"/>
        <v>1.8763646107115905E-5</v>
      </c>
      <c r="AM663" s="5">
        <f t="shared" si="868"/>
        <v>5.2560867665449063E-5</v>
      </c>
      <c r="AN663" s="5">
        <f t="shared" si="869"/>
        <v>1.1143707817168897E-4</v>
      </c>
      <c r="AO663" s="5">
        <f t="shared" si="870"/>
        <v>1.1813182452090926E-4</v>
      </c>
      <c r="AP663" s="5">
        <f t="shared" si="871"/>
        <v>8.348584506818274E-5</v>
      </c>
      <c r="AQ663" s="5">
        <f t="shared" si="872"/>
        <v>4.4250689991977669E-5</v>
      </c>
      <c r="AR663" s="5">
        <f t="shared" si="873"/>
        <v>2.2836845565694073E-2</v>
      </c>
      <c r="AS663" s="5">
        <f t="shared" si="874"/>
        <v>1.4368405892391937E-2</v>
      </c>
      <c r="AT663" s="5">
        <f t="shared" si="875"/>
        <v>4.5201314536771654E-3</v>
      </c>
      <c r="AU663" s="5">
        <f t="shared" si="876"/>
        <v>9.4798678487315274E-4</v>
      </c>
      <c r="AV663" s="5">
        <f t="shared" si="877"/>
        <v>1.4911274486769418E-4</v>
      </c>
      <c r="AW663" s="5">
        <f t="shared" si="878"/>
        <v>6.9527144975632791E-7</v>
      </c>
      <c r="AX663" s="5">
        <f t="shared" si="879"/>
        <v>5.5116768681337351E-6</v>
      </c>
      <c r="AY663" s="5">
        <f t="shared" si="880"/>
        <v>1.1685597922788044E-5</v>
      </c>
      <c r="AZ663" s="5">
        <f t="shared" si="881"/>
        <v>1.2387627402702357E-5</v>
      </c>
      <c r="BA663" s="5">
        <f t="shared" si="882"/>
        <v>8.7545548906792082E-6</v>
      </c>
      <c r="BB663" s="5">
        <f t="shared" si="883"/>
        <v>4.6402488250410917E-6</v>
      </c>
      <c r="BC663" s="5">
        <f t="shared" si="884"/>
        <v>1.9676074388403034E-6</v>
      </c>
      <c r="BD663" s="5">
        <f t="shared" si="885"/>
        <v>8.0696008822165131E-3</v>
      </c>
      <c r="BE663" s="5">
        <f t="shared" si="886"/>
        <v>5.0772030021286772E-3</v>
      </c>
      <c r="BF663" s="5">
        <f t="shared" si="887"/>
        <v>1.5972283326696512E-3</v>
      </c>
      <c r="BG663" s="5">
        <f t="shared" si="888"/>
        <v>3.3497949502420647E-4</v>
      </c>
      <c r="BH663" s="5">
        <f t="shared" si="889"/>
        <v>5.2690304099689696E-5</v>
      </c>
      <c r="BI663" s="5">
        <f t="shared" si="890"/>
        <v>6.6302999135326963E-6</v>
      </c>
      <c r="BJ663" s="8">
        <f t="shared" si="891"/>
        <v>9.7369953965724121E-2</v>
      </c>
      <c r="BK663" s="8">
        <f t="shared" si="892"/>
        <v>0.18236232462528401</v>
      </c>
      <c r="BL663" s="8">
        <f t="shared" si="893"/>
        <v>0.61250373660755353</v>
      </c>
      <c r="BM663" s="8">
        <f t="shared" si="894"/>
        <v>0.51221510109840029</v>
      </c>
      <c r="BN663" s="8">
        <f t="shared" si="895"/>
        <v>0.48161881896706482</v>
      </c>
    </row>
    <row r="664" spans="1:66" x14ac:dyDescent="0.25">
      <c r="A664" t="s">
        <v>298</v>
      </c>
      <c r="B664" t="s">
        <v>324</v>
      </c>
      <c r="C664" t="s">
        <v>325</v>
      </c>
      <c r="D664" s="16"/>
      <c r="E664">
        <f>VLOOKUP(A664,home!$A$2:$E$405,3,FALSE)</f>
        <v>1.65</v>
      </c>
      <c r="F664">
        <f>VLOOKUP(B664,home!$B$2:$E$405,3,FALSE)</f>
        <v>0.91</v>
      </c>
      <c r="G664">
        <f>VLOOKUP(C664,away!$B$2:$E$405,4,FALSE)</f>
        <v>0.76</v>
      </c>
      <c r="H664">
        <f>VLOOKUP(A664,away!$A$2:$E$405,3,FALSE)</f>
        <v>1.25</v>
      </c>
      <c r="I664">
        <f>VLOOKUP(C664,away!$B$2:$E$405,3,FALSE)</f>
        <v>0.76</v>
      </c>
      <c r="J664">
        <f>VLOOKUP(B664,home!$B$2:$E$405,4,FALSE)</f>
        <v>1.4</v>
      </c>
      <c r="K664" s="3">
        <f t="shared" si="840"/>
        <v>1.14114</v>
      </c>
      <c r="L664" s="3">
        <f t="shared" si="841"/>
        <v>1.3299999999999998</v>
      </c>
      <c r="M664" s="5">
        <f t="shared" si="842"/>
        <v>8.4488487204664231E-2</v>
      </c>
      <c r="N664" s="5">
        <f t="shared" si="843"/>
        <v>9.6413192288730548E-2</v>
      </c>
      <c r="O664" s="5">
        <f t="shared" si="844"/>
        <v>0.11236968798220341</v>
      </c>
      <c r="P664" s="5">
        <f t="shared" si="845"/>
        <v>0.12822954574401163</v>
      </c>
      <c r="Q664" s="5">
        <f t="shared" si="846"/>
        <v>5.5010475124181009E-2</v>
      </c>
      <c r="R664" s="5">
        <f t="shared" si="847"/>
        <v>7.4725842508165274E-2</v>
      </c>
      <c r="S664" s="5">
        <f t="shared" si="848"/>
        <v>4.8654014723581891E-2</v>
      </c>
      <c r="T664" s="5">
        <f t="shared" si="849"/>
        <v>7.3163931915160726E-2</v>
      </c>
      <c r="U664" s="5">
        <f t="shared" si="850"/>
        <v>8.5272647919767741E-2</v>
      </c>
      <c r="V664" s="5">
        <f t="shared" si="851"/>
        <v>8.2047762601131953E-3</v>
      </c>
      <c r="W664" s="5">
        <f t="shared" si="852"/>
        <v>2.0924884527735974E-2</v>
      </c>
      <c r="X664" s="5">
        <f t="shared" si="853"/>
        <v>2.7830096421888842E-2</v>
      </c>
      <c r="Y664" s="5">
        <f t="shared" si="854"/>
        <v>1.8507014120556081E-2</v>
      </c>
      <c r="Z664" s="5">
        <f t="shared" si="855"/>
        <v>3.3128456845286605E-2</v>
      </c>
      <c r="AA664" s="5">
        <f t="shared" si="856"/>
        <v>3.7804207244430357E-2</v>
      </c>
      <c r="AB664" s="5">
        <f t="shared" si="857"/>
        <v>2.1569946527454639E-2</v>
      </c>
      <c r="AC664" s="5">
        <f t="shared" si="858"/>
        <v>7.7828261545932591E-4</v>
      </c>
      <c r="AD664" s="5">
        <f t="shared" si="859"/>
        <v>5.9695556824951581E-3</v>
      </c>
      <c r="AE664" s="5">
        <f t="shared" si="860"/>
        <v>7.9395090577185599E-3</v>
      </c>
      <c r="AF664" s="5">
        <f t="shared" si="861"/>
        <v>5.2797735233828429E-3</v>
      </c>
      <c r="AG664" s="5">
        <f t="shared" si="862"/>
        <v>2.3406995953663932E-3</v>
      </c>
      <c r="AH664" s="5">
        <f t="shared" si="863"/>
        <v>1.1015211901057798E-2</v>
      </c>
      <c r="AI664" s="5">
        <f t="shared" si="864"/>
        <v>1.2569898908773096E-2</v>
      </c>
      <c r="AJ664" s="5">
        <f t="shared" si="865"/>
        <v>7.1720072203786678E-3</v>
      </c>
      <c r="AK664" s="5">
        <f t="shared" si="866"/>
        <v>2.7280881064876378E-3</v>
      </c>
      <c r="AL664" s="5">
        <f t="shared" si="867"/>
        <v>4.7248485346439517E-5</v>
      </c>
      <c r="AM664" s="5">
        <f t="shared" si="868"/>
        <v>1.3624197543045044E-3</v>
      </c>
      <c r="AN664" s="5">
        <f t="shared" si="869"/>
        <v>1.8120182732249907E-3</v>
      </c>
      <c r="AO664" s="5">
        <f t="shared" si="870"/>
        <v>1.2049921516946189E-3</v>
      </c>
      <c r="AP664" s="5">
        <f t="shared" si="871"/>
        <v>5.3421318725128096E-4</v>
      </c>
      <c r="AQ664" s="5">
        <f t="shared" si="872"/>
        <v>1.7762588476105096E-4</v>
      </c>
      <c r="AR664" s="5">
        <f t="shared" si="873"/>
        <v>2.9300463656813719E-3</v>
      </c>
      <c r="AS664" s="5">
        <f t="shared" si="874"/>
        <v>3.3435931097336412E-3</v>
      </c>
      <c r="AT664" s="5">
        <f t="shared" si="875"/>
        <v>1.9077539206207241E-3</v>
      </c>
      <c r="AU664" s="5">
        <f t="shared" si="876"/>
        <v>7.2567143632571113E-4</v>
      </c>
      <c r="AV664" s="5">
        <f t="shared" si="877"/>
        <v>2.0702317571218051E-4</v>
      </c>
      <c r="AW664" s="5">
        <f t="shared" si="878"/>
        <v>1.9919386565487177E-6</v>
      </c>
      <c r="AX664" s="5">
        <f t="shared" si="879"/>
        <v>2.591186130711736E-4</v>
      </c>
      <c r="AY664" s="5">
        <f t="shared" si="880"/>
        <v>3.4462775538466082E-4</v>
      </c>
      <c r="AZ664" s="5">
        <f t="shared" si="881"/>
        <v>2.2917745733079946E-4</v>
      </c>
      <c r="BA664" s="5">
        <f t="shared" si="882"/>
        <v>1.016020060833211E-4</v>
      </c>
      <c r="BB664" s="5">
        <f t="shared" si="883"/>
        <v>3.3782667022704265E-5</v>
      </c>
      <c r="BC664" s="5">
        <f t="shared" si="884"/>
        <v>8.9861894280393284E-6</v>
      </c>
      <c r="BD664" s="5">
        <f t="shared" si="885"/>
        <v>6.4949361105937087E-4</v>
      </c>
      <c r="BE664" s="5">
        <f t="shared" si="886"/>
        <v>7.4116313932429047E-4</v>
      </c>
      <c r="BF664" s="5">
        <f t="shared" si="887"/>
        <v>4.2288545240426055E-4</v>
      </c>
      <c r="BG664" s="5">
        <f t="shared" si="888"/>
        <v>1.6085716838553263E-4</v>
      </c>
      <c r="BH664" s="5">
        <f t="shared" si="889"/>
        <v>4.5890137282866684E-5</v>
      </c>
      <c r="BI664" s="5">
        <f t="shared" si="890"/>
        <v>1.0473414251794093E-5</v>
      </c>
      <c r="BJ664" s="8">
        <f t="shared" si="891"/>
        <v>0.31944769619677321</v>
      </c>
      <c r="BK664" s="8">
        <f t="shared" si="892"/>
        <v>0.27074698278856135</v>
      </c>
      <c r="BL664" s="8">
        <f t="shared" si="893"/>
        <v>0.37637238924950034</v>
      </c>
      <c r="BM664" s="8">
        <f t="shared" si="894"/>
        <v>0.4481156584114373</v>
      </c>
      <c r="BN664" s="8">
        <f t="shared" si="895"/>
        <v>0.55123723085195608</v>
      </c>
    </row>
    <row r="665" spans="1:66" x14ac:dyDescent="0.25">
      <c r="A665" t="s">
        <v>298</v>
      </c>
      <c r="B665" t="s">
        <v>331</v>
      </c>
      <c r="C665" t="s">
        <v>363</v>
      </c>
      <c r="D665" s="16"/>
      <c r="E665">
        <f>VLOOKUP(A665,home!$A$2:$E$405,3,FALSE)</f>
        <v>1.65</v>
      </c>
      <c r="F665">
        <f>VLOOKUP(B665,home!$B$2:$E$405,3,FALSE)</f>
        <v>0.61</v>
      </c>
      <c r="G665">
        <f>VLOOKUP(C665,away!$B$2:$E$405,4,FALSE)</f>
        <v>1.36</v>
      </c>
      <c r="H665">
        <f>VLOOKUP(A665,away!$A$2:$E$405,3,FALSE)</f>
        <v>1.25</v>
      </c>
      <c r="I665">
        <f>VLOOKUP(C665,away!$B$2:$E$405,3,FALSE)</f>
        <v>0.45</v>
      </c>
      <c r="J665">
        <f>VLOOKUP(B665,home!$B$2:$E$405,4,FALSE)</f>
        <v>1</v>
      </c>
      <c r="K665" s="3">
        <f t="shared" si="840"/>
        <v>1.3688400000000001</v>
      </c>
      <c r="L665" s="3">
        <f t="shared" si="841"/>
        <v>0.5625</v>
      </c>
      <c r="M665" s="5">
        <f t="shared" si="842"/>
        <v>0.14495383015352084</v>
      </c>
      <c r="N665" s="5">
        <f t="shared" si="843"/>
        <v>0.19841860086734542</v>
      </c>
      <c r="O665" s="5">
        <f t="shared" si="844"/>
        <v>8.1536529461355478E-2</v>
      </c>
      <c r="P665" s="5">
        <f t="shared" si="845"/>
        <v>0.11161046298788181</v>
      </c>
      <c r="Q665" s="5">
        <f t="shared" si="846"/>
        <v>0.13580165880562858</v>
      </c>
      <c r="R665" s="5">
        <f t="shared" si="847"/>
        <v>2.2932148911006225E-2</v>
      </c>
      <c r="S665" s="5">
        <f t="shared" si="848"/>
        <v>2.148424680323421E-2</v>
      </c>
      <c r="T665" s="5">
        <f t="shared" si="849"/>
        <v>7.638843307816609E-2</v>
      </c>
      <c r="U665" s="5">
        <f t="shared" si="850"/>
        <v>3.1390442715341756E-2</v>
      </c>
      <c r="V665" s="5">
        <f t="shared" si="851"/>
        <v>1.838031024633695E-3</v>
      </c>
      <c r="W665" s="5">
        <f t="shared" si="852"/>
        <v>6.1963580879832204E-2</v>
      </c>
      <c r="X665" s="5">
        <f t="shared" si="853"/>
        <v>3.485451424490562E-2</v>
      </c>
      <c r="Y665" s="5">
        <f t="shared" si="854"/>
        <v>9.8028321313797049E-3</v>
      </c>
      <c r="Z665" s="5">
        <f t="shared" si="855"/>
        <v>4.2997779208136678E-3</v>
      </c>
      <c r="AA665" s="5">
        <f t="shared" si="856"/>
        <v>5.8857080091265805E-3</v>
      </c>
      <c r="AB665" s="5">
        <f t="shared" si="857"/>
        <v>4.0282962756064151E-3</v>
      </c>
      <c r="AC665" s="5">
        <f t="shared" si="858"/>
        <v>8.8452083944673044E-5</v>
      </c>
      <c r="AD665" s="5">
        <f t="shared" si="859"/>
        <v>2.1204557012887398E-2</v>
      </c>
      <c r="AE665" s="5">
        <f t="shared" si="860"/>
        <v>1.1927563319749163E-2</v>
      </c>
      <c r="AF665" s="5">
        <f t="shared" si="861"/>
        <v>3.3546271836794516E-3</v>
      </c>
      <c r="AG665" s="5">
        <f t="shared" si="862"/>
        <v>6.2899259693989735E-4</v>
      </c>
      <c r="AH665" s="5">
        <f t="shared" si="863"/>
        <v>6.0465627011442201E-4</v>
      </c>
      <c r="AI665" s="5">
        <f t="shared" si="864"/>
        <v>8.2767768878342534E-4</v>
      </c>
      <c r="AJ665" s="5">
        <f t="shared" si="865"/>
        <v>5.6647916375715209E-4</v>
      </c>
      <c r="AK665" s="5">
        <f t="shared" si="866"/>
        <v>2.5847311283911333E-4</v>
      </c>
      <c r="AL665" s="5">
        <f t="shared" si="867"/>
        <v>2.724226888203591E-6</v>
      </c>
      <c r="AM665" s="5">
        <f t="shared" si="868"/>
        <v>5.8051291643041545E-3</v>
      </c>
      <c r="AN665" s="5">
        <f t="shared" si="869"/>
        <v>3.2653851549210872E-3</v>
      </c>
      <c r="AO665" s="5">
        <f t="shared" si="870"/>
        <v>9.1838957482155562E-4</v>
      </c>
      <c r="AP665" s="5">
        <f t="shared" si="871"/>
        <v>1.7219804527904173E-4</v>
      </c>
      <c r="AQ665" s="5">
        <f t="shared" si="872"/>
        <v>2.4215350117365239E-5</v>
      </c>
      <c r="AR665" s="5">
        <f t="shared" si="873"/>
        <v>6.8023830387872514E-5</v>
      </c>
      <c r="AS665" s="5">
        <f t="shared" si="874"/>
        <v>9.3113739988135398E-5</v>
      </c>
      <c r="AT665" s="5">
        <f t="shared" si="875"/>
        <v>6.3728905922679643E-5</v>
      </c>
      <c r="AU665" s="5">
        <f t="shared" si="876"/>
        <v>2.9078225194400266E-5</v>
      </c>
      <c r="AV665" s="5">
        <f t="shared" si="877"/>
        <v>9.950859443775724E-6</v>
      </c>
      <c r="AW665" s="5">
        <f t="shared" si="878"/>
        <v>5.8266105213259283E-8</v>
      </c>
      <c r="AX665" s="5">
        <f t="shared" si="879"/>
        <v>1.3243821675443474E-3</v>
      </c>
      <c r="AY665" s="5">
        <f t="shared" si="880"/>
        <v>7.4496496924369537E-4</v>
      </c>
      <c r="AZ665" s="5">
        <f t="shared" si="881"/>
        <v>2.095213975997893E-4</v>
      </c>
      <c r="BA665" s="5">
        <f t="shared" si="882"/>
        <v>3.9285262049960508E-5</v>
      </c>
      <c r="BB665" s="5">
        <f t="shared" si="883"/>
        <v>5.5244899757756949E-6</v>
      </c>
      <c r="BC665" s="5">
        <f t="shared" si="884"/>
        <v>6.21505122274766E-7</v>
      </c>
      <c r="BD665" s="5">
        <f t="shared" si="885"/>
        <v>6.3772340988630439E-6</v>
      </c>
      <c r="BE665" s="5">
        <f t="shared" si="886"/>
        <v>8.7294131238876881E-6</v>
      </c>
      <c r="BF665" s="5">
        <f t="shared" si="887"/>
        <v>5.9745849302512127E-6</v>
      </c>
      <c r="BG665" s="5">
        <f t="shared" si="888"/>
        <v>2.726083611975023E-6</v>
      </c>
      <c r="BH665" s="5">
        <f t="shared" si="889"/>
        <v>9.3289307285397349E-7</v>
      </c>
      <c r="BI665" s="5">
        <f t="shared" si="890"/>
        <v>2.5539627076908648E-7</v>
      </c>
      <c r="BJ665" s="8">
        <f t="shared" si="891"/>
        <v>0.56685497720149269</v>
      </c>
      <c r="BK665" s="8">
        <f t="shared" si="892"/>
        <v>0.28072271224934708</v>
      </c>
      <c r="BL665" s="8">
        <f t="shared" si="893"/>
        <v>0.14831930277397601</v>
      </c>
      <c r="BM665" s="8">
        <f t="shared" si="894"/>
        <v>0.30419863225575233</v>
      </c>
      <c r="BN665" s="8">
        <f t="shared" si="895"/>
        <v>0.69525323118673832</v>
      </c>
    </row>
    <row r="666" spans="1:66" x14ac:dyDescent="0.25">
      <c r="A666" t="s">
        <v>298</v>
      </c>
      <c r="B666" t="s">
        <v>338</v>
      </c>
      <c r="C666" t="s">
        <v>366</v>
      </c>
      <c r="D666" s="16"/>
      <c r="E666">
        <f>VLOOKUP(A666,home!$A$2:$E$405,3,FALSE)</f>
        <v>1.65</v>
      </c>
      <c r="F666">
        <f>VLOOKUP(B666,home!$B$2:$E$405,3,FALSE)</f>
        <v>0.91</v>
      </c>
      <c r="G666">
        <f>VLOOKUP(C666,away!$B$2:$E$405,4,FALSE)</f>
        <v>0.61</v>
      </c>
      <c r="H666">
        <f>VLOOKUP(A666,away!$A$2:$E$405,3,FALSE)</f>
        <v>1.25</v>
      </c>
      <c r="I666">
        <f>VLOOKUP(C666,away!$B$2:$E$405,3,FALSE)</f>
        <v>0.76</v>
      </c>
      <c r="J666">
        <f>VLOOKUP(B666,home!$B$2:$E$405,4,FALSE)</f>
        <v>0.8</v>
      </c>
      <c r="K666" s="3">
        <f t="shared" si="840"/>
        <v>0.91591500000000003</v>
      </c>
      <c r="L666" s="3">
        <f t="shared" si="841"/>
        <v>0.76</v>
      </c>
      <c r="M666" s="5">
        <f t="shared" si="842"/>
        <v>0.18713687088336686</v>
      </c>
      <c r="N666" s="5">
        <f t="shared" si="843"/>
        <v>0.17140146709513895</v>
      </c>
      <c r="O666" s="5">
        <f t="shared" si="844"/>
        <v>0.14222402187135882</v>
      </c>
      <c r="P666" s="5">
        <f t="shared" si="845"/>
        <v>0.13026511499230559</v>
      </c>
      <c r="Q666" s="5">
        <f t="shared" si="846"/>
        <v>7.8494587367222091E-2</v>
      </c>
      <c r="R666" s="5">
        <f t="shared" si="847"/>
        <v>5.4045128311116339E-2</v>
      </c>
      <c r="S666" s="5">
        <f t="shared" si="848"/>
        <v>2.2669236831653738E-2</v>
      </c>
      <c r="T666" s="5">
        <f t="shared" si="849"/>
        <v>5.9655886399088788E-2</v>
      </c>
      <c r="U666" s="5">
        <f t="shared" si="850"/>
        <v>4.9500743697076119E-2</v>
      </c>
      <c r="V666" s="5">
        <f t="shared" si="851"/>
        <v>1.7533279422249717E-3</v>
      </c>
      <c r="W666" s="5">
        <f t="shared" si="852"/>
        <v>2.3964789996149746E-2</v>
      </c>
      <c r="X666" s="5">
        <f t="shared" si="853"/>
        <v>1.8213240397073806E-2</v>
      </c>
      <c r="Y666" s="5">
        <f t="shared" si="854"/>
        <v>6.9210313508880454E-3</v>
      </c>
      <c r="Z666" s="5">
        <f t="shared" si="855"/>
        <v>1.3691432505482808E-2</v>
      </c>
      <c r="AA666" s="5">
        <f t="shared" si="856"/>
        <v>1.2540188403259286E-2</v>
      </c>
      <c r="AB666" s="5">
        <f t="shared" si="857"/>
        <v>5.7428733306856142E-3</v>
      </c>
      <c r="AC666" s="5">
        <f t="shared" si="858"/>
        <v>7.6280219704641763E-5</v>
      </c>
      <c r="AD666" s="5">
        <f t="shared" si="859"/>
        <v>5.4874276573308725E-3</v>
      </c>
      <c r="AE666" s="5">
        <f t="shared" si="860"/>
        <v>4.1704450195714626E-3</v>
      </c>
      <c r="AF666" s="5">
        <f t="shared" si="861"/>
        <v>1.5847691074371557E-3</v>
      </c>
      <c r="AG666" s="5">
        <f t="shared" si="862"/>
        <v>4.0147484055074617E-4</v>
      </c>
      <c r="AH666" s="5">
        <f t="shared" si="863"/>
        <v>2.6013721760417335E-3</v>
      </c>
      <c r="AI666" s="5">
        <f t="shared" si="864"/>
        <v>2.3826357966192642E-3</v>
      </c>
      <c r="AJ666" s="5">
        <f t="shared" si="865"/>
        <v>1.0911459328302666E-3</v>
      </c>
      <c r="AK666" s="5">
        <f t="shared" si="866"/>
        <v>3.331323090227446E-4</v>
      </c>
      <c r="AL666" s="5">
        <f t="shared" si="867"/>
        <v>2.1239324018956211E-6</v>
      </c>
      <c r="AM666" s="5">
        <f t="shared" si="868"/>
        <v>1.0052034605528416E-3</v>
      </c>
      <c r="AN666" s="5">
        <f t="shared" si="869"/>
        <v>7.6395463002015959E-4</v>
      </c>
      <c r="AO666" s="5">
        <f t="shared" si="870"/>
        <v>2.903027594076606E-4</v>
      </c>
      <c r="AP666" s="5">
        <f t="shared" si="871"/>
        <v>7.3543365716607358E-5</v>
      </c>
      <c r="AQ666" s="5">
        <f t="shared" si="872"/>
        <v>1.3973239486155397E-5</v>
      </c>
      <c r="AR666" s="5">
        <f t="shared" si="873"/>
        <v>3.9540857075834356E-4</v>
      </c>
      <c r="AS666" s="5">
        <f t="shared" si="874"/>
        <v>3.6216064108612824E-4</v>
      </c>
      <c r="AT666" s="5">
        <f t="shared" si="875"/>
        <v>1.6585418179020057E-4</v>
      </c>
      <c r="AU666" s="5">
        <f t="shared" si="876"/>
        <v>5.0636110971457197E-5</v>
      </c>
      <c r="AV666" s="5">
        <f t="shared" si="877"/>
        <v>1.1594593395105552E-5</v>
      </c>
      <c r="AW666" s="5">
        <f t="shared" si="878"/>
        <v>4.1068321524180338E-8</v>
      </c>
      <c r="AX666" s="5">
        <f t="shared" si="879"/>
        <v>1.5344682126204262E-4</v>
      </c>
      <c r="AY666" s="5">
        <f t="shared" si="880"/>
        <v>1.166195841591524E-4</v>
      </c>
      <c r="AZ666" s="5">
        <f t="shared" si="881"/>
        <v>4.4315441980477904E-5</v>
      </c>
      <c r="BA666" s="5">
        <f t="shared" si="882"/>
        <v>1.1226578635054404E-5</v>
      </c>
      <c r="BB666" s="5">
        <f t="shared" si="883"/>
        <v>2.1330499406603368E-6</v>
      </c>
      <c r="BC666" s="5">
        <f t="shared" si="884"/>
        <v>3.2422359098037126E-7</v>
      </c>
      <c r="BD666" s="5">
        <f t="shared" si="885"/>
        <v>5.0085085629390161E-5</v>
      </c>
      <c r="BE666" s="5">
        <f t="shared" si="886"/>
        <v>4.5873681204242888E-5</v>
      </c>
      <c r="BF666" s="5">
        <f t="shared" si="887"/>
        <v>2.1008196360092062E-5</v>
      </c>
      <c r="BG666" s="5">
        <f t="shared" si="888"/>
        <v>6.413907389717908E-6</v>
      </c>
      <c r="BH666" s="5">
        <f t="shared" si="889"/>
        <v>1.4686484967133692E-6</v>
      </c>
      <c r="BI666" s="5">
        <f t="shared" si="890"/>
        <v>2.6903143757344516E-7</v>
      </c>
      <c r="BJ666" s="8">
        <f t="shared" si="891"/>
        <v>0.3727701623852035</v>
      </c>
      <c r="BK666" s="8">
        <f t="shared" si="892"/>
        <v>0.34201957438581687</v>
      </c>
      <c r="BL666" s="8">
        <f t="shared" si="893"/>
        <v>0.27157201447652912</v>
      </c>
      <c r="BM666" s="8">
        <f t="shared" si="894"/>
        <v>0.23636941471668593</v>
      </c>
      <c r="BN666" s="8">
        <f t="shared" si="895"/>
        <v>0.76356719052050859</v>
      </c>
    </row>
    <row r="667" spans="1:66" x14ac:dyDescent="0.25">
      <c r="A667" t="s">
        <v>298</v>
      </c>
      <c r="B667" t="s">
        <v>358</v>
      </c>
      <c r="C667" t="s">
        <v>330</v>
      </c>
      <c r="D667" s="16"/>
      <c r="E667">
        <f>VLOOKUP(A667,home!$A$2:$E$405,3,FALSE)</f>
        <v>1.65</v>
      </c>
      <c r="F667">
        <f>VLOOKUP(B667,home!$B$2:$E$405,3,FALSE)</f>
        <v>0.73</v>
      </c>
      <c r="G667">
        <f>VLOOKUP(C667,away!$B$2:$E$405,4,FALSE)</f>
        <v>0.76</v>
      </c>
      <c r="H667">
        <f>VLOOKUP(A667,away!$A$2:$E$405,3,FALSE)</f>
        <v>1.25</v>
      </c>
      <c r="I667">
        <f>VLOOKUP(C667,away!$B$2:$E$405,3,FALSE)</f>
        <v>1.06</v>
      </c>
      <c r="J667">
        <f>VLOOKUP(B667,home!$B$2:$E$405,4,FALSE)</f>
        <v>1.28</v>
      </c>
      <c r="K667" s="3">
        <f t="shared" si="840"/>
        <v>0.9154199999999999</v>
      </c>
      <c r="L667" s="3">
        <f t="shared" si="841"/>
        <v>1.6960000000000002</v>
      </c>
      <c r="M667" s="5">
        <f t="shared" si="842"/>
        <v>7.3430198813361242E-2</v>
      </c>
      <c r="N667" s="5">
        <f t="shared" si="843"/>
        <v>6.7219472597727148E-2</v>
      </c>
      <c r="O667" s="5">
        <f t="shared" si="844"/>
        <v>0.1245376171874607</v>
      </c>
      <c r="P667" s="5">
        <f t="shared" si="845"/>
        <v>0.11400422552574527</v>
      </c>
      <c r="Q667" s="5">
        <f t="shared" si="846"/>
        <v>3.0767024802705684E-2</v>
      </c>
      <c r="R667" s="5">
        <f t="shared" si="847"/>
        <v>0.1056078993749667</v>
      </c>
      <c r="S667" s="5">
        <f t="shared" si="848"/>
        <v>4.4249381207449756E-2</v>
      </c>
      <c r="T667" s="5">
        <f t="shared" si="849"/>
        <v>5.2180874065388849E-2</v>
      </c>
      <c r="U667" s="5">
        <f t="shared" si="850"/>
        <v>9.6675583245832017E-2</v>
      </c>
      <c r="V667" s="5">
        <f t="shared" si="851"/>
        <v>7.6332754946878394E-3</v>
      </c>
      <c r="W667" s="5">
        <f t="shared" si="852"/>
        <v>9.3882499482976136E-3</v>
      </c>
      <c r="X667" s="5">
        <f t="shared" si="853"/>
        <v>1.5922471912312754E-2</v>
      </c>
      <c r="Y667" s="5">
        <f t="shared" si="854"/>
        <v>1.350225618164122E-2</v>
      </c>
      <c r="Z667" s="5">
        <f t="shared" si="855"/>
        <v>5.9703665779981194E-2</v>
      </c>
      <c r="AA667" s="5">
        <f t="shared" si="856"/>
        <v>5.4653929728310381E-2</v>
      </c>
      <c r="AB667" s="5">
        <f t="shared" si="857"/>
        <v>2.5015650175944936E-2</v>
      </c>
      <c r="AC667" s="5">
        <f t="shared" si="858"/>
        <v>7.4069122365479675E-4</v>
      </c>
      <c r="AD667" s="5">
        <f t="shared" si="859"/>
        <v>2.1485479419176496E-3</v>
      </c>
      <c r="AE667" s="5">
        <f t="shared" si="860"/>
        <v>3.6439373094923348E-3</v>
      </c>
      <c r="AF667" s="5">
        <f t="shared" si="861"/>
        <v>3.0900588384495009E-3</v>
      </c>
      <c r="AG667" s="5">
        <f t="shared" si="862"/>
        <v>1.746913263336785E-3</v>
      </c>
      <c r="AH667" s="5">
        <f t="shared" si="863"/>
        <v>2.5314354290712025E-2</v>
      </c>
      <c r="AI667" s="5">
        <f t="shared" si="864"/>
        <v>2.3173266204803599E-2</v>
      </c>
      <c r="AJ667" s="5">
        <f t="shared" si="865"/>
        <v>1.0606635674600651E-2</v>
      </c>
      <c r="AK667" s="5">
        <f t="shared" si="866"/>
        <v>3.236508809747643E-3</v>
      </c>
      <c r="AL667" s="5">
        <f t="shared" si="867"/>
        <v>4.5998475107555778E-5</v>
      </c>
      <c r="AM667" s="5">
        <f t="shared" si="868"/>
        <v>3.9336475139805114E-4</v>
      </c>
      <c r="AN667" s="5">
        <f t="shared" si="869"/>
        <v>6.6714661837109486E-4</v>
      </c>
      <c r="AO667" s="5">
        <f t="shared" si="870"/>
        <v>5.6574033237868861E-4</v>
      </c>
      <c r="AP667" s="5">
        <f t="shared" si="871"/>
        <v>3.1983186790475205E-4</v>
      </c>
      <c r="AQ667" s="5">
        <f t="shared" si="872"/>
        <v>1.3560871199161484E-4</v>
      </c>
      <c r="AR667" s="5">
        <f t="shared" si="873"/>
        <v>8.5866289754095229E-3</v>
      </c>
      <c r="AS667" s="5">
        <f t="shared" si="874"/>
        <v>7.8603718966693843E-3</v>
      </c>
      <c r="AT667" s="5">
        <f t="shared" si="875"/>
        <v>3.5977708208245426E-3</v>
      </c>
      <c r="AU667" s="5">
        <f t="shared" si="876"/>
        <v>1.0978237882664011E-3</v>
      </c>
      <c r="AV667" s="5">
        <f t="shared" si="877"/>
        <v>2.5124246306370716E-4</v>
      </c>
      <c r="AW667" s="5">
        <f t="shared" si="878"/>
        <v>1.9837510901304996E-6</v>
      </c>
      <c r="AX667" s="5">
        <f t="shared" si="879"/>
        <v>6.0015660120800619E-5</v>
      </c>
      <c r="AY667" s="5">
        <f t="shared" si="880"/>
        <v>1.0178655956487786E-4</v>
      </c>
      <c r="AZ667" s="5">
        <f t="shared" si="881"/>
        <v>8.6315002511016463E-5</v>
      </c>
      <c r="BA667" s="5">
        <f t="shared" si="882"/>
        <v>4.8796748086227986E-5</v>
      </c>
      <c r="BB667" s="5">
        <f t="shared" si="883"/>
        <v>2.0689821188560661E-5</v>
      </c>
      <c r="BC667" s="5">
        <f t="shared" si="884"/>
        <v>7.0179873471597796E-6</v>
      </c>
      <c r="BD667" s="5">
        <f t="shared" si="885"/>
        <v>2.4271537903824275E-3</v>
      </c>
      <c r="BE667" s="5">
        <f t="shared" si="886"/>
        <v>2.2218651227918816E-3</v>
      </c>
      <c r="BF667" s="5">
        <f t="shared" si="887"/>
        <v>1.0169698853530718E-3</v>
      </c>
      <c r="BG667" s="5">
        <f t="shared" si="888"/>
        <v>3.1031819081663633E-4</v>
      </c>
      <c r="BH667" s="5">
        <f t="shared" si="889"/>
        <v>7.1017869559341295E-5</v>
      </c>
      <c r="BI667" s="5">
        <f t="shared" si="890"/>
        <v>1.3002235630402446E-5</v>
      </c>
      <c r="BJ667" s="8">
        <f t="shared" si="891"/>
        <v>0.20201612092213236</v>
      </c>
      <c r="BK667" s="8">
        <f t="shared" si="892"/>
        <v>0.24020555729957135</v>
      </c>
      <c r="BL667" s="8">
        <f t="shared" si="893"/>
        <v>0.49627560973114582</v>
      </c>
      <c r="BM667" s="8">
        <f t="shared" si="894"/>
        <v>0.48253471262238923</v>
      </c>
      <c r="BN667" s="8">
        <f t="shared" si="895"/>
        <v>0.5155664383019668</v>
      </c>
    </row>
    <row r="668" spans="1:66" x14ac:dyDescent="0.25">
      <c r="A668" t="s">
        <v>304</v>
      </c>
      <c r="B668" t="s">
        <v>327</v>
      </c>
      <c r="C668" t="s">
        <v>310</v>
      </c>
      <c r="D668" s="16"/>
      <c r="E668">
        <f>VLOOKUP(A668,home!$A$2:$E$405,3,FALSE)</f>
        <v>1.325</v>
      </c>
      <c r="F668">
        <f>VLOOKUP(B668,home!$B$2:$E$405,3,FALSE)</f>
        <v>1.1299999999999999</v>
      </c>
      <c r="G668">
        <f>VLOOKUP(C668,away!$B$2:$E$405,4,FALSE)</f>
        <v>0.19</v>
      </c>
      <c r="H668">
        <f>VLOOKUP(A668,away!$A$2:$E$405,3,FALSE)</f>
        <v>1.3</v>
      </c>
      <c r="I668">
        <f>VLOOKUP(C668,away!$B$2:$E$405,3,FALSE)</f>
        <v>1.7</v>
      </c>
      <c r="J668">
        <f>VLOOKUP(B668,home!$B$2:$E$405,4,FALSE)</f>
        <v>1.35</v>
      </c>
      <c r="K668" s="3">
        <f t="shared" si="840"/>
        <v>0.28447749999999994</v>
      </c>
      <c r="L668" s="3">
        <f t="shared" si="841"/>
        <v>2.9835000000000003</v>
      </c>
      <c r="M668" s="5">
        <f t="shared" si="842"/>
        <v>3.8083372859128939E-2</v>
      </c>
      <c r="N668" s="5">
        <f t="shared" si="843"/>
        <v>1.0833862702532851E-2</v>
      </c>
      <c r="O668" s="5">
        <f t="shared" si="844"/>
        <v>0.1136217429252112</v>
      </c>
      <c r="P668" s="5">
        <f t="shared" si="845"/>
        <v>3.2322829373006769E-2</v>
      </c>
      <c r="Q668" s="5">
        <f t="shared" si="846"/>
        <v>1.5409950884798941E-3</v>
      </c>
      <c r="R668" s="5">
        <f t="shared" si="847"/>
        <v>0.16949523500868385</v>
      </c>
      <c r="S668" s="5">
        <f t="shared" si="848"/>
        <v>6.8584084092361908E-3</v>
      </c>
      <c r="T668" s="5">
        <f t="shared" si="849"/>
        <v>4.5975588464797646E-3</v>
      </c>
      <c r="U668" s="5">
        <f t="shared" si="850"/>
        <v>4.8217580717182858E-2</v>
      </c>
      <c r="V668" s="5">
        <f t="shared" si="851"/>
        <v>6.4677734413605891E-4</v>
      </c>
      <c r="W668" s="5">
        <f t="shared" si="852"/>
        <v>1.4612614342767968E-4</v>
      </c>
      <c r="X668" s="5">
        <f t="shared" si="853"/>
        <v>4.359673489164824E-4</v>
      </c>
      <c r="Y668" s="5">
        <f t="shared" si="854"/>
        <v>6.5035429274616283E-4</v>
      </c>
      <c r="Z668" s="5">
        <f t="shared" si="855"/>
        <v>0.16856301121613609</v>
      </c>
      <c r="AA668" s="5">
        <f t="shared" si="856"/>
        <v>4.7952384023238356E-2</v>
      </c>
      <c r="AB668" s="5">
        <f t="shared" si="857"/>
        <v>6.8206871629853923E-3</v>
      </c>
      <c r="AC668" s="5">
        <f t="shared" si="858"/>
        <v>3.4309056957360953E-5</v>
      </c>
      <c r="AD668" s="5">
        <f t="shared" si="859"/>
        <v>1.0392399991736933E-5</v>
      </c>
      <c r="AE668" s="5">
        <f t="shared" si="860"/>
        <v>3.1005725375347149E-5</v>
      </c>
      <c r="AF668" s="5">
        <f t="shared" si="861"/>
        <v>4.6252790828674116E-5</v>
      </c>
      <c r="AG668" s="5">
        <f t="shared" si="862"/>
        <v>4.5998400479116411E-5</v>
      </c>
      <c r="AH668" s="5">
        <f t="shared" si="863"/>
        <v>0.12572693599083554</v>
      </c>
      <c r="AI668" s="5">
        <f t="shared" si="864"/>
        <v>3.5766484433332912E-2</v>
      </c>
      <c r="AJ668" s="5">
        <f t="shared" si="865"/>
        <v>5.0873800376917298E-3</v>
      </c>
      <c r="AK668" s="5">
        <f t="shared" si="866"/>
        <v>4.8241505155748298E-4</v>
      </c>
      <c r="AL668" s="5">
        <f t="shared" si="867"/>
        <v>1.164776867935131E-6</v>
      </c>
      <c r="AM668" s="5">
        <f t="shared" si="868"/>
        <v>5.9128079372986897E-7</v>
      </c>
      <c r="AN668" s="5">
        <f t="shared" si="869"/>
        <v>1.7640862480930644E-6</v>
      </c>
      <c r="AO668" s="5">
        <f t="shared" si="870"/>
        <v>2.6315756605928296E-6</v>
      </c>
      <c r="AP668" s="5">
        <f t="shared" si="871"/>
        <v>2.6171019944595693E-6</v>
      </c>
      <c r="AQ668" s="5">
        <f t="shared" si="872"/>
        <v>1.9520309501175313E-6</v>
      </c>
      <c r="AR668" s="5">
        <f t="shared" si="873"/>
        <v>7.5021262705731576E-2</v>
      </c>
      <c r="AS668" s="5">
        <f t="shared" si="874"/>
        <v>2.1341861261369752E-2</v>
      </c>
      <c r="AT668" s="5">
        <f t="shared" si="875"/>
        <v>3.0356396684906553E-3</v>
      </c>
      <c r="AU668" s="5">
        <f t="shared" si="876"/>
        <v>2.8785706126435013E-4</v>
      </c>
      <c r="AV668" s="5">
        <f t="shared" si="877"/>
        <v>2.0472214286457285E-5</v>
      </c>
      <c r="AW668" s="5">
        <f t="shared" si="878"/>
        <v>2.7460864248754306E-8</v>
      </c>
      <c r="AX668" s="5">
        <f t="shared" si="879"/>
        <v>2.8034346999714771E-8</v>
      </c>
      <c r="AY668" s="5">
        <f t="shared" si="880"/>
        <v>8.3640474273649027E-8</v>
      </c>
      <c r="AZ668" s="5">
        <f t="shared" si="881"/>
        <v>1.2477067749771597E-7</v>
      </c>
      <c r="BA668" s="5">
        <f t="shared" si="882"/>
        <v>1.2408443877147855E-7</v>
      </c>
      <c r="BB668" s="5">
        <f t="shared" si="883"/>
        <v>9.2551480768676563E-8</v>
      </c>
      <c r="BC668" s="5">
        <f t="shared" si="884"/>
        <v>5.5225468574669315E-8</v>
      </c>
      <c r="BD668" s="5">
        <f t="shared" si="885"/>
        <v>3.7304322880425005E-2</v>
      </c>
      <c r="BE668" s="5">
        <f t="shared" si="886"/>
        <v>1.0612240512216105E-2</v>
      </c>
      <c r="BF668" s="5">
        <f t="shared" si="887"/>
        <v>1.5094718251569778E-3</v>
      </c>
      <c r="BG668" s="5">
        <f t="shared" si="888"/>
        <v>1.4313692371369804E-4</v>
      </c>
      <c r="BH668" s="5">
        <f t="shared" si="889"/>
        <v>1.0179808553940881E-5</v>
      </c>
      <c r="BI668" s="5">
        <f t="shared" si="890"/>
        <v>5.7918529758074371E-7</v>
      </c>
      <c r="BJ668" s="8">
        <f t="shared" si="891"/>
        <v>1.8348578121791578E-2</v>
      </c>
      <c r="BK668" s="8">
        <f t="shared" si="892"/>
        <v>7.7946945459807515E-2</v>
      </c>
      <c r="BL668" s="8">
        <f t="shared" si="893"/>
        <v>0.70245786939722521</v>
      </c>
      <c r="BM668" s="8">
        <f t="shared" si="894"/>
        <v>0.60141831005830682</v>
      </c>
      <c r="BN668" s="8">
        <f t="shared" si="895"/>
        <v>0.36589803795704351</v>
      </c>
    </row>
    <row r="669" spans="1:66" x14ac:dyDescent="0.25">
      <c r="A669" t="s">
        <v>304</v>
      </c>
      <c r="B669" t="s">
        <v>339</v>
      </c>
      <c r="C669" t="s">
        <v>378</v>
      </c>
      <c r="D669" s="16"/>
      <c r="E669">
        <f>VLOOKUP(A669,home!$A$2:$E$405,3,FALSE)</f>
        <v>1.325</v>
      </c>
      <c r="F669">
        <f>VLOOKUP(B669,home!$B$2:$E$405,3,FALSE)</f>
        <v>1.51</v>
      </c>
      <c r="G669">
        <f>VLOOKUP(C669,away!$B$2:$E$405,4,FALSE)</f>
        <v>0.75</v>
      </c>
      <c r="H669">
        <f>VLOOKUP(A669,away!$A$2:$E$405,3,FALSE)</f>
        <v>1.3</v>
      </c>
      <c r="I669">
        <f>VLOOKUP(C669,away!$B$2:$E$405,3,FALSE)</f>
        <v>0.75</v>
      </c>
      <c r="J669">
        <f>VLOOKUP(B669,home!$B$2:$E$405,4,FALSE)</f>
        <v>0.77</v>
      </c>
      <c r="K669" s="3">
        <f t="shared" si="840"/>
        <v>1.5005625</v>
      </c>
      <c r="L669" s="3">
        <f t="shared" si="841"/>
        <v>0.75075000000000014</v>
      </c>
      <c r="M669" s="5">
        <f t="shared" si="842"/>
        <v>0.10526097882323868</v>
      </c>
      <c r="N669" s="5">
        <f t="shared" si="843"/>
        <v>0.15795067753544612</v>
      </c>
      <c r="O669" s="5">
        <f t="shared" si="844"/>
        <v>7.9024679851546445E-2</v>
      </c>
      <c r="P669" s="5">
        <f t="shared" si="845"/>
        <v>0.11858147115973618</v>
      </c>
      <c r="Q669" s="5">
        <f t="shared" si="846"/>
        <v>0.11850743177964145</v>
      </c>
      <c r="R669" s="5">
        <f t="shared" si="847"/>
        <v>2.9663889199274252E-2</v>
      </c>
      <c r="S669" s="5">
        <f t="shared" si="848"/>
        <v>3.3396908948615397E-2</v>
      </c>
      <c r="T669" s="5">
        <f t="shared" si="849"/>
        <v>8.8969454408565823E-2</v>
      </c>
      <c r="U669" s="5">
        <f t="shared" si="850"/>
        <v>4.4512519736585973E-2</v>
      </c>
      <c r="V669" s="5">
        <f t="shared" si="851"/>
        <v>4.1803552777825766E-3</v>
      </c>
      <c r="W669" s="5">
        <f t="shared" si="852"/>
        <v>5.9275936033279408E-2</v>
      </c>
      <c r="X669" s="5">
        <f t="shared" si="853"/>
        <v>4.450140897698452E-2</v>
      </c>
      <c r="Y669" s="5">
        <f t="shared" si="854"/>
        <v>1.6704716394735569E-2</v>
      </c>
      <c r="Z669" s="5">
        <f t="shared" si="855"/>
        <v>7.4233882721183829E-3</v>
      </c>
      <c r="AA669" s="5">
        <f t="shared" si="856"/>
        <v>1.1139258064080641E-2</v>
      </c>
      <c r="AB669" s="5">
        <f t="shared" si="857"/>
        <v>8.3575764643910051E-3</v>
      </c>
      <c r="AC669" s="5">
        <f t="shared" si="858"/>
        <v>2.9433549613519397E-4</v>
      </c>
      <c r="AD669" s="5">
        <f t="shared" si="859"/>
        <v>2.2236811690984466E-2</v>
      </c>
      <c r="AE669" s="5">
        <f t="shared" si="860"/>
        <v>1.6694286377006588E-2</v>
      </c>
      <c r="AF669" s="5">
        <f t="shared" si="861"/>
        <v>6.2666177487688494E-3</v>
      </c>
      <c r="AG669" s="5">
        <f t="shared" si="862"/>
        <v>1.5682210916294049E-3</v>
      </c>
      <c r="AH669" s="5">
        <f t="shared" si="863"/>
        <v>1.3932771863232193E-3</v>
      </c>
      <c r="AI669" s="5">
        <f t="shared" si="864"/>
        <v>2.0906994979021359E-3</v>
      </c>
      <c r="AJ669" s="5">
        <f t="shared" si="865"/>
        <v>1.5686126326603872E-3</v>
      </c>
      <c r="AK669" s="5">
        <f t="shared" si="866"/>
        <v>7.8460043119881753E-4</v>
      </c>
      <c r="AL669" s="5">
        <f t="shared" si="867"/>
        <v>1.326331430181858E-5</v>
      </c>
      <c r="AM669" s="5">
        <f t="shared" si="868"/>
        <v>6.673545148610566E-3</v>
      </c>
      <c r="AN669" s="5">
        <f t="shared" si="869"/>
        <v>5.0101640203193834E-3</v>
      </c>
      <c r="AO669" s="5">
        <f t="shared" si="870"/>
        <v>1.8806903191273888E-3</v>
      </c>
      <c r="AP669" s="5">
        <f t="shared" si="871"/>
        <v>4.7064275236162912E-4</v>
      </c>
      <c r="AQ669" s="5">
        <f t="shared" si="872"/>
        <v>8.8333761583873286E-5</v>
      </c>
      <c r="AR669" s="5">
        <f t="shared" si="873"/>
        <v>2.0920056952643148E-4</v>
      </c>
      <c r="AS669" s="5">
        <f t="shared" si="874"/>
        <v>3.1391852961000586E-4</v>
      </c>
      <c r="AT669" s="5">
        <f t="shared" si="875"/>
        <v>2.3552718679395725E-4</v>
      </c>
      <c r="AU669" s="5">
        <f t="shared" si="876"/>
        <v>1.178077547445025E-4</v>
      </c>
      <c r="AV669" s="5">
        <f t="shared" si="877"/>
        <v>4.4194474744699401E-5</v>
      </c>
      <c r="AW669" s="5">
        <f t="shared" si="878"/>
        <v>4.1504863539770174E-7</v>
      </c>
      <c r="AX669" s="5">
        <f t="shared" si="879"/>
        <v>1.6690119320103254E-3</v>
      </c>
      <c r="AY669" s="5">
        <f t="shared" si="880"/>
        <v>1.253010707956752E-3</v>
      </c>
      <c r="AZ669" s="5">
        <f t="shared" si="881"/>
        <v>4.7034889449926583E-4</v>
      </c>
      <c r="BA669" s="5">
        <f t="shared" si="882"/>
        <v>1.177048108484413E-4</v>
      </c>
      <c r="BB669" s="5">
        <f t="shared" si="883"/>
        <v>2.2091721686116831E-5</v>
      </c>
      <c r="BC669" s="5">
        <f t="shared" si="884"/>
        <v>3.3170720111704435E-6</v>
      </c>
      <c r="BD669" s="5">
        <f t="shared" si="885"/>
        <v>2.6176221261994737E-5</v>
      </c>
      <c r="BE669" s="5">
        <f t="shared" si="886"/>
        <v>3.9279056017451977E-5</v>
      </c>
      <c r="BF669" s="5">
        <f t="shared" si="887"/>
        <v>2.9470339247593898E-5</v>
      </c>
      <c r="BG669" s="5">
        <f t="shared" si="888"/>
        <v>1.4740695312405874E-5</v>
      </c>
      <c r="BH669" s="5">
        <f t="shared" si="889"/>
        <v>5.5298336524305118E-6</v>
      </c>
      <c r="BI669" s="5">
        <f t="shared" si="890"/>
        <v>1.6595722020150496E-6</v>
      </c>
      <c r="BJ669" s="8">
        <f t="shared" si="891"/>
        <v>0.55033442317805703</v>
      </c>
      <c r="BK669" s="8">
        <f t="shared" si="892"/>
        <v>0.26298032372776659</v>
      </c>
      <c r="BL669" s="8">
        <f t="shared" si="893"/>
        <v>0.17957261729707644</v>
      </c>
      <c r="BM669" s="8">
        <f t="shared" si="894"/>
        <v>0.39006902846681396</v>
      </c>
      <c r="BN669" s="8">
        <f t="shared" si="895"/>
        <v>0.60898912834888308</v>
      </c>
    </row>
    <row r="670" spans="1:66" x14ac:dyDescent="0.25">
      <c r="A670" t="s">
        <v>304</v>
      </c>
      <c r="B670" t="s">
        <v>375</v>
      </c>
      <c r="C670" t="s">
        <v>459</v>
      </c>
      <c r="D670" s="16"/>
      <c r="E670">
        <f>VLOOKUP(A670,home!$A$2:$E$405,3,FALSE)</f>
        <v>1.325</v>
      </c>
      <c r="F670">
        <f>VLOOKUP(B670,home!$B$2:$E$405,3,FALSE)</f>
        <v>0.56999999999999995</v>
      </c>
      <c r="G670">
        <f>VLOOKUP(C670,away!$B$2:$E$405,4,FALSE)</f>
        <v>0.75</v>
      </c>
      <c r="H670">
        <f>VLOOKUP(A670,away!$A$2:$E$405,3,FALSE)</f>
        <v>1.3</v>
      </c>
      <c r="I670">
        <f>VLOOKUP(C670,away!$B$2:$E$405,3,FALSE)</f>
        <v>2.2599999999999998</v>
      </c>
      <c r="J670">
        <f>VLOOKUP(B670,home!$B$2:$E$405,4,FALSE)</f>
        <v>1.54</v>
      </c>
      <c r="K670" s="3">
        <f t="shared" si="840"/>
        <v>0.56643749999999993</v>
      </c>
      <c r="L670" s="3">
        <f t="shared" si="841"/>
        <v>4.5245199999999999</v>
      </c>
      <c r="M670" s="5">
        <f t="shared" si="842"/>
        <v>6.1521264050817476E-3</v>
      </c>
      <c r="N670" s="5">
        <f t="shared" si="843"/>
        <v>3.4847951005784914E-3</v>
      </c>
      <c r="O670" s="5">
        <f t="shared" si="844"/>
        <v>2.783541896232047E-2</v>
      </c>
      <c r="P670" s="5">
        <f t="shared" si="845"/>
        <v>1.5767025128469399E-2</v>
      </c>
      <c r="Q670" s="5">
        <f t="shared" si="846"/>
        <v>9.8695931239196465E-4</v>
      </c>
      <c r="R670" s="5">
        <f t="shared" si="847"/>
        <v>6.2970954901699114E-2</v>
      </c>
      <c r="S670" s="5">
        <f t="shared" si="848"/>
        <v>1.0102160823469059E-2</v>
      </c>
      <c r="T670" s="5">
        <f t="shared" si="849"/>
        <v>4.4655171481036921E-3</v>
      </c>
      <c r="U670" s="5">
        <f t="shared" si="850"/>
        <v>3.5669110267131182E-2</v>
      </c>
      <c r="V670" s="5">
        <f t="shared" si="851"/>
        <v>2.8767112931140765E-3</v>
      </c>
      <c r="W670" s="5">
        <f t="shared" si="852"/>
        <v>1.8635025517100781E-4</v>
      </c>
      <c r="X670" s="5">
        <f t="shared" si="853"/>
        <v>8.4314545652632825E-4</v>
      </c>
      <c r="Y670" s="5">
        <f t="shared" si="854"/>
        <v>1.9074142404812515E-3</v>
      </c>
      <c r="Z670" s="5">
        <f t="shared" si="855"/>
        <v>9.497111495727853E-2</v>
      </c>
      <c r="AA670" s="5">
        <f t="shared" si="856"/>
        <v>5.3795200928613444E-2</v>
      </c>
      <c r="AB670" s="5">
        <f t="shared" si="857"/>
        <v>1.5235809563000738E-2</v>
      </c>
      <c r="AC670" s="5">
        <f t="shared" si="858"/>
        <v>4.6078762304460749E-4</v>
      </c>
      <c r="AD670" s="5">
        <f t="shared" si="859"/>
        <v>2.6388943165856927E-5</v>
      </c>
      <c r="AE670" s="5">
        <f t="shared" si="860"/>
        <v>1.1939730113278298E-4</v>
      </c>
      <c r="AF670" s="5">
        <f t="shared" si="861"/>
        <v>2.7010773846064968E-4</v>
      </c>
      <c r="AG670" s="5">
        <f t="shared" si="862"/>
        <v>4.0736928827332614E-4</v>
      </c>
      <c r="AH670" s="5">
        <f t="shared" si="863"/>
        <v>0.10742467726162649</v>
      </c>
      <c r="AI670" s="5">
        <f t="shared" si="864"/>
        <v>6.0849365626382546E-2</v>
      </c>
      <c r="AJ670" s="5">
        <f t="shared" si="865"/>
        <v>1.7233681270997028E-2</v>
      </c>
      <c r="AK670" s="5">
        <f t="shared" si="866"/>
        <v>3.2539344449801261E-3</v>
      </c>
      <c r="AL670" s="5">
        <f t="shared" si="867"/>
        <v>4.7237326108454526E-5</v>
      </c>
      <c r="AM670" s="5">
        <f t="shared" si="868"/>
        <v>2.9895373989020175E-6</v>
      </c>
      <c r="AN670" s="5">
        <f t="shared" si="869"/>
        <v>1.3526221752080156E-5</v>
      </c>
      <c r="AO670" s="5">
        <f t="shared" si="870"/>
        <v>3.0599830420860856E-5</v>
      </c>
      <c r="AP670" s="5">
        <f t="shared" si="871"/>
        <v>4.6149848245264442E-5</v>
      </c>
      <c r="AQ670" s="5">
        <f t="shared" si="872"/>
        <v>5.220147784566598E-5</v>
      </c>
      <c r="AR670" s="5">
        <f t="shared" si="873"/>
        <v>9.7209020152754844E-2</v>
      </c>
      <c r="AS670" s="5">
        <f t="shared" si="874"/>
        <v>5.5062834352776056E-2</v>
      </c>
      <c r="AT670" s="5">
        <f t="shared" si="875"/>
        <v>1.5594827116850294E-2</v>
      </c>
      <c r="AU670" s="5">
        <f t="shared" si="876"/>
        <v>2.9444982950002957E-3</v>
      </c>
      <c r="AV670" s="5">
        <f t="shared" si="877"/>
        <v>4.1696856324355741E-4</v>
      </c>
      <c r="AW670" s="5">
        <f t="shared" si="878"/>
        <v>3.3628485986139698E-6</v>
      </c>
      <c r="AX670" s="5">
        <f t="shared" si="879"/>
        <v>2.8223101506509335E-7</v>
      </c>
      <c r="AY670" s="5">
        <f t="shared" si="880"/>
        <v>1.2769598722823162E-6</v>
      </c>
      <c r="AZ670" s="5">
        <f t="shared" si="881"/>
        <v>2.8888152406693932E-6</v>
      </c>
      <c r="BA670" s="5">
        <f t="shared" si="882"/>
        <v>4.3568341109044929E-6</v>
      </c>
      <c r="BB670" s="5">
        <f t="shared" si="883"/>
        <v>4.9281457678674007E-6</v>
      </c>
      <c r="BC670" s="5">
        <f t="shared" si="884"/>
        <v>4.4594988179262819E-6</v>
      </c>
      <c r="BD670" s="5">
        <f t="shared" si="885"/>
        <v>7.3304025976923717E-2</v>
      </c>
      <c r="BE670" s="5">
        <f t="shared" si="886"/>
        <v>4.1522149214303722E-2</v>
      </c>
      <c r="BF670" s="5">
        <f t="shared" si="887"/>
        <v>1.1759851197788581E-2</v>
      </c>
      <c r="BG670" s="5">
        <f t="shared" si="888"/>
        <v>2.2204069042824561E-3</v>
      </c>
      <c r="BH670" s="5">
        <f t="shared" si="889"/>
        <v>3.1443043396112337E-4</v>
      </c>
      <c r="BI670" s="5">
        <f t="shared" si="890"/>
        <v>3.5621037787370777E-5</v>
      </c>
      <c r="BJ670" s="8">
        <f t="shared" si="891"/>
        <v>1.2861104184772839E-2</v>
      </c>
      <c r="BK670" s="8">
        <f t="shared" si="892"/>
        <v>3.5407325559159618E-2</v>
      </c>
      <c r="BL670" s="8">
        <f t="shared" si="893"/>
        <v>0.68465278647242345</v>
      </c>
      <c r="BM670" s="8">
        <f t="shared" si="894"/>
        <v>0.71069713725181971</v>
      </c>
      <c r="BN670" s="8">
        <f t="shared" si="895"/>
        <v>0.11719727981054118</v>
      </c>
    </row>
    <row r="671" spans="1:66" x14ac:dyDescent="0.25">
      <c r="A671" t="s">
        <v>304</v>
      </c>
      <c r="B671" t="s">
        <v>376</v>
      </c>
      <c r="C671" t="s">
        <v>305</v>
      </c>
      <c r="D671" s="16"/>
      <c r="E671">
        <f>VLOOKUP(A671,home!$A$2:$E$405,3,FALSE)</f>
        <v>1.325</v>
      </c>
      <c r="F671">
        <f>VLOOKUP(B671,home!$B$2:$E$405,3,FALSE)</f>
        <v>1.51</v>
      </c>
      <c r="G671">
        <f>VLOOKUP(C671,away!$B$2:$E$405,4,FALSE)</f>
        <v>2.0099999999999998</v>
      </c>
      <c r="H671">
        <f>VLOOKUP(A671,away!$A$2:$E$405,3,FALSE)</f>
        <v>1.3</v>
      </c>
      <c r="I671">
        <f>VLOOKUP(C671,away!$B$2:$E$405,3,FALSE)</f>
        <v>0.5</v>
      </c>
      <c r="J671">
        <f>VLOOKUP(B671,home!$B$2:$E$405,4,FALSE)</f>
        <v>0.77</v>
      </c>
      <c r="K671" s="3">
        <f t="shared" si="840"/>
        <v>4.0215074999999993</v>
      </c>
      <c r="L671" s="3">
        <f t="shared" si="841"/>
        <v>0.50050000000000006</v>
      </c>
      <c r="M671" s="5">
        <f t="shared" si="842"/>
        <v>1.0867185880553496E-2</v>
      </c>
      <c r="N671" s="5">
        <f t="shared" si="843"/>
        <v>4.3702469522539977E-2</v>
      </c>
      <c r="O671" s="5">
        <f t="shared" si="844"/>
        <v>5.4390265332170257E-3</v>
      </c>
      <c r="P671" s="5">
        <f t="shared" si="845"/>
        <v>2.1873085996031261E-2</v>
      </c>
      <c r="Q671" s="5">
        <f t="shared" si="846"/>
        <v>8.7874904476707955E-2</v>
      </c>
      <c r="R671" s="5">
        <f t="shared" si="847"/>
        <v>1.3611163899375604E-3</v>
      </c>
      <c r="S671" s="5">
        <f t="shared" si="848"/>
        <v>1.1006342770070732E-2</v>
      </c>
      <c r="T671" s="5">
        <f t="shared" si="849"/>
        <v>4.3981389690592343E-2</v>
      </c>
      <c r="U671" s="5">
        <f t="shared" si="850"/>
        <v>5.4737397705068224E-3</v>
      </c>
      <c r="V671" s="5">
        <f t="shared" si="851"/>
        <v>2.4614640048559802E-3</v>
      </c>
      <c r="W671" s="5">
        <f t="shared" si="852"/>
        <v>0.1177965291382882</v>
      </c>
      <c r="X671" s="5">
        <f t="shared" si="853"/>
        <v>5.8957162833713252E-2</v>
      </c>
      <c r="Y671" s="5">
        <f t="shared" si="854"/>
        <v>1.475402999913674E-2</v>
      </c>
      <c r="Z671" s="5">
        <f t="shared" si="855"/>
        <v>2.2707958438791638E-4</v>
      </c>
      <c r="AA671" s="5">
        <f t="shared" si="856"/>
        <v>9.1320225171288849E-4</v>
      </c>
      <c r="AB671" s="5">
        <f t="shared" si="857"/>
        <v>1.8362248521401343E-3</v>
      </c>
      <c r="AC671" s="5">
        <f t="shared" si="858"/>
        <v>3.096467110145271E-4</v>
      </c>
      <c r="AD671" s="5">
        <f t="shared" si="859"/>
        <v>0.11842990635089863</v>
      </c>
      <c r="AE671" s="5">
        <f t="shared" si="860"/>
        <v>5.9274168128624773E-2</v>
      </c>
      <c r="AF671" s="5">
        <f t="shared" si="861"/>
        <v>1.4833360574188346E-2</v>
      </c>
      <c r="AG671" s="5">
        <f t="shared" si="862"/>
        <v>2.4746989891270897E-3</v>
      </c>
      <c r="AH671" s="5">
        <f t="shared" si="863"/>
        <v>2.8413332996538036E-5</v>
      </c>
      <c r="AI671" s="5">
        <f t="shared" si="864"/>
        <v>1.1426443174557517E-4</v>
      </c>
      <c r="AJ671" s="5">
        <f t="shared" si="865"/>
        <v>2.2975763462403426E-4</v>
      </c>
      <c r="AK671" s="5">
        <f t="shared" si="866"/>
        <v>3.0799068360760445E-4</v>
      </c>
      <c r="AL671" s="5">
        <f t="shared" si="867"/>
        <v>2.4929836345318966E-5</v>
      </c>
      <c r="AM671" s="5">
        <f t="shared" si="868"/>
        <v>9.5253351322887245E-2</v>
      </c>
      <c r="AN671" s="5">
        <f t="shared" si="869"/>
        <v>4.7674302337105075E-2</v>
      </c>
      <c r="AO671" s="5">
        <f t="shared" si="870"/>
        <v>1.1930494159860543E-2</v>
      </c>
      <c r="AP671" s="5">
        <f t="shared" si="871"/>
        <v>1.9904041090034012E-3</v>
      </c>
      <c r="AQ671" s="5">
        <f t="shared" si="872"/>
        <v>2.4904931413905054E-4</v>
      </c>
      <c r="AR671" s="5">
        <f t="shared" si="873"/>
        <v>2.8441746329534577E-6</v>
      </c>
      <c r="AS671" s="5">
        <f t="shared" si="874"/>
        <v>1.1437869617732077E-5</v>
      </c>
      <c r="AT671" s="5">
        <f t="shared" si="875"/>
        <v>2.2998739225865835E-5</v>
      </c>
      <c r="AU671" s="5">
        <f t="shared" si="876"/>
        <v>3.0829867429121214E-5</v>
      </c>
      <c r="AV671" s="5">
        <f t="shared" si="877"/>
        <v>3.0995635772554168E-5</v>
      </c>
      <c r="AW671" s="5">
        <f t="shared" si="878"/>
        <v>1.3938302688931848E-6</v>
      </c>
      <c r="AX671" s="5">
        <f t="shared" si="879"/>
        <v>6.3843677790854342E-2</v>
      </c>
      <c r="AY671" s="5">
        <f t="shared" si="880"/>
        <v>3.19537607343226E-2</v>
      </c>
      <c r="AZ671" s="5">
        <f t="shared" si="881"/>
        <v>7.9964286237642294E-3</v>
      </c>
      <c r="BA671" s="5">
        <f t="shared" si="882"/>
        <v>1.334070842064666E-3</v>
      </c>
      <c r="BB671" s="5">
        <f t="shared" si="883"/>
        <v>1.6692561411334132E-4</v>
      </c>
      <c r="BC671" s="5">
        <f t="shared" si="884"/>
        <v>1.6709253972745468E-5</v>
      </c>
      <c r="BD671" s="5">
        <f t="shared" si="885"/>
        <v>2.3725156729886764E-7</v>
      </c>
      <c r="BE671" s="5">
        <f t="shared" si="886"/>
        <v>9.5410895727915081E-7</v>
      </c>
      <c r="BF671" s="5">
        <f t="shared" si="887"/>
        <v>1.9184781637576422E-6</v>
      </c>
      <c r="BG671" s="5">
        <f t="shared" si="888"/>
        <v>2.5717247747125285E-6</v>
      </c>
      <c r="BH671" s="5">
        <f t="shared" si="889"/>
        <v>2.5855526173605606E-6</v>
      </c>
      <c r="BI671" s="5">
        <f t="shared" si="890"/>
        <v>2.079563848472024E-6</v>
      </c>
      <c r="BJ671" s="8">
        <f t="shared" si="891"/>
        <v>0.82448779380590476</v>
      </c>
      <c r="BK671" s="8">
        <f t="shared" si="892"/>
        <v>7.8496415933193925E-2</v>
      </c>
      <c r="BL671" s="8">
        <f t="shared" si="893"/>
        <v>1.5813188847095289E-2</v>
      </c>
      <c r="BM671" s="8">
        <f t="shared" si="894"/>
        <v>0.71595432246754065</v>
      </c>
      <c r="BN671" s="8">
        <f t="shared" si="895"/>
        <v>0.17111778879898726</v>
      </c>
    </row>
    <row r="672" spans="1:66" x14ac:dyDescent="0.25">
      <c r="A672" t="s">
        <v>301</v>
      </c>
      <c r="B672" t="s">
        <v>322</v>
      </c>
      <c r="C672" t="s">
        <v>312</v>
      </c>
      <c r="D672" s="16"/>
      <c r="E672">
        <f>VLOOKUP(A672,home!$A$2:$E$405,3,FALSE)</f>
        <v>1.3432835820895499</v>
      </c>
      <c r="F672">
        <f>VLOOKUP(B672,home!$B$2:$E$405,3,FALSE)</f>
        <v>0.5</v>
      </c>
      <c r="G672">
        <f>VLOOKUP(C672,away!$B$2:$E$405,4,FALSE)</f>
        <v>0.19</v>
      </c>
      <c r="H672">
        <f>VLOOKUP(A672,away!$A$2:$E$405,3,FALSE)</f>
        <v>1.0597014925373101</v>
      </c>
      <c r="I672">
        <f>VLOOKUP(C672,away!$B$2:$E$405,3,FALSE)</f>
        <v>0.37</v>
      </c>
      <c r="J672">
        <f>VLOOKUP(B672,home!$B$2:$E$405,4,FALSE)</f>
        <v>1.57</v>
      </c>
      <c r="K672" s="3">
        <f t="shared" si="840"/>
        <v>0.12761194029850725</v>
      </c>
      <c r="L672" s="3">
        <f t="shared" si="841"/>
        <v>0.6155805970149234</v>
      </c>
      <c r="M672" s="5">
        <f t="shared" si="842"/>
        <v>0.47559314040031764</v>
      </c>
      <c r="N672" s="5">
        <f t="shared" si="843"/>
        <v>6.0691363439144913E-2</v>
      </c>
      <c r="O672" s="5">
        <f t="shared" si="844"/>
        <v>0.29276590930382984</v>
      </c>
      <c r="P672" s="5">
        <f t="shared" si="845"/>
        <v>3.7360425739518525E-2</v>
      </c>
      <c r="Q672" s="5">
        <f t="shared" si="846"/>
        <v>3.8724713239155825E-3</v>
      </c>
      <c r="R672" s="5">
        <f t="shared" si="847"/>
        <v>9.0110506617434236E-2</v>
      </c>
      <c r="S672" s="5">
        <f t="shared" si="848"/>
        <v>7.3371611828925852E-4</v>
      </c>
      <c r="T672" s="5">
        <f t="shared" si="849"/>
        <v>2.3838182094991253E-3</v>
      </c>
      <c r="U672" s="5">
        <f t="shared" si="850"/>
        <v>1.149917659073226E-2</v>
      </c>
      <c r="V672" s="5">
        <f t="shared" si="851"/>
        <v>6.4041542661070814E-6</v>
      </c>
      <c r="W672" s="5">
        <f t="shared" si="852"/>
        <v>1.6472452646506549E-4</v>
      </c>
      <c r="X672" s="5">
        <f t="shared" si="853"/>
        <v>1.0140122234436558E-4</v>
      </c>
      <c r="Y672" s="5">
        <f t="shared" si="854"/>
        <v>3.1210312494393773E-5</v>
      </c>
      <c r="Z672" s="5">
        <f t="shared" si="855"/>
        <v>1.8490093153625795E-2</v>
      </c>
      <c r="AA672" s="5">
        <f t="shared" si="856"/>
        <v>2.3595566636343324E-3</v>
      </c>
      <c r="AB672" s="5">
        <f t="shared" si="857"/>
        <v>1.5055380204532468E-4</v>
      </c>
      <c r="AC672" s="5">
        <f t="shared" si="858"/>
        <v>3.1442570019239818E-8</v>
      </c>
      <c r="AD672" s="5">
        <f t="shared" si="859"/>
        <v>5.2552041092399531E-6</v>
      </c>
      <c r="AE672" s="5">
        <f t="shared" si="860"/>
        <v>3.2350016830012094E-6</v>
      </c>
      <c r="AF672" s="5">
        <f t="shared" si="861"/>
        <v>9.9570213368308301E-7</v>
      </c>
      <c r="AG672" s="5">
        <f t="shared" si="862"/>
        <v>2.0431163796722183E-7</v>
      </c>
      <c r="AH672" s="5">
        <f t="shared" si="863"/>
        <v>2.8455356455926281E-3</v>
      </c>
      <c r="AI672" s="5">
        <f t="shared" si="864"/>
        <v>3.6312432492264076E-4</v>
      </c>
      <c r="AJ672" s="5">
        <f t="shared" si="865"/>
        <v>2.3169499836481888E-5</v>
      </c>
      <c r="AK672" s="5">
        <f t="shared" si="866"/>
        <v>9.8556827662646625E-7</v>
      </c>
      <c r="AL672" s="5">
        <f t="shared" si="867"/>
        <v>9.8799389854499894E-11</v>
      </c>
      <c r="AM672" s="5">
        <f t="shared" si="868"/>
        <v>1.3412535860895988E-7</v>
      </c>
      <c r="AN672" s="5">
        <f t="shared" si="869"/>
        <v>8.2564968327344222E-8</v>
      </c>
      <c r="AO672" s="5">
        <f t="shared" si="870"/>
        <v>2.5412696247732394E-8</v>
      </c>
      <c r="AP672" s="5">
        <f t="shared" si="871"/>
        <v>5.2145209093126717E-9</v>
      </c>
      <c r="AQ672" s="5">
        <f t="shared" si="872"/>
        <v>8.0248947362537381E-10</v>
      </c>
      <c r="AR672" s="5">
        <f t="shared" si="873"/>
        <v>3.5033130630823128E-4</v>
      </c>
      <c r="AS672" s="5">
        <f t="shared" si="874"/>
        <v>4.4706457745304065E-5</v>
      </c>
      <c r="AT672" s="5">
        <f t="shared" si="875"/>
        <v>2.8525389083757395E-6</v>
      </c>
      <c r="AU672" s="5">
        <f t="shared" si="876"/>
        <v>1.2133934162493791E-7</v>
      </c>
      <c r="AV672" s="5">
        <f t="shared" si="877"/>
        <v>3.8710872048254376E-9</v>
      </c>
      <c r="AW672" s="5">
        <f t="shared" si="878"/>
        <v>2.1558969411110379E-13</v>
      </c>
      <c r="AX672" s="5">
        <f t="shared" si="879"/>
        <v>2.8526662092204055E-9</v>
      </c>
      <c r="AY672" s="5">
        <f t="shared" si="880"/>
        <v>1.7560459681561958E-9</v>
      </c>
      <c r="AZ672" s="5">
        <f t="shared" si="881"/>
        <v>5.4049391273161995E-10</v>
      </c>
      <c r="BA672" s="5">
        <f t="shared" si="882"/>
        <v>1.109058551607542E-10</v>
      </c>
      <c r="BB672" s="5">
        <f t="shared" si="883"/>
        <v>1.7067873133076923E-11</v>
      </c>
      <c r="BC672" s="5">
        <f t="shared" si="884"/>
        <v>2.1013303066068936E-12</v>
      </c>
      <c r="BD672" s="5">
        <f t="shared" si="885"/>
        <v>3.5942859115039819E-5</v>
      </c>
      <c r="BE672" s="5">
        <f t="shared" si="886"/>
        <v>4.5867379915461176E-6</v>
      </c>
      <c r="BF672" s="5">
        <f t="shared" si="887"/>
        <v>2.9266126737103909E-7</v>
      </c>
      <c r="BG672" s="5">
        <f t="shared" si="888"/>
        <v>1.2449024059812832E-8</v>
      </c>
      <c r="BH672" s="5">
        <f t="shared" si="889"/>
        <v>3.971610287738788E-10</v>
      </c>
      <c r="BI672" s="5">
        <f t="shared" si="890"/>
        <v>1.0136497898557196E-11</v>
      </c>
      <c r="BJ672" s="8">
        <f t="shared" si="891"/>
        <v>6.7254932652742072E-2</v>
      </c>
      <c r="BK672" s="8">
        <f t="shared" si="892"/>
        <v>0.51369371970980682</v>
      </c>
      <c r="BL672" s="8">
        <f t="shared" si="893"/>
        <v>0.40055736864439062</v>
      </c>
      <c r="BM672" s="8">
        <f t="shared" si="894"/>
        <v>3.9602295580574307E-2</v>
      </c>
      <c r="BN672" s="8">
        <f t="shared" si="895"/>
        <v>0.9603938168241607</v>
      </c>
    </row>
    <row r="673" spans="1:66" x14ac:dyDescent="0.25">
      <c r="A673" t="s">
        <v>301</v>
      </c>
      <c r="B673" t="s">
        <v>334</v>
      </c>
      <c r="C673" t="s">
        <v>369</v>
      </c>
      <c r="D673" s="16"/>
      <c r="E673">
        <f>VLOOKUP(A673,home!$A$2:$E$405,3,FALSE)</f>
        <v>1.3432835820895499</v>
      </c>
      <c r="F673">
        <f>VLOOKUP(B673,home!$B$2:$E$405,3,FALSE)</f>
        <v>0.5</v>
      </c>
      <c r="G673">
        <f>VLOOKUP(C673,away!$B$2:$E$405,4,FALSE)</f>
        <v>0.25</v>
      </c>
      <c r="H673">
        <f>VLOOKUP(A673,away!$A$2:$E$405,3,FALSE)</f>
        <v>1.0597014925373101</v>
      </c>
      <c r="I673">
        <f>VLOOKUP(C673,away!$B$2:$E$405,3,FALSE)</f>
        <v>0.5</v>
      </c>
      <c r="J673">
        <f>VLOOKUP(B673,home!$B$2:$E$405,4,FALSE)</f>
        <v>0.63</v>
      </c>
      <c r="K673" s="3">
        <f t="shared" si="840"/>
        <v>0.16791044776119374</v>
      </c>
      <c r="L673" s="3">
        <f t="shared" si="841"/>
        <v>0.33380597014925267</v>
      </c>
      <c r="M673" s="5">
        <f t="shared" si="842"/>
        <v>0.60549049256120091</v>
      </c>
      <c r="N673" s="5">
        <f t="shared" si="843"/>
        <v>0.101668179721097</v>
      </c>
      <c r="O673" s="5">
        <f t="shared" si="844"/>
        <v>0.20211634128554057</v>
      </c>
      <c r="P673" s="5">
        <f t="shared" si="845"/>
        <v>3.3937445365109363E-2</v>
      </c>
      <c r="Q673" s="5">
        <f t="shared" si="846"/>
        <v>8.5355747900174566E-3</v>
      </c>
      <c r="R673" s="5">
        <f t="shared" si="847"/>
        <v>3.3733820692918658E-2</v>
      </c>
      <c r="S673" s="5">
        <f t="shared" si="848"/>
        <v>4.7554429510442223E-4</v>
      </c>
      <c r="T673" s="5">
        <f t="shared" si="849"/>
        <v>2.8492258235632813E-3</v>
      </c>
      <c r="U673" s="5">
        <f t="shared" si="850"/>
        <v>5.6642609372437947E-3</v>
      </c>
      <c r="V673" s="5">
        <f t="shared" si="851"/>
        <v>2.961558298064811E-6</v>
      </c>
      <c r="W673" s="5">
        <f t="shared" si="852"/>
        <v>4.7773739496366279E-4</v>
      </c>
      <c r="X673" s="5">
        <f t="shared" si="853"/>
        <v>1.5947159460242218E-4</v>
      </c>
      <c r="Y673" s="5">
        <f t="shared" si="854"/>
        <v>2.6616285173754928E-5</v>
      </c>
      <c r="Z673" s="5">
        <f t="shared" si="855"/>
        <v>3.7535169144135489E-3</v>
      </c>
      <c r="AA673" s="5">
        <f t="shared" si="856"/>
        <v>6.3025470577839332E-4</v>
      </c>
      <c r="AB673" s="5">
        <f t="shared" si="857"/>
        <v>5.2913174925424717E-5</v>
      </c>
      <c r="AC673" s="5">
        <f t="shared" si="858"/>
        <v>1.0374618199104277E-8</v>
      </c>
      <c r="AD673" s="5">
        <f t="shared" si="859"/>
        <v>2.0054274975153715E-5</v>
      </c>
      <c r="AE673" s="5">
        <f t="shared" si="860"/>
        <v>6.6942367137210672E-6</v>
      </c>
      <c r="AF673" s="5">
        <f t="shared" si="861"/>
        <v>1.1172880903162028E-6</v>
      </c>
      <c r="AG673" s="5">
        <f t="shared" si="862"/>
        <v>1.243191449747353E-7</v>
      </c>
      <c r="AH673" s="5">
        <f t="shared" si="863"/>
        <v>3.1323658877186101E-4</v>
      </c>
      <c r="AI673" s="5">
        <f t="shared" si="864"/>
        <v>5.2595695875872096E-5</v>
      </c>
      <c r="AJ673" s="5">
        <f t="shared" si="865"/>
        <v>4.415683422414627E-6</v>
      </c>
      <c r="AK673" s="5">
        <f t="shared" si="866"/>
        <v>2.4714646020977344E-7</v>
      </c>
      <c r="AL673" s="5">
        <f t="shared" si="867"/>
        <v>2.3259690623821543E-11</v>
      </c>
      <c r="AM673" s="5">
        <f t="shared" si="868"/>
        <v>6.734644581208334E-7</v>
      </c>
      <c r="AN673" s="5">
        <f t="shared" si="869"/>
        <v>2.2480645680406558E-7</v>
      </c>
      <c r="AO673" s="5">
        <f t="shared" si="870"/>
        <v>3.7520868704648588E-8</v>
      </c>
      <c r="AP673" s="5">
        <f t="shared" si="871"/>
        <v>4.174896659599318E-9</v>
      </c>
      <c r="AQ673" s="5">
        <f t="shared" si="872"/>
        <v>3.4840135743260614E-10</v>
      </c>
      <c r="AR673" s="5">
        <f t="shared" si="873"/>
        <v>2.0912048680246729E-5</v>
      </c>
      <c r="AS673" s="5">
        <f t="shared" si="874"/>
        <v>3.5113514575041091E-6</v>
      </c>
      <c r="AT673" s="5">
        <f t="shared" si="875"/>
        <v>2.9479629773821757E-7</v>
      </c>
      <c r="AU673" s="5">
        <f t="shared" si="876"/>
        <v>1.6499792783855432E-8</v>
      </c>
      <c r="AV673" s="5">
        <f t="shared" si="877"/>
        <v>6.9262189857601966E-10</v>
      </c>
      <c r="AW673" s="5">
        <f t="shared" si="878"/>
        <v>3.6213729449888966E-14</v>
      </c>
      <c r="AX673" s="5">
        <f t="shared" si="879"/>
        <v>1.8846953119053116E-8</v>
      </c>
      <c r="AY673" s="5">
        <f t="shared" si="880"/>
        <v>6.2912254702630098E-9</v>
      </c>
      <c r="AZ673" s="5">
        <f t="shared" si="881"/>
        <v>1.0500243107644162E-9</v>
      </c>
      <c r="BA673" s="5">
        <f t="shared" si="882"/>
        <v>1.1683479457833877E-10</v>
      </c>
      <c r="BB673" s="5">
        <f t="shared" si="883"/>
        <v>9.7500379878527537E-12</v>
      </c>
      <c r="BC673" s="5">
        <f t="shared" si="884"/>
        <v>6.5092417790545161E-13</v>
      </c>
      <c r="BD673" s="5">
        <f t="shared" si="885"/>
        <v>1.1634277829196918E-6</v>
      </c>
      <c r="BE673" s="5">
        <f t="shared" si="886"/>
        <v>1.9535167996785837E-7</v>
      </c>
      <c r="BF673" s="5">
        <f t="shared" si="887"/>
        <v>1.6400794027152259E-8</v>
      </c>
      <c r="BG673" s="5">
        <f t="shared" si="888"/>
        <v>9.1795488957941587E-10</v>
      </c>
      <c r="BH673" s="5">
        <f t="shared" si="889"/>
        <v>3.8533554133464214E-11</v>
      </c>
      <c r="BI673" s="5">
        <f t="shared" si="890"/>
        <v>1.2940372656760363E-12</v>
      </c>
      <c r="BJ673" s="8">
        <f t="shared" si="891"/>
        <v>0.11374576235886205</v>
      </c>
      <c r="BK673" s="8">
        <f t="shared" si="892"/>
        <v>0.63990646046881605</v>
      </c>
      <c r="BL673" s="8">
        <f t="shared" si="893"/>
        <v>0.24259419743782679</v>
      </c>
      <c r="BM673" s="8">
        <f t="shared" si="894"/>
        <v>1.4518076472845271E-2</v>
      </c>
      <c r="BN673" s="8">
        <f t="shared" si="895"/>
        <v>0.98548185441588387</v>
      </c>
    </row>
    <row r="674" spans="1:66" x14ac:dyDescent="0.25">
      <c r="A674" t="s">
        <v>301</v>
      </c>
      <c r="B674" t="s">
        <v>372</v>
      </c>
      <c r="C674" t="s">
        <v>350</v>
      </c>
      <c r="D674" s="16"/>
      <c r="E674">
        <f>VLOOKUP(A674,home!$A$2:$E$405,3,FALSE)</f>
        <v>1.3432835820895499</v>
      </c>
      <c r="F674">
        <f>VLOOKUP(B674,home!$B$2:$E$405,3,FALSE)</f>
        <v>0.56000000000000005</v>
      </c>
      <c r="G674">
        <f>VLOOKUP(C674,away!$B$2:$E$405,4,FALSE)</f>
        <v>1.1200000000000001</v>
      </c>
      <c r="H674">
        <f>VLOOKUP(A674,away!$A$2:$E$405,3,FALSE)</f>
        <v>1.0597014925373101</v>
      </c>
      <c r="I674">
        <f>VLOOKUP(C674,away!$B$2:$E$405,3,FALSE)</f>
        <v>0.37</v>
      </c>
      <c r="J674">
        <f>VLOOKUP(B674,home!$B$2:$E$405,4,FALSE)</f>
        <v>0</v>
      </c>
      <c r="K674" s="3">
        <f t="shared" ref="K674:K736" si="896">E674*F674*G674</f>
        <v>0.84250746268656584</v>
      </c>
      <c r="L674" s="3">
        <f t="shared" ref="L674:L736" si="897">H674*I674*J674</f>
        <v>0</v>
      </c>
      <c r="M674" s="5">
        <f t="shared" ref="M674:M736" si="898">_xlfn.POISSON.DIST(0,K674,FALSE) * _xlfn.POISSON.DIST(0,L674,FALSE)</f>
        <v>0.43062938142825796</v>
      </c>
      <c r="N674" s="5">
        <f t="shared" ref="N674:N736" si="899">_xlfn.POISSON.DIST(1,K674,FALSE) * _xlfn.POISSON.DIST(0,L674,FALSE)</f>
        <v>0.36280846750540696</v>
      </c>
      <c r="O674" s="5">
        <f t="shared" ref="O674:O736" si="900">_xlfn.POISSON.DIST(0,K674,FALSE) * _xlfn.POISSON.DIST(1,L674,FALSE)</f>
        <v>0</v>
      </c>
      <c r="P674" s="5">
        <f t="shared" ref="P674:P736" si="901">_xlfn.POISSON.DIST(1,K674,FALSE) * _xlfn.POISSON.DIST(1,L674,FALSE)</f>
        <v>0</v>
      </c>
      <c r="Q674" s="5">
        <f t="shared" ref="Q674:Q736" si="902">_xlfn.POISSON.DIST(2,K674,FALSE) * _xlfn.POISSON.DIST(0,L674,FALSE)</f>
        <v>0.15283442069959088</v>
      </c>
      <c r="R674" s="5">
        <f t="shared" ref="R674:R736" si="903">_xlfn.POISSON.DIST(0,K674,FALSE) * _xlfn.POISSON.DIST(2,L674,FALSE)</f>
        <v>0</v>
      </c>
      <c r="S674" s="5">
        <f t="shared" ref="S674:S736" si="904">_xlfn.POISSON.DIST(2,K674,FALSE) * _xlfn.POISSON.DIST(2,L674,FALSE)</f>
        <v>0</v>
      </c>
      <c r="T674" s="5">
        <f t="shared" ref="T674:T736" si="905">_xlfn.POISSON.DIST(2,K674,FALSE) * _xlfn.POISSON.DIST(1,L674,FALSE)</f>
        <v>0</v>
      </c>
      <c r="U674" s="5">
        <f t="shared" ref="U674:U736" si="906">_xlfn.POISSON.DIST(1,K674,FALSE) * _xlfn.POISSON.DIST(2,L674,FALSE)</f>
        <v>0</v>
      </c>
      <c r="V674" s="5">
        <f t="shared" ref="V674:V736" si="907">_xlfn.POISSON.DIST(3,K674,FALSE) * _xlfn.POISSON.DIST(3,L674,FALSE)</f>
        <v>0</v>
      </c>
      <c r="W674" s="5">
        <f t="shared" ref="W674:W736" si="908">_xlfn.POISSON.DIST(3,K674,FALSE) * _xlfn.POISSON.DIST(0,L674,FALSE)</f>
        <v>4.2921379998261157E-2</v>
      </c>
      <c r="X674" s="5">
        <f t="shared" ref="X674:X736" si="909">_xlfn.POISSON.DIST(3,K674,FALSE) * _xlfn.POISSON.DIST(1,L674,FALSE)</f>
        <v>0</v>
      </c>
      <c r="Y674" s="5">
        <f t="shared" ref="Y674:Y736" si="910">_xlfn.POISSON.DIST(3,K674,FALSE) * _xlfn.POISSON.DIST(2,L674,FALSE)</f>
        <v>0</v>
      </c>
      <c r="Z674" s="5">
        <f t="shared" ref="Z674:Z736" si="911">_xlfn.POISSON.DIST(0,K674,FALSE) * _xlfn.POISSON.DIST(3,L674,FALSE)</f>
        <v>0</v>
      </c>
      <c r="AA674" s="5">
        <f t="shared" ref="AA674:AA736" si="912">_xlfn.POISSON.DIST(1,K674,FALSE) * _xlfn.POISSON.DIST(3,L674,FALSE)</f>
        <v>0</v>
      </c>
      <c r="AB674" s="5">
        <f t="shared" ref="AB674:AB736" si="913">_xlfn.POISSON.DIST(2,K674,FALSE) * _xlfn.POISSON.DIST(3,L674,FALSE)</f>
        <v>0</v>
      </c>
      <c r="AC674" s="5">
        <f t="shared" ref="AC674:AC736" si="914">_xlfn.POISSON.DIST(4,K674,FALSE) * _xlfn.POISSON.DIST(4,L674,FALSE)</f>
        <v>0</v>
      </c>
      <c r="AD674" s="5">
        <f t="shared" ref="AD674:AD736" si="915">_xlfn.POISSON.DIST(4,K674,FALSE) * _xlfn.POISSON.DIST(0,L674,FALSE)</f>
        <v>9.0403957393352316E-3</v>
      </c>
      <c r="AE674" s="5">
        <f t="shared" ref="AE674:AE736" si="916">_xlfn.POISSON.DIST(4,K674,FALSE) * _xlfn.POISSON.DIST(1,L674,FALSE)</f>
        <v>0</v>
      </c>
      <c r="AF674" s="5">
        <f t="shared" ref="AF674:AF736" si="917">_xlfn.POISSON.DIST(4,K674,FALSE) * _xlfn.POISSON.DIST(2,L674,FALSE)</f>
        <v>0</v>
      </c>
      <c r="AG674" s="5">
        <f t="shared" ref="AG674:AG736" si="918">_xlfn.POISSON.DIST(4,K674,FALSE) * _xlfn.POISSON.DIST(3,L674,FALSE)</f>
        <v>0</v>
      </c>
      <c r="AH674" s="5">
        <f t="shared" ref="AH674:AH736" si="919">_xlfn.POISSON.DIST(0,K674,FALSE) * _xlfn.POISSON.DIST(4,L674,FALSE)</f>
        <v>0</v>
      </c>
      <c r="AI674" s="5">
        <f t="shared" ref="AI674:AI736" si="920">_xlfn.POISSON.DIST(1,K674,FALSE) * _xlfn.POISSON.DIST(4,L674,FALSE)</f>
        <v>0</v>
      </c>
      <c r="AJ674" s="5">
        <f t="shared" ref="AJ674:AJ736" si="921">_xlfn.POISSON.DIST(2,K674,FALSE) * _xlfn.POISSON.DIST(4,L674,FALSE)</f>
        <v>0</v>
      </c>
      <c r="AK674" s="5">
        <f t="shared" ref="AK674:AK736" si="922">_xlfn.POISSON.DIST(3,K674,FALSE) * _xlfn.POISSON.DIST(4,L674,FALSE)</f>
        <v>0</v>
      </c>
      <c r="AL674" s="5">
        <f t="shared" ref="AL674:AL736" si="923">_xlfn.POISSON.DIST(5,K674,FALSE) * _xlfn.POISSON.DIST(5,L674,FALSE)</f>
        <v>0</v>
      </c>
      <c r="AM674" s="5">
        <f t="shared" ref="AM674:AM736" si="924">_xlfn.POISSON.DIST(5,K674,FALSE) * _xlfn.POISSON.DIST(0,L674,FALSE)</f>
        <v>1.5233201752059538E-3</v>
      </c>
      <c r="AN674" s="5">
        <f t="shared" ref="AN674:AN736" si="925">_xlfn.POISSON.DIST(5,K674,FALSE) * _xlfn.POISSON.DIST(1,L674,FALSE)</f>
        <v>0</v>
      </c>
      <c r="AO674" s="5">
        <f t="shared" ref="AO674:AO736" si="926">_xlfn.POISSON.DIST(5,K674,FALSE) * _xlfn.POISSON.DIST(2,L674,FALSE)</f>
        <v>0</v>
      </c>
      <c r="AP674" s="5">
        <f t="shared" ref="AP674:AP736" si="927">_xlfn.POISSON.DIST(5,K674,FALSE) * _xlfn.POISSON.DIST(3,L674,FALSE)</f>
        <v>0</v>
      </c>
      <c r="AQ674" s="5">
        <f t="shared" ref="AQ674:AQ736" si="928">_xlfn.POISSON.DIST(5,K674,FALSE) * _xlfn.POISSON.DIST(4,L674,FALSE)</f>
        <v>0</v>
      </c>
      <c r="AR674" s="5">
        <f t="shared" ref="AR674:AR736" si="929">_xlfn.POISSON.DIST(0,K674,FALSE) * _xlfn.POISSON.DIST(5,L674,FALSE)</f>
        <v>0</v>
      </c>
      <c r="AS674" s="5">
        <f t="shared" ref="AS674:AS736" si="930">_xlfn.POISSON.DIST(1,K674,FALSE) * _xlfn.POISSON.DIST(5,L674,FALSE)</f>
        <v>0</v>
      </c>
      <c r="AT674" s="5">
        <f t="shared" ref="AT674:AT736" si="931">_xlfn.POISSON.DIST(2,K674,FALSE) * _xlfn.POISSON.DIST(5,L674,FALSE)</f>
        <v>0</v>
      </c>
      <c r="AU674" s="5">
        <f t="shared" ref="AU674:AU736" si="932">_xlfn.POISSON.DIST(3,K674,FALSE) * _xlfn.POISSON.DIST(5,L674,FALSE)</f>
        <v>0</v>
      </c>
      <c r="AV674" s="5">
        <f t="shared" ref="AV674:AV736" si="933">_xlfn.POISSON.DIST(4,K674,FALSE) * _xlfn.POISSON.DIST(5,L674,FALSE)</f>
        <v>0</v>
      </c>
      <c r="AW674" s="5">
        <f t="shared" ref="AW674:AW736" si="934">_xlfn.POISSON.DIST(6,K674,FALSE) * _xlfn.POISSON.DIST(6,L674,FALSE)</f>
        <v>0</v>
      </c>
      <c r="AX674" s="5">
        <f t="shared" ref="AX674:AX736" si="935">_xlfn.POISSON.DIST(6,K674,FALSE) * _xlfn.POISSON.DIST(0,L674,FALSE)</f>
        <v>2.139014359453371E-4</v>
      </c>
      <c r="AY674" s="5">
        <f t="shared" ref="AY674:AY736" si="936">_xlfn.POISSON.DIST(6,K674,FALSE) * _xlfn.POISSON.DIST(1,L674,FALSE)</f>
        <v>0</v>
      </c>
      <c r="AZ674" s="5">
        <f t="shared" ref="AZ674:AZ736" si="937">_xlfn.POISSON.DIST(6,K674,FALSE) * _xlfn.POISSON.DIST(2,L674,FALSE)</f>
        <v>0</v>
      </c>
      <c r="BA674" s="5">
        <f t="shared" ref="BA674:BA736" si="938">_xlfn.POISSON.DIST(6,K674,FALSE) * _xlfn.POISSON.DIST(3,L674,FALSE)</f>
        <v>0</v>
      </c>
      <c r="BB674" s="5">
        <f t="shared" ref="BB674:BB736" si="939">_xlfn.POISSON.DIST(6,K674,FALSE) * _xlfn.POISSON.DIST(4,L674,FALSE)</f>
        <v>0</v>
      </c>
      <c r="BC674" s="5">
        <f t="shared" ref="BC674:BC736" si="940">_xlfn.POISSON.DIST(6,K674,FALSE) * _xlfn.POISSON.DIST(5,L674,FALSE)</f>
        <v>0</v>
      </c>
      <c r="BD674" s="5">
        <f t="shared" ref="BD674:BD736" si="941">_xlfn.POISSON.DIST(0,K674,FALSE) * _xlfn.POISSON.DIST(6,L674,FALSE)</f>
        <v>0</v>
      </c>
      <c r="BE674" s="5">
        <f t="shared" ref="BE674:BE736" si="942">_xlfn.POISSON.DIST(1,K674,FALSE) * _xlfn.POISSON.DIST(6,L674,FALSE)</f>
        <v>0</v>
      </c>
      <c r="BF674" s="5">
        <f t="shared" ref="BF674:BF736" si="943">_xlfn.POISSON.DIST(2,K674,FALSE) * _xlfn.POISSON.DIST(6,L674,FALSE)</f>
        <v>0</v>
      </c>
      <c r="BG674" s="5">
        <f t="shared" ref="BG674:BG736" si="944">_xlfn.POISSON.DIST(3,K674,FALSE) * _xlfn.POISSON.DIST(6,L674,FALSE)</f>
        <v>0</v>
      </c>
      <c r="BH674" s="5">
        <f t="shared" ref="BH674:BH736" si="945">_xlfn.POISSON.DIST(4,K674,FALSE) * _xlfn.POISSON.DIST(6,L674,FALSE)</f>
        <v>0</v>
      </c>
      <c r="BI674" s="5">
        <f t="shared" ref="BI674:BI736" si="946">_xlfn.POISSON.DIST(5,K674,FALSE) * _xlfn.POISSON.DIST(6,L674,FALSE)</f>
        <v>0</v>
      </c>
      <c r="BJ674" s="8">
        <f t="shared" ref="BJ674:BJ736" si="947">SUM(N674,Q674,T674,W674,X674,Y674,AD674,AE674,AF674,AG674,AM674,AN674,AO674,AP674,AQ674,AX674,AY674,AZ674,BA674,BB674,BC674)</f>
        <v>0.56934188555374554</v>
      </c>
      <c r="BK674" s="8">
        <f t="shared" ref="BK674:BK736" si="948">SUM(M674,P674,S674,V674,AC674,AL674,AY674)</f>
        <v>0.43062938142825796</v>
      </c>
      <c r="BL674" s="8">
        <f t="shared" ref="BL674:BL736" si="949">SUM(O674,R674,U674,AA674,AB674,AH674,AI674,AJ674,AK674,AR674,AS674,AT674,AU674,AV674,BD674,BE674,BF674,BG674,BH674,BI674)</f>
        <v>0</v>
      </c>
      <c r="BM674" s="8">
        <f t="shared" ref="BM674:BM736" si="950">SUM(S674:BI674)</f>
        <v>5.3698997348747682E-2</v>
      </c>
      <c r="BN674" s="8">
        <f t="shared" ref="BN674:BN736" si="951">SUM(M674:R674)</f>
        <v>0.94627226963325572</v>
      </c>
    </row>
    <row r="675" spans="1:66" x14ac:dyDescent="0.25">
      <c r="A675" t="s">
        <v>301</v>
      </c>
      <c r="B675" t="s">
        <v>316</v>
      </c>
      <c r="C675" t="s">
        <v>368</v>
      </c>
      <c r="D675" s="16"/>
      <c r="E675">
        <f>VLOOKUP(A675,home!$A$2:$E$405,3,FALSE)</f>
        <v>1.3432835820895499</v>
      </c>
      <c r="F675">
        <f>VLOOKUP(B675,home!$B$2:$E$405,3,FALSE)</f>
        <v>0.93</v>
      </c>
      <c r="G675">
        <f>VLOOKUP(C675,away!$B$2:$E$405,4,FALSE)</f>
        <v>0.93</v>
      </c>
      <c r="H675">
        <f>VLOOKUP(A675,away!$A$2:$E$405,3,FALSE)</f>
        <v>1.0597014925373101</v>
      </c>
      <c r="I675">
        <f>VLOOKUP(C675,away!$B$2:$E$405,3,FALSE)</f>
        <v>1.86</v>
      </c>
      <c r="J675">
        <f>VLOOKUP(B675,home!$B$2:$E$405,4,FALSE)</f>
        <v>0.94</v>
      </c>
      <c r="K675" s="3">
        <f t="shared" si="896"/>
        <v>1.1618059701492518</v>
      </c>
      <c r="L675" s="3">
        <f t="shared" si="897"/>
        <v>1.8527820895522329</v>
      </c>
      <c r="M675" s="5">
        <f t="shared" si="898"/>
        <v>4.9066043605111527E-2</v>
      </c>
      <c r="N675" s="5">
        <f t="shared" si="899"/>
        <v>5.700522239202209E-2</v>
      </c>
      <c r="O675" s="5">
        <f t="shared" si="900"/>
        <v>9.0908686796739496E-2</v>
      </c>
      <c r="P675" s="5">
        <f t="shared" si="901"/>
        <v>0.10561825505888041</v>
      </c>
      <c r="Q675" s="5">
        <f t="shared" si="902"/>
        <v>3.3114503852368547E-2</v>
      </c>
      <c r="R675" s="5">
        <f t="shared" si="903"/>
        <v>8.4216993340856264E-2</v>
      </c>
      <c r="S675" s="5">
        <f t="shared" si="904"/>
        <v>5.6837758773975268E-2</v>
      </c>
      <c r="T675" s="5">
        <f t="shared" si="905"/>
        <v>6.1353959642076857E-2</v>
      </c>
      <c r="U675" s="5">
        <f t="shared" si="906"/>
        <v>9.7843805651426585E-2</v>
      </c>
      <c r="V675" s="5">
        <f t="shared" si="907"/>
        <v>1.3594160174710258E-2</v>
      </c>
      <c r="W675" s="5">
        <f t="shared" si="908"/>
        <v>1.2824209424737389E-2</v>
      </c>
      <c r="X675" s="5">
        <f t="shared" si="909"/>
        <v>2.3760465534820373E-2</v>
      </c>
      <c r="Y675" s="5">
        <f t="shared" si="910"/>
        <v>2.2011482491169156E-2</v>
      </c>
      <c r="Z675" s="5">
        <f t="shared" si="911"/>
        <v>5.2011912299292702E-2</v>
      </c>
      <c r="AA675" s="5">
        <f t="shared" si="912"/>
        <v>6.042775022819756E-2</v>
      </c>
      <c r="AB675" s="5">
        <f t="shared" si="913"/>
        <v>3.5102660488903877E-2</v>
      </c>
      <c r="AC675" s="5">
        <f t="shared" si="914"/>
        <v>1.8289016333261168E-3</v>
      </c>
      <c r="AD675" s="5">
        <f t="shared" si="915"/>
        <v>3.724810768026051E-3</v>
      </c>
      <c r="AE675" s="5">
        <f t="shared" si="916"/>
        <v>6.901262677969964E-3</v>
      </c>
      <c r="AF675" s="5">
        <f t="shared" si="917"/>
        <v>6.3932679425190153E-3</v>
      </c>
      <c r="AG675" s="5">
        <f t="shared" si="918"/>
        <v>3.9484441125358944E-3</v>
      </c>
      <c r="AH675" s="5">
        <f t="shared" si="919"/>
        <v>2.4091684887872757E-2</v>
      </c>
      <c r="AI675" s="5">
        <f t="shared" si="920"/>
        <v>2.7989863333685076E-2</v>
      </c>
      <c r="AJ675" s="5">
        <f t="shared" si="921"/>
        <v>1.6259395162368486E-2</v>
      </c>
      <c r="AK675" s="5">
        <f t="shared" si="922"/>
        <v>6.2967541235518553E-3</v>
      </c>
      <c r="AL675" s="5">
        <f t="shared" si="923"/>
        <v>1.5747379245887875E-4</v>
      </c>
      <c r="AM675" s="5">
        <f t="shared" si="924"/>
        <v>8.6550147759377623E-4</v>
      </c>
      <c r="AN675" s="5">
        <f t="shared" si="925"/>
        <v>1.6035856361667417E-3</v>
      </c>
      <c r="AO675" s="5">
        <f t="shared" si="926"/>
        <v>1.4855473728764815E-3</v>
      </c>
      <c r="AP675" s="5">
        <f t="shared" si="927"/>
        <v>9.1746518854897224E-4</v>
      </c>
      <c r="AQ675" s="5">
        <f t="shared" si="928"/>
        <v>4.2496576728279955E-4</v>
      </c>
      <c r="AR675" s="5">
        <f t="shared" si="929"/>
        <v>8.9273284534773737E-3</v>
      </c>
      <c r="AS675" s="5">
        <f t="shared" si="930"/>
        <v>1.03718234947333E-2</v>
      </c>
      <c r="AT675" s="5">
        <f t="shared" si="931"/>
        <v>6.0250232287577133E-3</v>
      </c>
      <c r="AU675" s="5">
        <f t="shared" si="932"/>
        <v>2.3333026524862102E-3</v>
      </c>
      <c r="AV675" s="5">
        <f t="shared" si="933"/>
        <v>6.7771123795589132E-4</v>
      </c>
      <c r="AW675" s="5">
        <f t="shared" si="934"/>
        <v>9.415941111075577E-6</v>
      </c>
      <c r="AX675" s="5">
        <f t="shared" si="935"/>
        <v>1.6759079730690828E-4</v>
      </c>
      <c r="AY675" s="5">
        <f t="shared" si="936"/>
        <v>3.105092276240182E-4</v>
      </c>
      <c r="AZ675" s="5">
        <f t="shared" si="937"/>
        <v>2.8765296779123924E-4</v>
      </c>
      <c r="BA675" s="5">
        <f t="shared" si="938"/>
        <v>1.7765275557671777E-4</v>
      </c>
      <c r="BB675" s="5">
        <f t="shared" si="939"/>
        <v>8.228796092303581E-5</v>
      </c>
      <c r="BC675" s="5">
        <f t="shared" si="940"/>
        <v>3.0492332036794976E-5</v>
      </c>
      <c r="BD675" s="5">
        <f t="shared" si="941"/>
        <v>2.7567323776921506E-3</v>
      </c>
      <c r="BE675" s="5">
        <f t="shared" si="942"/>
        <v>3.2027881345064826E-3</v>
      </c>
      <c r="BF675" s="5">
        <f t="shared" si="943"/>
        <v>1.8605091878964087E-3</v>
      </c>
      <c r="BG675" s="5">
        <f t="shared" si="944"/>
        <v>7.2051689400519446E-4</v>
      </c>
      <c r="BH675" s="5">
        <f t="shared" si="945"/>
        <v>2.0927520726215769E-4</v>
      </c>
      <c r="BI675" s="5">
        <f t="shared" si="946"/>
        <v>4.8627437040279319E-5</v>
      </c>
      <c r="BJ675" s="8">
        <f t="shared" si="947"/>
        <v>0.23739088032197281</v>
      </c>
      <c r="BK675" s="8">
        <f t="shared" si="948"/>
        <v>0.22741310226608646</v>
      </c>
      <c r="BL675" s="8">
        <f t="shared" si="949"/>
        <v>0.48027123231941515</v>
      </c>
      <c r="BM675" s="8">
        <f t="shared" si="950"/>
        <v>0.57685632887427563</v>
      </c>
      <c r="BN675" s="8">
        <f t="shared" si="951"/>
        <v>0.41992970504597832</v>
      </c>
    </row>
    <row r="676" spans="1:66" x14ac:dyDescent="0.25">
      <c r="A676" t="s">
        <v>303</v>
      </c>
      <c r="B676" t="s">
        <v>374</v>
      </c>
      <c r="C676" t="s">
        <v>357</v>
      </c>
      <c r="D676" s="16"/>
      <c r="E676">
        <f>VLOOKUP(A676,home!$A$2:$E$405,3,FALSE)</f>
        <v>1.25</v>
      </c>
      <c r="F676">
        <f>VLOOKUP(B676,home!$B$2:$E$405,3,FALSE)</f>
        <v>1.4</v>
      </c>
      <c r="G676">
        <f>VLOOKUP(C676,away!$B$2:$E$405,4,FALSE)</f>
        <v>0.8</v>
      </c>
      <c r="H676">
        <f>VLOOKUP(A676,away!$A$2:$E$405,3,FALSE)</f>
        <v>0.92105263157894701</v>
      </c>
      <c r="I676">
        <f>VLOOKUP(C676,away!$B$2:$E$405,3,FALSE)</f>
        <v>0.8</v>
      </c>
      <c r="J676">
        <f>VLOOKUP(B676,home!$B$2:$E$405,4,FALSE)</f>
        <v>0.81</v>
      </c>
      <c r="K676" s="3">
        <f t="shared" si="896"/>
        <v>1.4000000000000001</v>
      </c>
      <c r="L676" s="3">
        <f t="shared" si="897"/>
        <v>0.59684210526315773</v>
      </c>
      <c r="M676" s="5">
        <f t="shared" si="898"/>
        <v>0.13576333332809989</v>
      </c>
      <c r="N676" s="5">
        <f t="shared" si="899"/>
        <v>0.19006866665933986</v>
      </c>
      <c r="O676" s="5">
        <f t="shared" si="900"/>
        <v>8.102927368108695E-2</v>
      </c>
      <c r="P676" s="5">
        <f t="shared" si="901"/>
        <v>0.11344098315352175</v>
      </c>
      <c r="Q676" s="5">
        <f t="shared" si="902"/>
        <v>0.13304806666153796</v>
      </c>
      <c r="R676" s="5">
        <f t="shared" si="903"/>
        <v>2.4180841145882256E-2</v>
      </c>
      <c r="S676" s="5">
        <f t="shared" si="904"/>
        <v>2.369722432296462E-2</v>
      </c>
      <c r="T676" s="5">
        <f t="shared" si="905"/>
        <v>7.9408688207465244E-2</v>
      </c>
      <c r="U676" s="5">
        <f t="shared" si="906"/>
        <v>3.385317760423516E-2</v>
      </c>
      <c r="V676" s="5">
        <f t="shared" si="907"/>
        <v>2.2001001950373461E-3</v>
      </c>
      <c r="W676" s="5">
        <f t="shared" si="908"/>
        <v>6.2089097775384364E-2</v>
      </c>
      <c r="X676" s="5">
        <f t="shared" si="909"/>
        <v>3.7057387830150439E-2</v>
      </c>
      <c r="Y676" s="5">
        <f t="shared" si="910"/>
        <v>1.1058704684050154E-2</v>
      </c>
      <c r="Z676" s="5">
        <f t="shared" si="911"/>
        <v>4.8107147121807855E-3</v>
      </c>
      <c r="AA676" s="5">
        <f t="shared" si="912"/>
        <v>6.7350005970530993E-3</v>
      </c>
      <c r="AB676" s="5">
        <f t="shared" si="913"/>
        <v>4.7145004179371709E-3</v>
      </c>
      <c r="AC676" s="5">
        <f t="shared" si="914"/>
        <v>1.1489733781714769E-4</v>
      </c>
      <c r="AD676" s="5">
        <f t="shared" si="915"/>
        <v>2.1731184221384533E-2</v>
      </c>
      <c r="AE676" s="5">
        <f t="shared" si="916"/>
        <v>1.2970085740552657E-2</v>
      </c>
      <c r="AF676" s="5">
        <f t="shared" si="917"/>
        <v>3.8705466394175548E-3</v>
      </c>
      <c r="AG676" s="5">
        <f t="shared" si="918"/>
        <v>7.7003506826307138E-4</v>
      </c>
      <c r="AH676" s="5">
        <f t="shared" si="919"/>
        <v>7.1780927415960618E-4</v>
      </c>
      <c r="AI676" s="5">
        <f t="shared" si="920"/>
        <v>1.0049329838234488E-3</v>
      </c>
      <c r="AJ676" s="5">
        <f t="shared" si="921"/>
        <v>7.0345308867641434E-4</v>
      </c>
      <c r="AK676" s="5">
        <f t="shared" si="922"/>
        <v>3.282781080489933E-4</v>
      </c>
      <c r="AL676" s="5">
        <f t="shared" si="923"/>
        <v>3.8402318635474435E-6</v>
      </c>
      <c r="AM676" s="5">
        <f t="shared" si="924"/>
        <v>6.0847315819876659E-3</v>
      </c>
      <c r="AN676" s="5">
        <f t="shared" si="925"/>
        <v>3.6316240073547422E-3</v>
      </c>
      <c r="AO676" s="5">
        <f t="shared" si="926"/>
        <v>1.0837530590369149E-3</v>
      </c>
      <c r="AP676" s="5">
        <f t="shared" si="927"/>
        <v>2.1560981911365989E-4</v>
      </c>
      <c r="AQ676" s="5">
        <f t="shared" si="928"/>
        <v>3.2171254588801335E-5</v>
      </c>
      <c r="AR676" s="5">
        <f t="shared" si="929"/>
        <v>8.5683759673367722E-5</v>
      </c>
      <c r="AS676" s="5">
        <f t="shared" si="930"/>
        <v>1.1995726354271481E-4</v>
      </c>
      <c r="AT676" s="5">
        <f t="shared" si="931"/>
        <v>8.3970084479900395E-5</v>
      </c>
      <c r="AU676" s="5">
        <f t="shared" si="932"/>
        <v>3.9186039423953509E-5</v>
      </c>
      <c r="AV676" s="5">
        <f t="shared" si="933"/>
        <v>1.3715113798383731E-5</v>
      </c>
      <c r="AW676" s="5">
        <f t="shared" si="934"/>
        <v>8.9133802727601188E-8</v>
      </c>
      <c r="AX676" s="5">
        <f t="shared" si="935"/>
        <v>1.4197707024637897E-3</v>
      </c>
      <c r="AY676" s="5">
        <f t="shared" si="936"/>
        <v>8.4737893504944041E-4</v>
      </c>
      <c r="AZ676" s="5">
        <f t="shared" si="937"/>
        <v>2.5287571377528032E-4</v>
      </c>
      <c r="BA676" s="5">
        <f t="shared" si="938"/>
        <v>5.0308957793187339E-5</v>
      </c>
      <c r="BB676" s="5">
        <f t="shared" si="939"/>
        <v>7.506626070720317E-6</v>
      </c>
      <c r="BC676" s="5">
        <f t="shared" si="940"/>
        <v>8.9605410149440395E-7</v>
      </c>
      <c r="BD676" s="5">
        <f t="shared" si="941"/>
        <v>8.5232792517192042E-6</v>
      </c>
      <c r="BE676" s="5">
        <f t="shared" si="942"/>
        <v>1.1932590952406888E-5</v>
      </c>
      <c r="BF676" s="5">
        <f t="shared" si="943"/>
        <v>8.3528136666848246E-6</v>
      </c>
      <c r="BG676" s="5">
        <f t="shared" si="944"/>
        <v>3.8979797111195837E-6</v>
      </c>
      <c r="BH676" s="5">
        <f t="shared" si="945"/>
        <v>1.3642928988918546E-6</v>
      </c>
      <c r="BI676" s="5">
        <f t="shared" si="946"/>
        <v>3.8200201168971912E-7</v>
      </c>
      <c r="BJ676" s="8">
        <f t="shared" si="947"/>
        <v>0.56569909019888154</v>
      </c>
      <c r="BK676" s="8">
        <f t="shared" si="948"/>
        <v>0.27606775750435381</v>
      </c>
      <c r="BL676" s="8">
        <f t="shared" si="949"/>
        <v>0.15364423212031394</v>
      </c>
      <c r="BM676" s="8">
        <f t="shared" si="950"/>
        <v>0.32184334010501459</v>
      </c>
      <c r="BN676" s="8">
        <f t="shared" si="951"/>
        <v>0.6775311646294685</v>
      </c>
    </row>
    <row r="677" spans="1:66" x14ac:dyDescent="0.25">
      <c r="A677" t="s">
        <v>303</v>
      </c>
      <c r="B677" t="s">
        <v>349</v>
      </c>
      <c r="C677" t="s">
        <v>466</v>
      </c>
      <c r="D677" s="16"/>
      <c r="E677">
        <f>VLOOKUP(A677,home!$A$2:$E$405,3,FALSE)</f>
        <v>1.25</v>
      </c>
      <c r="F677">
        <f>VLOOKUP(B677,home!$B$2:$E$405,3,FALSE)</f>
        <v>0.53</v>
      </c>
      <c r="G677">
        <f>VLOOKUP(C677,away!$B$2:$E$405,4,FALSE)</f>
        <v>0.53</v>
      </c>
      <c r="H677">
        <f>VLOOKUP(A677,away!$A$2:$E$405,3,FALSE)</f>
        <v>0.92105263157894701</v>
      </c>
      <c r="I677">
        <f>VLOOKUP(C677,away!$B$2:$E$405,3,FALSE)</f>
        <v>0.8</v>
      </c>
      <c r="J677">
        <f>VLOOKUP(B677,home!$B$2:$E$405,4,FALSE)</f>
        <v>0.72</v>
      </c>
      <c r="K677" s="3">
        <f t="shared" si="896"/>
        <v>0.35112500000000008</v>
      </c>
      <c r="L677" s="3">
        <f t="shared" si="897"/>
        <v>0.53052631578947351</v>
      </c>
      <c r="M677" s="5">
        <f t="shared" si="898"/>
        <v>0.41409853932327301</v>
      </c>
      <c r="N677" s="5">
        <f t="shared" si="899"/>
        <v>0.14540034961988427</v>
      </c>
      <c r="O677" s="5">
        <f t="shared" si="900"/>
        <v>0.21969017244097841</v>
      </c>
      <c r="P677" s="5">
        <f t="shared" si="901"/>
        <v>7.7138711798338561E-2</v>
      </c>
      <c r="Q677" s="5">
        <f t="shared" si="902"/>
        <v>2.5526848880140934E-2</v>
      </c>
      <c r="R677" s="5">
        <f t="shared" si="903"/>
        <v>5.8275708900133207E-2</v>
      </c>
      <c r="S677" s="5">
        <f t="shared" si="904"/>
        <v>3.592370108109626E-3</v>
      </c>
      <c r="T677" s="5">
        <f t="shared" si="905"/>
        <v>1.3542665090095817E-2</v>
      </c>
      <c r="U677" s="5">
        <f t="shared" si="906"/>
        <v>2.0462058287559277E-2</v>
      </c>
      <c r="V677" s="5">
        <f t="shared" si="907"/>
        <v>7.4354498353431167E-5</v>
      </c>
      <c r="W677" s="5">
        <f t="shared" si="908"/>
        <v>2.9877049376798295E-3</v>
      </c>
      <c r="X677" s="5">
        <f t="shared" si="909"/>
        <v>1.5850560932532984E-3</v>
      </c>
      <c r="Y677" s="5">
        <f t="shared" si="910"/>
        <v>4.2045698473666432E-4</v>
      </c>
      <c r="Z677" s="5">
        <f t="shared" si="911"/>
        <v>1.0305599047602504E-2</v>
      </c>
      <c r="AA677" s="5">
        <f t="shared" si="912"/>
        <v>3.6185534655894299E-3</v>
      </c>
      <c r="AB677" s="5">
        <f t="shared" si="913"/>
        <v>6.352822928025444E-4</v>
      </c>
      <c r="AC677" s="5">
        <f t="shared" si="914"/>
        <v>8.6567713882313434E-7</v>
      </c>
      <c r="AD677" s="5">
        <f t="shared" si="915"/>
        <v>2.6226447406070753E-4</v>
      </c>
      <c r="AE677" s="5">
        <f t="shared" si="916"/>
        <v>1.3913820518589109E-4</v>
      </c>
      <c r="AF677" s="5">
        <f t="shared" si="917"/>
        <v>3.6908239691415309E-5</v>
      </c>
      <c r="AG677" s="5">
        <f t="shared" si="918"/>
        <v>6.5269308085871286E-6</v>
      </c>
      <c r="AH677" s="5">
        <f t="shared" si="919"/>
        <v>1.3668478736820154E-3</v>
      </c>
      <c r="AI677" s="5">
        <f t="shared" si="920"/>
        <v>4.7993445964659775E-4</v>
      </c>
      <c r="AJ677" s="5">
        <f t="shared" si="921"/>
        <v>8.4258493571705837E-5</v>
      </c>
      <c r="AK677" s="5">
        <f t="shared" si="922"/>
        <v>9.8617545184550741E-6</v>
      </c>
      <c r="AL677" s="5">
        <f t="shared" si="923"/>
        <v>6.450369946362682E-9</v>
      </c>
      <c r="AM677" s="5">
        <f t="shared" si="924"/>
        <v>1.8417522690913199E-5</v>
      </c>
      <c r="AN677" s="5">
        <f t="shared" si="925"/>
        <v>9.770980459179209E-6</v>
      </c>
      <c r="AO677" s="5">
        <f t="shared" si="926"/>
        <v>2.5918811323296418E-6</v>
      </c>
      <c r="AP677" s="5">
        <f t="shared" si="927"/>
        <v>4.5835371603303143E-7</v>
      </c>
      <c r="AQ677" s="5">
        <f t="shared" si="928"/>
        <v>6.0792177073854655E-8</v>
      </c>
      <c r="AR677" s="5">
        <f t="shared" si="929"/>
        <v>1.4502975333383907E-4</v>
      </c>
      <c r="AS677" s="5">
        <f t="shared" si="930"/>
        <v>5.0923572139344257E-5</v>
      </c>
      <c r="AT677" s="5">
        <f t="shared" si="931"/>
        <v>8.9402696337136287E-6</v>
      </c>
      <c r="AU677" s="5">
        <f t="shared" si="932"/>
        <v>1.046384058379233E-6</v>
      </c>
      <c r="AV677" s="5">
        <f t="shared" si="933"/>
        <v>9.1852900624602032E-8</v>
      </c>
      <c r="AW677" s="5">
        <f t="shared" si="934"/>
        <v>3.3377269540876141E-11</v>
      </c>
      <c r="AX677" s="5">
        <f t="shared" si="935"/>
        <v>1.077808775807816E-6</v>
      </c>
      <c r="AY677" s="5">
        <f t="shared" si="936"/>
        <v>5.7180591895488316E-7</v>
      </c>
      <c r="AZ677" s="5">
        <f t="shared" si="937"/>
        <v>1.5167904376487423E-7</v>
      </c>
      <c r="BA677" s="5">
        <f t="shared" si="938"/>
        <v>2.6823241423683024E-8</v>
      </c>
      <c r="BB677" s="5">
        <f t="shared" si="939"/>
        <v>3.5576088625095353E-9</v>
      </c>
      <c r="BC677" s="5">
        <f t="shared" si="940"/>
        <v>3.7748102456943273E-10</v>
      </c>
      <c r="BD677" s="5">
        <f t="shared" si="941"/>
        <v>1.2823683452676293E-5</v>
      </c>
      <c r="BE677" s="5">
        <f t="shared" si="942"/>
        <v>4.5027158523209641E-6</v>
      </c>
      <c r="BF677" s="5">
        <f t="shared" si="943"/>
        <v>7.9050805182309937E-7</v>
      </c>
      <c r="BG677" s="5">
        <f t="shared" si="944"/>
        <v>9.2522379898795301E-8</v>
      </c>
      <c r="BH677" s="5">
        <f t="shared" si="945"/>
        <v>8.1217301604911241E-9</v>
      </c>
      <c r="BI677" s="5">
        <f t="shared" si="946"/>
        <v>5.7034850052048958E-10</v>
      </c>
      <c r="BJ677" s="8">
        <f t="shared" si="947"/>
        <v>0.18994105103778278</v>
      </c>
      <c r="BK677" s="8">
        <f t="shared" si="948"/>
        <v>0.49490541966150231</v>
      </c>
      <c r="BL677" s="8">
        <f t="shared" si="949"/>
        <v>0.30484692792236295</v>
      </c>
      <c r="BM677" s="8">
        <f t="shared" si="950"/>
        <v>5.9868094933960482E-2</v>
      </c>
      <c r="BN677" s="8">
        <f t="shared" si="951"/>
        <v>0.94013033096274834</v>
      </c>
    </row>
    <row r="678" spans="1:66" x14ac:dyDescent="0.25">
      <c r="A678" t="s">
        <v>303</v>
      </c>
      <c r="B678" t="s">
        <v>361</v>
      </c>
      <c r="C678" t="s">
        <v>380</v>
      </c>
      <c r="D678" s="16"/>
      <c r="E678">
        <f>VLOOKUP(A678,home!$A$2:$E$405,3,FALSE)</f>
        <v>1.25</v>
      </c>
      <c r="F678">
        <f>VLOOKUP(B678,home!$B$2:$E$405,3,FALSE)</f>
        <v>0.8</v>
      </c>
      <c r="G678">
        <f>VLOOKUP(C678,away!$B$2:$E$405,4,FALSE)</f>
        <v>0.8</v>
      </c>
      <c r="H678">
        <f>VLOOKUP(A678,away!$A$2:$E$405,3,FALSE)</f>
        <v>0.92105263157894701</v>
      </c>
      <c r="I678">
        <f>VLOOKUP(C678,away!$B$2:$E$405,3,FALSE)</f>
        <v>1</v>
      </c>
      <c r="J678">
        <f>VLOOKUP(B678,home!$B$2:$E$405,4,FALSE)</f>
        <v>0.54</v>
      </c>
      <c r="K678" s="3">
        <f t="shared" si="896"/>
        <v>0.8</v>
      </c>
      <c r="L678" s="3">
        <f t="shared" si="897"/>
        <v>0.4973684210526314</v>
      </c>
      <c r="M678" s="5">
        <f t="shared" si="898"/>
        <v>0.27324992646101826</v>
      </c>
      <c r="N678" s="5">
        <f t="shared" si="899"/>
        <v>0.21859994116881459</v>
      </c>
      <c r="O678" s="5">
        <f t="shared" si="900"/>
        <v>0.13590588447666427</v>
      </c>
      <c r="P678" s="5">
        <f t="shared" si="901"/>
        <v>0.10872470758133142</v>
      </c>
      <c r="Q678" s="5">
        <f t="shared" si="902"/>
        <v>8.7439976467525854E-2</v>
      </c>
      <c r="R678" s="5">
        <f t="shared" si="903"/>
        <v>3.3797647586959918E-2</v>
      </c>
      <c r="S678" s="5">
        <f t="shared" si="904"/>
        <v>1.0815247227827174E-2</v>
      </c>
      <c r="T678" s="5">
        <f t="shared" si="905"/>
        <v>4.3489883032532574E-2</v>
      </c>
      <c r="U678" s="5">
        <f t="shared" si="906"/>
        <v>2.7038118069567931E-2</v>
      </c>
      <c r="V678" s="5">
        <f t="shared" si="907"/>
        <v>4.7814777217762235E-4</v>
      </c>
      <c r="W678" s="5">
        <f t="shared" si="908"/>
        <v>2.3317327058006893E-2</v>
      </c>
      <c r="X678" s="5">
        <f t="shared" si="909"/>
        <v>1.1597302142008686E-2</v>
      </c>
      <c r="Y678" s="5">
        <f t="shared" si="910"/>
        <v>2.8840659274205799E-3</v>
      </c>
      <c r="Z678" s="5">
        <f t="shared" si="911"/>
        <v>5.6032942052065115E-3</v>
      </c>
      <c r="AA678" s="5">
        <f t="shared" si="912"/>
        <v>4.4826353641652088E-3</v>
      </c>
      <c r="AB678" s="5">
        <f t="shared" si="913"/>
        <v>1.7930541456660839E-3</v>
      </c>
      <c r="AC678" s="5">
        <f t="shared" si="914"/>
        <v>1.1890780123890864E-5</v>
      </c>
      <c r="AD678" s="5">
        <f t="shared" si="915"/>
        <v>4.6634654116013783E-3</v>
      </c>
      <c r="AE678" s="5">
        <f t="shared" si="916"/>
        <v>2.319460428401737E-3</v>
      </c>
      <c r="AF678" s="5">
        <f t="shared" si="917"/>
        <v>5.7681318548411594E-4</v>
      </c>
      <c r="AG678" s="5">
        <f t="shared" si="918"/>
        <v>9.5629554435524457E-5</v>
      </c>
      <c r="AH678" s="5">
        <f t="shared" si="919"/>
        <v>6.9672539788423026E-4</v>
      </c>
      <c r="AI678" s="5">
        <f t="shared" si="920"/>
        <v>5.5738031830738425E-4</v>
      </c>
      <c r="AJ678" s="5">
        <f t="shared" si="921"/>
        <v>2.2295212732295372E-4</v>
      </c>
      <c r="AK678" s="5">
        <f t="shared" si="922"/>
        <v>5.9453900619454327E-5</v>
      </c>
      <c r="AL678" s="5">
        <f t="shared" si="923"/>
        <v>1.8925115312971574E-7</v>
      </c>
      <c r="AM678" s="5">
        <f t="shared" si="924"/>
        <v>7.4615446585622085E-4</v>
      </c>
      <c r="AN678" s="5">
        <f t="shared" si="925"/>
        <v>3.7111366854427805E-4</v>
      </c>
      <c r="AO678" s="5">
        <f t="shared" si="926"/>
        <v>9.2290109677458575E-5</v>
      </c>
      <c r="AP678" s="5">
        <f t="shared" si="927"/>
        <v>1.530072870968392E-5</v>
      </c>
      <c r="AQ678" s="5">
        <f t="shared" si="928"/>
        <v>1.902524819822539E-6</v>
      </c>
      <c r="AR678" s="5">
        <f t="shared" si="929"/>
        <v>6.9305842210589234E-5</v>
      </c>
      <c r="AS678" s="5">
        <f t="shared" si="930"/>
        <v>5.5444673768471388E-5</v>
      </c>
      <c r="AT678" s="5">
        <f t="shared" si="931"/>
        <v>2.2177869507388556E-5</v>
      </c>
      <c r="AU678" s="5">
        <f t="shared" si="932"/>
        <v>5.9140985353036157E-6</v>
      </c>
      <c r="AV678" s="5">
        <f t="shared" si="933"/>
        <v>1.1828197070607229E-6</v>
      </c>
      <c r="AW678" s="5">
        <f t="shared" si="934"/>
        <v>2.0917232714336982E-9</v>
      </c>
      <c r="AX678" s="5">
        <f t="shared" si="935"/>
        <v>9.948726211416275E-5</v>
      </c>
      <c r="AY678" s="5">
        <f t="shared" si="936"/>
        <v>4.9481822472570392E-5</v>
      </c>
      <c r="AZ678" s="5">
        <f t="shared" si="937"/>
        <v>1.2305347956994474E-5</v>
      </c>
      <c r="BA678" s="5">
        <f t="shared" si="938"/>
        <v>2.0400971612911887E-6</v>
      </c>
      <c r="BB678" s="5">
        <f t="shared" si="939"/>
        <v>2.5366997597633844E-7</v>
      </c>
      <c r="BC678" s="5">
        <f t="shared" si="940"/>
        <v>2.5233487083962093E-8</v>
      </c>
      <c r="BD678" s="5">
        <f t="shared" si="941"/>
        <v>5.7450895516672605E-6</v>
      </c>
      <c r="BE678" s="5">
        <f t="shared" si="942"/>
        <v>4.5960716413338088E-6</v>
      </c>
      <c r="BF678" s="5">
        <f t="shared" si="943"/>
        <v>1.8384286565335236E-6</v>
      </c>
      <c r="BG678" s="5">
        <f t="shared" si="944"/>
        <v>4.9024764174227298E-7</v>
      </c>
      <c r="BH678" s="5">
        <f t="shared" si="945"/>
        <v>9.8049528348454587E-8</v>
      </c>
      <c r="BI678" s="5">
        <f t="shared" si="946"/>
        <v>1.568792453575274E-8</v>
      </c>
      <c r="BJ678" s="8">
        <f t="shared" si="947"/>
        <v>0.39637421930700756</v>
      </c>
      <c r="BK678" s="8">
        <f t="shared" si="948"/>
        <v>0.39332959089610403</v>
      </c>
      <c r="BL678" s="8">
        <f t="shared" si="949"/>
        <v>0.20472066026583044</v>
      </c>
      <c r="BM678" s="8">
        <f t="shared" si="950"/>
        <v>0.14226020120108482</v>
      </c>
      <c r="BN678" s="8">
        <f t="shared" si="951"/>
        <v>0.8577180837423144</v>
      </c>
    </row>
    <row r="679" spans="1:66" x14ac:dyDescent="0.25">
      <c r="A679" t="s">
        <v>303</v>
      </c>
      <c r="B679" t="s">
        <v>364</v>
      </c>
      <c r="C679" t="s">
        <v>342</v>
      </c>
      <c r="D679" s="16"/>
      <c r="E679">
        <f>VLOOKUP(A679,home!$A$2:$E$405,3,FALSE)</f>
        <v>1.25</v>
      </c>
      <c r="F679">
        <f>VLOOKUP(B679,home!$B$2:$E$405,3,FALSE)</f>
        <v>1.6</v>
      </c>
      <c r="G679">
        <f>VLOOKUP(C679,away!$B$2:$E$405,4,FALSE)</f>
        <v>1.07</v>
      </c>
      <c r="H679">
        <f>VLOOKUP(A679,away!$A$2:$E$405,3,FALSE)</f>
        <v>0.92105263157894701</v>
      </c>
      <c r="I679">
        <f>VLOOKUP(C679,away!$B$2:$E$405,3,FALSE)</f>
        <v>0.27</v>
      </c>
      <c r="J679">
        <f>VLOOKUP(B679,home!$B$2:$E$405,4,FALSE)</f>
        <v>0.27</v>
      </c>
      <c r="K679" s="3">
        <f t="shared" si="896"/>
        <v>2.14</v>
      </c>
      <c r="L679" s="3">
        <f t="shared" si="897"/>
        <v>6.7144736842105243E-2</v>
      </c>
      <c r="M679" s="5">
        <f t="shared" si="898"/>
        <v>0.11001432033030162</v>
      </c>
      <c r="N679" s="5">
        <f t="shared" si="899"/>
        <v>0.23543064550684548</v>
      </c>
      <c r="O679" s="5">
        <f t="shared" si="900"/>
        <v>7.3868825874411721E-3</v>
      </c>
      <c r="P679" s="5">
        <f t="shared" si="901"/>
        <v>1.5807928737124107E-2</v>
      </c>
      <c r="Q679" s="5">
        <f t="shared" si="902"/>
        <v>0.25191079069232475</v>
      </c>
      <c r="R679" s="5">
        <f t="shared" si="903"/>
        <v>2.4799514370863341E-4</v>
      </c>
      <c r="S679" s="5">
        <f t="shared" si="904"/>
        <v>5.6785928006402892E-4</v>
      </c>
      <c r="T679" s="5">
        <f t="shared" si="905"/>
        <v>1.69144837487228E-2</v>
      </c>
      <c r="U679" s="5">
        <f t="shared" si="906"/>
        <v>5.3070960753647553E-4</v>
      </c>
      <c r="V679" s="5">
        <f t="shared" si="907"/>
        <v>9.066172279527508E-6</v>
      </c>
      <c r="W679" s="5">
        <f t="shared" si="908"/>
        <v>0.17969636402719164</v>
      </c>
      <c r="X679" s="5">
        <f t="shared" si="909"/>
        <v>1.2065665074088931E-2</v>
      </c>
      <c r="Y679" s="5">
        <f t="shared" si="910"/>
        <v>4.050729531123406E-4</v>
      </c>
      <c r="Z679" s="5">
        <f t="shared" si="911"/>
        <v>5.5505228874787491E-6</v>
      </c>
      <c r="AA679" s="5">
        <f t="shared" si="912"/>
        <v>1.1878118979204522E-5</v>
      </c>
      <c r="AB679" s="5">
        <f t="shared" si="913"/>
        <v>1.2709587307748844E-5</v>
      </c>
      <c r="AC679" s="5">
        <f t="shared" si="914"/>
        <v>8.1419744313156096E-8</v>
      </c>
      <c r="AD679" s="5">
        <f t="shared" si="915"/>
        <v>9.6137554754547508E-2</v>
      </c>
      <c r="AE679" s="5">
        <f t="shared" si="916"/>
        <v>6.4551308146375769E-3</v>
      </c>
      <c r="AF679" s="5">
        <f t="shared" si="917"/>
        <v>2.1671402991510223E-4</v>
      </c>
      <c r="AG679" s="5">
        <f t="shared" si="918"/>
        <v>4.8504021695472162E-6</v>
      </c>
      <c r="AH679" s="5">
        <f t="shared" si="919"/>
        <v>9.3172099653960757E-8</v>
      </c>
      <c r="AI679" s="5">
        <f t="shared" si="920"/>
        <v>1.9938829325947601E-7</v>
      </c>
      <c r="AJ679" s="5">
        <f t="shared" si="921"/>
        <v>2.133454737876394E-7</v>
      </c>
      <c r="AK679" s="5">
        <f t="shared" si="922"/>
        <v>1.5218643796851609E-7</v>
      </c>
      <c r="AL679" s="5">
        <f t="shared" si="923"/>
        <v>4.6796726536435631E-10</v>
      </c>
      <c r="AM679" s="5">
        <f t="shared" si="924"/>
        <v>4.1146873434946336E-2</v>
      </c>
      <c r="AN679" s="5">
        <f t="shared" si="925"/>
        <v>2.7627959886648832E-3</v>
      </c>
      <c r="AO679" s="5">
        <f t="shared" si="926"/>
        <v>9.2753604803663759E-5</v>
      </c>
      <c r="AP679" s="5">
        <f t="shared" si="927"/>
        <v>2.0759721285662087E-6</v>
      </c>
      <c r="AQ679" s="5">
        <f t="shared" si="928"/>
        <v>3.4847650566030816E-8</v>
      </c>
      <c r="AR679" s="5">
        <f t="shared" si="929"/>
        <v>1.2512032224583215E-9</v>
      </c>
      <c r="AS679" s="5">
        <f t="shared" si="930"/>
        <v>2.6775748960608077E-9</v>
      </c>
      <c r="AT679" s="5">
        <f t="shared" si="931"/>
        <v>2.8650051387850653E-9</v>
      </c>
      <c r="AU679" s="5">
        <f t="shared" si="932"/>
        <v>2.0437036656666798E-9</v>
      </c>
      <c r="AV679" s="5">
        <f t="shared" si="933"/>
        <v>1.0933814611316735E-9</v>
      </c>
      <c r="AW679" s="5">
        <f t="shared" si="934"/>
        <v>1.8678359225256604E-12</v>
      </c>
      <c r="AX679" s="5">
        <f t="shared" si="935"/>
        <v>1.467571819179753E-2</v>
      </c>
      <c r="AY679" s="5">
        <f t="shared" si="936"/>
        <v>9.853972359571419E-4</v>
      </c>
      <c r="AZ679" s="5">
        <f t="shared" si="937"/>
        <v>3.3082119046640079E-5</v>
      </c>
      <c r="BA679" s="5">
        <f t="shared" si="938"/>
        <v>7.4043005918861457E-7</v>
      </c>
      <c r="BB679" s="5">
        <f t="shared" si="939"/>
        <v>1.2428995368550992E-8</v>
      </c>
      <c r="BC679" s="5">
        <f t="shared" si="940"/>
        <v>1.6690832464662043E-10</v>
      </c>
      <c r="BD679" s="5">
        <f t="shared" si="941"/>
        <v>1.4001951851326298E-11</v>
      </c>
      <c r="BE679" s="5">
        <f t="shared" si="942"/>
        <v>2.9964176961838274E-11</v>
      </c>
      <c r="BF679" s="5">
        <f t="shared" si="943"/>
        <v>3.2061669349166964E-11</v>
      </c>
      <c r="BG679" s="5">
        <f t="shared" si="944"/>
        <v>2.2870657469072433E-11</v>
      </c>
      <c r="BH679" s="5">
        <f t="shared" si="945"/>
        <v>1.223580174595375E-11</v>
      </c>
      <c r="BI679" s="5">
        <f t="shared" si="946"/>
        <v>5.2369231472682058E-12</v>
      </c>
      <c r="BJ679" s="8">
        <f t="shared" si="947"/>
        <v>0.85893675642451395</v>
      </c>
      <c r="BK679" s="8">
        <f t="shared" si="948"/>
        <v>0.12738465364343801</v>
      </c>
      <c r="BL679" s="8">
        <f t="shared" si="949"/>
        <v>8.1908431845174705E-3</v>
      </c>
      <c r="BM679" s="8">
        <f t="shared" si="950"/>
        <v>0.37273384354352163</v>
      </c>
      <c r="BN679" s="8">
        <f t="shared" si="951"/>
        <v>0.62079856299774583</v>
      </c>
    </row>
    <row r="680" spans="1:66" x14ac:dyDescent="0.25">
      <c r="A680" t="s">
        <v>35</v>
      </c>
      <c r="B680" t="s">
        <v>213</v>
      </c>
      <c r="C680" t="s">
        <v>216</v>
      </c>
      <c r="D680" s="16"/>
      <c r="E680">
        <f>VLOOKUP(A680,home!$A$2:$E$405,3,FALSE)</f>
        <v>1.5735294117647101</v>
      </c>
      <c r="F680">
        <f>VLOOKUP(B680,home!$B$2:$E$405,3,FALSE)</f>
        <v>0.79</v>
      </c>
      <c r="G680">
        <f>VLOOKUP(C680,away!$B$2:$E$405,4,FALSE)</f>
        <v>0.95</v>
      </c>
      <c r="H680">
        <f>VLOOKUP(A680,away!$A$2:$E$405,3,FALSE)</f>
        <v>1.02941176470588</v>
      </c>
      <c r="I680">
        <f>VLOOKUP(C680,away!$B$2:$E$405,3,FALSE)</f>
        <v>0.48</v>
      </c>
      <c r="J680">
        <f>VLOOKUP(B680,home!$B$2:$E$405,4,FALSE)</f>
        <v>0.49</v>
      </c>
      <c r="K680" s="3">
        <f t="shared" si="896"/>
        <v>1.1809338235294149</v>
      </c>
      <c r="L680" s="3">
        <f t="shared" si="897"/>
        <v>0.24211764705882297</v>
      </c>
      <c r="M680" s="5">
        <f t="shared" si="898"/>
        <v>0.24097755789665962</v>
      </c>
      <c r="N680" s="5">
        <f t="shared" si="899"/>
        <v>0.28457854883168321</v>
      </c>
      <c r="O680" s="5">
        <f t="shared" si="900"/>
        <v>5.8344919311920512E-2</v>
      </c>
      <c r="P680" s="5">
        <f t="shared" si="901"/>
        <v>6.8901488646541484E-2</v>
      </c>
      <c r="Q680" s="5">
        <f t="shared" si="902"/>
        <v>0.16803421688312598</v>
      </c>
      <c r="R680" s="5">
        <f t="shared" si="903"/>
        <v>7.0631672908195373E-3</v>
      </c>
      <c r="S680" s="5">
        <f t="shared" si="904"/>
        <v>4.9251631346365447E-3</v>
      </c>
      <c r="T680" s="5">
        <f t="shared" si="905"/>
        <v>4.068404921711441E-2</v>
      </c>
      <c r="U680" s="5">
        <f t="shared" si="906"/>
        <v>8.341133154975415E-3</v>
      </c>
      <c r="V680" s="5">
        <f t="shared" si="907"/>
        <v>1.5646965208687905E-4</v>
      </c>
      <c r="W680" s="5">
        <f t="shared" si="908"/>
        <v>6.6145763409186986E-2</v>
      </c>
      <c r="X680" s="5">
        <f t="shared" si="909"/>
        <v>1.601505659954194E-2</v>
      </c>
      <c r="Y680" s="5">
        <f t="shared" si="910"/>
        <v>1.9387639106974845E-3</v>
      </c>
      <c r="Z680" s="5">
        <f t="shared" si="911"/>
        <v>5.7003914841202274E-4</v>
      </c>
      <c r="AA680" s="5">
        <f t="shared" si="912"/>
        <v>6.7317851109566164E-4</v>
      </c>
      <c r="AB680" s="5">
        <f t="shared" si="913"/>
        <v>3.9748963651301921E-4</v>
      </c>
      <c r="AC680" s="5">
        <f t="shared" si="914"/>
        <v>2.79616078435188E-6</v>
      </c>
      <c r="AD680" s="5">
        <f t="shared" si="915"/>
        <v>1.9528442323270813E-2</v>
      </c>
      <c r="AE680" s="5">
        <f t="shared" si="916"/>
        <v>4.7281805060342633E-3</v>
      </c>
      <c r="AF680" s="5">
        <f t="shared" si="917"/>
        <v>5.7238796949520541E-4</v>
      </c>
      <c r="AG680" s="5">
        <f t="shared" si="918"/>
        <v>4.6195076126318845E-5</v>
      </c>
      <c r="AH680" s="5">
        <f t="shared" si="919"/>
        <v>3.4504134336233517E-5</v>
      </c>
      <c r="AI680" s="5">
        <f t="shared" si="920"/>
        <v>4.0747099289260822E-5</v>
      </c>
      <c r="AJ680" s="5">
        <f t="shared" si="921"/>
        <v>2.4059813880699744E-5</v>
      </c>
      <c r="AK680" s="5">
        <f t="shared" si="922"/>
        <v>9.471015999846948E-6</v>
      </c>
      <c r="AL680" s="5">
        <f t="shared" si="923"/>
        <v>3.197968179585345E-8</v>
      </c>
      <c r="AM680" s="5">
        <f t="shared" si="924"/>
        <v>4.6123596120787704E-3</v>
      </c>
      <c r="AN680" s="5">
        <f t="shared" si="925"/>
        <v>1.1167336566656574E-3</v>
      </c>
      <c r="AO680" s="5">
        <f t="shared" si="926"/>
        <v>1.3519046267164222E-4</v>
      </c>
      <c r="AP680" s="5">
        <f t="shared" si="927"/>
        <v>1.0910665575617222E-5</v>
      </c>
      <c r="AQ680" s="5">
        <f t="shared" si="928"/>
        <v>6.6041616925353481E-7</v>
      </c>
      <c r="AR680" s="5">
        <f t="shared" si="929"/>
        <v>1.6708119638580806E-6</v>
      </c>
      <c r="AS680" s="5">
        <f t="shared" si="930"/>
        <v>1.9731183608776137E-6</v>
      </c>
      <c r="AT680" s="5">
        <f t="shared" si="931"/>
        <v>1.1650611050936462E-6</v>
      </c>
      <c r="AU680" s="5">
        <f t="shared" si="932"/>
        <v>4.5862002182788178E-7</v>
      </c>
      <c r="AV680" s="5">
        <f t="shared" si="933"/>
        <v>1.3539997398108604E-7</v>
      </c>
      <c r="AW680" s="5">
        <f t="shared" si="934"/>
        <v>2.5399410880709583E-10</v>
      </c>
      <c r="AX680" s="5">
        <f t="shared" si="935"/>
        <v>9.0781524536413837E-4</v>
      </c>
      <c r="AY680" s="5">
        <f t="shared" si="936"/>
        <v>2.1979809117169324E-4</v>
      </c>
      <c r="AZ680" s="5">
        <f t="shared" si="937"/>
        <v>2.6608498331255506E-5</v>
      </c>
      <c r="BA680" s="5">
        <f t="shared" si="938"/>
        <v>2.1474623359107345E-6</v>
      </c>
      <c r="BB680" s="5">
        <f t="shared" si="939"/>
        <v>1.2998463197953764E-7</v>
      </c>
      <c r="BC680" s="5">
        <f t="shared" si="940"/>
        <v>6.2943146497385383E-9</v>
      </c>
      <c r="BD680" s="5">
        <f t="shared" si="941"/>
        <v>6.7422176894508293E-8</v>
      </c>
      <c r="BE680" s="5">
        <f t="shared" si="942"/>
        <v>7.9621129150708258E-8</v>
      </c>
      <c r="BF680" s="5">
        <f t="shared" si="943"/>
        <v>4.7013642240837631E-8</v>
      </c>
      <c r="BG680" s="5">
        <f t="shared" si="944"/>
        <v>1.8506666763172134E-8</v>
      </c>
      <c r="BH680" s="5">
        <f t="shared" si="945"/>
        <v>5.4637871853544026E-9</v>
      </c>
      <c r="BI680" s="5">
        <f t="shared" si="946"/>
        <v>1.2904742183503189E-9</v>
      </c>
      <c r="BJ680" s="8">
        <f t="shared" si="947"/>
        <v>0.60930396511558704</v>
      </c>
      <c r="BK680" s="8">
        <f t="shared" si="948"/>
        <v>0.31518330556156232</v>
      </c>
      <c r="BL680" s="8">
        <f t="shared" si="949"/>
        <v>7.493429229813231E-2</v>
      </c>
      <c r="BM680" s="8">
        <f t="shared" si="950"/>
        <v>0.17187190542576586</v>
      </c>
      <c r="BN680" s="8">
        <f t="shared" si="951"/>
        <v>0.82789989886075033</v>
      </c>
    </row>
    <row r="681" spans="1:66" x14ac:dyDescent="0.25">
      <c r="A681" t="s">
        <v>35</v>
      </c>
      <c r="B681" t="s">
        <v>283</v>
      </c>
      <c r="C681" t="s">
        <v>215</v>
      </c>
      <c r="D681" s="16"/>
      <c r="E681">
        <f>VLOOKUP(A681,home!$A$2:$E$405,3,FALSE)</f>
        <v>1.5735294117647101</v>
      </c>
      <c r="F681">
        <f>VLOOKUP(B681,home!$B$2:$E$405,3,FALSE)</f>
        <v>0.95</v>
      </c>
      <c r="G681">
        <f>VLOOKUP(C681,away!$B$2:$E$405,4,FALSE)</f>
        <v>1.59</v>
      </c>
      <c r="H681">
        <f>VLOOKUP(A681,away!$A$2:$E$405,3,FALSE)</f>
        <v>1.02941176470588</v>
      </c>
      <c r="I681">
        <f>VLOOKUP(C681,away!$B$2:$E$405,3,FALSE)</f>
        <v>0.48</v>
      </c>
      <c r="J681">
        <f>VLOOKUP(B681,home!$B$2:$E$405,4,FALSE)</f>
        <v>2.4300000000000002</v>
      </c>
      <c r="K681" s="3">
        <f t="shared" si="896"/>
        <v>2.3768161764705944</v>
      </c>
      <c r="L681" s="3">
        <f t="shared" si="897"/>
        <v>1.2007058823529384</v>
      </c>
      <c r="M681" s="5">
        <f t="shared" si="898"/>
        <v>2.7944858247584893E-2</v>
      </c>
      <c r="N681" s="5">
        <f t="shared" si="899"/>
        <v>6.6419791132037484E-2</v>
      </c>
      <c r="O681" s="5">
        <f t="shared" si="900"/>
        <v>3.3553555679394206E-2</v>
      </c>
      <c r="P681" s="5">
        <f t="shared" si="901"/>
        <v>7.9750633916890926E-2</v>
      </c>
      <c r="Q681" s="5">
        <f t="shared" si="902"/>
        <v>7.8933817000212417E-2</v>
      </c>
      <c r="R681" s="5">
        <f t="shared" si="903"/>
        <v>2.0143975839052738E-2</v>
      </c>
      <c r="S681" s="5">
        <f t="shared" si="904"/>
        <v>5.6899229491489976E-2</v>
      </c>
      <c r="T681" s="5">
        <f t="shared" si="905"/>
        <v>9.4776298388725408E-2</v>
      </c>
      <c r="U681" s="5">
        <f t="shared" si="906"/>
        <v>4.7878527632693367E-2</v>
      </c>
      <c r="V681" s="5">
        <f t="shared" si="907"/>
        <v>1.8042474858982742E-2</v>
      </c>
      <c r="W681" s="5">
        <f t="shared" si="908"/>
        <v>6.2537057705558161E-2</v>
      </c>
      <c r="X681" s="5">
        <f t="shared" si="909"/>
        <v>7.5088613052108844E-2</v>
      </c>
      <c r="Y681" s="5">
        <f t="shared" si="910"/>
        <v>4.5079669694695366E-2</v>
      </c>
      <c r="Z681" s="5">
        <f t="shared" si="911"/>
        <v>8.0623300946420316E-3</v>
      </c>
      <c r="AA681" s="5">
        <f t="shared" si="912"/>
        <v>1.9162676588990877E-2</v>
      </c>
      <c r="AB681" s="5">
        <f t="shared" si="913"/>
        <v>2.2773079850593941E-2</v>
      </c>
      <c r="AC681" s="5">
        <f t="shared" si="914"/>
        <v>3.2181653836931617E-3</v>
      </c>
      <c r="AD681" s="5">
        <f t="shared" si="915"/>
        <v>3.7159772595861416E-2</v>
      </c>
      <c r="AE681" s="5">
        <f t="shared" si="916"/>
        <v>4.4617957542748325E-2</v>
      </c>
      <c r="AF681" s="5">
        <f t="shared" si="917"/>
        <v>2.6786522040075793E-2</v>
      </c>
      <c r="AG681" s="5">
        <f t="shared" si="918"/>
        <v>1.0720911527098547E-2</v>
      </c>
      <c r="AH681" s="5">
        <f t="shared" si="919"/>
        <v>2.4201217925269524E-3</v>
      </c>
      <c r="AI681" s="5">
        <f t="shared" si="920"/>
        <v>5.7521846255070719E-3</v>
      </c>
      <c r="AJ681" s="5">
        <f t="shared" si="921"/>
        <v>6.8359427339753287E-3</v>
      </c>
      <c r="AK681" s="5">
        <f t="shared" si="922"/>
        <v>5.4159264238463952E-3</v>
      </c>
      <c r="AL681" s="5">
        <f t="shared" si="923"/>
        <v>3.6736737345390534E-4</v>
      </c>
      <c r="AM681" s="5">
        <f t="shared" si="924"/>
        <v>1.7664389723962434E-2</v>
      </c>
      <c r="AN681" s="5">
        <f t="shared" si="925"/>
        <v>2.120973664973649E-2</v>
      </c>
      <c r="AO681" s="5">
        <f t="shared" si="926"/>
        <v>1.2733327779247659E-2</v>
      </c>
      <c r="AP681" s="5">
        <f t="shared" si="927"/>
        <v>5.0963271888235812E-3</v>
      </c>
      <c r="AQ681" s="5">
        <f t="shared" si="928"/>
        <v>1.529797508503922E-3</v>
      </c>
      <c r="AR681" s="5">
        <f t="shared" si="929"/>
        <v>5.8117089445952933E-4</v>
      </c>
      <c r="AS681" s="5">
        <f t="shared" si="930"/>
        <v>1.3813363832452937E-3</v>
      </c>
      <c r="AT681" s="5">
        <f t="shared" si="931"/>
        <v>1.6415913304223997E-3</v>
      </c>
      <c r="AU681" s="5">
        <f t="shared" si="932"/>
        <v>1.3005869431006148E-3</v>
      </c>
      <c r="AV681" s="5">
        <f t="shared" si="933"/>
        <v>7.728140213169954E-4</v>
      </c>
      <c r="AW681" s="5">
        <f t="shared" si="934"/>
        <v>2.9122611407874809E-5</v>
      </c>
      <c r="AX681" s="5">
        <f t="shared" si="935"/>
        <v>6.9975012072324705E-3</v>
      </c>
      <c r="AY681" s="5">
        <f t="shared" si="936"/>
        <v>8.4019408612958143E-3</v>
      </c>
      <c r="AZ681" s="5">
        <f t="shared" si="937"/>
        <v>5.0441299076697003E-3</v>
      </c>
      <c r="BA681" s="5">
        <f t="shared" si="938"/>
        <v>2.0188388171637982E-3</v>
      </c>
      <c r="BB681" s="5">
        <f t="shared" si="939"/>
        <v>6.060079108227551E-4</v>
      </c>
      <c r="BC681" s="5">
        <f t="shared" si="940"/>
        <v>1.4552745265545926E-4</v>
      </c>
      <c r="BD681" s="5">
        <f t="shared" si="941"/>
        <v>1.1630255193831271E-4</v>
      </c>
      <c r="BE681" s="5">
        <f t="shared" si="942"/>
        <v>2.7642978681179315E-4</v>
      </c>
      <c r="BF681" s="5">
        <f t="shared" si="943"/>
        <v>3.2851139447629389E-4</v>
      </c>
      <c r="BG681" s="5">
        <f t="shared" si="944"/>
        <v>2.6027039884872266E-4</v>
      </c>
      <c r="BH681" s="5">
        <f t="shared" si="945"/>
        <v>1.5465372356002441E-4</v>
      </c>
      <c r="BI681" s="5">
        <f t="shared" si="946"/>
        <v>7.3516694381775541E-5</v>
      </c>
      <c r="BJ681" s="8">
        <f t="shared" si="947"/>
        <v>0.62356793568623581</v>
      </c>
      <c r="BK681" s="8">
        <f t="shared" si="948"/>
        <v>0.19462467013339144</v>
      </c>
      <c r="BL681" s="8">
        <f t="shared" si="949"/>
        <v>0.17082317528914265</v>
      </c>
      <c r="BM681" s="8">
        <f t="shared" si="950"/>
        <v>0.68195866113835146</v>
      </c>
      <c r="BN681" s="8">
        <f t="shared" si="951"/>
        <v>0.30674663181517264</v>
      </c>
    </row>
    <row r="682" spans="1:66" s="10" customFormat="1" x14ac:dyDescent="0.25">
      <c r="A682" t="s">
        <v>35</v>
      </c>
      <c r="B682" t="s">
        <v>285</v>
      </c>
      <c r="C682" t="s">
        <v>36</v>
      </c>
      <c r="D682" s="16"/>
      <c r="E682">
        <f>VLOOKUP(A682,home!$A$2:$E$405,3,FALSE)</f>
        <v>1.5735294117647101</v>
      </c>
      <c r="F682">
        <f>VLOOKUP(B682,home!$B$2:$E$405,3,FALSE)</f>
        <v>1.59</v>
      </c>
      <c r="G682">
        <f>VLOOKUP(C682,away!$B$2:$E$405,4,FALSE)</f>
        <v>1.27</v>
      </c>
      <c r="H682">
        <f>VLOOKUP(A682,away!$A$2:$E$405,3,FALSE)</f>
        <v>1.02941176470588</v>
      </c>
      <c r="I682">
        <f>VLOOKUP(C682,away!$B$2:$E$405,3,FALSE)</f>
        <v>0.64</v>
      </c>
      <c r="J682">
        <f>VLOOKUP(B682,home!$B$2:$E$405,4,FALSE)</f>
        <v>0.73</v>
      </c>
      <c r="K682" s="3">
        <f t="shared" si="896"/>
        <v>3.1774279411764792</v>
      </c>
      <c r="L682" s="3">
        <f t="shared" si="897"/>
        <v>0.48094117647058715</v>
      </c>
      <c r="M682" s="5">
        <f t="shared" si="898"/>
        <v>2.577451366724923E-2</v>
      </c>
      <c r="N682" s="5">
        <f t="shared" si="899"/>
        <v>8.1896659896552745E-2</v>
      </c>
      <c r="O682" s="5">
        <f t="shared" si="900"/>
        <v>1.2396024926084071E-2</v>
      </c>
      <c r="P682" s="5">
        <f t="shared" si="901"/>
        <v>3.9387475959659628E-2</v>
      </c>
      <c r="Q682" s="5">
        <f t="shared" si="902"/>
        <v>0.13011036772216697</v>
      </c>
      <c r="R682" s="5">
        <f t="shared" si="903"/>
        <v>2.9808794057547979E-3</v>
      </c>
      <c r="S682" s="5">
        <f t="shared" si="904"/>
        <v>1.5047551260337074E-2</v>
      </c>
      <c r="T682" s="5">
        <f t="shared" si="905"/>
        <v>6.257543332331969E-2</v>
      </c>
      <c r="U682" s="5">
        <f t="shared" si="906"/>
        <v>9.4715295131228335E-3</v>
      </c>
      <c r="V682" s="5">
        <f t="shared" si="907"/>
        <v>2.5550005248073009E-3</v>
      </c>
      <c r="W682" s="5">
        <f t="shared" si="908"/>
        <v>0.13780543927905323</v>
      </c>
      <c r="X682" s="5">
        <f t="shared" si="909"/>
        <v>6.627631009091392E-2</v>
      </c>
      <c r="Y682" s="5">
        <f t="shared" si="910"/>
        <v>1.593750327362679E-2</v>
      </c>
      <c r="Z682" s="5">
        <f t="shared" si="911"/>
        <v>4.7787588277355239E-4</v>
      </c>
      <c r="AA682" s="5">
        <f t="shared" si="912"/>
        <v>1.518416182339061E-3</v>
      </c>
      <c r="AB682" s="5">
        <f t="shared" si="913"/>
        <v>2.4123290020493264E-3</v>
      </c>
      <c r="AC682" s="5">
        <f t="shared" si="914"/>
        <v>2.4402745054419466E-4</v>
      </c>
      <c r="AD682" s="5">
        <f t="shared" si="915"/>
        <v>0.10946671330284061</v>
      </c>
      <c r="AE682" s="5">
        <f t="shared" si="916"/>
        <v>5.2647049880236628E-2</v>
      </c>
      <c r="AF682" s="5">
        <f t="shared" si="917"/>
        <v>1.2660067053553343E-2</v>
      </c>
      <c r="AG682" s="5">
        <f t="shared" si="918"/>
        <v>2.0295825143108216E-3</v>
      </c>
      <c r="AH682" s="5">
        <f t="shared" si="919"/>
        <v>5.7457547317008164E-5</v>
      </c>
      <c r="AI682" s="5">
        <f t="shared" si="920"/>
        <v>1.8256721627653139E-4</v>
      </c>
      <c r="AJ682" s="5">
        <f t="shared" si="921"/>
        <v>2.9004708706993008E-4</v>
      </c>
      <c r="AK682" s="5">
        <f t="shared" si="922"/>
        <v>3.0720123957094772E-4</v>
      </c>
      <c r="AL682" s="5">
        <f t="shared" si="923"/>
        <v>1.4916479846554243E-5</v>
      </c>
      <c r="AM682" s="5">
        <f t="shared" si="924"/>
        <v>6.9564518695440142E-2</v>
      </c>
      <c r="AN682" s="5">
        <f t="shared" si="925"/>
        <v>3.3456441461995133E-2</v>
      </c>
      <c r="AO682" s="5">
        <f t="shared" si="926"/>
        <v>8.0452901586256335E-3</v>
      </c>
      <c r="AP682" s="5">
        <f t="shared" si="927"/>
        <v>1.2897704379788832E-3</v>
      </c>
      <c r="AQ682" s="5">
        <f t="shared" si="928"/>
        <v>1.5507592795463711E-4</v>
      </c>
      <c r="AR682" s="5">
        <f t="shared" si="929"/>
        <v>5.5267400807512688E-6</v>
      </c>
      <c r="AS682" s="5">
        <f t="shared" si="930"/>
        <v>1.7560818356199034E-5</v>
      </c>
      <c r="AT682" s="5">
        <f t="shared" si="931"/>
        <v>2.7899117457455808E-5</v>
      </c>
      <c r="AU682" s="5">
        <f t="shared" si="932"/>
        <v>2.9549145114494864E-5</v>
      </c>
      <c r="AV682" s="5">
        <f t="shared" si="933"/>
        <v>2.3472569831168608E-5</v>
      </c>
      <c r="AW682" s="5">
        <f t="shared" si="934"/>
        <v>6.3318631013206221E-7</v>
      </c>
      <c r="AX682" s="5">
        <f t="shared" si="935"/>
        <v>3.6839374236230835E-2</v>
      </c>
      <c r="AY682" s="5">
        <f t="shared" si="936"/>
        <v>1.7717571985613093E-2</v>
      </c>
      <c r="AZ682" s="5">
        <f t="shared" si="937"/>
        <v>4.2605549574815382E-3</v>
      </c>
      <c r="BA682" s="5">
        <f t="shared" si="938"/>
        <v>6.8302543788958784E-4</v>
      </c>
      <c r="BB682" s="5">
        <f t="shared" si="939"/>
        <v>8.2123764414489077E-5</v>
      </c>
      <c r="BC682" s="5">
        <f t="shared" si="940"/>
        <v>7.8993399747395464E-6</v>
      </c>
      <c r="BD682" s="5">
        <f t="shared" si="941"/>
        <v>4.4300614608061021E-7</v>
      </c>
      <c r="BE682" s="5">
        <f t="shared" si="942"/>
        <v>1.40762010666944E-6</v>
      </c>
      <c r="BF682" s="5">
        <f t="shared" si="943"/>
        <v>2.2363057287466474E-6</v>
      </c>
      <c r="BG682" s="5">
        <f t="shared" si="944"/>
        <v>2.3685667691775425E-6</v>
      </c>
      <c r="BH682" s="5">
        <f t="shared" si="945"/>
        <v>1.8814875582317059E-6</v>
      </c>
      <c r="BI682" s="5">
        <f t="shared" si="946"/>
        <v>1.1956582277002661E-6</v>
      </c>
      <c r="BJ682" s="8">
        <f t="shared" si="947"/>
        <v>0.84350677274017338</v>
      </c>
      <c r="BK682" s="8">
        <f t="shared" si="948"/>
        <v>0.10074105732805708</v>
      </c>
      <c r="BL682" s="8">
        <f t="shared" si="949"/>
        <v>2.9729993154961179E-2</v>
      </c>
      <c r="BM682" s="8">
        <f t="shared" si="950"/>
        <v>0.66419283872919477</v>
      </c>
      <c r="BN682" s="8">
        <f t="shared" si="951"/>
        <v>0.29254592157746745</v>
      </c>
    </row>
    <row r="683" spans="1:66" x14ac:dyDescent="0.25">
      <c r="A683" t="s">
        <v>35</v>
      </c>
      <c r="B683" t="s">
        <v>282</v>
      </c>
      <c r="C683" t="s">
        <v>300</v>
      </c>
      <c r="D683" s="16"/>
      <c r="E683">
        <f>VLOOKUP(A683,home!$A$2:$E$405,3,FALSE)</f>
        <v>1.5735294117647101</v>
      </c>
      <c r="F683">
        <f>VLOOKUP(B683,home!$B$2:$E$405,3,FALSE)</f>
        <v>1.43</v>
      </c>
      <c r="G683">
        <f>VLOOKUP(C683,away!$B$2:$E$405,4,FALSE)</f>
        <v>1.06</v>
      </c>
      <c r="H683">
        <f>VLOOKUP(A683,away!$A$2:$E$405,3,FALSE)</f>
        <v>1.02941176470588</v>
      </c>
      <c r="I683">
        <f>VLOOKUP(C683,away!$B$2:$E$405,3,FALSE)</f>
        <v>0.42</v>
      </c>
      <c r="J683">
        <f>VLOOKUP(B683,home!$B$2:$E$405,4,FALSE)</f>
        <v>0.97</v>
      </c>
      <c r="K683" s="3">
        <f t="shared" si="896"/>
        <v>2.3851558823529477</v>
      </c>
      <c r="L683" s="3">
        <f t="shared" si="897"/>
        <v>0.41938235294117548</v>
      </c>
      <c r="M683" s="5">
        <f t="shared" si="898"/>
        <v>6.0534717515795367E-2</v>
      </c>
      <c r="N683" s="5">
        <f t="shared" si="899"/>
        <v>0.14438473756937331</v>
      </c>
      <c r="O683" s="5">
        <f t="shared" si="900"/>
        <v>2.5387192266403652E-2</v>
      </c>
      <c r="P683" s="5">
        <f t="shared" si="901"/>
        <v>6.0552410970637925E-2</v>
      </c>
      <c r="Q683" s="5">
        <f t="shared" si="902"/>
        <v>0.17219005306778876</v>
      </c>
      <c r="R683" s="5">
        <f t="shared" si="903"/>
        <v>5.3234702136271874E-3</v>
      </c>
      <c r="S683" s="5">
        <f t="shared" si="904"/>
        <v>1.514252739925773E-2</v>
      </c>
      <c r="T683" s="5">
        <f t="shared" si="905"/>
        <v>7.2213469608635131E-2</v>
      </c>
      <c r="U683" s="5">
        <f t="shared" si="906"/>
        <v>1.2697306294563587E-2</v>
      </c>
      <c r="V683" s="5">
        <f t="shared" si="907"/>
        <v>1.6829948165690536E-3</v>
      </c>
      <c r="W683" s="5">
        <f t="shared" si="908"/>
        <v>0.13690003931910086</v>
      </c>
      <c r="X683" s="5">
        <f t="shared" si="909"/>
        <v>5.7413460607383969E-2</v>
      </c>
      <c r="Y683" s="5">
        <f t="shared" si="910"/>
        <v>1.2039096100010086E-2</v>
      </c>
      <c r="Z683" s="5">
        <f t="shared" si="911"/>
        <v>7.4418982133441088E-4</v>
      </c>
      <c r="AA683" s="5">
        <f t="shared" si="912"/>
        <v>1.7750087299429592E-3</v>
      </c>
      <c r="AB683" s="5">
        <f t="shared" si="913"/>
        <v>2.1168362567256425E-3</v>
      </c>
      <c r="AC683" s="5">
        <f t="shared" si="914"/>
        <v>1.0521792078214394E-4</v>
      </c>
      <c r="AD683" s="5">
        <f t="shared" si="915"/>
        <v>8.1631983519075801E-2</v>
      </c>
      <c r="AE683" s="5">
        <f t="shared" si="916"/>
        <v>3.4235013323485275E-2</v>
      </c>
      <c r="AF683" s="5">
        <f t="shared" si="917"/>
        <v>7.1787802202878722E-3</v>
      </c>
      <c r="AG683" s="5">
        <f t="shared" si="918"/>
        <v>1.0035512466772996E-3</v>
      </c>
      <c r="AH683" s="5">
        <f t="shared" si="919"/>
        <v>7.8025019576524537E-5</v>
      </c>
      <c r="AI683" s="5">
        <f t="shared" si="920"/>
        <v>1.8610183441365136E-4</v>
      </c>
      <c r="AJ683" s="5">
        <f t="shared" si="921"/>
        <v>2.2194094253419748E-4</v>
      </c>
      <c r="AK683" s="5">
        <f t="shared" si="922"/>
        <v>1.7645458154013288E-4</v>
      </c>
      <c r="AL683" s="5">
        <f t="shared" si="923"/>
        <v>4.2099469805993341E-6</v>
      </c>
      <c r="AM683" s="5">
        <f t="shared" si="924"/>
        <v>3.8941001135732518E-2</v>
      </c>
      <c r="AN683" s="5">
        <f t="shared" si="925"/>
        <v>1.6331168682188493E-2</v>
      </c>
      <c r="AO683" s="5">
        <f t="shared" si="926"/>
        <v>3.4245019741077224E-3</v>
      </c>
      <c r="AP683" s="5">
        <f t="shared" si="927"/>
        <v>4.7872523185099911E-4</v>
      </c>
      <c r="AQ683" s="5">
        <f t="shared" si="928"/>
        <v>5.0192228536495429E-5</v>
      </c>
      <c r="AR683" s="5">
        <f t="shared" si="929"/>
        <v>6.5444632596568296E-6</v>
      </c>
      <c r="AS683" s="5">
        <f t="shared" si="930"/>
        <v>1.5609565040613232E-5</v>
      </c>
      <c r="AT683" s="5">
        <f t="shared" si="931"/>
        <v>1.8615622938794797E-5</v>
      </c>
      <c r="AU683" s="5">
        <f t="shared" si="932"/>
        <v>1.4800387518710291E-5</v>
      </c>
      <c r="AV683" s="5">
        <f t="shared" si="933"/>
        <v>8.8253078378387494E-6</v>
      </c>
      <c r="AW683" s="5">
        <f t="shared" si="934"/>
        <v>1.1697715248523383E-7</v>
      </c>
      <c r="AX683" s="5">
        <f t="shared" si="935"/>
        <v>1.5480059653934198E-2</v>
      </c>
      <c r="AY683" s="5">
        <f t="shared" si="936"/>
        <v>6.4920638413366837E-3</v>
      </c>
      <c r="AZ683" s="5">
        <f t="shared" si="937"/>
        <v>1.361328504612052E-3</v>
      </c>
      <c r="BA683" s="5">
        <f t="shared" si="938"/>
        <v>1.9030571713003145E-4</v>
      </c>
      <c r="BB683" s="5">
        <f t="shared" si="939"/>
        <v>1.9952714857037583E-5</v>
      </c>
      <c r="BC683" s="5">
        <f t="shared" si="940"/>
        <v>1.6735633008617548E-6</v>
      </c>
      <c r="BD683" s="5">
        <f t="shared" si="941"/>
        <v>4.5743873342865935E-7</v>
      </c>
      <c r="BE683" s="5">
        <f t="shared" si="942"/>
        <v>1.0910626858534487E-6</v>
      </c>
      <c r="BF683" s="5">
        <f t="shared" si="943"/>
        <v>1.3011772915895801E-6</v>
      </c>
      <c r="BG683" s="5">
        <f t="shared" si="944"/>
        <v>1.0345035570063211E-6</v>
      </c>
      <c r="BH683" s="5">
        <f t="shared" si="945"/>
        <v>6.1686306107716874E-7</v>
      </c>
      <c r="BI683" s="5">
        <f t="shared" si="946"/>
        <v>2.9426291174689096E-7</v>
      </c>
      <c r="BJ683" s="8">
        <f t="shared" si="947"/>
        <v>0.80196115782940536</v>
      </c>
      <c r="BK683" s="8">
        <f t="shared" si="948"/>
        <v>0.14451414241135951</v>
      </c>
      <c r="BL683" s="8">
        <f t="shared" si="949"/>
        <v>4.8031526794163844E-2</v>
      </c>
      <c r="BM683" s="8">
        <f t="shared" si="950"/>
        <v>0.52038648838845269</v>
      </c>
      <c r="BN683" s="8">
        <f t="shared" si="951"/>
        <v>0.46837258160362621</v>
      </c>
    </row>
    <row r="684" spans="1:66" x14ac:dyDescent="0.25">
      <c r="A684" t="s">
        <v>10</v>
      </c>
      <c r="B684" t="s">
        <v>219</v>
      </c>
      <c r="C684" t="s">
        <v>224</v>
      </c>
      <c r="D684" s="16"/>
      <c r="E684">
        <f>VLOOKUP(A684,home!$A$2:$E$405,3,FALSE)</f>
        <v>1.5432098765432101</v>
      </c>
      <c r="F684">
        <f>VLOOKUP(B684,home!$B$2:$E$405,3,FALSE)</f>
        <v>1.81</v>
      </c>
      <c r="G684">
        <f>VLOOKUP(C684,away!$B$2:$E$405,4,FALSE)</f>
        <v>0.97</v>
      </c>
      <c r="H684">
        <f>VLOOKUP(A684,away!$A$2:$E$405,3,FALSE)</f>
        <v>1.49382716049383</v>
      </c>
      <c r="I684">
        <f>VLOOKUP(C684,away!$B$2:$E$405,3,FALSE)</f>
        <v>1.1299999999999999</v>
      </c>
      <c r="J684">
        <f>VLOOKUP(B684,home!$B$2:$E$405,4,FALSE)</f>
        <v>0.94</v>
      </c>
      <c r="K684" s="3">
        <f t="shared" si="896"/>
        <v>2.7094135802469141</v>
      </c>
      <c r="L684" s="3">
        <f t="shared" si="897"/>
        <v>1.5867432098765459</v>
      </c>
      <c r="M684" s="5">
        <f t="shared" si="898"/>
        <v>1.3620806166287677E-2</v>
      </c>
      <c r="N684" s="5">
        <f t="shared" si="899"/>
        <v>3.6904397200850737E-2</v>
      </c>
      <c r="O684" s="5">
        <f t="shared" si="900"/>
        <v>2.1612721697401558E-2</v>
      </c>
      <c r="P684" s="5">
        <f t="shared" si="901"/>
        <v>5.8557801673036917E-2</v>
      </c>
      <c r="Q684" s="5">
        <f t="shared" si="902"/>
        <v>4.9994637473405608E-2</v>
      </c>
      <c r="R684" s="5">
        <f t="shared" si="903"/>
        <v>1.7146919700151714E-2</v>
      </c>
      <c r="S684" s="5">
        <f t="shared" si="904"/>
        <v>6.2937099590803777E-2</v>
      </c>
      <c r="T684" s="5">
        <f t="shared" si="905"/>
        <v>7.9328651541165862E-2</v>
      </c>
      <c r="U684" s="5">
        <f t="shared" si="906"/>
        <v>4.6458097094994391E-2</v>
      </c>
      <c r="V684" s="5">
        <f t="shared" si="907"/>
        <v>3.0063958776016534E-2</v>
      </c>
      <c r="W684" s="5">
        <f t="shared" si="908"/>
        <v>4.5152049903322146E-2</v>
      </c>
      <c r="X684" s="5">
        <f t="shared" si="909"/>
        <v>7.1644708596103363E-2</v>
      </c>
      <c r="Y684" s="5">
        <f t="shared" si="910"/>
        <v>5.6840877444225418E-2</v>
      </c>
      <c r="Z684" s="5">
        <f t="shared" si="911"/>
        <v>9.0692528015047045E-3</v>
      </c>
      <c r="AA684" s="5">
        <f t="shared" si="912"/>
        <v>2.4572356703089215E-2</v>
      </c>
      <c r="AB684" s="5">
        <f t="shared" si="913"/>
        <v>3.3288338475010615E-2</v>
      </c>
      <c r="AC684" s="5">
        <f t="shared" si="914"/>
        <v>8.0780797499234464E-3</v>
      </c>
      <c r="AD684" s="5">
        <f t="shared" si="915"/>
        <v>3.0583894296011847E-2</v>
      </c>
      <c r="AE684" s="5">
        <f t="shared" si="916"/>
        <v>4.852878660577882E-2</v>
      </c>
      <c r="AF684" s="5">
        <f t="shared" si="917"/>
        <v>3.8501361315133716E-2</v>
      </c>
      <c r="AG684" s="5">
        <f t="shared" si="918"/>
        <v>2.036392454593065E-2</v>
      </c>
      <c r="AH684" s="5">
        <f t="shared" si="919"/>
        <v>3.5976438253603579E-3</v>
      </c>
      <c r="AI684" s="5">
        <f t="shared" si="920"/>
        <v>9.7475050373228098E-3</v>
      </c>
      <c r="AJ684" s="5">
        <f t="shared" si="921"/>
        <v>1.3205011260823817E-2</v>
      </c>
      <c r="AK684" s="5">
        <f t="shared" si="922"/>
        <v>1.1925945612463159E-2</v>
      </c>
      <c r="AL684" s="5">
        <f t="shared" si="923"/>
        <v>1.3891529946759892E-3</v>
      </c>
      <c r="AM684" s="5">
        <f t="shared" si="924"/>
        <v>1.6572883708490124E-2</v>
      </c>
      <c r="AN684" s="5">
        <f t="shared" si="925"/>
        <v>2.6296910692520332E-2</v>
      </c>
      <c r="AO684" s="5">
        <f t="shared" si="926"/>
        <v>2.086322224104329E-2</v>
      </c>
      <c r="AP684" s="5">
        <f t="shared" si="927"/>
        <v>1.1034858742373593E-2</v>
      </c>
      <c r="AQ684" s="5">
        <f t="shared" si="928"/>
        <v>4.3773717953520348E-3</v>
      </c>
      <c r="AR684" s="5">
        <f t="shared" si="929"/>
        <v>1.1417073822889657E-3</v>
      </c>
      <c r="AS684" s="5">
        <f t="shared" si="930"/>
        <v>3.0933574862418789E-3</v>
      </c>
      <c r="AT684" s="5">
        <f t="shared" si="931"/>
        <v>4.1905923908911024E-3</v>
      </c>
      <c r="AU684" s="5">
        <f t="shared" si="932"/>
        <v>3.7846826443865794E-3</v>
      </c>
      <c r="AV684" s="5">
        <f t="shared" si="933"/>
        <v>2.5635676384064502E-3</v>
      </c>
      <c r="AW684" s="5">
        <f t="shared" si="934"/>
        <v>1.6589356133763297E-4</v>
      </c>
      <c r="AX684" s="5">
        <f t="shared" si="935"/>
        <v>7.4837993639393328E-3</v>
      </c>
      <c r="AY684" s="5">
        <f t="shared" si="936"/>
        <v>1.1874867824809151E-2</v>
      </c>
      <c r="AZ684" s="5">
        <f t="shared" si="937"/>
        <v>9.4211829445986963E-3</v>
      </c>
      <c r="BA684" s="5">
        <f t="shared" si="938"/>
        <v>4.9829993554489013E-3</v>
      </c>
      <c r="BB684" s="5">
        <f t="shared" si="939"/>
        <v>1.9766850980194373E-3</v>
      </c>
      <c r="BC684" s="5">
        <f t="shared" si="940"/>
        <v>6.2729833146929926E-4</v>
      </c>
      <c r="BD684" s="5">
        <f t="shared" si="941"/>
        <v>3.0193273941882384E-4</v>
      </c>
      <c r="BE684" s="5">
        <f t="shared" si="942"/>
        <v>8.1806066450251401E-4</v>
      </c>
      <c r="BF684" s="5">
        <f t="shared" si="943"/>
        <v>1.1082323369344632E-3</v>
      </c>
      <c r="BG684" s="5">
        <f t="shared" si="944"/>
        <v>1.0008865812530029E-3</v>
      </c>
      <c r="BH684" s="5">
        <f t="shared" si="945"/>
        <v>6.7795392388344817E-4</v>
      </c>
      <c r="BI684" s="5">
        <f t="shared" si="946"/>
        <v>3.6737151363029933E-4</v>
      </c>
      <c r="BJ684" s="8">
        <f t="shared" si="947"/>
        <v>0.59335536901999242</v>
      </c>
      <c r="BK684" s="8">
        <f t="shared" si="948"/>
        <v>0.18652176677555346</v>
      </c>
      <c r="BL684" s="8">
        <f t="shared" si="949"/>
        <v>0.20060288470845516</v>
      </c>
      <c r="BM684" s="8">
        <f t="shared" si="950"/>
        <v>0.78000301513090009</v>
      </c>
      <c r="BN684" s="8">
        <f t="shared" si="951"/>
        <v>0.19783728391113423</v>
      </c>
    </row>
    <row r="685" spans="1:66" x14ac:dyDescent="0.25">
      <c r="A685" t="s">
        <v>10</v>
      </c>
      <c r="B685" t="s">
        <v>220</v>
      </c>
      <c r="C685" t="s">
        <v>226</v>
      </c>
      <c r="D685" s="16"/>
      <c r="E685">
        <f>VLOOKUP(A685,home!$A$2:$E$405,3,FALSE)</f>
        <v>1.5432098765432101</v>
      </c>
      <c r="F685">
        <f>VLOOKUP(B685,home!$B$2:$E$405,3,FALSE)</f>
        <v>1.3</v>
      </c>
      <c r="G685">
        <f>VLOOKUP(C685,away!$B$2:$E$405,4,FALSE)</f>
        <v>1.3</v>
      </c>
      <c r="H685">
        <f>VLOOKUP(A685,away!$A$2:$E$405,3,FALSE)</f>
        <v>1.49382716049383</v>
      </c>
      <c r="I685">
        <f>VLOOKUP(C685,away!$B$2:$E$405,3,FALSE)</f>
        <v>0.52</v>
      </c>
      <c r="J685">
        <f>VLOOKUP(B685,home!$B$2:$E$405,4,FALSE)</f>
        <v>1</v>
      </c>
      <c r="K685" s="3">
        <f t="shared" si="896"/>
        <v>2.6080246913580254</v>
      </c>
      <c r="L685" s="3">
        <f t="shared" si="897"/>
        <v>0.77679012345679166</v>
      </c>
      <c r="M685" s="5">
        <f t="shared" si="898"/>
        <v>3.3883916564073885E-2</v>
      </c>
      <c r="N685" s="5">
        <f t="shared" si="899"/>
        <v>8.8370091039019882E-2</v>
      </c>
      <c r="O685" s="5">
        <f t="shared" si="900"/>
        <v>2.6320691731006582E-2</v>
      </c>
      <c r="P685" s="5">
        <f t="shared" si="901"/>
        <v>6.8645013928088167E-2</v>
      </c>
      <c r="Q685" s="5">
        <f t="shared" si="902"/>
        <v>0.11523568970366023</v>
      </c>
      <c r="R685" s="5">
        <f t="shared" si="903"/>
        <v>1.0222826689598376E-2</v>
      </c>
      <c r="S685" s="5">
        <f t="shared" si="904"/>
        <v>3.4766774439112205E-2</v>
      </c>
      <c r="T685" s="5">
        <f t="shared" si="905"/>
        <v>8.9513945631534766E-2</v>
      </c>
      <c r="U685" s="5">
        <f t="shared" si="906"/>
        <v>2.6661384421946387E-2</v>
      </c>
      <c r="V685" s="5">
        <f t="shared" si="907"/>
        <v>7.8259538828517796E-3</v>
      </c>
      <c r="W685" s="5">
        <f t="shared" si="908"/>
        <v>0.10017917469093922</v>
      </c>
      <c r="X685" s="5">
        <f t="shared" si="909"/>
        <v>7.7818193475974171E-2</v>
      </c>
      <c r="Y685" s="5">
        <f t="shared" si="910"/>
        <v>3.0224202058693233E-2</v>
      </c>
      <c r="Z685" s="5">
        <f t="shared" si="911"/>
        <v>2.6469969354301699E-3</v>
      </c>
      <c r="AA685" s="5">
        <f t="shared" si="912"/>
        <v>6.9034333655509077E-3</v>
      </c>
      <c r="AB685" s="5">
        <f t="shared" si="913"/>
        <v>9.0021623362508026E-3</v>
      </c>
      <c r="AC685" s="5">
        <f t="shared" si="914"/>
        <v>9.9090654166460548E-4</v>
      </c>
      <c r="AD685" s="5">
        <f t="shared" si="915"/>
        <v>6.5317440288459608E-2</v>
      </c>
      <c r="AE685" s="5">
        <f t="shared" si="916"/>
        <v>5.0737942505554155E-2</v>
      </c>
      <c r="AF685" s="5">
        <f t="shared" si="917"/>
        <v>1.97063663114165E-2</v>
      </c>
      <c r="AG685" s="5">
        <f t="shared" si="918"/>
        <v>5.1025702399766625E-3</v>
      </c>
      <c r="AH685" s="5">
        <f t="shared" si="919"/>
        <v>5.1404026906563761E-4</v>
      </c>
      <c r="AI685" s="5">
        <f t="shared" si="920"/>
        <v>1.3406297140755058E-3</v>
      </c>
      <c r="AJ685" s="5">
        <f t="shared" si="921"/>
        <v>1.7481976981385846E-3</v>
      </c>
      <c r="AK685" s="5">
        <f t="shared" si="922"/>
        <v>1.5197809207068977E-3</v>
      </c>
      <c r="AL685" s="5">
        <f t="shared" si="923"/>
        <v>8.0298619819080741E-5</v>
      </c>
      <c r="AM685" s="5">
        <f t="shared" si="924"/>
        <v>3.4069899409721223E-2</v>
      </c>
      <c r="AN685" s="5">
        <f t="shared" si="925"/>
        <v>2.6465161368637823E-2</v>
      </c>
      <c r="AO685" s="5">
        <f t="shared" si="926"/>
        <v>1.027893798342404E-2</v>
      </c>
      <c r="AP685" s="5">
        <f t="shared" si="927"/>
        <v>2.6615258350495561E-3</v>
      </c>
      <c r="AQ685" s="5">
        <f t="shared" si="928"/>
        <v>5.1686174549789613E-4</v>
      </c>
      <c r="AR685" s="5">
        <f t="shared" si="929"/>
        <v>7.9860280813851824E-5</v>
      </c>
      <c r="AS685" s="5">
        <f t="shared" si="930"/>
        <v>2.0827758422131112E-4</v>
      </c>
      <c r="AT685" s="5">
        <f t="shared" si="931"/>
        <v>2.7159654115279009E-4</v>
      </c>
      <c r="AU685" s="5">
        <f t="shared" si="932"/>
        <v>2.3611016180463755E-4</v>
      </c>
      <c r="AV685" s="5">
        <f t="shared" si="933"/>
        <v>1.5394528296675829E-4</v>
      </c>
      <c r="AW685" s="5">
        <f t="shared" si="934"/>
        <v>4.51877766703183E-6</v>
      </c>
      <c r="AX685" s="5">
        <f t="shared" si="935"/>
        <v>1.4809189815439527E-2</v>
      </c>
      <c r="AY685" s="5">
        <f t="shared" si="936"/>
        <v>1.150363238503033E-2</v>
      </c>
      <c r="AZ685" s="5">
        <f t="shared" si="937"/>
        <v>4.4679540102846279E-3</v>
      </c>
      <c r="BA685" s="5">
        <f t="shared" si="938"/>
        <v>1.1568875157494216E-3</v>
      </c>
      <c r="BB685" s="5">
        <f t="shared" si="939"/>
        <v>2.2466469904615347E-4</v>
      </c>
      <c r="BC685" s="5">
        <f t="shared" si="940"/>
        <v>3.4903463861688909E-5</v>
      </c>
      <c r="BD685" s="5">
        <f t="shared" si="941"/>
        <v>1.0339112898780997E-5</v>
      </c>
      <c r="BE685" s="5">
        <f t="shared" si="942"/>
        <v>2.6964661726759086E-5</v>
      </c>
      <c r="BF685" s="5">
        <f t="shared" si="943"/>
        <v>3.5162251788752222E-5</v>
      </c>
      <c r="BG685" s="5">
        <f t="shared" si="944"/>
        <v>3.0568006956271228E-5</v>
      </c>
      <c r="BH685" s="5">
        <f t="shared" si="945"/>
        <v>1.9930529226889811E-5</v>
      </c>
      <c r="BI685" s="5">
        <f t="shared" si="946"/>
        <v>1.0395862467112279E-5</v>
      </c>
      <c r="BJ685" s="8">
        <f t="shared" si="947"/>
        <v>0.74839523417697096</v>
      </c>
      <c r="BK685" s="8">
        <f t="shared" si="948"/>
        <v>0.15769649636064006</v>
      </c>
      <c r="BL685" s="8">
        <f t="shared" si="949"/>
        <v>8.5316297422363588E-2</v>
      </c>
      <c r="BM685" s="8">
        <f t="shared" si="950"/>
        <v>0.63987768163259451</v>
      </c>
      <c r="BN685" s="8">
        <f t="shared" si="951"/>
        <v>0.34267822965544714</v>
      </c>
    </row>
    <row r="686" spans="1:66" x14ac:dyDescent="0.25">
      <c r="A686" t="s">
        <v>10</v>
      </c>
      <c r="B686" t="s">
        <v>39</v>
      </c>
      <c r="C686" t="s">
        <v>12</v>
      </c>
      <c r="D686" s="16"/>
      <c r="E686">
        <f>VLOOKUP(A686,home!$A$2:$E$405,3,FALSE)</f>
        <v>1.5432098765432101</v>
      </c>
      <c r="F686">
        <f>VLOOKUP(B686,home!$B$2:$E$405,3,FALSE)</f>
        <v>1.56</v>
      </c>
      <c r="G686">
        <f>VLOOKUP(C686,away!$B$2:$E$405,4,FALSE)</f>
        <v>0.65</v>
      </c>
      <c r="H686">
        <f>VLOOKUP(A686,away!$A$2:$E$405,3,FALSE)</f>
        <v>1.49382716049383</v>
      </c>
      <c r="I686">
        <f>VLOOKUP(C686,away!$B$2:$E$405,3,FALSE)</f>
        <v>0.78</v>
      </c>
      <c r="J686">
        <f>VLOOKUP(B686,home!$B$2:$E$405,4,FALSE)</f>
        <v>0.67</v>
      </c>
      <c r="K686" s="3">
        <f t="shared" si="896"/>
        <v>1.5648148148148151</v>
      </c>
      <c r="L686" s="3">
        <f t="shared" si="897"/>
        <v>0.78067407407407574</v>
      </c>
      <c r="M686" s="5">
        <f t="shared" si="898"/>
        <v>9.5800354950811684E-2</v>
      </c>
      <c r="N686" s="5">
        <f t="shared" si="899"/>
        <v>0.14990981469154796</v>
      </c>
      <c r="O686" s="5">
        <f t="shared" si="900"/>
        <v>7.4788853397192712E-2</v>
      </c>
      <c r="P686" s="5">
        <f t="shared" si="901"/>
        <v>0.11703070577894047</v>
      </c>
      <c r="Q686" s="5">
        <f t="shared" si="902"/>
        <v>0.11729054945773895</v>
      </c>
      <c r="R686" s="5">
        <f t="shared" si="903"/>
        <v>2.9192859438457602E-2</v>
      </c>
      <c r="S686" s="5">
        <f t="shared" si="904"/>
        <v>3.5741480556489548E-2</v>
      </c>
      <c r="T686" s="5">
        <f t="shared" si="905"/>
        <v>9.156569109555994E-2</v>
      </c>
      <c r="U686" s="5">
        <f t="shared" si="906"/>
        <v>4.5681418936104966E-2</v>
      </c>
      <c r="V686" s="5">
        <f t="shared" si="907"/>
        <v>4.8513514233241937E-3</v>
      </c>
      <c r="W686" s="5">
        <f t="shared" si="908"/>
        <v>6.1179329809746566E-2</v>
      </c>
      <c r="X686" s="5">
        <f t="shared" si="909"/>
        <v>4.7761116651696398E-2</v>
      </c>
      <c r="Y686" s="5">
        <f t="shared" si="910"/>
        <v>1.8642932759403503E-2</v>
      </c>
      <c r="Z686" s="5">
        <f t="shared" si="911"/>
        <v>7.596702837230844E-3</v>
      </c>
      <c r="AA686" s="5">
        <f t="shared" si="912"/>
        <v>1.1887433143444565E-2</v>
      </c>
      <c r="AB686" s="5">
        <f t="shared" si="913"/>
        <v>9.3008157464913518E-3</v>
      </c>
      <c r="AC686" s="5">
        <f t="shared" si="914"/>
        <v>3.7040382140599216E-4</v>
      </c>
      <c r="AD686" s="5">
        <f t="shared" si="915"/>
        <v>2.393358041168327E-2</v>
      </c>
      <c r="AE686" s="5">
        <f t="shared" si="916"/>
        <v>1.8684325727168272E-2</v>
      </c>
      <c r="AF686" s="5">
        <f t="shared" si="917"/>
        <v>7.2931843433777606E-3</v>
      </c>
      <c r="AG686" s="5">
        <f t="shared" si="918"/>
        <v>1.8978666447726597E-3</v>
      </c>
      <c r="AH686" s="5">
        <f t="shared" si="919"/>
        <v>1.482637238367773E-3</v>
      </c>
      <c r="AI686" s="5">
        <f t="shared" si="920"/>
        <v>2.3200527155940159E-3</v>
      </c>
      <c r="AJ686" s="5">
        <f t="shared" si="921"/>
        <v>1.8152264302564297E-3</v>
      </c>
      <c r="AK686" s="5">
        <f t="shared" si="922"/>
        <v>9.4683107010289102E-4</v>
      </c>
      <c r="AL686" s="5">
        <f t="shared" si="923"/>
        <v>1.809956577493561E-5</v>
      </c>
      <c r="AM686" s="5">
        <f t="shared" si="924"/>
        <v>7.4903242399527205E-3</v>
      </c>
      <c r="AN686" s="5">
        <f t="shared" si="925"/>
        <v>5.8475019405396953E-3</v>
      </c>
      <c r="AO686" s="5">
        <f t="shared" si="926"/>
        <v>2.2824965815385935E-3</v>
      </c>
      <c r="AP686" s="5">
        <f t="shared" si="927"/>
        <v>5.9396196845662821E-4</v>
      </c>
      <c r="AQ686" s="5">
        <f t="shared" si="928"/>
        <v>1.1592267744002338E-4</v>
      </c>
      <c r="AR686" s="5">
        <f t="shared" si="929"/>
        <v>2.314912906501013E-4</v>
      </c>
      <c r="AS686" s="5">
        <f t="shared" si="930"/>
        <v>3.6224100110988081E-4</v>
      </c>
      <c r="AT686" s="5">
        <f t="shared" si="931"/>
        <v>2.8342004253504574E-4</v>
      </c>
      <c r="AU686" s="5">
        <f t="shared" si="932"/>
        <v>1.4783329379142822E-4</v>
      </c>
      <c r="AV686" s="5">
        <f t="shared" si="933"/>
        <v>5.7832932061924479E-5</v>
      </c>
      <c r="AW686" s="5">
        <f t="shared" si="934"/>
        <v>6.1418380559951859E-7</v>
      </c>
      <c r="AX686" s="5">
        <f t="shared" si="935"/>
        <v>1.9534950564074256E-3</v>
      </c>
      <c r="AY686" s="5">
        <f t="shared" si="936"/>
        <v>1.5250429443691513E-3</v>
      </c>
      <c r="AZ686" s="5">
        <f t="shared" si="937"/>
        <v>5.9528074425929461E-4</v>
      </c>
      <c r="BA686" s="5">
        <f t="shared" si="938"/>
        <v>1.5490674794625049E-4</v>
      </c>
      <c r="BB686" s="5">
        <f t="shared" si="939"/>
        <v>3.0232920505191329E-5</v>
      </c>
      <c r="BC686" s="5">
        <f t="shared" si="940"/>
        <v>4.720411444389078E-6</v>
      </c>
      <c r="BD686" s="5">
        <f t="shared" si="941"/>
        <v>3.0119874830746745E-5</v>
      </c>
      <c r="BE686" s="5">
        <f t="shared" si="942"/>
        <v>4.7132026355520382E-5</v>
      </c>
      <c r="BF686" s="5">
        <f t="shared" si="943"/>
        <v>3.6876446546680313E-5</v>
      </c>
      <c r="BG686" s="5">
        <f t="shared" si="944"/>
        <v>1.9234936624657328E-5</v>
      </c>
      <c r="BH686" s="5">
        <f t="shared" si="945"/>
        <v>7.5247784480719657E-6</v>
      </c>
      <c r="BI686" s="5">
        <f t="shared" si="946"/>
        <v>2.3549769587484463E-6</v>
      </c>
      <c r="BJ686" s="8">
        <f t="shared" si="947"/>
        <v>0.5587522778255547</v>
      </c>
      <c r="BK686" s="8">
        <f t="shared" si="948"/>
        <v>0.255337439041116</v>
      </c>
      <c r="BL686" s="8">
        <f t="shared" si="949"/>
        <v>0.1786421897159251</v>
      </c>
      <c r="BM686" s="8">
        <f t="shared" si="950"/>
        <v>0.4147910429445737</v>
      </c>
      <c r="BN686" s="8">
        <f t="shared" si="951"/>
        <v>0.58401313771468943</v>
      </c>
    </row>
    <row r="687" spans="1:66" x14ac:dyDescent="0.25">
      <c r="A687" t="s">
        <v>10</v>
      </c>
      <c r="B687" t="s">
        <v>37</v>
      </c>
      <c r="C687" t="s">
        <v>40</v>
      </c>
      <c r="D687" s="16"/>
      <c r="E687">
        <f>VLOOKUP(A687,home!$A$2:$E$405,3,FALSE)</f>
        <v>1.5432098765432101</v>
      </c>
      <c r="F687">
        <f>VLOOKUP(B687,home!$B$2:$E$405,3,FALSE)</f>
        <v>0.78</v>
      </c>
      <c r="G687">
        <f>VLOOKUP(C687,away!$B$2:$E$405,4,FALSE)</f>
        <v>0.65</v>
      </c>
      <c r="H687">
        <f>VLOOKUP(A687,away!$A$2:$E$405,3,FALSE)</f>
        <v>1.49382716049383</v>
      </c>
      <c r="I687">
        <f>VLOOKUP(C687,away!$B$2:$E$405,3,FALSE)</f>
        <v>1.1299999999999999</v>
      </c>
      <c r="J687">
        <f>VLOOKUP(B687,home!$B$2:$E$405,4,FALSE)</f>
        <v>1.07</v>
      </c>
      <c r="K687" s="3">
        <f t="shared" si="896"/>
        <v>0.78240740740740755</v>
      </c>
      <c r="L687" s="3">
        <f t="shared" si="897"/>
        <v>1.8061864197530897</v>
      </c>
      <c r="M687" s="5">
        <f t="shared" si="898"/>
        <v>7.5125605432280473E-2</v>
      </c>
      <c r="N687" s="5">
        <f t="shared" si="899"/>
        <v>5.8778830176182427E-2</v>
      </c>
      <c r="O687" s="5">
        <f t="shared" si="900"/>
        <v>0.13569084830751391</v>
      </c>
      <c r="P687" s="5">
        <f t="shared" si="901"/>
        <v>0.10616552483319379</v>
      </c>
      <c r="Q687" s="5">
        <f t="shared" si="902"/>
        <v>2.2994496064293588E-2</v>
      </c>
      <c r="R687" s="5">
        <f t="shared" si="903"/>
        <v>0.1225414837489041</v>
      </c>
      <c r="S687" s="5">
        <f t="shared" si="904"/>
        <v>3.7507580132806619E-2</v>
      </c>
      <c r="T687" s="5">
        <f t="shared" si="905"/>
        <v>4.1532346520392942E-2</v>
      </c>
      <c r="U687" s="5">
        <f t="shared" si="906"/>
        <v>9.5877364599837034E-2</v>
      </c>
      <c r="V687" s="5">
        <f t="shared" si="907"/>
        <v>5.8894137019811048E-3</v>
      </c>
      <c r="W687" s="5">
        <f t="shared" si="908"/>
        <v>5.9970213501012613E-3</v>
      </c>
      <c r="X687" s="5">
        <f t="shared" si="909"/>
        <v>1.0831738521522236E-2</v>
      </c>
      <c r="Y687" s="5">
        <f t="shared" si="910"/>
        <v>9.7820695099449378E-3</v>
      </c>
      <c r="Z687" s="5">
        <f t="shared" si="911"/>
        <v>7.377758793455487E-2</v>
      </c>
      <c r="AA687" s="5">
        <f t="shared" si="912"/>
        <v>5.7724131300647109E-2</v>
      </c>
      <c r="AB687" s="5">
        <f t="shared" si="913"/>
        <v>2.2581893957892042E-2</v>
      </c>
      <c r="AC687" s="5">
        <f t="shared" si="914"/>
        <v>5.2017276020011613E-4</v>
      </c>
      <c r="AD687" s="5">
        <f t="shared" si="915"/>
        <v>1.1730284816748996E-3</v>
      </c>
      <c r="AE687" s="5">
        <f t="shared" si="916"/>
        <v>2.1187081135847895E-3</v>
      </c>
      <c r="AF687" s="5">
        <f t="shared" si="917"/>
        <v>1.913390911088767E-3</v>
      </c>
      <c r="AG687" s="5">
        <f t="shared" si="918"/>
        <v>1.1519802264291746E-3</v>
      </c>
      <c r="AH687" s="5">
        <f t="shared" si="919"/>
        <v>3.3314019352383102E-2</v>
      </c>
      <c r="AI687" s="5">
        <f t="shared" si="920"/>
        <v>2.6065135511818268E-2</v>
      </c>
      <c r="AJ687" s="5">
        <f t="shared" si="921"/>
        <v>1.019677754976224E-2</v>
      </c>
      <c r="AK687" s="5">
        <f t="shared" si="922"/>
        <v>2.6593447622065107E-3</v>
      </c>
      <c r="AL687" s="5">
        <f t="shared" si="923"/>
        <v>2.9403777193040593E-5</v>
      </c>
      <c r="AM687" s="5">
        <f t="shared" si="924"/>
        <v>1.8355723463246121E-4</v>
      </c>
      <c r="AN687" s="5">
        <f t="shared" si="925"/>
        <v>3.3153858444058293E-4</v>
      </c>
      <c r="AO687" s="5">
        <f t="shared" si="926"/>
        <v>2.9941024442037197E-4</v>
      </c>
      <c r="AP687" s="5">
        <f t="shared" si="927"/>
        <v>1.8026357246900981E-4</v>
      </c>
      <c r="AQ687" s="5">
        <f t="shared" si="928"/>
        <v>8.1397404142425614E-5</v>
      </c>
      <c r="AR687" s="5">
        <f t="shared" si="929"/>
        <v>1.2034265868333191E-2</v>
      </c>
      <c r="AS687" s="5">
        <f t="shared" si="930"/>
        <v>9.4156987580940269E-3</v>
      </c>
      <c r="AT687" s="5">
        <f t="shared" si="931"/>
        <v>3.6834562271247468E-3</v>
      </c>
      <c r="AU687" s="5">
        <f t="shared" si="932"/>
        <v>9.6065447898778132E-4</v>
      </c>
      <c r="AV687" s="5">
        <f t="shared" si="933"/>
        <v>1.8790579507978596E-4</v>
      </c>
      <c r="AW687" s="5">
        <f t="shared" si="934"/>
        <v>1.1542400741232155E-6</v>
      </c>
      <c r="AX687" s="5">
        <f t="shared" si="935"/>
        <v>2.3936090009942854E-5</v>
      </c>
      <c r="AY687" s="5">
        <f t="shared" si="936"/>
        <v>4.323304071794638E-5</v>
      </c>
      <c r="AZ687" s="5">
        <f t="shared" si="937"/>
        <v>3.9043465514693564E-5</v>
      </c>
      <c r="BA687" s="5">
        <f t="shared" si="938"/>
        <v>2.3506592397579204E-5</v>
      </c>
      <c r="BB687" s="5">
        <f t="shared" si="939"/>
        <v>1.0614321990794698E-5</v>
      </c>
      <c r="BC687" s="5">
        <f t="shared" si="940"/>
        <v>3.8342888469319898E-6</v>
      </c>
      <c r="BD687" s="5">
        <f t="shared" si="941"/>
        <v>3.6226879305135884E-3</v>
      </c>
      <c r="BE687" s="5">
        <f t="shared" si="942"/>
        <v>2.8344178715592437E-3</v>
      </c>
      <c r="BF687" s="5">
        <f t="shared" si="943"/>
        <v>1.1088347691979449E-3</v>
      </c>
      <c r="BG687" s="5">
        <f t="shared" si="944"/>
        <v>2.8918684567045172E-4</v>
      </c>
      <c r="BH687" s="5">
        <f t="shared" si="945"/>
        <v>5.656548254433605E-5</v>
      </c>
      <c r="BI687" s="5">
        <f t="shared" si="946"/>
        <v>8.8514505092525893E-6</v>
      </c>
      <c r="BJ687" s="8">
        <f t="shared" si="947"/>
        <v>0.15749394471479772</v>
      </c>
      <c r="BK687" s="8">
        <f t="shared" si="948"/>
        <v>0.22528093367837307</v>
      </c>
      <c r="BL687" s="8">
        <f t="shared" si="949"/>
        <v>0.5408535245685786</v>
      </c>
      <c r="BM687" s="8">
        <f t="shared" si="950"/>
        <v>0.47606712353329222</v>
      </c>
      <c r="BN687" s="8">
        <f t="shared" si="951"/>
        <v>0.52129678856236827</v>
      </c>
    </row>
    <row r="688" spans="1:66" x14ac:dyDescent="0.25">
      <c r="A688" t="s">
        <v>13</v>
      </c>
      <c r="B688" t="s">
        <v>14</v>
      </c>
      <c r="C688" t="s">
        <v>54</v>
      </c>
      <c r="D688" s="16"/>
      <c r="E688">
        <f>VLOOKUP(A688,home!$A$2:$E$405,3,FALSE)</f>
        <v>1.8518518518518501</v>
      </c>
      <c r="F688">
        <f>VLOOKUP(B688,home!$B$2:$E$405,3,FALSE)</f>
        <v>0.54</v>
      </c>
      <c r="G688">
        <f>VLOOKUP(C688,away!$B$2:$E$405,4,FALSE)</f>
        <v>1.26</v>
      </c>
      <c r="H688">
        <f>VLOOKUP(A688,away!$A$2:$E$405,3,FALSE)</f>
        <v>1.12962962962963</v>
      </c>
      <c r="I688">
        <f>VLOOKUP(C688,away!$B$2:$E$405,3,FALSE)</f>
        <v>0.18</v>
      </c>
      <c r="J688">
        <f>VLOOKUP(B688,home!$B$2:$E$405,4,FALSE)</f>
        <v>0.44</v>
      </c>
      <c r="K688" s="3">
        <f t="shared" si="896"/>
        <v>1.2599999999999989</v>
      </c>
      <c r="L688" s="3">
        <f t="shared" si="897"/>
        <v>8.9466666666666694E-2</v>
      </c>
      <c r="M688" s="5">
        <f t="shared" si="898"/>
        <v>0.25937855899451773</v>
      </c>
      <c r="N688" s="5">
        <f t="shared" si="899"/>
        <v>0.32681698433309203</v>
      </c>
      <c r="O688" s="5">
        <f t="shared" si="900"/>
        <v>2.3205735078042852E-2</v>
      </c>
      <c r="P688" s="5">
        <f t="shared" si="901"/>
        <v>2.9239226198333967E-2</v>
      </c>
      <c r="Q688" s="5">
        <f t="shared" si="902"/>
        <v>0.20589470012984781</v>
      </c>
      <c r="R688" s="5">
        <f t="shared" si="903"/>
        <v>1.0380698824911168E-3</v>
      </c>
      <c r="S688" s="5">
        <f t="shared" si="904"/>
        <v>8.2401987272144725E-4</v>
      </c>
      <c r="T688" s="5">
        <f t="shared" si="905"/>
        <v>1.8420712504950382E-2</v>
      </c>
      <c r="U688" s="5">
        <f t="shared" si="906"/>
        <v>1.3079680519388062E-3</v>
      </c>
      <c r="V688" s="5">
        <f t="shared" si="907"/>
        <v>1.0321123579127029E-5</v>
      </c>
      <c r="W688" s="5">
        <f t="shared" si="908"/>
        <v>8.6475774054536006E-2</v>
      </c>
      <c r="X688" s="5">
        <f t="shared" si="909"/>
        <v>7.7366992520791541E-3</v>
      </c>
      <c r="Y688" s="5">
        <f t="shared" si="910"/>
        <v>3.4608834654300754E-4</v>
      </c>
      <c r="Z688" s="5">
        <f t="shared" si="911"/>
        <v>3.0957550717846213E-5</v>
      </c>
      <c r="AA688" s="5">
        <f t="shared" si="912"/>
        <v>3.9006513904486191E-5</v>
      </c>
      <c r="AB688" s="5">
        <f t="shared" si="913"/>
        <v>2.4574103759826281E-5</v>
      </c>
      <c r="AC688" s="5">
        <f t="shared" si="914"/>
        <v>7.2717476176739428E-8</v>
      </c>
      <c r="AD688" s="5">
        <f t="shared" si="915"/>
        <v>2.7239868827178829E-2</v>
      </c>
      <c r="AE688" s="5">
        <f t="shared" si="916"/>
        <v>2.4370602644049324E-3</v>
      </c>
      <c r="AF688" s="5">
        <f t="shared" si="917"/>
        <v>1.0901782916104732E-4</v>
      </c>
      <c r="AG688" s="5">
        <f t="shared" si="918"/>
        <v>3.2511539274250125E-6</v>
      </c>
      <c r="AH688" s="5">
        <f t="shared" si="919"/>
        <v>6.9241721772249339E-7</v>
      </c>
      <c r="AI688" s="5">
        <f t="shared" si="920"/>
        <v>8.72445694330341E-7</v>
      </c>
      <c r="AJ688" s="5">
        <f t="shared" si="921"/>
        <v>5.4964078742811431E-7</v>
      </c>
      <c r="AK688" s="5">
        <f t="shared" si="922"/>
        <v>2.3084913071980783E-7</v>
      </c>
      <c r="AL688" s="5">
        <f t="shared" si="923"/>
        <v>3.2789182617805854E-10</v>
      </c>
      <c r="AM688" s="5">
        <f t="shared" si="924"/>
        <v>6.8644469444490526E-3</v>
      </c>
      <c r="AN688" s="5">
        <f t="shared" si="925"/>
        <v>6.1413918663004181E-4</v>
      </c>
      <c r="AO688" s="5">
        <f t="shared" si="926"/>
        <v>2.7472492948583876E-5</v>
      </c>
      <c r="AP688" s="5">
        <f t="shared" si="927"/>
        <v>8.1929078971110161E-7</v>
      </c>
      <c r="AQ688" s="5">
        <f t="shared" si="928"/>
        <v>1.8324803996538303E-8</v>
      </c>
      <c r="AR688" s="5">
        <f t="shared" si="929"/>
        <v>1.2389652082447808E-8</v>
      </c>
      <c r="AS688" s="5">
        <f t="shared" si="930"/>
        <v>1.5610961623884226E-8</v>
      </c>
      <c r="AT688" s="5">
        <f t="shared" si="931"/>
        <v>9.8349058230470549E-9</v>
      </c>
      <c r="AU688" s="5">
        <f t="shared" si="932"/>
        <v>4.1306604456797589E-9</v>
      </c>
      <c r="AV688" s="5">
        <f t="shared" si="933"/>
        <v>1.3011580403891236E-9</v>
      </c>
      <c r="AW688" s="5">
        <f t="shared" si="934"/>
        <v>1.026738605038894E-12</v>
      </c>
      <c r="AX688" s="5">
        <f t="shared" si="935"/>
        <v>1.4415338583343002E-3</v>
      </c>
      <c r="AY688" s="5">
        <f t="shared" si="936"/>
        <v>1.289692291923087E-4</v>
      </c>
      <c r="AZ688" s="5">
        <f t="shared" si="937"/>
        <v>5.7692235192026103E-6</v>
      </c>
      <c r="BA688" s="5">
        <f t="shared" si="938"/>
        <v>1.7205106583933125E-7</v>
      </c>
      <c r="BB688" s="5">
        <f t="shared" si="939"/>
        <v>3.8482088392730411E-9</v>
      </c>
      <c r="BC688" s="5">
        <f t="shared" si="940"/>
        <v>6.8857283497392243E-11</v>
      </c>
      <c r="BD688" s="5">
        <f t="shared" si="941"/>
        <v>1.8474347882938857E-10</v>
      </c>
      <c r="BE688" s="5">
        <f t="shared" si="942"/>
        <v>2.3277678332502941E-10</v>
      </c>
      <c r="BF688" s="5">
        <f t="shared" si="943"/>
        <v>1.4664937349476841E-10</v>
      </c>
      <c r="BG688" s="5">
        <f t="shared" si="944"/>
        <v>6.1592736867802671E-11</v>
      </c>
      <c r="BH688" s="5">
        <f t="shared" si="945"/>
        <v>1.9401712113357835E-11</v>
      </c>
      <c r="BI688" s="5">
        <f t="shared" si="946"/>
        <v>4.8892314525661649E-12</v>
      </c>
      <c r="BJ688" s="8">
        <f t="shared" si="947"/>
        <v>0.68456350121451992</v>
      </c>
      <c r="BK688" s="8">
        <f t="shared" si="948"/>
        <v>0.28958116846371257</v>
      </c>
      <c r="BL688" s="8">
        <f t="shared" si="949"/>
        <v>2.5617742900358623E-2</v>
      </c>
      <c r="BM688" s="8">
        <f t="shared" si="950"/>
        <v>0.15409112628481772</v>
      </c>
      <c r="BN688" s="8">
        <f t="shared" si="951"/>
        <v>0.84557327461632548</v>
      </c>
    </row>
    <row r="689" spans="1:66" x14ac:dyDescent="0.25">
      <c r="A689" t="s">
        <v>13</v>
      </c>
      <c r="B689" t="s">
        <v>51</v>
      </c>
      <c r="C689" t="s">
        <v>52</v>
      </c>
      <c r="D689" s="16"/>
      <c r="E689">
        <f>VLOOKUP(A689,home!$A$2:$E$405,3,FALSE)</f>
        <v>1.8518518518518501</v>
      </c>
      <c r="F689">
        <f>VLOOKUP(B689,home!$B$2:$E$405,3,FALSE)</f>
        <v>0.54</v>
      </c>
      <c r="G689">
        <f>VLOOKUP(C689,away!$B$2:$E$405,4,FALSE)</f>
        <v>0.54</v>
      </c>
      <c r="H689">
        <f>VLOOKUP(A689,away!$A$2:$E$405,3,FALSE)</f>
        <v>1.12962962962963</v>
      </c>
      <c r="I689">
        <f>VLOOKUP(C689,away!$B$2:$E$405,3,FALSE)</f>
        <v>0.18</v>
      </c>
      <c r="J689">
        <f>VLOOKUP(B689,home!$B$2:$E$405,4,FALSE)</f>
        <v>0.3</v>
      </c>
      <c r="K689" s="3">
        <f t="shared" si="896"/>
        <v>0.53999999999999959</v>
      </c>
      <c r="L689" s="3">
        <f t="shared" si="897"/>
        <v>6.1000000000000013E-2</v>
      </c>
      <c r="M689" s="5">
        <f t="shared" si="898"/>
        <v>0.54826309877230484</v>
      </c>
      <c r="N689" s="5">
        <f t="shared" si="899"/>
        <v>0.29606207333704443</v>
      </c>
      <c r="O689" s="5">
        <f t="shared" si="900"/>
        <v>3.3444049025110605E-2</v>
      </c>
      <c r="P689" s="5">
        <f t="shared" si="901"/>
        <v>1.8059786473559717E-2</v>
      </c>
      <c r="Q689" s="5">
        <f t="shared" si="902"/>
        <v>7.9936759801001928E-2</v>
      </c>
      <c r="R689" s="5">
        <f t="shared" si="903"/>
        <v>1.0200434952658739E-3</v>
      </c>
      <c r="S689" s="5">
        <f t="shared" si="904"/>
        <v>1.4872234160976416E-4</v>
      </c>
      <c r="T689" s="5">
        <f t="shared" si="905"/>
        <v>4.8761423478611192E-3</v>
      </c>
      <c r="U689" s="5">
        <f t="shared" si="906"/>
        <v>5.5082348744357149E-4</v>
      </c>
      <c r="V689" s="5">
        <f t="shared" si="907"/>
        <v>5.4432377029173727E-7</v>
      </c>
      <c r="W689" s="5">
        <f t="shared" si="908"/>
        <v>1.4388616764180339E-2</v>
      </c>
      <c r="X689" s="5">
        <f t="shared" si="909"/>
        <v>8.777056226150009E-4</v>
      </c>
      <c r="Y689" s="5">
        <f t="shared" si="910"/>
        <v>2.6770021489757537E-5</v>
      </c>
      <c r="Z689" s="5">
        <f t="shared" si="911"/>
        <v>2.074088440373946E-5</v>
      </c>
      <c r="AA689" s="5">
        <f t="shared" si="912"/>
        <v>1.1200077578019302E-5</v>
      </c>
      <c r="AB689" s="5">
        <f t="shared" si="913"/>
        <v>3.024020946065209E-6</v>
      </c>
      <c r="AC689" s="5">
        <f t="shared" si="914"/>
        <v>1.1206265620881123E-9</v>
      </c>
      <c r="AD689" s="5">
        <f t="shared" si="915"/>
        <v>1.942463263164344E-3</v>
      </c>
      <c r="AE689" s="5">
        <f t="shared" si="916"/>
        <v>1.1849025905302502E-4</v>
      </c>
      <c r="AF689" s="5">
        <f t="shared" si="917"/>
        <v>3.6139529011172639E-6</v>
      </c>
      <c r="AG689" s="5">
        <f t="shared" si="918"/>
        <v>7.3483708989384468E-8</v>
      </c>
      <c r="AH689" s="5">
        <f t="shared" si="919"/>
        <v>3.1629848715702658E-7</v>
      </c>
      <c r="AI689" s="5">
        <f t="shared" si="920"/>
        <v>1.7080118306479426E-7</v>
      </c>
      <c r="AJ689" s="5">
        <f t="shared" si="921"/>
        <v>4.6116319427494405E-8</v>
      </c>
      <c r="AK689" s="5">
        <f t="shared" si="922"/>
        <v>8.3009374969489883E-9</v>
      </c>
      <c r="AL689" s="5">
        <f t="shared" si="923"/>
        <v>1.4765375582072958E-12</v>
      </c>
      <c r="AM689" s="5">
        <f t="shared" si="924"/>
        <v>2.0978603242174904E-4</v>
      </c>
      <c r="AN689" s="5">
        <f t="shared" si="925"/>
        <v>1.2796947977726695E-5</v>
      </c>
      <c r="AO689" s="5">
        <f t="shared" si="926"/>
        <v>3.9030691332066431E-7</v>
      </c>
      <c r="AP689" s="5">
        <f t="shared" si="927"/>
        <v>7.9362405708535182E-9</v>
      </c>
      <c r="AQ689" s="5">
        <f t="shared" si="928"/>
        <v>1.2102766870551609E-10</v>
      </c>
      <c r="AR689" s="5">
        <f t="shared" si="929"/>
        <v>3.8588415433157238E-9</v>
      </c>
      <c r="AS689" s="5">
        <f t="shared" si="930"/>
        <v>2.0837744333904895E-9</v>
      </c>
      <c r="AT689" s="5">
        <f t="shared" si="931"/>
        <v>5.6261909701543163E-10</v>
      </c>
      <c r="AU689" s="5">
        <f t="shared" si="932"/>
        <v>1.0127143746277763E-10</v>
      </c>
      <c r="AV689" s="5">
        <f t="shared" si="933"/>
        <v>1.3671644057474968E-11</v>
      </c>
      <c r="AW689" s="5">
        <f t="shared" si="934"/>
        <v>1.3510318657596776E-15</v>
      </c>
      <c r="AX689" s="5">
        <f t="shared" si="935"/>
        <v>1.8880742917957393E-5</v>
      </c>
      <c r="AY689" s="5">
        <f t="shared" si="936"/>
        <v>1.1517253179954013E-6</v>
      </c>
      <c r="AZ689" s="5">
        <f t="shared" si="937"/>
        <v>3.5127622198859752E-8</v>
      </c>
      <c r="BA689" s="5">
        <f t="shared" si="938"/>
        <v>7.1426165137681595E-10</v>
      </c>
      <c r="BB689" s="5">
        <f t="shared" si="939"/>
        <v>1.0892490183496435E-11</v>
      </c>
      <c r="BC689" s="5">
        <f t="shared" si="940"/>
        <v>1.3288838023865649E-13</v>
      </c>
      <c r="BD689" s="5">
        <f t="shared" si="941"/>
        <v>3.9231555690376619E-11</v>
      </c>
      <c r="BE689" s="5">
        <f t="shared" si="942"/>
        <v>2.1185040072803361E-11</v>
      </c>
      <c r="BF689" s="5">
        <f t="shared" si="943"/>
        <v>5.7199608196569026E-12</v>
      </c>
      <c r="BG689" s="5">
        <f t="shared" si="944"/>
        <v>1.0295929475382418E-12</v>
      </c>
      <c r="BH689" s="5">
        <f t="shared" si="945"/>
        <v>1.3899504791766251E-13</v>
      </c>
      <c r="BI689" s="5">
        <f t="shared" si="946"/>
        <v>1.5011465175107546E-14</v>
      </c>
      <c r="BJ689" s="8">
        <f t="shared" si="947"/>
        <v>0.39847575851874634</v>
      </c>
      <c r="BK689" s="8">
        <f t="shared" si="948"/>
        <v>0.56647330475866575</v>
      </c>
      <c r="BL689" s="8">
        <f t="shared" si="949"/>
        <v>3.5029688310769594E-2</v>
      </c>
      <c r="BM689" s="8">
        <f t="shared" si="950"/>
        <v>2.3212529842981267E-2</v>
      </c>
      <c r="BN689" s="8">
        <f t="shared" si="951"/>
        <v>0.97678581090428729</v>
      </c>
    </row>
    <row r="690" spans="1:66" x14ac:dyDescent="0.25">
      <c r="A690" t="s">
        <v>16</v>
      </c>
      <c r="B690" t="s">
        <v>448</v>
      </c>
      <c r="C690" t="s">
        <v>18</v>
      </c>
      <c r="D690" s="16"/>
      <c r="E690">
        <f>VLOOKUP(A690,home!$A$2:$E$405,3,FALSE)</f>
        <v>1.43055555555556</v>
      </c>
      <c r="F690">
        <f>VLOOKUP(B690,home!$B$2:$E$405,3,FALSE)</f>
        <v>1.4</v>
      </c>
      <c r="G690">
        <f>VLOOKUP(C690,away!$B$2:$E$405,4,FALSE)</f>
        <v>0.35</v>
      </c>
      <c r="H690">
        <f>VLOOKUP(A690,away!$A$2:$E$405,3,FALSE)</f>
        <v>1.3888888888888899</v>
      </c>
      <c r="I690">
        <f>VLOOKUP(C690,away!$B$2:$E$405,3,FALSE)</f>
        <v>1.92</v>
      </c>
      <c r="J690">
        <f>VLOOKUP(B690,home!$B$2:$E$405,4,FALSE)</f>
        <v>0.54</v>
      </c>
      <c r="K690" s="3">
        <f t="shared" si="896"/>
        <v>0.70097222222222433</v>
      </c>
      <c r="L690" s="3">
        <f t="shared" si="897"/>
        <v>1.4400000000000013</v>
      </c>
      <c r="M690" s="5">
        <f t="shared" si="898"/>
        <v>0.11754051195544828</v>
      </c>
      <c r="N690" s="5">
        <f t="shared" si="899"/>
        <v>8.2392633866548506E-2</v>
      </c>
      <c r="O690" s="5">
        <f t="shared" si="900"/>
        <v>0.16925833721584566</v>
      </c>
      <c r="P690" s="5">
        <f t="shared" si="901"/>
        <v>0.11864539276782995</v>
      </c>
      <c r="Q690" s="5">
        <f t="shared" si="902"/>
        <v>2.88774738280883E-2</v>
      </c>
      <c r="R690" s="5">
        <f t="shared" si="903"/>
        <v>0.121866002795409</v>
      </c>
      <c r="S690" s="5">
        <f t="shared" si="904"/>
        <v>2.9940164864962007E-2</v>
      </c>
      <c r="T690" s="5">
        <f t="shared" si="905"/>
        <v>4.1583562312447184E-2</v>
      </c>
      <c r="U690" s="5">
        <f t="shared" si="906"/>
        <v>8.5424682792837658E-2</v>
      </c>
      <c r="V690" s="5">
        <f t="shared" si="907"/>
        <v>3.3579558238547532E-3</v>
      </c>
      <c r="W690" s="5">
        <f t="shared" si="908"/>
        <v>6.7474356671463932E-3</v>
      </c>
      <c r="X690" s="5">
        <f t="shared" si="909"/>
        <v>9.7163073606908144E-3</v>
      </c>
      <c r="Y690" s="5">
        <f t="shared" si="910"/>
        <v>6.9957412996973943E-3</v>
      </c>
      <c r="Z690" s="5">
        <f t="shared" si="911"/>
        <v>5.8495681341796391E-2</v>
      </c>
      <c r="AA690" s="5">
        <f t="shared" si="912"/>
        <v>4.1003847740562122E-2</v>
      </c>
      <c r="AB690" s="5">
        <f t="shared" si="913"/>
        <v>1.437127913518178E-2</v>
      </c>
      <c r="AC690" s="5">
        <f t="shared" si="914"/>
        <v>2.1184503803743741E-4</v>
      </c>
      <c r="AD690" s="5">
        <f t="shared" si="915"/>
        <v>1.1824412434752758E-3</v>
      </c>
      <c r="AE690" s="5">
        <f t="shared" si="916"/>
        <v>1.7027153906043985E-3</v>
      </c>
      <c r="AF690" s="5">
        <f t="shared" si="917"/>
        <v>1.2259550812351683E-3</v>
      </c>
      <c r="AG690" s="5">
        <f t="shared" si="918"/>
        <v>5.8845843899288147E-4</v>
      </c>
      <c r="AH690" s="5">
        <f t="shared" si="919"/>
        <v>2.105844528304671E-2</v>
      </c>
      <c r="AI690" s="5">
        <f t="shared" si="920"/>
        <v>1.4761385186602371E-2</v>
      </c>
      <c r="AJ690" s="5">
        <f t="shared" si="921"/>
        <v>5.1736604886654424E-3</v>
      </c>
      <c r="AK690" s="5">
        <f t="shared" si="922"/>
        <v>1.2088640965877116E-3</v>
      </c>
      <c r="AL690" s="5">
        <f t="shared" si="923"/>
        <v>8.5534552557996139E-6</v>
      </c>
      <c r="AM690" s="5">
        <f t="shared" si="924"/>
        <v>1.6577169321721496E-4</v>
      </c>
      <c r="AN690" s="5">
        <f t="shared" si="925"/>
        <v>2.3871123823278974E-4</v>
      </c>
      <c r="AO690" s="5">
        <f t="shared" si="926"/>
        <v>1.7187209152760879E-4</v>
      </c>
      <c r="AP690" s="5">
        <f t="shared" si="927"/>
        <v>8.2498603933252321E-5</v>
      </c>
      <c r="AQ690" s="5">
        <f t="shared" si="928"/>
        <v>2.9699497415970848E-5</v>
      </c>
      <c r="AR690" s="5">
        <f t="shared" si="929"/>
        <v>6.0648322415174597E-3</v>
      </c>
      <c r="AS690" s="5">
        <f t="shared" si="930"/>
        <v>4.2512789337414876E-3</v>
      </c>
      <c r="AT690" s="5">
        <f t="shared" si="931"/>
        <v>1.4900142207356494E-3</v>
      </c>
      <c r="AU690" s="5">
        <f t="shared" si="932"/>
        <v>3.4815285981726134E-4</v>
      </c>
      <c r="AV690" s="5">
        <f t="shared" si="933"/>
        <v>6.1011370954782045E-5</v>
      </c>
      <c r="AW690" s="5">
        <f t="shared" si="934"/>
        <v>2.3982938153344888E-7</v>
      </c>
      <c r="AX690" s="5">
        <f t="shared" si="935"/>
        <v>1.936689202933532E-5</v>
      </c>
      <c r="AY690" s="5">
        <f t="shared" si="936"/>
        <v>2.7888324522242884E-5</v>
      </c>
      <c r="AZ690" s="5">
        <f t="shared" si="937"/>
        <v>2.0079593656014896E-5</v>
      </c>
      <c r="BA690" s="5">
        <f t="shared" si="938"/>
        <v>9.6382049548871614E-6</v>
      </c>
      <c r="BB690" s="5">
        <f t="shared" si="939"/>
        <v>3.4697537837593798E-6</v>
      </c>
      <c r="BC690" s="5">
        <f t="shared" si="940"/>
        <v>9.9928908972270251E-7</v>
      </c>
      <c r="BD690" s="5">
        <f t="shared" si="941"/>
        <v>1.4555597379641919E-3</v>
      </c>
      <c r="BE690" s="5">
        <f t="shared" si="942"/>
        <v>1.0203069440979581E-3</v>
      </c>
      <c r="BF690" s="5">
        <f t="shared" si="943"/>
        <v>3.5760341297655623E-4</v>
      </c>
      <c r="BG690" s="5">
        <f t="shared" si="944"/>
        <v>8.3556686356142817E-5</v>
      </c>
      <c r="BH690" s="5">
        <f t="shared" si="945"/>
        <v>1.4642729029147707E-5</v>
      </c>
      <c r="BI690" s="5">
        <f t="shared" si="946"/>
        <v>2.0528292613919097E-6</v>
      </c>
      <c r="BJ690" s="8">
        <f t="shared" si="947"/>
        <v>0.18178271967128914</v>
      </c>
      <c r="BK690" s="8">
        <f t="shared" si="948"/>
        <v>0.2697323122299104</v>
      </c>
      <c r="BL690" s="8">
        <f t="shared" si="949"/>
        <v>0.4892755167011904</v>
      </c>
      <c r="BM690" s="8">
        <f t="shared" si="950"/>
        <v>0.36067822901987606</v>
      </c>
      <c r="BN690" s="8">
        <f t="shared" si="951"/>
        <v>0.63858035242916966</v>
      </c>
    </row>
    <row r="691" spans="1:66" x14ac:dyDescent="0.25">
      <c r="A691" t="s">
        <v>16</v>
      </c>
      <c r="B691" t="s">
        <v>60</v>
      </c>
      <c r="C691" t="s">
        <v>235</v>
      </c>
      <c r="D691" s="16"/>
      <c r="E691">
        <f>VLOOKUP(A691,home!$A$2:$E$405,3,FALSE)</f>
        <v>1.43055555555556</v>
      </c>
      <c r="F691">
        <f>VLOOKUP(B691,home!$B$2:$E$405,3,FALSE)</f>
        <v>2.1</v>
      </c>
      <c r="G691">
        <f>VLOOKUP(C691,away!$B$2:$E$405,4,FALSE)</f>
        <v>0.52</v>
      </c>
      <c r="H691">
        <f>VLOOKUP(A691,away!$A$2:$E$405,3,FALSE)</f>
        <v>1.3888888888888899</v>
      </c>
      <c r="I691">
        <f>VLOOKUP(C691,away!$B$2:$E$405,3,FALSE)</f>
        <v>1.05</v>
      </c>
      <c r="J691">
        <f>VLOOKUP(B691,home!$B$2:$E$405,4,FALSE)</f>
        <v>0.54</v>
      </c>
      <c r="K691" s="3">
        <f t="shared" si="896"/>
        <v>1.5621666666666716</v>
      </c>
      <c r="L691" s="3">
        <f t="shared" si="897"/>
        <v>0.78750000000000075</v>
      </c>
      <c r="M691" s="5">
        <f t="shared" si="898"/>
        <v>9.540095723516312E-2</v>
      </c>
      <c r="N691" s="5">
        <f t="shared" si="899"/>
        <v>0.14903219536086448</v>
      </c>
      <c r="O691" s="5">
        <f t="shared" si="900"/>
        <v>7.5128253822691046E-2</v>
      </c>
      <c r="P691" s="5">
        <f t="shared" si="901"/>
        <v>0.1173628538466809</v>
      </c>
      <c r="Q691" s="5">
        <f t="shared" si="902"/>
        <v>0.11640656392644894</v>
      </c>
      <c r="R691" s="5">
        <f t="shared" si="903"/>
        <v>2.9581749942684622E-2</v>
      </c>
      <c r="S691" s="5">
        <f t="shared" si="904"/>
        <v>3.6095129080005998E-2</v>
      </c>
      <c r="T691" s="5">
        <f t="shared" si="905"/>
        <v>9.1670169092078646E-2</v>
      </c>
      <c r="U691" s="5">
        <f t="shared" si="906"/>
        <v>4.6211623702130646E-2</v>
      </c>
      <c r="V691" s="5">
        <f t="shared" si="907"/>
        <v>4.9338281543089236E-3</v>
      </c>
      <c r="W691" s="5">
        <f t="shared" si="908"/>
        <v>6.0615484649033859E-2</v>
      </c>
      <c r="X691" s="5">
        <f t="shared" si="909"/>
        <v>4.7734694161114213E-2</v>
      </c>
      <c r="Y691" s="5">
        <f t="shared" si="910"/>
        <v>1.879553582593874E-2</v>
      </c>
      <c r="Z691" s="5">
        <f t="shared" si="911"/>
        <v>7.7652093599547218E-3</v>
      </c>
      <c r="AA691" s="5">
        <f t="shared" si="912"/>
        <v>1.2130551221809307E-2</v>
      </c>
      <c r="AB691" s="5">
        <f t="shared" si="913"/>
        <v>9.4749713835015834E-3</v>
      </c>
      <c r="AC691" s="5">
        <f t="shared" si="914"/>
        <v>3.7935163949105179E-4</v>
      </c>
      <c r="AD691" s="5">
        <f t="shared" si="915"/>
        <v>2.3672872400641514E-2</v>
      </c>
      <c r="AE691" s="5">
        <f t="shared" si="916"/>
        <v>1.8642387015505212E-2</v>
      </c>
      <c r="AF691" s="5">
        <f t="shared" si="917"/>
        <v>7.3404398873551839E-3</v>
      </c>
      <c r="AG691" s="5">
        <f t="shared" si="918"/>
        <v>1.9268654704307378E-3</v>
      </c>
      <c r="AH691" s="5">
        <f t="shared" si="919"/>
        <v>1.5287755927410871E-3</v>
      </c>
      <c r="AI691" s="5">
        <f t="shared" si="920"/>
        <v>2.3882022717937094E-3</v>
      </c>
      <c r="AJ691" s="5">
        <f t="shared" si="921"/>
        <v>1.865384991126876E-3</v>
      </c>
      <c r="AK691" s="5">
        <f t="shared" si="922"/>
        <v>9.7134741787957026E-4</v>
      </c>
      <c r="AL691" s="5">
        <f t="shared" si="923"/>
        <v>1.8667230313985608E-5</v>
      </c>
      <c r="AM691" s="5">
        <f t="shared" si="924"/>
        <v>7.3961944337071111E-3</v>
      </c>
      <c r="AN691" s="5">
        <f t="shared" si="925"/>
        <v>5.8245031165443566E-3</v>
      </c>
      <c r="AO691" s="5">
        <f t="shared" si="926"/>
        <v>2.2933981021393424E-3</v>
      </c>
      <c r="AP691" s="5">
        <f t="shared" si="927"/>
        <v>6.0201700181157795E-4</v>
      </c>
      <c r="AQ691" s="5">
        <f t="shared" si="928"/>
        <v>1.1852209723165452E-4</v>
      </c>
      <c r="AR691" s="5">
        <f t="shared" si="929"/>
        <v>2.407821558567215E-4</v>
      </c>
      <c r="AS691" s="5">
        <f t="shared" si="930"/>
        <v>3.7614185780750968E-4</v>
      </c>
      <c r="AT691" s="5">
        <f t="shared" si="931"/>
        <v>2.937981361024833E-4</v>
      </c>
      <c r="AU691" s="5">
        <f t="shared" si="932"/>
        <v>1.5298721831603248E-4</v>
      </c>
      <c r="AV691" s="5">
        <f t="shared" si="933"/>
        <v>5.9747883219840731E-5</v>
      </c>
      <c r="AW691" s="5">
        <f t="shared" si="934"/>
        <v>6.3790398340151914E-7</v>
      </c>
      <c r="AX691" s="5">
        <f t="shared" si="935"/>
        <v>1.9256814007538087E-3</v>
      </c>
      <c r="AY691" s="5">
        <f t="shared" si="936"/>
        <v>1.5164741030936259E-3</v>
      </c>
      <c r="AZ691" s="5">
        <f t="shared" si="937"/>
        <v>5.9711167809311573E-4</v>
      </c>
      <c r="BA691" s="5">
        <f t="shared" si="938"/>
        <v>1.5674181549944305E-4</v>
      </c>
      <c r="BB691" s="5">
        <f t="shared" si="939"/>
        <v>3.0858544926452874E-5</v>
      </c>
      <c r="BC691" s="5">
        <f t="shared" si="940"/>
        <v>4.8602208259163339E-6</v>
      </c>
      <c r="BD691" s="5">
        <f t="shared" si="941"/>
        <v>3.1602657956194715E-5</v>
      </c>
      <c r="BE691" s="5">
        <f t="shared" si="942"/>
        <v>4.9368618837235672E-5</v>
      </c>
      <c r="BF691" s="5">
        <f t="shared" si="943"/>
        <v>3.8561005363450954E-5</v>
      </c>
      <c r="BG691" s="5">
        <f t="shared" si="944"/>
        <v>2.0079572403979276E-5</v>
      </c>
      <c r="BH691" s="5">
        <f t="shared" si="945"/>
        <v>7.8419096726041011E-6</v>
      </c>
      <c r="BI691" s="5">
        <f t="shared" si="946"/>
        <v>2.4500739787106127E-6</v>
      </c>
      <c r="BJ691" s="8">
        <f t="shared" si="947"/>
        <v>0.55630357030403788</v>
      </c>
      <c r="BK691" s="8">
        <f t="shared" si="948"/>
        <v>0.25570726128905757</v>
      </c>
      <c r="BL691" s="8">
        <f t="shared" si="949"/>
        <v>0.18055422143587316</v>
      </c>
      <c r="BM691" s="8">
        <f t="shared" si="950"/>
        <v>0.41590185205528002</v>
      </c>
      <c r="BN691" s="8">
        <f t="shared" si="951"/>
        <v>0.58291257413453301</v>
      </c>
    </row>
    <row r="692" spans="1:66" x14ac:dyDescent="0.25">
      <c r="A692" t="s">
        <v>16</v>
      </c>
      <c r="B692" t="s">
        <v>49</v>
      </c>
      <c r="C692" t="s">
        <v>450</v>
      </c>
      <c r="D692" s="16"/>
      <c r="E692">
        <f>VLOOKUP(A692,home!$A$2:$E$405,3,FALSE)</f>
        <v>1.43055555555556</v>
      </c>
      <c r="F692">
        <f>VLOOKUP(B692,home!$B$2:$E$405,3,FALSE)</f>
        <v>0.87</v>
      </c>
      <c r="G692">
        <f>VLOOKUP(C692,away!$B$2:$E$405,4,FALSE)</f>
        <v>0.87</v>
      </c>
      <c r="H692">
        <f>VLOOKUP(A692,away!$A$2:$E$405,3,FALSE)</f>
        <v>1.3888888888888899</v>
      </c>
      <c r="I692">
        <f>VLOOKUP(C692,away!$B$2:$E$405,3,FALSE)</f>
        <v>0.7</v>
      </c>
      <c r="J692">
        <f>VLOOKUP(B692,home!$B$2:$E$405,4,FALSE)</f>
        <v>1.26</v>
      </c>
      <c r="K692" s="3">
        <f t="shared" si="896"/>
        <v>1.0827875000000033</v>
      </c>
      <c r="L692" s="3">
        <f t="shared" si="897"/>
        <v>1.2250000000000008</v>
      </c>
      <c r="M692" s="5">
        <f t="shared" si="898"/>
        <v>9.9481110207663467E-2</v>
      </c>
      <c r="N692" s="5">
        <f t="shared" si="899"/>
        <v>0.10771690261898074</v>
      </c>
      <c r="O692" s="5">
        <f t="shared" si="900"/>
        <v>0.12186436000438781</v>
      </c>
      <c r="P692" s="5">
        <f t="shared" si="901"/>
        <v>0.13195320570825148</v>
      </c>
      <c r="Q692" s="5">
        <f t="shared" si="902"/>
        <v>5.8317257847274977E-2</v>
      </c>
      <c r="R692" s="5">
        <f t="shared" si="903"/>
        <v>7.46419205026876E-2</v>
      </c>
      <c r="S692" s="5">
        <f t="shared" si="904"/>
        <v>4.375616752853357E-2</v>
      </c>
      <c r="T692" s="5">
        <f t="shared" si="905"/>
        <v>7.1438640862911892E-2</v>
      </c>
      <c r="U692" s="5">
        <f t="shared" si="906"/>
        <v>8.0821338496304101E-2</v>
      </c>
      <c r="V692" s="5">
        <f t="shared" si="907"/>
        <v>6.448758142061973E-3</v>
      </c>
      <c r="W692" s="5">
        <f t="shared" si="908"/>
        <v>2.1048399277102156E-2</v>
      </c>
      <c r="X692" s="5">
        <f t="shared" si="909"/>
        <v>2.5784289114450156E-2</v>
      </c>
      <c r="Y692" s="5">
        <f t="shared" si="910"/>
        <v>1.5792877082600732E-2</v>
      </c>
      <c r="Z692" s="5">
        <f t="shared" si="911"/>
        <v>3.0478784205264137E-2</v>
      </c>
      <c r="AA692" s="5">
        <f t="shared" si="912"/>
        <v>3.3002046552657545E-2</v>
      </c>
      <c r="AB692" s="5">
        <f t="shared" si="913"/>
        <v>1.7867101740817893E-2</v>
      </c>
      <c r="AC692" s="5">
        <f t="shared" si="914"/>
        <v>5.3460796973539006E-4</v>
      </c>
      <c r="AD692" s="5">
        <f t="shared" si="915"/>
        <v>5.6977359080638288E-3</v>
      </c>
      <c r="AE692" s="5">
        <f t="shared" si="916"/>
        <v>6.9797264873781937E-3</v>
      </c>
      <c r="AF692" s="5">
        <f t="shared" si="917"/>
        <v>4.275082473519147E-3</v>
      </c>
      <c r="AG692" s="5">
        <f t="shared" si="918"/>
        <v>1.745658676686987E-3</v>
      </c>
      <c r="AH692" s="5">
        <f t="shared" si="919"/>
        <v>9.3341276628621465E-3</v>
      </c>
      <c r="AI692" s="5">
        <f t="shared" si="920"/>
        <v>1.0106876756751378E-2</v>
      </c>
      <c r="AJ692" s="5">
        <f t="shared" si="921"/>
        <v>5.4717999081254822E-3</v>
      </c>
      <c r="AK692" s="5">
        <f t="shared" si="922"/>
        <v>1.9749321810064802E-3</v>
      </c>
      <c r="AL692" s="5">
        <f t="shared" si="923"/>
        <v>2.8364474524463189E-5</v>
      </c>
      <c r="AM692" s="5">
        <f t="shared" si="924"/>
        <v>1.2338874439105369E-3</v>
      </c>
      <c r="AN692" s="5">
        <f t="shared" si="925"/>
        <v>1.5115121187904085E-3</v>
      </c>
      <c r="AO692" s="5">
        <f t="shared" si="926"/>
        <v>9.2580117275912598E-4</v>
      </c>
      <c r="AP692" s="5">
        <f t="shared" si="927"/>
        <v>3.7803547887664356E-4</v>
      </c>
      <c r="AQ692" s="5">
        <f t="shared" si="928"/>
        <v>1.1577336540597214E-4</v>
      </c>
      <c r="AR692" s="5">
        <f t="shared" si="929"/>
        <v>2.2868612774012268E-3</v>
      </c>
      <c r="AS692" s="5">
        <f t="shared" si="930"/>
        <v>2.4761848054040887E-3</v>
      </c>
      <c r="AT692" s="5">
        <f t="shared" si="931"/>
        <v>1.340590977490744E-3</v>
      </c>
      <c r="AU692" s="5">
        <f t="shared" si="932"/>
        <v>4.8385838434658791E-4</v>
      </c>
      <c r="AV692" s="5">
        <f t="shared" si="933"/>
        <v>1.3097895258517062E-4</v>
      </c>
      <c r="AW692" s="5">
        <f t="shared" si="934"/>
        <v>1.0450848781241019E-6</v>
      </c>
      <c r="AX692" s="5">
        <f t="shared" si="935"/>
        <v>2.2267298344554734E-4</v>
      </c>
      <c r="AY692" s="5">
        <f t="shared" si="936"/>
        <v>2.727744047207956E-4</v>
      </c>
      <c r="AZ692" s="5">
        <f t="shared" si="937"/>
        <v>1.6707432289148747E-4</v>
      </c>
      <c r="BA692" s="5">
        <f t="shared" si="938"/>
        <v>6.8222015180690796E-5</v>
      </c>
      <c r="BB692" s="5">
        <f t="shared" si="939"/>
        <v>2.0892992149086563E-5</v>
      </c>
      <c r="BC692" s="5">
        <f t="shared" si="940"/>
        <v>5.1187830765262108E-6</v>
      </c>
      <c r="BD692" s="5">
        <f t="shared" si="941"/>
        <v>4.6690084413608408E-4</v>
      </c>
      <c r="BE692" s="5">
        <f t="shared" si="942"/>
        <v>5.0555439777000169E-4</v>
      </c>
      <c r="BF692" s="5">
        <f t="shared" si="943"/>
        <v>2.7370399123769368E-4</v>
      </c>
      <c r="BG692" s="5">
        <f t="shared" si="944"/>
        <v>9.878775347076175E-5</v>
      </c>
      <c r="BH692" s="5">
        <f t="shared" si="945"/>
        <v>2.6741536152805682E-5</v>
      </c>
      <c r="BI692" s="5">
        <f t="shared" si="946"/>
        <v>5.7910802154112373E-6</v>
      </c>
      <c r="BJ692" s="8">
        <f t="shared" si="947"/>
        <v>0.32371833543017564</v>
      </c>
      <c r="BK692" s="8">
        <f t="shared" si="948"/>
        <v>0.28247498843549113</v>
      </c>
      <c r="BL692" s="8">
        <f t="shared" si="949"/>
        <v>0.36318045780581104</v>
      </c>
      <c r="BM692" s="8">
        <f t="shared" si="950"/>
        <v>0.40560607966765316</v>
      </c>
      <c r="BN692" s="8">
        <f t="shared" si="951"/>
        <v>0.59397475688924606</v>
      </c>
    </row>
    <row r="693" spans="1:66" x14ac:dyDescent="0.25">
      <c r="A693" t="s">
        <v>61</v>
      </c>
      <c r="B693" t="s">
        <v>67</v>
      </c>
      <c r="C693" t="s">
        <v>64</v>
      </c>
      <c r="D693" s="16"/>
      <c r="E693">
        <f>VLOOKUP(A693,home!$A$2:$E$405,3,FALSE)</f>
        <v>1.5254237288135599</v>
      </c>
      <c r="F693">
        <f>VLOOKUP(B693,home!$B$2:$E$405,3,FALSE)</f>
        <v>0.44</v>
      </c>
      <c r="G693">
        <f>VLOOKUP(C693,away!$B$2:$E$405,4,FALSE)</f>
        <v>1.53</v>
      </c>
      <c r="H693">
        <f>VLOOKUP(A693,away!$A$2:$E$405,3,FALSE)</f>
        <v>1.1186440677966101</v>
      </c>
      <c r="I693">
        <f>VLOOKUP(C693,away!$B$2:$E$405,3,FALSE)</f>
        <v>0.66</v>
      </c>
      <c r="J693">
        <f>VLOOKUP(B693,home!$B$2:$E$405,4,FALSE)</f>
        <v>1.19</v>
      </c>
      <c r="K693" s="3">
        <f t="shared" si="896"/>
        <v>1.0269152542372886</v>
      </c>
      <c r="L693" s="3">
        <f t="shared" si="897"/>
        <v>0.87858305084745758</v>
      </c>
      <c r="M693" s="5">
        <f t="shared" si="898"/>
        <v>0.14874850201645096</v>
      </c>
      <c r="N693" s="5">
        <f t="shared" si="899"/>
        <v>0.15275210576563955</v>
      </c>
      <c r="O693" s="5">
        <f t="shared" si="900"/>
        <v>0.13068791271060265</v>
      </c>
      <c r="P693" s="5">
        <f t="shared" si="901"/>
        <v>0.13420541110694911</v>
      </c>
      <c r="Q693" s="5">
        <f t="shared" si="902"/>
        <v>7.8431733763801456E-2</v>
      </c>
      <c r="R693" s="5">
        <f t="shared" si="903"/>
        <v>5.7410092529083752E-2</v>
      </c>
      <c r="S693" s="5">
        <f t="shared" si="904"/>
        <v>3.0271048323554321E-2</v>
      </c>
      <c r="T693" s="5">
        <f t="shared" si="905"/>
        <v>6.8908791933456226E-2</v>
      </c>
      <c r="U693" s="5">
        <f t="shared" si="906"/>
        <v>5.8955299765290299E-2</v>
      </c>
      <c r="V693" s="5">
        <f t="shared" si="907"/>
        <v>3.034606459022158E-3</v>
      </c>
      <c r="W693" s="5">
        <f t="shared" si="908"/>
        <v>2.684758127277518E-2</v>
      </c>
      <c r="X693" s="5">
        <f t="shared" si="909"/>
        <v>2.3587829862509881E-2</v>
      </c>
      <c r="Y693" s="5">
        <f t="shared" si="910"/>
        <v>1.0361933761737347E-2</v>
      </c>
      <c r="Z693" s="5">
        <f t="shared" si="911"/>
        <v>1.6813178081212417E-2</v>
      </c>
      <c r="AA693" s="5">
        <f t="shared" si="912"/>
        <v>1.7265709043805054E-2</v>
      </c>
      <c r="AB693" s="5">
        <f t="shared" si="913"/>
        <v>8.86520999615306E-3</v>
      </c>
      <c r="AC693" s="5">
        <f t="shared" si="914"/>
        <v>1.7111962551723308E-4</v>
      </c>
      <c r="AD693" s="5">
        <f t="shared" si="915"/>
        <v>6.8925476870970457E-3</v>
      </c>
      <c r="AE693" s="5">
        <f t="shared" si="916"/>
        <v>6.0556755750413088E-3</v>
      </c>
      <c r="AF693" s="5">
        <f t="shared" si="917"/>
        <v>2.6602069608311122E-3</v>
      </c>
      <c r="AG693" s="5">
        <f t="shared" si="918"/>
        <v>7.7907091584421414E-4</v>
      </c>
      <c r="AH693" s="5">
        <f t="shared" si="919"/>
        <v>3.6929433232583005E-3</v>
      </c>
      <c r="AI693" s="5">
        <f t="shared" si="920"/>
        <v>3.7923398316876949E-3</v>
      </c>
      <c r="AJ693" s="5">
        <f t="shared" si="921"/>
        <v>1.9472058112058824E-3</v>
      </c>
      <c r="AK693" s="5">
        <f t="shared" si="922"/>
        <v>6.6653845022227173E-4</v>
      </c>
      <c r="AL693" s="5">
        <f t="shared" si="923"/>
        <v>6.1755726961116185E-6</v>
      </c>
      <c r="AM693" s="5">
        <f t="shared" si="924"/>
        <v>1.4156124720875801E-3</v>
      </c>
      <c r="AN693" s="5">
        <f t="shared" si="925"/>
        <v>1.2437331245444172E-3</v>
      </c>
      <c r="AO693" s="5">
        <f t="shared" si="926"/>
        <v>5.4636142150113747E-4</v>
      </c>
      <c r="AP693" s="5">
        <f t="shared" si="927"/>
        <v>1.6000796152260772E-4</v>
      </c>
      <c r="AQ693" s="5">
        <f t="shared" si="928"/>
        <v>3.514507074860381E-5</v>
      </c>
      <c r="AR693" s="5">
        <f t="shared" si="929"/>
        <v>6.4891148231100565E-4</v>
      </c>
      <c r="AS693" s="5">
        <f t="shared" si="930"/>
        <v>6.6637709983490207E-4</v>
      </c>
      <c r="AT693" s="5">
        <f t="shared" si="931"/>
        <v>3.4215640444743272E-4</v>
      </c>
      <c r="AU693" s="5">
        <f t="shared" si="932"/>
        <v>1.17121877020684E-4</v>
      </c>
      <c r="AV693" s="5">
        <f t="shared" si="933"/>
        <v>3.0068560529361032E-5</v>
      </c>
      <c r="AW693" s="5">
        <f t="shared" si="934"/>
        <v>1.5477191763787531E-7</v>
      </c>
      <c r="AX693" s="5">
        <f t="shared" si="935"/>
        <v>2.4228567361254887E-4</v>
      </c>
      <c r="AY693" s="5">
        <f t="shared" si="936"/>
        <v>2.1286808629914449E-4</v>
      </c>
      <c r="AZ693" s="5">
        <f t="shared" si="937"/>
        <v>9.3511146344381119E-5</v>
      </c>
      <c r="BA693" s="5">
        <f t="shared" si="938"/>
        <v>2.7385769414496487E-5</v>
      </c>
      <c r="BB693" s="5">
        <f t="shared" si="939"/>
        <v>6.0151682104983265E-6</v>
      </c>
      <c r="BC693" s="5">
        <f t="shared" si="940"/>
        <v>1.0569649675480528E-6</v>
      </c>
      <c r="BD693" s="5">
        <f t="shared" si="941"/>
        <v>9.5020438309791506E-5</v>
      </c>
      <c r="BE693" s="5">
        <f t="shared" si="942"/>
        <v>9.7577937564638127E-5</v>
      </c>
      <c r="BF693" s="5">
        <f t="shared" si="943"/>
        <v>5.0102136281070314E-5</v>
      </c>
      <c r="BG693" s="5">
        <f t="shared" si="944"/>
        <v>1.7150216005635538E-5</v>
      </c>
      <c r="BH693" s="5">
        <f t="shared" si="945"/>
        <v>4.4029546074129076E-6</v>
      </c>
      <c r="BI693" s="5">
        <f t="shared" si="946"/>
        <v>9.042922500133338E-7</v>
      </c>
      <c r="BJ693" s="8">
        <f t="shared" si="947"/>
        <v>0.38126146035798641</v>
      </c>
      <c r="BK693" s="8">
        <f t="shared" si="948"/>
        <v>0.31664973119048906</v>
      </c>
      <c r="BL693" s="8">
        <f t="shared" si="949"/>
        <v>0.28535304486047092</v>
      </c>
      <c r="BM693" s="8">
        <f t="shared" si="950"/>
        <v>0.29762894328324979</v>
      </c>
      <c r="BN693" s="8">
        <f t="shared" si="951"/>
        <v>0.70223575789252746</v>
      </c>
    </row>
    <row r="694" spans="1:66" x14ac:dyDescent="0.25">
      <c r="A694" t="s">
        <v>61</v>
      </c>
      <c r="B694" t="s">
        <v>238</v>
      </c>
      <c r="C694" t="s">
        <v>87</v>
      </c>
      <c r="D694" s="10"/>
      <c r="E694">
        <f>VLOOKUP(A694,home!$A$2:$E$405,3,FALSE)</f>
        <v>1.5254237288135599</v>
      </c>
      <c r="F694">
        <f>VLOOKUP(B694,home!$B$2:$E$405,3,FALSE)</f>
        <v>0.44</v>
      </c>
      <c r="G694">
        <f>VLOOKUP(C694,away!$B$2:$E$405,4,FALSE)</f>
        <v>0.87</v>
      </c>
      <c r="H694">
        <f>VLOOKUP(A694,away!$A$2:$E$405,3,FALSE)</f>
        <v>1.1186440677966101</v>
      </c>
      <c r="I694">
        <f>VLOOKUP(C694,away!$B$2:$E$405,3,FALSE)</f>
        <v>0.66</v>
      </c>
      <c r="J694">
        <f>VLOOKUP(B694,home!$B$2:$E$405,4,FALSE)</f>
        <v>0.89</v>
      </c>
      <c r="K694" s="3">
        <f t="shared" si="896"/>
        <v>0.58393220338983076</v>
      </c>
      <c r="L694" s="3">
        <f t="shared" si="897"/>
        <v>0.65709152542372884</v>
      </c>
      <c r="M694" s="5">
        <f t="shared" si="898"/>
        <v>0.28908811856554706</v>
      </c>
      <c r="N694" s="5">
        <f t="shared" si="899"/>
        <v>0.16880786204780049</v>
      </c>
      <c r="O694" s="5">
        <f t="shared" si="900"/>
        <v>0.18995735281011109</v>
      </c>
      <c r="P694" s="5">
        <f t="shared" si="901"/>
        <v>0.11092221557650761</v>
      </c>
      <c r="Q694" s="5">
        <f t="shared" si="902"/>
        <v>4.9286173417549373E-2</v>
      </c>
      <c r="R694" s="5">
        <f t="shared" si="903"/>
        <v>6.2409683361724672E-2</v>
      </c>
      <c r="S694" s="5">
        <f t="shared" si="904"/>
        <v>1.0640127627392887E-2</v>
      </c>
      <c r="T694" s="5">
        <f t="shared" si="905"/>
        <v>3.2385526873235954E-2</v>
      </c>
      <c r="U694" s="5">
        <f t="shared" si="906"/>
        <v>3.6443023918273539E-2</v>
      </c>
      <c r="V694" s="5">
        <f t="shared" si="907"/>
        <v>4.5362044559804247E-4</v>
      </c>
      <c r="W694" s="5">
        <f t="shared" si="908"/>
        <v>9.5932612801209703E-3</v>
      </c>
      <c r="X694" s="5">
        <f t="shared" si="909"/>
        <v>6.3036506883430822E-3</v>
      </c>
      <c r="Y694" s="5">
        <f t="shared" si="910"/>
        <v>2.0710377232708468E-3</v>
      </c>
      <c r="Z694" s="5">
        <f t="shared" si="911"/>
        <v>1.3669624680455858E-2</v>
      </c>
      <c r="AA694" s="5">
        <f t="shared" si="912"/>
        <v>7.9821340591705991E-3</v>
      </c>
      <c r="AB694" s="5">
        <f t="shared" si="913"/>
        <v>2.3305125644622511E-3</v>
      </c>
      <c r="AC694" s="5">
        <f t="shared" si="914"/>
        <v>1.0878297486378894E-5</v>
      </c>
      <c r="AD694" s="5">
        <f t="shared" si="915"/>
        <v>1.4004535492488466E-3</v>
      </c>
      <c r="AE694" s="5">
        <f t="shared" si="916"/>
        <v>9.2022615896099975E-4</v>
      </c>
      <c r="AF694" s="5">
        <f t="shared" si="917"/>
        <v>3.0233640526325102E-4</v>
      </c>
      <c r="AG694" s="5">
        <f t="shared" si="918"/>
        <v>6.6220896575185445E-5</v>
      </c>
      <c r="AH694" s="5">
        <f t="shared" si="919"/>
        <v>2.245548633312648E-3</v>
      </c>
      <c r="AI694" s="5">
        <f t="shared" si="920"/>
        <v>1.3112481612692773E-3</v>
      </c>
      <c r="AJ694" s="5">
        <f t="shared" si="921"/>
        <v>3.8284001400041667E-4</v>
      </c>
      <c r="AK694" s="5">
        <f t="shared" si="922"/>
        <v>7.4517537640352328E-5</v>
      </c>
      <c r="AL694" s="5">
        <f t="shared" si="923"/>
        <v>1.6695876189957087E-7</v>
      </c>
      <c r="AM694" s="5">
        <f t="shared" si="924"/>
        <v>1.6355398535159764E-4</v>
      </c>
      <c r="AN694" s="5">
        <f t="shared" si="925"/>
        <v>1.0746993772381149E-4</v>
      </c>
      <c r="AO694" s="5">
        <f t="shared" si="926"/>
        <v>3.5308792658066213E-5</v>
      </c>
      <c r="AP694" s="5">
        <f t="shared" si="927"/>
        <v>7.733702809519629E-6</v>
      </c>
      <c r="AQ694" s="5">
        <f t="shared" si="928"/>
        <v>1.2704376440702575E-6</v>
      </c>
      <c r="AR694" s="5">
        <f t="shared" si="929"/>
        <v>2.9510619537531559E-4</v>
      </c>
      <c r="AS694" s="5">
        <f t="shared" si="930"/>
        <v>1.7232201089949792E-4</v>
      </c>
      <c r="AT694" s="5">
        <f t="shared" si="931"/>
        <v>5.0312185758555126E-5</v>
      </c>
      <c r="AU694" s="5">
        <f t="shared" si="932"/>
        <v>9.7929684957838526E-6</v>
      </c>
      <c r="AV694" s="5">
        <f t="shared" si="933"/>
        <v>1.4296074178675654E-6</v>
      </c>
      <c r="AW694" s="5">
        <f t="shared" si="934"/>
        <v>1.7794877707669472E-9</v>
      </c>
      <c r="AX694" s="5">
        <f t="shared" si="935"/>
        <v>1.5917406506591077E-5</v>
      </c>
      <c r="AY694" s="5">
        <f t="shared" si="936"/>
        <v>1.0459192922205518E-5</v>
      </c>
      <c r="AZ694" s="5">
        <f t="shared" si="937"/>
        <v>3.4363235159765459E-6</v>
      </c>
      <c r="BA694" s="5">
        <f t="shared" si="938"/>
        <v>7.5265968698748667E-7</v>
      </c>
      <c r="BB694" s="5">
        <f t="shared" si="939"/>
        <v>1.2364157546188845E-7</v>
      </c>
      <c r="BC694" s="5">
        <f t="shared" si="940"/>
        <v>1.6248766285209083E-8</v>
      </c>
      <c r="BD694" s="5">
        <f t="shared" si="941"/>
        <v>3.2318630013526487E-5</v>
      </c>
      <c r="BE694" s="5">
        <f t="shared" si="942"/>
        <v>1.8871888834339235E-5</v>
      </c>
      <c r="BF694" s="5">
        <f t="shared" si="943"/>
        <v>5.5099518145818283E-6</v>
      </c>
      <c r="BG694" s="5">
        <f t="shared" si="944"/>
        <v>1.072479434553521E-6</v>
      </c>
      <c r="BH694" s="5">
        <f t="shared" si="945"/>
        <v>1.5656381982727932E-7</v>
      </c>
      <c r="BI694" s="5">
        <f t="shared" si="946"/>
        <v>1.8284531256574344E-8</v>
      </c>
      <c r="BJ694" s="8">
        <f t="shared" si="947"/>
        <v>0.27148279136952952</v>
      </c>
      <c r="BK694" s="8">
        <f t="shared" si="948"/>
        <v>0.41112558666421606</v>
      </c>
      <c r="BL694" s="8">
        <f t="shared" si="949"/>
        <v>0.30372377182636001</v>
      </c>
      <c r="BM694" s="8">
        <f t="shared" si="950"/>
        <v>0.12951991134788668</v>
      </c>
      <c r="BN694" s="8">
        <f t="shared" si="951"/>
        <v>0.87047140577924031</v>
      </c>
    </row>
    <row r="695" spans="1:66" x14ac:dyDescent="0.25">
      <c r="A695" t="s">
        <v>61</v>
      </c>
      <c r="B695" t="s">
        <v>62</v>
      </c>
      <c r="C695" t="s">
        <v>240</v>
      </c>
      <c r="D695" s="10"/>
      <c r="E695">
        <f>VLOOKUP(A695,home!$A$2:$E$405,3,FALSE)</f>
        <v>1.5254237288135599</v>
      </c>
      <c r="F695">
        <f>VLOOKUP(B695,home!$B$2:$E$405,3,FALSE)</f>
        <v>0</v>
      </c>
      <c r="G695">
        <f>VLOOKUP(C695,away!$B$2:$E$405,4,FALSE)</f>
        <v>0.44</v>
      </c>
      <c r="H695">
        <f>VLOOKUP(A695,away!$A$2:$E$405,3,FALSE)</f>
        <v>1.1186440677966101</v>
      </c>
      <c r="I695">
        <f>VLOOKUP(C695,away!$B$2:$E$405,3,FALSE)</f>
        <v>0.87</v>
      </c>
      <c r="J695">
        <f>VLOOKUP(B695,home!$B$2:$E$405,4,FALSE)</f>
        <v>1.19</v>
      </c>
      <c r="K695" s="3">
        <f t="shared" si="896"/>
        <v>0</v>
      </c>
      <c r="L695" s="3">
        <f t="shared" si="897"/>
        <v>1.1581322033898303</v>
      </c>
      <c r="M695" s="5">
        <f t="shared" si="898"/>
        <v>0.31407225647320852</v>
      </c>
      <c r="N695" s="5">
        <f t="shared" si="899"/>
        <v>0</v>
      </c>
      <c r="O695" s="5">
        <f t="shared" si="900"/>
        <v>0.3637371944129329</v>
      </c>
      <c r="P695" s="5">
        <f t="shared" si="901"/>
        <v>0</v>
      </c>
      <c r="Q695" s="5">
        <f t="shared" si="902"/>
        <v>0</v>
      </c>
      <c r="R695" s="5">
        <f t="shared" si="903"/>
        <v>0.21062787921014259</v>
      </c>
      <c r="S695" s="5">
        <f t="shared" si="904"/>
        <v>0</v>
      </c>
      <c r="T695" s="5">
        <f t="shared" si="905"/>
        <v>0</v>
      </c>
      <c r="U695" s="5">
        <f t="shared" si="906"/>
        <v>0</v>
      </c>
      <c r="V695" s="5">
        <f t="shared" si="907"/>
        <v>0</v>
      </c>
      <c r="W695" s="5">
        <f t="shared" si="908"/>
        <v>0</v>
      </c>
      <c r="X695" s="5">
        <f t="shared" si="909"/>
        <v>0</v>
      </c>
      <c r="Y695" s="5">
        <f t="shared" si="910"/>
        <v>0</v>
      </c>
      <c r="Z695" s="5">
        <f t="shared" si="911"/>
        <v>8.1311643281656451E-2</v>
      </c>
      <c r="AA695" s="5">
        <f t="shared" si="912"/>
        <v>0</v>
      </c>
      <c r="AB695" s="5">
        <f t="shared" si="913"/>
        <v>0</v>
      </c>
      <c r="AC695" s="5">
        <f t="shared" si="914"/>
        <v>0</v>
      </c>
      <c r="AD695" s="5">
        <f t="shared" si="915"/>
        <v>0</v>
      </c>
      <c r="AE695" s="5">
        <f t="shared" si="916"/>
        <v>0</v>
      </c>
      <c r="AF695" s="5">
        <f t="shared" si="917"/>
        <v>0</v>
      </c>
      <c r="AG695" s="5">
        <f t="shared" si="918"/>
        <v>0</v>
      </c>
      <c r="AH695" s="5">
        <f t="shared" si="919"/>
        <v>2.354240814875818E-2</v>
      </c>
      <c r="AI695" s="5">
        <f t="shared" si="920"/>
        <v>0</v>
      </c>
      <c r="AJ695" s="5">
        <f t="shared" si="921"/>
        <v>0</v>
      </c>
      <c r="AK695" s="5">
        <f t="shared" si="922"/>
        <v>0</v>
      </c>
      <c r="AL695" s="5">
        <f t="shared" si="923"/>
        <v>0</v>
      </c>
      <c r="AM695" s="5">
        <f t="shared" si="924"/>
        <v>0</v>
      </c>
      <c r="AN695" s="5">
        <f t="shared" si="925"/>
        <v>0</v>
      </c>
      <c r="AO695" s="5">
        <f t="shared" si="926"/>
        <v>0</v>
      </c>
      <c r="AP695" s="5">
        <f t="shared" si="927"/>
        <v>0</v>
      </c>
      <c r="AQ695" s="5">
        <f t="shared" si="928"/>
        <v>0</v>
      </c>
      <c r="AR695" s="5">
        <f t="shared" si="929"/>
        <v>5.4530442044847943E-3</v>
      </c>
      <c r="AS695" s="5">
        <f t="shared" si="930"/>
        <v>0</v>
      </c>
      <c r="AT695" s="5">
        <f t="shared" si="931"/>
        <v>0</v>
      </c>
      <c r="AU695" s="5">
        <f t="shared" si="932"/>
        <v>0</v>
      </c>
      <c r="AV695" s="5">
        <f t="shared" si="933"/>
        <v>0</v>
      </c>
      <c r="AW695" s="5">
        <f t="shared" si="934"/>
        <v>0</v>
      </c>
      <c r="AX695" s="5">
        <f t="shared" si="935"/>
        <v>0</v>
      </c>
      <c r="AY695" s="5">
        <f t="shared" si="936"/>
        <v>0</v>
      </c>
      <c r="AZ695" s="5">
        <f t="shared" si="937"/>
        <v>0</v>
      </c>
      <c r="BA695" s="5">
        <f t="shared" si="938"/>
        <v>0</v>
      </c>
      <c r="BB695" s="5">
        <f t="shared" si="939"/>
        <v>0</v>
      </c>
      <c r="BC695" s="5">
        <f t="shared" si="940"/>
        <v>0</v>
      </c>
      <c r="BD695" s="5">
        <f t="shared" si="941"/>
        <v>1.0525576832870203E-3</v>
      </c>
      <c r="BE695" s="5">
        <f t="shared" si="942"/>
        <v>0</v>
      </c>
      <c r="BF695" s="5">
        <f t="shared" si="943"/>
        <v>0</v>
      </c>
      <c r="BG695" s="5">
        <f t="shared" si="944"/>
        <v>0</v>
      </c>
      <c r="BH695" s="5">
        <f t="shared" si="945"/>
        <v>0</v>
      </c>
      <c r="BI695" s="5">
        <f t="shared" si="946"/>
        <v>0</v>
      </c>
      <c r="BJ695" s="8">
        <f t="shared" si="947"/>
        <v>0</v>
      </c>
      <c r="BK695" s="8">
        <f t="shared" si="948"/>
        <v>0.31407225647320852</v>
      </c>
      <c r="BL695" s="8">
        <f t="shared" si="949"/>
        <v>0.60441308365960544</v>
      </c>
      <c r="BM695" s="8">
        <f t="shared" si="950"/>
        <v>0.11135965331818644</v>
      </c>
      <c r="BN695" s="8">
        <f t="shared" si="951"/>
        <v>0.88843733009628401</v>
      </c>
    </row>
    <row r="696" spans="1:66" x14ac:dyDescent="0.25">
      <c r="A696" t="s">
        <v>19</v>
      </c>
      <c r="B696" t="s">
        <v>146</v>
      </c>
      <c r="C696" t="s">
        <v>21</v>
      </c>
      <c r="D696" s="10"/>
      <c r="E696">
        <f>VLOOKUP(A696,home!$A$2:$E$405,3,FALSE)</f>
        <v>1.58227848101266</v>
      </c>
      <c r="F696">
        <f>VLOOKUP(B696,home!$B$2:$E$405,3,FALSE)</f>
        <v>0.63</v>
      </c>
      <c r="G696">
        <f>VLOOKUP(C696,away!$B$2:$E$405,4,FALSE)</f>
        <v>0.79</v>
      </c>
      <c r="H696">
        <f>VLOOKUP(A696,away!$A$2:$E$405,3,FALSE)</f>
        <v>1.36708860759494</v>
      </c>
      <c r="I696">
        <f>VLOOKUP(C696,away!$B$2:$E$405,3,FALSE)</f>
        <v>1.1100000000000001</v>
      </c>
      <c r="J696">
        <f>VLOOKUP(B696,home!$B$2:$E$405,4,FALSE)</f>
        <v>1.1000000000000001</v>
      </c>
      <c r="K696" s="3">
        <f t="shared" si="896"/>
        <v>0.78750000000000087</v>
      </c>
      <c r="L696" s="3">
        <f t="shared" si="897"/>
        <v>1.669215189873422</v>
      </c>
      <c r="M696" s="5">
        <f t="shared" si="898"/>
        <v>8.5716049985118128E-2</v>
      </c>
      <c r="N696" s="5">
        <f t="shared" si="899"/>
        <v>6.7501389363280595E-2</v>
      </c>
      <c r="O696" s="5">
        <f t="shared" si="900"/>
        <v>0.1430785326511087</v>
      </c>
      <c r="P696" s="5">
        <f t="shared" si="901"/>
        <v>0.11267434446274821</v>
      </c>
      <c r="Q696" s="5">
        <f t="shared" si="902"/>
        <v>2.6578672061791764E-2</v>
      </c>
      <c r="R696" s="5">
        <f t="shared" si="903"/>
        <v>0.11941443002301552</v>
      </c>
      <c r="S696" s="5">
        <f t="shared" si="904"/>
        <v>3.702780255948044E-2</v>
      </c>
      <c r="T696" s="5">
        <f t="shared" si="905"/>
        <v>4.4365523132207159E-2</v>
      </c>
      <c r="U696" s="5">
        <f t="shared" si="906"/>
        <v>9.4038863643124831E-2</v>
      </c>
      <c r="V696" s="5">
        <f t="shared" si="907"/>
        <v>5.4081449169928924E-3</v>
      </c>
      <c r="W696" s="5">
        <f t="shared" si="908"/>
        <v>6.9769014162203453E-3</v>
      </c>
      <c r="X696" s="5">
        <f t="shared" si="909"/>
        <v>1.1645949822204391E-2</v>
      </c>
      <c r="Y696" s="5">
        <f t="shared" si="910"/>
        <v>9.7197981718636257E-3</v>
      </c>
      <c r="Z696" s="5">
        <f t="shared" si="911"/>
        <v>6.6442793494831426E-2</v>
      </c>
      <c r="AA696" s="5">
        <f t="shared" si="912"/>
        <v>5.2323699877179802E-2</v>
      </c>
      <c r="AB696" s="5">
        <f t="shared" si="913"/>
        <v>2.0602456826639571E-2</v>
      </c>
      <c r="AC696" s="5">
        <f t="shared" si="914"/>
        <v>4.4431525906431327E-4</v>
      </c>
      <c r="AD696" s="5">
        <f t="shared" si="915"/>
        <v>1.3735774663183819E-3</v>
      </c>
      <c r="AE696" s="5">
        <f t="shared" si="916"/>
        <v>2.2927963712464916E-3</v>
      </c>
      <c r="AF696" s="5">
        <f t="shared" si="917"/>
        <v>1.9135852650856533E-3</v>
      </c>
      <c r="AG696" s="5">
        <f t="shared" si="918"/>
        <v>1.0647285305329767E-3</v>
      </c>
      <c r="AH696" s="5">
        <f t="shared" si="919"/>
        <v>2.7726830039798908E-2</v>
      </c>
      <c r="AI696" s="5">
        <f t="shared" si="920"/>
        <v>2.1834878656341664E-2</v>
      </c>
      <c r="AJ696" s="5">
        <f t="shared" si="921"/>
        <v>8.5974834709345391E-3</v>
      </c>
      <c r="AK696" s="5">
        <f t="shared" si="922"/>
        <v>2.2568394111203188E-3</v>
      </c>
      <c r="AL696" s="5">
        <f t="shared" si="923"/>
        <v>2.3362220054964963E-5</v>
      </c>
      <c r="AM696" s="5">
        <f t="shared" si="924"/>
        <v>2.163384509451454E-4</v>
      </c>
      <c r="AN696" s="5">
        <f t="shared" si="925"/>
        <v>3.6111542847132289E-4</v>
      </c>
      <c r="AO696" s="5">
        <f t="shared" si="926"/>
        <v>3.0138967925099074E-4</v>
      </c>
      <c r="AP696" s="5">
        <f t="shared" si="927"/>
        <v>1.6769474355894407E-4</v>
      </c>
      <c r="AQ696" s="5">
        <f t="shared" si="928"/>
        <v>6.9979653302629417E-5</v>
      </c>
      <c r="AR696" s="5">
        <f t="shared" si="929"/>
        <v>9.2564091738942082E-3</v>
      </c>
      <c r="AS696" s="5">
        <f t="shared" si="930"/>
        <v>7.2894222244416964E-3</v>
      </c>
      <c r="AT696" s="5">
        <f t="shared" si="931"/>
        <v>2.8702100008739209E-3</v>
      </c>
      <c r="AU696" s="5">
        <f t="shared" si="932"/>
        <v>7.53430125229405E-4</v>
      </c>
      <c r="AV696" s="5">
        <f t="shared" si="933"/>
        <v>1.4833155590453928E-4</v>
      </c>
      <c r="AW696" s="5">
        <f t="shared" si="934"/>
        <v>8.5305002529497278E-7</v>
      </c>
      <c r="AX696" s="5">
        <f t="shared" si="935"/>
        <v>2.8394421686550359E-5</v>
      </c>
      <c r="AY696" s="5">
        <f t="shared" si="936"/>
        <v>4.739639998686117E-5</v>
      </c>
      <c r="AZ696" s="5">
        <f t="shared" si="937"/>
        <v>3.955739540169257E-5</v>
      </c>
      <c r="BA696" s="5">
        <f t="shared" si="938"/>
        <v>2.2009935092111428E-5</v>
      </c>
      <c r="BB696" s="5">
        <f t="shared" si="939"/>
        <v>9.18482949597012E-6</v>
      </c>
      <c r="BC696" s="5">
        <f t="shared" si="940"/>
        <v>3.0662913822141541E-6</v>
      </c>
      <c r="BD696" s="5">
        <f t="shared" si="941"/>
        <v>2.5751564661246509E-3</v>
      </c>
      <c r="BE696" s="5">
        <f t="shared" si="942"/>
        <v>2.027935717073165E-3</v>
      </c>
      <c r="BF696" s="5">
        <f t="shared" si="943"/>
        <v>7.9849968859755944E-4</v>
      </c>
      <c r="BG696" s="5">
        <f t="shared" si="944"/>
        <v>2.0960616825685957E-4</v>
      </c>
      <c r="BH696" s="5">
        <f t="shared" si="945"/>
        <v>4.1266214375569272E-5</v>
      </c>
      <c r="BI696" s="5">
        <f t="shared" si="946"/>
        <v>6.4994287641521683E-6</v>
      </c>
      <c r="BJ696" s="8">
        <f t="shared" si="947"/>
        <v>0.17469904882932577</v>
      </c>
      <c r="BK696" s="8">
        <f t="shared" si="948"/>
        <v>0.24134141580344581</v>
      </c>
      <c r="BL696" s="8">
        <f t="shared" si="949"/>
        <v>0.51585078136279972</v>
      </c>
      <c r="BM696" s="8">
        <f t="shared" si="950"/>
        <v>0.44332407759337805</v>
      </c>
      <c r="BN696" s="8">
        <f t="shared" si="951"/>
        <v>0.55496341854706288</v>
      </c>
    </row>
    <row r="697" spans="1:66" x14ac:dyDescent="0.25">
      <c r="A697" t="s">
        <v>19</v>
      </c>
      <c r="B697" t="s">
        <v>141</v>
      </c>
      <c r="C697" t="s">
        <v>244</v>
      </c>
      <c r="D697" s="10"/>
      <c r="E697">
        <f>VLOOKUP(A697,home!$A$2:$E$405,3,FALSE)</f>
        <v>1.58227848101266</v>
      </c>
      <c r="F697">
        <f>VLOOKUP(B697,home!$B$2:$E$405,3,FALSE)</f>
        <v>0.95</v>
      </c>
      <c r="G697">
        <f>VLOOKUP(C697,away!$B$2:$E$405,4,FALSE)</f>
        <v>0.95</v>
      </c>
      <c r="H697">
        <f>VLOOKUP(A697,away!$A$2:$E$405,3,FALSE)</f>
        <v>1.36708860759494</v>
      </c>
      <c r="I697">
        <f>VLOOKUP(C697,away!$B$2:$E$405,3,FALSE)</f>
        <v>0.32</v>
      </c>
      <c r="J697">
        <f>VLOOKUP(B697,home!$B$2:$E$405,4,FALSE)</f>
        <v>0.73</v>
      </c>
      <c r="K697" s="3">
        <f t="shared" si="896"/>
        <v>1.4280063291139256</v>
      </c>
      <c r="L697" s="3">
        <f t="shared" si="897"/>
        <v>0.31935189873417796</v>
      </c>
      <c r="M697" s="5">
        <f t="shared" si="898"/>
        <v>0.17423362153001293</v>
      </c>
      <c r="N697" s="5">
        <f t="shared" si="899"/>
        <v>0.24880671428929874</v>
      </c>
      <c r="O697" s="5">
        <f t="shared" si="900"/>
        <v>5.5641837858941771E-2</v>
      </c>
      <c r="P697" s="5">
        <f t="shared" si="901"/>
        <v>7.9456896626099671E-2</v>
      </c>
      <c r="Q697" s="5">
        <f t="shared" si="902"/>
        <v>0.17764878136557943</v>
      </c>
      <c r="R697" s="5">
        <f t="shared" si="903"/>
        <v>8.8846632846561607E-3</v>
      </c>
      <c r="S697" s="5">
        <f t="shared" si="904"/>
        <v>9.0588119072689526E-3</v>
      </c>
      <c r="T697" s="5">
        <f t="shared" si="905"/>
        <v>5.673247563691064E-2</v>
      </c>
      <c r="U697" s="5">
        <f t="shared" si="906"/>
        <v>1.2687355402535115E-2</v>
      </c>
      <c r="V697" s="5">
        <f t="shared" si="907"/>
        <v>4.5901657463661495E-4</v>
      </c>
      <c r="W697" s="5">
        <f t="shared" si="908"/>
        <v>8.4561194716474469E-2</v>
      </c>
      <c r="X697" s="5">
        <f t="shared" si="909"/>
        <v>2.7004778091936656E-2</v>
      </c>
      <c r="Y697" s="5">
        <f t="shared" si="910"/>
        <v>4.3120135792775512E-3</v>
      </c>
      <c r="Z697" s="5">
        <f t="shared" si="911"/>
        <v>9.4577802985626111E-4</v>
      </c>
      <c r="AA697" s="5">
        <f t="shared" si="912"/>
        <v>1.3505770125716399E-3</v>
      </c>
      <c r="AB697" s="5">
        <f t="shared" si="913"/>
        <v>9.6431626095404006E-4</v>
      </c>
      <c r="AC697" s="5">
        <f t="shared" si="914"/>
        <v>1.3083020444150242E-5</v>
      </c>
      <c r="AD697" s="5">
        <f t="shared" si="915"/>
        <v>3.0188480313140181E-2</v>
      </c>
      <c r="AE697" s="5">
        <f t="shared" si="916"/>
        <v>9.640748507900667E-3</v>
      </c>
      <c r="AF697" s="5">
        <f t="shared" si="917"/>
        <v>1.5393956706083855E-3</v>
      </c>
      <c r="AG697" s="5">
        <f t="shared" si="918"/>
        <v>1.6386964343732038E-4</v>
      </c>
      <c r="AH697" s="5">
        <f t="shared" si="919"/>
        <v>7.5509002403916731E-5</v>
      </c>
      <c r="AI697" s="5">
        <f t="shared" si="920"/>
        <v>1.0782733333787169E-4</v>
      </c>
      <c r="AJ697" s="5">
        <f t="shared" si="921"/>
        <v>7.6989057228978898E-5</v>
      </c>
      <c r="AK697" s="5">
        <f t="shared" si="922"/>
        <v>3.6646953665165359E-5</v>
      </c>
      <c r="AL697" s="5">
        <f t="shared" si="923"/>
        <v>2.3865341117504732E-7</v>
      </c>
      <c r="AM697" s="5">
        <f t="shared" si="924"/>
        <v>8.6218681906990551E-3</v>
      </c>
      <c r="AN697" s="5">
        <f t="shared" si="925"/>
        <v>2.7534099773355546E-3</v>
      </c>
      <c r="AO697" s="5">
        <f t="shared" si="926"/>
        <v>4.3965335212786959E-4</v>
      </c>
      <c r="AP697" s="5">
        <f t="shared" si="927"/>
        <v>4.6801377595627096E-5</v>
      </c>
      <c r="AQ697" s="5">
        <f t="shared" si="928"/>
        <v>3.7365271996346812E-6</v>
      </c>
      <c r="AR697" s="5">
        <f t="shared" si="929"/>
        <v>4.8227886578428847E-6</v>
      </c>
      <c r="AS697" s="5">
        <f t="shared" si="930"/>
        <v>6.8869727273784926E-6</v>
      </c>
      <c r="AT697" s="5">
        <f t="shared" si="931"/>
        <v>4.9173203215657416E-6</v>
      </c>
      <c r="AU697" s="5">
        <f t="shared" si="932"/>
        <v>2.3406548471588006E-6</v>
      </c>
      <c r="AV697" s="5">
        <f t="shared" si="933"/>
        <v>8.3561748400348987E-7</v>
      </c>
      <c r="AW697" s="5">
        <f t="shared" si="934"/>
        <v>3.0231853924191829E-9</v>
      </c>
      <c r="AX697" s="5">
        <f t="shared" si="935"/>
        <v>2.0520137241840462E-3</v>
      </c>
      <c r="AY697" s="5">
        <f t="shared" si="936"/>
        <v>6.5531447904676693E-4</v>
      </c>
      <c r="AZ697" s="5">
        <f t="shared" si="937"/>
        <v>1.0463796157579185E-4</v>
      </c>
      <c r="BA697" s="5">
        <f t="shared" si="938"/>
        <v>1.1138777236301028E-5</v>
      </c>
      <c r="BB697" s="5">
        <f t="shared" si="939"/>
        <v>8.8929741499744275E-7</v>
      </c>
      <c r="BC697" s="5">
        <f t="shared" si="940"/>
        <v>5.6799763603765931E-8</v>
      </c>
      <c r="BD697" s="5">
        <f t="shared" si="941"/>
        <v>2.5669445251263038E-7</v>
      </c>
      <c r="BE697" s="5">
        <f t="shared" si="942"/>
        <v>3.6656130283647016E-7</v>
      </c>
      <c r="BF697" s="5">
        <f t="shared" si="943"/>
        <v>2.6172593022936292E-7</v>
      </c>
      <c r="BG697" s="5">
        <f t="shared" si="944"/>
        <v>1.2458209495358662E-7</v>
      </c>
      <c r="BH697" s="5">
        <f t="shared" si="945"/>
        <v>4.447600502199849E-8</v>
      </c>
      <c r="BI697" s="5">
        <f t="shared" si="946"/>
        <v>1.2702403333023303E-8</v>
      </c>
      <c r="BJ697" s="8">
        <f t="shared" si="947"/>
        <v>0.65528797227874336</v>
      </c>
      <c r="BK697" s="8">
        <f t="shared" si="948"/>
        <v>0.26387698279092026</v>
      </c>
      <c r="BL697" s="8">
        <f t="shared" si="949"/>
        <v>7.9846592262521512E-2</v>
      </c>
      <c r="BM697" s="8">
        <f t="shared" si="950"/>
        <v>0.25462949895159109</v>
      </c>
      <c r="BN697" s="8">
        <f t="shared" si="951"/>
        <v>0.74467251495458875</v>
      </c>
    </row>
    <row r="698" spans="1:66" x14ac:dyDescent="0.25">
      <c r="A698" t="s">
        <v>19</v>
      </c>
      <c r="B698" t="s">
        <v>154</v>
      </c>
      <c r="C698" t="s">
        <v>254</v>
      </c>
      <c r="D698" s="10"/>
      <c r="E698">
        <f>VLOOKUP(A698,home!$A$2:$E$405,3,FALSE)</f>
        <v>1.58227848101266</v>
      </c>
      <c r="F698">
        <f>VLOOKUP(B698,home!$B$2:$E$405,3,FALSE)</f>
        <v>0.95</v>
      </c>
      <c r="G698">
        <f>VLOOKUP(C698,away!$B$2:$E$405,4,FALSE)</f>
        <v>1.26</v>
      </c>
      <c r="H698">
        <f>VLOOKUP(A698,away!$A$2:$E$405,3,FALSE)</f>
        <v>1.36708860759494</v>
      </c>
      <c r="I698">
        <f>VLOOKUP(C698,away!$B$2:$E$405,3,FALSE)</f>
        <v>0.63</v>
      </c>
      <c r="J698">
        <f>VLOOKUP(B698,home!$B$2:$E$405,4,FALSE)</f>
        <v>1.1000000000000001</v>
      </c>
      <c r="K698" s="3">
        <f t="shared" si="896"/>
        <v>1.893987341772154</v>
      </c>
      <c r="L698" s="3">
        <f t="shared" si="897"/>
        <v>0.94739240506329347</v>
      </c>
      <c r="M698" s="5">
        <f t="shared" si="898"/>
        <v>5.834510892371815E-2</v>
      </c>
      <c r="N698" s="5">
        <f t="shared" si="899"/>
        <v>0.11050489775583969</v>
      </c>
      <c r="O698" s="5">
        <f t="shared" si="900"/>
        <v>5.527571306692116E-2</v>
      </c>
      <c r="P698" s="5">
        <f t="shared" si="901"/>
        <v>0.1046915008561783</v>
      </c>
      <c r="Q698" s="5">
        <f t="shared" si="902"/>
        <v>0.10464743877669327</v>
      </c>
      <c r="R698" s="5">
        <f t="shared" si="903"/>
        <v>2.6183895372029475E-2</v>
      </c>
      <c r="S698" s="5">
        <f t="shared" si="904"/>
        <v>4.6963278300881102E-2</v>
      </c>
      <c r="T698" s="5">
        <f t="shared" si="905"/>
        <v>9.9142188706365195E-2</v>
      </c>
      <c r="U698" s="5">
        <f t="shared" si="906"/>
        <v>4.9591966392910296E-2</v>
      </c>
      <c r="V698" s="5">
        <f t="shared" si="907"/>
        <v>9.3631691025697836E-3</v>
      </c>
      <c r="W698" s="5">
        <f t="shared" si="908"/>
        <v>6.6066974797311204E-2</v>
      </c>
      <c r="X698" s="5">
        <f t="shared" si="909"/>
        <v>6.2591350148480648E-2</v>
      </c>
      <c r="Y698" s="5">
        <f t="shared" si="910"/>
        <v>2.9649284876663903E-2</v>
      </c>
      <c r="Z698" s="5">
        <f t="shared" si="911"/>
        <v>8.2688078701442149E-3</v>
      </c>
      <c r="AA698" s="5">
        <f t="shared" si="912"/>
        <v>1.5661017437599106E-2</v>
      </c>
      <c r="AB698" s="5">
        <f t="shared" si="913"/>
        <v>1.4830884393042844E-2</v>
      </c>
      <c r="AC698" s="5">
        <f t="shared" si="914"/>
        <v>1.0500497001811912E-3</v>
      </c>
      <c r="AD698" s="5">
        <f t="shared" si="915"/>
        <v>3.1282503493821834E-2</v>
      </c>
      <c r="AE698" s="5">
        <f t="shared" si="916"/>
        <v>2.9636806221412747E-2</v>
      </c>
      <c r="AF698" s="5">
        <f t="shared" si="917"/>
        <v>1.4038842562249498E-2</v>
      </c>
      <c r="AG698" s="5">
        <f t="shared" si="918"/>
        <v>4.4334309397848276E-3</v>
      </c>
      <c r="AH698" s="5">
        <f t="shared" si="919"/>
        <v>1.958451443775554E-3</v>
      </c>
      <c r="AI698" s="5">
        <f t="shared" si="920"/>
        <v>3.7092822439862977E-3</v>
      </c>
      <c r="AJ698" s="5">
        <f t="shared" si="921"/>
        <v>3.5126668085851301E-3</v>
      </c>
      <c r="AK698" s="5">
        <f t="shared" si="922"/>
        <v>2.2176488237744762E-3</v>
      </c>
      <c r="AL698" s="5">
        <f t="shared" si="923"/>
        <v>7.5366234540260013E-5</v>
      </c>
      <c r="AM698" s="5">
        <f t="shared" si="924"/>
        <v>1.1849733127248343E-2</v>
      </c>
      <c r="AN698" s="5">
        <f t="shared" si="925"/>
        <v>1.1226347166781989E-2</v>
      </c>
      <c r="AO698" s="5">
        <f t="shared" si="926"/>
        <v>5.317878021206539E-3</v>
      </c>
      <c r="AP698" s="5">
        <f t="shared" si="927"/>
        <v>1.6793724161146971E-3</v>
      </c>
      <c r="AQ698" s="5">
        <f t="shared" si="928"/>
        <v>3.9775616807496413E-4</v>
      </c>
      <c r="AR698" s="5">
        <f t="shared" si="929"/>
        <v>3.7108440470364049E-4</v>
      </c>
      <c r="AS698" s="5">
        <f t="shared" si="930"/>
        <v>7.0282916523775E-4</v>
      </c>
      <c r="AT698" s="5">
        <f t="shared" si="931"/>
        <v>6.6557477119429435E-4</v>
      </c>
      <c r="AU698" s="5">
        <f t="shared" si="932"/>
        <v>4.2019673054829716E-4</v>
      </c>
      <c r="AV698" s="5">
        <f t="shared" si="933"/>
        <v>1.9896182217812985E-4</v>
      </c>
      <c r="AW698" s="5">
        <f t="shared" si="934"/>
        <v>3.7564817882994274E-6</v>
      </c>
      <c r="AX698" s="5">
        <f t="shared" si="935"/>
        <v>3.7405407577310902E-3</v>
      </c>
      <c r="AY698" s="5">
        <f t="shared" si="936"/>
        <v>3.5437599047041315E-3</v>
      </c>
      <c r="AZ698" s="5">
        <f t="shared" si="937"/>
        <v>1.6786656095422571E-3</v>
      </c>
      <c r="BA698" s="5">
        <f t="shared" si="938"/>
        <v>5.3011834970709292E-4</v>
      </c>
      <c r="BB698" s="5">
        <f t="shared" si="939"/>
        <v>1.2555752457429667E-4</v>
      </c>
      <c r="BC698" s="5">
        <f t="shared" si="940"/>
        <v>2.3790449036047312E-5</v>
      </c>
      <c r="BD698" s="5">
        <f t="shared" si="941"/>
        <v>5.8593757775610387E-5</v>
      </c>
      <c r="BE698" s="5">
        <f t="shared" si="942"/>
        <v>1.1097583553386977E-4</v>
      </c>
      <c r="BF698" s="5">
        <f t="shared" si="943"/>
        <v>1.0509341387186891E-4</v>
      </c>
      <c r="BG698" s="5">
        <f t="shared" si="944"/>
        <v>6.6348531858980626E-5</v>
      </c>
      <c r="BH698" s="5">
        <f t="shared" si="945"/>
        <v>3.1415819871518945E-5</v>
      </c>
      <c r="BI698" s="5">
        <f t="shared" si="946"/>
        <v>1.1900233033610193E-5</v>
      </c>
      <c r="BJ698" s="8">
        <f t="shared" si="947"/>
        <v>0.59210723777334429</v>
      </c>
      <c r="BK698" s="8">
        <f t="shared" si="948"/>
        <v>0.22403223302277292</v>
      </c>
      <c r="BL698" s="8">
        <f t="shared" si="949"/>
        <v>0.17568450046843193</v>
      </c>
      <c r="BM698" s="8">
        <f t="shared" si="950"/>
        <v>0.53690422096039747</v>
      </c>
      <c r="BN698" s="8">
        <f t="shared" si="951"/>
        <v>0.45964855475138011</v>
      </c>
    </row>
    <row r="699" spans="1:66" x14ac:dyDescent="0.25">
      <c r="A699" t="s">
        <v>19</v>
      </c>
      <c r="B699" t="s">
        <v>246</v>
      </c>
      <c r="C699" t="s">
        <v>352</v>
      </c>
      <c r="D699" s="10"/>
      <c r="E699">
        <f>VLOOKUP(A699,home!$A$2:$E$405,3,FALSE)</f>
        <v>1.58227848101266</v>
      </c>
      <c r="F699">
        <f>VLOOKUP(B699,home!$B$2:$E$405,3,FALSE)</f>
        <v>0.79</v>
      </c>
      <c r="G699">
        <f>VLOOKUP(C699,away!$B$2:$E$405,4,FALSE)</f>
        <v>0.88</v>
      </c>
      <c r="H699">
        <f>VLOOKUP(A699,away!$A$2:$E$405,3,FALSE)</f>
        <v>1.36708860759494</v>
      </c>
      <c r="I699">
        <f>VLOOKUP(C699,away!$B$2:$E$405,3,FALSE)</f>
        <v>0.63</v>
      </c>
      <c r="J699">
        <f>VLOOKUP(B699,home!$B$2:$E$405,4,FALSE)</f>
        <v>0.91</v>
      </c>
      <c r="K699" s="3">
        <f t="shared" si="896"/>
        <v>1.1000000000000014</v>
      </c>
      <c r="L699" s="3">
        <f t="shared" si="897"/>
        <v>0.78375189873417916</v>
      </c>
      <c r="M699" s="5">
        <f t="shared" si="898"/>
        <v>0.15201867577627923</v>
      </c>
      <c r="N699" s="5">
        <f t="shared" si="899"/>
        <v>0.16722054335390737</v>
      </c>
      <c r="O699" s="5">
        <f t="shared" si="900"/>
        <v>0.11914492578271443</v>
      </c>
      <c r="P699" s="5">
        <f t="shared" si="901"/>
        <v>0.13105941836098603</v>
      </c>
      <c r="Q699" s="5">
        <f t="shared" si="902"/>
        <v>9.1971298844649191E-2</v>
      </c>
      <c r="R699" s="5">
        <f t="shared" si="903"/>
        <v>4.6690030903372641E-2</v>
      </c>
      <c r="S699" s="5">
        <f t="shared" si="904"/>
        <v>2.8247468696540528E-2</v>
      </c>
      <c r="T699" s="5">
        <f t="shared" si="905"/>
        <v>7.2082680098542434E-2</v>
      </c>
      <c r="U699" s="5">
        <f t="shared" si="906"/>
        <v>5.1359033993709967E-2</v>
      </c>
      <c r="V699" s="5">
        <f t="shared" si="907"/>
        <v>2.7058786608758593E-3</v>
      </c>
      <c r="W699" s="5">
        <f t="shared" si="908"/>
        <v>3.3722809576371388E-2</v>
      </c>
      <c r="X699" s="5">
        <f t="shared" si="909"/>
        <v>2.6430316036132238E-2</v>
      </c>
      <c r="Y699" s="5">
        <f t="shared" si="910"/>
        <v>1.0357405188731532E-2</v>
      </c>
      <c r="Z699" s="5">
        <f t="shared" si="911"/>
        <v>1.2197800124158605E-2</v>
      </c>
      <c r="AA699" s="5">
        <f t="shared" si="912"/>
        <v>1.3417580136574481E-2</v>
      </c>
      <c r="AB699" s="5">
        <f t="shared" si="913"/>
        <v>7.3796690751159761E-3</v>
      </c>
      <c r="AC699" s="5">
        <f t="shared" si="914"/>
        <v>1.4580070575164576E-4</v>
      </c>
      <c r="AD699" s="5">
        <f t="shared" si="915"/>
        <v>9.2737726335021496E-3</v>
      </c>
      <c r="AE699" s="5">
        <f t="shared" si="916"/>
        <v>7.26833690993638E-3</v>
      </c>
      <c r="AF699" s="5">
        <f t="shared" si="917"/>
        <v>2.848286426901177E-3</v>
      </c>
      <c r="AG699" s="5">
        <f t="shared" si="918"/>
        <v>7.4411663174086271E-4</v>
      </c>
      <c r="AH699" s="5">
        <f t="shared" si="919"/>
        <v>2.3900122519223276E-3</v>
      </c>
      <c r="AI699" s="5">
        <f t="shared" si="920"/>
        <v>2.6290134771145635E-3</v>
      </c>
      <c r="AJ699" s="5">
        <f t="shared" si="921"/>
        <v>1.4459574124130123E-3</v>
      </c>
      <c r="AK699" s="5">
        <f t="shared" si="922"/>
        <v>5.3018438455143806E-4</v>
      </c>
      <c r="AL699" s="5">
        <f t="shared" si="923"/>
        <v>5.0279495186639815E-6</v>
      </c>
      <c r="AM699" s="5">
        <f t="shared" si="924"/>
        <v>2.040229979370476E-3</v>
      </c>
      <c r="AN699" s="5">
        <f t="shared" si="925"/>
        <v>1.5990341201860059E-3</v>
      </c>
      <c r="AO699" s="5">
        <f t="shared" si="926"/>
        <v>6.2662301391825986E-4</v>
      </c>
      <c r="AP699" s="5">
        <f t="shared" si="927"/>
        <v>1.6370565898299005E-4</v>
      </c>
      <c r="AQ699" s="5">
        <f t="shared" si="928"/>
        <v>3.2076155265362114E-5</v>
      </c>
      <c r="AR699" s="5">
        <f t="shared" si="929"/>
        <v>3.7463532808841528E-4</v>
      </c>
      <c r="AS699" s="5">
        <f t="shared" si="930"/>
        <v>4.120988608972573E-4</v>
      </c>
      <c r="AT699" s="5">
        <f t="shared" si="931"/>
        <v>2.2665437349349187E-4</v>
      </c>
      <c r="AU699" s="5">
        <f t="shared" si="932"/>
        <v>8.3106603614280399E-5</v>
      </c>
      <c r="AV699" s="5">
        <f t="shared" si="933"/>
        <v>2.2854315993927153E-5</v>
      </c>
      <c r="AW699" s="5">
        <f t="shared" si="934"/>
        <v>1.2040920778310413E-7</v>
      </c>
      <c r="AX699" s="5">
        <f t="shared" si="935"/>
        <v>3.7404216288458749E-4</v>
      </c>
      <c r="AY699" s="5">
        <f t="shared" si="936"/>
        <v>2.9315625536743459E-4</v>
      </c>
      <c r="AZ699" s="5">
        <f t="shared" si="937"/>
        <v>1.1488088588501438E-4</v>
      </c>
      <c r="BA699" s="5">
        <f t="shared" si="938"/>
        <v>3.0012704146881529E-5</v>
      </c>
      <c r="BB699" s="5">
        <f t="shared" si="939"/>
        <v>5.8806284653163917E-6</v>
      </c>
      <c r="BC699" s="5">
        <f t="shared" si="940"/>
        <v>9.2179074508839721E-7</v>
      </c>
      <c r="BD699" s="5">
        <f t="shared" si="941"/>
        <v>4.8936858287032924E-5</v>
      </c>
      <c r="BE699" s="5">
        <f t="shared" si="942"/>
        <v>5.3830544115736284E-5</v>
      </c>
      <c r="BF699" s="5">
        <f t="shared" si="943"/>
        <v>2.9606799263655E-5</v>
      </c>
      <c r="BG699" s="5">
        <f t="shared" si="944"/>
        <v>1.0855826396673506E-5</v>
      </c>
      <c r="BH699" s="5">
        <f t="shared" si="945"/>
        <v>2.98535225908522E-6</v>
      </c>
      <c r="BI699" s="5">
        <f t="shared" si="946"/>
        <v>6.5677749699874936E-7</v>
      </c>
      <c r="BJ699" s="8">
        <f t="shared" si="947"/>
        <v>0.42720012905563204</v>
      </c>
      <c r="BK699" s="8">
        <f t="shared" si="948"/>
        <v>0.31447542640531939</v>
      </c>
      <c r="BL699" s="8">
        <f t="shared" si="949"/>
        <v>0.24625262905739537</v>
      </c>
      <c r="BM699" s="8">
        <f t="shared" si="950"/>
        <v>0.29172805577443689</v>
      </c>
      <c r="BN699" s="8">
        <f t="shared" si="951"/>
        <v>0.70810489302190882</v>
      </c>
    </row>
    <row r="700" spans="1:66" x14ac:dyDescent="0.25">
      <c r="A700" t="s">
        <v>19</v>
      </c>
      <c r="B700" t="s">
        <v>249</v>
      </c>
      <c r="C700" t="s">
        <v>243</v>
      </c>
      <c r="D700" s="10"/>
      <c r="E700">
        <f>VLOOKUP(A700,home!$A$2:$E$405,3,FALSE)</f>
        <v>1.58227848101266</v>
      </c>
      <c r="F700">
        <f>VLOOKUP(B700,home!$B$2:$E$405,3,FALSE)</f>
        <v>1.01</v>
      </c>
      <c r="G700">
        <f>VLOOKUP(C700,away!$B$2:$E$405,4,FALSE)</f>
        <v>1.26</v>
      </c>
      <c r="H700">
        <f>VLOOKUP(A700,away!$A$2:$E$405,3,FALSE)</f>
        <v>1.36708860759494</v>
      </c>
      <c r="I700">
        <f>VLOOKUP(C700,away!$B$2:$E$405,3,FALSE)</f>
        <v>0.63</v>
      </c>
      <c r="J700">
        <f>VLOOKUP(B700,home!$B$2:$E$405,4,FALSE)</f>
        <v>0.88</v>
      </c>
      <c r="K700" s="3">
        <f t="shared" si="896"/>
        <v>2.0136075949367114</v>
      </c>
      <c r="L700" s="3">
        <f t="shared" si="897"/>
        <v>0.75791392405063474</v>
      </c>
      <c r="M700" s="5">
        <f t="shared" si="898"/>
        <v>6.2566735807278576E-2</v>
      </c>
      <c r="N700" s="5">
        <f t="shared" si="899"/>
        <v>0.12598485441193483</v>
      </c>
      <c r="O700" s="5">
        <f t="shared" si="900"/>
        <v>4.7420200250733853E-2</v>
      </c>
      <c r="P700" s="5">
        <f t="shared" si="901"/>
        <v>9.5485675378297441E-2</v>
      </c>
      <c r="Q700" s="5">
        <f t="shared" si="902"/>
        <v>0.12684202984543397</v>
      </c>
      <c r="R700" s="5">
        <f t="shared" si="903"/>
        <v>1.7970215025650296E-2</v>
      </c>
      <c r="S700" s="5">
        <f t="shared" si="904"/>
        <v>3.6431156607457757E-2</v>
      </c>
      <c r="T700" s="5">
        <f t="shared" si="905"/>
        <v>9.6135340574700565E-2</v>
      </c>
      <c r="U700" s="5">
        <f t="shared" si="906"/>
        <v>3.6184961458295244E-2</v>
      </c>
      <c r="V700" s="5">
        <f t="shared" si="907"/>
        <v>6.177676699201746E-3</v>
      </c>
      <c r="W700" s="5">
        <f t="shared" si="908"/>
        <v>8.5136691551318283E-2</v>
      </c>
      <c r="X700" s="5">
        <f t="shared" si="909"/>
        <v>6.4526283974348148E-2</v>
      </c>
      <c r="Y700" s="5">
        <f t="shared" si="910"/>
        <v>2.4452684545701899E-2</v>
      </c>
      <c r="Z700" s="5">
        <f t="shared" si="911"/>
        <v>4.5399587287080975E-3</v>
      </c>
      <c r="AA700" s="5">
        <f t="shared" si="912"/>
        <v>9.1416953768258431E-3</v>
      </c>
      <c r="AB700" s="5">
        <f t="shared" si="913"/>
        <v>9.203893620687173E-3</v>
      </c>
      <c r="AC700" s="5">
        <f t="shared" si="914"/>
        <v>5.8925044622456114E-4</v>
      </c>
      <c r="AD700" s="5">
        <f t="shared" si="915"/>
        <v>4.2857972178879669E-2</v>
      </c>
      <c r="AE700" s="5">
        <f t="shared" si="916"/>
        <v>3.248265387094762E-2</v>
      </c>
      <c r="AF700" s="5">
        <f t="shared" si="917"/>
        <v>1.2309527829454226E-2</v>
      </c>
      <c r="AG700" s="5">
        <f t="shared" si="918"/>
        <v>3.1098541801440481E-3</v>
      </c>
      <c r="AH700" s="5">
        <f t="shared" si="919"/>
        <v>8.6022448377577122E-4</v>
      </c>
      <c r="AI700" s="5">
        <f t="shared" si="920"/>
        <v>1.7321545538814048E-3</v>
      </c>
      <c r="AJ700" s="5">
        <f t="shared" si="921"/>
        <v>1.7439397826499044E-3</v>
      </c>
      <c r="AK700" s="5">
        <f t="shared" si="922"/>
        <v>1.1705367971520419E-3</v>
      </c>
      <c r="AL700" s="5">
        <f t="shared" si="923"/>
        <v>3.5971176120183573E-5</v>
      </c>
      <c r="AM700" s="5">
        <f t="shared" si="924"/>
        <v>1.7259827656595662E-2</v>
      </c>
      <c r="AN700" s="5">
        <f t="shared" si="925"/>
        <v>1.3081463707648089E-2</v>
      </c>
      <c r="AO700" s="5">
        <f t="shared" si="926"/>
        <v>4.9573117454947647E-3</v>
      </c>
      <c r="AP700" s="5">
        <f t="shared" si="927"/>
        <v>1.2524051992567461E-3</v>
      </c>
      <c r="AQ700" s="5">
        <f t="shared" si="928"/>
        <v>2.3730383476752433E-4</v>
      </c>
      <c r="AR700" s="5">
        <f t="shared" si="929"/>
        <v>1.303952228125853E-4</v>
      </c>
      <c r="AS700" s="5">
        <f t="shared" si="930"/>
        <v>2.625648109988865E-4</v>
      </c>
      <c r="AT700" s="5">
        <f t="shared" si="931"/>
        <v>2.6435124879524012E-4</v>
      </c>
      <c r="AU700" s="5">
        <f t="shared" si="932"/>
        <v>1.7743322743503322E-4</v>
      </c>
      <c r="AV700" s="5">
        <f t="shared" si="933"/>
        <v>8.9320223589328955E-5</v>
      </c>
      <c r="AW700" s="5">
        <f t="shared" si="934"/>
        <v>1.5249193084570547E-6</v>
      </c>
      <c r="AX700" s="5">
        <f t="shared" si="935"/>
        <v>5.7924200094366281E-3</v>
      </c>
      <c r="AY700" s="5">
        <f t="shared" si="936"/>
        <v>4.3901557791015296E-3</v>
      </c>
      <c r="AZ700" s="5">
        <f t="shared" si="937"/>
        <v>1.6636800968662059E-3</v>
      </c>
      <c r="BA700" s="5">
        <f t="shared" si="938"/>
        <v>4.2030877019360208E-4</v>
      </c>
      <c r="BB700" s="5">
        <f t="shared" si="939"/>
        <v>7.9639467332582342E-5</v>
      </c>
      <c r="BC700" s="5">
        <f t="shared" si="940"/>
        <v>1.2071972239067965E-5</v>
      </c>
      <c r="BD700" s="5">
        <f t="shared" si="941"/>
        <v>1.6471392499890559E-5</v>
      </c>
      <c r="BE700" s="5">
        <f t="shared" si="942"/>
        <v>3.316692103696321E-5</v>
      </c>
      <c r="BF700" s="5">
        <f t="shared" si="943"/>
        <v>3.3392582050347666E-5</v>
      </c>
      <c r="BG700" s="5">
        <f t="shared" si="944"/>
        <v>2.241318561037579E-5</v>
      </c>
      <c r="BH700" s="5">
        <f t="shared" si="945"/>
        <v>1.1282840192944728E-5</v>
      </c>
      <c r="BI700" s="5">
        <f t="shared" si="946"/>
        <v>4.5438425409941356E-6</v>
      </c>
      <c r="BJ700" s="8">
        <f t="shared" si="947"/>
        <v>0.66298448120179554</v>
      </c>
      <c r="BK700" s="8">
        <f t="shared" si="948"/>
        <v>0.2056766218936818</v>
      </c>
      <c r="BL700" s="8">
        <f t="shared" si="949"/>
        <v>0.12647315684721411</v>
      </c>
      <c r="BM700" s="8">
        <f t="shared" si="950"/>
        <v>0.51901587709227748</v>
      </c>
      <c r="BN700" s="8">
        <f t="shared" si="951"/>
        <v>0.47626971071932894</v>
      </c>
    </row>
    <row r="701" spans="1:66" x14ac:dyDescent="0.25">
      <c r="A701" t="s">
        <v>19</v>
      </c>
      <c r="B701" t="s">
        <v>251</v>
      </c>
      <c r="C701" t="s">
        <v>20</v>
      </c>
      <c r="D701" s="10"/>
      <c r="E701">
        <f>VLOOKUP(A701,home!$A$2:$E$405,3,FALSE)</f>
        <v>1.58227848101266</v>
      </c>
      <c r="F701">
        <f>VLOOKUP(B701,home!$B$2:$E$405,3,FALSE)</f>
        <v>0.84</v>
      </c>
      <c r="G701">
        <f>VLOOKUP(C701,away!$B$2:$E$405,4,FALSE)</f>
        <v>1.26</v>
      </c>
      <c r="H701">
        <f>VLOOKUP(A701,away!$A$2:$E$405,3,FALSE)</f>
        <v>1.36708860759494</v>
      </c>
      <c r="I701">
        <f>VLOOKUP(C701,away!$B$2:$E$405,3,FALSE)</f>
        <v>0.79</v>
      </c>
      <c r="J701">
        <f>VLOOKUP(B701,home!$B$2:$E$405,4,FALSE)</f>
        <v>1.46</v>
      </c>
      <c r="K701" s="3">
        <f t="shared" si="896"/>
        <v>1.6746835443037995</v>
      </c>
      <c r="L701" s="3">
        <f t="shared" si="897"/>
        <v>1.576800000000004</v>
      </c>
      <c r="M701" s="5">
        <f t="shared" si="898"/>
        <v>3.8716727224614833E-2</v>
      </c>
      <c r="N701" s="5">
        <f t="shared" si="899"/>
        <v>6.4838265972361364E-2</v>
      </c>
      <c r="O701" s="5">
        <f t="shared" si="900"/>
        <v>6.1048535487772823E-2</v>
      </c>
      <c r="P701" s="5">
        <f t="shared" si="901"/>
        <v>0.10223697778521967</v>
      </c>
      <c r="Q701" s="5">
        <f t="shared" si="902"/>
        <v>5.4291788532553308E-2</v>
      </c>
      <c r="R701" s="5">
        <f t="shared" si="903"/>
        <v>4.8130665378560221E-2</v>
      </c>
      <c r="S701" s="5">
        <f t="shared" si="904"/>
        <v>6.7492789137470088E-2</v>
      </c>
      <c r="T701" s="5">
        <f t="shared" si="905"/>
        <v>8.5607292158130274E-2</v>
      </c>
      <c r="U701" s="5">
        <f t="shared" si="906"/>
        <v>8.0603633285867407E-2</v>
      </c>
      <c r="V701" s="5">
        <f t="shared" si="907"/>
        <v>1.9802691895010879E-2</v>
      </c>
      <c r="W701" s="5">
        <f t="shared" si="908"/>
        <v>3.0307188282096234E-2</v>
      </c>
      <c r="X701" s="5">
        <f t="shared" si="909"/>
        <v>4.7788374483209467E-2</v>
      </c>
      <c r="Y701" s="5">
        <f t="shared" si="910"/>
        <v>3.7676354442562447E-2</v>
      </c>
      <c r="Z701" s="5">
        <f t="shared" si="911"/>
        <v>2.5297477722971324E-2</v>
      </c>
      <c r="AA701" s="5">
        <f t="shared" si="912"/>
        <v>4.2365269655052031E-2</v>
      </c>
      <c r="AB701" s="5">
        <f t="shared" si="913"/>
        <v>3.5474209970654376E-2</v>
      </c>
      <c r="AC701" s="5">
        <f t="shared" si="914"/>
        <v>3.2682375236875376E-3</v>
      </c>
      <c r="AD701" s="5">
        <f t="shared" si="915"/>
        <v>1.2688737372535881E-2</v>
      </c>
      <c r="AE701" s="5">
        <f t="shared" si="916"/>
        <v>2.0007601089014629E-2</v>
      </c>
      <c r="AF701" s="5">
        <f t="shared" si="917"/>
        <v>1.5773992698579174E-2</v>
      </c>
      <c r="AG701" s="5">
        <f t="shared" si="918"/>
        <v>8.2908105623732391E-3</v>
      </c>
      <c r="AH701" s="5">
        <f t="shared" si="919"/>
        <v>9.9722657183953182E-3</v>
      </c>
      <c r="AI701" s="5">
        <f t="shared" si="920"/>
        <v>1.6700389298021544E-2</v>
      </c>
      <c r="AJ701" s="5">
        <f t="shared" si="921"/>
        <v>1.3983933570431987E-2</v>
      </c>
      <c r="AK701" s="5">
        <f t="shared" si="922"/>
        <v>7.8062211450133047E-3</v>
      </c>
      <c r="AL701" s="5">
        <f t="shared" si="923"/>
        <v>3.45209681766316E-4</v>
      </c>
      <c r="AM701" s="5">
        <f t="shared" si="924"/>
        <v>4.2499239351556899E-3</v>
      </c>
      <c r="AN701" s="5">
        <f t="shared" si="925"/>
        <v>6.70128006095351E-3</v>
      </c>
      <c r="AO701" s="5">
        <f t="shared" si="926"/>
        <v>5.2832892000557611E-3</v>
      </c>
      <c r="AP701" s="5">
        <f t="shared" si="927"/>
        <v>2.7768968035493161E-3</v>
      </c>
      <c r="AQ701" s="5">
        <f t="shared" si="928"/>
        <v>1.0946527199591429E-3</v>
      </c>
      <c r="AR701" s="5">
        <f t="shared" si="929"/>
        <v>3.1448537169531544E-3</v>
      </c>
      <c r="AS701" s="5">
        <f t="shared" si="930"/>
        <v>5.2666347690240867E-3</v>
      </c>
      <c r="AT701" s="5">
        <f t="shared" si="931"/>
        <v>4.409973290771441E-3</v>
      </c>
      <c r="AU701" s="5">
        <f t="shared" si="932"/>
        <v>2.4617699002914013E-3</v>
      </c>
      <c r="AV701" s="5">
        <f t="shared" si="933"/>
        <v>1.0306713854701041E-3</v>
      </c>
      <c r="AW701" s="5">
        <f t="shared" si="934"/>
        <v>2.5321523434412059E-5</v>
      </c>
      <c r="AX701" s="5">
        <f t="shared" si="935"/>
        <v>1.1862129464580138E-3</v>
      </c>
      <c r="AY701" s="5">
        <f t="shared" si="936"/>
        <v>1.870420573975001E-3</v>
      </c>
      <c r="AZ701" s="5">
        <f t="shared" si="937"/>
        <v>1.4746395805218947E-3</v>
      </c>
      <c r="BA701" s="5">
        <f t="shared" si="938"/>
        <v>7.7507056352231008E-4</v>
      </c>
      <c r="BB701" s="5">
        <f t="shared" si="939"/>
        <v>3.0553281614049532E-4</v>
      </c>
      <c r="BC701" s="5">
        <f t="shared" si="940"/>
        <v>9.6352828898066804E-5</v>
      </c>
      <c r="BD701" s="5">
        <f t="shared" si="941"/>
        <v>8.2646755681529233E-4</v>
      </c>
      <c r="BE701" s="5">
        <f t="shared" si="942"/>
        <v>1.3840716172995354E-3</v>
      </c>
      <c r="BF701" s="5">
        <f t="shared" si="943"/>
        <v>1.1589409808147393E-3</v>
      </c>
      <c r="BG701" s="5">
        <f t="shared" si="944"/>
        <v>6.469531297965829E-4</v>
      </c>
      <c r="BH701" s="5">
        <f t="shared" si="945"/>
        <v>2.7086044010154445E-4</v>
      </c>
      <c r="BI701" s="5">
        <f t="shared" si="946"/>
        <v>9.0721104368188219E-5</v>
      </c>
      <c r="BJ701" s="8">
        <f t="shared" si="947"/>
        <v>0.40308467762260514</v>
      </c>
      <c r="BK701" s="8">
        <f t="shared" si="948"/>
        <v>0.23373305382174434</v>
      </c>
      <c r="BL701" s="8">
        <f t="shared" si="949"/>
        <v>0.33677704140147502</v>
      </c>
      <c r="BM701" s="8">
        <f t="shared" si="950"/>
        <v>0.62778419113717299</v>
      </c>
      <c r="BN701" s="8">
        <f t="shared" si="951"/>
        <v>0.36926296038108219</v>
      </c>
    </row>
    <row r="702" spans="1:66" x14ac:dyDescent="0.25">
      <c r="A702" t="s">
        <v>19</v>
      </c>
      <c r="B702" t="s">
        <v>252</v>
      </c>
      <c r="C702" t="s">
        <v>142</v>
      </c>
      <c r="D702" s="10"/>
      <c r="E702">
        <f>VLOOKUP(A702,home!$A$2:$E$405,3,FALSE)</f>
        <v>1.58227848101266</v>
      </c>
      <c r="F702">
        <f>VLOOKUP(B702,home!$B$2:$E$405,3,FALSE)</f>
        <v>0.95</v>
      </c>
      <c r="G702">
        <f>VLOOKUP(C702,away!$B$2:$E$405,4,FALSE)</f>
        <v>0.63</v>
      </c>
      <c r="H702">
        <f>VLOOKUP(A702,away!$A$2:$E$405,3,FALSE)</f>
        <v>1.36708860759494</v>
      </c>
      <c r="I702">
        <f>VLOOKUP(C702,away!$B$2:$E$405,3,FALSE)</f>
        <v>1.58</v>
      </c>
      <c r="J702">
        <f>VLOOKUP(B702,home!$B$2:$E$405,4,FALSE)</f>
        <v>1.1000000000000001</v>
      </c>
      <c r="K702" s="3">
        <f t="shared" si="896"/>
        <v>0.946993670886077</v>
      </c>
      <c r="L702" s="3">
        <f t="shared" si="897"/>
        <v>2.3760000000000061</v>
      </c>
      <c r="M702" s="5">
        <f t="shared" si="898"/>
        <v>3.6044763914656365E-2</v>
      </c>
      <c r="N702" s="5">
        <f t="shared" si="899"/>
        <v>3.4134163295762437E-2</v>
      </c>
      <c r="O702" s="5">
        <f t="shared" si="900"/>
        <v>8.5642359061223736E-2</v>
      </c>
      <c r="P702" s="5">
        <f t="shared" si="901"/>
        <v>8.1102771990731751E-2</v>
      </c>
      <c r="Q702" s="5">
        <f t="shared" si="902"/>
        <v>1.6162418301039427E-2</v>
      </c>
      <c r="R702" s="5">
        <f t="shared" si="903"/>
        <v>0.1017431225647341</v>
      </c>
      <c r="S702" s="5">
        <f t="shared" si="904"/>
        <v>4.5621464189324626E-2</v>
      </c>
      <c r="T702" s="5">
        <f t="shared" si="905"/>
        <v>3.8401905883269777E-2</v>
      </c>
      <c r="U702" s="5">
        <f t="shared" si="906"/>
        <v>9.63500931249896E-2</v>
      </c>
      <c r="V702" s="5">
        <f t="shared" si="907"/>
        <v>1.1405654790775436E-2</v>
      </c>
      <c r="W702" s="5">
        <f t="shared" si="908"/>
        <v>5.1019026124325476E-3</v>
      </c>
      <c r="X702" s="5">
        <f t="shared" si="909"/>
        <v>1.2122120607139762E-2</v>
      </c>
      <c r="Y702" s="5">
        <f t="shared" si="910"/>
        <v>1.440107928128208E-2</v>
      </c>
      <c r="Z702" s="5">
        <f t="shared" si="911"/>
        <v>8.0580553071269601E-2</v>
      </c>
      <c r="AA702" s="5">
        <f t="shared" si="912"/>
        <v>7.6309273754991955E-2</v>
      </c>
      <c r="AB702" s="5">
        <f t="shared" si="913"/>
        <v>3.6132199637945193E-2</v>
      </c>
      <c r="AC702" s="5">
        <f t="shared" si="914"/>
        <v>1.6039608105276103E-3</v>
      </c>
      <c r="AD702" s="5">
        <f t="shared" si="915"/>
        <v>1.2078673708626909E-3</v>
      </c>
      <c r="AE702" s="5">
        <f t="shared" si="916"/>
        <v>2.8698928731697606E-3</v>
      </c>
      <c r="AF702" s="5">
        <f t="shared" si="917"/>
        <v>3.4094327333256853E-3</v>
      </c>
      <c r="AG702" s="5">
        <f t="shared" si="918"/>
        <v>2.7002707247939495E-3</v>
      </c>
      <c r="AH702" s="5">
        <f t="shared" si="919"/>
        <v>4.7864848524334272E-2</v>
      </c>
      <c r="AI702" s="5">
        <f t="shared" si="920"/>
        <v>4.5327708610465339E-2</v>
      </c>
      <c r="AJ702" s="5">
        <f t="shared" si="921"/>
        <v>2.1462526584939502E-2</v>
      </c>
      <c r="AK702" s="5">
        <f t="shared" si="922"/>
        <v>6.774958945720627E-3</v>
      </c>
      <c r="AL702" s="5">
        <f t="shared" si="923"/>
        <v>1.4436012754173727E-4</v>
      </c>
      <c r="AM702" s="5">
        <f t="shared" si="924"/>
        <v>2.2876855109535491E-4</v>
      </c>
      <c r="AN702" s="5">
        <f t="shared" si="925"/>
        <v>5.4355407740256463E-4</v>
      </c>
      <c r="AO702" s="5">
        <f t="shared" si="926"/>
        <v>6.4574224395424866E-4</v>
      </c>
      <c r="AP702" s="5">
        <f t="shared" si="927"/>
        <v>5.1142785721176615E-4</v>
      </c>
      <c r="AQ702" s="5">
        <f t="shared" si="928"/>
        <v>3.0378814718378994E-4</v>
      </c>
      <c r="AR702" s="5">
        <f t="shared" si="929"/>
        <v>2.274537601876369E-2</v>
      </c>
      <c r="AS702" s="5">
        <f t="shared" si="930"/>
        <v>2.1539727131693172E-2</v>
      </c>
      <c r="AT702" s="5">
        <f t="shared" si="931"/>
        <v>1.0198992633163271E-2</v>
      </c>
      <c r="AU702" s="5">
        <f t="shared" si="932"/>
        <v>3.2194604910064481E-3</v>
      </c>
      <c r="AV702" s="5">
        <f t="shared" si="933"/>
        <v>7.622021771627219E-4</v>
      </c>
      <c r="AW702" s="5">
        <f t="shared" si="934"/>
        <v>9.0227363892819339E-6</v>
      </c>
      <c r="AX702" s="5">
        <f t="shared" si="935"/>
        <v>3.6107061664179857E-5</v>
      </c>
      <c r="AY702" s="5">
        <f t="shared" si="936"/>
        <v>8.5790378514091547E-5</v>
      </c>
      <c r="AZ702" s="5">
        <f t="shared" si="937"/>
        <v>1.0191896967474105E-4</v>
      </c>
      <c r="BA702" s="5">
        <f t="shared" si="938"/>
        <v>8.0719823982395116E-5</v>
      </c>
      <c r="BB702" s="5">
        <f t="shared" si="939"/>
        <v>4.7947575445542827E-5</v>
      </c>
      <c r="BC702" s="5">
        <f t="shared" si="940"/>
        <v>2.2784687851721996E-5</v>
      </c>
      <c r="BD702" s="5">
        <f t="shared" si="941"/>
        <v>9.0071689034304445E-3</v>
      </c>
      <c r="BE702" s="5">
        <f t="shared" si="942"/>
        <v>8.5297319441505169E-3</v>
      </c>
      <c r="BF702" s="5">
        <f t="shared" si="943"/>
        <v>4.0388010827326652E-3</v>
      </c>
      <c r="BG702" s="5">
        <f t="shared" si="944"/>
        <v>1.2749063544385568E-3</v>
      </c>
      <c r="BH702" s="5">
        <f t="shared" si="945"/>
        <v>3.0183206215643867E-4</v>
      </c>
      <c r="BI702" s="5">
        <f t="shared" si="946"/>
        <v>5.7166610506528098E-5</v>
      </c>
      <c r="BJ702" s="8">
        <f t="shared" si="947"/>
        <v>0.13311960305705847</v>
      </c>
      <c r="BK702" s="8">
        <f t="shared" si="948"/>
        <v>0.17600876620207159</v>
      </c>
      <c r="BL702" s="8">
        <f t="shared" si="949"/>
        <v>0.59928245621854881</v>
      </c>
      <c r="BM702" s="8">
        <f t="shared" si="950"/>
        <v>0.63408501177867582</v>
      </c>
      <c r="BN702" s="8">
        <f t="shared" si="951"/>
        <v>0.35482959912814782</v>
      </c>
    </row>
    <row r="703" spans="1:66" x14ac:dyDescent="0.25">
      <c r="A703" t="s">
        <v>22</v>
      </c>
      <c r="B703" t="s">
        <v>262</v>
      </c>
      <c r="C703" t="s">
        <v>255</v>
      </c>
      <c r="D703" s="10"/>
      <c r="E703">
        <f>VLOOKUP(A703,home!$A$2:$E$405,3,FALSE)</f>
        <v>1.6949152542372901</v>
      </c>
      <c r="F703">
        <f>VLOOKUP(B703,home!$B$2:$E$405,3,FALSE)</f>
        <v>0.98</v>
      </c>
      <c r="G703">
        <f>VLOOKUP(C703,away!$B$2:$E$405,4,FALSE)</f>
        <v>0.2</v>
      </c>
      <c r="H703">
        <f>VLOOKUP(A703,away!$A$2:$E$405,3,FALSE)</f>
        <v>1.55932203389831</v>
      </c>
      <c r="I703">
        <f>VLOOKUP(C703,away!$B$2:$E$405,3,FALSE)</f>
        <v>1.97</v>
      </c>
      <c r="J703">
        <f>VLOOKUP(B703,home!$B$2:$E$405,4,FALSE)</f>
        <v>1.5</v>
      </c>
      <c r="K703" s="3">
        <f t="shared" si="896"/>
        <v>0.33220338983050884</v>
      </c>
      <c r="L703" s="3">
        <f t="shared" si="897"/>
        <v>4.6077966101695056</v>
      </c>
      <c r="M703" s="5">
        <f t="shared" si="898"/>
        <v>7.1545983723144786E-3</v>
      </c>
      <c r="N703" s="5">
        <f t="shared" si="899"/>
        <v>2.376781832158711E-3</v>
      </c>
      <c r="O703" s="5">
        <f t="shared" si="900"/>
        <v>3.2966934127074916E-2</v>
      </c>
      <c r="P703" s="5">
        <f t="shared" si="901"/>
        <v>1.0951727269333376E-2</v>
      </c>
      <c r="Q703" s="5">
        <f t="shared" si="902"/>
        <v>3.9478749076534558E-4</v>
      </c>
      <c r="R703" s="5">
        <f t="shared" si="903"/>
        <v>7.5952463659208602E-2</v>
      </c>
      <c r="S703" s="5">
        <f t="shared" si="904"/>
        <v>4.1910224704570006E-3</v>
      </c>
      <c r="T703" s="5">
        <f t="shared" si="905"/>
        <v>1.8191004616858845E-3</v>
      </c>
      <c r="U703" s="5">
        <f t="shared" si="906"/>
        <v>2.5231665893567633E-2</v>
      </c>
      <c r="V703" s="5">
        <f t="shared" si="907"/>
        <v>7.1281173445821868E-4</v>
      </c>
      <c r="W703" s="5">
        <f t="shared" si="908"/>
        <v>4.3716580898309523E-5</v>
      </c>
      <c r="X703" s="5">
        <f t="shared" si="909"/>
        <v>2.0143711327143157E-4</v>
      </c>
      <c r="Y703" s="5">
        <f t="shared" si="910"/>
        <v>4.6409062384721657E-4</v>
      </c>
      <c r="Z703" s="5">
        <f t="shared" si="911"/>
        <v>0.11665783486097468</v>
      </c>
      <c r="AA703" s="5">
        <f t="shared" si="912"/>
        <v>3.87541281911035E-2</v>
      </c>
      <c r="AB703" s="5">
        <f t="shared" si="913"/>
        <v>6.437126377505333E-3</v>
      </c>
      <c r="AC703" s="5">
        <f t="shared" si="914"/>
        <v>6.8194950505320249E-5</v>
      </c>
      <c r="AD703" s="5">
        <f t="shared" si="915"/>
        <v>3.630699091554522E-6</v>
      </c>
      <c r="AE703" s="5">
        <f t="shared" si="916"/>
        <v>1.6729522966610431E-5</v>
      </c>
      <c r="AF703" s="5">
        <f t="shared" si="917"/>
        <v>3.8543119607650221E-5</v>
      </c>
      <c r="AG703" s="5">
        <f t="shared" si="918"/>
        <v>5.9199618624496173E-5</v>
      </c>
      <c r="AH703" s="5">
        <f t="shared" si="919"/>
        <v>0.13438389400552828</v>
      </c>
      <c r="AI703" s="5">
        <f t="shared" si="920"/>
        <v>4.464278512726029E-2</v>
      </c>
      <c r="AJ703" s="5">
        <f t="shared" si="921"/>
        <v>7.4152422753754454E-3</v>
      </c>
      <c r="AK703" s="5">
        <f t="shared" si="922"/>
        <v>8.2112287343140639E-4</v>
      </c>
      <c r="AL703" s="5">
        <f t="shared" si="923"/>
        <v>4.175510407236751E-6</v>
      </c>
      <c r="AM703" s="5">
        <f t="shared" si="924"/>
        <v>2.4122610913379231E-7</v>
      </c>
      <c r="AN703" s="5">
        <f t="shared" si="925"/>
        <v>1.1115208479510674E-6</v>
      </c>
      <c r="AO703" s="5">
        <f t="shared" si="926"/>
        <v>2.5608309976608316E-6</v>
      </c>
      <c r="AP703" s="5">
        <f t="shared" si="927"/>
        <v>3.9332627967461922E-6</v>
      </c>
      <c r="AQ703" s="5">
        <f t="shared" si="928"/>
        <v>4.5309187454382326E-6</v>
      </c>
      <c r="AR703" s="5">
        <f t="shared" si="929"/>
        <v>0.12384273025201023</v>
      </c>
      <c r="AS703" s="5">
        <f t="shared" si="930"/>
        <v>4.114097479558311E-2</v>
      </c>
      <c r="AT703" s="5">
        <f t="shared" si="931"/>
        <v>6.8335856440121167E-3</v>
      </c>
      <c r="AU703" s="5">
        <f t="shared" si="932"/>
        <v>7.5671343854597558E-4</v>
      </c>
      <c r="AV703" s="5">
        <f t="shared" si="933"/>
        <v>6.2845692353818359E-5</v>
      </c>
      <c r="AW703" s="5">
        <f t="shared" si="934"/>
        <v>1.7754335825036866E-7</v>
      </c>
      <c r="AX703" s="5">
        <f t="shared" si="935"/>
        <v>1.3356021861645014E-8</v>
      </c>
      <c r="AY703" s="5">
        <f t="shared" si="936"/>
        <v>6.1541832259437704E-8</v>
      </c>
      <c r="AZ703" s="5">
        <f t="shared" si="937"/>
        <v>1.417861230343287E-7</v>
      </c>
      <c r="BA703" s="5">
        <f t="shared" si="938"/>
        <v>2.177738723622188E-7</v>
      </c>
      <c r="BB703" s="5">
        <f t="shared" si="939"/>
        <v>2.5086442771352957E-7</v>
      </c>
      <c r="BC703" s="5">
        <f t="shared" si="940"/>
        <v>2.3118645192610285E-7</v>
      </c>
      <c r="BD703" s="5">
        <f t="shared" si="941"/>
        <v>9.5107018774891527E-2</v>
      </c>
      <c r="BE703" s="5">
        <f t="shared" si="942"/>
        <v>3.1594874033692814E-2</v>
      </c>
      <c r="BF703" s="5">
        <f t="shared" si="943"/>
        <v>5.247962127630337E-3</v>
      </c>
      <c r="BG703" s="5">
        <f t="shared" si="944"/>
        <v>5.8113026950030934E-4</v>
      </c>
      <c r="BH703" s="5">
        <f t="shared" si="945"/>
        <v>4.8263361365279966E-5</v>
      </c>
      <c r="BI703" s="5">
        <f t="shared" si="946"/>
        <v>3.2066504500321646E-6</v>
      </c>
      <c r="BJ703" s="8">
        <f t="shared" si="947"/>
        <v>5.4313113311432988E-3</v>
      </c>
      <c r="BK703" s="8">
        <f t="shared" si="948"/>
        <v>2.3082591849307887E-2</v>
      </c>
      <c r="BL703" s="8">
        <f t="shared" si="949"/>
        <v>0.67182466757009096</v>
      </c>
      <c r="BM703" s="8">
        <f t="shared" si="950"/>
        <v>0.68719922886218732</v>
      </c>
      <c r="BN703" s="8">
        <f t="shared" si="951"/>
        <v>0.12979729275085544</v>
      </c>
    </row>
    <row r="704" spans="1:66" x14ac:dyDescent="0.25">
      <c r="A704" t="s">
        <v>22</v>
      </c>
      <c r="B704" t="s">
        <v>259</v>
      </c>
      <c r="C704" t="s">
        <v>166</v>
      </c>
      <c r="D704" s="10"/>
      <c r="E704">
        <f>VLOOKUP(A704,home!$A$2:$E$405,3,FALSE)</f>
        <v>1.6949152542372901</v>
      </c>
      <c r="F704">
        <f>VLOOKUP(B704,home!$B$2:$E$405,3,FALSE)</f>
        <v>0.2</v>
      </c>
      <c r="G704">
        <f>VLOOKUP(C704,away!$B$2:$E$405,4,FALSE)</f>
        <v>0.59</v>
      </c>
      <c r="H704">
        <f>VLOOKUP(A704,away!$A$2:$E$405,3,FALSE)</f>
        <v>1.55932203389831</v>
      </c>
      <c r="I704">
        <f>VLOOKUP(C704,away!$B$2:$E$405,3,FALSE)</f>
        <v>0.98</v>
      </c>
      <c r="J704">
        <f>VLOOKUP(B704,home!$B$2:$E$405,4,FALSE)</f>
        <v>0.21</v>
      </c>
      <c r="K704" s="3">
        <f t="shared" si="896"/>
        <v>0.20000000000000023</v>
      </c>
      <c r="L704" s="3">
        <f t="shared" si="897"/>
        <v>0.3209084745762722</v>
      </c>
      <c r="M704" s="5">
        <f t="shared" si="898"/>
        <v>0.59398068642966417</v>
      </c>
      <c r="N704" s="5">
        <f t="shared" si="899"/>
        <v>0.118796137285933</v>
      </c>
      <c r="O704" s="5">
        <f t="shared" si="900"/>
        <v>0.1906134360099106</v>
      </c>
      <c r="P704" s="5">
        <f t="shared" si="901"/>
        <v>3.8122687201982169E-2</v>
      </c>
      <c r="Q704" s="5">
        <f t="shared" si="902"/>
        <v>1.1879613728593311E-2</v>
      </c>
      <c r="R704" s="5">
        <f t="shared" si="903"/>
        <v>3.058473349184114E-2</v>
      </c>
      <c r="S704" s="5">
        <f t="shared" si="904"/>
        <v>6.1169466983682422E-4</v>
      </c>
      <c r="T704" s="5">
        <f t="shared" si="905"/>
        <v>3.8122687201982207E-3</v>
      </c>
      <c r="U704" s="5">
        <f t="shared" si="906"/>
        <v>6.1169466983682355E-3</v>
      </c>
      <c r="V704" s="5">
        <f t="shared" si="907"/>
        <v>4.3621778534171573E-6</v>
      </c>
      <c r="W704" s="5">
        <f t="shared" si="908"/>
        <v>7.9197424857288892E-4</v>
      </c>
      <c r="X704" s="5">
        <f t="shared" si="909"/>
        <v>2.541512480132152E-4</v>
      </c>
      <c r="Y704" s="5">
        <f t="shared" si="910"/>
        <v>4.0779644655788356E-5</v>
      </c>
      <c r="Z704" s="5">
        <f t="shared" si="911"/>
        <v>3.2716333900628543E-3</v>
      </c>
      <c r="AA704" s="5">
        <f t="shared" si="912"/>
        <v>6.5432667801257176E-4</v>
      </c>
      <c r="AB704" s="5">
        <f t="shared" si="913"/>
        <v>6.5432667801257238E-5</v>
      </c>
      <c r="AC704" s="5">
        <f t="shared" si="914"/>
        <v>1.749824800963123E-8</v>
      </c>
      <c r="AD704" s="5">
        <f t="shared" si="915"/>
        <v>3.9598712428644469E-5</v>
      </c>
      <c r="AE704" s="5">
        <f t="shared" si="916"/>
        <v>1.2707562400660766E-5</v>
      </c>
      <c r="AF704" s="5">
        <f t="shared" si="917"/>
        <v>2.0389822327894188E-6</v>
      </c>
      <c r="AG704" s="5">
        <f t="shared" si="918"/>
        <v>2.18108892670858E-7</v>
      </c>
      <c r="AH704" s="5">
        <f t="shared" si="919"/>
        <v>2.6247372014446716E-4</v>
      </c>
      <c r="AI704" s="5">
        <f t="shared" si="920"/>
        <v>5.2494744028893504E-5</v>
      </c>
      <c r="AJ704" s="5">
        <f t="shared" si="921"/>
        <v>5.2494744028893562E-6</v>
      </c>
      <c r="AK704" s="5">
        <f t="shared" si="922"/>
        <v>3.4996496019262433E-7</v>
      </c>
      <c r="AL704" s="5">
        <f t="shared" si="923"/>
        <v>4.4922688612224469E-11</v>
      </c>
      <c r="AM704" s="5">
        <f t="shared" si="924"/>
        <v>1.5839484971457803E-6</v>
      </c>
      <c r="AN704" s="5">
        <f t="shared" si="925"/>
        <v>5.0830249602643115E-7</v>
      </c>
      <c r="AO704" s="5">
        <f t="shared" si="926"/>
        <v>8.1559289311576846E-8</v>
      </c>
      <c r="AP704" s="5">
        <f t="shared" si="927"/>
        <v>8.7243557068343285E-9</v>
      </c>
      <c r="AQ704" s="5">
        <f t="shared" si="928"/>
        <v>6.9992992038524979E-10</v>
      </c>
      <c r="AR704" s="5">
        <f t="shared" si="929"/>
        <v>1.6846008229584079E-5</v>
      </c>
      <c r="AS704" s="5">
        <f t="shared" si="930"/>
        <v>3.3692016459168202E-6</v>
      </c>
      <c r="AT704" s="5">
        <f t="shared" si="931"/>
        <v>3.3692016459168236E-7</v>
      </c>
      <c r="AU704" s="5">
        <f t="shared" si="932"/>
        <v>2.24613443061122E-8</v>
      </c>
      <c r="AV704" s="5">
        <f t="shared" si="933"/>
        <v>1.1230672153056106E-9</v>
      </c>
      <c r="AW704" s="5">
        <f t="shared" si="934"/>
        <v>8.0089285980076913E-14</v>
      </c>
      <c r="AX704" s="5">
        <f t="shared" si="935"/>
        <v>5.2798283238192793E-8</v>
      </c>
      <c r="AY704" s="5">
        <f t="shared" si="936"/>
        <v>1.6943416534214407E-8</v>
      </c>
      <c r="AZ704" s="5">
        <f t="shared" si="937"/>
        <v>2.7186429770525674E-9</v>
      </c>
      <c r="BA704" s="5">
        <f t="shared" si="938"/>
        <v>2.9081185689447826E-10</v>
      </c>
      <c r="BB704" s="5">
        <f t="shared" si="939"/>
        <v>2.3330997346175043E-11</v>
      </c>
      <c r="BC704" s="5">
        <f t="shared" si="940"/>
        <v>1.4974229537408189E-12</v>
      </c>
      <c r="BD704" s="5">
        <f t="shared" si="941"/>
        <v>9.0100446727585824E-7</v>
      </c>
      <c r="BE704" s="5">
        <f t="shared" si="942"/>
        <v>1.8020089345517186E-7</v>
      </c>
      <c r="BF704" s="5">
        <f t="shared" si="943"/>
        <v>1.8020089345517207E-8</v>
      </c>
      <c r="BG704" s="5">
        <f t="shared" si="944"/>
        <v>1.2013392897011492E-9</v>
      </c>
      <c r="BH704" s="5">
        <f t="shared" si="945"/>
        <v>6.0066964485057494E-11</v>
      </c>
      <c r="BI704" s="5">
        <f t="shared" si="946"/>
        <v>2.4026785794023025E-12</v>
      </c>
      <c r="BJ704" s="8">
        <f t="shared" si="947"/>
        <v>0.13563174425247232</v>
      </c>
      <c r="BK704" s="8">
        <f t="shared" si="948"/>
        <v>0.63271946496592379</v>
      </c>
      <c r="BL704" s="8">
        <f t="shared" si="949"/>
        <v>0.22837711965318089</v>
      </c>
      <c r="BM704" s="8">
        <f t="shared" si="950"/>
        <v>1.6022651170379033E-2</v>
      </c>
      <c r="BN704" s="8">
        <f t="shared" si="951"/>
        <v>0.98397729414792434</v>
      </c>
    </row>
    <row r="705" spans="1:66" x14ac:dyDescent="0.25">
      <c r="A705" t="s">
        <v>22</v>
      </c>
      <c r="B705" t="s">
        <v>291</v>
      </c>
      <c r="C705" t="s">
        <v>290</v>
      </c>
      <c r="D705" s="10"/>
      <c r="E705">
        <f>VLOOKUP(A705,home!$A$2:$E$405,3,FALSE)</f>
        <v>1.6949152542372901</v>
      </c>
      <c r="F705">
        <f>VLOOKUP(B705,home!$B$2:$E$405,3,FALSE)</f>
        <v>1.57</v>
      </c>
      <c r="G705">
        <f>VLOOKUP(C705,away!$B$2:$E$405,4,FALSE)</f>
        <v>1.57</v>
      </c>
      <c r="H705">
        <f>VLOOKUP(A705,away!$A$2:$E$405,3,FALSE)</f>
        <v>1.55932203389831</v>
      </c>
      <c r="I705">
        <f>VLOOKUP(C705,away!$B$2:$E$405,3,FALSE)</f>
        <v>0.59</v>
      </c>
      <c r="J705">
        <f>VLOOKUP(B705,home!$B$2:$E$405,4,FALSE)</f>
        <v>0.21</v>
      </c>
      <c r="K705" s="3">
        <f t="shared" si="896"/>
        <v>4.177796610169497</v>
      </c>
      <c r="L705" s="3">
        <f t="shared" si="897"/>
        <v>0.19320000000000062</v>
      </c>
      <c r="M705" s="5">
        <f t="shared" si="898"/>
        <v>1.2638638493719231E-2</v>
      </c>
      <c r="N705" s="5">
        <f t="shared" si="899"/>
        <v>5.2801661056217926E-2</v>
      </c>
      <c r="O705" s="5">
        <f t="shared" si="900"/>
        <v>2.4417849569865636E-3</v>
      </c>
      <c r="P705" s="5">
        <f t="shared" si="901"/>
        <v>1.0201280916061334E-2</v>
      </c>
      <c r="Q705" s="5">
        <f t="shared" si="902"/>
        <v>0.11029730028599301</v>
      </c>
      <c r="R705" s="5">
        <f t="shared" si="903"/>
        <v>2.3587642684490281E-4</v>
      </c>
      <c r="S705" s="5">
        <f t="shared" si="904"/>
        <v>2.0584917509135353E-3</v>
      </c>
      <c r="T705" s="5">
        <f t="shared" si="905"/>
        <v>2.1309438415253918E-2</v>
      </c>
      <c r="U705" s="5">
        <f t="shared" si="906"/>
        <v>9.8544373649152826E-4</v>
      </c>
      <c r="V705" s="5">
        <f t="shared" si="907"/>
        <v>1.8461247164047777E-4</v>
      </c>
      <c r="W705" s="5">
        <f t="shared" si="908"/>
        <v>0.1535998957485562</v>
      </c>
      <c r="X705" s="5">
        <f t="shared" si="909"/>
        <v>2.9675499858621154E-2</v>
      </c>
      <c r="Y705" s="5">
        <f t="shared" si="910"/>
        <v>2.866653286342813E-3</v>
      </c>
      <c r="Z705" s="5">
        <f t="shared" si="911"/>
        <v>1.5190441888811792E-5</v>
      </c>
      <c r="AA705" s="5">
        <f t="shared" si="912"/>
        <v>6.3462576630054628E-5</v>
      </c>
      <c r="AB705" s="5">
        <f t="shared" si="913"/>
        <v>1.325668687588321E-4</v>
      </c>
      <c r="AC705" s="5">
        <f t="shared" si="914"/>
        <v>9.3131258004413332E-6</v>
      </c>
      <c r="AD705" s="5">
        <f t="shared" si="915"/>
        <v>0.16042728094517661</v>
      </c>
      <c r="AE705" s="5">
        <f t="shared" si="916"/>
        <v>3.0994550678608221E-2</v>
      </c>
      <c r="AF705" s="5">
        <f t="shared" si="917"/>
        <v>2.9940735955535642E-3</v>
      </c>
      <c r="AG705" s="5">
        <f t="shared" si="918"/>
        <v>1.9281833955365015E-4</v>
      </c>
      <c r="AH705" s="5">
        <f t="shared" si="919"/>
        <v>7.3369834322961198E-7</v>
      </c>
      <c r="AI705" s="5">
        <f t="shared" si="920"/>
        <v>3.0652424512316489E-6</v>
      </c>
      <c r="AJ705" s="5">
        <f t="shared" si="921"/>
        <v>6.4029797610516124E-6</v>
      </c>
      <c r="AK705" s="5">
        <f t="shared" si="922"/>
        <v>8.9167823802351058E-6</v>
      </c>
      <c r="AL705" s="5">
        <f t="shared" si="923"/>
        <v>3.0068369324475469E-7</v>
      </c>
      <c r="AM705" s="5">
        <f t="shared" si="924"/>
        <v>0.13404651010229365</v>
      </c>
      <c r="AN705" s="5">
        <f t="shared" si="925"/>
        <v>2.5897785751763217E-2</v>
      </c>
      <c r="AO705" s="5">
        <f t="shared" si="926"/>
        <v>2.5017261036203351E-3</v>
      </c>
      <c r="AP705" s="5">
        <f t="shared" si="927"/>
        <v>1.6111116107315012E-4</v>
      </c>
      <c r="AQ705" s="5">
        <f t="shared" si="928"/>
        <v>7.7816690798331761E-6</v>
      </c>
      <c r="AR705" s="5">
        <f t="shared" si="929"/>
        <v>2.8350103982392279E-8</v>
      </c>
      <c r="AS705" s="5">
        <f t="shared" si="930"/>
        <v>1.1844096831559121E-7</v>
      </c>
      <c r="AT705" s="5">
        <f t="shared" si="931"/>
        <v>2.4741113796703492E-7</v>
      </c>
      <c r="AU705" s="5">
        <f t="shared" si="932"/>
        <v>3.4454447117228534E-7</v>
      </c>
      <c r="AV705" s="5">
        <f t="shared" si="933"/>
        <v>3.5985918092905404E-7</v>
      </c>
      <c r="AW705" s="5">
        <f t="shared" si="934"/>
        <v>6.7415815204586968E-9</v>
      </c>
      <c r="AX705" s="5">
        <f t="shared" si="935"/>
        <v>9.3336509251735603E-2</v>
      </c>
      <c r="AY705" s="5">
        <f t="shared" si="936"/>
        <v>1.8032613587435374E-2</v>
      </c>
      <c r="AZ705" s="5">
        <f t="shared" si="937"/>
        <v>1.7419504725462631E-3</v>
      </c>
      <c r="BA705" s="5">
        <f t="shared" si="938"/>
        <v>1.1218161043197971E-4</v>
      </c>
      <c r="BB705" s="5">
        <f t="shared" si="939"/>
        <v>5.418371783864638E-6</v>
      </c>
      <c r="BC705" s="5">
        <f t="shared" si="940"/>
        <v>2.0936588572853016E-7</v>
      </c>
      <c r="BD705" s="5">
        <f t="shared" si="941"/>
        <v>9.1287334823303489E-10</v>
      </c>
      <c r="BE705" s="5">
        <f t="shared" si="942"/>
        <v>3.8137991797620518E-9</v>
      </c>
      <c r="BF705" s="5">
        <f t="shared" si="943"/>
        <v>7.9666386425385555E-9</v>
      </c>
      <c r="BG705" s="5">
        <f t="shared" si="944"/>
        <v>1.1094331971747631E-8</v>
      </c>
      <c r="BH705" s="5">
        <f t="shared" si="945"/>
        <v>1.1587465625915584E-8</v>
      </c>
      <c r="BI705" s="5">
        <f t="shared" si="946"/>
        <v>9.6820149224811379E-9</v>
      </c>
      <c r="BJ705" s="8">
        <f t="shared" si="947"/>
        <v>0.84100296965752641</v>
      </c>
      <c r="BK705" s="8">
        <f t="shared" si="948"/>
        <v>4.3125251029263637E-2</v>
      </c>
      <c r="BL705" s="8">
        <f t="shared" si="949"/>
        <v>3.8793969316336867E-3</v>
      </c>
      <c r="BM705" s="8">
        <f t="shared" si="950"/>
        <v>0.68137365907863578</v>
      </c>
      <c r="BN705" s="8">
        <f t="shared" si="951"/>
        <v>0.18861654213582296</v>
      </c>
    </row>
    <row r="706" spans="1:66" x14ac:dyDescent="0.25">
      <c r="A706" t="s">
        <v>22</v>
      </c>
      <c r="B706" t="s">
        <v>267</v>
      </c>
      <c r="C706" t="s">
        <v>24</v>
      </c>
      <c r="D706" s="10"/>
      <c r="E706">
        <f>VLOOKUP(A706,home!$A$2:$E$405,3,FALSE)</f>
        <v>1.6949152542372901</v>
      </c>
      <c r="F706">
        <f>VLOOKUP(B706,home!$B$2:$E$405,3,FALSE)</f>
        <v>0.39</v>
      </c>
      <c r="G706">
        <f>VLOOKUP(C706,away!$B$2:$E$405,4,FALSE)</f>
        <v>1.18</v>
      </c>
      <c r="H706">
        <f>VLOOKUP(A706,away!$A$2:$E$405,3,FALSE)</f>
        <v>1.55932203389831</v>
      </c>
      <c r="I706">
        <f>VLOOKUP(C706,away!$B$2:$E$405,3,FALSE)</f>
        <v>1.57</v>
      </c>
      <c r="J706">
        <f>VLOOKUP(B706,home!$B$2:$E$405,4,FALSE)</f>
        <v>1.5</v>
      </c>
      <c r="K706" s="3">
        <f t="shared" si="896"/>
        <v>0.78000000000000091</v>
      </c>
      <c r="L706" s="3">
        <f t="shared" si="897"/>
        <v>3.6722033898305204</v>
      </c>
      <c r="M706" s="5">
        <f t="shared" si="898"/>
        <v>1.1652862863181328E-2</v>
      </c>
      <c r="N706" s="5">
        <f t="shared" si="899"/>
        <v>9.0892330332814457E-3</v>
      </c>
      <c r="O706" s="5">
        <f t="shared" si="900"/>
        <v>4.2791682507404664E-2</v>
      </c>
      <c r="P706" s="5">
        <f t="shared" si="901"/>
        <v>3.3377512355775671E-2</v>
      </c>
      <c r="Q706" s="5">
        <f t="shared" si="902"/>
        <v>3.5448008829797682E-3</v>
      </c>
      <c r="R706" s="5">
        <f t="shared" si="903"/>
        <v>7.8569880780121393E-2</v>
      </c>
      <c r="S706" s="5">
        <f t="shared" si="904"/>
        <v>2.3900957733312984E-2</v>
      </c>
      <c r="T706" s="5">
        <f t="shared" si="905"/>
        <v>1.3017229818752528E-2</v>
      </c>
      <c r="U706" s="5">
        <f t="shared" si="906"/>
        <v>6.1284507008494749E-2</v>
      </c>
      <c r="V706" s="5">
        <f t="shared" si="907"/>
        <v>7.6066620940672298E-3</v>
      </c>
      <c r="W706" s="5">
        <f t="shared" si="908"/>
        <v>9.2164822957474079E-4</v>
      </c>
      <c r="X706" s="5">
        <f t="shared" si="909"/>
        <v>3.3844797528756613E-3</v>
      </c>
      <c r="Y706" s="5">
        <f t="shared" si="910"/>
        <v>6.214249010661383E-3</v>
      </c>
      <c r="Z706" s="5">
        <f t="shared" si="911"/>
        <v>9.6174860846447219E-2</v>
      </c>
      <c r="AA706" s="5">
        <f t="shared" si="912"/>
        <v>7.5016391460228912E-2</v>
      </c>
      <c r="AB706" s="5">
        <f t="shared" si="913"/>
        <v>2.925639266948931E-2</v>
      </c>
      <c r="AC706" s="5">
        <f t="shared" si="914"/>
        <v>1.3617440034475404E-3</v>
      </c>
      <c r="AD706" s="5">
        <f t="shared" si="915"/>
        <v>1.7972140476707466E-4</v>
      </c>
      <c r="AE706" s="5">
        <f t="shared" si="916"/>
        <v>6.5997355181075465E-4</v>
      </c>
      <c r="AF706" s="5">
        <f t="shared" si="917"/>
        <v>1.211778557078971E-3</v>
      </c>
      <c r="AG706" s="5">
        <f t="shared" si="918"/>
        <v>1.4832991083431114E-3</v>
      </c>
      <c r="AH706" s="5">
        <f t="shared" si="919"/>
        <v>8.8293412504200516E-2</v>
      </c>
      <c r="AI706" s="5">
        <f t="shared" si="920"/>
        <v>6.8868861753276472E-2</v>
      </c>
      <c r="AJ706" s="5">
        <f t="shared" si="921"/>
        <v>2.685885608377786E-2</v>
      </c>
      <c r="AK706" s="5">
        <f t="shared" si="922"/>
        <v>6.983302581782252E-3</v>
      </c>
      <c r="AL706" s="5">
        <f t="shared" si="923"/>
        <v>1.5601874950089322E-4</v>
      </c>
      <c r="AM706" s="5">
        <f t="shared" si="924"/>
        <v>2.8036539143663691E-5</v>
      </c>
      <c r="AN706" s="5">
        <f t="shared" si="925"/>
        <v>1.029558740824779E-4</v>
      </c>
      <c r="AO706" s="5">
        <f t="shared" si="926"/>
        <v>1.8903745490431978E-4</v>
      </c>
      <c r="AP706" s="5">
        <f t="shared" si="927"/>
        <v>2.3139466090152578E-4</v>
      </c>
      <c r="AQ706" s="5">
        <f t="shared" si="928"/>
        <v>2.1243206453781666E-4</v>
      </c>
      <c r="AR706" s="5">
        <f t="shared" si="929"/>
        <v>6.4846273739525909E-2</v>
      </c>
      <c r="AS706" s="5">
        <f t="shared" si="930"/>
        <v>5.0580093516830259E-2</v>
      </c>
      <c r="AT706" s="5">
        <f t="shared" si="931"/>
        <v>1.9726236471563824E-2</v>
      </c>
      <c r="AU706" s="5">
        <f t="shared" si="932"/>
        <v>5.1288214826066001E-3</v>
      </c>
      <c r="AV706" s="5">
        <f t="shared" si="933"/>
        <v>1.000120189108288E-3</v>
      </c>
      <c r="AW706" s="5">
        <f t="shared" si="934"/>
        <v>1.2413539250543153E-5</v>
      </c>
      <c r="AX706" s="5">
        <f t="shared" si="935"/>
        <v>3.6447500886762817E-6</v>
      </c>
      <c r="AY706" s="5">
        <f t="shared" si="936"/>
        <v>1.3384263630722132E-5</v>
      </c>
      <c r="AZ706" s="5">
        <f t="shared" si="937"/>
        <v>2.4574869137561582E-5</v>
      </c>
      <c r="BA706" s="5">
        <f t="shared" si="938"/>
        <v>3.0081305917198361E-5</v>
      </c>
      <c r="BB706" s="5">
        <f t="shared" si="939"/>
        <v>2.7616168389916178E-5</v>
      </c>
      <c r="BC706" s="5">
        <f t="shared" si="940"/>
        <v>2.0282437435116128E-5</v>
      </c>
      <c r="BD706" s="5">
        <f t="shared" si="941"/>
        <v>3.9688117707360832E-2</v>
      </c>
      <c r="BE706" s="5">
        <f t="shared" si="942"/>
        <v>3.0956731811741481E-2</v>
      </c>
      <c r="BF706" s="5">
        <f t="shared" si="943"/>
        <v>1.2073125406579193E-2</v>
      </c>
      <c r="BG706" s="5">
        <f t="shared" si="944"/>
        <v>3.1390126057105937E-3</v>
      </c>
      <c r="BH706" s="5">
        <f t="shared" si="945"/>
        <v>6.1210745811356637E-4</v>
      </c>
      <c r="BI706" s="5">
        <f t="shared" si="946"/>
        <v>9.5488763465716528E-5</v>
      </c>
      <c r="BJ706" s="8">
        <f t="shared" si="947"/>
        <v>4.0589853738294421E-2</v>
      </c>
      <c r="BK706" s="8">
        <f t="shared" si="948"/>
        <v>7.8069142062916375E-2</v>
      </c>
      <c r="BL706" s="8">
        <f t="shared" si="949"/>
        <v>0.70576941650138258</v>
      </c>
      <c r="BM706" s="8">
        <f t="shared" si="950"/>
        <v>0.74157633000191581</v>
      </c>
      <c r="BN706" s="8">
        <f t="shared" si="951"/>
        <v>0.17902597242274426</v>
      </c>
    </row>
    <row r="707" spans="1:66" x14ac:dyDescent="0.25">
      <c r="A707" t="s">
        <v>25</v>
      </c>
      <c r="B707" t="s">
        <v>168</v>
      </c>
      <c r="C707" t="s">
        <v>257</v>
      </c>
      <c r="D707" s="10"/>
      <c r="E707">
        <f>VLOOKUP(A707,home!$A$2:$E$405,3,FALSE)</f>
        <v>1.45</v>
      </c>
      <c r="F707">
        <f>VLOOKUP(B707,home!$B$2:$E$405,3,FALSE)</f>
        <v>1.21</v>
      </c>
      <c r="G707">
        <f>VLOOKUP(C707,away!$B$2:$E$405,4,FALSE)</f>
        <v>1.61</v>
      </c>
      <c r="H707">
        <f>VLOOKUP(A707,away!$A$2:$E$405,3,FALSE)</f>
        <v>1.31666666666667</v>
      </c>
      <c r="I707">
        <f>VLOOKUP(C707,away!$B$2:$E$405,3,FALSE)</f>
        <v>0.92</v>
      </c>
      <c r="J707">
        <f>VLOOKUP(B707,home!$B$2:$E$405,4,FALSE)</f>
        <v>0.76</v>
      </c>
      <c r="K707" s="3">
        <f t="shared" si="896"/>
        <v>2.8247450000000001</v>
      </c>
      <c r="L707" s="3">
        <f t="shared" si="897"/>
        <v>0.92061333333333573</v>
      </c>
      <c r="M707" s="5">
        <f t="shared" si="898"/>
        <v>2.3627161131195281E-2</v>
      </c>
      <c r="N707" s="5">
        <f t="shared" si="899"/>
        <v>6.6740705269538222E-2</v>
      </c>
      <c r="O707" s="5">
        <f t="shared" si="900"/>
        <v>2.1751479566193516E-2</v>
      </c>
      <c r="P707" s="5">
        <f t="shared" si="901"/>
        <v>6.1442383147207305E-2</v>
      </c>
      <c r="Q707" s="5">
        <f t="shared" si="902"/>
        <v>9.426273675330088E-2</v>
      </c>
      <c r="R707" s="5">
        <f t="shared" si="903"/>
        <v>1.0012351054182675E-2</v>
      </c>
      <c r="S707" s="5">
        <f t="shared" si="904"/>
        <v>3.9945197244029215E-2</v>
      </c>
      <c r="T707" s="5">
        <f t="shared" si="905"/>
        <v>8.6779532291579059E-2</v>
      </c>
      <c r="U707" s="5">
        <f t="shared" si="906"/>
        <v>2.8282338578547239E-2</v>
      </c>
      <c r="V707" s="5">
        <f t="shared" si="907"/>
        <v>1.15419335509209E-2</v>
      </c>
      <c r="W707" s="5">
        <f t="shared" si="908"/>
        <v>8.8756064776734311E-2</v>
      </c>
      <c r="X707" s="5">
        <f t="shared" si="909"/>
        <v>8.171001664765884E-2</v>
      </c>
      <c r="Y707" s="5">
        <f t="shared" si="910"/>
        <v>3.7611665396361772E-2</v>
      </c>
      <c r="Z707" s="5">
        <f t="shared" si="911"/>
        <v>3.0725012928315503E-3</v>
      </c>
      <c r="AA707" s="5">
        <f t="shared" si="912"/>
        <v>8.6790326644194584E-3</v>
      </c>
      <c r="AB707" s="5">
        <f t="shared" si="913"/>
        <v>1.2258027061827773E-2</v>
      </c>
      <c r="AC707" s="5">
        <f t="shared" si="914"/>
        <v>1.8759233799754123E-3</v>
      </c>
      <c r="AD707" s="5">
        <f t="shared" si="915"/>
        <v>6.2678312549439077E-2</v>
      </c>
      <c r="AE707" s="5">
        <f t="shared" si="916"/>
        <v>5.7702490243847757E-2</v>
      </c>
      <c r="AF707" s="5">
        <f t="shared" si="917"/>
        <v>2.6560840942511481E-2</v>
      </c>
      <c r="AG707" s="5">
        <f t="shared" si="918"/>
        <v>8.150754772074012E-3</v>
      </c>
      <c r="AH707" s="5">
        <f t="shared" si="919"/>
        <v>7.0714641421615917E-4</v>
      </c>
      <c r="AI707" s="5">
        <f t="shared" si="920"/>
        <v>1.9975082978250249E-3</v>
      </c>
      <c r="AJ707" s="5">
        <f t="shared" si="921"/>
        <v>2.8212257883698751E-3</v>
      </c>
      <c r="AK707" s="5">
        <f t="shared" si="922"/>
        <v>2.6564144798562881E-3</v>
      </c>
      <c r="AL707" s="5">
        <f t="shared" si="923"/>
        <v>1.9513339317785817E-4</v>
      </c>
      <c r="AM707" s="5">
        <f t="shared" si="924"/>
        <v>3.5410049996493054E-2</v>
      </c>
      <c r="AN707" s="5">
        <f t="shared" si="925"/>
        <v>3.2598964160771543E-2</v>
      </c>
      <c r="AO707" s="5">
        <f t="shared" si="926"/>
        <v>1.5005520529630915E-2</v>
      </c>
      <c r="AP707" s="5">
        <f t="shared" si="927"/>
        <v>4.6047607577284402E-3</v>
      </c>
      <c r="AQ707" s="5">
        <f t="shared" si="928"/>
        <v>1.0598010375937289E-3</v>
      </c>
      <c r="AR707" s="5">
        <f t="shared" si="929"/>
        <v>1.3020168350925084E-4</v>
      </c>
      <c r="AS707" s="5">
        <f t="shared" si="930"/>
        <v>3.6778655448433881E-4</v>
      </c>
      <c r="AT707" s="5">
        <f t="shared" si="931"/>
        <v>5.1945161542343193E-4</v>
      </c>
      <c r="AU707" s="5">
        <f t="shared" si="932"/>
        <v>4.8910611780308738E-4</v>
      </c>
      <c r="AV707" s="5">
        <f t="shared" si="933"/>
        <v>3.4540001518342049E-4</v>
      </c>
      <c r="AW707" s="5">
        <f t="shared" si="934"/>
        <v>1.4095666143951809E-5</v>
      </c>
      <c r="AX707" s="5">
        <f t="shared" si="935"/>
        <v>1.6670726946223961E-2</v>
      </c>
      <c r="AY707" s="5">
        <f t="shared" si="936"/>
        <v>1.5347293503053101E-2</v>
      </c>
      <c r="AZ707" s="5">
        <f t="shared" si="937"/>
        <v>7.0644615147453793E-3</v>
      </c>
      <c r="BA707" s="5">
        <f t="shared" si="938"/>
        <v>2.1678791544316039E-3</v>
      </c>
      <c r="BB707" s="5">
        <f t="shared" si="939"/>
        <v>4.9894461365628299E-4</v>
      </c>
      <c r="BC707" s="5">
        <f t="shared" si="940"/>
        <v>9.1867012785364828E-5</v>
      </c>
      <c r="BD707" s="5">
        <f t="shared" si="941"/>
        <v>1.9977567643510564E-5</v>
      </c>
      <c r="BE707" s="5">
        <f t="shared" si="942"/>
        <v>5.643153431316825E-5</v>
      </c>
      <c r="BF707" s="5">
        <f t="shared" si="943"/>
        <v>7.9702347196725245E-5</v>
      </c>
      <c r="BG707" s="5">
        <f t="shared" si="944"/>
        <v>7.5046268910737888E-5</v>
      </c>
      <c r="BH707" s="5">
        <f t="shared" si="945"/>
        <v>5.2996643218565567E-5</v>
      </c>
      <c r="BI707" s="5">
        <f t="shared" si="946"/>
        <v>2.994040058968539E-5</v>
      </c>
      <c r="BJ707" s="8">
        <f t="shared" si="947"/>
        <v>0.74147338887015879</v>
      </c>
      <c r="BK707" s="8">
        <f t="shared" si="948"/>
        <v>0.15397502534955909</v>
      </c>
      <c r="BL707" s="8">
        <f t="shared" si="949"/>
        <v>9.133156465371392E-2</v>
      </c>
      <c r="BM707" s="8">
        <f t="shared" si="950"/>
        <v>0.69668246540773637</v>
      </c>
      <c r="BN707" s="8">
        <f t="shared" si="951"/>
        <v>0.27783681692161788</v>
      </c>
    </row>
    <row r="708" spans="1:66" x14ac:dyDescent="0.25">
      <c r="A708" t="s">
        <v>25</v>
      </c>
      <c r="B708" t="s">
        <v>177</v>
      </c>
      <c r="C708" t="s">
        <v>479</v>
      </c>
      <c r="D708" s="10"/>
      <c r="E708">
        <f>VLOOKUP(A708,home!$A$2:$E$405,3,FALSE)</f>
        <v>1.45</v>
      </c>
      <c r="F708">
        <f>VLOOKUP(B708,home!$B$2:$E$405,3,FALSE)</f>
        <v>1.38</v>
      </c>
      <c r="G708">
        <f>VLOOKUP(C708,away!$B$2:$E$405,4,FALSE)</f>
        <v>1.1499999999999999</v>
      </c>
      <c r="H708">
        <f>VLOOKUP(A708,away!$A$2:$E$405,3,FALSE)</f>
        <v>1.31666666666667</v>
      </c>
      <c r="I708">
        <f>VLOOKUP(C708,away!$B$2:$E$405,3,FALSE)</f>
        <v>0.69</v>
      </c>
      <c r="J708">
        <f>VLOOKUP(B708,home!$B$2:$E$405,4,FALSE)</f>
        <v>1.1399999999999999</v>
      </c>
      <c r="K708" s="3">
        <f t="shared" si="896"/>
        <v>2.3011499999999998</v>
      </c>
      <c r="L708" s="3">
        <f t="shared" si="897"/>
        <v>1.0356900000000024</v>
      </c>
      <c r="M708" s="5">
        <f t="shared" si="898"/>
        <v>3.5549115624154533E-2</v>
      </c>
      <c r="N708" s="5">
        <f t="shared" si="899"/>
        <v>8.1803847418523187E-2</v>
      </c>
      <c r="O708" s="5">
        <f t="shared" si="900"/>
        <v>3.6817863560780692E-2</v>
      </c>
      <c r="P708" s="5">
        <f t="shared" si="901"/>
        <v>8.4723426732890475E-2</v>
      </c>
      <c r="Q708" s="5">
        <f t="shared" si="902"/>
        <v>9.4121461743567336E-2</v>
      </c>
      <c r="R708" s="5">
        <f t="shared" si="903"/>
        <v>1.9065946555632523E-2</v>
      </c>
      <c r="S708" s="5">
        <f t="shared" si="904"/>
        <v>5.0479870675644828E-2</v>
      </c>
      <c r="T708" s="5">
        <f t="shared" si="905"/>
        <v>9.7480656713195488E-2</v>
      </c>
      <c r="U708" s="5">
        <f t="shared" si="906"/>
        <v>4.3873602916493774E-2</v>
      </c>
      <c r="V708" s="5">
        <f t="shared" si="907"/>
        <v>1.3367507491109347E-2</v>
      </c>
      <c r="W708" s="5">
        <f t="shared" si="908"/>
        <v>7.2195867230403318E-2</v>
      </c>
      <c r="X708" s="5">
        <f t="shared" si="909"/>
        <v>7.4772537731856575E-2</v>
      </c>
      <c r="Y708" s="5">
        <f t="shared" si="910"/>
        <v>3.872058480175336E-2</v>
      </c>
      <c r="Z708" s="5">
        <f t="shared" si="911"/>
        <v>6.5821367294010323E-3</v>
      </c>
      <c r="AA708" s="5">
        <f t="shared" si="912"/>
        <v>1.5146483934861184E-2</v>
      </c>
      <c r="AB708" s="5">
        <f t="shared" si="913"/>
        <v>1.7427165753352909E-2</v>
      </c>
      <c r="AC708" s="5">
        <f t="shared" si="914"/>
        <v>1.9911554437426716E-3</v>
      </c>
      <c r="AD708" s="5">
        <f t="shared" si="915"/>
        <v>4.1533379969310648E-2</v>
      </c>
      <c r="AE708" s="5">
        <f t="shared" si="916"/>
        <v>4.301570630041545E-2</v>
      </c>
      <c r="AF708" s="5">
        <f t="shared" si="917"/>
        <v>2.227546842913869E-2</v>
      </c>
      <c r="AG708" s="5">
        <f t="shared" si="918"/>
        <v>7.6901599657915685E-3</v>
      </c>
      <c r="AH708" s="5">
        <f t="shared" si="919"/>
        <v>1.7042632973183422E-3</v>
      </c>
      <c r="AI708" s="5">
        <f t="shared" si="920"/>
        <v>3.9217654866241028E-3</v>
      </c>
      <c r="AJ708" s="5">
        <f t="shared" si="921"/>
        <v>4.5122853247725279E-3</v>
      </c>
      <c r="AK708" s="5">
        <f t="shared" si="922"/>
        <v>3.4611484583667667E-3</v>
      </c>
      <c r="AL708" s="5">
        <f t="shared" si="923"/>
        <v>1.8981908201069672E-4</v>
      </c>
      <c r="AM708" s="5">
        <f t="shared" si="924"/>
        <v>1.9114907463275828E-2</v>
      </c>
      <c r="AN708" s="5">
        <f t="shared" si="925"/>
        <v>1.9797118510640189E-2</v>
      </c>
      <c r="AO708" s="5">
        <f t="shared" si="926"/>
        <v>1.0251838835142491E-2</v>
      </c>
      <c r="AP708" s="5">
        <f t="shared" si="927"/>
        <v>3.5392423210562512E-3</v>
      </c>
      <c r="AQ708" s="5">
        <f t="shared" si="928"/>
        <v>9.1638946987368909E-4</v>
      </c>
      <c r="AR708" s="5">
        <f t="shared" si="929"/>
        <v>3.5301769087992771E-4</v>
      </c>
      <c r="AS708" s="5">
        <f t="shared" si="930"/>
        <v>8.1234665936834555E-4</v>
      </c>
      <c r="AT708" s="5">
        <f t="shared" si="931"/>
        <v>9.3466575760273434E-4</v>
      </c>
      <c r="AU708" s="5">
        <f t="shared" si="932"/>
        <v>7.1693536936917731E-4</v>
      </c>
      <c r="AV708" s="5">
        <f t="shared" si="933"/>
        <v>4.1244395630597063E-4</v>
      </c>
      <c r="AW708" s="5">
        <f t="shared" si="934"/>
        <v>1.2566434733150564E-5</v>
      </c>
      <c r="AX708" s="5">
        <f t="shared" si="935"/>
        <v>7.331044884852863E-3</v>
      </c>
      <c r="AY708" s="5">
        <f t="shared" si="936"/>
        <v>7.5926898767932792E-3</v>
      </c>
      <c r="AZ708" s="5">
        <f t="shared" si="937"/>
        <v>3.9318364892480251E-3</v>
      </c>
      <c r="BA708" s="5">
        <f t="shared" si="938"/>
        <v>1.3573879111830991E-3</v>
      </c>
      <c r="BB708" s="5">
        <f t="shared" si="939"/>
        <v>3.5145827143330668E-4</v>
      </c>
      <c r="BC708" s="5">
        <f t="shared" si="940"/>
        <v>7.2800363428152475E-5</v>
      </c>
      <c r="BD708" s="5">
        <f t="shared" si="941"/>
        <v>6.093614871123884E-5</v>
      </c>
      <c r="BE708" s="5">
        <f t="shared" si="942"/>
        <v>1.4022321860686726E-4</v>
      </c>
      <c r="BF708" s="5">
        <f t="shared" si="943"/>
        <v>1.613373297485963E-4</v>
      </c>
      <c r="BG708" s="5">
        <f t="shared" si="944"/>
        <v>1.2375379878366076E-4</v>
      </c>
      <c r="BH708" s="5">
        <f t="shared" si="945"/>
        <v>7.1194013517755257E-5</v>
      </c>
      <c r="BI708" s="5">
        <f t="shared" si="946"/>
        <v>3.2765620841276476E-5</v>
      </c>
      <c r="BJ708" s="8">
        <f t="shared" si="947"/>
        <v>0.64786638470088276</v>
      </c>
      <c r="BK708" s="8">
        <f t="shared" si="948"/>
        <v>0.19389358492634584</v>
      </c>
      <c r="BL708" s="8">
        <f t="shared" si="949"/>
        <v>0.14975014485193838</v>
      </c>
      <c r="BM708" s="8">
        <f t="shared" si="950"/>
        <v>0.63843046613095922</v>
      </c>
      <c r="BN708" s="8">
        <f t="shared" si="951"/>
        <v>0.35208166163554877</v>
      </c>
    </row>
    <row r="709" spans="1:66" x14ac:dyDescent="0.25">
      <c r="A709" t="s">
        <v>25</v>
      </c>
      <c r="B709" t="s">
        <v>170</v>
      </c>
      <c r="C709" t="s">
        <v>265</v>
      </c>
      <c r="D709" s="10"/>
      <c r="E709">
        <f>VLOOKUP(A709,home!$A$2:$E$405,3,FALSE)</f>
        <v>1.45</v>
      </c>
      <c r="F709">
        <f>VLOOKUP(B709,home!$B$2:$E$405,3,FALSE)</f>
        <v>1.1499999999999999</v>
      </c>
      <c r="G709">
        <f>VLOOKUP(C709,away!$B$2:$E$405,4,FALSE)</f>
        <v>0.46</v>
      </c>
      <c r="H709">
        <f>VLOOKUP(A709,away!$A$2:$E$405,3,FALSE)</f>
        <v>1.31666666666667</v>
      </c>
      <c r="I709">
        <f>VLOOKUP(C709,away!$B$2:$E$405,3,FALSE)</f>
        <v>0.69</v>
      </c>
      <c r="J709">
        <f>VLOOKUP(B709,home!$B$2:$E$405,4,FALSE)</f>
        <v>0.51</v>
      </c>
      <c r="K709" s="3">
        <f t="shared" si="896"/>
        <v>0.7670499999999999</v>
      </c>
      <c r="L709" s="3">
        <f t="shared" si="897"/>
        <v>0.46333500000000111</v>
      </c>
      <c r="M709" s="5">
        <f t="shared" si="898"/>
        <v>0.2921800666982059</v>
      </c>
      <c r="N709" s="5">
        <f t="shared" si="899"/>
        <v>0.22411672016085879</v>
      </c>
      <c r="O709" s="5">
        <f t="shared" si="900"/>
        <v>0.13537725120361355</v>
      </c>
      <c r="P709" s="5">
        <f t="shared" si="901"/>
        <v>0.10384112053573176</v>
      </c>
      <c r="Q709" s="5">
        <f t="shared" si="902"/>
        <v>8.5954365099693342E-2</v>
      </c>
      <c r="R709" s="5">
        <f t="shared" si="903"/>
        <v>3.1362509343213212E-2</v>
      </c>
      <c r="S709" s="5">
        <f t="shared" si="904"/>
        <v>9.2263124209412233E-3</v>
      </c>
      <c r="T709" s="5">
        <f t="shared" si="905"/>
        <v>3.9825665753466508E-2</v>
      </c>
      <c r="U709" s="5">
        <f t="shared" si="906"/>
        <v>2.4056612791711691E-2</v>
      </c>
      <c r="V709" s="5">
        <f t="shared" si="907"/>
        <v>3.6433796575059484E-4</v>
      </c>
      <c r="W709" s="5">
        <f t="shared" si="908"/>
        <v>2.1977098583239926E-2</v>
      </c>
      <c r="X709" s="5">
        <f t="shared" si="909"/>
        <v>1.0182758972065496E-2</v>
      </c>
      <c r="Y709" s="5">
        <f t="shared" si="910"/>
        <v>2.3590143141609884E-3</v>
      </c>
      <c r="Z709" s="5">
        <f t="shared" si="911"/>
        <v>4.8437827555125774E-3</v>
      </c>
      <c r="AA709" s="5">
        <f t="shared" si="912"/>
        <v>3.7154235626159224E-3</v>
      </c>
      <c r="AB709" s="5">
        <f t="shared" si="913"/>
        <v>1.4249578218522711E-3</v>
      </c>
      <c r="AC709" s="5">
        <f t="shared" si="914"/>
        <v>8.092882380030943E-6</v>
      </c>
      <c r="AD709" s="5">
        <f t="shared" si="915"/>
        <v>4.2143833670685452E-3</v>
      </c>
      <c r="AE709" s="5">
        <f t="shared" si="916"/>
        <v>1.952671317380709E-3</v>
      </c>
      <c r="AF709" s="5">
        <f t="shared" si="917"/>
        <v>4.5237048241929641E-4</v>
      </c>
      <c r="AG709" s="5">
        <f t="shared" si="918"/>
        <v>6.9866359157248428E-5</v>
      </c>
      <c r="AH709" s="5">
        <f t="shared" si="919"/>
        <v>5.6107352075635626E-4</v>
      </c>
      <c r="AI709" s="5">
        <f t="shared" si="920"/>
        <v>4.3037144409616303E-4</v>
      </c>
      <c r="AJ709" s="5">
        <f t="shared" si="921"/>
        <v>1.6505820809698088E-4</v>
      </c>
      <c r="AK709" s="5">
        <f t="shared" si="922"/>
        <v>4.2202632840263056E-5</v>
      </c>
      <c r="AL709" s="5">
        <f t="shared" si="923"/>
        <v>1.1504877580499962E-7</v>
      </c>
      <c r="AM709" s="5">
        <f t="shared" si="924"/>
        <v>6.4652855234198557E-4</v>
      </c>
      <c r="AN709" s="5">
        <f t="shared" si="925"/>
        <v>2.9955930679937456E-4</v>
      </c>
      <c r="AO709" s="5">
        <f t="shared" si="926"/>
        <v>6.9398155707944262E-5</v>
      </c>
      <c r="AP709" s="5">
        <f t="shared" si="927"/>
        <v>1.0718198158313481E-5</v>
      </c>
      <c r="AQ709" s="5">
        <f t="shared" si="928"/>
        <v>1.241529085920547E-6</v>
      </c>
      <c r="AR709" s="5">
        <f t="shared" si="929"/>
        <v>5.1992999947929404E-5</v>
      </c>
      <c r="AS709" s="5">
        <f t="shared" si="930"/>
        <v>3.988123061005924E-5</v>
      </c>
      <c r="AT709" s="5">
        <f t="shared" si="931"/>
        <v>1.5295448969722967E-5</v>
      </c>
      <c r="AU709" s="5">
        <f t="shared" si="932"/>
        <v>3.9107913774086666E-6</v>
      </c>
      <c r="AV709" s="5">
        <f t="shared" si="933"/>
        <v>7.4994313151032928E-7</v>
      </c>
      <c r="AW709" s="5">
        <f t="shared" si="934"/>
        <v>1.1357906340714849E-9</v>
      </c>
      <c r="AX709" s="5">
        <f t="shared" si="935"/>
        <v>8.2653287678986653E-5</v>
      </c>
      <c r="AY709" s="5">
        <f t="shared" si="936"/>
        <v>3.8296161046743372E-5</v>
      </c>
      <c r="AZ709" s="5">
        <f t="shared" si="937"/>
        <v>8.8719758892964395E-6</v>
      </c>
      <c r="BA709" s="5">
        <f t="shared" si="938"/>
        <v>1.3702323162223923E-6</v>
      </c>
      <c r="BB709" s="5">
        <f t="shared" si="939"/>
        <v>1.5871914755922588E-7</v>
      </c>
      <c r="BC709" s="5">
        <f t="shared" si="940"/>
        <v>1.4708027246870823E-8</v>
      </c>
      <c r="BD709" s="5">
        <f t="shared" si="941"/>
        <v>4.0150294384789878E-6</v>
      </c>
      <c r="BE709" s="5">
        <f t="shared" si="942"/>
        <v>3.0797283307853075E-6</v>
      </c>
      <c r="BF709" s="5">
        <f t="shared" si="943"/>
        <v>1.1811528080644346E-6</v>
      </c>
      <c r="BG709" s="5">
        <f t="shared" si="944"/>
        <v>3.020010871419415E-7</v>
      </c>
      <c r="BH709" s="5">
        <f t="shared" si="945"/>
        <v>5.791248347305654E-8</v>
      </c>
      <c r="BI709" s="5">
        <f t="shared" si="946"/>
        <v>8.8843540896016042E-9</v>
      </c>
      <c r="BJ709" s="8">
        <f t="shared" si="947"/>
        <v>0.39226372523571035</v>
      </c>
      <c r="BK709" s="8">
        <f t="shared" si="948"/>
        <v>0.40565834171283199</v>
      </c>
      <c r="BL709" s="8">
        <f t="shared" si="949"/>
        <v>0.19725593565133503</v>
      </c>
      <c r="BM709" s="8">
        <f t="shared" si="950"/>
        <v>0.12715145728881747</v>
      </c>
      <c r="BN709" s="8">
        <f t="shared" si="951"/>
        <v>0.87283203304131651</v>
      </c>
    </row>
    <row r="710" spans="1:66" x14ac:dyDescent="0.25">
      <c r="A710" t="s">
        <v>25</v>
      </c>
      <c r="B710" t="s">
        <v>260</v>
      </c>
      <c r="C710" t="s">
        <v>258</v>
      </c>
      <c r="D710" s="10"/>
      <c r="E710">
        <f>VLOOKUP(A710,home!$A$2:$E$405,3,FALSE)</f>
        <v>1.45</v>
      </c>
      <c r="F710">
        <f>VLOOKUP(B710,home!$B$2:$E$405,3,FALSE)</f>
        <v>0.69</v>
      </c>
      <c r="G710">
        <f>VLOOKUP(C710,away!$B$2:$E$405,4,FALSE)</f>
        <v>0.46</v>
      </c>
      <c r="H710">
        <f>VLOOKUP(A710,away!$A$2:$E$405,3,FALSE)</f>
        <v>1.31666666666667</v>
      </c>
      <c r="I710">
        <f>VLOOKUP(C710,away!$B$2:$E$405,3,FALSE)</f>
        <v>0.69</v>
      </c>
      <c r="J710">
        <f>VLOOKUP(B710,home!$B$2:$E$405,4,FALSE)</f>
        <v>0.76</v>
      </c>
      <c r="K710" s="3">
        <f t="shared" si="896"/>
        <v>0.46022999999999997</v>
      </c>
      <c r="L710" s="3">
        <f t="shared" si="897"/>
        <v>0.69046000000000163</v>
      </c>
      <c r="M710" s="5">
        <f t="shared" si="898"/>
        <v>0.31641836536623075</v>
      </c>
      <c r="N710" s="5">
        <f t="shared" si="899"/>
        <v>0.14562522429250041</v>
      </c>
      <c r="O710" s="5">
        <f t="shared" si="900"/>
        <v>0.21847422455076818</v>
      </c>
      <c r="P710" s="5">
        <f t="shared" si="901"/>
        <v>0.10054839236500004</v>
      </c>
      <c r="Q710" s="5">
        <f t="shared" si="902"/>
        <v>3.3510548488068725E-2</v>
      </c>
      <c r="R710" s="5">
        <f t="shared" si="903"/>
        <v>7.5423856541661866E-2</v>
      </c>
      <c r="S710" s="5">
        <f t="shared" si="904"/>
        <v>7.9878258610909386E-3</v>
      </c>
      <c r="T710" s="5">
        <f t="shared" si="905"/>
        <v>2.3137693309071984E-2</v>
      </c>
      <c r="U710" s="5">
        <f t="shared" si="906"/>
        <v>3.4712321496169048E-2</v>
      </c>
      <c r="V710" s="5">
        <f t="shared" si="907"/>
        <v>2.8203274059317878E-4</v>
      </c>
      <c r="W710" s="5">
        <f t="shared" si="908"/>
        <v>5.1408532435546243E-3</v>
      </c>
      <c r="X710" s="5">
        <f t="shared" si="909"/>
        <v>3.5495535305447336E-3</v>
      </c>
      <c r="Y710" s="5">
        <f t="shared" si="910"/>
        <v>1.2254123653499612E-3</v>
      </c>
      <c r="Z710" s="5">
        <f t="shared" si="911"/>
        <v>1.735905199591866E-2</v>
      </c>
      <c r="AA710" s="5">
        <f t="shared" si="912"/>
        <v>7.989156500081647E-3</v>
      </c>
      <c r="AB710" s="5">
        <f t="shared" si="913"/>
        <v>1.8384247480162878E-3</v>
      </c>
      <c r="AC710" s="5">
        <f t="shared" si="914"/>
        <v>5.6013536516987954E-6</v>
      </c>
      <c r="AD710" s="5">
        <f t="shared" si="915"/>
        <v>5.9149372207028595E-4</v>
      </c>
      <c r="AE710" s="5">
        <f t="shared" si="916"/>
        <v>4.0840275534065058E-4</v>
      </c>
      <c r="AF710" s="5">
        <f t="shared" si="917"/>
        <v>1.4099288322625312E-4</v>
      </c>
      <c r="AG710" s="5">
        <f t="shared" si="918"/>
        <v>3.2449982050799656E-5</v>
      </c>
      <c r="AH710" s="5">
        <f t="shared" si="919"/>
        <v>2.9964327602755064E-3</v>
      </c>
      <c r="AI710" s="5">
        <f t="shared" si="920"/>
        <v>1.3790482492615965E-3</v>
      </c>
      <c r="AJ710" s="5">
        <f t="shared" si="921"/>
        <v>3.1733968787883222E-4</v>
      </c>
      <c r="AK710" s="5">
        <f t="shared" si="922"/>
        <v>4.8683081517491658E-5</v>
      </c>
      <c r="AL710" s="5">
        <f t="shared" si="923"/>
        <v>7.119777691718572E-8</v>
      </c>
      <c r="AM710" s="5">
        <f t="shared" si="924"/>
        <v>5.444463114168155E-5</v>
      </c>
      <c r="AN710" s="5">
        <f t="shared" si="925"/>
        <v>3.7591840018085527E-5</v>
      </c>
      <c r="AO710" s="5">
        <f t="shared" si="926"/>
        <v>1.2977830929443697E-5</v>
      </c>
      <c r="AP710" s="5">
        <f t="shared" si="927"/>
        <v>2.9868910478479058E-6</v>
      </c>
      <c r="AQ710" s="5">
        <f t="shared" si="928"/>
        <v>5.1558219822426732E-7</v>
      </c>
      <c r="AR710" s="5">
        <f t="shared" si="929"/>
        <v>4.1378339273196628E-4</v>
      </c>
      <c r="AS710" s="5">
        <f t="shared" si="930"/>
        <v>1.9043553083703286E-4</v>
      </c>
      <c r="AT710" s="5">
        <f t="shared" si="931"/>
        <v>4.3822072178563814E-5</v>
      </c>
      <c r="AU710" s="5">
        <f t="shared" si="932"/>
        <v>6.7227440929134762E-6</v>
      </c>
      <c r="AV710" s="5">
        <f t="shared" si="933"/>
        <v>7.7350212847039199E-7</v>
      </c>
      <c r="AW710" s="5">
        <f t="shared" si="934"/>
        <v>6.2845962397311193E-10</v>
      </c>
      <c r="AX710" s="5">
        <f t="shared" si="935"/>
        <v>4.1761754317226845E-6</v>
      </c>
      <c r="AY710" s="5">
        <f t="shared" si="936"/>
        <v>2.8834820885872512E-6</v>
      </c>
      <c r="AZ710" s="5">
        <f t="shared" si="937"/>
        <v>9.9546452144297894E-7</v>
      </c>
      <c r="BA710" s="5">
        <f t="shared" si="938"/>
        <v>2.2910947782517367E-7</v>
      </c>
      <c r="BB710" s="5">
        <f t="shared" si="939"/>
        <v>3.9547732514792438E-8</v>
      </c>
      <c r="BC710" s="5">
        <f t="shared" si="940"/>
        <v>5.4612254784327313E-9</v>
      </c>
      <c r="BD710" s="5">
        <f t="shared" si="941"/>
        <v>4.7616813557619004E-5</v>
      </c>
      <c r="BE710" s="5">
        <f t="shared" si="942"/>
        <v>2.1914686103622996E-5</v>
      </c>
      <c r="BF710" s="5">
        <f t="shared" si="943"/>
        <v>5.0428979927352051E-6</v>
      </c>
      <c r="BG710" s="5">
        <f t="shared" si="944"/>
        <v>7.7363098106550798E-7</v>
      </c>
      <c r="BH710" s="5">
        <f t="shared" si="945"/>
        <v>8.9012046603944654E-8</v>
      </c>
      <c r="BI710" s="5">
        <f t="shared" si="946"/>
        <v>8.1932028417066908E-9</v>
      </c>
      <c r="BJ710" s="8">
        <f t="shared" si="947"/>
        <v>0.21347947058759126</v>
      </c>
      <c r="BK710" s="8">
        <f t="shared" si="948"/>
        <v>0.42524517236643211</v>
      </c>
      <c r="BL710" s="8">
        <f t="shared" si="949"/>
        <v>0.3439104700914839</v>
      </c>
      <c r="BM710" s="8">
        <f t="shared" si="950"/>
        <v>0.10999067058356701</v>
      </c>
      <c r="BN710" s="8">
        <f t="shared" si="951"/>
        <v>0.89000061160422983</v>
      </c>
    </row>
    <row r="711" spans="1:66" x14ac:dyDescent="0.25">
      <c r="A711" t="s">
        <v>25</v>
      </c>
      <c r="B711" t="s">
        <v>176</v>
      </c>
      <c r="C711" t="s">
        <v>477</v>
      </c>
      <c r="D711" s="10"/>
      <c r="E711">
        <f>VLOOKUP(A711,home!$A$2:$E$405,3,FALSE)</f>
        <v>1.45</v>
      </c>
      <c r="F711">
        <f>VLOOKUP(B711,home!$B$2:$E$405,3,FALSE)</f>
        <v>0.86</v>
      </c>
      <c r="G711">
        <f>VLOOKUP(C711,away!$B$2:$E$405,4,FALSE)</f>
        <v>1.38</v>
      </c>
      <c r="H711">
        <f>VLOOKUP(A711,away!$A$2:$E$405,3,FALSE)</f>
        <v>1.31666666666667</v>
      </c>
      <c r="I711">
        <f>VLOOKUP(C711,away!$B$2:$E$405,3,FALSE)</f>
        <v>1.03</v>
      </c>
      <c r="J711">
        <f>VLOOKUP(B711,home!$B$2:$E$405,4,FALSE)</f>
        <v>0.56999999999999995</v>
      </c>
      <c r="K711" s="3">
        <f t="shared" si="896"/>
        <v>1.7208599999999996</v>
      </c>
      <c r="L711" s="3">
        <f t="shared" si="897"/>
        <v>0.7730150000000019</v>
      </c>
      <c r="M711" s="5">
        <f t="shared" si="898"/>
        <v>8.2589312123928532E-2</v>
      </c>
      <c r="N711" s="5">
        <f t="shared" si="899"/>
        <v>0.14212464366158362</v>
      </c>
      <c r="O711" s="5">
        <f t="shared" si="900"/>
        <v>6.384277711147876E-2</v>
      </c>
      <c r="P711" s="5">
        <f t="shared" si="901"/>
        <v>0.10986448142005931</v>
      </c>
      <c r="Q711" s="5">
        <f t="shared" si="902"/>
        <v>0.12228830714573641</v>
      </c>
      <c r="R711" s="5">
        <f t="shared" si="903"/>
        <v>2.4675712174414936E-2</v>
      </c>
      <c r="S711" s="5">
        <f t="shared" si="904"/>
        <v>3.6536822886921325E-2</v>
      </c>
      <c r="T711" s="5">
        <f t="shared" si="905"/>
        <v>9.4530695748261645E-2</v>
      </c>
      <c r="U711" s="5">
        <f t="shared" si="906"/>
        <v>4.2463446052463681E-2</v>
      </c>
      <c r="V711" s="5">
        <f t="shared" si="907"/>
        <v>5.400347812001053E-3</v>
      </c>
      <c r="W711" s="5">
        <f t="shared" si="908"/>
        <v>7.0147018744937284E-2</v>
      </c>
      <c r="X711" s="5">
        <f t="shared" si="909"/>
        <v>5.422469769511782E-2</v>
      </c>
      <c r="Y711" s="5">
        <f t="shared" si="910"/>
        <v>2.0958252344395804E-2</v>
      </c>
      <c r="Z711" s="5">
        <f t="shared" si="911"/>
        <v>6.3582318821684691E-3</v>
      </c>
      <c r="AA711" s="5">
        <f t="shared" si="912"/>
        <v>1.094162691674843E-2</v>
      </c>
      <c r="AB711" s="5">
        <f t="shared" si="913"/>
        <v>9.4145040479778515E-3</v>
      </c>
      <c r="AC711" s="5">
        <f t="shared" si="914"/>
        <v>4.4898849242378972E-4</v>
      </c>
      <c r="AD711" s="5">
        <f t="shared" si="915"/>
        <v>3.0178299669353193E-2</v>
      </c>
      <c r="AE711" s="5">
        <f t="shared" si="916"/>
        <v>2.3328278318905112E-2</v>
      </c>
      <c r="AF711" s="5">
        <f t="shared" si="917"/>
        <v>9.0165545323442394E-3</v>
      </c>
      <c r="AG711" s="5">
        <f t="shared" si="918"/>
        <v>2.3233106339400327E-3</v>
      </c>
      <c r="AH711" s="5">
        <f t="shared" si="919"/>
        <v>1.2287521545986178E-3</v>
      </c>
      <c r="AI711" s="5">
        <f t="shared" si="920"/>
        <v>2.1145104327625771E-3</v>
      </c>
      <c r="AJ711" s="5">
        <f t="shared" si="921"/>
        <v>1.8193882116619043E-3</v>
      </c>
      <c r="AK711" s="5">
        <f t="shared" si="922"/>
        <v>1.0436374659735011E-3</v>
      </c>
      <c r="AL711" s="5">
        <f t="shared" si="923"/>
        <v>2.3890688330080993E-5</v>
      </c>
      <c r="AM711" s="5">
        <f t="shared" si="924"/>
        <v>1.0386525753800621E-2</v>
      </c>
      <c r="AN711" s="5">
        <f t="shared" si="925"/>
        <v>8.028940205574207E-3</v>
      </c>
      <c r="AO711" s="5">
        <f t="shared" si="926"/>
        <v>3.1032456065059801E-3</v>
      </c>
      <c r="AP711" s="5">
        <f t="shared" si="927"/>
        <v>7.9961846750440865E-4</v>
      </c>
      <c r="AQ711" s="5">
        <f t="shared" si="928"/>
        <v>1.5452926741448049E-4</v>
      </c>
      <c r="AR711" s="5">
        <f t="shared" si="929"/>
        <v>1.8996876935741062E-4</v>
      </c>
      <c r="AS711" s="5">
        <f t="shared" si="930"/>
        <v>3.2690965643639359E-4</v>
      </c>
      <c r="AT711" s="5">
        <f t="shared" si="931"/>
        <v>2.8128287568756613E-4</v>
      </c>
      <c r="AU711" s="5">
        <f t="shared" si="932"/>
        <v>1.6134948315190163E-4</v>
      </c>
      <c r="AV711" s="5">
        <f t="shared" si="933"/>
        <v>6.9414967894195344E-5</v>
      </c>
      <c r="AW711" s="5">
        <f t="shared" si="934"/>
        <v>8.8279450877442817E-7</v>
      </c>
      <c r="AX711" s="5">
        <f t="shared" si="935"/>
        <v>2.9789594514475566E-3</v>
      </c>
      <c r="AY711" s="5">
        <f t="shared" si="936"/>
        <v>2.3027803403607382E-3</v>
      </c>
      <c r="AZ711" s="5">
        <f t="shared" si="937"/>
        <v>8.9004187240198024E-4</v>
      </c>
      <c r="BA711" s="5">
        <f t="shared" si="938"/>
        <v>2.2933857266493947E-4</v>
      </c>
      <c r="BB711" s="5">
        <f t="shared" si="939"/>
        <v>4.4320539187147156E-5</v>
      </c>
      <c r="BC711" s="5">
        <f t="shared" si="940"/>
        <v>6.8520883199505299E-6</v>
      </c>
      <c r="BD711" s="5">
        <f t="shared" si="941"/>
        <v>2.4474784707469844E-5</v>
      </c>
      <c r="BE711" s="5">
        <f t="shared" si="942"/>
        <v>4.2117678011696547E-5</v>
      </c>
      <c r="BF711" s="5">
        <f t="shared" si="943"/>
        <v>3.6239313691604061E-5</v>
      </c>
      <c r="BG711" s="5">
        <f t="shared" si="944"/>
        <v>2.0787595119777913E-5</v>
      </c>
      <c r="BH711" s="5">
        <f t="shared" si="945"/>
        <v>8.9431352344552536E-6</v>
      </c>
      <c r="BI711" s="5">
        <f t="shared" si="946"/>
        <v>3.0779767399129325E-6</v>
      </c>
      <c r="BJ711" s="8">
        <f t="shared" si="947"/>
        <v>0.59804521065975702</v>
      </c>
      <c r="BK711" s="8">
        <f t="shared" si="948"/>
        <v>0.23716662376402484</v>
      </c>
      <c r="BL711" s="8">
        <f t="shared" si="949"/>
        <v>0.15870892080411267</v>
      </c>
      <c r="BM711" s="8">
        <f t="shared" si="950"/>
        <v>0.45259185592700957</v>
      </c>
      <c r="BN711" s="8">
        <f t="shared" si="951"/>
        <v>0.54538523363720148</v>
      </c>
    </row>
    <row r="712" spans="1:66" x14ac:dyDescent="0.25">
      <c r="A712" t="s">
        <v>25</v>
      </c>
      <c r="B712" t="s">
        <v>292</v>
      </c>
      <c r="C712" t="s">
        <v>174</v>
      </c>
      <c r="D712" s="10"/>
      <c r="E712">
        <f>VLOOKUP(A712,home!$A$2:$E$405,3,FALSE)</f>
        <v>1.45</v>
      </c>
      <c r="F712">
        <f>VLOOKUP(B712,home!$B$2:$E$405,3,FALSE)</f>
        <v>2.0699999999999998</v>
      </c>
      <c r="G712">
        <f>VLOOKUP(C712,away!$B$2:$E$405,4,FALSE)</f>
        <v>2.0699999999999998</v>
      </c>
      <c r="H712">
        <f>VLOOKUP(A712,away!$A$2:$E$405,3,FALSE)</f>
        <v>1.31666666666667</v>
      </c>
      <c r="I712">
        <f>VLOOKUP(C712,away!$B$2:$E$405,3,FALSE)</f>
        <v>0.23</v>
      </c>
      <c r="J712">
        <f>VLOOKUP(B712,home!$B$2:$E$405,4,FALSE)</f>
        <v>0.76</v>
      </c>
      <c r="K712" s="3">
        <f t="shared" si="896"/>
        <v>6.2131049999999988</v>
      </c>
      <c r="L712" s="3">
        <f t="shared" si="897"/>
        <v>0.23015333333333393</v>
      </c>
      <c r="M712" s="5">
        <f t="shared" si="898"/>
        <v>1.5912135206289269E-3</v>
      </c>
      <c r="N712" s="5">
        <f t="shared" si="899"/>
        <v>9.8863766810871855E-3</v>
      </c>
      <c r="O712" s="5">
        <f t="shared" si="900"/>
        <v>3.6622309581781727E-4</v>
      </c>
      <c r="P712" s="5">
        <f t="shared" si="901"/>
        <v>2.2753825477411591E-3</v>
      </c>
      <c r="Q712" s="5">
        <f t="shared" si="902"/>
        <v>3.07125481945731E-2</v>
      </c>
      <c r="R712" s="5">
        <f t="shared" si="903"/>
        <v>4.2143733123061796E-5</v>
      </c>
      <c r="S712" s="5">
        <f t="shared" si="904"/>
        <v>8.1343038998919141E-4</v>
      </c>
      <c r="T712" s="5">
        <f t="shared" si="905"/>
        <v>7.068595342141667E-3</v>
      </c>
      <c r="U712" s="5">
        <f t="shared" si="906"/>
        <v>2.6184343898556079E-4</v>
      </c>
      <c r="V712" s="5">
        <f t="shared" si="907"/>
        <v>1.2924205255845911E-4</v>
      </c>
      <c r="W712" s="5">
        <f t="shared" si="908"/>
        <v>6.3606762250147691E-2</v>
      </c>
      <c r="X712" s="5">
        <f t="shared" si="909"/>
        <v>1.4639308354412364E-2</v>
      </c>
      <c r="Y712" s="5">
        <f t="shared" si="910"/>
        <v>1.6846428077312646E-3</v>
      </c>
      <c r="Z712" s="5">
        <f t="shared" si="911"/>
        <v>3.2331735524610362E-6</v>
      </c>
      <c r="AA712" s="5">
        <f t="shared" si="912"/>
        <v>2.0088046764663422E-5</v>
      </c>
      <c r="AB712" s="5">
        <f t="shared" si="913"/>
        <v>6.2404571896882059E-5</v>
      </c>
      <c r="AC712" s="5">
        <f t="shared" si="914"/>
        <v>1.155074048097935E-5</v>
      </c>
      <c r="AD712" s="5">
        <f t="shared" si="915"/>
        <v>9.8798873142550939E-2</v>
      </c>
      <c r="AE712" s="5">
        <f t="shared" si="916"/>
        <v>2.27388899833353E-2</v>
      </c>
      <c r="AF712" s="5">
        <f t="shared" si="917"/>
        <v>2.6167156629822888E-3</v>
      </c>
      <c r="AG712" s="5">
        <f t="shared" si="918"/>
        <v>2.0074861074030623E-4</v>
      </c>
      <c r="AH712" s="5">
        <f t="shared" si="919"/>
        <v>1.8603141758602108E-7</v>
      </c>
      <c r="AI712" s="5">
        <f t="shared" si="920"/>
        <v>1.1558327307607952E-6</v>
      </c>
      <c r="AJ712" s="5">
        <f t="shared" si="921"/>
        <v>3.5906550593267755E-6</v>
      </c>
      <c r="AK712" s="5">
        <f t="shared" si="922"/>
        <v>7.4363723007928266E-6</v>
      </c>
      <c r="AL712" s="5">
        <f t="shared" si="923"/>
        <v>6.6068702818763531E-7</v>
      </c>
      <c r="AM712" s="5">
        <f t="shared" si="924"/>
        <v>0.12276955454326977</v>
      </c>
      <c r="AN712" s="5">
        <f t="shared" si="925"/>
        <v>2.8255822209982091E-2</v>
      </c>
      <c r="AO712" s="5">
        <f t="shared" si="926"/>
        <v>3.2515858338507142E-3</v>
      </c>
      <c r="AP712" s="5">
        <f t="shared" si="927"/>
        <v>2.4945443942673E-4</v>
      </c>
      <c r="AQ712" s="5">
        <f t="shared" si="928"/>
        <v>1.4353192687215038E-5</v>
      </c>
      <c r="AR712" s="5">
        <f t="shared" si="929"/>
        <v>8.563150172429637E-9</v>
      </c>
      <c r="AS712" s="5">
        <f t="shared" si="930"/>
        <v>5.3203751152073425E-8</v>
      </c>
      <c r="AT712" s="5">
        <f t="shared" si="931"/>
        <v>1.6528024615085159E-7</v>
      </c>
      <c r="AU712" s="5">
        <f t="shared" si="932"/>
        <v>3.4230117458702884E-7</v>
      </c>
      <c r="AV712" s="5">
        <f t="shared" si="933"/>
        <v>5.3168828483313524E-7</v>
      </c>
      <c r="AW712" s="5">
        <f t="shared" si="934"/>
        <v>2.6243348131747651E-8</v>
      </c>
      <c r="AX712" s="5">
        <f t="shared" si="935"/>
        <v>0.12713002219676034</v>
      </c>
      <c r="AY712" s="5">
        <f t="shared" si="936"/>
        <v>2.9259398375325124E-2</v>
      </c>
      <c r="AZ712" s="5">
        <f t="shared" si="937"/>
        <v>3.3670740337045065E-3</v>
      </c>
      <c r="BA712" s="5">
        <f t="shared" si="938"/>
        <v>2.5831443747906886E-4</v>
      </c>
      <c r="BB712" s="5">
        <f t="shared" si="939"/>
        <v>1.4862982208483196E-5</v>
      </c>
      <c r="BC712" s="5">
        <f t="shared" si="940"/>
        <v>6.8415297971128951E-7</v>
      </c>
      <c r="BD712" s="5">
        <f t="shared" si="941"/>
        <v>3.2847292600309867E-10</v>
      </c>
      <c r="BE712" s="5">
        <f t="shared" si="942"/>
        <v>2.0408367789144821E-9</v>
      </c>
      <c r="BF712" s="5">
        <f t="shared" si="943"/>
        <v>6.3399665976287314E-9</v>
      </c>
      <c r="BG712" s="5">
        <f t="shared" si="944"/>
        <v>1.3130292722520017E-8</v>
      </c>
      <c r="BH712" s="5">
        <f t="shared" si="945"/>
        <v>2.0394971841438178E-8</v>
      </c>
      <c r="BI712" s="5">
        <f t="shared" si="946"/>
        <v>2.5343220304579745E-8</v>
      </c>
      <c r="BJ712" s="8">
        <f t="shared" si="947"/>
        <v>0.56652458742737577</v>
      </c>
      <c r="BK712" s="8">
        <f t="shared" si="948"/>
        <v>3.4080878313752026E-2</v>
      </c>
      <c r="BL712" s="8">
        <f t="shared" si="949"/>
        <v>7.6624039246451841E-4</v>
      </c>
      <c r="BM712" s="8">
        <f t="shared" si="950"/>
        <v>0.52724167940219646</v>
      </c>
      <c r="BN712" s="8">
        <f t="shared" si="951"/>
        <v>4.4873887772971251E-2</v>
      </c>
    </row>
    <row r="713" spans="1:66" x14ac:dyDescent="0.25">
      <c r="A713" t="s">
        <v>178</v>
      </c>
      <c r="B713" t="s">
        <v>182</v>
      </c>
      <c r="C713" t="s">
        <v>274</v>
      </c>
      <c r="D713" s="10"/>
      <c r="E713">
        <f>VLOOKUP(A713,home!$A$2:$E$405,3,FALSE)</f>
        <v>1.85245901639344</v>
      </c>
      <c r="F713">
        <f>VLOOKUP(B713,home!$B$2:$E$405,3,FALSE)</f>
        <v>1.89</v>
      </c>
      <c r="G713">
        <f>VLOOKUP(C713,away!$B$2:$E$405,4,FALSE)</f>
        <v>0.54</v>
      </c>
      <c r="H713">
        <f>VLOOKUP(A713,away!$A$2:$E$405,3,FALSE)</f>
        <v>1.36065573770492</v>
      </c>
      <c r="I713">
        <f>VLOOKUP(C713,away!$B$2:$E$405,3,FALSE)</f>
        <v>1.62</v>
      </c>
      <c r="J713">
        <f>VLOOKUP(B713,home!$B$2:$E$405,4,FALSE)</f>
        <v>0.73</v>
      </c>
      <c r="K713" s="3">
        <f t="shared" si="896"/>
        <v>1.890619672131145</v>
      </c>
      <c r="L713" s="3">
        <f t="shared" si="897"/>
        <v>1.6091114754098383</v>
      </c>
      <c r="M713" s="5">
        <f t="shared" si="898"/>
        <v>3.0205503154563541E-2</v>
      </c>
      <c r="N713" s="5">
        <f t="shared" si="899"/>
        <v>5.7107118470637173E-2</v>
      </c>
      <c r="O713" s="5">
        <f t="shared" si="900"/>
        <v>4.8604021746536268E-2</v>
      </c>
      <c r="P713" s="5">
        <f t="shared" si="901"/>
        <v>9.1891719658691418E-2</v>
      </c>
      <c r="Q713" s="5">
        <f t="shared" si="902"/>
        <v>5.3983920799655277E-2</v>
      </c>
      <c r="R713" s="5">
        <f t="shared" si="903"/>
        <v>3.910464457171043E-2</v>
      </c>
      <c r="S713" s="5">
        <f t="shared" si="904"/>
        <v>6.9888656535719573E-2</v>
      </c>
      <c r="T713" s="5">
        <f t="shared" si="905"/>
        <v>8.6866146446341164E-2</v>
      </c>
      <c r="U713" s="5">
        <f t="shared" si="906"/>
        <v>7.3932010298972117E-2</v>
      </c>
      <c r="V713" s="5">
        <f t="shared" si="907"/>
        <v>2.3624057292695434E-2</v>
      </c>
      <c r="W713" s="5">
        <f t="shared" si="908"/>
        <v>3.4021020880865983E-2</v>
      </c>
      <c r="X713" s="5">
        <f t="shared" si="909"/>
        <v>5.4743615104559183E-2</v>
      </c>
      <c r="Y713" s="5">
        <f t="shared" si="910"/>
        <v>4.4044289635082785E-2</v>
      </c>
      <c r="Z713" s="5">
        <f t="shared" si="911"/>
        <v>2.0974577440720767E-2</v>
      </c>
      <c r="AA713" s="5">
        <f t="shared" si="912"/>
        <v>3.9654948724064797E-2</v>
      </c>
      <c r="AB713" s="5">
        <f t="shared" si="913"/>
        <v>3.7486213077534386E-2</v>
      </c>
      <c r="AC713" s="5">
        <f t="shared" si="914"/>
        <v>4.49184549010992E-3</v>
      </c>
      <c r="AD713" s="5">
        <f t="shared" si="915"/>
        <v>1.6080202835837422E-2</v>
      </c>
      <c r="AE713" s="5">
        <f t="shared" si="916"/>
        <v>2.5874838910063824E-2</v>
      </c>
      <c r="AF713" s="5">
        <f t="shared" si="917"/>
        <v>2.0817750107282353E-2</v>
      </c>
      <c r="AG713" s="5">
        <f t="shared" si="918"/>
        <v>1.1166026863280807E-2</v>
      </c>
      <c r="AH713" s="5">
        <f t="shared" si="919"/>
        <v>8.4376083129340303E-3</v>
      </c>
      <c r="AI713" s="5">
        <f t="shared" si="920"/>
        <v>1.5952308262170357E-2</v>
      </c>
      <c r="AJ713" s="5">
        <f t="shared" si="921"/>
        <v>1.5079873908179744E-2</v>
      </c>
      <c r="AK713" s="5">
        <f t="shared" si="922"/>
        <v>9.5034354213539302E-3</v>
      </c>
      <c r="AL713" s="5">
        <f t="shared" si="923"/>
        <v>5.4660689400232859E-4</v>
      </c>
      <c r="AM713" s="5">
        <f t="shared" si="924"/>
        <v>6.0803095626586539E-3</v>
      </c>
      <c r="AN713" s="5">
        <f t="shared" si="925"/>
        <v>9.7838958913182162E-3</v>
      </c>
      <c r="AO713" s="5">
        <f t="shared" si="926"/>
        <v>7.8716895764676578E-3</v>
      </c>
      <c r="AP713" s="5">
        <f t="shared" si="927"/>
        <v>4.222142009452705E-3</v>
      </c>
      <c r="AQ713" s="5">
        <f t="shared" si="928"/>
        <v>1.6984742895550767E-3</v>
      </c>
      <c r="AR713" s="5">
        <f t="shared" si="929"/>
        <v>2.7154104722711156E-3</v>
      </c>
      <c r="AS713" s="5">
        <f t="shared" si="930"/>
        <v>5.1338084567866928E-3</v>
      </c>
      <c r="AT713" s="5">
        <f t="shared" si="931"/>
        <v>4.8530396306770808E-3</v>
      </c>
      <c r="AU713" s="5">
        <f t="shared" si="932"/>
        <v>3.058417398463385E-3</v>
      </c>
      <c r="AV713" s="5">
        <f t="shared" si="933"/>
        <v>1.4455760247807587E-3</v>
      </c>
      <c r="AW713" s="5">
        <f t="shared" si="934"/>
        <v>4.6191589667679314E-5</v>
      </c>
      <c r="AX713" s="5">
        <f t="shared" si="935"/>
        <v>1.9159254786349292E-3</v>
      </c>
      <c r="AY713" s="5">
        <f t="shared" si="936"/>
        <v>3.082937673701552E-3</v>
      </c>
      <c r="AZ713" s="5">
        <f t="shared" si="937"/>
        <v>2.4803951943632402E-3</v>
      </c>
      <c r="BA713" s="5">
        <f t="shared" si="938"/>
        <v>1.3304107902671019E-3</v>
      </c>
      <c r="BB713" s="5">
        <f t="shared" si="939"/>
        <v>5.3519481740696667E-4</v>
      </c>
      <c r="BC713" s="5">
        <f t="shared" si="940"/>
        <v>1.7223762445388443E-4</v>
      </c>
      <c r="BD713" s="5">
        <f t="shared" si="941"/>
        <v>7.2823302522991744E-4</v>
      </c>
      <c r="BE713" s="5">
        <f t="shared" si="942"/>
        <v>1.3768116833952581E-3</v>
      </c>
      <c r="BF713" s="5">
        <f t="shared" si="943"/>
        <v>1.3015136267235368E-3</v>
      </c>
      <c r="BG713" s="5">
        <f t="shared" si="944"/>
        <v>8.202224220767568E-4</v>
      </c>
      <c r="BH713" s="5">
        <f t="shared" si="945"/>
        <v>3.8768216167534296E-4</v>
      </c>
      <c r="BI713" s="5">
        <f t="shared" si="946"/>
        <v>1.4659190427954616E-4</v>
      </c>
      <c r="BJ713" s="8">
        <f t="shared" si="947"/>
        <v>0.443878542961886</v>
      </c>
      <c r="BK713" s="8">
        <f t="shared" si="948"/>
        <v>0.22373132669948376</v>
      </c>
      <c r="BL713" s="8">
        <f t="shared" si="949"/>
        <v>0.30972237112981543</v>
      </c>
      <c r="BM713" s="8">
        <f t="shared" si="950"/>
        <v>0.67437314374607804</v>
      </c>
      <c r="BN713" s="8">
        <f t="shared" si="951"/>
        <v>0.32089692840179412</v>
      </c>
    </row>
    <row r="714" spans="1:66" x14ac:dyDescent="0.25">
      <c r="A714" t="s">
        <v>178</v>
      </c>
      <c r="B714" t="s">
        <v>273</v>
      </c>
      <c r="C714" t="s">
        <v>179</v>
      </c>
      <c r="D714" s="10"/>
      <c r="E714">
        <f>VLOOKUP(A714,home!$A$2:$E$405,3,FALSE)</f>
        <v>1.85245901639344</v>
      </c>
      <c r="F714">
        <f>VLOOKUP(B714,home!$B$2:$E$405,3,FALSE)</f>
        <v>2.97</v>
      </c>
      <c r="G714">
        <f>VLOOKUP(C714,away!$B$2:$E$405,4,FALSE)</f>
        <v>0.81</v>
      </c>
      <c r="H714">
        <f>VLOOKUP(A714,away!$A$2:$E$405,3,FALSE)</f>
        <v>1.36065573770492</v>
      </c>
      <c r="I714">
        <f>VLOOKUP(C714,away!$B$2:$E$405,3,FALSE)</f>
        <v>0.54</v>
      </c>
      <c r="J714">
        <f>VLOOKUP(B714,home!$B$2:$E$405,4,FALSE)</f>
        <v>0</v>
      </c>
      <c r="K714" s="3">
        <f t="shared" si="896"/>
        <v>4.4564606557376996</v>
      </c>
      <c r="L714" s="3">
        <f t="shared" si="897"/>
        <v>0</v>
      </c>
      <c r="M714" s="5">
        <f t="shared" si="898"/>
        <v>1.1603358977763352E-2</v>
      </c>
      <c r="N714" s="5">
        <f t="shared" si="899"/>
        <v>5.1709912758803184E-2</v>
      </c>
      <c r="O714" s="5">
        <f t="shared" si="900"/>
        <v>0</v>
      </c>
      <c r="P714" s="5">
        <f t="shared" si="901"/>
        <v>0</v>
      </c>
      <c r="Q714" s="5">
        <f t="shared" si="902"/>
        <v>0.11522159586061767</v>
      </c>
      <c r="R714" s="5">
        <f t="shared" si="903"/>
        <v>0</v>
      </c>
      <c r="S714" s="5">
        <f t="shared" si="904"/>
        <v>0</v>
      </c>
      <c r="T714" s="5">
        <f t="shared" si="905"/>
        <v>0</v>
      </c>
      <c r="U714" s="5">
        <f t="shared" si="906"/>
        <v>0</v>
      </c>
      <c r="V714" s="5">
        <f t="shared" si="907"/>
        <v>0</v>
      </c>
      <c r="W714" s="5">
        <f t="shared" si="908"/>
        <v>0.1711601695480508</v>
      </c>
      <c r="X714" s="5">
        <f t="shared" si="909"/>
        <v>0</v>
      </c>
      <c r="Y714" s="5">
        <f t="shared" si="910"/>
        <v>0</v>
      </c>
      <c r="Z714" s="5">
        <f t="shared" si="911"/>
        <v>0</v>
      </c>
      <c r="AA714" s="5">
        <f t="shared" si="912"/>
        <v>0</v>
      </c>
      <c r="AB714" s="5">
        <f t="shared" si="913"/>
        <v>0</v>
      </c>
      <c r="AC714" s="5">
        <f t="shared" si="914"/>
        <v>0</v>
      </c>
      <c r="AD714" s="5">
        <f t="shared" si="915"/>
        <v>0.19069214035507059</v>
      </c>
      <c r="AE714" s="5">
        <f t="shared" si="916"/>
        <v>0</v>
      </c>
      <c r="AF714" s="5">
        <f t="shared" si="917"/>
        <v>0</v>
      </c>
      <c r="AG714" s="5">
        <f t="shared" si="918"/>
        <v>0</v>
      </c>
      <c r="AH714" s="5">
        <f t="shared" si="919"/>
        <v>0</v>
      </c>
      <c r="AI714" s="5">
        <f t="shared" si="920"/>
        <v>0</v>
      </c>
      <c r="AJ714" s="5">
        <f t="shared" si="921"/>
        <v>0</v>
      </c>
      <c r="AK714" s="5">
        <f t="shared" si="922"/>
        <v>0</v>
      </c>
      <c r="AL714" s="5">
        <f t="shared" si="923"/>
        <v>0</v>
      </c>
      <c r="AM714" s="5">
        <f t="shared" si="924"/>
        <v>0.16996240417015665</v>
      </c>
      <c r="AN714" s="5">
        <f t="shared" si="925"/>
        <v>0</v>
      </c>
      <c r="AO714" s="5">
        <f t="shared" si="926"/>
        <v>0</v>
      </c>
      <c r="AP714" s="5">
        <f t="shared" si="927"/>
        <v>0</v>
      </c>
      <c r="AQ714" s="5">
        <f t="shared" si="928"/>
        <v>0</v>
      </c>
      <c r="AR714" s="5">
        <f t="shared" si="929"/>
        <v>0</v>
      </c>
      <c r="AS714" s="5">
        <f t="shared" si="930"/>
        <v>0</v>
      </c>
      <c r="AT714" s="5">
        <f t="shared" si="931"/>
        <v>0</v>
      </c>
      <c r="AU714" s="5">
        <f t="shared" si="932"/>
        <v>0</v>
      </c>
      <c r="AV714" s="5">
        <f t="shared" si="933"/>
        <v>0</v>
      </c>
      <c r="AW714" s="5">
        <f t="shared" si="934"/>
        <v>0</v>
      </c>
      <c r="AX714" s="5">
        <f t="shared" si="935"/>
        <v>0.12623846118981538</v>
      </c>
      <c r="AY714" s="5">
        <f t="shared" si="936"/>
        <v>0</v>
      </c>
      <c r="AZ714" s="5">
        <f t="shared" si="937"/>
        <v>0</v>
      </c>
      <c r="BA714" s="5">
        <f t="shared" si="938"/>
        <v>0</v>
      </c>
      <c r="BB714" s="5">
        <f t="shared" si="939"/>
        <v>0</v>
      </c>
      <c r="BC714" s="5">
        <f t="shared" si="940"/>
        <v>0</v>
      </c>
      <c r="BD714" s="5">
        <f t="shared" si="941"/>
        <v>0</v>
      </c>
      <c r="BE714" s="5">
        <f t="shared" si="942"/>
        <v>0</v>
      </c>
      <c r="BF714" s="5">
        <f t="shared" si="943"/>
        <v>0</v>
      </c>
      <c r="BG714" s="5">
        <f t="shared" si="944"/>
        <v>0</v>
      </c>
      <c r="BH714" s="5">
        <f t="shared" si="945"/>
        <v>0</v>
      </c>
      <c r="BI714" s="5">
        <f t="shared" si="946"/>
        <v>0</v>
      </c>
      <c r="BJ714" s="8">
        <f t="shared" si="947"/>
        <v>0.82498468388251422</v>
      </c>
      <c r="BK714" s="8">
        <f t="shared" si="948"/>
        <v>1.1603358977763352E-2</v>
      </c>
      <c r="BL714" s="8">
        <f t="shared" si="949"/>
        <v>0</v>
      </c>
      <c r="BM714" s="8">
        <f t="shared" si="950"/>
        <v>0.65805317526309348</v>
      </c>
      <c r="BN714" s="8">
        <f t="shared" si="951"/>
        <v>0.1785348675971842</v>
      </c>
    </row>
    <row r="715" spans="1:66" x14ac:dyDescent="0.25">
      <c r="A715" t="s">
        <v>178</v>
      </c>
      <c r="B715" t="s">
        <v>183</v>
      </c>
      <c r="C715" t="s">
        <v>468</v>
      </c>
      <c r="D715" s="10"/>
      <c r="E715">
        <f>VLOOKUP(A715,home!$A$2:$E$405,3,FALSE)</f>
        <v>1.85245901639344</v>
      </c>
      <c r="F715">
        <f>VLOOKUP(B715,home!$B$2:$E$405,3,FALSE)</f>
        <v>0.54</v>
      </c>
      <c r="G715">
        <f>VLOOKUP(C715,away!$B$2:$E$405,4,FALSE)</f>
        <v>1.48</v>
      </c>
      <c r="H715">
        <f>VLOOKUP(A715,away!$A$2:$E$405,3,FALSE)</f>
        <v>1.36065573770492</v>
      </c>
      <c r="I715">
        <f>VLOOKUP(C715,away!$B$2:$E$405,3,FALSE)</f>
        <v>0.67</v>
      </c>
      <c r="J715">
        <f>VLOOKUP(B715,home!$B$2:$E$405,4,FALSE)</f>
        <v>0.92</v>
      </c>
      <c r="K715" s="3">
        <f t="shared" si="896"/>
        <v>1.4804852459016373</v>
      </c>
      <c r="L715" s="3">
        <f t="shared" si="897"/>
        <v>0.83870819672131269</v>
      </c>
      <c r="M715" s="5">
        <f t="shared" si="898"/>
        <v>9.8352880863589329E-2</v>
      </c>
      <c r="N715" s="5">
        <f t="shared" si="899"/>
        <v>0.14560998901046551</v>
      </c>
      <c r="O715" s="5">
        <f t="shared" si="900"/>
        <v>8.2489367351447102E-2</v>
      </c>
      <c r="P715" s="5">
        <f t="shared" si="901"/>
        <v>0.12212429130757767</v>
      </c>
      <c r="Q715" s="5">
        <f t="shared" si="902"/>
        <v>0.1077867201929469</v>
      </c>
      <c r="R715" s="5">
        <f t="shared" si="903"/>
        <v>3.4592254270007061E-2</v>
      </c>
      <c r="S715" s="5">
        <f t="shared" si="904"/>
        <v>3.7910283858546966E-2</v>
      </c>
      <c r="T715" s="5">
        <f t="shared" si="905"/>
        <v>9.0401605723531175E-2</v>
      </c>
      <c r="U715" s="5">
        <f t="shared" si="906"/>
        <v>5.1213322069223376E-2</v>
      </c>
      <c r="V715" s="5">
        <f t="shared" si="907"/>
        <v>5.2303349020637584E-3</v>
      </c>
      <c r="W715" s="5">
        <f t="shared" si="908"/>
        <v>5.319221631659532E-2</v>
      </c>
      <c r="X715" s="5">
        <f t="shared" si="909"/>
        <v>4.4612747826501646E-2</v>
      </c>
      <c r="Y715" s="5">
        <f t="shared" si="910"/>
        <v>1.8708538640173928E-2</v>
      </c>
      <c r="Z715" s="5">
        <f t="shared" si="911"/>
        <v>9.6709357331075853E-3</v>
      </c>
      <c r="AA715" s="5">
        <f t="shared" si="912"/>
        <v>1.4317677666928716E-2</v>
      </c>
      <c r="AB715" s="5">
        <f t="shared" si="913"/>
        <v>1.0598555270731672E-2</v>
      </c>
      <c r="AC715" s="5">
        <f t="shared" si="914"/>
        <v>4.0590507975418467E-4</v>
      </c>
      <c r="AD715" s="5">
        <f t="shared" si="915"/>
        <v>1.9687572863381922E-2</v>
      </c>
      <c r="AE715" s="5">
        <f t="shared" si="916"/>
        <v>1.6512128734066499E-2</v>
      </c>
      <c r="AF715" s="5">
        <f t="shared" si="917"/>
        <v>6.9244288572895439E-3</v>
      </c>
      <c r="AG715" s="5">
        <f t="shared" si="918"/>
        <v>1.9358584134074445E-3</v>
      </c>
      <c r="AH715" s="5">
        <f t="shared" si="919"/>
        <v>2.0277732673305918E-3</v>
      </c>
      <c r="AI715" s="5">
        <f t="shared" si="920"/>
        <v>3.0020884043166977E-3</v>
      </c>
      <c r="AJ715" s="5">
        <f t="shared" si="921"/>
        <v>2.2222737947416304E-3</v>
      </c>
      <c r="AK715" s="5">
        <f t="shared" si="922"/>
        <v>1.0966811884896093E-3</v>
      </c>
      <c r="AL715" s="5">
        <f t="shared" si="923"/>
        <v>2.0160414120203763E-5</v>
      </c>
      <c r="AM715" s="5">
        <f t="shared" si="924"/>
        <v>5.8294322303700779E-3</v>
      </c>
      <c r="AN715" s="5">
        <f t="shared" si="925"/>
        <v>4.8891925938427871E-3</v>
      </c>
      <c r="AO715" s="5">
        <f t="shared" si="926"/>
        <v>2.0503029519025411E-3</v>
      </c>
      <c r="AP715" s="5">
        <f t="shared" si="927"/>
        <v>5.7320196384085486E-4</v>
      </c>
      <c r="AQ715" s="5">
        <f t="shared" si="928"/>
        <v>1.2018729636251957E-4</v>
      </c>
      <c r="AR715" s="5">
        <f t="shared" si="929"/>
        <v>3.4014201208050509E-4</v>
      </c>
      <c r="AS715" s="5">
        <f t="shared" si="930"/>
        <v>5.0357523039648436E-4</v>
      </c>
      <c r="AT715" s="5">
        <f t="shared" si="931"/>
        <v>3.7276784940175648E-4</v>
      </c>
      <c r="AU715" s="5">
        <f t="shared" si="932"/>
        <v>1.8395910039526134E-4</v>
      </c>
      <c r="AV715" s="5">
        <f t="shared" si="933"/>
        <v>6.808718349613059E-5</v>
      </c>
      <c r="AW715" s="5">
        <f t="shared" si="934"/>
        <v>6.9536354572288232E-7</v>
      </c>
      <c r="AX715" s="5">
        <f t="shared" si="935"/>
        <v>1.4383980681743956E-3</v>
      </c>
      <c r="AY715" s="5">
        <f t="shared" si="936"/>
        <v>1.2063962499259668E-3</v>
      </c>
      <c r="AZ715" s="5">
        <f t="shared" si="937"/>
        <v>5.059072116533809E-4</v>
      </c>
      <c r="BA715" s="5">
        <f t="shared" si="938"/>
        <v>1.4143617506470486E-4</v>
      </c>
      <c r="BB715" s="5">
        <f t="shared" si="939"/>
        <v>2.9655919834919618E-5</v>
      </c>
      <c r="BC715" s="5">
        <f t="shared" si="940"/>
        <v>4.9745326093714506E-6</v>
      </c>
      <c r="BD715" s="5">
        <f t="shared" si="941"/>
        <v>4.7546648930199881E-5</v>
      </c>
      <c r="BE715" s="5">
        <f t="shared" si="942"/>
        <v>7.0392112233225791E-5</v>
      </c>
      <c r="BF715" s="5">
        <f t="shared" si="943"/>
        <v>5.2107241794571488E-5</v>
      </c>
      <c r="BG715" s="5">
        <f t="shared" si="944"/>
        <v>2.5714667560497415E-5</v>
      </c>
      <c r="BH715" s="5">
        <f t="shared" si="945"/>
        <v>9.5175464816454657E-6</v>
      </c>
      <c r="BI715" s="5">
        <f t="shared" si="946"/>
        <v>2.8181174286518303E-6</v>
      </c>
      <c r="BJ715" s="8">
        <f t="shared" si="947"/>
        <v>0.52216089177194125</v>
      </c>
      <c r="BK715" s="8">
        <f t="shared" si="948"/>
        <v>0.26525025267557811</v>
      </c>
      <c r="BL715" s="8">
        <f t="shared" si="949"/>
        <v>0.20323662099341541</v>
      </c>
      <c r="BM715" s="8">
        <f t="shared" si="950"/>
        <v>0.40815749729162876</v>
      </c>
      <c r="BN715" s="8">
        <f t="shared" si="951"/>
        <v>0.59095550299603361</v>
      </c>
    </row>
    <row r="716" spans="1:66" x14ac:dyDescent="0.25">
      <c r="A716" t="s">
        <v>178</v>
      </c>
      <c r="B716" t="s">
        <v>272</v>
      </c>
      <c r="C716" t="s">
        <v>186</v>
      </c>
      <c r="D716" s="10"/>
      <c r="E716">
        <f>VLOOKUP(A716,home!$A$2:$E$405,3,FALSE)</f>
        <v>1.85245901639344</v>
      </c>
      <c r="F716">
        <f>VLOOKUP(B716,home!$B$2:$E$405,3,FALSE)</f>
        <v>0.94</v>
      </c>
      <c r="G716">
        <f>VLOOKUP(C716,away!$B$2:$E$405,4,FALSE)</f>
        <v>1.08</v>
      </c>
      <c r="H716">
        <f>VLOOKUP(A716,away!$A$2:$E$405,3,FALSE)</f>
        <v>1.36065573770492</v>
      </c>
      <c r="I716">
        <f>VLOOKUP(C716,away!$B$2:$E$405,3,FALSE)</f>
        <v>0.81</v>
      </c>
      <c r="J716">
        <f>VLOOKUP(B716,home!$B$2:$E$405,4,FALSE)</f>
        <v>1.47</v>
      </c>
      <c r="K716" s="3">
        <f t="shared" si="896"/>
        <v>1.8806163934426203</v>
      </c>
      <c r="L716" s="3">
        <f t="shared" si="897"/>
        <v>1.6201327868852482</v>
      </c>
      <c r="M716" s="5">
        <f t="shared" si="898"/>
        <v>3.017476860904976E-2</v>
      </c>
      <c r="N716" s="5">
        <f t="shared" si="899"/>
        <v>5.6747164514516744E-2</v>
      </c>
      <c r="O716" s="5">
        <f t="shared" si="900"/>
        <v>4.8887131960197297E-2</v>
      </c>
      <c r="P716" s="5">
        <f t="shared" si="901"/>
        <v>9.1937941792739689E-2</v>
      </c>
      <c r="Q716" s="5">
        <f t="shared" si="902"/>
        <v>5.3359823933692777E-2</v>
      </c>
      <c r="R716" s="5">
        <f t="shared" si="903"/>
        <v>3.9601822672750676E-2</v>
      </c>
      <c r="S716" s="5">
        <f t="shared" si="904"/>
        <v>7.0030239921625839E-2</v>
      </c>
      <c r="T716" s="5">
        <f t="shared" si="905"/>
        <v>8.6450000257399864E-2</v>
      </c>
      <c r="U716" s="5">
        <f t="shared" si="906"/>
        <v>7.4475836928582562E-2</v>
      </c>
      <c r="V716" s="5">
        <f t="shared" si="907"/>
        <v>2.3707946217007687E-2</v>
      </c>
      <c r="W716" s="5">
        <f t="shared" si="908"/>
        <v>3.3449786546971505E-2</v>
      </c>
      <c r="X716" s="5">
        <f t="shared" si="909"/>
        <v>5.4193095899061627E-2</v>
      </c>
      <c r="Y716" s="5">
        <f t="shared" si="910"/>
        <v>4.3900005744443124E-2</v>
      </c>
      <c r="Z716" s="5">
        <f t="shared" si="911"/>
        <v>2.1386737110846325E-2</v>
      </c>
      <c r="AA716" s="5">
        <f t="shared" si="912"/>
        <v>4.0220248412905259E-2</v>
      </c>
      <c r="AB716" s="5">
        <f t="shared" si="913"/>
        <v>3.7819429256822086E-2</v>
      </c>
      <c r="AC716" s="5">
        <f t="shared" si="914"/>
        <v>4.5146571949829075E-3</v>
      </c>
      <c r="AD716" s="5">
        <f t="shared" si="915"/>
        <v>1.5726554234347757E-2</v>
      </c>
      <c r="AE716" s="5">
        <f t="shared" si="916"/>
        <v>2.5479106139795833E-2</v>
      </c>
      <c r="AF716" s="5">
        <f t="shared" si="917"/>
        <v>2.0639767618806235E-2</v>
      </c>
      <c r="AG716" s="5">
        <f t="shared" si="918"/>
        <v>1.1146388077640151E-2</v>
      </c>
      <c r="AH716" s="5">
        <f t="shared" si="919"/>
        <v>8.6623384994443976E-3</v>
      </c>
      <c r="AI716" s="5">
        <f t="shared" si="920"/>
        <v>1.6290535787604282E-2</v>
      </c>
      <c r="AJ716" s="5">
        <f t="shared" si="921"/>
        <v>1.5318124330066154E-2</v>
      </c>
      <c r="AK716" s="5">
        <f t="shared" si="922"/>
        <v>9.6025052439715538E-3</v>
      </c>
      <c r="AL716" s="5">
        <f t="shared" si="923"/>
        <v>5.50219020114743E-4</v>
      </c>
      <c r="AM716" s="5">
        <f t="shared" si="924"/>
        <v>5.9151231410957692E-3</v>
      </c>
      <c r="AN716" s="5">
        <f t="shared" si="925"/>
        <v>9.5832849393529124E-3</v>
      </c>
      <c r="AO716" s="5">
        <f t="shared" si="926"/>
        <v>7.7630970681546322E-3</v>
      </c>
      <c r="AP716" s="5">
        <f t="shared" si="927"/>
        <v>4.1924160292966884E-3</v>
      </c>
      <c r="AQ716" s="5">
        <f t="shared" si="928"/>
        <v>1.6980676663317065E-3</v>
      </c>
      <c r="AR716" s="5">
        <f t="shared" si="929"/>
        <v>2.8068277228096438E-3</v>
      </c>
      <c r="AS716" s="5">
        <f t="shared" si="930"/>
        <v>5.278566229085035E-3</v>
      </c>
      <c r="AT716" s="5">
        <f t="shared" si="931"/>
        <v>4.9634790921449564E-3</v>
      </c>
      <c r="AU716" s="5">
        <f t="shared" si="932"/>
        <v>3.1114667163991659E-3</v>
      </c>
      <c r="AV716" s="5">
        <f t="shared" si="933"/>
        <v>1.462868828627838E-3</v>
      </c>
      <c r="AW716" s="5">
        <f t="shared" si="934"/>
        <v>4.6567607618700848E-5</v>
      </c>
      <c r="AX716" s="5">
        <f t="shared" si="935"/>
        <v>1.854012924729418E-3</v>
      </c>
      <c r="AY716" s="5">
        <f t="shared" si="936"/>
        <v>3.003747126663142E-3</v>
      </c>
      <c r="AZ716" s="5">
        <f t="shared" si="937"/>
        <v>2.4332346017096568E-3</v>
      </c>
      <c r="BA716" s="5">
        <f t="shared" si="938"/>
        <v>1.3140543854711613E-3</v>
      </c>
      <c r="BB716" s="5">
        <f t="shared" si="939"/>
        <v>5.3223564841304335E-4</v>
      </c>
      <c r="BC716" s="5">
        <f t="shared" si="940"/>
        <v>1.7245848486862006E-4</v>
      </c>
      <c r="BD716" s="5">
        <f t="shared" si="941"/>
        <v>7.579056034770612E-4</v>
      </c>
      <c r="BE716" s="5">
        <f t="shared" si="942"/>
        <v>1.4253297025809833E-3</v>
      </c>
      <c r="BF716" s="5">
        <f t="shared" si="943"/>
        <v>1.3402492023672462E-3</v>
      </c>
      <c r="BG716" s="5">
        <f t="shared" si="944"/>
        <v>8.4016487375674622E-4</v>
      </c>
      <c r="BH716" s="5">
        <f t="shared" si="945"/>
        <v>3.9500695869539661E-4</v>
      </c>
      <c r="BI716" s="5">
        <f t="shared" si="946"/>
        <v>1.4857131240929498E-4</v>
      </c>
      <c r="BJ716" s="8">
        <f t="shared" si="947"/>
        <v>0.4395534249827624</v>
      </c>
      <c r="BK716" s="8">
        <f t="shared" si="948"/>
        <v>0.22391951988218375</v>
      </c>
      <c r="BL716" s="8">
        <f t="shared" si="949"/>
        <v>0.3134084093346976</v>
      </c>
      <c r="BM716" s="8">
        <f t="shared" si="950"/>
        <v>0.67460225830849885</v>
      </c>
      <c r="BN716" s="8">
        <f t="shared" si="951"/>
        <v>0.32070865348294691</v>
      </c>
    </row>
    <row r="717" spans="1:66" x14ac:dyDescent="0.25">
      <c r="A717" t="s">
        <v>28</v>
      </c>
      <c r="B717" t="s">
        <v>31</v>
      </c>
      <c r="C717" t="s">
        <v>190</v>
      </c>
      <c r="D717" s="10"/>
      <c r="E717">
        <f>VLOOKUP(A717,home!$A$2:$E$405,3,FALSE)</f>
        <v>1.4098360655737701</v>
      </c>
      <c r="F717">
        <f>VLOOKUP(B717,home!$B$2:$E$405,3,FALSE)</f>
        <v>1.66</v>
      </c>
      <c r="G717">
        <f>VLOOKUP(C717,away!$B$2:$E$405,4,FALSE)</f>
        <v>1.66</v>
      </c>
      <c r="H717">
        <f>VLOOKUP(A717,away!$A$2:$E$405,3,FALSE)</f>
        <v>1.1147540983606601</v>
      </c>
      <c r="I717">
        <f>VLOOKUP(C717,away!$B$2:$E$405,3,FALSE)</f>
        <v>0.71</v>
      </c>
      <c r="J717">
        <f>VLOOKUP(B717,home!$B$2:$E$405,4,FALSE)</f>
        <v>0.6</v>
      </c>
      <c r="K717" s="3">
        <f t="shared" si="896"/>
        <v>3.8849442622950807</v>
      </c>
      <c r="L717" s="3">
        <f t="shared" si="897"/>
        <v>0.47488524590164111</v>
      </c>
      <c r="M717" s="5">
        <f t="shared" si="898"/>
        <v>1.2780566445617281E-2</v>
      </c>
      <c r="N717" s="5">
        <f t="shared" si="899"/>
        <v>4.9651788281781885E-2</v>
      </c>
      <c r="O717" s="5">
        <f t="shared" si="900"/>
        <v>6.069302439289226E-3</v>
      </c>
      <c r="P717" s="5">
        <f t="shared" si="901"/>
        <v>2.3578901687650214E-2</v>
      </c>
      <c r="Q717" s="5">
        <f t="shared" si="902"/>
        <v>9.6447214998999359E-2</v>
      </c>
      <c r="R717" s="5">
        <f t="shared" si="903"/>
        <v>1.4411110906666468E-3</v>
      </c>
      <c r="S717" s="5">
        <f t="shared" si="904"/>
        <v>1.0875194913339032E-2</v>
      </c>
      <c r="T717" s="5">
        <f t="shared" si="905"/>
        <v>4.580135941132827E-2</v>
      </c>
      <c r="U717" s="5">
        <f t="shared" si="906"/>
        <v>5.5986362630151953E-3</v>
      </c>
      <c r="V717" s="5">
        <f t="shared" si="907"/>
        <v>2.2292973979654717E-3</v>
      </c>
      <c r="W717" s="5">
        <f t="shared" si="908"/>
        <v>0.12489735150823419</v>
      </c>
      <c r="X717" s="5">
        <f t="shared" si="909"/>
        <v>5.9311909483451511E-2</v>
      </c>
      <c r="Y717" s="5">
        <f t="shared" si="910"/>
        <v>1.4083175359972371E-2</v>
      </c>
      <c r="Z717" s="5">
        <f t="shared" si="911"/>
        <v>2.281207982209377E-4</v>
      </c>
      <c r="AA717" s="5">
        <f t="shared" si="912"/>
        <v>8.8623658615860569E-4</v>
      </c>
      <c r="AB717" s="5">
        <f t="shared" si="913"/>
        <v>1.7214898702164283E-3</v>
      </c>
      <c r="AC717" s="5">
        <f t="shared" si="914"/>
        <v>2.5705230086450748E-4</v>
      </c>
      <c r="AD717" s="5">
        <f t="shared" si="915"/>
        <v>0.12130481227944158</v>
      </c>
      <c r="AE717" s="5">
        <f t="shared" si="916"/>
        <v>5.7605865608375037E-2</v>
      </c>
      <c r="AF717" s="5">
        <f t="shared" si="917"/>
        <v>1.3678087827405032E-2</v>
      </c>
      <c r="AG717" s="5">
        <f t="shared" si="918"/>
        <v>2.1651740337938286E-3</v>
      </c>
      <c r="AH717" s="5">
        <f t="shared" si="919"/>
        <v>2.7082800339607155E-5</v>
      </c>
      <c r="AI717" s="5">
        <f t="shared" si="920"/>
        <v>1.0521516978624007E-4</v>
      </c>
      <c r="AJ717" s="5">
        <f t="shared" si="921"/>
        <v>2.0437753508372811E-4</v>
      </c>
      <c r="AK717" s="5">
        <f t="shared" si="922"/>
        <v>2.6466511075518034E-4</v>
      </c>
      <c r="AL717" s="5">
        <f t="shared" si="923"/>
        <v>1.8969459472579014E-5</v>
      </c>
      <c r="AM717" s="5">
        <f t="shared" si="924"/>
        <v>9.4252486890759657E-2</v>
      </c>
      <c r="AN717" s="5">
        <f t="shared" si="925"/>
        <v>4.4759115413959612E-2</v>
      </c>
      <c r="AO717" s="5">
        <f t="shared" si="926"/>
        <v>1.0627721764849071E-2</v>
      </c>
      <c r="AP717" s="5">
        <f t="shared" si="927"/>
        <v>1.6823160878915253E-3</v>
      </c>
      <c r="AQ717" s="5">
        <f t="shared" si="928"/>
        <v>1.9972677227066341E-4</v>
      </c>
      <c r="AR717" s="5">
        <f t="shared" si="929"/>
        <v>2.5722444597958787E-6</v>
      </c>
      <c r="AS717" s="5">
        <f t="shared" si="930"/>
        <v>9.9930263553043075E-6</v>
      </c>
      <c r="AT717" s="5">
        <f t="shared" si="931"/>
        <v>1.9411175201001504E-5</v>
      </c>
      <c r="AU717" s="5">
        <f t="shared" si="932"/>
        <v>2.513711124051178E-5</v>
      </c>
      <c r="AV717" s="5">
        <f t="shared" si="933"/>
        <v>2.4414069021124859E-5</v>
      </c>
      <c r="AW717" s="5">
        <f t="shared" si="934"/>
        <v>9.7213353369792441E-7</v>
      </c>
      <c r="AX717" s="5">
        <f t="shared" si="935"/>
        <v>6.1027609692216517E-2</v>
      </c>
      <c r="AY717" s="5">
        <f t="shared" si="936"/>
        <v>2.898111143547762E-2</v>
      </c>
      <c r="AZ717" s="5">
        <f t="shared" si="937"/>
        <v>6.8813511152698249E-3</v>
      </c>
      <c r="BA717" s="5">
        <f t="shared" si="938"/>
        <v>1.0892840388368147E-3</v>
      </c>
      <c r="BB717" s="5">
        <f t="shared" si="939"/>
        <v>1.2932122965993834E-4</v>
      </c>
      <c r="BC717" s="5">
        <f t="shared" si="940"/>
        <v>1.2282548789472486E-5</v>
      </c>
      <c r="BD717" s="5">
        <f t="shared" si="941"/>
        <v>2.0358682380155003E-7</v>
      </c>
      <c r="BE717" s="5">
        <f t="shared" si="942"/>
        <v>7.9092346300671126E-7</v>
      </c>
      <c r="BF717" s="5">
        <f t="shared" si="943"/>
        <v>1.5363467847612398E-6</v>
      </c>
      <c r="BG717" s="5">
        <f t="shared" si="944"/>
        <v>1.989540542117891E-6</v>
      </c>
      <c r="BH717" s="5">
        <f t="shared" si="945"/>
        <v>1.9323135284260864E-6</v>
      </c>
      <c r="BI717" s="5">
        <f t="shared" si="946"/>
        <v>1.5013860710428172E-6</v>
      </c>
      <c r="BJ717" s="8">
        <f t="shared" si="947"/>
        <v>0.8345890657827636</v>
      </c>
      <c r="BK717" s="8">
        <f t="shared" si="948"/>
        <v>7.8721093640386708E-2</v>
      </c>
      <c r="BL717" s="8">
        <f t="shared" si="949"/>
        <v>1.6407598588801756E-2</v>
      </c>
      <c r="BM717" s="8">
        <f t="shared" si="950"/>
        <v>0.71099685456422457</v>
      </c>
      <c r="BN717" s="8">
        <f t="shared" si="951"/>
        <v>0.1899688849440046</v>
      </c>
    </row>
    <row r="718" spans="1:66" x14ac:dyDescent="0.25">
      <c r="A718" t="s">
        <v>28</v>
      </c>
      <c r="B718" t="s">
        <v>188</v>
      </c>
      <c r="C718" t="s">
        <v>189</v>
      </c>
      <c r="D718" s="10"/>
      <c r="E718">
        <f>VLOOKUP(A718,home!$A$2:$E$405,3,FALSE)</f>
        <v>1.4098360655737701</v>
      </c>
      <c r="F718">
        <f>VLOOKUP(B718,home!$B$2:$E$405,3,FALSE)</f>
        <v>0.95</v>
      </c>
      <c r="G718">
        <f>VLOOKUP(C718,away!$B$2:$E$405,4,FALSE)</f>
        <v>0.47</v>
      </c>
      <c r="H718">
        <f>VLOOKUP(A718,away!$A$2:$E$405,3,FALSE)</f>
        <v>1.1147540983606601</v>
      </c>
      <c r="I718">
        <f>VLOOKUP(C718,away!$B$2:$E$405,3,FALSE)</f>
        <v>0.47</v>
      </c>
      <c r="J718">
        <f>VLOOKUP(B718,home!$B$2:$E$405,4,FALSE)</f>
        <v>0.9</v>
      </c>
      <c r="K718" s="3">
        <f t="shared" si="896"/>
        <v>0.62949180327868826</v>
      </c>
      <c r="L718" s="3">
        <f t="shared" si="897"/>
        <v>0.47154098360655922</v>
      </c>
      <c r="M718" s="5">
        <f t="shared" si="898"/>
        <v>0.33252747627552026</v>
      </c>
      <c r="N718" s="5">
        <f t="shared" si="899"/>
        <v>0.20932332068038847</v>
      </c>
      <c r="O718" s="5">
        <f t="shared" si="900"/>
        <v>0.15680033323916562</v>
      </c>
      <c r="P718" s="5">
        <f t="shared" si="901"/>
        <v>9.8704524525421597E-2</v>
      </c>
      <c r="Q718" s="5">
        <f t="shared" si="902"/>
        <v>6.5883657301690435E-2</v>
      </c>
      <c r="R718" s="5">
        <f t="shared" si="903"/>
        <v>3.6968891682716207E-2</v>
      </c>
      <c r="S718" s="5">
        <f t="shared" si="904"/>
        <v>7.3246452224877204E-3</v>
      </c>
      <c r="T718" s="5">
        <f t="shared" si="905"/>
        <v>3.1066844567636569E-2</v>
      </c>
      <c r="U718" s="5">
        <f t="shared" si="906"/>
        <v>2.3271614290567524E-2</v>
      </c>
      <c r="V718" s="5">
        <f t="shared" si="907"/>
        <v>2.4157590160359823E-4</v>
      </c>
      <c r="W718" s="5">
        <f t="shared" si="908"/>
        <v>1.3824407413812077E-2</v>
      </c>
      <c r="X718" s="5">
        <f t="shared" si="909"/>
        <v>6.5187746696867563E-3</v>
      </c>
      <c r="Y718" s="5">
        <f t="shared" si="910"/>
        <v>1.5369347098268082E-3</v>
      </c>
      <c r="Z718" s="5">
        <f t="shared" si="911"/>
        <v>5.8107825156374481E-3</v>
      </c>
      <c r="AA718" s="5">
        <f t="shared" si="912"/>
        <v>3.6578399642288894E-3</v>
      </c>
      <c r="AB718" s="5">
        <f t="shared" si="913"/>
        <v>1.151290137593648E-3</v>
      </c>
      <c r="AC718" s="5">
        <f t="shared" si="914"/>
        <v>4.4817038075423558E-6</v>
      </c>
      <c r="AD718" s="5">
        <f t="shared" si="915"/>
        <v>2.1755877880449579E-3</v>
      </c>
      <c r="AE718" s="5">
        <f t="shared" si="916"/>
        <v>1.0258788054971378E-3</v>
      </c>
      <c r="AF718" s="5">
        <f t="shared" si="917"/>
        <v>2.4187195050262122E-4</v>
      </c>
      <c r="AG718" s="5">
        <f t="shared" si="918"/>
        <v>3.8017512482280996E-5</v>
      </c>
      <c r="AH718" s="5">
        <f t="shared" si="919"/>
        <v>6.8500552573686965E-4</v>
      </c>
      <c r="AI718" s="5">
        <f t="shared" si="920"/>
        <v>4.3120536365196796E-4</v>
      </c>
      <c r="AJ718" s="5">
        <f t="shared" si="921"/>
        <v>1.3572012097435991E-4</v>
      </c>
      <c r="AK718" s="5">
        <f t="shared" si="922"/>
        <v>2.8478234564450516E-5</v>
      </c>
      <c r="AL718" s="5">
        <f t="shared" si="923"/>
        <v>5.3212377917392055E-8</v>
      </c>
      <c r="AM718" s="5">
        <f t="shared" si="924"/>
        <v>2.7390293597750266E-4</v>
      </c>
      <c r="AN718" s="5">
        <f t="shared" si="925"/>
        <v>1.2915645984355601E-4</v>
      </c>
      <c r="AO718" s="5">
        <f t="shared" si="926"/>
        <v>3.0451282056885738E-5</v>
      </c>
      <c r="AP718" s="5">
        <f t="shared" si="927"/>
        <v>4.7863424977282219E-6</v>
      </c>
      <c r="AQ718" s="5">
        <f t="shared" si="928"/>
        <v>5.6423916231416019E-7</v>
      </c>
      <c r="AR718" s="5">
        <f t="shared" si="929"/>
        <v>6.4601635876378367E-5</v>
      </c>
      <c r="AS718" s="5">
        <f t="shared" si="930"/>
        <v>4.0666200262574624E-5</v>
      </c>
      <c r="AT718" s="5">
        <f t="shared" si="931"/>
        <v>1.279951986789018E-5</v>
      </c>
      <c r="AU718" s="5">
        <f t="shared" si="932"/>
        <v>2.6857309475798632E-6</v>
      </c>
      <c r="AV718" s="5">
        <f t="shared" si="933"/>
        <v>4.2266140432835699E-7</v>
      </c>
      <c r="AW718" s="5">
        <f t="shared" si="934"/>
        <v>4.3875258737444345E-10</v>
      </c>
      <c r="AX718" s="5">
        <f t="shared" si="935"/>
        <v>2.8736608848634203E-5</v>
      </c>
      <c r="AY718" s="5">
        <f t="shared" si="936"/>
        <v>1.3550488802001925E-5</v>
      </c>
      <c r="AZ718" s="5">
        <f t="shared" si="937"/>
        <v>3.194805409022827E-6</v>
      </c>
      <c r="BA718" s="5">
        <f t="shared" si="938"/>
        <v>5.0216056166739316E-7</v>
      </c>
      <c r="BB718" s="5">
        <f t="shared" si="939"/>
        <v>5.9197321294266191E-8</v>
      </c>
      <c r="BC718" s="5">
        <f t="shared" si="940"/>
        <v>5.5827926219943614E-9</v>
      </c>
      <c r="BD718" s="5">
        <f t="shared" si="941"/>
        <v>5.0770531539567032E-6</v>
      </c>
      <c r="BE718" s="5">
        <f t="shared" si="942"/>
        <v>3.1959633452259569E-6</v>
      </c>
      <c r="BF718" s="5">
        <f t="shared" si="943"/>
        <v>1.0059163646994379E-6</v>
      </c>
      <c r="BG718" s="5">
        <f t="shared" si="944"/>
        <v>2.11072035454064E-7</v>
      </c>
      <c r="BH718" s="5">
        <f t="shared" si="945"/>
        <v>3.321702905492049E-8</v>
      </c>
      <c r="BI718" s="5">
        <f t="shared" si="946"/>
        <v>4.1819695038684971E-9</v>
      </c>
      <c r="BJ718" s="8">
        <f t="shared" si="947"/>
        <v>0.33212020550284138</v>
      </c>
      <c r="BK718" s="8">
        <f t="shared" si="948"/>
        <v>0.43881630733002069</v>
      </c>
      <c r="BL718" s="8">
        <f t="shared" si="949"/>
        <v>0.22326108171145609</v>
      </c>
      <c r="BM718" s="8">
        <f t="shared" si="950"/>
        <v>9.9786623305003638E-2</v>
      </c>
      <c r="BN718" s="8">
        <f t="shared" si="951"/>
        <v>0.90020820370490262</v>
      </c>
    </row>
    <row r="719" spans="1:66" x14ac:dyDescent="0.25">
      <c r="A719" t="s">
        <v>28</v>
      </c>
      <c r="B719" t="s">
        <v>293</v>
      </c>
      <c r="C719" t="s">
        <v>187</v>
      </c>
      <c r="D719" s="10"/>
      <c r="E719">
        <f>VLOOKUP(A719,home!$A$2:$E$405,3,FALSE)</f>
        <v>1.4098360655737701</v>
      </c>
      <c r="F719">
        <f>VLOOKUP(B719,home!$B$2:$E$405,3,FALSE)</f>
        <v>0.35</v>
      </c>
      <c r="G719">
        <f>VLOOKUP(C719,away!$B$2:$E$405,4,FALSE)</f>
        <v>0.95</v>
      </c>
      <c r="H719">
        <f>VLOOKUP(A719,away!$A$2:$E$405,3,FALSE)</f>
        <v>1.1147540983606601</v>
      </c>
      <c r="I719">
        <f>VLOOKUP(C719,away!$B$2:$E$405,3,FALSE)</f>
        <v>0.47</v>
      </c>
      <c r="J719">
        <f>VLOOKUP(B719,home!$B$2:$E$405,4,FALSE)</f>
        <v>0.67</v>
      </c>
      <c r="K719" s="3">
        <f t="shared" si="896"/>
        <v>0.46877049180327846</v>
      </c>
      <c r="L719" s="3">
        <f t="shared" si="897"/>
        <v>0.35103606557377187</v>
      </c>
      <c r="M719" s="5">
        <f t="shared" si="898"/>
        <v>0.44051686100149523</v>
      </c>
      <c r="N719" s="5">
        <f t="shared" si="899"/>
        <v>0.20650130557930738</v>
      </c>
      <c r="O719" s="5">
        <f t="shared" si="900"/>
        <v>0.15463730570487302</v>
      </c>
      <c r="P719" s="5">
        <f t="shared" si="901"/>
        <v>7.2489405846407243E-2</v>
      </c>
      <c r="Q719" s="5">
        <f t="shared" si="902"/>
        <v>4.8400859287215499E-2</v>
      </c>
      <c r="R719" s="5">
        <f t="shared" si="903"/>
        <v>2.7141635692783606E-2</v>
      </c>
      <c r="S719" s="5">
        <f t="shared" si="904"/>
        <v>2.9821298712714339E-3</v>
      </c>
      <c r="T719" s="5">
        <f t="shared" si="905"/>
        <v>1.6990447214573885E-2</v>
      </c>
      <c r="U719" s="5">
        <f t="shared" si="906"/>
        <v>1.2723197912051586E-2</v>
      </c>
      <c r="V719" s="5">
        <f t="shared" si="907"/>
        <v>5.4525046891969871E-5</v>
      </c>
      <c r="W719" s="5">
        <f t="shared" si="908"/>
        <v>7.5629648705897619E-3</v>
      </c>
      <c r="X719" s="5">
        <f t="shared" si="909"/>
        <v>2.654873432244481E-3</v>
      </c>
      <c r="Y719" s="5">
        <f t="shared" si="910"/>
        <v>4.6597816212571913E-4</v>
      </c>
      <c r="Z719" s="5">
        <f t="shared" si="911"/>
        <v>3.1758976689438036E-3</v>
      </c>
      <c r="AA719" s="5">
        <f t="shared" si="912"/>
        <v>1.4887671121876723E-3</v>
      </c>
      <c r="AB719" s="5">
        <f t="shared" si="913"/>
        <v>3.4894504568038089E-4</v>
      </c>
      <c r="AC719" s="5">
        <f t="shared" si="914"/>
        <v>5.6077425787411788E-7</v>
      </c>
      <c r="AD719" s="5">
        <f t="shared" si="915"/>
        <v>8.8632369046932034E-4</v>
      </c>
      <c r="AE719" s="5">
        <f t="shared" si="916"/>
        <v>3.1113158112717581E-4</v>
      </c>
      <c r="AF719" s="5">
        <f t="shared" si="917"/>
        <v>5.4609203057315305E-5</v>
      </c>
      <c r="AG719" s="5">
        <f t="shared" si="918"/>
        <v>6.3899332617863844E-6</v>
      </c>
      <c r="AH719" s="5">
        <f t="shared" si="919"/>
        <v>2.7871365559273655E-4</v>
      </c>
      <c r="AI719" s="5">
        <f t="shared" si="920"/>
        <v>1.3065273740449669E-4</v>
      </c>
      <c r="AJ719" s="5">
        <f t="shared" si="921"/>
        <v>3.0623073984275257E-5</v>
      </c>
      <c r="AK719" s="5">
        <f t="shared" si="922"/>
        <v>4.785064484045631E-6</v>
      </c>
      <c r="AL719" s="5">
        <f t="shared" si="923"/>
        <v>3.6911361508241409E-9</v>
      </c>
      <c r="AM719" s="5">
        <f t="shared" si="924"/>
        <v>8.3096478455640049E-5</v>
      </c>
      <c r="AN719" s="5">
        <f t="shared" si="925"/>
        <v>2.9169860860103581E-5</v>
      </c>
      <c r="AO719" s="5">
        <f t="shared" si="926"/>
        <v>5.1198365948325606E-6</v>
      </c>
      <c r="AP719" s="5">
        <f t="shared" si="927"/>
        <v>5.9908243154354646E-7</v>
      </c>
      <c r="AQ719" s="5">
        <f t="shared" si="928"/>
        <v>5.2574884930853768E-8</v>
      </c>
      <c r="AR719" s="5">
        <f t="shared" si="929"/>
        <v>1.956770901619152E-5</v>
      </c>
      <c r="AS719" s="5">
        <f t="shared" si="930"/>
        <v>9.1727645789835447E-6</v>
      </c>
      <c r="AT719" s="5">
        <f t="shared" si="931"/>
        <v>2.1499606814429044E-6</v>
      </c>
      <c r="AU719" s="5">
        <f t="shared" si="932"/>
        <v>3.3594604199923394E-7</v>
      </c>
      <c r="AV719" s="5">
        <f t="shared" si="933"/>
        <v>3.937039783183644E-8</v>
      </c>
      <c r="AW719" s="5">
        <f t="shared" si="934"/>
        <v>1.6872116607594623E-11</v>
      </c>
      <c r="AX719" s="5">
        <f t="shared" si="935"/>
        <v>6.4921961787951469E-6</v>
      </c>
      <c r="AY719" s="5">
        <f t="shared" si="936"/>
        <v>2.2789950035373241E-6</v>
      </c>
      <c r="AZ719" s="5">
        <f t="shared" si="937"/>
        <v>4.0000471975201327E-7</v>
      </c>
      <c r="BA719" s="5">
        <f t="shared" si="938"/>
        <v>4.6805361010895313E-8</v>
      </c>
      <c r="BB719" s="5">
        <f t="shared" si="939"/>
        <v>4.1075924442561788E-9</v>
      </c>
      <c r="BC719" s="5">
        <f t="shared" si="940"/>
        <v>2.8838261812244852E-10</v>
      </c>
      <c r="BD719" s="5">
        <f t="shared" si="941"/>
        <v>1.1448285975560476E-6</v>
      </c>
      <c r="BE719" s="5">
        <f t="shared" si="942"/>
        <v>5.3666186470680604E-7</v>
      </c>
      <c r="BF719" s="5">
        <f t="shared" si="943"/>
        <v>1.2578562312533697E-7</v>
      </c>
      <c r="BG719" s="5">
        <f t="shared" si="944"/>
        <v>1.9654862804748681E-8</v>
      </c>
      <c r="BH719" s="5">
        <f t="shared" si="945"/>
        <v>2.3034049258270012E-9</v>
      </c>
      <c r="BI719" s="5">
        <f t="shared" si="946"/>
        <v>2.159536519804036E-10</v>
      </c>
      <c r="BJ719" s="8">
        <f t="shared" si="947"/>
        <v>0.28396214318443758</v>
      </c>
      <c r="BK719" s="8">
        <f t="shared" si="948"/>
        <v>0.5160457652264635</v>
      </c>
      <c r="BL719" s="8">
        <f t="shared" si="949"/>
        <v>0.19681772120006505</v>
      </c>
      <c r="BM719" s="8">
        <f t="shared" si="950"/>
        <v>5.031187518969641E-2</v>
      </c>
      <c r="BN719" s="8">
        <f t="shared" si="951"/>
        <v>0.94968737311208196</v>
      </c>
    </row>
    <row r="720" spans="1:66" x14ac:dyDescent="0.25">
      <c r="A720" t="s">
        <v>28</v>
      </c>
      <c r="B720" t="s">
        <v>276</v>
      </c>
      <c r="C720" t="s">
        <v>278</v>
      </c>
      <c r="D720" s="10"/>
      <c r="E720">
        <f>VLOOKUP(A720,home!$A$2:$E$405,3,FALSE)</f>
        <v>1.4098360655737701</v>
      </c>
      <c r="F720">
        <f>VLOOKUP(B720,home!$B$2:$E$405,3,FALSE)</f>
        <v>0.71</v>
      </c>
      <c r="G720">
        <f>VLOOKUP(C720,away!$B$2:$E$405,4,FALSE)</f>
        <v>0.47</v>
      </c>
      <c r="H720">
        <f>VLOOKUP(A720,away!$A$2:$E$405,3,FALSE)</f>
        <v>1.1147540983606601</v>
      </c>
      <c r="I720">
        <f>VLOOKUP(C720,away!$B$2:$E$405,3,FALSE)</f>
        <v>0.47</v>
      </c>
      <c r="J720">
        <f>VLOOKUP(B720,home!$B$2:$E$405,4,FALSE)</f>
        <v>1.79</v>
      </c>
      <c r="K720" s="3">
        <f t="shared" si="896"/>
        <v>0.47046229508196702</v>
      </c>
      <c r="L720" s="3">
        <f t="shared" si="897"/>
        <v>0.93784262295082332</v>
      </c>
      <c r="M720" s="5">
        <f t="shared" si="898"/>
        <v>0.24455747697719124</v>
      </c>
      <c r="N720" s="5">
        <f t="shared" si="899"/>
        <v>0.11505507189814471</v>
      </c>
      <c r="O720" s="5">
        <f t="shared" si="900"/>
        <v>0.22935642567052461</v>
      </c>
      <c r="P720" s="5">
        <f t="shared" si="901"/>
        <v>0.1079035504127516</v>
      </c>
      <c r="Q720" s="5">
        <f t="shared" si="902"/>
        <v>2.7064536593010943E-2</v>
      </c>
      <c r="R720" s="5">
        <f t="shared" si="903"/>
        <v>0.10755011592073517</v>
      </c>
      <c r="S720" s="5">
        <f t="shared" si="904"/>
        <v>1.1902290144213347E-2</v>
      </c>
      <c r="T720" s="5">
        <f t="shared" si="905"/>
        <v>2.5382275987337923E-2</v>
      </c>
      <c r="U720" s="5">
        <f t="shared" si="906"/>
        <v>5.0598274372400671E-2</v>
      </c>
      <c r="V720" s="5">
        <f t="shared" si="907"/>
        <v>5.8350262344944827E-4</v>
      </c>
      <c r="W720" s="5">
        <f t="shared" si="908"/>
        <v>4.2442813336259384E-3</v>
      </c>
      <c r="X720" s="5">
        <f t="shared" si="909"/>
        <v>3.980467938468968E-3</v>
      </c>
      <c r="Y720" s="5">
        <f t="shared" si="910"/>
        <v>1.8665262459926968E-3</v>
      </c>
      <c r="Z720" s="5">
        <f t="shared" si="911"/>
        <v>3.3621694271255796E-2</v>
      </c>
      <c r="AA720" s="5">
        <f t="shared" si="912"/>
        <v>1.5817739451399228E-2</v>
      </c>
      <c r="AB720" s="5">
        <f t="shared" si="913"/>
        <v>3.7208250026569268E-3</v>
      </c>
      <c r="AC720" s="5">
        <f t="shared" si="914"/>
        <v>1.6090799370453945E-5</v>
      </c>
      <c r="AD720" s="5">
        <f t="shared" si="915"/>
        <v>4.9919358429780241E-4</v>
      </c>
      <c r="AE720" s="5">
        <f t="shared" si="916"/>
        <v>4.6816502045807397E-4</v>
      </c>
      <c r="AF720" s="5">
        <f t="shared" si="917"/>
        <v>2.1953255538011298E-4</v>
      </c>
      <c r="AG720" s="5">
        <f t="shared" si="918"/>
        <v>6.8628995853594027E-5</v>
      </c>
      <c r="AH720" s="5">
        <f t="shared" si="919"/>
        <v>7.8829644858512994E-3</v>
      </c>
      <c r="AI720" s="5">
        <f t="shared" si="920"/>
        <v>3.7086375640632409E-3</v>
      </c>
      <c r="AJ720" s="5">
        <f t="shared" si="921"/>
        <v>8.7238707000819387E-4</v>
      </c>
      <c r="AK720" s="5">
        <f t="shared" si="922"/>
        <v>1.3680840771862924E-4</v>
      </c>
      <c r="AL720" s="5">
        <f t="shared" si="923"/>
        <v>2.8398303785464421E-7</v>
      </c>
      <c r="AM720" s="5">
        <f t="shared" si="924"/>
        <v>4.6970351871787512E-5</v>
      </c>
      <c r="AN720" s="5">
        <f t="shared" si="925"/>
        <v>4.4050798000360311E-5</v>
      </c>
      <c r="AO720" s="5">
        <f t="shared" si="926"/>
        <v>2.0656357969867399E-5</v>
      </c>
      <c r="AP720" s="5">
        <f t="shared" si="927"/>
        <v>6.4574709796905295E-6</v>
      </c>
      <c r="AQ720" s="5">
        <f t="shared" si="928"/>
        <v>1.5140228803054469E-6</v>
      </c>
      <c r="AR720" s="5">
        <f t="shared" si="929"/>
        <v>1.4785960180077947E-3</v>
      </c>
      <c r="AS720" s="5">
        <f t="shared" si="930"/>
        <v>6.9562367613100451E-4</v>
      </c>
      <c r="AT720" s="5">
        <f t="shared" si="931"/>
        <v>1.6363235559297367E-4</v>
      </c>
      <c r="AU720" s="5">
        <f t="shared" si="932"/>
        <v>2.5660951187312988E-5</v>
      </c>
      <c r="AV720" s="5">
        <f t="shared" si="933"/>
        <v>3.0181274973923974E-6</v>
      </c>
      <c r="AW720" s="5">
        <f t="shared" si="934"/>
        <v>3.4805244536046513E-9</v>
      </c>
      <c r="AX720" s="5">
        <f t="shared" si="935"/>
        <v>3.6829632570681207E-6</v>
      </c>
      <c r="AY720" s="5">
        <f t="shared" si="936"/>
        <v>3.4540399212402733E-6</v>
      </c>
      <c r="AZ720" s="5">
        <f t="shared" si="937"/>
        <v>1.6196729297564166E-6</v>
      </c>
      <c r="BA720" s="5">
        <f t="shared" si="938"/>
        <v>5.0633276958840085E-7</v>
      </c>
      <c r="BB720" s="5">
        <f t="shared" si="939"/>
        <v>1.1871511317918515E-7</v>
      </c>
      <c r="BC720" s="5">
        <f t="shared" si="940"/>
        <v>2.2267218625574178E-8</v>
      </c>
      <c r="BD720" s="5">
        <f t="shared" si="941"/>
        <v>2.3111506130217877E-4</v>
      </c>
      <c r="BE720" s="5">
        <f t="shared" si="942"/>
        <v>1.0873092216823253E-4</v>
      </c>
      <c r="BF720" s="5">
        <f t="shared" si="943"/>
        <v>2.55768995948227E-5</v>
      </c>
      <c r="BG720" s="5">
        <f t="shared" si="944"/>
        <v>4.0109889614871086E-6</v>
      </c>
      <c r="BH720" s="5">
        <f t="shared" si="945"/>
        <v>4.7175476809241496E-7</v>
      </c>
      <c r="BI720" s="5">
        <f t="shared" si="946"/>
        <v>4.4388566182523737E-8</v>
      </c>
      <c r="BJ720" s="8">
        <f t="shared" si="947"/>
        <v>0.17897773314548224</v>
      </c>
      <c r="BK720" s="8">
        <f t="shared" si="948"/>
        <v>0.36496664897993519</v>
      </c>
      <c r="BL720" s="8">
        <f t="shared" si="949"/>
        <v>0.42238065908913541</v>
      </c>
      <c r="BM720" s="8">
        <f t="shared" si="950"/>
        <v>0.16845610745405354</v>
      </c>
      <c r="BN720" s="8">
        <f t="shared" si="951"/>
        <v>0.83148717747235823</v>
      </c>
    </row>
    <row r="721" spans="1:66" x14ac:dyDescent="0.25">
      <c r="A721" t="s">
        <v>192</v>
      </c>
      <c r="B721" t="s">
        <v>281</v>
      </c>
      <c r="C721" t="s">
        <v>193</v>
      </c>
      <c r="D721" s="10"/>
      <c r="E721">
        <f>VLOOKUP(A721,home!$A$2:$E$405,3,FALSE)</f>
        <v>1.52380952380952</v>
      </c>
      <c r="F721">
        <f>VLOOKUP(B721,home!$B$2:$E$405,3,FALSE)</f>
        <v>1.0900000000000001</v>
      </c>
      <c r="G721">
        <f>VLOOKUP(C721,away!$B$2:$E$405,4,FALSE)</f>
        <v>0.88</v>
      </c>
      <c r="H721">
        <f>VLOOKUP(A721,away!$A$2:$E$405,3,FALSE)</f>
        <v>0.88095238095238104</v>
      </c>
      <c r="I721">
        <f>VLOOKUP(C721,away!$B$2:$E$405,3,FALSE)</f>
        <v>0.22</v>
      </c>
      <c r="J721">
        <f>VLOOKUP(B721,home!$B$2:$E$405,4,FALSE)</f>
        <v>0.38</v>
      </c>
      <c r="K721" s="3">
        <f t="shared" si="896"/>
        <v>1.4616380952380916</v>
      </c>
      <c r="L721" s="3">
        <f t="shared" si="897"/>
        <v>7.3647619047619059E-2</v>
      </c>
      <c r="M721" s="5">
        <f t="shared" si="898"/>
        <v>0.21539414119410957</v>
      </c>
      <c r="N721" s="5">
        <f t="shared" si="899"/>
        <v>0.31482828226040288</v>
      </c>
      <c r="O721" s="5">
        <f t="shared" si="900"/>
        <v>1.5863265655752856E-2</v>
      </c>
      <c r="P721" s="5">
        <f t="shared" si="901"/>
        <v>2.3186353397330443E-2</v>
      </c>
      <c r="Q721" s="5">
        <f t="shared" si="902"/>
        <v>0.23008250540508782</v>
      </c>
      <c r="R721" s="5">
        <f t="shared" si="903"/>
        <v>5.8414587293303271E-4</v>
      </c>
      <c r="S721" s="5">
        <f t="shared" si="904"/>
        <v>6.2398050950398718E-4</v>
      </c>
      <c r="T721" s="5">
        <f t="shared" si="905"/>
        <v>1.6945028707595663E-2</v>
      </c>
      <c r="U721" s="5">
        <f t="shared" si="906"/>
        <v>8.5380986105503031E-4</v>
      </c>
      <c r="V721" s="5">
        <f t="shared" si="907"/>
        <v>7.4632343635503971E-6</v>
      </c>
      <c r="W721" s="5">
        <f t="shared" si="908"/>
        <v>0.11209911831596681</v>
      </c>
      <c r="X721" s="5">
        <f t="shared" si="909"/>
        <v>8.2558331613083007E-3</v>
      </c>
      <c r="Y721" s="5">
        <f t="shared" si="910"/>
        <v>3.0401122779236719E-4</v>
      </c>
      <c r="Z721" s="5">
        <f t="shared" si="911"/>
        <v>1.4340317572670291E-5</v>
      </c>
      <c r="AA721" s="5">
        <f t="shared" si="912"/>
        <v>2.0960354462027136E-5</v>
      </c>
      <c r="AB721" s="5">
        <f t="shared" si="913"/>
        <v>1.5318226285696295E-5</v>
      </c>
      <c r="AC721" s="5">
        <f t="shared" si="914"/>
        <v>5.0211785149147448E-8</v>
      </c>
      <c r="AD721" s="5">
        <f t="shared" si="915"/>
        <v>4.0962085443304798E-2</v>
      </c>
      <c r="AE721" s="5">
        <f t="shared" si="916"/>
        <v>3.0167600641245345E-3</v>
      </c>
      <c r="AF721" s="5">
        <f t="shared" si="917"/>
        <v>1.1108859798035728E-4</v>
      </c>
      <c r="AG721" s="5">
        <f t="shared" si="918"/>
        <v>2.7271369148638182E-6</v>
      </c>
      <c r="AH721" s="5">
        <f t="shared" si="919"/>
        <v>2.6403256140347492E-7</v>
      </c>
      <c r="AI721" s="5">
        <f t="shared" si="920"/>
        <v>3.8592005013060954E-7</v>
      </c>
      <c r="AJ721" s="5">
        <f t="shared" si="921"/>
        <v>2.8203772349354657E-7</v>
      </c>
      <c r="AK721" s="5">
        <f t="shared" si="922"/>
        <v>1.3741236031746495E-7</v>
      </c>
      <c r="AL721" s="5">
        <f t="shared" si="923"/>
        <v>2.1620424561683476E-10</v>
      </c>
      <c r="AM721" s="5">
        <f t="shared" si="924"/>
        <v>1.1974348908866391E-2</v>
      </c>
      <c r="AN721" s="5">
        <f t="shared" si="925"/>
        <v>8.818822867834652E-4</v>
      </c>
      <c r="AO721" s="5">
        <f t="shared" si="926"/>
        <v>3.2474265350935893E-5</v>
      </c>
      <c r="AP721" s="5">
        <f t="shared" si="927"/>
        <v>7.9721744113900713E-7</v>
      </c>
      <c r="AQ721" s="5">
        <f t="shared" si="928"/>
        <v>1.467829160078083E-8</v>
      </c>
      <c r="AR721" s="5">
        <f t="shared" si="929"/>
        <v>3.8890738996820447E-9</v>
      </c>
      <c r="AS721" s="5">
        <f t="shared" si="930"/>
        <v>5.6844185669714409E-9</v>
      </c>
      <c r="AT721" s="5">
        <f t="shared" si="931"/>
        <v>4.1542813633820906E-9</v>
      </c>
      <c r="AU721" s="5">
        <f t="shared" si="932"/>
        <v>2.0240186330189666E-9</v>
      </c>
      <c r="AV721" s="5">
        <f t="shared" si="933"/>
        <v>7.3959568487306202E-10</v>
      </c>
      <c r="AW721" s="5">
        <f t="shared" si="934"/>
        <v>6.4648772311643069E-13</v>
      </c>
      <c r="AX721" s="5">
        <f t="shared" si="935"/>
        <v>2.917027421811969E-3</v>
      </c>
      <c r="AY721" s="5">
        <f t="shared" si="936"/>
        <v>2.1483212431306633E-4</v>
      </c>
      <c r="AZ721" s="5">
        <f t="shared" si="937"/>
        <v>7.9109372252997258E-6</v>
      </c>
      <c r="BA721" s="5">
        <f t="shared" si="938"/>
        <v>1.9420723035950085E-7</v>
      </c>
      <c r="BB721" s="5">
        <f t="shared" si="939"/>
        <v>3.5757250294524325E-9</v>
      </c>
      <c r="BC721" s="5">
        <f t="shared" si="940"/>
        <v>5.2668726957629876E-11</v>
      </c>
      <c r="BD721" s="5">
        <f t="shared" si="941"/>
        <v>4.7736838835303512E-11</v>
      </c>
      <c r="BE721" s="5">
        <f t="shared" si="942"/>
        <v>6.9773982187920785E-11</v>
      </c>
      <c r="BF721" s="5">
        <f t="shared" si="943"/>
        <v>5.0992155211164547E-11</v>
      </c>
      <c r="BG721" s="5">
        <f t="shared" si="944"/>
        <v>2.4844025538310552E-11</v>
      </c>
      <c r="BH721" s="5">
        <f t="shared" si="945"/>
        <v>9.0782435414656851E-12</v>
      </c>
      <c r="BI721" s="5">
        <f t="shared" si="946"/>
        <v>2.6538213196110811E-12</v>
      </c>
      <c r="BJ721" s="8">
        <f t="shared" si="947"/>
        <v>0.74263692599618647</v>
      </c>
      <c r="BK721" s="8">
        <f t="shared" si="948"/>
        <v>0.23942682088761</v>
      </c>
      <c r="BL721" s="8">
        <f t="shared" si="949"/>
        <v>1.7338586069651205E-2</v>
      </c>
      <c r="BM721" s="8">
        <f t="shared" si="950"/>
        <v>0.19926314736173706</v>
      </c>
      <c r="BN721" s="8">
        <f t="shared" si="951"/>
        <v>0.79993869378561644</v>
      </c>
    </row>
    <row r="722" spans="1:66" x14ac:dyDescent="0.25">
      <c r="A722" t="s">
        <v>192</v>
      </c>
      <c r="B722" t="s">
        <v>200</v>
      </c>
      <c r="C722" t="s">
        <v>199</v>
      </c>
      <c r="D722" s="10"/>
      <c r="E722">
        <f>VLOOKUP(A722,home!$A$2:$E$405,3,FALSE)</f>
        <v>1.52380952380952</v>
      </c>
      <c r="F722">
        <f>VLOOKUP(B722,home!$B$2:$E$405,3,FALSE)</f>
        <v>0.66</v>
      </c>
      <c r="G722">
        <f>VLOOKUP(C722,away!$B$2:$E$405,4,FALSE)</f>
        <v>1.48</v>
      </c>
      <c r="H722">
        <f>VLOOKUP(A722,away!$A$2:$E$405,3,FALSE)</f>
        <v>0.88095238095238104</v>
      </c>
      <c r="I722">
        <f>VLOOKUP(C722,away!$B$2:$E$405,3,FALSE)</f>
        <v>0.33</v>
      </c>
      <c r="J722">
        <f>VLOOKUP(B722,home!$B$2:$E$405,4,FALSE)</f>
        <v>0.76</v>
      </c>
      <c r="K722" s="3">
        <f t="shared" si="896"/>
        <v>1.4884571428571389</v>
      </c>
      <c r="L722" s="3">
        <f t="shared" si="897"/>
        <v>0.22094285714285719</v>
      </c>
      <c r="M722" s="5">
        <f t="shared" si="898"/>
        <v>0.18097434465504789</v>
      </c>
      <c r="N722" s="5">
        <f t="shared" si="899"/>
        <v>0.2693725559756957</v>
      </c>
      <c r="O722" s="5">
        <f t="shared" si="900"/>
        <v>3.9984988777642443E-2</v>
      </c>
      <c r="P722" s="5">
        <f t="shared" si="901"/>
        <v>5.951594215314443E-2</v>
      </c>
      <c r="Q722" s="5">
        <f t="shared" si="902"/>
        <v>0.20047475251585442</v>
      </c>
      <c r="R722" s="5">
        <f t="shared" si="903"/>
        <v>4.4171988316787005E-3</v>
      </c>
      <c r="S722" s="5">
        <f t="shared" si="904"/>
        <v>4.8931623113873711E-3</v>
      </c>
      <c r="T722" s="5">
        <f t="shared" si="905"/>
        <v>4.4293464605860068E-2</v>
      </c>
      <c r="U722" s="5">
        <f t="shared" si="906"/>
        <v>6.5748111524323704E-3</v>
      </c>
      <c r="V722" s="5">
        <f t="shared" si="907"/>
        <v>1.7879831139452329E-4</v>
      </c>
      <c r="W722" s="5">
        <f t="shared" si="908"/>
        <v>9.9466025781580203E-2</v>
      </c>
      <c r="X722" s="5">
        <f t="shared" si="909"/>
        <v>2.1976307924827423E-2</v>
      </c>
      <c r="Y722" s="5">
        <f t="shared" si="910"/>
        <v>2.4277541311812927E-3</v>
      </c>
      <c r="Z722" s="5">
        <f t="shared" si="911"/>
        <v>3.2531617681306102E-4</v>
      </c>
      <c r="AA722" s="5">
        <f t="shared" si="912"/>
        <v>4.8421918706437661E-4</v>
      </c>
      <c r="AB722" s="5">
        <f t="shared" si="913"/>
        <v>3.6036975384722431E-4</v>
      </c>
      <c r="AC722" s="5">
        <f t="shared" si="914"/>
        <v>3.675020200487412E-6</v>
      </c>
      <c r="AD722" s="5">
        <f t="shared" si="915"/>
        <v>3.7012729136551355E-2</v>
      </c>
      <c r="AE722" s="5">
        <f t="shared" si="916"/>
        <v>8.1776981260843328E-3</v>
      </c>
      <c r="AF722" s="5">
        <f t="shared" si="917"/>
        <v>9.0340199441443086E-4</v>
      </c>
      <c r="AG722" s="5">
        <f t="shared" si="918"/>
        <v>6.6533405931493302E-5</v>
      </c>
      <c r="AH722" s="5">
        <f t="shared" si="919"/>
        <v>1.7969071394967148E-5</v>
      </c>
      <c r="AI722" s="5">
        <f t="shared" si="920"/>
        <v>2.6746192668348745E-5</v>
      </c>
      <c r="AJ722" s="5">
        <f t="shared" si="921"/>
        <v>1.990528076071847E-5</v>
      </c>
      <c r="AK722" s="5">
        <f t="shared" si="922"/>
        <v>9.8760524429560616E-6</v>
      </c>
      <c r="AL722" s="5">
        <f t="shared" si="923"/>
        <v>4.8343269888502477E-8</v>
      </c>
      <c r="AM722" s="5">
        <f t="shared" si="924"/>
        <v>1.101837221198728E-2</v>
      </c>
      <c r="AN722" s="5">
        <f t="shared" si="925"/>
        <v>2.4344306375799329E-3</v>
      </c>
      <c r="AO722" s="5">
        <f t="shared" si="926"/>
        <v>2.6893503029150887E-4</v>
      </c>
      <c r="AP722" s="5">
        <f t="shared" si="927"/>
        <v>1.9806424659468942E-5</v>
      </c>
      <c r="AQ722" s="5">
        <f t="shared" si="928"/>
        <v>1.0940220135119524E-6</v>
      </c>
      <c r="AR722" s="5">
        <f t="shared" si="929"/>
        <v>7.9402759484160598E-7</v>
      </c>
      <c r="AS722" s="5">
        <f t="shared" si="930"/>
        <v>1.1818760451676626E-6</v>
      </c>
      <c r="AT722" s="5">
        <f t="shared" si="931"/>
        <v>8.7958592070077722E-7</v>
      </c>
      <c r="AU722" s="5">
        <f t="shared" si="932"/>
        <v>4.3640864880788149E-7</v>
      </c>
      <c r="AV722" s="5">
        <f t="shared" si="933"/>
        <v>1.6239389263068098E-7</v>
      </c>
      <c r="AW722" s="5">
        <f t="shared" si="934"/>
        <v>4.416211068268843E-10</v>
      </c>
      <c r="AX722" s="5">
        <f t="shared" si="935"/>
        <v>2.7333958035985141E-3</v>
      </c>
      <c r="AY722" s="5">
        <f t="shared" si="936"/>
        <v>6.0392427854935181E-4</v>
      </c>
      <c r="AZ722" s="5">
        <f t="shared" si="937"/>
        <v>6.6716377800316262E-5</v>
      </c>
      <c r="BA722" s="5">
        <f t="shared" si="938"/>
        <v>4.9135023764747228E-6</v>
      </c>
      <c r="BB722" s="5">
        <f t="shared" si="939"/>
        <v>2.7140081340913591E-7</v>
      </c>
      <c r="BC722" s="5">
        <f t="shared" si="940"/>
        <v>1.1992814229101996E-8</v>
      </c>
      <c r="BD722" s="5">
        <f t="shared" si="941"/>
        <v>2.9239120909095892E-8</v>
      </c>
      <c r="BE722" s="5">
        <f t="shared" si="942"/>
        <v>4.3521178368007295E-8</v>
      </c>
      <c r="BF722" s="5">
        <f t="shared" si="943"/>
        <v>3.2389704403710037E-8</v>
      </c>
      <c r="BG722" s="5">
        <f t="shared" si="944"/>
        <v>1.6070228958244506E-8</v>
      </c>
      <c r="BH722" s="5">
        <f t="shared" si="945"/>
        <v>5.9799617700621696E-9</v>
      </c>
      <c r="BI722" s="5">
        <f t="shared" si="946"/>
        <v>1.780183362132331E-9</v>
      </c>
      <c r="BJ722" s="8">
        <f t="shared" si="947"/>
        <v>0.70132309528046499</v>
      </c>
      <c r="BK722" s="8">
        <f t="shared" si="948"/>
        <v>0.24616989507299394</v>
      </c>
      <c r="BL722" s="8">
        <f t="shared" si="949"/>
        <v>5.1899667572412045E-2</v>
      </c>
      <c r="BM722" s="8">
        <f t="shared" si="950"/>
        <v>0.2443742673566919</v>
      </c>
      <c r="BN722" s="8">
        <f t="shared" si="951"/>
        <v>0.75473978290906363</v>
      </c>
    </row>
    <row r="723" spans="1:66" x14ac:dyDescent="0.25">
      <c r="A723" t="s">
        <v>192</v>
      </c>
      <c r="B723" t="s">
        <v>202</v>
      </c>
      <c r="C723" t="s">
        <v>201</v>
      </c>
      <c r="D723" s="10"/>
      <c r="E723">
        <f>VLOOKUP(A723,home!$A$2:$E$405,3,FALSE)</f>
        <v>1.52380952380952</v>
      </c>
      <c r="F723">
        <f>VLOOKUP(B723,home!$B$2:$E$405,3,FALSE)</f>
        <v>0.66</v>
      </c>
      <c r="G723">
        <f>VLOOKUP(C723,away!$B$2:$E$405,4,FALSE)</f>
        <v>0.16</v>
      </c>
      <c r="H723">
        <f>VLOOKUP(A723,away!$A$2:$E$405,3,FALSE)</f>
        <v>0.88095238095238104</v>
      </c>
      <c r="I723">
        <f>VLOOKUP(C723,away!$B$2:$E$405,3,FALSE)</f>
        <v>0.16</v>
      </c>
      <c r="J723">
        <f>VLOOKUP(B723,home!$B$2:$E$405,4,FALSE)</f>
        <v>1.1399999999999999</v>
      </c>
      <c r="K723" s="3">
        <f t="shared" si="896"/>
        <v>0.16091428571428532</v>
      </c>
      <c r="L723" s="3">
        <f t="shared" si="897"/>
        <v>0.16068571428571429</v>
      </c>
      <c r="M723" s="5">
        <f t="shared" si="898"/>
        <v>0.72498812758962128</v>
      </c>
      <c r="N723" s="5">
        <f t="shared" si="899"/>
        <v>0.11666094670242105</v>
      </c>
      <c r="O723" s="5">
        <f t="shared" si="900"/>
        <v>0.11649523513040087</v>
      </c>
      <c r="P723" s="5">
        <f t="shared" si="901"/>
        <v>1.8745747550126174E-2</v>
      </c>
      <c r="Q723" s="5">
        <f t="shared" si="902"/>
        <v>9.386206454686196E-3</v>
      </c>
      <c r="R723" s="5">
        <f t="shared" si="903"/>
        <v>9.3595600339053502E-3</v>
      </c>
      <c r="S723" s="5">
        <f t="shared" si="904"/>
        <v>1.2117545027301906E-4</v>
      </c>
      <c r="T723" s="5">
        <f t="shared" si="905"/>
        <v>1.5082292886044334E-3</v>
      </c>
      <c r="U723" s="5">
        <f t="shared" si="906"/>
        <v>1.5060869174558515E-3</v>
      </c>
      <c r="V723" s="5">
        <f t="shared" si="907"/>
        <v>3.4813204576084331E-7</v>
      </c>
      <c r="W723" s="5">
        <f t="shared" si="908"/>
        <v>5.0345823574088127E-4</v>
      </c>
      <c r="X723" s="5">
        <f t="shared" si="909"/>
        <v>8.0898546223049048E-5</v>
      </c>
      <c r="Y723" s="5">
        <f t="shared" si="910"/>
        <v>6.4996203422632552E-6</v>
      </c>
      <c r="Z723" s="5">
        <f t="shared" si="911"/>
        <v>5.013158631493685E-4</v>
      </c>
      <c r="AA723" s="5">
        <f t="shared" si="912"/>
        <v>8.0668884035921026E-5</v>
      </c>
      <c r="AB723" s="5">
        <f t="shared" si="913"/>
        <v>6.4903879270043729E-6</v>
      </c>
      <c r="AC723" s="5">
        <f t="shared" si="914"/>
        <v>5.6259502704192664E-10</v>
      </c>
      <c r="AD723" s="5">
        <f t="shared" si="915"/>
        <v>2.025340559780454E-5</v>
      </c>
      <c r="AE723" s="5">
        <f t="shared" si="916"/>
        <v>3.2544329452015067E-6</v>
      </c>
      <c r="AF723" s="5">
        <f t="shared" si="917"/>
        <v>2.6147044119733251E-7</v>
      </c>
      <c r="AG723" s="5">
        <f t="shared" si="918"/>
        <v>1.4004854869464742E-8</v>
      </c>
      <c r="AH723" s="5">
        <f t="shared" si="919"/>
        <v>2.0138574388228921E-5</v>
      </c>
      <c r="AI723" s="5">
        <f t="shared" si="920"/>
        <v>3.2405843129858568E-6</v>
      </c>
      <c r="AJ723" s="5">
        <f t="shared" si="921"/>
        <v>2.6072815501051857E-7</v>
      </c>
      <c r="AK723" s="5">
        <f t="shared" si="922"/>
        <v>1.3984961609707023E-8</v>
      </c>
      <c r="AL723" s="5">
        <f t="shared" si="923"/>
        <v>5.8187238927333537E-13</v>
      </c>
      <c r="AM723" s="5">
        <f t="shared" si="924"/>
        <v>6.5181245901048525E-7</v>
      </c>
      <c r="AN723" s="5">
        <f t="shared" si="925"/>
        <v>1.0473695055642769E-7</v>
      </c>
      <c r="AO723" s="5">
        <f t="shared" si="926"/>
        <v>8.4148658561335631E-9</v>
      </c>
      <c r="AP723" s="5">
        <f t="shared" si="927"/>
        <v>4.5071624357043006E-10</v>
      </c>
      <c r="AQ723" s="5">
        <f t="shared" si="928"/>
        <v>1.8105915384572135E-11</v>
      </c>
      <c r="AR723" s="5">
        <f t="shared" si="929"/>
        <v>6.4719624205371105E-7</v>
      </c>
      <c r="AS723" s="5">
        <f t="shared" si="930"/>
        <v>1.0414312100704261E-7</v>
      </c>
      <c r="AT723" s="5">
        <f t="shared" si="931"/>
        <v>8.3790579644523206E-9</v>
      </c>
      <c r="AU723" s="5">
        <f t="shared" si="932"/>
        <v>4.4943670910281305E-10</v>
      </c>
      <c r="AV723" s="5">
        <f t="shared" si="933"/>
        <v>1.8080196754764544E-11</v>
      </c>
      <c r="AW723" s="5">
        <f t="shared" si="934"/>
        <v>4.1792381376151549E-16</v>
      </c>
      <c r="AX723" s="5">
        <f t="shared" si="935"/>
        <v>1.7480989376890687E-8</v>
      </c>
      <c r="AY723" s="5">
        <f t="shared" si="936"/>
        <v>2.8089452644466635E-9</v>
      </c>
      <c r="AZ723" s="5">
        <f t="shared" si="937"/>
        <v>2.256786881035434E-10</v>
      </c>
      <c r="BA723" s="5">
        <f t="shared" si="938"/>
        <v>1.2087780398993601E-11</v>
      </c>
      <c r="BB723" s="5">
        <f t="shared" si="939"/>
        <v>4.855834068852859E-13</v>
      </c>
      <c r="BC723" s="5">
        <f t="shared" si="940"/>
        <v>1.5605263316130555E-14</v>
      </c>
      <c r="BD723" s="5">
        <f t="shared" si="941"/>
        <v>1.7332531739571766E-8</v>
      </c>
      <c r="BE723" s="5">
        <f t="shared" si="942"/>
        <v>2.7890519644933696E-9</v>
      </c>
      <c r="BF723" s="5">
        <f t="shared" si="943"/>
        <v>2.243991523432374E-10</v>
      </c>
      <c r="BG723" s="5">
        <f t="shared" si="944"/>
        <v>1.2036343104734385E-11</v>
      </c>
      <c r="BH723" s="5">
        <f t="shared" si="945"/>
        <v>4.8420488832759904E-13</v>
      </c>
      <c r="BI723" s="5">
        <f t="shared" si="946"/>
        <v>1.558309674892018E-14</v>
      </c>
      <c r="BJ723" s="8">
        <f t="shared" si="947"/>
        <v>0.12817080812315682</v>
      </c>
      <c r="BK723" s="8">
        <f t="shared" si="948"/>
        <v>0.74385540209418843</v>
      </c>
      <c r="BL723" s="8">
        <f t="shared" si="949"/>
        <v>0.12747247576999976</v>
      </c>
      <c r="BM723" s="8">
        <f t="shared" si="950"/>
        <v>4.364175580388578E-3</v>
      </c>
      <c r="BN723" s="8">
        <f t="shared" si="951"/>
        <v>0.99563582346116097</v>
      </c>
    </row>
    <row r="724" spans="1:66" x14ac:dyDescent="0.25">
      <c r="A724" t="s">
        <v>301</v>
      </c>
      <c r="B724" t="s">
        <v>314</v>
      </c>
      <c r="C724" t="s">
        <v>341</v>
      </c>
      <c r="D724" s="10"/>
      <c r="E724">
        <f>VLOOKUP(A724,home!$A$2:$E$405,3,FALSE)</f>
        <v>1.3432835820895499</v>
      </c>
      <c r="F724">
        <f>VLOOKUP(B724,home!$B$2:$E$405,3,FALSE)</f>
        <v>1.86</v>
      </c>
      <c r="G724">
        <f>VLOOKUP(C724,away!$B$2:$E$405,4,FALSE)</f>
        <v>1.49</v>
      </c>
      <c r="H724">
        <f>VLOOKUP(A724,away!$A$2:$E$405,3,FALSE)</f>
        <v>1.0597014925373101</v>
      </c>
      <c r="I724">
        <f>VLOOKUP(C724,away!$B$2:$E$405,3,FALSE)</f>
        <v>0.19</v>
      </c>
      <c r="J724">
        <f>VLOOKUP(B724,home!$B$2:$E$405,4,FALSE)</f>
        <v>0.94</v>
      </c>
      <c r="K724" s="3">
        <f t="shared" si="896"/>
        <v>3.7227761194029787</v>
      </c>
      <c r="L724" s="3">
        <f t="shared" si="897"/>
        <v>0.18926268656716358</v>
      </c>
      <c r="M724" s="5">
        <f t="shared" si="898"/>
        <v>1.9999683991656633E-2</v>
      </c>
      <c r="N724" s="5">
        <f t="shared" si="899"/>
        <v>7.4454345959745344E-2</v>
      </c>
      <c r="O724" s="5">
        <f t="shared" si="900"/>
        <v>3.7851939227552282E-3</v>
      </c>
      <c r="P724" s="5">
        <f t="shared" si="901"/>
        <v>1.4091429542942445E-2</v>
      </c>
      <c r="Q724" s="5">
        <f t="shared" si="902"/>
        <v>0.13858843056235381</v>
      </c>
      <c r="R724" s="5">
        <f t="shared" si="903"/>
        <v>3.5819798549917753E-4</v>
      </c>
      <c r="S724" s="5">
        <f t="shared" si="904"/>
        <v>2.4821440509578668E-3</v>
      </c>
      <c r="T724" s="5">
        <f t="shared" si="905"/>
        <v>2.6229618695357886E-2</v>
      </c>
      <c r="U724" s="5">
        <f t="shared" si="906"/>
        <v>1.3334909064345924E-3</v>
      </c>
      <c r="V724" s="5">
        <f t="shared" si="907"/>
        <v>1.943195037153701E-4</v>
      </c>
      <c r="W724" s="5">
        <f t="shared" si="908"/>
        <v>0.17197789990768961</v>
      </c>
      <c r="X724" s="5">
        <f t="shared" si="909"/>
        <v>3.254899936670809E-2</v>
      </c>
      <c r="Y724" s="5">
        <f t="shared" si="910"/>
        <v>3.0801555326080391E-3</v>
      </c>
      <c r="Z724" s="5">
        <f t="shared" si="911"/>
        <v>2.2597837686173422E-5</v>
      </c>
      <c r="AA724" s="5">
        <f t="shared" si="912"/>
        <v>8.4126690488231073E-5</v>
      </c>
      <c r="AB724" s="5">
        <f t="shared" si="913"/>
        <v>1.5659241717699618E-4</v>
      </c>
      <c r="AC724" s="5">
        <f t="shared" si="914"/>
        <v>8.5571339419881732E-6</v>
      </c>
      <c r="AD724" s="5">
        <f t="shared" si="915"/>
        <v>0.16005880471035566</v>
      </c>
      <c r="AE724" s="5">
        <f t="shared" si="916"/>
        <v>3.0293159388210891E-2</v>
      </c>
      <c r="AF724" s="5">
        <f t="shared" si="917"/>
        <v>2.8666823652100429E-3</v>
      </c>
      <c r="AG724" s="5">
        <f t="shared" si="918"/>
        <v>1.8085200199145456E-4</v>
      </c>
      <c r="AH724" s="5">
        <f t="shared" si="919"/>
        <v>1.0692318677734689E-6</v>
      </c>
      <c r="AI724" s="5">
        <f t="shared" si="920"/>
        <v>3.9805108634517129E-6</v>
      </c>
      <c r="AJ724" s="5">
        <f t="shared" si="921"/>
        <v>7.4092753927410853E-6</v>
      </c>
      <c r="AK724" s="5">
        <f t="shared" si="922"/>
        <v>9.1943578313922148E-6</v>
      </c>
      <c r="AL724" s="5">
        <f t="shared" si="923"/>
        <v>2.4116831062601129E-7</v>
      </c>
      <c r="AM724" s="5">
        <f t="shared" si="924"/>
        <v>0.11917261917517941</v>
      </c>
      <c r="AN724" s="5">
        <f t="shared" si="925"/>
        <v>2.2554930070339926E-2</v>
      </c>
      <c r="AO724" s="5">
        <f t="shared" si="926"/>
        <v>2.1344033302235191E-3</v>
      </c>
      <c r="AP724" s="5">
        <f t="shared" si="927"/>
        <v>1.3465430283200137E-4</v>
      </c>
      <c r="AQ724" s="5">
        <f t="shared" si="928"/>
        <v>6.3712587779532485E-6</v>
      </c>
      <c r="AR724" s="5">
        <f t="shared" si="929"/>
        <v>4.0473139171606621E-8</v>
      </c>
      <c r="AS724" s="5">
        <f t="shared" si="930"/>
        <v>1.5067243598533038E-7</v>
      </c>
      <c r="AT724" s="5">
        <f t="shared" si="931"/>
        <v>2.8045987326923098E-7</v>
      </c>
      <c r="AU724" s="5">
        <f t="shared" si="932"/>
        <v>3.4802977288582641E-7</v>
      </c>
      <c r="AV724" s="5">
        <f t="shared" si="933"/>
        <v>3.2390923183514919E-7</v>
      </c>
      <c r="AW724" s="5">
        <f t="shared" si="934"/>
        <v>4.7200832698081967E-9</v>
      </c>
      <c r="AX724" s="5">
        <f t="shared" si="935"/>
        <v>7.394216345867724E-2</v>
      </c>
      <c r="AY724" s="5">
        <f t="shared" si="936"/>
        <v>1.3994492506777607E-2</v>
      </c>
      <c r="AZ724" s="5">
        <f t="shared" si="937"/>
        <v>1.3243176244883846E-3</v>
      </c>
      <c r="BA724" s="5">
        <f t="shared" si="938"/>
        <v>8.3547970492971947E-5</v>
      </c>
      <c r="BB724" s="5">
        <f t="shared" si="939"/>
        <v>3.953128338183494E-6</v>
      </c>
      <c r="BC724" s="5">
        <f t="shared" si="940"/>
        <v>1.496359379258791E-7</v>
      </c>
      <c r="BD724" s="5">
        <f t="shared" si="941"/>
        <v>1.2766758422374949E-9</v>
      </c>
      <c r="BE724" s="5">
        <f t="shared" si="942"/>
        <v>4.7527783377004307E-9</v>
      </c>
      <c r="BF724" s="5">
        <f t="shared" si="943"/>
        <v>8.8467648482034746E-9</v>
      </c>
      <c r="BG724" s="5">
        <f t="shared" si="944"/>
        <v>1.097817497028854E-8</v>
      </c>
      <c r="BH724" s="5">
        <f t="shared" si="945"/>
        <v>1.0217321903504422E-8</v>
      </c>
      <c r="BI724" s="5">
        <f t="shared" si="946"/>
        <v>7.607360397323848E-9</v>
      </c>
      <c r="BJ724" s="8">
        <f t="shared" si="947"/>
        <v>0.87363055095229603</v>
      </c>
      <c r="BK724" s="8">
        <f t="shared" si="948"/>
        <v>5.0770867898302541E-2</v>
      </c>
      <c r="BL724" s="8">
        <f t="shared" si="949"/>
        <v>5.7404425218390304E-3</v>
      </c>
      <c r="BM724" s="8">
        <f t="shared" si="950"/>
        <v>0.6648926894584769</v>
      </c>
      <c r="BN724" s="8">
        <f t="shared" si="951"/>
        <v>0.25127728196495264</v>
      </c>
    </row>
    <row r="725" spans="1:66" x14ac:dyDescent="0.25">
      <c r="A725" t="s">
        <v>301</v>
      </c>
      <c r="B725" t="s">
        <v>319</v>
      </c>
      <c r="C725" t="s">
        <v>360</v>
      </c>
      <c r="D725" s="10"/>
      <c r="E725">
        <f>VLOOKUP(A725,home!$A$2:$E$405,3,FALSE)</f>
        <v>1.3432835820895499</v>
      </c>
      <c r="F725">
        <f>VLOOKUP(B725,home!$B$2:$E$405,3,FALSE)</f>
        <v>0.56000000000000005</v>
      </c>
      <c r="G725">
        <f>VLOOKUP(C725,away!$B$2:$E$405,4,FALSE)</f>
        <v>0.99</v>
      </c>
      <c r="H725">
        <f>VLOOKUP(A725,away!$A$2:$E$405,3,FALSE)</f>
        <v>1.0597014925373101</v>
      </c>
      <c r="I725">
        <f>VLOOKUP(C725,away!$B$2:$E$405,3,FALSE)</f>
        <v>1.99</v>
      </c>
      <c r="J725">
        <f>VLOOKUP(B725,home!$B$2:$E$405,4,FALSE)</f>
        <v>1.42</v>
      </c>
      <c r="K725" s="3">
        <f t="shared" si="896"/>
        <v>0.74471641791044652</v>
      </c>
      <c r="L725" s="3">
        <f t="shared" si="897"/>
        <v>2.9945044776119305</v>
      </c>
      <c r="M725" s="5">
        <f t="shared" si="898"/>
        <v>2.3772617270704458E-2</v>
      </c>
      <c r="N725" s="5">
        <f t="shared" si="899"/>
        <v>1.7703858378195041E-2</v>
      </c>
      <c r="O725" s="5">
        <f t="shared" si="900"/>
        <v>7.1187208861679216E-2</v>
      </c>
      <c r="P725" s="5">
        <f t="shared" si="901"/>
        <v>5.3014283184512533E-2</v>
      </c>
      <c r="Q725" s="5">
        <f t="shared" si="902"/>
        <v>6.5921769973016275E-3</v>
      </c>
      <c r="R725" s="5">
        <f t="shared" si="903"/>
        <v>0.10658520784249707</v>
      </c>
      <c r="S725" s="5">
        <f t="shared" si="904"/>
        <v>2.9556213663431478E-2</v>
      </c>
      <c r="T725" s="5">
        <f t="shared" si="905"/>
        <v>1.9740303535630093E-2</v>
      </c>
      <c r="U725" s="5">
        <f t="shared" si="906"/>
        <v>7.9375754186704853E-2</v>
      </c>
      <c r="V725" s="5">
        <f t="shared" si="907"/>
        <v>7.3235589743743789E-3</v>
      </c>
      <c r="W725" s="5">
        <f t="shared" si="908"/>
        <v>1.6364341465540371E-3</v>
      </c>
      <c r="X725" s="5">
        <f t="shared" si="909"/>
        <v>4.900309379173122E-3</v>
      </c>
      <c r="Y725" s="5">
        <f t="shared" si="910"/>
        <v>7.3369991888088291E-3</v>
      </c>
      <c r="Z725" s="5">
        <f t="shared" si="911"/>
        <v>0.10638996071051857</v>
      </c>
      <c r="AA725" s="5">
        <f t="shared" si="912"/>
        <v>7.9230350441970521E-2</v>
      </c>
      <c r="AB725" s="5">
        <f t="shared" si="913"/>
        <v>2.9502071385466823E-2</v>
      </c>
      <c r="AC725" s="5">
        <f t="shared" si="914"/>
        <v>1.0207469611066312E-3</v>
      </c>
      <c r="AD725" s="5">
        <f t="shared" si="915"/>
        <v>3.0466984394201526E-4</v>
      </c>
      <c r="AE725" s="5">
        <f t="shared" si="916"/>
        <v>9.1233521187769281E-4</v>
      </c>
      <c r="AF725" s="5">
        <f t="shared" si="917"/>
        <v>1.3659959385253905E-3</v>
      </c>
      <c r="AG725" s="5">
        <f t="shared" si="918"/>
        <v>1.3634936514379974E-3</v>
      </c>
      <c r="AH725" s="5">
        <f t="shared" si="919"/>
        <v>7.9646303430151319E-2</v>
      </c>
      <c r="AI725" s="5">
        <f t="shared" si="920"/>
        <v>5.9313909790310787E-2</v>
      </c>
      <c r="AJ725" s="5">
        <f t="shared" si="921"/>
        <v>2.2086021215651806E-2</v>
      </c>
      <c r="AK725" s="5">
        <f t="shared" si="922"/>
        <v>5.4826075352047794E-3</v>
      </c>
      <c r="AL725" s="5">
        <f t="shared" si="923"/>
        <v>9.1052941861010308E-5</v>
      </c>
      <c r="AM725" s="5">
        <f t="shared" si="924"/>
        <v>4.5378526965166495E-5</v>
      </c>
      <c r="AN725" s="5">
        <f t="shared" si="925"/>
        <v>1.358862021846248E-4</v>
      </c>
      <c r="AO725" s="5">
        <f t="shared" si="926"/>
        <v>2.0345592044376955E-4</v>
      </c>
      <c r="AP725" s="5">
        <f t="shared" si="927"/>
        <v>2.0308322158850818E-4</v>
      </c>
      <c r="AQ725" s="5">
        <f t="shared" si="928"/>
        <v>1.5203340409366094E-4</v>
      </c>
      <c r="AR725" s="5">
        <f t="shared" si="929"/>
        <v>4.7700242449365299E-2</v>
      </c>
      <c r="AS725" s="5">
        <f t="shared" si="930"/>
        <v>3.5523153690351146E-2</v>
      </c>
      <c r="AT725" s="5">
        <f t="shared" si="931"/>
        <v>1.3227337884580281E-2</v>
      </c>
      <c r="AU725" s="5">
        <f t="shared" si="932"/>
        <v>3.2835385626319232E-3</v>
      </c>
      <c r="AV725" s="5">
        <f t="shared" si="933"/>
        <v>6.1132626910851545E-4</v>
      </c>
      <c r="AW725" s="5">
        <f t="shared" si="934"/>
        <v>5.6403671754345002E-6</v>
      </c>
      <c r="AX725" s="5">
        <f t="shared" si="935"/>
        <v>5.6323556752585618E-6</v>
      </c>
      <c r="AY725" s="5">
        <f t="shared" si="936"/>
        <v>1.6866114289064731E-5</v>
      </c>
      <c r="AZ725" s="5">
        <f t="shared" si="937"/>
        <v>2.5252827379259457E-5</v>
      </c>
      <c r="BA725" s="5">
        <f t="shared" si="938"/>
        <v>2.5206568219851195E-5</v>
      </c>
      <c r="BB725" s="5">
        <f t="shared" si="939"/>
        <v>1.887029534989375E-5</v>
      </c>
      <c r="BC725" s="5">
        <f t="shared" si="940"/>
        <v>1.1301436783823281E-5</v>
      </c>
      <c r="BD725" s="5">
        <f t="shared" si="941"/>
        <v>2.3806431599633183E-2</v>
      </c>
      <c r="BE725" s="5">
        <f t="shared" si="942"/>
        <v>1.7729040464108885E-2</v>
      </c>
      <c r="BF725" s="5">
        <f t="shared" si="943"/>
        <v>6.6015537537102631E-3</v>
      </c>
      <c r="BG725" s="5">
        <f t="shared" si="944"/>
        <v>1.6387618213687899E-3</v>
      </c>
      <c r="BH725" s="5">
        <f t="shared" si="945"/>
        <v>3.0510320835454101E-4</v>
      </c>
      <c r="BI725" s="5">
        <f t="shared" si="946"/>
        <v>4.5443073683755703E-5</v>
      </c>
      <c r="BJ725" s="8">
        <f t="shared" si="947"/>
        <v>6.2699543144418723E-2</v>
      </c>
      <c r="BK725" s="8">
        <f t="shared" si="948"/>
        <v>0.11479533911027956</v>
      </c>
      <c r="BL725" s="8">
        <f t="shared" si="949"/>
        <v>0.68288136746653394</v>
      </c>
      <c r="BM725" s="8">
        <f t="shared" si="950"/>
        <v>0.68789963214974714</v>
      </c>
      <c r="BN725" s="8">
        <f t="shared" si="951"/>
        <v>0.27885535253488997</v>
      </c>
    </row>
    <row r="726" spans="1:66" x14ac:dyDescent="0.25">
      <c r="A726" t="s">
        <v>301</v>
      </c>
      <c r="B726" t="s">
        <v>384</v>
      </c>
      <c r="C726" t="s">
        <v>343</v>
      </c>
      <c r="D726" s="10"/>
      <c r="E726">
        <f>VLOOKUP(A726,home!$A$2:$E$405,3,FALSE)</f>
        <v>1.3432835820895499</v>
      </c>
      <c r="F726">
        <f>VLOOKUP(B726,home!$B$2:$E$405,3,FALSE)</f>
        <v>2.48</v>
      </c>
      <c r="G726">
        <f>VLOOKUP(C726,away!$B$2:$E$405,4,FALSE)</f>
        <v>1.24</v>
      </c>
      <c r="H726">
        <f>VLOOKUP(A726,away!$A$2:$E$405,3,FALSE)</f>
        <v>1.0597014925373101</v>
      </c>
      <c r="I726">
        <f>VLOOKUP(C726,away!$B$2:$E$405,3,FALSE)</f>
        <v>0.25</v>
      </c>
      <c r="J726">
        <f>VLOOKUP(B726,home!$B$2:$E$405,4,FALSE)</f>
        <v>0.31</v>
      </c>
      <c r="K726" s="3">
        <f t="shared" si="896"/>
        <v>4.130865671641784</v>
      </c>
      <c r="L726" s="3">
        <f t="shared" si="897"/>
        <v>8.2126865671641527E-2</v>
      </c>
      <c r="M726" s="5">
        <f t="shared" si="898"/>
        <v>1.4802006437294053E-2</v>
      </c>
      <c r="N726" s="5">
        <f t="shared" si="899"/>
        <v>6.1145100263238709E-2</v>
      </c>
      <c r="O726" s="5">
        <f t="shared" si="900"/>
        <v>1.2156423943464215E-3</v>
      </c>
      <c r="P726" s="5">
        <f t="shared" si="901"/>
        <v>5.0216554357980564E-3</v>
      </c>
      <c r="Q726" s="5">
        <f t="shared" si="902"/>
        <v>0.12629109783325396</v>
      </c>
      <c r="R726" s="5">
        <f t="shared" si="903"/>
        <v>4.9918449812620615E-5</v>
      </c>
      <c r="S726" s="5">
        <f t="shared" si="904"/>
        <v>4.259054916424239E-4</v>
      </c>
      <c r="T726" s="5">
        <f t="shared" si="905"/>
        <v>1.0371892027275781E-2</v>
      </c>
      <c r="U726" s="5">
        <f t="shared" si="906"/>
        <v>2.0620641071252775E-4</v>
      </c>
      <c r="V726" s="5">
        <f t="shared" si="907"/>
        <v>1.6054509879400775E-5</v>
      </c>
      <c r="W726" s="5">
        <f t="shared" si="908"/>
        <v>0.17389718689111425</v>
      </c>
      <c r="X726" s="5">
        <f t="shared" si="909"/>
        <v>1.4281630908482876E-2</v>
      </c>
      <c r="Y726" s="5">
        <f t="shared" si="910"/>
        <v>5.8645279159646839E-4</v>
      </c>
      <c r="Z726" s="5">
        <f t="shared" si="911"/>
        <v>1.3665486074325566E-6</v>
      </c>
      <c r="AA726" s="5">
        <f t="shared" si="912"/>
        <v>5.6450287310730332E-6</v>
      </c>
      <c r="AB726" s="5">
        <f t="shared" si="913"/>
        <v>1.1659427700310592E-5</v>
      </c>
      <c r="AC726" s="5">
        <f t="shared" si="914"/>
        <v>3.4041084711428774E-7</v>
      </c>
      <c r="AD726" s="5">
        <f t="shared" si="915"/>
        <v>0.17958647993089485</v>
      </c>
      <c r="AE726" s="5">
        <f t="shared" si="916"/>
        <v>1.4748874713727544E-2</v>
      </c>
      <c r="AF726" s="5">
        <f t="shared" si="917"/>
        <v>6.0563942621108622E-4</v>
      </c>
      <c r="AG726" s="5">
        <f t="shared" si="918"/>
        <v>1.6579755933962635E-5</v>
      </c>
      <c r="AH726" s="5">
        <f t="shared" si="919"/>
        <v>2.8057588479095599E-8</v>
      </c>
      <c r="AI726" s="5">
        <f t="shared" si="920"/>
        <v>1.1590212907734802E-7</v>
      </c>
      <c r="AJ726" s="5">
        <f t="shared" si="921"/>
        <v>2.3938806313790611E-7</v>
      </c>
      <c r="AK726" s="5">
        <f t="shared" si="922"/>
        <v>3.2962664407239731E-7</v>
      </c>
      <c r="AL726" s="5">
        <f t="shared" si="923"/>
        <v>4.6194439600002893E-9</v>
      </c>
      <c r="AM726" s="5">
        <f t="shared" si="924"/>
        <v>0.14836952500750392</v>
      </c>
      <c r="AN726" s="5">
        <f t="shared" si="925"/>
        <v>1.2185124050056527E-2</v>
      </c>
      <c r="AO726" s="5">
        <f t="shared" si="926"/>
        <v>5.0036302302564051E-4</v>
      </c>
      <c r="AP726" s="5">
        <f t="shared" si="927"/>
        <v>1.3697748926361077E-5</v>
      </c>
      <c r="AQ726" s="5">
        <f t="shared" si="928"/>
        <v>2.8123829651978209E-7</v>
      </c>
      <c r="AR726" s="5">
        <f t="shared" si="929"/>
        <v>4.6085636001857653E-10</v>
      </c>
      <c r="AS726" s="5">
        <f t="shared" si="930"/>
        <v>1.9037357171585248E-9</v>
      </c>
      <c r="AT726" s="5">
        <f t="shared" si="931"/>
        <v>3.9320382609442537E-9</v>
      </c>
      <c r="AU726" s="5">
        <f t="shared" si="932"/>
        <v>5.4142406239055572E-9</v>
      </c>
      <c r="AV726" s="5">
        <f t="shared" si="933"/>
        <v>5.5913751828249651E-9</v>
      </c>
      <c r="AW726" s="5">
        <f t="shared" si="934"/>
        <v>4.3532491449668571E-11</v>
      </c>
      <c r="AX726" s="5">
        <f t="shared" si="935"/>
        <v>0.10214909626188257</v>
      </c>
      <c r="AY726" s="5">
        <f t="shared" si="936"/>
        <v>8.3891851071792051E-3</v>
      </c>
      <c r="AZ726" s="5">
        <f t="shared" si="937"/>
        <v>3.4448873919592111E-4</v>
      </c>
      <c r="BA726" s="5">
        <f t="shared" si="938"/>
        <v>9.4305934697788501E-6</v>
      </c>
      <c r="BB726" s="5">
        <f t="shared" si="939"/>
        <v>1.9362627077409689E-7</v>
      </c>
      <c r="BC726" s="5">
        <f t="shared" si="940"/>
        <v>3.1803837460730309E-9</v>
      </c>
      <c r="BD726" s="5">
        <f t="shared" si="941"/>
        <v>6.3081147288612058E-12</v>
      </c>
      <c r="BE726" s="5">
        <f t="shared" si="942"/>
        <v>2.6057974586230676E-11</v>
      </c>
      <c r="BF726" s="5">
        <f t="shared" si="943"/>
        <v>5.3820996345387179E-11</v>
      </c>
      <c r="BG726" s="5">
        <f t="shared" si="944"/>
        <v>7.4109102072239248E-11</v>
      </c>
      <c r="BH726" s="5">
        <f t="shared" si="945"/>
        <v>7.6533686426602531E-11</v>
      </c>
      <c r="BI726" s="5">
        <f t="shared" si="946"/>
        <v>6.3230075596769811E-11</v>
      </c>
      <c r="BJ726" s="8">
        <f t="shared" si="947"/>
        <v>0.85349232311792034</v>
      </c>
      <c r="BK726" s="8">
        <f t="shared" si="948"/>
        <v>2.8655152012084212E-2</v>
      </c>
      <c r="BL726" s="8">
        <f t="shared" si="949"/>
        <v>1.4898022880338148E-3</v>
      </c>
      <c r="BM726" s="8">
        <f t="shared" si="950"/>
        <v>0.66672403808925518</v>
      </c>
      <c r="BN726" s="8">
        <f t="shared" si="951"/>
        <v>0.20852542081374381</v>
      </c>
    </row>
    <row r="727" spans="1:66" s="10" customFormat="1" x14ac:dyDescent="0.25">
      <c r="A727" t="s">
        <v>301</v>
      </c>
      <c r="B727" t="s">
        <v>313</v>
      </c>
      <c r="C727" t="s">
        <v>385</v>
      </c>
      <c r="E727">
        <f>VLOOKUP(A727,home!$A$2:$E$405,3,FALSE)</f>
        <v>1.3432835820895499</v>
      </c>
      <c r="F727">
        <f>VLOOKUP(B727,home!$B$2:$E$405,3,FALSE)</f>
        <v>0.74</v>
      </c>
      <c r="G727">
        <f>VLOOKUP(C727,away!$B$2:$E$405,4,FALSE)</f>
        <v>0.37</v>
      </c>
      <c r="H727">
        <f>VLOOKUP(A727,away!$A$2:$E$405,3,FALSE)</f>
        <v>1.0597014925373101</v>
      </c>
      <c r="I727">
        <f>VLOOKUP(C727,away!$B$2:$E$405,3,FALSE)</f>
        <v>0.37</v>
      </c>
      <c r="J727">
        <f>VLOOKUP(B727,home!$B$2:$E$405,4,FALSE)</f>
        <v>0.63</v>
      </c>
      <c r="K727" s="3">
        <f t="shared" si="896"/>
        <v>0.36779104477611874</v>
      </c>
      <c r="L727" s="3">
        <f t="shared" si="897"/>
        <v>0.24701641791044696</v>
      </c>
      <c r="M727" s="5">
        <f t="shared" si="898"/>
        <v>0.54074499887642113</v>
      </c>
      <c r="N727" s="5">
        <f t="shared" si="899"/>
        <v>0.19888116809422005</v>
      </c>
      <c r="O727" s="5">
        <f t="shared" si="900"/>
        <v>0.1335728926254422</v>
      </c>
      <c r="P727" s="5">
        <f t="shared" si="901"/>
        <v>4.912691373247971E-2</v>
      </c>
      <c r="Q727" s="5">
        <f t="shared" si="902"/>
        <v>3.6573356299834041E-2</v>
      </c>
      <c r="R727" s="5">
        <f t="shared" si="903"/>
        <v>1.6497348733136744E-2</v>
      </c>
      <c r="S727" s="5">
        <f t="shared" si="904"/>
        <v>1.1158002653252745E-3</v>
      </c>
      <c r="T727" s="5">
        <f t="shared" si="905"/>
        <v>9.0342194641474839E-3</v>
      </c>
      <c r="U727" s="5">
        <f t="shared" si="906"/>
        <v>6.0675771265963421E-3</v>
      </c>
      <c r="V727" s="5">
        <f t="shared" si="907"/>
        <v>1.1263436656055989E-5</v>
      </c>
      <c r="W727" s="5">
        <f t="shared" si="908"/>
        <v>4.4837843081617351E-3</v>
      </c>
      <c r="X727" s="5">
        <f t="shared" si="909"/>
        <v>1.1075683384851834E-3</v>
      </c>
      <c r="Y727" s="5">
        <f t="shared" si="910"/>
        <v>1.3679378178181771E-4</v>
      </c>
      <c r="Z727" s="5">
        <f t="shared" si="911"/>
        <v>1.3583719963596297E-3</v>
      </c>
      <c r="AA727" s="5">
        <f t="shared" si="912"/>
        <v>4.9959705573573022E-4</v>
      </c>
      <c r="AB727" s="5">
        <f t="shared" si="913"/>
        <v>9.1873661548058527E-5</v>
      </c>
      <c r="AC727" s="5">
        <f t="shared" si="914"/>
        <v>6.395550144743103E-8</v>
      </c>
      <c r="AD727" s="5">
        <f t="shared" si="915"/>
        <v>4.1227392881239283E-4</v>
      </c>
      <c r="AE727" s="5">
        <f t="shared" si="916"/>
        <v>1.0183842909310389E-4</v>
      </c>
      <c r="AF727" s="5">
        <f t="shared" si="917"/>
        <v>1.2577881980102785E-5</v>
      </c>
      <c r="AG727" s="5">
        <f t="shared" si="918"/>
        <v>1.0356477838751164E-6</v>
      </c>
      <c r="AH727" s="5">
        <f t="shared" si="919"/>
        <v>8.3885046182654625E-5</v>
      </c>
      <c r="AI727" s="5">
        <f t="shared" si="920"/>
        <v>3.0852168776611511E-5</v>
      </c>
      <c r="AJ727" s="5">
        <f t="shared" si="921"/>
        <v>5.6735756939795487E-6</v>
      </c>
      <c r="AK727" s="5">
        <f t="shared" si="922"/>
        <v>6.9556344403504357E-7</v>
      </c>
      <c r="AL727" s="5">
        <f t="shared" si="923"/>
        <v>2.3241538313651387E-10</v>
      </c>
      <c r="AM727" s="5">
        <f t="shared" si="924"/>
        <v>3.0326131802373046E-5</v>
      </c>
      <c r="AN727" s="5">
        <f t="shared" si="925"/>
        <v>7.4910524469022771E-6</v>
      </c>
      <c r="AO727" s="5">
        <f t="shared" si="926"/>
        <v>9.2520647090654455E-7</v>
      </c>
      <c r="AP727" s="5">
        <f t="shared" si="927"/>
        <v>7.6180396090300255E-8</v>
      </c>
      <c r="AQ727" s="5">
        <f t="shared" si="928"/>
        <v>4.7044521393062484E-9</v>
      </c>
      <c r="AR727" s="5">
        <f t="shared" si="929"/>
        <v>4.144196724858354E-6</v>
      </c>
      <c r="AS727" s="5">
        <f t="shared" si="930"/>
        <v>1.5241984431934235E-6</v>
      </c>
      <c r="AT727" s="5">
        <f t="shared" si="931"/>
        <v>2.8029326893412146E-7</v>
      </c>
      <c r="AU727" s="5">
        <f t="shared" si="932"/>
        <v>3.4363118074998043E-8</v>
      </c>
      <c r="AV727" s="5">
        <f t="shared" si="933"/>
        <v>3.1596117746421656E-9</v>
      </c>
      <c r="AW727" s="5">
        <f t="shared" si="934"/>
        <v>5.8652879623755317E-13</v>
      </c>
      <c r="AX727" s="5">
        <f t="shared" si="935"/>
        <v>1.8589466166021754E-6</v>
      </c>
      <c r="AY727" s="5">
        <f t="shared" si="936"/>
        <v>4.5919033431981441E-7</v>
      </c>
      <c r="AZ727" s="5">
        <f t="shared" si="937"/>
        <v>5.6713775761390569E-8</v>
      </c>
      <c r="BA727" s="5">
        <f t="shared" si="938"/>
        <v>4.6697445782516758E-9</v>
      </c>
      <c r="BB727" s="5">
        <f t="shared" si="939"/>
        <v>2.8837589456911506E-10</v>
      </c>
      <c r="BC727" s="5">
        <f t="shared" si="940"/>
        <v>1.4246716097636713E-11</v>
      </c>
      <c r="BD727" s="5">
        <f t="shared" si="941"/>
        <v>1.7061410501511931E-7</v>
      </c>
      <c r="BE727" s="5">
        <f t="shared" si="942"/>
        <v>6.2750339937053162E-8</v>
      </c>
      <c r="BF727" s="5">
        <f t="shared" si="943"/>
        <v>1.1539506542752697E-8</v>
      </c>
      <c r="BG727" s="5">
        <f t="shared" si="944"/>
        <v>1.4147090558532906E-9</v>
      </c>
      <c r="BH727" s="5">
        <f t="shared" si="945"/>
        <v>1.3007933042662956E-10</v>
      </c>
      <c r="BI727" s="5">
        <f t="shared" si="946"/>
        <v>9.5684025682776164E-12</v>
      </c>
      <c r="BJ727" s="8">
        <f t="shared" si="947"/>
        <v>0.25078581927296206</v>
      </c>
      <c r="BK727" s="8">
        <f t="shared" si="948"/>
        <v>0.59099949968913335</v>
      </c>
      <c r="BL727" s="8">
        <f t="shared" si="949"/>
        <v>0.15685662822603141</v>
      </c>
      <c r="BM727" s="8">
        <f t="shared" si="950"/>
        <v>2.460318163320482E-2</v>
      </c>
      <c r="BN727" s="8">
        <f t="shared" si="951"/>
        <v>0.97539667836153399</v>
      </c>
    </row>
    <row r="728" spans="1:66" x14ac:dyDescent="0.25">
      <c r="A728" t="s">
        <v>303</v>
      </c>
      <c r="B728" t="s">
        <v>470</v>
      </c>
      <c r="C728" t="s">
        <v>308</v>
      </c>
      <c r="D728" s="10"/>
      <c r="E728">
        <f>VLOOKUP(A728,home!$A$2:$E$405,3,FALSE)</f>
        <v>1.25</v>
      </c>
      <c r="F728">
        <f>VLOOKUP(B728,home!$B$2:$E$405,3,FALSE)</f>
        <v>1.33</v>
      </c>
      <c r="G728">
        <f>VLOOKUP(C728,away!$B$2:$E$405,4,FALSE)</f>
        <v>0.8</v>
      </c>
      <c r="H728">
        <f>VLOOKUP(A728,away!$A$2:$E$405,3,FALSE)</f>
        <v>0.92105263157894701</v>
      </c>
      <c r="I728">
        <f>VLOOKUP(C728,away!$B$2:$E$405,3,FALSE)</f>
        <v>1.6</v>
      </c>
      <c r="J728">
        <f>VLOOKUP(B728,home!$B$2:$E$405,4,FALSE)</f>
        <v>1.45</v>
      </c>
      <c r="K728" s="3">
        <f t="shared" si="896"/>
        <v>1.33</v>
      </c>
      <c r="L728" s="3">
        <f t="shared" si="897"/>
        <v>2.136842105263157</v>
      </c>
      <c r="M728" s="5">
        <f t="shared" si="898"/>
        <v>3.1215450286030313E-2</v>
      </c>
      <c r="N728" s="5">
        <f t="shared" si="899"/>
        <v>4.1516548880420313E-2</v>
      </c>
      <c r="O728" s="5">
        <f t="shared" si="900"/>
        <v>6.670248850593842E-2</v>
      </c>
      <c r="P728" s="5">
        <f t="shared" si="901"/>
        <v>8.8714309712898093E-2</v>
      </c>
      <c r="Q728" s="5">
        <f t="shared" si="902"/>
        <v>2.7608505005479515E-2</v>
      </c>
      <c r="R728" s="5">
        <f t="shared" si="903"/>
        <v>7.1266342982660519E-2</v>
      </c>
      <c r="S728" s="5">
        <f t="shared" si="904"/>
        <v>6.3031517051014105E-2</v>
      </c>
      <c r="T728" s="5">
        <f t="shared" si="905"/>
        <v>5.8995015959077246E-2</v>
      </c>
      <c r="U728" s="5">
        <f t="shared" si="906"/>
        <v>9.4784236166938471E-2</v>
      </c>
      <c r="V728" s="5">
        <f t="shared" si="907"/>
        <v>1.9903952384331323E-2</v>
      </c>
      <c r="W728" s="5">
        <f t="shared" si="908"/>
        <v>1.2239770552429247E-2</v>
      </c>
      <c r="X728" s="5">
        <f t="shared" si="909"/>
        <v>2.6154457075190905E-2</v>
      </c>
      <c r="Y728" s="5">
        <f t="shared" si="910"/>
        <v>2.7943972559282909E-2</v>
      </c>
      <c r="Z728" s="5">
        <f t="shared" si="911"/>
        <v>5.0761640791158164E-2</v>
      </c>
      <c r="AA728" s="5">
        <f t="shared" si="912"/>
        <v>6.7512982252240353E-2</v>
      </c>
      <c r="AB728" s="5">
        <f t="shared" si="913"/>
        <v>4.4896133197739843E-2</v>
      </c>
      <c r="AC728" s="5">
        <f t="shared" si="914"/>
        <v>3.5354395422668525E-3</v>
      </c>
      <c r="AD728" s="5">
        <f t="shared" si="915"/>
        <v>4.0697237086827261E-3</v>
      </c>
      <c r="AE728" s="5">
        <f t="shared" si="916"/>
        <v>8.6963569775009783E-3</v>
      </c>
      <c r="AF728" s="5">
        <f t="shared" si="917"/>
        <v>9.2913708759615708E-3</v>
      </c>
      <c r="AG728" s="5">
        <f t="shared" si="918"/>
        <v>6.6180641677901679E-3</v>
      </c>
      <c r="AH728" s="5">
        <f t="shared" si="919"/>
        <v>2.7117402843697649E-2</v>
      </c>
      <c r="AI728" s="5">
        <f t="shared" si="920"/>
        <v>3.6066145782117864E-2</v>
      </c>
      <c r="AJ728" s="5">
        <f t="shared" si="921"/>
        <v>2.398398694510839E-2</v>
      </c>
      <c r="AK728" s="5">
        <f t="shared" si="922"/>
        <v>1.0632900878998049E-2</v>
      </c>
      <c r="AL728" s="5">
        <f t="shared" si="923"/>
        <v>4.0190876716489549E-4</v>
      </c>
      <c r="AM728" s="5">
        <f t="shared" si="924"/>
        <v>1.0825465065096051E-3</v>
      </c>
      <c r="AN728" s="5">
        <f t="shared" si="925"/>
        <v>2.3132309560152603E-3</v>
      </c>
      <c r="AO728" s="5">
        <f t="shared" si="926"/>
        <v>2.4715046530057777E-3</v>
      </c>
      <c r="AP728" s="5">
        <f t="shared" si="927"/>
        <v>1.7604050686321846E-3</v>
      </c>
      <c r="AQ728" s="5">
        <f t="shared" si="928"/>
        <v>9.404269182429828E-4</v>
      </c>
      <c r="AR728" s="5">
        <f t="shared" si="929"/>
        <v>1.1589121636359197E-2</v>
      </c>
      <c r="AS728" s="5">
        <f t="shared" si="930"/>
        <v>1.5413531776357731E-2</v>
      </c>
      <c r="AT728" s="5">
        <f t="shared" si="931"/>
        <v>1.0249998631277894E-2</v>
      </c>
      <c r="AU728" s="5">
        <f t="shared" si="932"/>
        <v>4.5441660598665315E-3</v>
      </c>
      <c r="AV728" s="5">
        <f t="shared" si="933"/>
        <v>1.5109352149056223E-3</v>
      </c>
      <c r="AW728" s="5">
        <f t="shared" si="934"/>
        <v>3.1728464341184195E-5</v>
      </c>
      <c r="AX728" s="5">
        <f t="shared" si="935"/>
        <v>2.3996447560962897E-4</v>
      </c>
      <c r="AY728" s="5">
        <f t="shared" si="936"/>
        <v>5.127661952500491E-4</v>
      </c>
      <c r="AZ728" s="5">
        <f t="shared" si="937"/>
        <v>5.4785019808294708E-4</v>
      </c>
      <c r="BA728" s="5">
        <f t="shared" si="938"/>
        <v>3.9022312354680065E-4</v>
      </c>
      <c r="BB728" s="5">
        <f t="shared" si="939"/>
        <v>2.084613002105277E-4</v>
      </c>
      <c r="BC728" s="5">
        <f t="shared" si="940"/>
        <v>8.9089776721551782E-5</v>
      </c>
      <c r="BD728" s="5">
        <f t="shared" si="941"/>
        <v>4.1273538459314293E-3</v>
      </c>
      <c r="BE728" s="5">
        <f t="shared" si="942"/>
        <v>5.4893806150888005E-3</v>
      </c>
      <c r="BF728" s="5">
        <f t="shared" si="943"/>
        <v>3.6504381090340533E-3</v>
      </c>
      <c r="BG728" s="5">
        <f t="shared" si="944"/>
        <v>1.6183608950050964E-3</v>
      </c>
      <c r="BH728" s="5">
        <f t="shared" si="945"/>
        <v>5.3810499758919471E-4</v>
      </c>
      <c r="BI728" s="5">
        <f t="shared" si="946"/>
        <v>1.4313592935872579E-4</v>
      </c>
      <c r="BJ728" s="8">
        <f t="shared" si="947"/>
        <v>0.2336902549336429</v>
      </c>
      <c r="BK728" s="8">
        <f t="shared" si="948"/>
        <v>0.20731534393895562</v>
      </c>
      <c r="BL728" s="8">
        <f t="shared" si="949"/>
        <v>0.50183714726621387</v>
      </c>
      <c r="BM728" s="8">
        <f t="shared" si="950"/>
        <v>0.66609970382563455</v>
      </c>
      <c r="BN728" s="8">
        <f t="shared" si="951"/>
        <v>0.32702364537342721</v>
      </c>
    </row>
    <row r="729" spans="1:66" x14ac:dyDescent="0.25">
      <c r="A729" t="s">
        <v>303</v>
      </c>
      <c r="B729" t="s">
        <v>353</v>
      </c>
      <c r="C729" t="s">
        <v>383</v>
      </c>
      <c r="D729" s="10"/>
      <c r="E729">
        <f>VLOOKUP(A729,home!$A$2:$E$405,3,FALSE)</f>
        <v>1.25</v>
      </c>
      <c r="F729">
        <f>VLOOKUP(B729,home!$B$2:$E$405,3,FALSE)</f>
        <v>0.8</v>
      </c>
      <c r="G729">
        <f>VLOOKUP(C729,away!$B$2:$E$405,4,FALSE)</f>
        <v>1</v>
      </c>
      <c r="H729">
        <f>VLOOKUP(A729,away!$A$2:$E$405,3,FALSE)</f>
        <v>0.92105263157894701</v>
      </c>
      <c r="I729">
        <f>VLOOKUP(C729,away!$B$2:$E$405,3,FALSE)</f>
        <v>0.6</v>
      </c>
      <c r="J729">
        <f>VLOOKUP(B729,home!$B$2:$E$405,4,FALSE)</f>
        <v>1.36</v>
      </c>
      <c r="K729" s="3">
        <f t="shared" si="896"/>
        <v>1</v>
      </c>
      <c r="L729" s="3">
        <f t="shared" si="897"/>
        <v>0.75157894736842068</v>
      </c>
      <c r="M729" s="5">
        <f t="shared" si="898"/>
        <v>0.17349978004148967</v>
      </c>
      <c r="N729" s="5">
        <f t="shared" si="899"/>
        <v>0.17349978004148967</v>
      </c>
      <c r="O729" s="5">
        <f t="shared" si="900"/>
        <v>0.13039878205223532</v>
      </c>
      <c r="P729" s="5">
        <f t="shared" si="901"/>
        <v>0.13039878205223532</v>
      </c>
      <c r="Q729" s="5">
        <f t="shared" si="902"/>
        <v>8.6749890020744819E-2</v>
      </c>
      <c r="R729" s="5">
        <f t="shared" si="903"/>
        <v>4.9002489676471556E-2</v>
      </c>
      <c r="S729" s="5">
        <f t="shared" si="904"/>
        <v>2.4501244838235774E-2</v>
      </c>
      <c r="T729" s="5">
        <f t="shared" si="905"/>
        <v>6.5199391026117645E-2</v>
      </c>
      <c r="U729" s="5">
        <f t="shared" si="906"/>
        <v>4.9002489676471556E-2</v>
      </c>
      <c r="V729" s="5">
        <f t="shared" si="907"/>
        <v>2.0460688671930221E-3</v>
      </c>
      <c r="W729" s="5">
        <f t="shared" si="908"/>
        <v>2.8916630006914947E-2</v>
      </c>
      <c r="X729" s="5">
        <f t="shared" si="909"/>
        <v>2.173313034203922E-2</v>
      </c>
      <c r="Y729" s="5">
        <f t="shared" si="910"/>
        <v>8.1670816127452604E-3</v>
      </c>
      <c r="Z729" s="5">
        <f t="shared" si="911"/>
        <v>1.2276413203158133E-2</v>
      </c>
      <c r="AA729" s="5">
        <f t="shared" si="912"/>
        <v>1.2276413203158133E-2</v>
      </c>
      <c r="AB729" s="5">
        <f t="shared" si="913"/>
        <v>6.1382066015790654E-3</v>
      </c>
      <c r="AC729" s="5">
        <f t="shared" si="914"/>
        <v>9.6111392840514244E-5</v>
      </c>
      <c r="AD729" s="5">
        <f t="shared" si="915"/>
        <v>7.2291575017287349E-3</v>
      </c>
      <c r="AE729" s="5">
        <f t="shared" si="916"/>
        <v>5.4332825855098041E-3</v>
      </c>
      <c r="AF729" s="5">
        <f t="shared" si="917"/>
        <v>2.0417704031863147E-3</v>
      </c>
      <c r="AG729" s="5">
        <f t="shared" si="918"/>
        <v>5.1151721679825542E-4</v>
      </c>
      <c r="AH729" s="5">
        <f t="shared" si="919"/>
        <v>2.3066734281723422E-3</v>
      </c>
      <c r="AI729" s="5">
        <f t="shared" si="920"/>
        <v>2.3066734281723422E-3</v>
      </c>
      <c r="AJ729" s="5">
        <f t="shared" si="921"/>
        <v>1.1533367140861709E-3</v>
      </c>
      <c r="AK729" s="5">
        <f t="shared" si="922"/>
        <v>3.8444557136205708E-4</v>
      </c>
      <c r="AL729" s="5">
        <f t="shared" si="923"/>
        <v>2.8894119784474607E-6</v>
      </c>
      <c r="AM729" s="5">
        <f t="shared" si="924"/>
        <v>1.4458315003457475E-3</v>
      </c>
      <c r="AN729" s="5">
        <f t="shared" si="925"/>
        <v>1.0866565171019612E-3</v>
      </c>
      <c r="AO729" s="5">
        <f t="shared" si="926"/>
        <v>4.0835408063726308E-4</v>
      </c>
      <c r="AP729" s="5">
        <f t="shared" si="927"/>
        <v>1.0230344335965113E-4</v>
      </c>
      <c r="AQ729" s="5">
        <f t="shared" si="928"/>
        <v>1.9222278568102857E-5</v>
      </c>
      <c r="AR729" s="5">
        <f t="shared" si="929"/>
        <v>3.4672943741369521E-4</v>
      </c>
      <c r="AS729" s="5">
        <f t="shared" si="930"/>
        <v>3.4672943741369521E-4</v>
      </c>
      <c r="AT729" s="5">
        <f t="shared" si="931"/>
        <v>1.7336471870684758E-4</v>
      </c>
      <c r="AU729" s="5">
        <f t="shared" si="932"/>
        <v>5.7788239568949208E-5</v>
      </c>
      <c r="AV729" s="5">
        <f t="shared" si="933"/>
        <v>1.4447059892237299E-5</v>
      </c>
      <c r="AW729" s="5">
        <f t="shared" si="934"/>
        <v>6.0322811479867954E-8</v>
      </c>
      <c r="AX729" s="5">
        <f t="shared" si="935"/>
        <v>2.4097191672429113E-4</v>
      </c>
      <c r="AY729" s="5">
        <f t="shared" si="936"/>
        <v>1.8110941951699345E-4</v>
      </c>
      <c r="AZ729" s="5">
        <f t="shared" si="937"/>
        <v>6.805901343954381E-5</v>
      </c>
      <c r="BA729" s="5">
        <f t="shared" si="938"/>
        <v>1.7050573893275181E-5</v>
      </c>
      <c r="BB729" s="5">
        <f t="shared" si="939"/>
        <v>3.2037130946838078E-6</v>
      </c>
      <c r="BC729" s="5">
        <f t="shared" si="940"/>
        <v>4.815686630745766E-7</v>
      </c>
      <c r="BD729" s="5">
        <f t="shared" si="941"/>
        <v>4.3432424265504944E-5</v>
      </c>
      <c r="BE729" s="5">
        <f t="shared" si="942"/>
        <v>4.3432424265504944E-5</v>
      </c>
      <c r="BF729" s="5">
        <f t="shared" si="943"/>
        <v>2.1716212132752469E-5</v>
      </c>
      <c r="BG729" s="5">
        <f t="shared" si="944"/>
        <v>7.2387373775841573E-6</v>
      </c>
      <c r="BH729" s="5">
        <f t="shared" si="945"/>
        <v>1.8096843443960389E-6</v>
      </c>
      <c r="BI729" s="5">
        <f t="shared" si="946"/>
        <v>3.6193686887920791E-7</v>
      </c>
      <c r="BJ729" s="8">
        <f t="shared" si="947"/>
        <v>0.40305487478261931</v>
      </c>
      <c r="BK729" s="8">
        <f t="shared" si="948"/>
        <v>0.33072598602348974</v>
      </c>
      <c r="BL729" s="8">
        <f t="shared" si="949"/>
        <v>0.25402656066395862</v>
      </c>
      <c r="BM729" s="8">
        <f t="shared" si="950"/>
        <v>0.2563532816918539</v>
      </c>
      <c r="BN729" s="8">
        <f t="shared" si="951"/>
        <v>0.74354950388466645</v>
      </c>
    </row>
    <row r="730" spans="1:66" x14ac:dyDescent="0.25">
      <c r="A730" t="s">
        <v>303</v>
      </c>
      <c r="B730" t="s">
        <v>469</v>
      </c>
      <c r="C730" t="s">
        <v>340</v>
      </c>
      <c r="D730" s="10"/>
      <c r="E730">
        <f>VLOOKUP(A730,home!$A$2:$E$405,3,FALSE)</f>
        <v>1.25</v>
      </c>
      <c r="F730">
        <f>VLOOKUP(B730,home!$B$2:$E$405,3,FALSE)</f>
        <v>0.6</v>
      </c>
      <c r="G730">
        <f>VLOOKUP(C730,away!$B$2:$E$405,4,FALSE)</f>
        <v>0</v>
      </c>
      <c r="H730">
        <f>VLOOKUP(A730,away!$A$2:$E$405,3,FALSE)</f>
        <v>0.92105263157894701</v>
      </c>
      <c r="I730">
        <f>VLOOKUP(C730,away!$B$2:$E$405,3,FALSE)</f>
        <v>0.53</v>
      </c>
      <c r="J730">
        <f>VLOOKUP(B730,home!$B$2:$E$405,4,FALSE)</f>
        <v>1.36</v>
      </c>
      <c r="K730" s="3">
        <f t="shared" si="896"/>
        <v>0</v>
      </c>
      <c r="L730" s="3">
        <f t="shared" si="897"/>
        <v>0.66389473684210509</v>
      </c>
      <c r="M730" s="5">
        <f t="shared" si="898"/>
        <v>0.5148422495256274</v>
      </c>
      <c r="N730" s="5">
        <f t="shared" si="899"/>
        <v>0</v>
      </c>
      <c r="O730" s="5">
        <f t="shared" si="900"/>
        <v>0.34180105976401381</v>
      </c>
      <c r="P730" s="5">
        <f t="shared" si="901"/>
        <v>0</v>
      </c>
      <c r="Q730" s="5">
        <f t="shared" si="902"/>
        <v>0</v>
      </c>
      <c r="R730" s="5">
        <f t="shared" si="903"/>
        <v>0.11345996231219127</v>
      </c>
      <c r="S730" s="5">
        <f t="shared" si="904"/>
        <v>0</v>
      </c>
      <c r="T730" s="5">
        <f t="shared" si="905"/>
        <v>0</v>
      </c>
      <c r="U730" s="5">
        <f t="shared" si="906"/>
        <v>0</v>
      </c>
      <c r="V730" s="5">
        <f t="shared" si="907"/>
        <v>0</v>
      </c>
      <c r="W730" s="5">
        <f t="shared" si="908"/>
        <v>0</v>
      </c>
      <c r="X730" s="5">
        <f t="shared" si="909"/>
        <v>0</v>
      </c>
      <c r="Y730" s="5">
        <f t="shared" si="910"/>
        <v>0</v>
      </c>
      <c r="Z730" s="5">
        <f t="shared" si="911"/>
        <v>2.5108490607122464E-2</v>
      </c>
      <c r="AA730" s="5">
        <f t="shared" si="912"/>
        <v>0</v>
      </c>
      <c r="AB730" s="5">
        <f t="shared" si="913"/>
        <v>0</v>
      </c>
      <c r="AC730" s="5">
        <f t="shared" si="914"/>
        <v>0</v>
      </c>
      <c r="AD730" s="5">
        <f t="shared" si="915"/>
        <v>0</v>
      </c>
      <c r="AE730" s="5">
        <f t="shared" si="916"/>
        <v>0</v>
      </c>
      <c r="AF730" s="5">
        <f t="shared" si="917"/>
        <v>0</v>
      </c>
      <c r="AG730" s="5">
        <f t="shared" si="918"/>
        <v>0</v>
      </c>
      <c r="AH730" s="5">
        <f t="shared" si="919"/>
        <v>4.1673486910295083E-3</v>
      </c>
      <c r="AI730" s="5">
        <f t="shared" si="920"/>
        <v>0</v>
      </c>
      <c r="AJ730" s="5">
        <f t="shared" si="921"/>
        <v>0</v>
      </c>
      <c r="AK730" s="5">
        <f t="shared" si="922"/>
        <v>0</v>
      </c>
      <c r="AL730" s="5">
        <f t="shared" si="923"/>
        <v>0</v>
      </c>
      <c r="AM730" s="5">
        <f t="shared" si="924"/>
        <v>0</v>
      </c>
      <c r="AN730" s="5">
        <f t="shared" si="925"/>
        <v>0</v>
      </c>
      <c r="AO730" s="5">
        <f t="shared" si="926"/>
        <v>0</v>
      </c>
      <c r="AP730" s="5">
        <f t="shared" si="927"/>
        <v>0</v>
      </c>
      <c r="AQ730" s="5">
        <f t="shared" si="928"/>
        <v>0</v>
      </c>
      <c r="AR730" s="5">
        <f t="shared" si="929"/>
        <v>5.5333617251206548E-4</v>
      </c>
      <c r="AS730" s="5">
        <f t="shared" si="930"/>
        <v>0</v>
      </c>
      <c r="AT730" s="5">
        <f t="shared" si="931"/>
        <v>0</v>
      </c>
      <c r="AU730" s="5">
        <f t="shared" si="932"/>
        <v>0</v>
      </c>
      <c r="AV730" s="5">
        <f t="shared" si="933"/>
        <v>0</v>
      </c>
      <c r="AW730" s="5">
        <f t="shared" si="934"/>
        <v>0</v>
      </c>
      <c r="AX730" s="5">
        <f t="shared" si="935"/>
        <v>0</v>
      </c>
      <c r="AY730" s="5">
        <f t="shared" si="936"/>
        <v>0</v>
      </c>
      <c r="AZ730" s="5">
        <f t="shared" si="937"/>
        <v>0</v>
      </c>
      <c r="BA730" s="5">
        <f t="shared" si="938"/>
        <v>0</v>
      </c>
      <c r="BB730" s="5">
        <f t="shared" si="939"/>
        <v>0</v>
      </c>
      <c r="BC730" s="5">
        <f t="shared" si="940"/>
        <v>0</v>
      </c>
      <c r="BD730" s="5">
        <f t="shared" si="941"/>
        <v>6.1226162105852531E-5</v>
      </c>
      <c r="BE730" s="5">
        <f t="shared" si="942"/>
        <v>0</v>
      </c>
      <c r="BF730" s="5">
        <f t="shared" si="943"/>
        <v>0</v>
      </c>
      <c r="BG730" s="5">
        <f t="shared" si="944"/>
        <v>0</v>
      </c>
      <c r="BH730" s="5">
        <f t="shared" si="945"/>
        <v>0</v>
      </c>
      <c r="BI730" s="5">
        <f t="shared" si="946"/>
        <v>0</v>
      </c>
      <c r="BJ730" s="8">
        <f t="shared" si="947"/>
        <v>0</v>
      </c>
      <c r="BK730" s="8">
        <f t="shared" si="948"/>
        <v>0.5148422495256274</v>
      </c>
      <c r="BL730" s="8">
        <f t="shared" si="949"/>
        <v>0.46004293310185257</v>
      </c>
      <c r="BM730" s="8">
        <f t="shared" si="950"/>
        <v>2.9890401632769893E-2</v>
      </c>
      <c r="BN730" s="8">
        <f t="shared" si="951"/>
        <v>0.97010327160183252</v>
      </c>
    </row>
    <row r="731" spans="1:66" x14ac:dyDescent="0.25">
      <c r="A731" s="10" t="s">
        <v>303</v>
      </c>
      <c r="B731" s="10" t="s">
        <v>473</v>
      </c>
      <c r="C731" s="10" t="s">
        <v>333</v>
      </c>
      <c r="D731" s="10"/>
      <c r="E731">
        <f>VLOOKUP(A731,home!$A$2:$E$405,3,FALSE)</f>
        <v>1.25</v>
      </c>
      <c r="F731">
        <f>VLOOKUP(B731,home!$B$2:$E$405,3,FALSE)</f>
        <v>0.8</v>
      </c>
      <c r="G731">
        <f>VLOOKUP(C731,away!$B$2:$E$405,4,FALSE)</f>
        <v>1</v>
      </c>
      <c r="H731">
        <f>VLOOKUP(A731,away!$A$2:$E$405,3,FALSE)</f>
        <v>0.92105263157894701</v>
      </c>
      <c r="I731">
        <f>VLOOKUP(C731,away!$B$2:$E$405,3,FALSE)</f>
        <v>1</v>
      </c>
      <c r="J731">
        <f>VLOOKUP(B731,home!$B$2:$E$405,4,FALSE)</f>
        <v>0.36</v>
      </c>
      <c r="K731" s="3">
        <f t="shared" si="896"/>
        <v>1</v>
      </c>
      <c r="L731" s="3">
        <f t="shared" si="897"/>
        <v>0.33157894736842092</v>
      </c>
      <c r="M731" s="5">
        <f t="shared" si="898"/>
        <v>0.26405999513143635</v>
      </c>
      <c r="N731" s="5">
        <f t="shared" si="899"/>
        <v>0.26405999513143635</v>
      </c>
      <c r="O731" s="5">
        <f t="shared" si="900"/>
        <v>8.7556735227792004E-2</v>
      </c>
      <c r="P731" s="5">
        <f t="shared" si="901"/>
        <v>8.7556735227792004E-2</v>
      </c>
      <c r="Q731" s="5">
        <f t="shared" si="902"/>
        <v>0.13202999756571815</v>
      </c>
      <c r="R731" s="5">
        <f t="shared" si="903"/>
        <v>1.4515985050923406E-2</v>
      </c>
      <c r="S731" s="5">
        <f t="shared" si="904"/>
        <v>7.2579925254617024E-3</v>
      </c>
      <c r="T731" s="5">
        <f t="shared" si="905"/>
        <v>4.3778367613896002E-2</v>
      </c>
      <c r="U731" s="5">
        <f t="shared" si="906"/>
        <v>1.4515985050923406E-2</v>
      </c>
      <c r="V731" s="5">
        <f t="shared" si="907"/>
        <v>2.6739972462227319E-4</v>
      </c>
      <c r="W731" s="5">
        <f t="shared" si="908"/>
        <v>4.4009999188572728E-2</v>
      </c>
      <c r="X731" s="5">
        <f t="shared" si="909"/>
        <v>1.4592789204632002E-2</v>
      </c>
      <c r="Y731" s="5">
        <f t="shared" si="910"/>
        <v>2.419330841820568E-3</v>
      </c>
      <c r="Z731" s="5">
        <f t="shared" si="911"/>
        <v>1.6043983477336389E-3</v>
      </c>
      <c r="AA731" s="5">
        <f t="shared" si="912"/>
        <v>1.6043983477336389E-3</v>
      </c>
      <c r="AB731" s="5">
        <f t="shared" si="913"/>
        <v>8.0219917386681935E-4</v>
      </c>
      <c r="AC731" s="5">
        <f t="shared" si="914"/>
        <v>5.5415074510536844E-6</v>
      </c>
      <c r="AD731" s="5">
        <f t="shared" si="915"/>
        <v>1.100249979714318E-2</v>
      </c>
      <c r="AE731" s="5">
        <f t="shared" si="916"/>
        <v>3.6481973011579997E-3</v>
      </c>
      <c r="AF731" s="5">
        <f t="shared" si="917"/>
        <v>6.0483271045514179E-4</v>
      </c>
      <c r="AG731" s="5">
        <f t="shared" si="918"/>
        <v>6.6849931155568283E-5</v>
      </c>
      <c r="AH731" s="5">
        <f t="shared" si="919"/>
        <v>1.3299617882528845E-4</v>
      </c>
      <c r="AI731" s="5">
        <f t="shared" si="920"/>
        <v>1.3299617882528845E-4</v>
      </c>
      <c r="AJ731" s="5">
        <f t="shared" si="921"/>
        <v>6.6498089412644226E-5</v>
      </c>
      <c r="AK731" s="5">
        <f t="shared" si="922"/>
        <v>2.2166029804214744E-5</v>
      </c>
      <c r="AL731" s="5">
        <f t="shared" si="923"/>
        <v>7.3497888298185751E-8</v>
      </c>
      <c r="AM731" s="5">
        <f t="shared" si="924"/>
        <v>2.2004999594286367E-3</v>
      </c>
      <c r="AN731" s="5">
        <f t="shared" si="925"/>
        <v>7.2963946023160025E-4</v>
      </c>
      <c r="AO731" s="5">
        <f t="shared" si="926"/>
        <v>1.2096654209102842E-4</v>
      </c>
      <c r="AP731" s="5">
        <f t="shared" si="927"/>
        <v>1.336998623111366E-5</v>
      </c>
      <c r="AQ731" s="5">
        <f t="shared" si="928"/>
        <v>1.1083014902107373E-6</v>
      </c>
      <c r="AR731" s="5">
        <f t="shared" si="929"/>
        <v>8.8197465957822893E-6</v>
      </c>
      <c r="AS731" s="5">
        <f t="shared" si="930"/>
        <v>8.8197465957822893E-6</v>
      </c>
      <c r="AT731" s="5">
        <f t="shared" si="931"/>
        <v>4.4098732978911438E-6</v>
      </c>
      <c r="AU731" s="5">
        <f t="shared" si="932"/>
        <v>1.4699577659637148E-6</v>
      </c>
      <c r="AV731" s="5">
        <f t="shared" si="933"/>
        <v>3.674894414909286E-7</v>
      </c>
      <c r="AW731" s="5">
        <f t="shared" si="934"/>
        <v>6.7695423432539375E-10</v>
      </c>
      <c r="AX731" s="5">
        <f t="shared" si="935"/>
        <v>3.6674999323810595E-4</v>
      </c>
      <c r="AY731" s="5">
        <f t="shared" si="936"/>
        <v>1.2160657670526665E-4</v>
      </c>
      <c r="AZ731" s="5">
        <f t="shared" si="937"/>
        <v>2.0161090348504728E-5</v>
      </c>
      <c r="BA731" s="5">
        <f t="shared" si="938"/>
        <v>2.2283310385189424E-6</v>
      </c>
      <c r="BB731" s="5">
        <f t="shared" si="939"/>
        <v>1.8471691503512281E-7</v>
      </c>
      <c r="BC731" s="5">
        <f t="shared" si="940"/>
        <v>1.2249648049697619E-8</v>
      </c>
      <c r="BD731" s="5">
        <f t="shared" si="941"/>
        <v>4.8740704871428365E-7</v>
      </c>
      <c r="BE731" s="5">
        <f t="shared" si="942"/>
        <v>4.8740704871428365E-7</v>
      </c>
      <c r="BF731" s="5">
        <f t="shared" si="943"/>
        <v>2.4370352435714177E-7</v>
      </c>
      <c r="BG731" s="5">
        <f t="shared" si="944"/>
        <v>8.1234508119047279E-8</v>
      </c>
      <c r="BH731" s="5">
        <f t="shared" si="945"/>
        <v>2.0308627029761813E-8</v>
      </c>
      <c r="BI731" s="5">
        <f t="shared" si="946"/>
        <v>4.061725405952364E-9</v>
      </c>
      <c r="BJ731" s="8">
        <f t="shared" si="947"/>
        <v>0.51978938649335382</v>
      </c>
      <c r="BK731" s="8">
        <f t="shared" si="948"/>
        <v>0.35926934419135698</v>
      </c>
      <c r="BL731" s="8">
        <f t="shared" si="949"/>
        <v>0.11937517026428594</v>
      </c>
      <c r="BM731" s="8">
        <f t="shared" si="950"/>
        <v>0.15013725006188097</v>
      </c>
      <c r="BN731" s="8">
        <f t="shared" si="951"/>
        <v>0.84977944333509836</v>
      </c>
    </row>
    <row r="732" spans="1:66" x14ac:dyDescent="0.25">
      <c r="A732" t="s">
        <v>35</v>
      </c>
      <c r="B732" t="s">
        <v>296</v>
      </c>
      <c r="C732" t="s">
        <v>286</v>
      </c>
      <c r="D732" s="10"/>
      <c r="E732">
        <f>VLOOKUP(A732,home!$A$2:$E$405,3,FALSE)</f>
        <v>1.5735294117647101</v>
      </c>
      <c r="F732">
        <f>VLOOKUP(B732,home!$B$2:$E$405,3,FALSE)</f>
        <v>0.85</v>
      </c>
      <c r="G732">
        <f>VLOOKUP(C732,away!$B$2:$E$405,4,FALSE)</f>
        <v>1.1100000000000001</v>
      </c>
      <c r="H732">
        <f>VLOOKUP(A732,away!$A$2:$E$405,3,FALSE)</f>
        <v>1.02941176470588</v>
      </c>
      <c r="I732">
        <f>VLOOKUP(C732,away!$B$2:$E$405,3,FALSE)</f>
        <v>0.95</v>
      </c>
      <c r="J732">
        <f>VLOOKUP(B732,home!$B$2:$E$405,4,FALSE)</f>
        <v>0.97</v>
      </c>
      <c r="K732" s="3">
        <f t="shared" si="896"/>
        <v>1.4846250000000041</v>
      </c>
      <c r="L732" s="3">
        <f t="shared" si="897"/>
        <v>0.94860294117646837</v>
      </c>
      <c r="M732" s="5">
        <f t="shared" si="898"/>
        <v>8.7753113026805454E-2</v>
      </c>
      <c r="N732" s="5">
        <f t="shared" si="899"/>
        <v>0.13028046542742139</v>
      </c>
      <c r="O732" s="5">
        <f t="shared" si="900"/>
        <v>8.3242861114618719E-2</v>
      </c>
      <c r="P732" s="5">
        <f t="shared" si="901"/>
        <v>0.12358443268229112</v>
      </c>
      <c r="Q732" s="5">
        <f t="shared" si="902"/>
        <v>9.6708817992593024E-2</v>
      </c>
      <c r="R732" s="5">
        <f t="shared" si="903"/>
        <v>3.9482211442635792E-2</v>
      </c>
      <c r="S732" s="5">
        <f t="shared" si="904"/>
        <v>4.3511595983889373E-2</v>
      </c>
      <c r="T732" s="5">
        <f t="shared" si="905"/>
        <v>9.1738269185473509E-2</v>
      </c>
      <c r="U732" s="5">
        <f t="shared" si="906"/>
        <v>5.8616278163023311E-2</v>
      </c>
      <c r="V732" s="5">
        <f t="shared" si="907"/>
        <v>6.8086928065604008E-3</v>
      </c>
      <c r="W732" s="5">
        <f t="shared" si="908"/>
        <v>4.7858776304084624E-2</v>
      </c>
      <c r="X732" s="5">
        <f t="shared" si="909"/>
        <v>4.5398975963161343E-2</v>
      </c>
      <c r="Y732" s="5">
        <f t="shared" si="910"/>
        <v>2.1532801062527321E-2</v>
      </c>
      <c r="Z732" s="5">
        <f t="shared" si="911"/>
        <v>1.2484313966211842E-2</v>
      </c>
      <c r="AA732" s="5">
        <f t="shared" si="912"/>
        <v>1.8534524622087305E-2</v>
      </c>
      <c r="AB732" s="5">
        <f t="shared" si="913"/>
        <v>1.3758409308533224E-2</v>
      </c>
      <c r="AC732" s="5">
        <f t="shared" si="914"/>
        <v>5.9930098829494727E-4</v>
      </c>
      <c r="AD732" s="5">
        <f t="shared" si="915"/>
        <v>1.7763083942612955E-2</v>
      </c>
      <c r="AE732" s="5">
        <f t="shared" si="916"/>
        <v>1.6850113672327149E-2</v>
      </c>
      <c r="AF732" s="5">
        <f t="shared" si="917"/>
        <v>7.9920336943636767E-3</v>
      </c>
      <c r="AG732" s="5">
        <f t="shared" si="918"/>
        <v>2.5270888894849404E-3</v>
      </c>
      <c r="AH732" s="5">
        <f t="shared" si="919"/>
        <v>2.960664236729753E-3</v>
      </c>
      <c r="AI732" s="5">
        <f t="shared" si="920"/>
        <v>4.3954761424549208E-3</v>
      </c>
      <c r="AJ732" s="5">
        <f t="shared" si="921"/>
        <v>3.2628168839960781E-3</v>
      </c>
      <c r="AK732" s="5">
        <f t="shared" si="922"/>
        <v>1.6146865054675644E-3</v>
      </c>
      <c r="AL732" s="5">
        <f t="shared" si="923"/>
        <v>3.3760294120503047E-5</v>
      </c>
      <c r="AM732" s="5">
        <f t="shared" si="924"/>
        <v>5.2743036996603654E-3</v>
      </c>
      <c r="AN732" s="5">
        <f t="shared" si="925"/>
        <v>5.0032200021557505E-3</v>
      </c>
      <c r="AO732" s="5">
        <f t="shared" si="926"/>
        <v>2.3730346046989407E-3</v>
      </c>
      <c r="AP732" s="5">
        <f t="shared" si="927"/>
        <v>7.5035586851031778E-4</v>
      </c>
      <c r="AQ732" s="5">
        <f t="shared" si="928"/>
        <v>1.7794744594947767E-4</v>
      </c>
      <c r="AR732" s="5">
        <f t="shared" si="929"/>
        <v>5.6169896055956582E-4</v>
      </c>
      <c r="AS732" s="5">
        <f t="shared" si="930"/>
        <v>8.3391231932074749E-4</v>
      </c>
      <c r="AT732" s="5">
        <f t="shared" si="931"/>
        <v>6.1902353853578423E-4</v>
      </c>
      <c r="AU732" s="5">
        <f t="shared" si="932"/>
        <v>3.0633927363289719E-4</v>
      </c>
      <c r="AV732" s="5">
        <f t="shared" si="933"/>
        <v>1.136997360293103E-4</v>
      </c>
      <c r="AW732" s="5">
        <f t="shared" si="934"/>
        <v>1.3207023698391902E-6</v>
      </c>
      <c r="AX732" s="5">
        <f t="shared" si="935"/>
        <v>1.3050605216847159E-3</v>
      </c>
      <c r="AY732" s="5">
        <f t="shared" si="936"/>
        <v>1.2379842492834174E-3</v>
      </c>
      <c r="AZ732" s="5">
        <f t="shared" si="937"/>
        <v>5.8717775000019599E-4</v>
      </c>
      <c r="BA732" s="5">
        <f t="shared" si="938"/>
        <v>1.8566618021452234E-4</v>
      </c>
      <c r="BB732" s="5">
        <f t="shared" si="939"/>
        <v>4.4030871157124015E-5</v>
      </c>
      <c r="BC732" s="5">
        <f t="shared" si="940"/>
        <v>8.3535627764419992E-6</v>
      </c>
      <c r="BD732" s="5">
        <f t="shared" si="941"/>
        <v>8.8804881007094818E-5</v>
      </c>
      <c r="BE732" s="5">
        <f t="shared" si="942"/>
        <v>1.318419464651585E-4</v>
      </c>
      <c r="BF732" s="5">
        <f t="shared" si="943"/>
        <v>9.7867924885418255E-5</v>
      </c>
      <c r="BG732" s="5">
        <f t="shared" si="944"/>
        <v>4.8432389327671515E-5</v>
      </c>
      <c r="BH732" s="5">
        <f t="shared" si="945"/>
        <v>1.7975984001398626E-5</v>
      </c>
      <c r="BI732" s="5">
        <f t="shared" si="946"/>
        <v>5.3375190496153009E-6</v>
      </c>
      <c r="BJ732" s="8">
        <f t="shared" si="947"/>
        <v>0.49559756089014118</v>
      </c>
      <c r="BK732" s="8">
        <f t="shared" si="948"/>
        <v>0.26352888003124519</v>
      </c>
      <c r="BL732" s="8">
        <f t="shared" si="949"/>
        <v>0.22869286289236135</v>
      </c>
      <c r="BM732" s="8">
        <f t="shared" si="950"/>
        <v>0.43801505254668061</v>
      </c>
      <c r="BN732" s="8">
        <f t="shared" si="951"/>
        <v>0.56105190168636543</v>
      </c>
    </row>
    <row r="733" spans="1:66" x14ac:dyDescent="0.25">
      <c r="A733" t="s">
        <v>35</v>
      </c>
      <c r="B733" t="s">
        <v>214</v>
      </c>
      <c r="C733" t="s">
        <v>212</v>
      </c>
      <c r="D733" s="10"/>
      <c r="E733">
        <f>VLOOKUP(A733,home!$A$2:$E$405,3,FALSE)</f>
        <v>1.5735294117647101</v>
      </c>
      <c r="F733">
        <f>VLOOKUP(B733,home!$B$2:$E$405,3,FALSE)</f>
        <v>1.1100000000000001</v>
      </c>
      <c r="G733">
        <f>VLOOKUP(C733,away!$B$2:$E$405,4,FALSE)</f>
        <v>1.1100000000000001</v>
      </c>
      <c r="H733">
        <f>VLOOKUP(A733,away!$A$2:$E$405,3,FALSE)</f>
        <v>1.02941176470588</v>
      </c>
      <c r="I733">
        <f>VLOOKUP(C733,away!$B$2:$E$405,3,FALSE)</f>
        <v>0.79</v>
      </c>
      <c r="J733">
        <f>VLOOKUP(B733,home!$B$2:$E$405,4,FALSE)</f>
        <v>0.97</v>
      </c>
      <c r="K733" s="3">
        <f t="shared" si="896"/>
        <v>1.9387455882352997</v>
      </c>
      <c r="L733" s="3">
        <f t="shared" si="897"/>
        <v>0.7888382352941159</v>
      </c>
      <c r="M733" s="5">
        <f t="shared" si="898"/>
        <v>6.5377061506799242E-2</v>
      </c>
      <c r="N733" s="5">
        <f t="shared" si="899"/>
        <v>0.12674948956809487</v>
      </c>
      <c r="O733" s="5">
        <f t="shared" si="900"/>
        <v>5.1571925827738389E-2</v>
      </c>
      <c r="P733" s="5">
        <f t="shared" si="901"/>
        <v>9.998484367532591E-2</v>
      </c>
      <c r="Q733" s="5">
        <f t="shared" si="902"/>
        <v>0.12286750685561007</v>
      </c>
      <c r="R733" s="5">
        <f t="shared" si="903"/>
        <v>2.0340953480336096E-2</v>
      </c>
      <c r="S733" s="5">
        <f t="shared" si="904"/>
        <v>3.8228121356217858E-2</v>
      </c>
      <c r="T733" s="5">
        <f t="shared" si="905"/>
        <v>9.692258728296714E-2</v>
      </c>
      <c r="U733" s="5">
        <f t="shared" si="906"/>
        <v>3.9435933820501069E-2</v>
      </c>
      <c r="V733" s="5">
        <f t="shared" si="907"/>
        <v>6.4960479506771425E-3</v>
      </c>
      <c r="W733" s="5">
        <f t="shared" si="908"/>
        <v>7.9402945617928156E-2</v>
      </c>
      <c r="X733" s="5">
        <f t="shared" si="909"/>
        <v>6.2636079498401109E-2</v>
      </c>
      <c r="Y733" s="5">
        <f t="shared" si="910"/>
        <v>2.4704867208630337E-2</v>
      </c>
      <c r="Z733" s="5">
        <f t="shared" si="911"/>
        <v>5.3485739492093436E-3</v>
      </c>
      <c r="AA733" s="5">
        <f t="shared" si="912"/>
        <v>1.0369524147379868E-2</v>
      </c>
      <c r="AB733" s="5">
        <f t="shared" si="913"/>
        <v>1.0051934596416066E-2</v>
      </c>
      <c r="AC733" s="5">
        <f t="shared" si="914"/>
        <v>6.2092338264959203E-4</v>
      </c>
      <c r="AD733" s="5">
        <f t="shared" si="915"/>
        <v>3.8485527627411427E-2</v>
      </c>
      <c r="AE733" s="5">
        <f t="shared" si="916"/>
        <v>3.0358855697970172E-2</v>
      </c>
      <c r="AF733" s="5">
        <f t="shared" si="917"/>
        <v>1.1974113077167753E-2</v>
      </c>
      <c r="AG733" s="5">
        <f t="shared" si="918"/>
        <v>3.1485460763350688E-3</v>
      </c>
      <c r="AH733" s="5">
        <f t="shared" si="919"/>
        <v>1.0547899088585947E-3</v>
      </c>
      <c r="AI733" s="5">
        <f t="shared" si="920"/>
        <v>2.0449692823147144E-3</v>
      </c>
      <c r="AJ733" s="5">
        <f t="shared" si="921"/>
        <v>1.98233758708218E-3</v>
      </c>
      <c r="AK733" s="5">
        <f t="shared" si="922"/>
        <v>1.2810827504495287E-3</v>
      </c>
      <c r="AL733" s="5">
        <f t="shared" si="923"/>
        <v>3.7984532138763908E-5</v>
      </c>
      <c r="AM733" s="5">
        <f t="shared" si="924"/>
        <v>1.492272937971032E-2</v>
      </c>
      <c r="AN733" s="5">
        <f t="shared" si="925"/>
        <v>1.1771619509662346E-2</v>
      </c>
      <c r="AO733" s="5">
        <f t="shared" si="926"/>
        <v>4.6429517802779154E-3</v>
      </c>
      <c r="AP733" s="5">
        <f t="shared" si="927"/>
        <v>1.2208459629700348E-3</v>
      </c>
      <c r="AQ733" s="5">
        <f t="shared" si="928"/>
        <v>2.4076249374880695E-4</v>
      </c>
      <c r="AR733" s="5">
        <f t="shared" si="929"/>
        <v>1.6641172206201108E-4</v>
      </c>
      <c r="AS733" s="5">
        <f t="shared" si="930"/>
        <v>3.226299919783629E-4</v>
      </c>
      <c r="AT733" s="5">
        <f t="shared" si="931"/>
        <v>3.1274873679022069E-4</v>
      </c>
      <c r="AU733" s="5">
        <f t="shared" si="932"/>
        <v>2.0211341122606779E-4</v>
      </c>
      <c r="AV733" s="5">
        <f t="shared" si="933"/>
        <v>9.796162108443149E-5</v>
      </c>
      <c r="AW733" s="5">
        <f t="shared" si="934"/>
        <v>1.6136637990798966E-6</v>
      </c>
      <c r="AX733" s="5">
        <f t="shared" si="935"/>
        <v>4.8218959582237812E-3</v>
      </c>
      <c r="AY733" s="5">
        <f t="shared" si="936"/>
        <v>3.8036958984570776E-3</v>
      </c>
      <c r="AZ733" s="5">
        <f t="shared" si="937"/>
        <v>1.5002503800671738E-3</v>
      </c>
      <c r="BA733" s="5">
        <f t="shared" si="938"/>
        <v>3.944849541038387E-4</v>
      </c>
      <c r="BB733" s="5">
        <f t="shared" si="939"/>
        <v>7.7796203761338096E-5</v>
      </c>
      <c r="BC733" s="5">
        <f t="shared" si="940"/>
        <v>1.2273724017535086E-5</v>
      </c>
      <c r="BD733" s="5">
        <f t="shared" si="941"/>
        <v>2.1878654860608607E-5</v>
      </c>
      <c r="BE733" s="5">
        <f t="shared" si="942"/>
        <v>4.2417145587527735E-5</v>
      </c>
      <c r="BF733" s="5">
        <f t="shared" si="943"/>
        <v>4.111802693667691E-5</v>
      </c>
      <c r="BG733" s="5">
        <f t="shared" si="944"/>
        <v>2.6572464440140862E-5</v>
      </c>
      <c r="BH733" s="5">
        <f t="shared" si="945"/>
        <v>1.2879312050465625E-5</v>
      </c>
      <c r="BI733" s="5">
        <f t="shared" si="946"/>
        <v>4.9939418834691895E-6</v>
      </c>
      <c r="BJ733" s="8">
        <f t="shared" si="947"/>
        <v>0.64065982475551642</v>
      </c>
      <c r="BK733" s="8">
        <f t="shared" si="948"/>
        <v>0.21454867830226562</v>
      </c>
      <c r="BL733" s="8">
        <f t="shared" si="949"/>
        <v>0.13938517642997644</v>
      </c>
      <c r="BM733" s="8">
        <f t="shared" si="950"/>
        <v>0.50924839028840507</v>
      </c>
      <c r="BN733" s="8">
        <f t="shared" si="951"/>
        <v>0.48689178091390456</v>
      </c>
    </row>
    <row r="734" spans="1:66" x14ac:dyDescent="0.25">
      <c r="A734" t="s">
        <v>35</v>
      </c>
      <c r="B734" t="s">
        <v>471</v>
      </c>
      <c r="C734" t="s">
        <v>295</v>
      </c>
      <c r="D734" s="10"/>
      <c r="E734">
        <f>VLOOKUP(A734,home!$A$2:$E$405,3,FALSE)</f>
        <v>1.5735294117647101</v>
      </c>
      <c r="F734">
        <f>VLOOKUP(B734,home!$B$2:$E$405,3,FALSE)</f>
        <v>1.1100000000000001</v>
      </c>
      <c r="G734">
        <f>VLOOKUP(C734,away!$B$2:$E$405,4,FALSE)</f>
        <v>0.48</v>
      </c>
      <c r="H734">
        <f>VLOOKUP(A734,away!$A$2:$E$405,3,FALSE)</f>
        <v>1.02941176470588</v>
      </c>
      <c r="I734">
        <f>VLOOKUP(C734,away!$B$2:$E$405,3,FALSE)</f>
        <v>0.79</v>
      </c>
      <c r="J734">
        <f>VLOOKUP(B734,home!$B$2:$E$405,4,FALSE)</f>
        <v>0.97</v>
      </c>
      <c r="K734" s="3">
        <f t="shared" si="896"/>
        <v>0.83837647058823761</v>
      </c>
      <c r="L734" s="3">
        <f t="shared" si="897"/>
        <v>0.7888382352941159</v>
      </c>
      <c r="M734" s="5">
        <f t="shared" si="898"/>
        <v>0.19647605632072346</v>
      </c>
      <c r="N734" s="5">
        <f t="shared" si="899"/>
        <v>0.16472090265326395</v>
      </c>
      <c r="O734" s="5">
        <f t="shared" si="900"/>
        <v>0.15498782554558682</v>
      </c>
      <c r="P734" s="5">
        <f t="shared" si="901"/>
        <v>0.12993814616505459</v>
      </c>
      <c r="Q734" s="5">
        <f t="shared" si="902"/>
        <v>6.9049064499276017E-2</v>
      </c>
      <c r="R734" s="5">
        <f t="shared" si="903"/>
        <v>6.11301613977265E-2</v>
      </c>
      <c r="S734" s="5">
        <f t="shared" si="904"/>
        <v>2.1483434349438127E-2</v>
      </c>
      <c r="T734" s="5">
        <f t="shared" si="905"/>
        <v>5.4468542188318488E-2</v>
      </c>
      <c r="U734" s="5">
        <f t="shared" si="906"/>
        <v>5.1250088959115273E-2</v>
      </c>
      <c r="V734" s="5">
        <f t="shared" si="907"/>
        <v>1.5786586500945948E-3</v>
      </c>
      <c r="W734" s="5">
        <f t="shared" si="908"/>
        <v>1.9296370330774203E-2</v>
      </c>
      <c r="X734" s="5">
        <f t="shared" si="909"/>
        <v>1.5221714719309659E-2</v>
      </c>
      <c r="Y734" s="5">
        <f t="shared" si="910"/>
        <v>6.0037352886653499E-3</v>
      </c>
      <c r="Z734" s="5">
        <f t="shared" si="911"/>
        <v>1.607393621340902E-2</v>
      </c>
      <c r="AA734" s="5">
        <f t="shared" si="912"/>
        <v>1.3476009911058316E-2</v>
      </c>
      <c r="AB734" s="5">
        <f t="shared" si="913"/>
        <v>5.648984813422589E-3</v>
      </c>
      <c r="AC734" s="5">
        <f t="shared" si="914"/>
        <v>6.5252218979635008E-5</v>
      </c>
      <c r="AD734" s="5">
        <f t="shared" si="915"/>
        <v>4.0444057132695147E-3</v>
      </c>
      <c r="AE734" s="5">
        <f t="shared" si="916"/>
        <v>3.190381865668964E-3</v>
      </c>
      <c r="AF734" s="5">
        <f t="shared" si="917"/>
        <v>1.2583476004143274E-3</v>
      </c>
      <c r="AG734" s="5">
        <f t="shared" si="918"/>
        <v>3.3087756683247444E-4</v>
      </c>
      <c r="AH734" s="5">
        <f t="shared" si="919"/>
        <v>3.1699338692039382E-3</v>
      </c>
      <c r="AI734" s="5">
        <f t="shared" si="920"/>
        <v>2.6575979692613143E-3</v>
      </c>
      <c r="AJ734" s="5">
        <f t="shared" si="921"/>
        <v>1.1140338028558837E-3</v>
      </c>
      <c r="AK734" s="5">
        <f t="shared" si="922"/>
        <v>3.1132657591810282E-4</v>
      </c>
      <c r="AL734" s="5">
        <f t="shared" si="923"/>
        <v>1.7261650149429764E-6</v>
      </c>
      <c r="AM734" s="5">
        <f t="shared" si="924"/>
        <v>6.7814691750356013E-4</v>
      </c>
      <c r="AN734" s="5">
        <f t="shared" si="925"/>
        <v>5.349482176736528E-4</v>
      </c>
      <c r="AO734" s="5">
        <f t="shared" si="926"/>
        <v>2.1099380400170839E-4</v>
      </c>
      <c r="AP734" s="5">
        <f t="shared" si="927"/>
        <v>5.5479993335566744E-5</v>
      </c>
      <c r="AQ734" s="5">
        <f t="shared" si="928"/>
        <v>1.0941185009239444E-5</v>
      </c>
      <c r="AR734" s="5">
        <f t="shared" si="929"/>
        <v>5.0011300787637691E-4</v>
      </c>
      <c r="AS734" s="5">
        <f t="shared" si="930"/>
        <v>4.1928297843866439E-4</v>
      </c>
      <c r="AT734" s="5">
        <f t="shared" si="931"/>
        <v>1.7575849182056573E-4</v>
      </c>
      <c r="AU734" s="5">
        <f t="shared" si="932"/>
        <v>4.9117261349479185E-5</v>
      </c>
      <c r="AV734" s="5">
        <f t="shared" si="933"/>
        <v>1.0294689053784102E-5</v>
      </c>
      <c r="AW734" s="5">
        <f t="shared" si="934"/>
        <v>3.1710774078373344E-8</v>
      </c>
      <c r="AX734" s="5">
        <f t="shared" si="935"/>
        <v>9.4757069872821207E-5</v>
      </c>
      <c r="AY734" s="5">
        <f t="shared" si="936"/>
        <v>7.4747999780117521E-5</v>
      </c>
      <c r="AZ734" s="5">
        <f t="shared" si="937"/>
        <v>2.9482040119156434E-5</v>
      </c>
      <c r="BA734" s="5">
        <f t="shared" si="938"/>
        <v>7.7521868334885636E-6</v>
      </c>
      <c r="BB734" s="5">
        <f t="shared" si="939"/>
        <v>1.5288053453498495E-6</v>
      </c>
      <c r="BC734" s="5">
        <f t="shared" si="940"/>
        <v>2.4119602214679741E-7</v>
      </c>
      <c r="BD734" s="5">
        <f t="shared" si="941"/>
        <v>6.5751377096805538E-5</v>
      </c>
      <c r="BE734" s="5">
        <f t="shared" si="942"/>
        <v>5.5124407466736116E-5</v>
      </c>
      <c r="BF734" s="5">
        <f t="shared" si="943"/>
        <v>2.3107503087615052E-5</v>
      </c>
      <c r="BG734" s="5">
        <f t="shared" si="944"/>
        <v>6.4575956275671709E-6</v>
      </c>
      <c r="BH734" s="5">
        <f t="shared" si="945"/>
        <v>1.3534740576814497E-6</v>
      </c>
      <c r="BI734" s="5">
        <f t="shared" si="946"/>
        <v>2.2694416070234299E-7</v>
      </c>
      <c r="BJ734" s="8">
        <f t="shared" si="947"/>
        <v>0.33928336184128965</v>
      </c>
      <c r="BK734" s="8">
        <f t="shared" si="948"/>
        <v>0.34961802186908542</v>
      </c>
      <c r="BL734" s="8">
        <f t="shared" si="949"/>
        <v>0.29505255057418467</v>
      </c>
      <c r="BM734" s="8">
        <f t="shared" si="950"/>
        <v>0.2236509976273317</v>
      </c>
      <c r="BN734" s="8">
        <f t="shared" si="951"/>
        <v>0.77630215658163138</v>
      </c>
    </row>
    <row r="735" spans="1:66" x14ac:dyDescent="0.25">
      <c r="A735" t="s">
        <v>35</v>
      </c>
      <c r="B735" t="s">
        <v>475</v>
      </c>
      <c r="C735" t="s">
        <v>218</v>
      </c>
      <c r="D735" s="10"/>
      <c r="E735">
        <f>VLOOKUP(A735,home!$A$2:$E$405,3,FALSE)</f>
        <v>1.5735294117647101</v>
      </c>
      <c r="F735">
        <f>VLOOKUP(B735,home!$B$2:$E$405,3,FALSE)</f>
        <v>0.16</v>
      </c>
      <c r="G735">
        <f>VLOOKUP(C735,away!$B$2:$E$405,4,FALSE)</f>
        <v>0.48</v>
      </c>
      <c r="H735">
        <f>VLOOKUP(A735,away!$A$2:$E$405,3,FALSE)</f>
        <v>1.02941176470588</v>
      </c>
      <c r="I735">
        <f>VLOOKUP(C735,away!$B$2:$E$405,3,FALSE)</f>
        <v>1.43</v>
      </c>
      <c r="J735">
        <f>VLOOKUP(B735,home!$B$2:$E$405,4,FALSE)</f>
        <v>0.97</v>
      </c>
      <c r="K735" s="3">
        <f t="shared" si="896"/>
        <v>0.12084705882352972</v>
      </c>
      <c r="L735" s="3">
        <f t="shared" si="897"/>
        <v>1.427897058823526</v>
      </c>
      <c r="M735" s="5">
        <f t="shared" si="898"/>
        <v>0.21251469976466192</v>
      </c>
      <c r="N735" s="5">
        <f t="shared" si="899"/>
        <v>2.5681776423324858E-2</v>
      </c>
      <c r="O735" s="5">
        <f t="shared" si="900"/>
        <v>0.30344911475072539</v>
      </c>
      <c r="P735" s="5">
        <f t="shared" si="901"/>
        <v>3.6670933020228932E-2</v>
      </c>
      <c r="Q735" s="5">
        <f t="shared" si="902"/>
        <v>1.5517835730611386E-3</v>
      </c>
      <c r="R735" s="5">
        <f t="shared" si="903"/>
        <v>0.21664704922758179</v>
      </c>
      <c r="S735" s="5">
        <f t="shared" si="904"/>
        <v>1.581958012861342E-3</v>
      </c>
      <c r="T735" s="5">
        <f t="shared" si="905"/>
        <v>2.2157871999046617E-3</v>
      </c>
      <c r="U735" s="5">
        <f t="shared" si="906"/>
        <v>2.6181158701949717E-2</v>
      </c>
      <c r="V735" s="5">
        <f t="shared" si="907"/>
        <v>3.0330909079960092E-5</v>
      </c>
      <c r="W735" s="5">
        <f t="shared" si="908"/>
        <v>6.2509493578368898E-5</v>
      </c>
      <c r="X735" s="5">
        <f t="shared" si="909"/>
        <v>8.9257122029101019E-5</v>
      </c>
      <c r="Y735" s="5">
        <f t="shared" si="910"/>
        <v>6.3724991012202966E-5</v>
      </c>
      <c r="Z735" s="5">
        <f t="shared" si="911"/>
        <v>0.10311656146495327</v>
      </c>
      <c r="AA735" s="5">
        <f t="shared" si="912"/>
        <v>1.2461333169035325E-2</v>
      </c>
      <c r="AB735" s="5">
        <f t="shared" si="913"/>
        <v>7.5295773124900694E-4</v>
      </c>
      <c r="AC735" s="5">
        <f t="shared" si="914"/>
        <v>3.2711347042862949E-7</v>
      </c>
      <c r="AD735" s="5">
        <f t="shared" si="915"/>
        <v>1.8885221118735485E-6</v>
      </c>
      <c r="AE735" s="5">
        <f t="shared" si="916"/>
        <v>2.6966151690674336E-6</v>
      </c>
      <c r="AF735" s="5">
        <f t="shared" si="917"/>
        <v>1.9252444343451475E-6</v>
      </c>
      <c r="AG735" s="5">
        <f t="shared" si="918"/>
        <v>9.1635028843926664E-7</v>
      </c>
      <c r="AH735" s="5">
        <f t="shared" si="919"/>
        <v>3.6809958707950508E-2</v>
      </c>
      <c r="AI735" s="5">
        <f t="shared" si="920"/>
        <v>4.4483752452713953E-3</v>
      </c>
      <c r="AJ735" s="5">
        <f t="shared" si="921"/>
        <v>2.6878653246722284E-4</v>
      </c>
      <c r="AK735" s="5">
        <f t="shared" si="922"/>
        <v>1.0827353966679694E-5</v>
      </c>
      <c r="AL735" s="5">
        <f t="shared" si="923"/>
        <v>2.2578308563853237E-9</v>
      </c>
      <c r="AM735" s="5">
        <f t="shared" si="924"/>
        <v>4.5644468548623861E-8</v>
      </c>
      <c r="AN735" s="5">
        <f t="shared" si="925"/>
        <v>6.5175602392142942E-8</v>
      </c>
      <c r="AO735" s="5">
        <f t="shared" si="926"/>
        <v>4.6532025481396254E-8</v>
      </c>
      <c r="AP735" s="5">
        <f t="shared" si="927"/>
        <v>2.2147647441995699E-8</v>
      </c>
      <c r="AQ735" s="5">
        <f t="shared" si="928"/>
        <v>7.9061401605715078E-9</v>
      </c>
      <c r="AR735" s="5">
        <f t="shared" si="929"/>
        <v>1.0512166354899596E-2</v>
      </c>
      <c r="AS735" s="5">
        <f t="shared" si="930"/>
        <v>1.2703643858532814E-3</v>
      </c>
      <c r="AT735" s="5">
        <f t="shared" si="931"/>
        <v>7.6759899832264353E-5</v>
      </c>
      <c r="AU735" s="5">
        <f t="shared" si="932"/>
        <v>3.092069376772635E-6</v>
      </c>
      <c r="AV735" s="5">
        <f t="shared" si="933"/>
        <v>9.3416872465319317E-8</v>
      </c>
      <c r="AW735" s="5">
        <f t="shared" si="934"/>
        <v>1.0822357778492135E-11</v>
      </c>
      <c r="AX735" s="5">
        <f t="shared" si="935"/>
        <v>9.1933329594405075E-10</v>
      </c>
      <c r="AY735" s="5">
        <f t="shared" si="936"/>
        <v>1.3127133093570482E-9</v>
      </c>
      <c r="AZ735" s="5">
        <f t="shared" si="937"/>
        <v>9.3720973675471361E-10</v>
      </c>
      <c r="BA735" s="5">
        <f t="shared" si="938"/>
        <v>4.4607967553760895E-10</v>
      </c>
      <c r="BB735" s="5">
        <f t="shared" si="939"/>
        <v>1.5923896417527609E-10</v>
      </c>
      <c r="BC735" s="5">
        <f t="shared" si="940"/>
        <v>4.5475369719196316E-11</v>
      </c>
      <c r="BD735" s="5">
        <f t="shared" si="941"/>
        <v>2.5017152366707913E-3</v>
      </c>
      <c r="BE735" s="5">
        <f t="shared" si="942"/>
        <v>3.023249283656757E-4</v>
      </c>
      <c r="BF735" s="5">
        <f t="shared" si="943"/>
        <v>1.826753920101311E-5</v>
      </c>
      <c r="BG735" s="5">
        <f t="shared" si="944"/>
        <v>7.3585946146198927E-7</v>
      </c>
      <c r="BH735" s="5">
        <f t="shared" si="945"/>
        <v>2.2231612906286964E-8</v>
      </c>
      <c r="BI735" s="5">
        <f t="shared" si="946"/>
        <v>5.3732500652560066E-10</v>
      </c>
      <c r="BJ735" s="8">
        <f t="shared" si="947"/>
        <v>2.9672456760848436E-2</v>
      </c>
      <c r="BK735" s="8">
        <f t="shared" si="948"/>
        <v>0.25079825239084674</v>
      </c>
      <c r="BL735" s="8">
        <f t="shared" si="949"/>
        <v>0.61571510387966799</v>
      </c>
      <c r="BM735" s="8">
        <f t="shared" si="950"/>
        <v>0.20278701643484173</v>
      </c>
      <c r="BN735" s="8">
        <f t="shared" si="951"/>
        <v>0.79651535675958407</v>
      </c>
    </row>
    <row r="736" spans="1:66" s="15" customFormat="1" x14ac:dyDescent="0.25">
      <c r="A736" s="15" t="s">
        <v>303</v>
      </c>
      <c r="B736" s="15" t="s">
        <v>390</v>
      </c>
      <c r="C736" s="15" t="s">
        <v>321</v>
      </c>
      <c r="E736" s="15">
        <f>VLOOKUP(A736,home!$A$2:$E$405,3,FALSE)</f>
        <v>1.25</v>
      </c>
      <c r="F736" s="15">
        <f>VLOOKUP(B736,home!$B$2:$E$405,3,FALSE)</f>
        <v>0.27</v>
      </c>
      <c r="G736" s="15">
        <f>VLOOKUP(C736,away!$B$2:$E$405,4,FALSE)</f>
        <v>1.07</v>
      </c>
      <c r="H736" s="15">
        <f>VLOOKUP(A736,away!$A$2:$E$405,3,FALSE)</f>
        <v>0.92105263157894701</v>
      </c>
      <c r="I736" s="15">
        <f>VLOOKUP(C736,away!$B$2:$E$405,3,FALSE)</f>
        <v>0.27</v>
      </c>
      <c r="J736" s="15">
        <f>VLOOKUP(B736,home!$B$2:$E$405,4,FALSE)</f>
        <v>0.72</v>
      </c>
      <c r="K736" s="20">
        <f t="shared" si="896"/>
        <v>0.36112500000000003</v>
      </c>
      <c r="L736" s="20">
        <f t="shared" si="897"/>
        <v>0.1790526315789473</v>
      </c>
      <c r="M736" s="21">
        <f t="shared" si="898"/>
        <v>0.58264474707496861</v>
      </c>
      <c r="N736" s="21">
        <f t="shared" si="899"/>
        <v>0.21040758428744805</v>
      </c>
      <c r="O736" s="21">
        <f t="shared" si="900"/>
        <v>0.10432407523942329</v>
      </c>
      <c r="P736" s="21">
        <f t="shared" si="901"/>
        <v>3.767403167083673E-2</v>
      </c>
      <c r="Q736" s="21">
        <f t="shared" si="902"/>
        <v>3.799171943790234E-2</v>
      </c>
      <c r="R736" s="21">
        <f t="shared" si="903"/>
        <v>9.3397501043294157E-3</v>
      </c>
      <c r="S736" s="21">
        <f t="shared" si="904"/>
        <v>6.0900431586341259E-4</v>
      </c>
      <c r="T736" s="21">
        <f t="shared" si="905"/>
        <v>6.8025173435654592E-3</v>
      </c>
      <c r="U736" s="21">
        <f t="shared" si="906"/>
        <v>3.3728172564259605E-3</v>
      </c>
      <c r="V736" s="21">
        <f t="shared" si="907"/>
        <v>4.3753834941060046E-6</v>
      </c>
      <c r="W736" s="21">
        <f t="shared" si="908"/>
        <v>4.5732532273374945E-3</v>
      </c>
      <c r="X736" s="21">
        <f t="shared" si="909"/>
        <v>8.188530252316922E-4</v>
      </c>
      <c r="Y736" s="21">
        <f t="shared" si="910"/>
        <v>7.3308894522058297E-5</v>
      </c>
      <c r="Z736" s="21">
        <f t="shared" si="911"/>
        <v>5.5743561148997661E-4</v>
      </c>
      <c r="AA736" s="21">
        <f t="shared" si="912"/>
        <v>2.0130393519931779E-4</v>
      </c>
      <c r="AB736" s="21">
        <f t="shared" si="913"/>
        <v>3.6347941799426826E-5</v>
      </c>
      <c r="AC736" s="21">
        <f t="shared" si="914"/>
        <v>1.7682122892695132E-8</v>
      </c>
      <c r="AD736" s="21">
        <f t="shared" si="915"/>
        <v>4.1287901793056329E-4</v>
      </c>
      <c r="AE736" s="21">
        <f t="shared" si="916"/>
        <v>7.3927074684198725E-5</v>
      </c>
      <c r="AF736" s="21">
        <f t="shared" si="917"/>
        <v>6.6184186335695765E-6</v>
      </c>
      <c r="AG736" s="21">
        <f t="shared" si="918"/>
        <v>3.950150910772578E-7</v>
      </c>
      <c r="AH736" s="21">
        <f t="shared" si="919"/>
        <v>2.4952578293274989E-5</v>
      </c>
      <c r="AI736" s="21">
        <f t="shared" si="920"/>
        <v>9.0109998361589293E-6</v>
      </c>
      <c r="AJ736" s="21">
        <f t="shared" si="921"/>
        <v>1.6270486579164469E-6</v>
      </c>
      <c r="AK736" s="21">
        <f t="shared" si="922"/>
        <v>1.9585598219669232E-7</v>
      </c>
      <c r="AL736" s="21">
        <f t="shared" si="923"/>
        <v>4.5733312534700339E-11</v>
      </c>
      <c r="AM736" s="21">
        <f t="shared" si="924"/>
        <v>2.9820187070034955E-5</v>
      </c>
      <c r="AN736" s="21">
        <f t="shared" si="925"/>
        <v>5.3393829690662562E-6</v>
      </c>
      <c r="AO736" s="21">
        <f t="shared" si="926"/>
        <v>4.7801528580956295E-7</v>
      </c>
      <c r="AP736" s="21">
        <f t="shared" si="927"/>
        <v>2.8529964953054966E-8</v>
      </c>
      <c r="AQ736" s="21">
        <f t="shared" si="928"/>
        <v>1.2770913259249068E-9</v>
      </c>
      <c r="AR736" s="21">
        <f t="shared" si="929"/>
        <v>8.9356496161812109E-7</v>
      </c>
      <c r="AS736" s="21">
        <f t="shared" si="930"/>
        <v>3.2268864676434395E-7</v>
      </c>
      <c r="AT736" s="21">
        <f t="shared" si="931"/>
        <v>5.8265468781386864E-8</v>
      </c>
      <c r="AU736" s="21">
        <f t="shared" si="932"/>
        <v>7.013705804559444E-9</v>
      </c>
      <c r="AV736" s="21">
        <f t="shared" si="933"/>
        <v>6.3320612716788243E-10</v>
      </c>
      <c r="AW736" s="21">
        <f t="shared" si="934"/>
        <v>8.2142595537860458E-14</v>
      </c>
      <c r="AX736" s="21">
        <f t="shared" si="935"/>
        <v>1.7948025092777275E-6</v>
      </c>
      <c r="AY736" s="21">
        <f t="shared" si="936"/>
        <v>3.2136411245067505E-7</v>
      </c>
      <c r="AZ736" s="21">
        <f t="shared" si="937"/>
        <v>2.8770545014663051E-8</v>
      </c>
      <c r="BA736" s="21">
        <f t="shared" si="938"/>
        <v>1.7171472656119945E-9</v>
      </c>
      <c r="BB736" s="21">
        <f t="shared" si="939"/>
        <v>7.6864934179105268E-11</v>
      </c>
      <c r="BC736" s="21">
        <f t="shared" si="940"/>
        <v>2.7525737481822746E-12</v>
      </c>
      <c r="BD736" s="21">
        <f t="shared" si="941"/>
        <v>2.6665859644077593E-8</v>
      </c>
      <c r="BE736" s="21">
        <f t="shared" si="942"/>
        <v>9.6297085639675201E-9</v>
      </c>
      <c r="BF736" s="21">
        <f t="shared" si="943"/>
        <v>1.7387642525813857E-9</v>
      </c>
      <c r="BG736" s="21">
        <f t="shared" si="944"/>
        <v>2.0930374690448431E-10</v>
      </c>
      <c r="BH736" s="21">
        <f t="shared" si="945"/>
        <v>1.8896203900220479E-11</v>
      </c>
      <c r="BI736" s="21">
        <f t="shared" si="946"/>
        <v>1.3647783266934249E-12</v>
      </c>
      <c r="BJ736" s="22">
        <f t="shared" si="947"/>
        <v>0.2611988698686592</v>
      </c>
      <c r="BK736" s="22">
        <f t="shared" si="948"/>
        <v>0.62093249753713142</v>
      </c>
      <c r="BL736" s="22">
        <f t="shared" si="949"/>
        <v>0.11731140138983324</v>
      </c>
      <c r="BM736" s="22">
        <f t="shared" si="950"/>
        <v>1.7617975228175202E-2</v>
      </c>
      <c r="BN736" s="22">
        <f t="shared" si="951"/>
        <v>0.98238190781490853</v>
      </c>
    </row>
    <row r="737" spans="1:66" x14ac:dyDescent="0.25">
      <c r="A737" t="s">
        <v>10</v>
      </c>
      <c r="B737" t="s">
        <v>224</v>
      </c>
      <c r="C737" t="s">
        <v>37</v>
      </c>
      <c r="D737" s="10"/>
      <c r="E737" s="10">
        <f>VLOOKUP(A737,home!$A$2:$E$405,3,FALSE)</f>
        <v>1.5432098765432101</v>
      </c>
      <c r="F737" s="10">
        <f>VLOOKUP(B737,home!$B$2:$E$405,3,FALSE)</f>
        <v>1.3</v>
      </c>
      <c r="G737" s="10">
        <f>VLOOKUP(C737,away!$B$2:$E$405,4,FALSE)</f>
        <v>1.46</v>
      </c>
      <c r="H737" s="10">
        <f>VLOOKUP(A737,away!$A$2:$E$405,3,FALSE)</f>
        <v>1.49382716049383</v>
      </c>
      <c r="I737" s="10">
        <f>VLOOKUP(C737,away!$B$2:$E$405,3,FALSE)</f>
        <v>1.1299999999999999</v>
      </c>
      <c r="J737" s="10">
        <f>VLOOKUP(B737,home!$B$2:$E$405,4,FALSE)</f>
        <v>0.8</v>
      </c>
      <c r="K737" s="12">
        <f t="shared" ref="K737:K800" si="952">E737*F737*G737</f>
        <v>2.9290123456790131</v>
      </c>
      <c r="L737" s="12">
        <f t="shared" ref="L737:L800" si="953">H737*I737*J737</f>
        <v>1.3504197530864221</v>
      </c>
      <c r="M737" s="13">
        <f t="shared" ref="M737:M800" si="954">_xlfn.POISSON.DIST(0,K737,FALSE) * _xlfn.POISSON.DIST(0,L737,FALSE)</f>
        <v>1.3850525584001716E-2</v>
      </c>
      <c r="N737" s="13">
        <f t="shared" ref="N737:N800" si="955">_xlfn.POISSON.DIST(1,K737,FALSE) * _xlfn.POISSON.DIST(0,L737,FALSE)</f>
        <v>4.0568360429684043E-2</v>
      </c>
      <c r="O737" s="13">
        <f t="shared" ref="O737:O800" si="956">_xlfn.POISSON.DIST(0,K737,FALSE) * _xlfn.POISSON.DIST(1,L737,FALSE)</f>
        <v>1.8704023339264769E-2</v>
      </c>
      <c r="P737" s="13">
        <f t="shared" ref="P737:P800" si="957">_xlfn.POISSON.DIST(1,K737,FALSE) * _xlfn.POISSON.DIST(1,L737,FALSE)</f>
        <v>5.4784315274574898E-2</v>
      </c>
      <c r="Q737" s="13">
        <f t="shared" ref="Q737:Q800" si="958">_xlfn.POISSON.DIST(2,K737,FALSE) * _xlfn.POISSON.DIST(0,L737,FALSE)</f>
        <v>5.9412614271250275E-2</v>
      </c>
      <c r="R737" s="13">
        <f t="shared" ref="R737:R800" si="959">_xlfn.POISSON.DIST(0,K737,FALSE) * _xlfn.POISSON.DIST(2,L737,FALSE)</f>
        <v>1.2629141289766305E-2</v>
      </c>
      <c r="S737" s="13">
        <f t="shared" ref="S737:S800" si="960">_xlfn.POISSON.DIST(2,K737,FALSE) * _xlfn.POISSON.DIST(2,L737,FALSE)</f>
        <v>5.4173417136797131E-2</v>
      </c>
      <c r="T737" s="13">
        <f t="shared" ref="T737:T800" si="961">_xlfn.POISSON.DIST(2,K737,FALSE) * _xlfn.POISSON.DIST(1,L737,FALSE)</f>
        <v>8.0231967894400638E-2</v>
      </c>
      <c r="U737" s="13">
        <f t="shared" ref="U737:U800" si="962">_xlfn.POISSON.DIST(1,K737,FALSE) * _xlfn.POISSON.DIST(2,L737,FALSE)</f>
        <v>3.6990910753050076E-2</v>
      </c>
      <c r="V737" s="13">
        <f t="shared" ref="V737:V800" si="963">_xlfn.POISSON.DIST(3,K737,FALSE) * _xlfn.POISSON.DIST(3,L737,FALSE)</f>
        <v>2.3808591602003281E-2</v>
      </c>
      <c r="W737" s="13">
        <f t="shared" ref="W737:W800" si="964">_xlfn.POISSON.DIST(3,K737,FALSE) * _xlfn.POISSON.DIST(0,L737,FALSE)</f>
        <v>5.8006760229852392E-2</v>
      </c>
      <c r="X737" s="13">
        <f t="shared" ref="X737:X800" si="965">_xlfn.POISSON.DIST(3,K737,FALSE) * _xlfn.POISSON.DIST(1,L737,FALSE)</f>
        <v>7.8333474826940558E-2</v>
      </c>
      <c r="Y737" s="13">
        <f t="shared" ref="Y737:Y800" si="966">_xlfn.POISSON.DIST(3,K737,FALSE) * _xlfn.POISSON.DIST(2,L737,FALSE)</f>
        <v>5.2891535867099271E-2</v>
      </c>
      <c r="Z737" s="13">
        <f t="shared" ref="Z737:Z800" si="967">_xlfn.POISSON.DIST(0,K737,FALSE) * _xlfn.POISSON.DIST(3,L737,FALSE)</f>
        <v>5.6848806207399176E-3</v>
      </c>
      <c r="AA737" s="13">
        <f t="shared" ref="AA737:AA800" si="968">_xlfn.POISSON.DIST(1,K737,FALSE) * _xlfn.POISSON.DIST(3,L737,FALSE)</f>
        <v>1.6651085521858591E-2</v>
      </c>
      <c r="AB737" s="13">
        <f t="shared" ref="AB737:AB800" si="969">_xlfn.POISSON.DIST(2,K737,FALSE) * _xlfn.POISSON.DIST(3,L737,FALSE)</f>
        <v>2.4385617531240446E-2</v>
      </c>
      <c r="AC737" s="13">
        <f t="shared" ref="AC737:AC800" si="970">_xlfn.POISSON.DIST(4,K737,FALSE) * _xlfn.POISSON.DIST(4,L737,FALSE)</f>
        <v>5.8857756906818279E-3</v>
      </c>
      <c r="AD737" s="13">
        <f t="shared" ref="AD737:AD800" si="971">_xlfn.POISSON.DIST(4,K737,FALSE) * _xlfn.POISSON.DIST(0,L737,FALSE)</f>
        <v>4.2475629211520011E-2</v>
      </c>
      <c r="AE737" s="13">
        <f t="shared" ref="AE737:AE800" si="972">_xlfn.POISSON.DIST(4,K737,FALSE) * _xlfn.POISSON.DIST(1,L737,FALSE)</f>
        <v>5.7359928712011274E-2</v>
      </c>
      <c r="AF737" s="13">
        <f t="shared" ref="AF737:AF800" si="973">_xlfn.POISSON.DIST(4,K737,FALSE) * _xlfn.POISSON.DIST(2,L737,FALSE)</f>
        <v>3.8729990384164525E-2</v>
      </c>
      <c r="AG737" s="13">
        <f t="shared" ref="AG737:AG800" si="974">_xlfn.POISSON.DIST(4,K737,FALSE) * _xlfn.POISSON.DIST(3,L737,FALSE)</f>
        <v>1.7433914683874323E-2</v>
      </c>
      <c r="AH737" s="13">
        <f t="shared" ref="AH737:AH800" si="975">_xlfn.POISSON.DIST(0,K737,FALSE) * _xlfn.POISSON.DIST(4,L737,FALSE)</f>
        <v>1.9192437710463465E-3</v>
      </c>
      <c r="AI737" s="13">
        <f t="shared" ref="AI737:AI800" si="976">_xlfn.POISSON.DIST(1,K737,FALSE) * _xlfn.POISSON.DIST(4,L737,FALSE)</f>
        <v>5.6214886997622933E-3</v>
      </c>
      <c r="AJ737" s="13">
        <f t="shared" ref="AJ737:AJ800" si="977">_xlfn.POISSON.DIST(2,K737,FALSE) * _xlfn.POISSON.DIST(4,L737,FALSE)</f>
        <v>8.2327049013494122E-3</v>
      </c>
      <c r="AK737" s="13">
        <f t="shared" ref="AK737:AK800" si="978">_xlfn.POISSON.DIST(3,K737,FALSE) * _xlfn.POISSON.DIST(4,L737,FALSE)</f>
        <v>8.0378980981281843E-3</v>
      </c>
      <c r="AL737" s="13">
        <f t="shared" ref="AL737:AL800" si="979">_xlfn.POISSON.DIST(5,K737,FALSE) * _xlfn.POISSON.DIST(5,L737,FALSE)</f>
        <v>9.3122297523840262E-4</v>
      </c>
      <c r="AM737" s="13">
        <f t="shared" ref="AM737:AM800" si="980">_xlfn.POISSON.DIST(5,K737,FALSE) * _xlfn.POISSON.DIST(0,L737,FALSE)</f>
        <v>2.4882328470205248E-2</v>
      </c>
      <c r="AN737" s="13">
        <f t="shared" ref="AN737:AN800" si="981">_xlfn.POISSON.DIST(5,K737,FALSE) * _xlfn.POISSON.DIST(1,L737,FALSE)</f>
        <v>3.3601587868949824E-2</v>
      </c>
      <c r="AO737" s="13">
        <f t="shared" ref="AO737:AO800" si="982">_xlfn.POISSON.DIST(5,K737,FALSE) * _xlfn.POISSON.DIST(2,L737,FALSE)</f>
        <v>2.2688123996649472E-2</v>
      </c>
      <c r="AP737" s="13">
        <f t="shared" ref="AP737:AP800" si="983">_xlfn.POISSON.DIST(5,K737,FALSE) * _xlfn.POISSON.DIST(3,L737,FALSE)</f>
        <v>1.0212830268516503E-2</v>
      </c>
      <c r="AQ737" s="13">
        <f t="shared" ref="AQ737:AQ800" si="984">_xlfn.POISSON.DIST(5,K737,FALSE) * _xlfn.POISSON.DIST(4,L737,FALSE)</f>
        <v>3.4479019323808988E-3</v>
      </c>
      <c r="AR737" s="13">
        <f t="shared" ref="AR737:AR800" si="985">_xlfn.POISSON.DIST(0,K737,FALSE) * _xlfn.POISSON.DIST(5,L737,FALSE)</f>
        <v>5.1835693988181244E-4</v>
      </c>
      <c r="AS737" s="13">
        <f t="shared" ref="AS737:AS800" si="986">_xlfn.POISSON.DIST(1,K737,FALSE) * _xlfn.POISSON.DIST(5,L737,FALSE)</f>
        <v>1.5182738763822223E-3</v>
      </c>
      <c r="AT737" s="13">
        <f t="shared" ref="AT737:AT800" si="987">_xlfn.POISSON.DIST(2,K737,FALSE) * _xlfn.POISSON.DIST(5,L737,FALSE)</f>
        <v>2.2235214640227313E-3</v>
      </c>
      <c r="AU737" s="13">
        <f t="shared" ref="AU737:AU800" si="988">_xlfn.POISSON.DIST(3,K737,FALSE) * _xlfn.POISSON.DIST(5,L737,FALSE)</f>
        <v>2.1709072730016175E-3</v>
      </c>
      <c r="AV737" s="13">
        <f t="shared" ref="AV737:AV800" si="989">_xlfn.POISSON.DIST(4,K737,FALSE) * _xlfn.POISSON.DIST(5,L737,FALSE)</f>
        <v>1.5896535509865245E-3</v>
      </c>
      <c r="AW737" s="13">
        <f t="shared" ref="AW737:AW800" si="990">_xlfn.POISSON.DIST(6,K737,FALSE) * _xlfn.POISSON.DIST(6,L737,FALSE)</f>
        <v>1.023154375321557E-4</v>
      </c>
      <c r="AX737" s="13">
        <f t="shared" ref="AX737:AX800" si="991">_xlfn.POISSON.DIST(6,K737,FALSE) * _xlfn.POISSON.DIST(0,L737,FALSE)</f>
        <v>1.2146774546411932E-2</v>
      </c>
      <c r="AY737" s="13">
        <f t="shared" ref="AY737:AY800" si="992">_xlfn.POISSON.DIST(6,K737,FALSE) * _xlfn.POISSON.DIST(1,L737,FALSE)</f>
        <v>1.6403244283762039E-2</v>
      </c>
      <c r="AZ737" s="13">
        <f t="shared" ref="AZ737:AZ800" si="993">_xlfn.POISSON.DIST(6,K737,FALSE) * _xlfn.POISSON.DIST(2,L737,FALSE)</f>
        <v>1.1075632547747101E-2</v>
      </c>
      <c r="BA737" s="13">
        <f t="shared" ref="BA737:BA800" si="994">_xlfn.POISSON.DIST(6,K737,FALSE) * _xlfn.POISSON.DIST(3,L737,FALSE)</f>
        <v>4.9855843234681936E-3</v>
      </c>
      <c r="BB737" s="13">
        <f t="shared" ref="BB737:BB800" si="995">_xlfn.POISSON.DIST(6,K737,FALSE) * _xlfn.POISSON.DIST(4,L737,FALSE)</f>
        <v>1.6831578877723637E-3</v>
      </c>
      <c r="BC737" s="13">
        <f t="shared" ref="BC737:BC800" si="996">_xlfn.POISSON.DIST(6,K737,FALSE) * _xlfn.POISSON.DIST(5,L737,FALSE)</f>
        <v>4.5459393184220403E-4</v>
      </c>
      <c r="BD737" s="13">
        <f t="shared" ref="BD737:BD800" si="997">_xlfn.POISSON.DIST(0,K737,FALSE) * _xlfn.POISSON.DIST(6,L737,FALSE)</f>
        <v>1.1666657512763826E-4</v>
      </c>
      <c r="BE737" s="13">
        <f t="shared" ref="BE737:BE800" si="998">_xlfn.POISSON.DIST(1,K737,FALSE) * _xlfn.POISSON.DIST(6,L737,FALSE)</f>
        <v>3.4171783887694052E-4</v>
      </c>
      <c r="BF737" s="13">
        <f t="shared" ref="BF737:BF800" si="999">_xlfn.POISSON.DIST(2,K737,FALSE) * _xlfn.POISSON.DIST(6,L737,FALSE)</f>
        <v>5.0044788440465541E-4</v>
      </c>
      <c r="BG737" s="13">
        <f t="shared" ref="BG737:BG800" si="1000">_xlfn.POISSON.DIST(3,K737,FALSE) * _xlfn.POISSON.DIST(6,L737,FALSE)</f>
        <v>4.8860601059672645E-4</v>
      </c>
      <c r="BH737" s="13">
        <f t="shared" ref="BH737:BH800" si="1001">_xlfn.POISSON.DIST(4,K737,FALSE) * _xlfn.POISSON.DIST(6,L737,FALSE)</f>
        <v>3.5778325930269566E-4</v>
      </c>
      <c r="BI737" s="13">
        <f t="shared" ref="BI737:BI800" si="1002">_xlfn.POISSON.DIST(5,K737,FALSE) * _xlfn.POISSON.DIST(6,L737,FALSE)</f>
        <v>2.0959031671497424E-4</v>
      </c>
      <c r="BJ737" s="14">
        <f t="shared" ref="BJ737:BJ800" si="1003">SUM(N737,Q737,T737,W737,X737,Y737,AD737,AE737,AF737,AG737,AM737,AN737,AO737,AP737,AQ737,AX737,AY737,AZ737,BA737,BB737,BC737)</f>
        <v>0.66702593656850306</v>
      </c>
      <c r="BK737" s="14">
        <f t="shared" ref="BK737:BK800" si="1004">SUM(M737,P737,S737,V737,AC737,AL737,AY737)</f>
        <v>0.16983709254705931</v>
      </c>
      <c r="BL737" s="14">
        <f t="shared" ref="BL737:BL800" si="1005">SUM(O737,R737,U737,AA737,AB737,AH737,AI737,AJ737,AK737,AR737,AS737,AT737,AU737,AV737,BD737,BE737,BF737,BG737,BH737,BI737)</f>
        <v>0.14320763889476495</v>
      </c>
      <c r="BM737" s="14">
        <f t="shared" ref="BM737:BM800" si="1006">SUM(S737:BI737)</f>
        <v>0.76950563959629525</v>
      </c>
      <c r="BN737" s="14">
        <f t="shared" ref="BN737:BN800" si="1007">SUM(M737:R737)</f>
        <v>0.19994898018854201</v>
      </c>
    </row>
    <row r="738" spans="1:66" x14ac:dyDescent="0.25">
      <c r="A738" t="s">
        <v>72</v>
      </c>
      <c r="B738" t="s">
        <v>74</v>
      </c>
      <c r="C738" t="s">
        <v>83</v>
      </c>
      <c r="D738" s="10"/>
      <c r="E738" s="10">
        <f>VLOOKUP(A738,home!$A$2:$E$405,3,FALSE)</f>
        <v>1.37037037037037</v>
      </c>
      <c r="F738" s="10">
        <f>VLOOKUP(B738,home!$B$2:$E$405,3,FALSE)</f>
        <v>0.44</v>
      </c>
      <c r="G738" s="10">
        <f>VLOOKUP(C738,away!$B$2:$E$405,4,FALSE)</f>
        <v>0.73</v>
      </c>
      <c r="H738" s="10">
        <f>VLOOKUP(A738,away!$A$2:$E$405,3,FALSE)</f>
        <v>1.17592592592593</v>
      </c>
      <c r="I738" s="10">
        <f>VLOOKUP(C738,away!$B$2:$E$405,3,FALSE)</f>
        <v>0.28999999999999998</v>
      </c>
      <c r="J738" s="10">
        <f>VLOOKUP(B738,home!$B$2:$E$405,4,FALSE)</f>
        <v>1.02</v>
      </c>
      <c r="K738" s="12">
        <f t="shared" si="952"/>
        <v>0.44016296296296287</v>
      </c>
      <c r="L738" s="12">
        <f t="shared" si="953"/>
        <v>0.34783888888889009</v>
      </c>
      <c r="M738" s="13">
        <f t="shared" si="954"/>
        <v>0.45475255103280621</v>
      </c>
      <c r="N738" s="13">
        <f t="shared" si="955"/>
        <v>0.20016523027756594</v>
      </c>
      <c r="O738" s="13">
        <f t="shared" si="956"/>
        <v>0.15818062207063957</v>
      </c>
      <c r="P738" s="13">
        <f t="shared" si="957"/>
        <v>6.9625251293937346E-2</v>
      </c>
      <c r="Q738" s="13">
        <f t="shared" si="958"/>
        <v>4.4052660420568594E-2</v>
      </c>
      <c r="R738" s="13">
        <f t="shared" si="959"/>
        <v>2.7510685912402355E-2</v>
      </c>
      <c r="S738" s="13">
        <f t="shared" si="960"/>
        <v>2.6650073796915378E-3</v>
      </c>
      <c r="T738" s="13">
        <f t="shared" si="961"/>
        <v>1.5323228453290164E-2</v>
      </c>
      <c r="U738" s="13">
        <f t="shared" si="962"/>
        <v>1.2109185024346462E-2</v>
      </c>
      <c r="V738" s="13">
        <f t="shared" si="963"/>
        <v>4.5336452902867981E-5</v>
      </c>
      <c r="W738" s="13">
        <f t="shared" si="964"/>
        <v>6.4634498457062399E-3</v>
      </c>
      <c r="X738" s="13">
        <f t="shared" si="965"/>
        <v>2.2482392127195264E-3</v>
      </c>
      <c r="Y738" s="13">
        <f t="shared" si="966"/>
        <v>3.9101251485439652E-4</v>
      </c>
      <c r="Z738" s="13">
        <f t="shared" si="967"/>
        <v>3.1897621401137596E-3</v>
      </c>
      <c r="AA738" s="13">
        <f t="shared" si="968"/>
        <v>1.4040151547395538E-3</v>
      </c>
      <c r="AB738" s="13">
        <f t="shared" si="969"/>
        <v>3.0899773527753242E-4</v>
      </c>
      <c r="AC738" s="13">
        <f t="shared" si="970"/>
        <v>4.3382960675109827E-7</v>
      </c>
      <c r="AD738" s="13">
        <f t="shared" si="971"/>
        <v>7.1124280876214065E-4</v>
      </c>
      <c r="AE738" s="13">
        <f t="shared" si="972"/>
        <v>2.473979083300363E-4</v>
      </c>
      <c r="AF738" s="13">
        <f t="shared" si="973"/>
        <v>4.302730677347766E-5</v>
      </c>
      <c r="AG738" s="13">
        <f t="shared" si="974"/>
        <v>4.9888568599892956E-6</v>
      </c>
      <c r="AH738" s="13">
        <f t="shared" si="975"/>
        <v>2.7738082965925447E-4</v>
      </c>
      <c r="AI738" s="13">
        <f t="shared" si="976"/>
        <v>1.2209276785194234E-4</v>
      </c>
      <c r="AJ738" s="13">
        <f t="shared" si="977"/>
        <v>2.687035722703006E-5</v>
      </c>
      <c r="AK738" s="13">
        <f t="shared" si="978"/>
        <v>3.9424453509742718E-6</v>
      </c>
      <c r="AL738" s="13">
        <f t="shared" si="979"/>
        <v>2.6568730902284665E-9</v>
      </c>
      <c r="AM738" s="13">
        <f t="shared" si="980"/>
        <v>6.2612548418168777E-5</v>
      </c>
      <c r="AN738" s="13">
        <f t="shared" si="981"/>
        <v>2.1779079272277655E-5</v>
      </c>
      <c r="AO738" s="13">
        <f t="shared" si="982"/>
        <v>3.7878053675460581E-6</v>
      </c>
      <c r="AP738" s="13">
        <f t="shared" si="983"/>
        <v>4.3918200345819835E-7</v>
      </c>
      <c r="AQ738" s="13">
        <f t="shared" si="984"/>
        <v>3.819114502572409E-8</v>
      </c>
      <c r="AR738" s="13">
        <f t="shared" si="985"/>
        <v>1.9296767917550718E-5</v>
      </c>
      <c r="AS738" s="13">
        <f t="shared" si="986"/>
        <v>8.4937225421977664E-6</v>
      </c>
      <c r="AT738" s="13">
        <f t="shared" si="987"/>
        <v>1.869311040379539E-6</v>
      </c>
      <c r="AU738" s="13">
        <f t="shared" si="988"/>
        <v>2.7426716207761231E-7</v>
      </c>
      <c r="AV738" s="13">
        <f t="shared" si="989"/>
        <v>3.0180561675881238E-8</v>
      </c>
      <c r="AW738" s="13">
        <f t="shared" si="990"/>
        <v>1.1299518590637258E-11</v>
      </c>
      <c r="AX738" s="13">
        <f t="shared" si="991"/>
        <v>4.593287471733858E-6</v>
      </c>
      <c r="AY738" s="13">
        <f t="shared" si="992"/>
        <v>1.597724010515164E-6</v>
      </c>
      <c r="AZ738" s="13">
        <f t="shared" si="993"/>
        <v>2.7787527228434801E-7</v>
      </c>
      <c r="BA738" s="13">
        <f t="shared" si="994"/>
        <v>3.2218608653695142E-8</v>
      </c>
      <c r="BB738" s="13">
        <f t="shared" si="995"/>
        <v>2.8017212589118232E-9</v>
      </c>
      <c r="BC738" s="13">
        <f t="shared" si="996"/>
        <v>1.9490952193525424E-10</v>
      </c>
      <c r="BD738" s="13">
        <f t="shared" si="997"/>
        <v>1.1186943852646034E-6</v>
      </c>
      <c r="BE738" s="13">
        <f t="shared" si="998"/>
        <v>4.9240783526809809E-7</v>
      </c>
      <c r="BF738" s="13">
        <f t="shared" si="999"/>
        <v>1.0836984587889228E-7</v>
      </c>
      <c r="BG738" s="13">
        <f t="shared" si="1000"/>
        <v>1.5900130819297626E-8</v>
      </c>
      <c r="BH738" s="13">
        <f t="shared" si="1001"/>
        <v>1.7496621732301906E-9</v>
      </c>
      <c r="BI738" s="13">
        <f t="shared" si="1002"/>
        <v>1.5402729727064354E-10</v>
      </c>
      <c r="BJ738" s="14">
        <f t="shared" si="1003"/>
        <v>0.26974563851363093</v>
      </c>
      <c r="BK738" s="14">
        <f t="shared" si="1004"/>
        <v>0.52709018036982835</v>
      </c>
      <c r="BL738" s="14">
        <f t="shared" si="1005"/>
        <v>0.19997549382260524</v>
      </c>
      <c r="BM738" s="14">
        <f t="shared" si="1006"/>
        <v>4.5712476125547276E-2</v>
      </c>
      <c r="BN738" s="14">
        <f t="shared" si="1007"/>
        <v>0.95428700100791997</v>
      </c>
    </row>
    <row r="739" spans="1:66" x14ac:dyDescent="0.25">
      <c r="A739" t="s">
        <v>114</v>
      </c>
      <c r="B739" t="s">
        <v>115</v>
      </c>
      <c r="C739" t="s">
        <v>121</v>
      </c>
      <c r="D739" s="10"/>
      <c r="E739" s="10">
        <f>VLOOKUP(A739,home!$A$2:$E$405,3,FALSE)</f>
        <v>1.23364485981308</v>
      </c>
      <c r="F739" s="10">
        <f>VLOOKUP(B739,home!$B$2:$E$405,3,FALSE)</f>
        <v>1.3</v>
      </c>
      <c r="G739" s="10">
        <f>VLOOKUP(C739,away!$B$2:$E$405,4,FALSE)</f>
        <v>0.65</v>
      </c>
      <c r="H739" s="10">
        <f>VLOOKUP(A739,away!$A$2:$E$405,3,FALSE)</f>
        <v>1.0186915887850501</v>
      </c>
      <c r="I739" s="10">
        <f>VLOOKUP(C739,away!$B$2:$E$405,3,FALSE)</f>
        <v>0.97</v>
      </c>
      <c r="J739" s="10">
        <f>VLOOKUP(B739,home!$B$2:$E$405,4,FALSE)</f>
        <v>1.37</v>
      </c>
      <c r="K739" s="12">
        <f t="shared" si="952"/>
        <v>1.0424299065420528</v>
      </c>
      <c r="L739" s="12">
        <f t="shared" si="953"/>
        <v>1.3537392523364531</v>
      </c>
      <c r="M739" s="13">
        <f t="shared" si="954"/>
        <v>9.1066145864728845E-2</v>
      </c>
      <c r="N739" s="13">
        <f t="shared" si="955"/>
        <v>9.4930073922914235E-2</v>
      </c>
      <c r="O739" s="13">
        <f t="shared" si="956"/>
        <v>0.12327981621608042</v>
      </c>
      <c r="P739" s="13">
        <f t="shared" si="957"/>
        <v>0.12851056729665014</v>
      </c>
      <c r="Q739" s="13">
        <f t="shared" si="958"/>
        <v>4.9478974043746821E-2</v>
      </c>
      <c r="R739" s="13">
        <f t="shared" si="959"/>
        <v>8.3444363116266046E-2</v>
      </c>
      <c r="S739" s="13">
        <f t="shared" si="960"/>
        <v>4.5337830403623457E-2</v>
      </c>
      <c r="T739" s="13">
        <f t="shared" si="961"/>
        <v>6.6981629328356593E-2</v>
      </c>
      <c r="U739" s="13">
        <f t="shared" si="962"/>
        <v>8.6984899644750313E-2</v>
      </c>
      <c r="V739" s="13">
        <f t="shared" si="963"/>
        <v>7.1088624035539312E-3</v>
      </c>
      <c r="W739" s="13">
        <f t="shared" si="964"/>
        <v>1.7192787429406553E-2</v>
      </c>
      <c r="X739" s="13">
        <f t="shared" si="965"/>
        <v>2.3274551200264396E-2</v>
      </c>
      <c r="Y739" s="13">
        <f t="shared" si="966"/>
        <v>1.5753836770156213E-2</v>
      </c>
      <c r="Z739" s="13">
        <f t="shared" si="967"/>
        <v>3.7653969912235158E-2</v>
      </c>
      <c r="AA739" s="13">
        <f t="shared" si="968"/>
        <v>3.9251624336548559E-2</v>
      </c>
      <c r="AB739" s="13">
        <f t="shared" si="969"/>
        <v>2.0458533544386041E-2</v>
      </c>
      <c r="AC739" s="13">
        <f t="shared" si="970"/>
        <v>6.2699201473259789E-4</v>
      </c>
      <c r="AD739" s="13">
        <f t="shared" si="971"/>
        <v>4.4805689483084134E-3</v>
      </c>
      <c r="AE739" s="13">
        <f t="shared" si="972"/>
        <v>6.06552205812496E-3</v>
      </c>
      <c r="AF739" s="13">
        <f t="shared" si="973"/>
        <v>4.1055676479981743E-3</v>
      </c>
      <c r="AG739" s="13">
        <f t="shared" si="974"/>
        <v>1.8526226927392594E-3</v>
      </c>
      <c r="AH739" s="13">
        <f t="shared" si="975"/>
        <v>1.2743414269122131E-2</v>
      </c>
      <c r="AI739" s="13">
        <f t="shared" si="976"/>
        <v>1.3284116145587643E-2</v>
      </c>
      <c r="AJ739" s="13">
        <f t="shared" si="977"/>
        <v>6.9238799760693512E-3</v>
      </c>
      <c r="AK739" s="13">
        <f t="shared" si="978"/>
        <v>2.4058865187874551E-3</v>
      </c>
      <c r="AL739" s="13">
        <f t="shared" si="979"/>
        <v>3.5391900574531121E-5</v>
      </c>
      <c r="AM739" s="13">
        <f t="shared" si="980"/>
        <v>9.3413581400807275E-4</v>
      </c>
      <c r="AN739" s="13">
        <f t="shared" si="981"/>
        <v>1.2645763184359923E-3</v>
      </c>
      <c r="AO739" s="13">
        <f t="shared" si="982"/>
        <v>8.5595329992096253E-4</v>
      </c>
      <c r="AP739" s="13">
        <f t="shared" si="983"/>
        <v>3.8624586008997451E-4</v>
      </c>
      <c r="AQ739" s="13">
        <f t="shared" si="984"/>
        <v>1.3071904546406308E-4</v>
      </c>
      <c r="AR739" s="13">
        <f t="shared" si="985"/>
        <v>3.4502520209790171E-3</v>
      </c>
      <c r="AS739" s="13">
        <f t="shared" si="986"/>
        <v>3.5966458917756849E-3</v>
      </c>
      <c r="AT739" s="13">
        <f t="shared" si="987"/>
        <v>1.8746256204142926E-3</v>
      </c>
      <c r="AU739" s="13">
        <f t="shared" si="988"/>
        <v>6.5138860342993637E-4</v>
      </c>
      <c r="AV739" s="13">
        <f t="shared" si="989"/>
        <v>1.6975674024900672E-4</v>
      </c>
      <c r="AW739" s="13">
        <f t="shared" si="990"/>
        <v>1.3873411516648954E-6</v>
      </c>
      <c r="AX739" s="13">
        <f t="shared" si="991"/>
        <v>1.6229518488233656E-4</v>
      </c>
      <c r="AY739" s="13">
        <f t="shared" si="992"/>
        <v>2.1970536224042074E-4</v>
      </c>
      <c r="AZ739" s="13">
        <f t="shared" si="993"/>
        <v>1.4871188640682841E-4</v>
      </c>
      <c r="BA739" s="13">
        <f t="shared" si="994"/>
        <v>6.7105705972641134E-5</v>
      </c>
      <c r="BB739" s="13">
        <f t="shared" si="995"/>
        <v>2.2710907057728266E-5</v>
      </c>
      <c r="BC739" s="13">
        <f t="shared" si="996"/>
        <v>6.1489292680423487E-6</v>
      </c>
      <c r="BD739" s="13">
        <f t="shared" si="997"/>
        <v>7.7845693187541067E-4</v>
      </c>
      <c r="BE739" s="13">
        <f t="shared" si="998"/>
        <v>8.1148678674189737E-4</v>
      </c>
      <c r="BF739" s="13">
        <f t="shared" si="999"/>
        <v>4.2295904763173345E-4</v>
      </c>
      <c r="BG739" s="13">
        <f t="shared" si="1000"/>
        <v>1.4696838683128787E-4</v>
      </c>
      <c r="BH739" s="13">
        <f t="shared" si="1001"/>
        <v>3.8301060437293914E-5</v>
      </c>
      <c r="BI739" s="13">
        <f t="shared" si="1002"/>
        <v>7.9852341704219642E-6</v>
      </c>
      <c r="BJ739" s="14">
        <f t="shared" si="1003"/>
        <v>0.28831444235576265</v>
      </c>
      <c r="BK739" s="14">
        <f t="shared" si="1004"/>
        <v>0.27290549524610391</v>
      </c>
      <c r="BL739" s="14">
        <f t="shared" si="1005"/>
        <v>0.400725360092134</v>
      </c>
      <c r="BM739" s="14">
        <f t="shared" si="1006"/>
        <v>0.42867100912476053</v>
      </c>
      <c r="BN739" s="14">
        <f t="shared" si="1007"/>
        <v>0.57070994046038648</v>
      </c>
    </row>
    <row r="740" spans="1:66" x14ac:dyDescent="0.25">
      <c r="A740" t="s">
        <v>114</v>
      </c>
      <c r="B740" t="s">
        <v>126</v>
      </c>
      <c r="C740" t="s">
        <v>130</v>
      </c>
      <c r="D740" s="10"/>
      <c r="E740" s="10">
        <f>VLOOKUP(A740,home!$A$2:$E$405,3,FALSE)</f>
        <v>1.23364485981308</v>
      </c>
      <c r="F740" s="10">
        <f>VLOOKUP(B740,home!$B$2:$E$405,3,FALSE)</f>
        <v>1.3</v>
      </c>
      <c r="G740" s="10">
        <f>VLOOKUP(C740,away!$B$2:$E$405,4,FALSE)</f>
        <v>1.22</v>
      </c>
      <c r="H740" s="10">
        <f>VLOOKUP(A740,away!$A$2:$E$405,3,FALSE)</f>
        <v>1.0186915887850501</v>
      </c>
      <c r="I740" s="10">
        <f>VLOOKUP(C740,away!$B$2:$E$405,3,FALSE)</f>
        <v>0.81</v>
      </c>
      <c r="J740" s="10">
        <f>VLOOKUP(B740,home!$B$2:$E$405,4,FALSE)</f>
        <v>1.18</v>
      </c>
      <c r="K740" s="12">
        <f t="shared" si="952"/>
        <v>1.9565607476635449</v>
      </c>
      <c r="L740" s="12">
        <f t="shared" si="953"/>
        <v>0.97366542056075089</v>
      </c>
      <c r="M740" s="13">
        <f t="shared" si="954"/>
        <v>5.3384962797478591E-2</v>
      </c>
      <c r="N740" s="13">
        <f t="shared" si="955"/>
        <v>0.10445092272502521</v>
      </c>
      <c r="O740" s="13">
        <f t="shared" si="956"/>
        <v>5.1979092253827026E-2</v>
      </c>
      <c r="P740" s="13">
        <f t="shared" si="957"/>
        <v>0.10170025160302017</v>
      </c>
      <c r="Q740" s="13">
        <f t="shared" si="958"/>
        <v>0.10218228773051129</v>
      </c>
      <c r="R740" s="13">
        <f t="shared" si="959"/>
        <v>2.5305122359844282E-2</v>
      </c>
      <c r="S740" s="13">
        <f t="shared" si="960"/>
        <v>4.8435648514707393E-2</v>
      </c>
      <c r="T740" s="13">
        <f t="shared" si="961"/>
        <v>9.9491360156987924E-2</v>
      </c>
      <c r="U740" s="13">
        <f t="shared" si="962"/>
        <v>4.9511009124094403E-2</v>
      </c>
      <c r="V740" s="13">
        <f t="shared" si="963"/>
        <v>1.0252403553304732E-2</v>
      </c>
      <c r="W740" s="13">
        <f t="shared" si="964"/>
        <v>6.6641951093326893E-2</v>
      </c>
      <c r="X740" s="13">
        <f t="shared" si="965"/>
        <v>6.488696333827311E-2</v>
      </c>
      <c r="Y740" s="13">
        <f t="shared" si="966"/>
        <v>3.1589096223834857E-2</v>
      </c>
      <c r="Z740" s="13">
        <f t="shared" si="967"/>
        <v>8.2129075349463478E-3</v>
      </c>
      <c r="AA740" s="13">
        <f t="shared" si="968"/>
        <v>1.6069052507066185E-2</v>
      </c>
      <c r="AB740" s="13">
        <f t="shared" si="969"/>
        <v>1.5720038693735096E-2</v>
      </c>
      <c r="AC740" s="13">
        <f t="shared" si="970"/>
        <v>1.2206995732841866E-3</v>
      </c>
      <c r="AD740" s="13">
        <f t="shared" si="971"/>
        <v>3.2597256414229246E-2</v>
      </c>
      <c r="AE740" s="13">
        <f t="shared" si="972"/>
        <v>3.1738821375687148E-2</v>
      </c>
      <c r="AF740" s="13">
        <f t="shared" si="973"/>
        <v>1.5451496431430489E-2</v>
      </c>
      <c r="AG740" s="13">
        <f t="shared" si="974"/>
        <v>5.0148625904005706E-3</v>
      </c>
      <c r="AH740" s="13">
        <f t="shared" si="975"/>
        <v>1.9991560172600235E-3</v>
      </c>
      <c r="AI740" s="13">
        <f t="shared" si="976"/>
        <v>3.9114701918263458E-3</v>
      </c>
      <c r="AJ740" s="13">
        <f t="shared" si="977"/>
        <v>3.826514521491714E-3</v>
      </c>
      <c r="AK740" s="13">
        <f t="shared" si="978"/>
        <v>2.4956027043717471E-3</v>
      </c>
      <c r="AL740" s="13">
        <f t="shared" si="979"/>
        <v>9.301904298831107E-5</v>
      </c>
      <c r="AM740" s="13">
        <f t="shared" si="980"/>
        <v>1.275570247632093E-2</v>
      </c>
      <c r="AN740" s="13">
        <f t="shared" si="981"/>
        <v>1.241978641615483E-2</v>
      </c>
      <c r="AO740" s="13">
        <f t="shared" si="982"/>
        <v>6.0463582820800468E-3</v>
      </c>
      <c r="AP740" s="13">
        <f t="shared" si="983"/>
        <v>1.9623766598608162E-3</v>
      </c>
      <c r="AQ740" s="13">
        <f t="shared" si="984"/>
        <v>4.7767457395549569E-4</v>
      </c>
      <c r="AR740" s="13">
        <f t="shared" si="985"/>
        <v>3.8930181686240746E-4</v>
      </c>
      <c r="AS740" s="13">
        <f t="shared" si="986"/>
        <v>7.616926538670882E-4</v>
      </c>
      <c r="AT740" s="13">
        <f t="shared" si="987"/>
        <v>7.4514897417001023E-4</v>
      </c>
      <c r="AU740" s="13">
        <f t="shared" si="988"/>
        <v>4.8597641134093299E-4</v>
      </c>
      <c r="AV740" s="13">
        <f t="shared" si="989"/>
        <v>2.3771059268001544E-4</v>
      </c>
      <c r="AW740" s="13">
        <f t="shared" si="990"/>
        <v>4.9223495302679108E-6</v>
      </c>
      <c r="AX740" s="13">
        <f t="shared" si="991"/>
        <v>4.1595511290073717E-3</v>
      </c>
      <c r="AY740" s="13">
        <f t="shared" si="992"/>
        <v>4.0500110993689081E-3</v>
      </c>
      <c r="AZ740" s="13">
        <f t="shared" si="993"/>
        <v>1.9716778801713688E-3</v>
      </c>
      <c r="BA740" s="13">
        <f t="shared" si="994"/>
        <v>6.3991819080246189E-4</v>
      </c>
      <c r="BB740" s="13">
        <f t="shared" si="995"/>
        <v>1.5576655359303843E-4</v>
      </c>
      <c r="BC740" s="13">
        <f t="shared" si="996"/>
        <v>3.0332901382692913E-5</v>
      </c>
      <c r="BD740" s="13">
        <f t="shared" si="997"/>
        <v>6.3174952873400032E-5</v>
      </c>
      <c r="BE740" s="13">
        <f t="shared" si="998"/>
        <v>1.2360563302758876E-4</v>
      </c>
      <c r="BF740" s="13">
        <f t="shared" si="999"/>
        <v>1.2092096488594247E-4</v>
      </c>
      <c r="BG740" s="13">
        <f t="shared" si="1000"/>
        <v>7.8863071155145625E-5</v>
      </c>
      <c r="BH740" s="13">
        <f t="shared" si="1001"/>
        <v>3.8575097365588745E-5</v>
      </c>
      <c r="BI740" s="13">
        <f t="shared" si="1002"/>
        <v>1.509490426856207E-5</v>
      </c>
      <c r="BJ740" s="14">
        <f t="shared" si="1003"/>
        <v>0.59871417424240458</v>
      </c>
      <c r="BK740" s="14">
        <f t="shared" si="1004"/>
        <v>0.21913699618415228</v>
      </c>
      <c r="BL740" s="14">
        <f t="shared" si="1005"/>
        <v>0.17387712344601355</v>
      </c>
      <c r="BM740" s="14">
        <f t="shared" si="1006"/>
        <v>0.55689347318797155</v>
      </c>
      <c r="BN740" s="14">
        <f t="shared" si="1007"/>
        <v>0.43900263946970658</v>
      </c>
    </row>
    <row r="741" spans="1:66" x14ac:dyDescent="0.25">
      <c r="A741" t="s">
        <v>19</v>
      </c>
      <c r="B741" t="s">
        <v>352</v>
      </c>
      <c r="C741" t="s">
        <v>251</v>
      </c>
      <c r="D741" s="10"/>
      <c r="E741" s="10">
        <f>VLOOKUP(A741,home!$A$2:$E$405,3,FALSE)</f>
        <v>1.58227848101266</v>
      </c>
      <c r="F741" s="10">
        <f>VLOOKUP(B741,home!$B$2:$E$405,3,FALSE)</f>
        <v>0.84</v>
      </c>
      <c r="G741" s="10">
        <f>VLOOKUP(C741,away!$B$2:$E$405,4,FALSE)</f>
        <v>1.01</v>
      </c>
      <c r="H741" s="10">
        <f>VLOOKUP(A741,away!$A$2:$E$405,3,FALSE)</f>
        <v>1.36708860759494</v>
      </c>
      <c r="I741" s="10">
        <f>VLOOKUP(C741,away!$B$2:$E$405,3,FALSE)</f>
        <v>0.88</v>
      </c>
      <c r="J741" s="10">
        <f>VLOOKUP(B741,home!$B$2:$E$405,4,FALSE)</f>
        <v>0.24</v>
      </c>
      <c r="K741" s="12">
        <f t="shared" si="952"/>
        <v>1.3424050632911408</v>
      </c>
      <c r="L741" s="12">
        <f t="shared" si="953"/>
        <v>0.28872911392405132</v>
      </c>
      <c r="M741" s="13">
        <f t="shared" si="954"/>
        <v>0.19570748123830684</v>
      </c>
      <c r="N741" s="13">
        <f t="shared" si="955"/>
        <v>0.26271871373825906</v>
      </c>
      <c r="O741" s="13">
        <f t="shared" si="956"/>
        <v>5.6506447646244233E-2</v>
      </c>
      <c r="P741" s="13">
        <f t="shared" si="957"/>
        <v>7.5854541428914027E-2</v>
      </c>
      <c r="Q741" s="13">
        <f t="shared" si="958"/>
        <v>0.17633746577178741</v>
      </c>
      <c r="R741" s="13">
        <f t="shared" si="959"/>
        <v>8.157528279947944E-3</v>
      </c>
      <c r="S741" s="13">
        <f t="shared" si="960"/>
        <v>7.3501424408815488E-3</v>
      </c>
      <c r="T741" s="13">
        <f t="shared" si="961"/>
        <v>5.0913760243900902E-2</v>
      </c>
      <c r="U741" s="13">
        <f t="shared" si="962"/>
        <v>1.0950707266942793E-2</v>
      </c>
      <c r="V741" s="13">
        <f t="shared" si="963"/>
        <v>3.1653913095339809E-4</v>
      </c>
      <c r="W741" s="13">
        <f t="shared" si="964"/>
        <v>7.8905435633325235E-2</v>
      </c>
      <c r="X741" s="13">
        <f t="shared" si="965"/>
        <v>2.2782296514201258E-2</v>
      </c>
      <c r="Y741" s="13">
        <f t="shared" si="966"/>
        <v>3.2889561428501657E-3</v>
      </c>
      <c r="Z741" s="13">
        <f t="shared" si="967"/>
        <v>7.8510530402658713E-4</v>
      </c>
      <c r="AA741" s="13">
        <f t="shared" si="968"/>
        <v>1.0539293353420212E-3</v>
      </c>
      <c r="AB741" s="13">
        <f t="shared" si="969"/>
        <v>7.0740003805709801E-4</v>
      </c>
      <c r="AC741" s="13">
        <f t="shared" si="970"/>
        <v>7.6679907912984938E-6</v>
      </c>
      <c r="AD741" s="13">
        <f t="shared" si="971"/>
        <v>2.6480764078842239E-2</v>
      </c>
      <c r="AE741" s="13">
        <f t="shared" si="972"/>
        <v>7.6457675485159665E-3</v>
      </c>
      <c r="AF741" s="13">
        <f t="shared" si="973"/>
        <v>1.1037778447761403E-3</v>
      </c>
      <c r="AG741" s="13">
        <f t="shared" si="974"/>
        <v>1.0623093303040473E-4</v>
      </c>
      <c r="AH741" s="13">
        <f t="shared" si="975"/>
        <v>5.6670689692167328E-5</v>
      </c>
      <c r="AI741" s="13">
        <f t="shared" si="976"/>
        <v>7.6075020782966486E-5</v>
      </c>
      <c r="AJ741" s="13">
        <f t="shared" si="977"/>
        <v>5.1061746544516497E-5</v>
      </c>
      <c r="AK741" s="13">
        <f t="shared" si="978"/>
        <v>2.2848515700615958E-5</v>
      </c>
      <c r="AL741" s="13">
        <f t="shared" si="979"/>
        <v>1.1888189893912611E-7</v>
      </c>
      <c r="AM741" s="13">
        <f t="shared" si="980"/>
        <v>7.1095823558511954E-3</v>
      </c>
      <c r="AN741" s="13">
        <f t="shared" si="981"/>
        <v>2.052743413974985E-3</v>
      </c>
      <c r="AO741" s="13">
        <f t="shared" si="982"/>
        <v>2.9634339351521468E-4</v>
      </c>
      <c r="AP741" s="13">
        <f t="shared" si="983"/>
        <v>2.8520988475631474E-5</v>
      </c>
      <c r="AQ741" s="13">
        <f t="shared" si="984"/>
        <v>2.0587099327017879E-6</v>
      </c>
      <c r="AR741" s="13">
        <f t="shared" si="985"/>
        <v>3.2724956040568683E-6</v>
      </c>
      <c r="AS741" s="13">
        <f t="shared" si="986"/>
        <v>4.3930146684839408E-6</v>
      </c>
      <c r="AT741" s="13">
        <f t="shared" si="987"/>
        <v>2.9486025670425479E-6</v>
      </c>
      <c r="AU741" s="13">
        <f t="shared" si="988"/>
        <v>1.3194063385437239E-6</v>
      </c>
      <c r="AV741" s="13">
        <f t="shared" si="989"/>
        <v>4.4279443734987989E-7</v>
      </c>
      <c r="AW741" s="13">
        <f t="shared" si="990"/>
        <v>1.2799334597578028E-9</v>
      </c>
      <c r="AX741" s="13">
        <f t="shared" si="991"/>
        <v>1.5906565587300032E-3</v>
      </c>
      <c r="AY741" s="13">
        <f t="shared" si="992"/>
        <v>4.592688587595945E-4</v>
      </c>
      <c r="AZ741" s="13">
        <f t="shared" si="993"/>
        <v>6.6302145321283994E-5</v>
      </c>
      <c r="BA741" s="13">
        <f t="shared" si="994"/>
        <v>6.3811198899593396E-6</v>
      </c>
      <c r="BB741" s="13">
        <f t="shared" si="995"/>
        <v>4.6060377291777476E-7</v>
      </c>
      <c r="BC741" s="13">
        <f t="shared" si="996"/>
        <v>2.6597943844924811E-8</v>
      </c>
      <c r="BD741" s="13">
        <f t="shared" si="997"/>
        <v>1.5747745934661546E-7</v>
      </c>
      <c r="BE741" s="13">
        <f t="shared" si="998"/>
        <v>2.1139853878112141E-7</v>
      </c>
      <c r="BF741" s="13">
        <f t="shared" si="999"/>
        <v>1.4189123441606302E-7</v>
      </c>
      <c r="BG741" s="13">
        <f t="shared" si="1000"/>
        <v>6.349183717225106E-8</v>
      </c>
      <c r="BH741" s="13">
        <f t="shared" si="1001"/>
        <v>2.1307940924421615E-8</v>
      </c>
      <c r="BI741" s="13">
        <f t="shared" si="1002"/>
        <v>5.7207775570504167E-9</v>
      </c>
      <c r="BJ741" s="14">
        <f t="shared" si="1003"/>
        <v>0.6418955131956563</v>
      </c>
      <c r="BK741" s="14">
        <f t="shared" si="1004"/>
        <v>0.27969575997050561</v>
      </c>
      <c r="BL741" s="14">
        <f t="shared" si="1005"/>
        <v>7.7595646140658045E-2</v>
      </c>
      <c r="BM741" s="14">
        <f t="shared" si="1006"/>
        <v>0.22423057892856071</v>
      </c>
      <c r="BN741" s="14">
        <f t="shared" si="1007"/>
        <v>0.77528217810345956</v>
      </c>
    </row>
    <row r="742" spans="1:66" x14ac:dyDescent="0.25">
      <c r="A742" t="s">
        <v>25</v>
      </c>
      <c r="B742" t="s">
        <v>258</v>
      </c>
      <c r="C742" t="s">
        <v>177</v>
      </c>
      <c r="D742" s="10"/>
      <c r="E742" s="10">
        <f>VLOOKUP(A742,home!$A$2:$E$405,3,FALSE)</f>
        <v>1.45</v>
      </c>
      <c r="F742" s="10">
        <f>VLOOKUP(B742,home!$B$2:$E$405,3,FALSE)</f>
        <v>1.84</v>
      </c>
      <c r="G742" s="10">
        <f>VLOOKUP(C742,away!$B$2:$E$405,4,FALSE)</f>
        <v>0.69</v>
      </c>
      <c r="H742" s="10">
        <f>VLOOKUP(A742,away!$A$2:$E$405,3,FALSE)</f>
        <v>1.31666666666667</v>
      </c>
      <c r="I742" s="10">
        <f>VLOOKUP(C742,away!$B$2:$E$405,3,FALSE)</f>
        <v>0.86</v>
      </c>
      <c r="J742" s="10">
        <f>VLOOKUP(B742,home!$B$2:$E$405,4,FALSE)</f>
        <v>1.01</v>
      </c>
      <c r="K742" s="12">
        <f t="shared" si="952"/>
        <v>1.8409199999999999</v>
      </c>
      <c r="L742" s="12">
        <f t="shared" si="953"/>
        <v>1.1436566666666694</v>
      </c>
      <c r="M742" s="13">
        <f t="shared" si="954"/>
        <v>5.0560903134896425E-2</v>
      </c>
      <c r="N742" s="13">
        <f t="shared" si="955"/>
        <v>9.3078577799093509E-2</v>
      </c>
      <c r="O742" s="13">
        <f t="shared" si="956"/>
        <v>5.7824313942911987E-2</v>
      </c>
      <c r="P742" s="13">
        <f t="shared" si="957"/>
        <v>0.10644993602378552</v>
      </c>
      <c r="Q742" s="13">
        <f t="shared" si="958"/>
        <v>8.5675107720953644E-2</v>
      </c>
      <c r="R742" s="13">
        <f t="shared" si="959"/>
        <v>3.3065581068118882E-2</v>
      </c>
      <c r="S742" s="13">
        <f t="shared" si="960"/>
        <v>5.6029403041097665E-2</v>
      </c>
      <c r="T742" s="13">
        <f t="shared" si="961"/>
        <v>9.7982908112453651E-2</v>
      </c>
      <c r="U742" s="13">
        <f t="shared" si="962"/>
        <v>6.0871089499921406E-2</v>
      </c>
      <c r="V742" s="13">
        <f t="shared" si="963"/>
        <v>1.3107023190237035E-2</v>
      </c>
      <c r="W742" s="13">
        <f t="shared" si="964"/>
        <v>5.257367310188598E-2</v>
      </c>
      <c r="X742" s="13">
        <f t="shared" si="965"/>
        <v>6.0126231734126047E-2</v>
      </c>
      <c r="Y742" s="13">
        <f t="shared" si="966"/>
        <v>3.4381882882139163E-2</v>
      </c>
      <c r="Z742" s="13">
        <f t="shared" si="967"/>
        <v>1.2605224075253793E-2</v>
      </c>
      <c r="AA742" s="13">
        <f t="shared" si="968"/>
        <v>2.3205209104616209E-2</v>
      </c>
      <c r="AB742" s="13">
        <f t="shared" si="969"/>
        <v>2.135946677243504E-2</v>
      </c>
      <c r="AC742" s="13">
        <f t="shared" si="970"/>
        <v>1.7247043831729314E-3</v>
      </c>
      <c r="AD742" s="13">
        <f t="shared" si="971"/>
        <v>2.4195981571680986E-2</v>
      </c>
      <c r="AE742" s="13">
        <f t="shared" si="972"/>
        <v>2.767189563099683E-2</v>
      </c>
      <c r="AF742" s="13">
        <f t="shared" si="973"/>
        <v>1.5823573958846909E-2</v>
      </c>
      <c r="AG742" s="13">
        <f t="shared" si="974"/>
        <v>6.0322452828427912E-3</v>
      </c>
      <c r="AH742" s="13">
        <f t="shared" si="975"/>
        <v>3.6040121371228003E-3</v>
      </c>
      <c r="AI742" s="13">
        <f t="shared" si="976"/>
        <v>6.634698023472105E-3</v>
      </c>
      <c r="AJ742" s="13">
        <f t="shared" si="977"/>
        <v>6.1069741426851348E-3</v>
      </c>
      <c r="AK742" s="13">
        <f t="shared" si="978"/>
        <v>3.7474836129173053E-3</v>
      </c>
      <c r="AL742" s="13">
        <f t="shared" si="979"/>
        <v>1.452463542898914E-4</v>
      </c>
      <c r="AM742" s="13">
        <f t="shared" si="980"/>
        <v>8.9085732789877942E-3</v>
      </c>
      <c r="AN742" s="13">
        <f t="shared" si="981"/>
        <v>1.0188349221002939E-2</v>
      </c>
      <c r="AO742" s="13">
        <f t="shared" si="982"/>
        <v>5.8259867544640919E-3</v>
      </c>
      <c r="AP742" s="13">
        <f t="shared" si="983"/>
        <v>2.2209761972181909E-3</v>
      </c>
      <c r="AQ742" s="13">
        <f t="shared" si="984"/>
        <v>6.3500855861414274E-4</v>
      </c>
      <c r="AR742" s="13">
        <f t="shared" si="985"/>
        <v>8.2435050147361638E-4</v>
      </c>
      <c r="AS742" s="13">
        <f t="shared" si="986"/>
        <v>1.5175633251728097E-3</v>
      </c>
      <c r="AT742" s="13">
        <f t="shared" si="987"/>
        <v>1.3968563382885646E-3</v>
      </c>
      <c r="AU742" s="13">
        <f t="shared" si="988"/>
        <v>8.5716692342739469E-4</v>
      </c>
      <c r="AV742" s="13">
        <f t="shared" si="989"/>
        <v>3.9449393316898988E-4</v>
      </c>
      <c r="AW742" s="13">
        <f t="shared" si="990"/>
        <v>8.4944119990828182E-6</v>
      </c>
      <c r="AX742" s="13">
        <f t="shared" si="991"/>
        <v>2.7333284534590348E-3</v>
      </c>
      <c r="AY742" s="13">
        <f t="shared" si="992"/>
        <v>3.125989307988122E-3</v>
      </c>
      <c r="AZ742" s="13">
        <f t="shared" si="993"/>
        <v>1.7875292560046727E-3</v>
      </c>
      <c r="BA742" s="13">
        <f t="shared" si="994"/>
        <v>6.8143991683048528E-4</v>
      </c>
      <c r="BB742" s="13">
        <f t="shared" si="995"/>
        <v>1.9483332595399128E-4</v>
      </c>
      <c r="BC742" s="13">
        <f t="shared" si="996"/>
        <v>4.4564486423224476E-5</v>
      </c>
      <c r="BD742" s="13">
        <f t="shared" si="997"/>
        <v>1.5712899111338543E-4</v>
      </c>
      <c r="BE742" s="13">
        <f t="shared" si="998"/>
        <v>2.8926190232045351E-4</v>
      </c>
      <c r="BF742" s="13">
        <f t="shared" si="999"/>
        <v>2.6625401060988466E-4</v>
      </c>
      <c r="BG742" s="13">
        <f t="shared" si="1000"/>
        <v>1.6338411107064959E-4</v>
      </c>
      <c r="BH742" s="13">
        <f t="shared" si="1001"/>
        <v>7.5194269438045075E-5</v>
      </c>
      <c r="BI742" s="13">
        <f t="shared" si="1002"/>
        <v>2.7685326898777192E-5</v>
      </c>
      <c r="BJ742" s="14">
        <f t="shared" si="1003"/>
        <v>0.53388865655196616</v>
      </c>
      <c r="BK742" s="14">
        <f t="shared" si="1004"/>
        <v>0.2311432054354676</v>
      </c>
      <c r="BL742" s="14">
        <f t="shared" si="1005"/>
        <v>0.22238816793718344</v>
      </c>
      <c r="BM742" s="14">
        <f t="shared" si="1006"/>
        <v>0.57025333941412215</v>
      </c>
      <c r="BN742" s="14">
        <f t="shared" si="1007"/>
        <v>0.42665441968975992</v>
      </c>
    </row>
    <row r="743" spans="1:66" x14ac:dyDescent="0.25">
      <c r="A743" t="s">
        <v>303</v>
      </c>
      <c r="B743" t="s">
        <v>374</v>
      </c>
      <c r="C743" t="s">
        <v>349</v>
      </c>
      <c r="D743" s="10"/>
      <c r="E743" s="10">
        <f>VLOOKUP(A743,home!$A$2:$E$405,3,FALSE)</f>
        <v>1.25</v>
      </c>
      <c r="F743" s="10">
        <f>VLOOKUP(B743,home!$B$2:$E$405,3,FALSE)</f>
        <v>1.4</v>
      </c>
      <c r="G743" s="10">
        <f>VLOOKUP(C743,away!$B$2:$E$405,4,FALSE)</f>
        <v>1</v>
      </c>
      <c r="H743" s="10">
        <f>VLOOKUP(A743,away!$A$2:$E$405,3,FALSE)</f>
        <v>0.92105263157894701</v>
      </c>
      <c r="I743" s="10">
        <f>VLOOKUP(C743,away!$B$2:$E$405,3,FALSE)</f>
        <v>0.8</v>
      </c>
      <c r="J743" s="10">
        <f>VLOOKUP(B743,home!$B$2:$E$405,4,FALSE)</f>
        <v>0.81</v>
      </c>
      <c r="K743" s="12">
        <f t="shared" si="952"/>
        <v>1.75</v>
      </c>
      <c r="L743" s="12">
        <f t="shared" si="953"/>
        <v>0.59684210526315773</v>
      </c>
      <c r="M743" s="13">
        <f t="shared" si="954"/>
        <v>9.567080401682368E-2</v>
      </c>
      <c r="N743" s="13">
        <f t="shared" si="955"/>
        <v>0.1674239070294414</v>
      </c>
      <c r="O743" s="13">
        <f t="shared" si="956"/>
        <v>5.7100364081620003E-2</v>
      </c>
      <c r="P743" s="13">
        <f t="shared" si="957"/>
        <v>9.9925637142834992E-2</v>
      </c>
      <c r="Q743" s="13">
        <f t="shared" si="958"/>
        <v>0.14649591865076128</v>
      </c>
      <c r="R743" s="13">
        <f t="shared" si="959"/>
        <v>1.7039950754883435E-2</v>
      </c>
      <c r="S743" s="13">
        <f t="shared" si="960"/>
        <v>2.6092424593415268E-2</v>
      </c>
      <c r="T743" s="13">
        <f t="shared" si="961"/>
        <v>8.7434932499980647E-2</v>
      </c>
      <c r="U743" s="13">
        <f t="shared" si="962"/>
        <v>2.9819913821046012E-2</v>
      </c>
      <c r="V743" s="13">
        <f t="shared" si="963"/>
        <v>3.0280945383410881E-3</v>
      </c>
      <c r="W743" s="13">
        <f t="shared" si="964"/>
        <v>8.5455952546277442E-2</v>
      </c>
      <c r="X743" s="13">
        <f t="shared" si="965"/>
        <v>5.1003710624988721E-2</v>
      </c>
      <c r="Y743" s="13">
        <f t="shared" si="966"/>
        <v>1.5220581012825576E-2</v>
      </c>
      <c r="Z743" s="13">
        <f t="shared" si="967"/>
        <v>3.3900533607083886E-3</v>
      </c>
      <c r="AA743" s="13">
        <f t="shared" si="968"/>
        <v>5.9325933812396795E-3</v>
      </c>
      <c r="AB743" s="13">
        <f t="shared" si="969"/>
        <v>5.1910192085847214E-3</v>
      </c>
      <c r="AC743" s="13">
        <f t="shared" si="970"/>
        <v>1.9767281616243039E-4</v>
      </c>
      <c r="AD743" s="13">
        <f t="shared" si="971"/>
        <v>3.7386979238996365E-2</v>
      </c>
      <c r="AE743" s="13">
        <f t="shared" si="972"/>
        <v>2.2314123398432559E-2</v>
      </c>
      <c r="AF743" s="13">
        <f t="shared" si="973"/>
        <v>6.6590041931111881E-3</v>
      </c>
      <c r="AG743" s="13">
        <f t="shared" si="974"/>
        <v>1.3247913605242256E-3</v>
      </c>
      <c r="AH743" s="13">
        <f t="shared" si="975"/>
        <v>5.058316461899093E-4</v>
      </c>
      <c r="AI743" s="13">
        <f t="shared" si="976"/>
        <v>8.8520538083234116E-4</v>
      </c>
      <c r="AJ743" s="13">
        <f t="shared" si="977"/>
        <v>7.745547082282987E-4</v>
      </c>
      <c r="AK743" s="13">
        <f t="shared" si="978"/>
        <v>4.5182357979984107E-4</v>
      </c>
      <c r="AL743" s="13">
        <f t="shared" si="979"/>
        <v>8.2585621826177456E-6</v>
      </c>
      <c r="AM743" s="13">
        <f t="shared" si="980"/>
        <v>1.3085442733648726E-2</v>
      </c>
      <c r="AN743" s="13">
        <f t="shared" si="981"/>
        <v>7.8099431894513936E-3</v>
      </c>
      <c r="AO743" s="13">
        <f t="shared" si="982"/>
        <v>2.3306514675889151E-3</v>
      </c>
      <c r="AP743" s="13">
        <f t="shared" si="983"/>
        <v>4.6367697618347888E-4</v>
      </c>
      <c r="AQ743" s="13">
        <f t="shared" si="984"/>
        <v>6.9185485656850628E-5</v>
      </c>
      <c r="AR743" s="13">
        <f t="shared" si="985"/>
        <v>6.0380324924142843E-5</v>
      </c>
      <c r="AS743" s="13">
        <f t="shared" si="986"/>
        <v>1.0566556861724996E-4</v>
      </c>
      <c r="AT743" s="13">
        <f t="shared" si="987"/>
        <v>9.2457372540093744E-5</v>
      </c>
      <c r="AU743" s="13">
        <f t="shared" si="988"/>
        <v>5.3933467315054702E-5</v>
      </c>
      <c r="AV743" s="13">
        <f t="shared" si="989"/>
        <v>2.3595891950336426E-5</v>
      </c>
      <c r="AW743" s="13">
        <f t="shared" si="990"/>
        <v>2.3960696858779113E-7</v>
      </c>
      <c r="AX743" s="13">
        <f t="shared" si="991"/>
        <v>3.8165874639808791E-3</v>
      </c>
      <c r="AY743" s="13">
        <f t="shared" si="992"/>
        <v>2.2779000969233238E-3</v>
      </c>
      <c r="AZ743" s="13">
        <f t="shared" si="993"/>
        <v>6.7977334471343374E-4</v>
      </c>
      <c r="BA743" s="13">
        <f t="shared" si="994"/>
        <v>1.3523911805351469E-4</v>
      </c>
      <c r="BB743" s="13">
        <f t="shared" si="995"/>
        <v>2.0179099983248102E-5</v>
      </c>
      <c r="BC743" s="13">
        <f t="shared" si="996"/>
        <v>2.4087473032635099E-6</v>
      </c>
      <c r="BD743" s="13">
        <f t="shared" si="997"/>
        <v>6.0062533740331538E-6</v>
      </c>
      <c r="BE743" s="13">
        <f t="shared" si="998"/>
        <v>1.0510943404558017E-5</v>
      </c>
      <c r="BF743" s="13">
        <f t="shared" si="999"/>
        <v>9.1970754789882687E-6</v>
      </c>
      <c r="BG743" s="13">
        <f t="shared" si="1000"/>
        <v>5.3649606960764913E-6</v>
      </c>
      <c r="BH743" s="13">
        <f t="shared" si="1001"/>
        <v>2.3471703045334639E-6</v>
      </c>
      <c r="BI743" s="13">
        <f t="shared" si="1002"/>
        <v>8.215096065867122E-7</v>
      </c>
      <c r="BJ743" s="14">
        <f t="shared" si="1003"/>
        <v>0.65141088827882621</v>
      </c>
      <c r="BK743" s="14">
        <f t="shared" si="1004"/>
        <v>0.2272007917666834</v>
      </c>
      <c r="BL743" s="14">
        <f t="shared" si="1005"/>
        <v>0.11807153710063588</v>
      </c>
      <c r="BM743" s="14">
        <f t="shared" si="1006"/>
        <v>0.41413902834053468</v>
      </c>
      <c r="BN743" s="14">
        <f t="shared" si="1007"/>
        <v>0.58365658167636469</v>
      </c>
    </row>
    <row r="744" spans="1:66" x14ac:dyDescent="0.25">
      <c r="A744" t="s">
        <v>10</v>
      </c>
      <c r="B744" t="s">
        <v>11</v>
      </c>
      <c r="C744" t="s">
        <v>220</v>
      </c>
      <c r="D744" s="10"/>
      <c r="E744" s="10">
        <f>VLOOKUP(A744,home!$A$2:$E$405,3,FALSE)</f>
        <v>1.5432098765432101</v>
      </c>
      <c r="F744" s="10">
        <f>VLOOKUP(B744,home!$B$2:$E$405,3,FALSE)</f>
        <v>0.65</v>
      </c>
      <c r="G744" s="10">
        <f>VLOOKUP(C744,away!$B$2:$E$405,4,FALSE)</f>
        <v>0.91</v>
      </c>
      <c r="H744" s="10">
        <f>VLOOKUP(A744,away!$A$2:$E$405,3,FALSE)</f>
        <v>1.49382716049383</v>
      </c>
      <c r="I744" s="10">
        <f>VLOOKUP(C744,away!$B$2:$E$405,3,FALSE)</f>
        <v>1.43</v>
      </c>
      <c r="J744" s="10">
        <f>VLOOKUP(B744,home!$B$2:$E$405,4,FALSE)</f>
        <v>0.84</v>
      </c>
      <c r="K744" s="12">
        <f t="shared" si="952"/>
        <v>0.91280864197530887</v>
      </c>
      <c r="L744" s="12">
        <f t="shared" si="953"/>
        <v>1.7943851851851884</v>
      </c>
      <c r="M744" s="13">
        <f t="shared" si="954"/>
        <v>6.6723782715638225E-2</v>
      </c>
      <c r="N744" s="13">
        <f t="shared" si="955"/>
        <v>6.0906045488117309E-2</v>
      </c>
      <c r="O744" s="13">
        <f t="shared" si="956"/>
        <v>0.11972816720445675</v>
      </c>
      <c r="P744" s="13">
        <f t="shared" si="957"/>
        <v>0.10928890571209289</v>
      </c>
      <c r="Q744" s="13">
        <f t="shared" si="958"/>
        <v>2.7797782335047375E-2</v>
      </c>
      <c r="R744" s="13">
        <f t="shared" si="959"/>
        <v>0.10741922474052618</v>
      </c>
      <c r="S744" s="13">
        <f t="shared" si="960"/>
        <v>4.4751902641107941E-2</v>
      </c>
      <c r="T744" s="13">
        <f t="shared" si="961"/>
        <v>4.9879928803011543E-2</v>
      </c>
      <c r="U744" s="13">
        <f t="shared" si="962"/>
        <v>9.8053196657440195E-2</v>
      </c>
      <c r="V744" s="13">
        <f t="shared" si="963"/>
        <v>8.1444997222932039E-3</v>
      </c>
      <c r="W744" s="13">
        <f t="shared" si="964"/>
        <v>8.4580186477266096E-3</v>
      </c>
      <c r="X744" s="13">
        <f t="shared" si="965"/>
        <v>1.5176943357500687E-2</v>
      </c>
      <c r="Y744" s="13">
        <f t="shared" si="966"/>
        <v>1.3616641158546994E-2</v>
      </c>
      <c r="Z744" s="13">
        <f t="shared" si="967"/>
        <v>6.4250488492826163E-2</v>
      </c>
      <c r="AA744" s="13">
        <f t="shared" si="968"/>
        <v>5.8648401147386862E-2</v>
      </c>
      <c r="AB744" s="13">
        <f t="shared" si="969"/>
        <v>2.6767383702684673E-2</v>
      </c>
      <c r="AC744" s="13">
        <f t="shared" si="970"/>
        <v>8.3375768166435655E-4</v>
      </c>
      <c r="AD744" s="13">
        <f t="shared" si="971"/>
        <v>1.9301381289082908E-3</v>
      </c>
      <c r="AE744" s="13">
        <f t="shared" si="972"/>
        <v>3.4634112638740966E-3</v>
      </c>
      <c r="AF744" s="13">
        <f t="shared" si="973"/>
        <v>3.1073469310495942E-3</v>
      </c>
      <c r="AG744" s="13">
        <f t="shared" si="974"/>
        <v>1.8585924327686849E-3</v>
      </c>
      <c r="AH744" s="13">
        <f t="shared" si="975"/>
        <v>2.8822531173109671E-2</v>
      </c>
      <c r="AI744" s="13">
        <f t="shared" si="976"/>
        <v>2.6309455538417244E-2</v>
      </c>
      <c r="AJ744" s="13">
        <f t="shared" si="977"/>
        <v>1.2007749190566207E-2</v>
      </c>
      <c r="AK744" s="13">
        <f t="shared" si="978"/>
        <v>3.6535924106069514E-3</v>
      </c>
      <c r="AL744" s="13">
        <f t="shared" si="979"/>
        <v>5.4625478921951379E-5</v>
      </c>
      <c r="AM744" s="13">
        <f t="shared" si="980"/>
        <v>3.5236935285470818E-4</v>
      </c>
      <c r="AN744" s="13">
        <f t="shared" si="981"/>
        <v>6.3228634647578049E-4</v>
      </c>
      <c r="AO744" s="13">
        <f t="shared" si="982"/>
        <v>5.6728262645550477E-4</v>
      </c>
      <c r="AP744" s="13">
        <f t="shared" si="983"/>
        <v>3.3930784690823382E-4</v>
      </c>
      <c r="AQ744" s="13">
        <f t="shared" si="984"/>
        <v>1.5221224342730464E-4</v>
      </c>
      <c r="AR744" s="13">
        <f t="shared" si="985"/>
        <v>1.0343744587313249E-2</v>
      </c>
      <c r="AS744" s="13">
        <f t="shared" si="986"/>
        <v>9.4418594496848574E-3</v>
      </c>
      <c r="AT744" s="13">
        <f t="shared" si="987"/>
        <v>4.3093054509942856E-3</v>
      </c>
      <c r="AU744" s="13">
        <f t="shared" si="988"/>
        <v>1.3111904188596302E-3</v>
      </c>
      <c r="AV744" s="13">
        <f t="shared" si="989"/>
        <v>2.9921648640257381E-4</v>
      </c>
      <c r="AW744" s="13">
        <f t="shared" si="990"/>
        <v>2.4853535361270617E-6</v>
      </c>
      <c r="AX744" s="13">
        <f t="shared" si="991"/>
        <v>5.3607631742170746E-5</v>
      </c>
      <c r="AY744" s="13">
        <f t="shared" si="992"/>
        <v>9.6192740211014434E-5</v>
      </c>
      <c r="AZ744" s="13">
        <f t="shared" si="993"/>
        <v>8.6303413978505925E-5</v>
      </c>
      <c r="BA744" s="13">
        <f t="shared" si="994"/>
        <v>5.1620522491311796E-5</v>
      </c>
      <c r="BB744" s="13">
        <f t="shared" si="995"/>
        <v>2.3156775202482172E-5</v>
      </c>
      <c r="BC744" s="13">
        <f t="shared" si="996"/>
        <v>8.3104348719995472E-6</v>
      </c>
      <c r="BD744" s="13">
        <f t="shared" si="997"/>
        <v>3.0934436744690652E-3</v>
      </c>
      <c r="BE744" s="13">
        <f t="shared" si="998"/>
        <v>2.8237221195192169E-3</v>
      </c>
      <c r="BF744" s="13">
        <f t="shared" si="999"/>
        <v>1.2887589766169885E-3</v>
      </c>
      <c r="BG744" s="13">
        <f t="shared" si="1000"/>
        <v>3.9213011042641413E-4</v>
      </c>
      <c r="BH744" s="13">
        <f t="shared" si="1001"/>
        <v>8.948493839399074E-5</v>
      </c>
      <c r="BI744" s="13">
        <f t="shared" si="1002"/>
        <v>1.6336525018532573E-5</v>
      </c>
      <c r="BJ744" s="14">
        <f t="shared" si="1003"/>
        <v>0.18855749848117015</v>
      </c>
      <c r="BK744" s="14">
        <f t="shared" si="1004"/>
        <v>0.22989366669192959</v>
      </c>
      <c r="BL744" s="14">
        <f t="shared" si="1005"/>
        <v>0.51481889450289342</v>
      </c>
      <c r="BM744" s="14">
        <f t="shared" si="1006"/>
        <v>0.50556293258626572</v>
      </c>
      <c r="BN744" s="14">
        <f t="shared" si="1007"/>
        <v>0.49186390819587872</v>
      </c>
    </row>
    <row r="745" spans="1:66" x14ac:dyDescent="0.25">
      <c r="A745" t="s">
        <v>10</v>
      </c>
      <c r="B745" t="s">
        <v>40</v>
      </c>
      <c r="C745" t="s">
        <v>221</v>
      </c>
      <c r="D745" s="10"/>
      <c r="E745" s="10">
        <f>VLOOKUP(A745,home!$A$2:$E$405,3,FALSE)</f>
        <v>1.5432098765432101</v>
      </c>
      <c r="F745" s="10">
        <f>VLOOKUP(B745,home!$B$2:$E$405,3,FALSE)</f>
        <v>0.91</v>
      </c>
      <c r="G745" s="10">
        <f>VLOOKUP(C745,away!$B$2:$E$405,4,FALSE)</f>
        <v>0.91</v>
      </c>
      <c r="H745" s="10">
        <f>VLOOKUP(A745,away!$A$2:$E$405,3,FALSE)</f>
        <v>1.49382716049383</v>
      </c>
      <c r="I745" s="10">
        <f>VLOOKUP(C745,away!$B$2:$E$405,3,FALSE)</f>
        <v>1.04</v>
      </c>
      <c r="J745" s="10">
        <f>VLOOKUP(B745,home!$B$2:$E$405,4,FALSE)</f>
        <v>1.87</v>
      </c>
      <c r="K745" s="12">
        <f t="shared" si="952"/>
        <v>1.2779320987654323</v>
      </c>
      <c r="L745" s="12">
        <f t="shared" si="953"/>
        <v>2.905195061728401</v>
      </c>
      <c r="M745" s="13">
        <f t="shared" si="954"/>
        <v>1.5250741403403646E-2</v>
      </c>
      <c r="N745" s="13">
        <f t="shared" si="955"/>
        <v>1.9489411969380494E-2</v>
      </c>
      <c r="O745" s="13">
        <f t="shared" si="956"/>
        <v>4.4306378612865141E-2</v>
      </c>
      <c r="P745" s="13">
        <f t="shared" si="957"/>
        <v>5.6620543409434607E-2</v>
      </c>
      <c r="Q745" s="13">
        <f t="shared" si="958"/>
        <v>1.2453072570867281E-2</v>
      </c>
      <c r="R745" s="13">
        <f t="shared" si="959"/>
        <v>6.4359336174582324E-2</v>
      </c>
      <c r="S745" s="13">
        <f t="shared" si="960"/>
        <v>5.2552952200477669E-2</v>
      </c>
      <c r="T745" s="13">
        <f t="shared" si="961"/>
        <v>3.6178604936229035E-2</v>
      </c>
      <c r="U745" s="13">
        <f t="shared" si="962"/>
        <v>8.2246861552734002E-2</v>
      </c>
      <c r="V745" s="13">
        <f t="shared" si="963"/>
        <v>2.1678922083216822E-2</v>
      </c>
      <c r="W745" s="13">
        <f t="shared" si="964"/>
        <v>5.30472705552222E-3</v>
      </c>
      <c r="X745" s="13">
        <f t="shared" si="965"/>
        <v>1.5411266845520197E-2</v>
      </c>
      <c r="Y745" s="13">
        <f t="shared" si="966"/>
        <v>2.2386368167291955E-2</v>
      </c>
      <c r="Z745" s="13">
        <f t="shared" si="967"/>
        <v>6.2325475210171538E-2</v>
      </c>
      <c r="AA745" s="13">
        <f t="shared" si="968"/>
        <v>7.9647725341887438E-2</v>
      </c>
      <c r="AB745" s="13">
        <f t="shared" si="969"/>
        <v>5.0892192404025482E-2</v>
      </c>
      <c r="AC745" s="13">
        <f t="shared" si="970"/>
        <v>5.0303798206188469E-3</v>
      </c>
      <c r="AD745" s="13">
        <f t="shared" si="971"/>
        <v>1.694770244860321E-3</v>
      </c>
      <c r="AE745" s="13">
        <f t="shared" si="972"/>
        <v>4.9236381461324379E-3</v>
      </c>
      <c r="AF745" s="13">
        <f t="shared" si="973"/>
        <v>7.1520646139407703E-3</v>
      </c>
      <c r="AG745" s="13">
        <f t="shared" si="974"/>
        <v>6.9260475991943897E-3</v>
      </c>
      <c r="AH745" s="13">
        <f t="shared" si="975"/>
        <v>4.526691570011656E-2</v>
      </c>
      <c r="AI745" s="13">
        <f t="shared" si="976"/>
        <v>5.7848044585287854E-2</v>
      </c>
      <c r="AJ745" s="13">
        <f t="shared" si="977"/>
        <v>3.6962936513176621E-2</v>
      </c>
      <c r="AK745" s="13">
        <f t="shared" si="978"/>
        <v>1.5745374344939073E-2</v>
      </c>
      <c r="AL745" s="13">
        <f t="shared" si="979"/>
        <v>7.4703998045820043E-4</v>
      </c>
      <c r="AM745" s="13">
        <f t="shared" si="980"/>
        <v>4.3316025918791108E-4</v>
      </c>
      <c r="AN745" s="13">
        <f t="shared" si="981"/>
        <v>1.2584150459297137E-3</v>
      </c>
      <c r="AO745" s="13">
        <f t="shared" si="982"/>
        <v>1.8279705885198617E-3</v>
      </c>
      <c r="AP745" s="13">
        <f t="shared" si="983"/>
        <v>1.7702037089175537E-3</v>
      </c>
      <c r="AQ745" s="13">
        <f t="shared" si="984"/>
        <v>1.2856967683501444E-3</v>
      </c>
      <c r="AR745" s="13">
        <f t="shared" si="985"/>
        <v>2.6301843990330885E-2</v>
      </c>
      <c r="AS745" s="13">
        <f t="shared" si="986"/>
        <v>3.3611970691964518E-2</v>
      </c>
      <c r="AT745" s="13">
        <f t="shared" si="987"/>
        <v>2.1476908125012219E-2</v>
      </c>
      <c r="AU745" s="13">
        <f t="shared" si="988"/>
        <v>9.1486767583964079E-3</v>
      </c>
      <c r="AV745" s="13">
        <f t="shared" si="989"/>
        <v>2.922846922696014E-3</v>
      </c>
      <c r="AW745" s="13">
        <f t="shared" si="990"/>
        <v>7.704144511054667E-5</v>
      </c>
      <c r="AX745" s="13">
        <f t="shared" si="991"/>
        <v>9.2258233187630972E-5</v>
      </c>
      <c r="AY745" s="13">
        <f t="shared" si="992"/>
        <v>2.6802816346049282E-4</v>
      </c>
      <c r="AZ745" s="13">
        <f t="shared" si="993"/>
        <v>3.8933704844477821E-4</v>
      </c>
      <c r="BA745" s="13">
        <f t="shared" si="994"/>
        <v>3.7703335682989363E-4</v>
      </c>
      <c r="BB745" s="13">
        <f t="shared" si="995"/>
        <v>2.7383886159227229E-4</v>
      </c>
      <c r="BC745" s="13">
        <f t="shared" si="996"/>
        <v>1.5911106168143928E-4</v>
      </c>
      <c r="BD745" s="13">
        <f t="shared" si="997"/>
        <v>1.2735331212510007E-2</v>
      </c>
      <c r="BE745" s="13">
        <f t="shared" si="998"/>
        <v>1.627488854487583E-2</v>
      </c>
      <c r="BF745" s="13">
        <f t="shared" si="999"/>
        <v>1.0399101237663336E-2</v>
      </c>
      <c r="BG745" s="13">
        <f t="shared" si="1000"/>
        <v>4.4297817566404368E-3</v>
      </c>
      <c r="BH745" s="13">
        <f t="shared" si="1001"/>
        <v>1.4152400743340846E-3</v>
      </c>
      <c r="BI745" s="13">
        <f t="shared" si="1002"/>
        <v>3.6171614369014056E-4</v>
      </c>
      <c r="BJ745" s="14">
        <f t="shared" si="1003"/>
        <v>0.14005502524504077</v>
      </c>
      <c r="BK745" s="14">
        <f t="shared" si="1004"/>
        <v>0.15214860706107028</v>
      </c>
      <c r="BL745" s="14">
        <f t="shared" si="1005"/>
        <v>0.61635407068772841</v>
      </c>
      <c r="BM745" s="14">
        <f t="shared" si="1006"/>
        <v>0.75821270734512758</v>
      </c>
      <c r="BN745" s="14">
        <f t="shared" si="1007"/>
        <v>0.21247948414053347</v>
      </c>
    </row>
    <row r="746" spans="1:66" x14ac:dyDescent="0.25">
      <c r="A746" t="s">
        <v>13</v>
      </c>
      <c r="B746" t="s">
        <v>228</v>
      </c>
      <c r="C746" t="s">
        <v>45</v>
      </c>
      <c r="D746" s="10"/>
      <c r="E746" s="10">
        <f>VLOOKUP(A746,home!$A$2:$E$405,3,FALSE)</f>
        <v>1.8518518518518501</v>
      </c>
      <c r="F746" s="10">
        <f>VLOOKUP(B746,home!$B$2:$E$405,3,FALSE)</f>
        <v>1.08</v>
      </c>
      <c r="G746" s="10">
        <f>VLOOKUP(C746,away!$B$2:$E$405,4,FALSE)</f>
        <v>0.9</v>
      </c>
      <c r="H746" s="10">
        <f>VLOOKUP(A746,away!$A$2:$E$405,3,FALSE)</f>
        <v>1.12962962962963</v>
      </c>
      <c r="I746" s="10">
        <f>VLOOKUP(C746,away!$B$2:$E$405,3,FALSE)</f>
        <v>0.72</v>
      </c>
      <c r="J746" s="10">
        <f>VLOOKUP(B746,home!$B$2:$E$405,4,FALSE)</f>
        <v>0.59</v>
      </c>
      <c r="K746" s="12">
        <f t="shared" si="952"/>
        <v>1.7999999999999985</v>
      </c>
      <c r="L746" s="12">
        <f t="shared" si="953"/>
        <v>0.47986666666666677</v>
      </c>
      <c r="M746" s="13">
        <f t="shared" si="954"/>
        <v>0.1022978455189997</v>
      </c>
      <c r="N746" s="13">
        <f t="shared" si="955"/>
        <v>0.18413612193419929</v>
      </c>
      <c r="O746" s="13">
        <f t="shared" si="956"/>
        <v>4.9089326136383997E-2</v>
      </c>
      <c r="P746" s="13">
        <f t="shared" si="957"/>
        <v>8.8360787045491121E-2</v>
      </c>
      <c r="Q746" s="13">
        <f t="shared" si="958"/>
        <v>0.16572250974077926</v>
      </c>
      <c r="R746" s="13">
        <f t="shared" si="959"/>
        <v>1.1778165650989736E-2</v>
      </c>
      <c r="S746" s="13">
        <f t="shared" si="960"/>
        <v>1.9080628354603345E-2</v>
      </c>
      <c r="T746" s="13">
        <f t="shared" si="961"/>
        <v>7.9524708340941969E-2</v>
      </c>
      <c r="U746" s="13">
        <f t="shared" si="962"/>
        <v>2.1200698171781506E-2</v>
      </c>
      <c r="V746" s="13">
        <f t="shared" si="963"/>
        <v>1.8312315052857974E-3</v>
      </c>
      <c r="W746" s="13">
        <f t="shared" si="964"/>
        <v>9.943350584446746E-2</v>
      </c>
      <c r="X746" s="13">
        <f t="shared" si="965"/>
        <v>4.7714825004565135E-2</v>
      </c>
      <c r="Y746" s="13">
        <f t="shared" si="966"/>
        <v>1.1448377012761995E-2</v>
      </c>
      <c r="Z746" s="13">
        <f t="shared" si="967"/>
        <v>1.8839830301294257E-3</v>
      </c>
      <c r="AA746" s="13">
        <f t="shared" si="968"/>
        <v>3.3911694542329632E-3</v>
      </c>
      <c r="AB746" s="13">
        <f t="shared" si="969"/>
        <v>3.0520525088096654E-3</v>
      </c>
      <c r="AC746" s="13">
        <f t="shared" si="970"/>
        <v>9.8859032812853722E-5</v>
      </c>
      <c r="AD746" s="13">
        <f t="shared" si="971"/>
        <v>4.4745077630010337E-2</v>
      </c>
      <c r="AE746" s="13">
        <f t="shared" si="972"/>
        <v>2.1471671252054299E-2</v>
      </c>
      <c r="AF746" s="13">
        <f t="shared" si="973"/>
        <v>5.1517696557428954E-3</v>
      </c>
      <c r="AG746" s="13">
        <f t="shared" si="974"/>
        <v>8.2405417737860839E-4</v>
      </c>
      <c r="AH746" s="13">
        <f t="shared" si="975"/>
        <v>2.2601516418119344E-4</v>
      </c>
      <c r="AI746" s="13">
        <f t="shared" si="976"/>
        <v>4.0682729552614784E-4</v>
      </c>
      <c r="AJ746" s="13">
        <f t="shared" si="977"/>
        <v>3.6614456597353285E-4</v>
      </c>
      <c r="AK746" s="13">
        <f t="shared" si="978"/>
        <v>2.1968673958411948E-4</v>
      </c>
      <c r="AL746" s="13">
        <f t="shared" si="979"/>
        <v>3.4156191272972217E-6</v>
      </c>
      <c r="AM746" s="13">
        <f t="shared" si="980"/>
        <v>1.6108227946803715E-2</v>
      </c>
      <c r="AN746" s="13">
        <f t="shared" si="981"/>
        <v>7.7298016507395444E-3</v>
      </c>
      <c r="AO746" s="13">
        <f t="shared" si="982"/>
        <v>1.8546370760674415E-3</v>
      </c>
      <c r="AP746" s="13">
        <f t="shared" si="983"/>
        <v>2.9665950385629887E-4</v>
      </c>
      <c r="AQ746" s="13">
        <f t="shared" si="984"/>
        <v>3.5589251812627324E-5</v>
      </c>
      <c r="AR746" s="13">
        <f t="shared" si="985"/>
        <v>2.1691428690349752E-5</v>
      </c>
      <c r="AS746" s="13">
        <f t="shared" si="986"/>
        <v>3.9044571642629521E-5</v>
      </c>
      <c r="AT746" s="13">
        <f t="shared" si="987"/>
        <v>3.5140114478366544E-5</v>
      </c>
      <c r="AU746" s="13">
        <f t="shared" si="988"/>
        <v>2.1084068687019909E-5</v>
      </c>
      <c r="AV746" s="13">
        <f t="shared" si="989"/>
        <v>9.4878309091589527E-6</v>
      </c>
      <c r="AW746" s="13">
        <f t="shared" si="990"/>
        <v>8.195208826095119E-8</v>
      </c>
      <c r="AX746" s="13">
        <f t="shared" si="991"/>
        <v>4.8324683840411057E-3</v>
      </c>
      <c r="AY746" s="13">
        <f t="shared" si="992"/>
        <v>2.318940495221859E-3</v>
      </c>
      <c r="AZ746" s="13">
        <f t="shared" si="993"/>
        <v>5.5639112282023146E-4</v>
      </c>
      <c r="BA746" s="13">
        <f t="shared" si="994"/>
        <v>8.8997851156889506E-5</v>
      </c>
      <c r="BB746" s="13">
        <f t="shared" si="995"/>
        <v>1.0676775543788178E-5</v>
      </c>
      <c r="BC746" s="13">
        <f t="shared" si="996"/>
        <v>1.0246857381891647E-6</v>
      </c>
      <c r="BD746" s="13">
        <f t="shared" si="997"/>
        <v>1.7348322634793056E-6</v>
      </c>
      <c r="BE746" s="13">
        <f t="shared" si="998"/>
        <v>3.1226980742627477E-6</v>
      </c>
      <c r="BF746" s="13">
        <f t="shared" si="999"/>
        <v>2.8104282668364714E-6</v>
      </c>
      <c r="BG746" s="13">
        <f t="shared" si="1000"/>
        <v>1.6862569601018811E-6</v>
      </c>
      <c r="BH746" s="13">
        <f t="shared" si="1001"/>
        <v>7.5881563204584608E-7</v>
      </c>
      <c r="BI746" s="13">
        <f t="shared" si="1002"/>
        <v>2.7317362753650445E-7</v>
      </c>
      <c r="BJ746" s="14">
        <f t="shared" si="1003"/>
        <v>0.6940060353367028</v>
      </c>
      <c r="BK746" s="14">
        <f t="shared" si="1004"/>
        <v>0.21399170757154196</v>
      </c>
      <c r="BL746" s="14">
        <f t="shared" si="1005"/>
        <v>8.9866919906694626E-2</v>
      </c>
      <c r="BM746" s="14">
        <f t="shared" si="1006"/>
        <v>0.39604503127509244</v>
      </c>
      <c r="BN746" s="14">
        <f t="shared" si="1007"/>
        <v>0.60138475602684316</v>
      </c>
    </row>
    <row r="747" spans="1:66" x14ac:dyDescent="0.25">
      <c r="A747" t="s">
        <v>13</v>
      </c>
      <c r="B747" t="s">
        <v>17</v>
      </c>
      <c r="C747" t="s">
        <v>51</v>
      </c>
      <c r="D747" s="10"/>
      <c r="E747" s="10">
        <f>VLOOKUP(A747,home!$A$2:$E$405,3,FALSE)</f>
        <v>1.8518518518518501</v>
      </c>
      <c r="F747" s="10">
        <f>VLOOKUP(B747,home!$B$2:$E$405,3,FALSE)</f>
        <v>0.36</v>
      </c>
      <c r="G747" s="10">
        <f>VLOOKUP(C747,away!$B$2:$E$405,4,FALSE)</f>
        <v>0.72</v>
      </c>
      <c r="H747" s="10">
        <f>VLOOKUP(A747,away!$A$2:$E$405,3,FALSE)</f>
        <v>1.12962962962963</v>
      </c>
      <c r="I747" s="10">
        <f>VLOOKUP(C747,away!$B$2:$E$405,3,FALSE)</f>
        <v>0.9</v>
      </c>
      <c r="J747" s="10">
        <f>VLOOKUP(B747,home!$B$2:$E$405,4,FALSE)</f>
        <v>1.77</v>
      </c>
      <c r="K747" s="12">
        <f t="shared" si="952"/>
        <v>0.47999999999999948</v>
      </c>
      <c r="L747" s="12">
        <f t="shared" si="953"/>
        <v>1.7995000000000008</v>
      </c>
      <c r="M747" s="13">
        <f t="shared" si="954"/>
        <v>0.10233536160655224</v>
      </c>
      <c r="N747" s="13">
        <f t="shared" si="955"/>
        <v>4.9120973571145018E-2</v>
      </c>
      <c r="O747" s="13">
        <f t="shared" si="956"/>
        <v>0.18415248321099079</v>
      </c>
      <c r="P747" s="13">
        <f t="shared" si="957"/>
        <v>8.8393191941275484E-2</v>
      </c>
      <c r="Q747" s="13">
        <f t="shared" si="958"/>
        <v>1.1789033657074791E-2</v>
      </c>
      <c r="R747" s="13">
        <f t="shared" si="959"/>
        <v>0.16569119676908908</v>
      </c>
      <c r="S747" s="13">
        <f t="shared" si="960"/>
        <v>1.9087625867799021E-2</v>
      </c>
      <c r="T747" s="13">
        <f t="shared" si="961"/>
        <v>2.1214366065906091E-2</v>
      </c>
      <c r="U747" s="13">
        <f t="shared" si="962"/>
        <v>7.9531774449162679E-2</v>
      </c>
      <c r="V747" s="13">
        <f t="shared" si="963"/>
        <v>1.8319030799522299E-3</v>
      </c>
      <c r="W747" s="13">
        <f t="shared" si="964"/>
        <v>1.8862453851319644E-3</v>
      </c>
      <c r="X747" s="13">
        <f t="shared" si="965"/>
        <v>3.3942985705449707E-3</v>
      </c>
      <c r="Y747" s="13">
        <f t="shared" si="966"/>
        <v>3.0540201388478396E-3</v>
      </c>
      <c r="Z747" s="13">
        <f t="shared" si="967"/>
        <v>9.9387102861991983E-2</v>
      </c>
      <c r="AA747" s="13">
        <f t="shared" si="968"/>
        <v>4.7705809373756097E-2</v>
      </c>
      <c r="AB747" s="13">
        <f t="shared" si="969"/>
        <v>1.144939424970145E-2</v>
      </c>
      <c r="AC747" s="13">
        <f t="shared" si="970"/>
        <v>9.8895287771221018E-5</v>
      </c>
      <c r="AD747" s="13">
        <f t="shared" si="971"/>
        <v>2.2634944621583548E-4</v>
      </c>
      <c r="AE747" s="13">
        <f t="shared" si="972"/>
        <v>4.07315828465396E-4</v>
      </c>
      <c r="AF747" s="13">
        <f t="shared" si="973"/>
        <v>3.6648241666174033E-4</v>
      </c>
      <c r="AG747" s="13">
        <f t="shared" si="974"/>
        <v>2.1982836959426734E-4</v>
      </c>
      <c r="AH747" s="13">
        <f t="shared" si="975"/>
        <v>4.4711772900038645E-2</v>
      </c>
      <c r="AI747" s="13">
        <f t="shared" si="976"/>
        <v>2.1461650992018525E-2</v>
      </c>
      <c r="AJ747" s="13">
        <f t="shared" si="977"/>
        <v>5.1507962380844402E-3</v>
      </c>
      <c r="AK747" s="13">
        <f t="shared" si="978"/>
        <v>8.2412739809350946E-4</v>
      </c>
      <c r="AL747" s="13">
        <f t="shared" si="979"/>
        <v>3.416871750610793E-6</v>
      </c>
      <c r="AM747" s="13">
        <f t="shared" si="980"/>
        <v>2.1729546836720187E-5</v>
      </c>
      <c r="AN747" s="13">
        <f t="shared" si="981"/>
        <v>3.9102319532677986E-5</v>
      </c>
      <c r="AO747" s="13">
        <f t="shared" si="982"/>
        <v>3.518231199952704E-5</v>
      </c>
      <c r="AP747" s="13">
        <f t="shared" si="983"/>
        <v>2.1103523481049647E-5</v>
      </c>
      <c r="AQ747" s="13">
        <f t="shared" si="984"/>
        <v>9.4939476260372106E-6</v>
      </c>
      <c r="AR747" s="13">
        <f t="shared" si="985"/>
        <v>1.6091767066723911E-2</v>
      </c>
      <c r="AS747" s="13">
        <f t="shared" si="986"/>
        <v>7.7240481920274693E-3</v>
      </c>
      <c r="AT747" s="13">
        <f t="shared" si="987"/>
        <v>1.8537715660865905E-3</v>
      </c>
      <c r="AU747" s="13">
        <f t="shared" si="988"/>
        <v>2.9660345057385415E-4</v>
      </c>
      <c r="AV747" s="13">
        <f t="shared" si="989"/>
        <v>3.5592414068862457E-5</v>
      </c>
      <c r="AW747" s="13">
        <f t="shared" si="990"/>
        <v>8.1982142869654879E-8</v>
      </c>
      <c r="AX747" s="13">
        <f t="shared" si="991"/>
        <v>1.7383637469376125E-6</v>
      </c>
      <c r="AY747" s="13">
        <f t="shared" si="992"/>
        <v>3.1281855626142343E-6</v>
      </c>
      <c r="AZ747" s="13">
        <f t="shared" si="993"/>
        <v>2.8145849599621594E-6</v>
      </c>
      <c r="BA747" s="13">
        <f t="shared" si="994"/>
        <v>1.6882818784839693E-6</v>
      </c>
      <c r="BB747" s="13">
        <f t="shared" si="995"/>
        <v>7.5951581008297573E-7</v>
      </c>
      <c r="BC747" s="13">
        <f t="shared" si="996"/>
        <v>2.7334974004886306E-7</v>
      </c>
      <c r="BD747" s="13">
        <f t="shared" si="997"/>
        <v>4.8261891394282821E-3</v>
      </c>
      <c r="BE747" s="13">
        <f t="shared" si="998"/>
        <v>2.3165707869255729E-3</v>
      </c>
      <c r="BF747" s="13">
        <f t="shared" si="999"/>
        <v>5.5597698886213683E-4</v>
      </c>
      <c r="BG747" s="13">
        <f t="shared" si="1000"/>
        <v>8.8956318217941804E-5</v>
      </c>
      <c r="BH747" s="13">
        <f t="shared" si="1001"/>
        <v>1.0674758186153003E-5</v>
      </c>
      <c r="BI747" s="13">
        <f t="shared" si="1002"/>
        <v>1.0247767858706875E-6</v>
      </c>
      <c r="BJ747" s="14">
        <f t="shared" si="1003"/>
        <v>9.1815927380762025E-2</v>
      </c>
      <c r="BK747" s="14">
        <f t="shared" si="1004"/>
        <v>0.21175352284066343</v>
      </c>
      <c r="BL747" s="14">
        <f t="shared" si="1005"/>
        <v>0.59448018103882161</v>
      </c>
      <c r="BM747" s="14">
        <f t="shared" si="1006"/>
        <v>0.3959514471626922</v>
      </c>
      <c r="BN747" s="14">
        <f t="shared" si="1007"/>
        <v>0.60148224075612744</v>
      </c>
    </row>
    <row r="748" spans="1:66" s="10" customFormat="1" x14ac:dyDescent="0.25">
      <c r="A748" t="s">
        <v>13</v>
      </c>
      <c r="B748" t="s">
        <v>47</v>
      </c>
      <c r="C748" t="s">
        <v>44</v>
      </c>
      <c r="E748" s="10">
        <f>VLOOKUP(A748,home!$A$2:$E$405,3,FALSE)</f>
        <v>1.8518518518518501</v>
      </c>
      <c r="F748" s="10">
        <f>VLOOKUP(B748,home!$B$2:$E$405,3,FALSE)</f>
        <v>0.9</v>
      </c>
      <c r="G748" s="10">
        <f>VLOOKUP(C748,away!$B$2:$E$405,4,FALSE)</f>
        <v>0.54</v>
      </c>
      <c r="H748" s="10">
        <f>VLOOKUP(A748,away!$A$2:$E$405,3,FALSE)</f>
        <v>1.12962962962963</v>
      </c>
      <c r="I748" s="10">
        <f>VLOOKUP(C748,away!$B$2:$E$405,3,FALSE)</f>
        <v>0.36</v>
      </c>
      <c r="J748" s="10">
        <f>VLOOKUP(B748,home!$B$2:$E$405,4,FALSE)</f>
        <v>1.48</v>
      </c>
      <c r="K748" s="12">
        <f t="shared" si="952"/>
        <v>0.89999999999999925</v>
      </c>
      <c r="L748" s="12">
        <f t="shared" si="953"/>
        <v>0.60186666666666688</v>
      </c>
      <c r="M748" s="13">
        <f t="shared" si="954"/>
        <v>0.22271403901670508</v>
      </c>
      <c r="N748" s="13">
        <f t="shared" si="955"/>
        <v>0.20044263511503435</v>
      </c>
      <c r="O748" s="13">
        <f t="shared" si="956"/>
        <v>0.13404415628285427</v>
      </c>
      <c r="P748" s="13">
        <f t="shared" si="957"/>
        <v>0.12063974065456873</v>
      </c>
      <c r="Q748" s="13">
        <f t="shared" si="958"/>
        <v>9.0199185801765405E-2</v>
      </c>
      <c r="R748" s="13">
        <f t="shared" si="959"/>
        <v>4.0338354764053619E-2</v>
      </c>
      <c r="S748" s="13">
        <f t="shared" si="960"/>
        <v>1.6337033679441688E-2</v>
      </c>
      <c r="T748" s="13">
        <f t="shared" si="961"/>
        <v>5.4287883294555889E-2</v>
      </c>
      <c r="U748" s="13">
        <f t="shared" si="962"/>
        <v>3.6304519287648225E-2</v>
      </c>
      <c r="V748" s="13">
        <f t="shared" si="963"/>
        <v>9.832716003866631E-4</v>
      </c>
      <c r="W748" s="13">
        <f t="shared" si="964"/>
        <v>2.7059755740529597E-2</v>
      </c>
      <c r="X748" s="13">
        <f t="shared" si="965"/>
        <v>1.6286364988366751E-2</v>
      </c>
      <c r="Y748" s="13">
        <f t="shared" si="966"/>
        <v>4.9011101038325018E-3</v>
      </c>
      <c r="Z748" s="13">
        <f t="shared" si="967"/>
        <v>8.0927703735528041E-3</v>
      </c>
      <c r="AA748" s="13">
        <f t="shared" si="968"/>
        <v>7.2834933361975163E-3</v>
      </c>
      <c r="AB748" s="13">
        <f t="shared" si="969"/>
        <v>3.2775720012888803E-3</v>
      </c>
      <c r="AC748" s="13">
        <f t="shared" si="970"/>
        <v>3.3288660031090455E-5</v>
      </c>
      <c r="AD748" s="13">
        <f t="shared" si="971"/>
        <v>6.0884450416191531E-3</v>
      </c>
      <c r="AE748" s="13">
        <f t="shared" si="972"/>
        <v>3.6644321223825156E-3</v>
      </c>
      <c r="AF748" s="13">
        <f t="shared" si="973"/>
        <v>1.102749773362312E-3</v>
      </c>
      <c r="AG748" s="13">
        <f t="shared" si="974"/>
        <v>2.2123611008699899E-4</v>
      </c>
      <c r="AH748" s="13">
        <f t="shared" si="975"/>
        <v>1.2176921822072456E-3</v>
      </c>
      <c r="AI748" s="13">
        <f t="shared" si="976"/>
        <v>1.0959229639865198E-3</v>
      </c>
      <c r="AJ748" s="13">
        <f t="shared" si="977"/>
        <v>4.9316533379393363E-4</v>
      </c>
      <c r="AK748" s="13">
        <f t="shared" si="978"/>
        <v>1.4794960013817993E-4</v>
      </c>
      <c r="AL748" s="13">
        <f t="shared" si="979"/>
        <v>7.2127205462564335E-7</v>
      </c>
      <c r="AM748" s="13">
        <f t="shared" si="980"/>
        <v>1.0959201074914472E-3</v>
      </c>
      <c r="AN748" s="13">
        <f t="shared" si="981"/>
        <v>6.5959778202885253E-4</v>
      </c>
      <c r="AO748" s="13">
        <f t="shared" si="982"/>
        <v>1.9849495920521606E-4</v>
      </c>
      <c r="AP748" s="13">
        <f t="shared" si="983"/>
        <v>3.98224998156598E-5</v>
      </c>
      <c r="AQ748" s="13">
        <f t="shared" si="984"/>
        <v>5.9919588055962789E-6</v>
      </c>
      <c r="AR748" s="13">
        <f t="shared" si="985"/>
        <v>1.4657766694622695E-4</v>
      </c>
      <c r="AS748" s="13">
        <f t="shared" si="986"/>
        <v>1.3191990025160412E-4</v>
      </c>
      <c r="AT748" s="13">
        <f t="shared" si="987"/>
        <v>5.9363955113221816E-5</v>
      </c>
      <c r="AU748" s="13">
        <f t="shared" si="988"/>
        <v>1.7809186533966528E-5</v>
      </c>
      <c r="AV748" s="13">
        <f t="shared" si="989"/>
        <v>4.0070669701424646E-6</v>
      </c>
      <c r="AW748" s="13">
        <f t="shared" si="990"/>
        <v>1.0852740181933827E-8</v>
      </c>
      <c r="AX748" s="13">
        <f t="shared" si="991"/>
        <v>1.6438801612371685E-4</v>
      </c>
      <c r="AY748" s="13">
        <f t="shared" si="992"/>
        <v>9.8939667304327744E-5</v>
      </c>
      <c r="AZ748" s="13">
        <f t="shared" si="993"/>
        <v>2.977424388078237E-5</v>
      </c>
      <c r="BA748" s="13">
        <f t="shared" si="994"/>
        <v>5.973374972348962E-6</v>
      </c>
      <c r="BB748" s="13">
        <f t="shared" si="995"/>
        <v>8.9879382083944068E-7</v>
      </c>
      <c r="BC748" s="13">
        <f t="shared" si="996"/>
        <v>1.0819080819384636E-7</v>
      </c>
      <c r="BD748" s="13">
        <f t="shared" si="997"/>
        <v>1.4703368635450402E-5</v>
      </c>
      <c r="BE748" s="13">
        <f t="shared" si="998"/>
        <v>1.3233031771905348E-5</v>
      </c>
      <c r="BF748" s="13">
        <f t="shared" si="999"/>
        <v>5.9548642973574029E-6</v>
      </c>
      <c r="BG748" s="13">
        <f t="shared" si="1000"/>
        <v>1.7864592892072192E-6</v>
      </c>
      <c r="BH748" s="13">
        <f t="shared" si="1001"/>
        <v>4.019533400716239E-7</v>
      </c>
      <c r="BI748" s="13">
        <f t="shared" si="1002"/>
        <v>7.2351601212892275E-8</v>
      </c>
      <c r="BJ748" s="14">
        <f t="shared" si="1003"/>
        <v>0.40655370768579235</v>
      </c>
      <c r="BK748" s="14">
        <f t="shared" si="1004"/>
        <v>0.36080703455049218</v>
      </c>
      <c r="BL748" s="14">
        <f t="shared" si="1005"/>
        <v>0.22459865555691874</v>
      </c>
      <c r="BM748" s="14">
        <f t="shared" si="1006"/>
        <v>0.19157512771721064</v>
      </c>
      <c r="BN748" s="14">
        <f t="shared" si="1007"/>
        <v>0.80837811163498152</v>
      </c>
    </row>
    <row r="749" spans="1:66" x14ac:dyDescent="0.25">
      <c r="A749" t="s">
        <v>13</v>
      </c>
      <c r="B749" t="s">
        <v>15</v>
      </c>
      <c r="C749" t="s">
        <v>43</v>
      </c>
      <c r="D749" s="10"/>
      <c r="E749" s="10">
        <f>VLOOKUP(A749,home!$A$2:$E$405,3,FALSE)</f>
        <v>1.8518518518518501</v>
      </c>
      <c r="F749" s="10">
        <f>VLOOKUP(B749,home!$B$2:$E$405,3,FALSE)</f>
        <v>1.44</v>
      </c>
      <c r="G749" s="10">
        <f>VLOOKUP(C749,away!$B$2:$E$405,4,FALSE)</f>
        <v>1.08</v>
      </c>
      <c r="H749" s="10">
        <f>VLOOKUP(A749,away!$A$2:$E$405,3,FALSE)</f>
        <v>1.12962962962963</v>
      </c>
      <c r="I749" s="10">
        <f>VLOOKUP(C749,away!$B$2:$E$405,3,FALSE)</f>
        <v>0.9</v>
      </c>
      <c r="J749" s="10">
        <f>VLOOKUP(B749,home!$B$2:$E$405,4,FALSE)</f>
        <v>1.18</v>
      </c>
      <c r="K749" s="12">
        <f t="shared" si="952"/>
        <v>2.8799999999999972</v>
      </c>
      <c r="L749" s="12">
        <f t="shared" si="953"/>
        <v>1.1996666666666671</v>
      </c>
      <c r="M749" s="13">
        <f t="shared" si="954"/>
        <v>1.6913102413997575E-2</v>
      </c>
      <c r="N749" s="13">
        <f t="shared" si="955"/>
        <v>4.8709734952312969E-2</v>
      </c>
      <c r="O749" s="13">
        <f t="shared" si="956"/>
        <v>2.029008519599243E-2</v>
      </c>
      <c r="P749" s="13">
        <f t="shared" si="957"/>
        <v>5.843544536445814E-2</v>
      </c>
      <c r="Q749" s="13">
        <f t="shared" si="958"/>
        <v>7.0142018331330616E-2</v>
      </c>
      <c r="R749" s="13">
        <f t="shared" si="959"/>
        <v>1.2170669436729471E-2</v>
      </c>
      <c r="S749" s="13">
        <f t="shared" si="960"/>
        <v>5.0474200288004367E-2</v>
      </c>
      <c r="T749" s="13">
        <f t="shared" si="961"/>
        <v>8.4147041324819649E-2</v>
      </c>
      <c r="U749" s="13">
        <f t="shared" si="962"/>
        <v>3.5051527977780834E-2</v>
      </c>
      <c r="V749" s="13">
        <f t="shared" si="963"/>
        <v>1.9376708995896278E-2</v>
      </c>
      <c r="W749" s="13">
        <f t="shared" si="964"/>
        <v>6.7336337598077334E-2</v>
      </c>
      <c r="X749" s="13">
        <f t="shared" si="965"/>
        <v>8.0781159671826794E-2</v>
      </c>
      <c r="Y749" s="13">
        <f t="shared" si="966"/>
        <v>4.8455232276484149E-2</v>
      </c>
      <c r="Z749" s="13">
        <f t="shared" si="967"/>
        <v>4.8669154780877086E-3</v>
      </c>
      <c r="AA749" s="13">
        <f t="shared" si="968"/>
        <v>1.4016716576892586E-2</v>
      </c>
      <c r="AB749" s="13">
        <f t="shared" si="969"/>
        <v>2.0184071870725309E-2</v>
      </c>
      <c r="AC749" s="13">
        <f t="shared" si="970"/>
        <v>4.1842065405738385E-3</v>
      </c>
      <c r="AD749" s="13">
        <f t="shared" si="971"/>
        <v>4.848216307061564E-2</v>
      </c>
      <c r="AE749" s="13">
        <f t="shared" si="972"/>
        <v>5.8162434963715239E-2</v>
      </c>
      <c r="AF749" s="13">
        <f t="shared" si="973"/>
        <v>3.4887767239068557E-2</v>
      </c>
      <c r="AG749" s="13">
        <f t="shared" si="974"/>
        <v>1.3951230477045308E-2</v>
      </c>
      <c r="AH749" s="13">
        <f t="shared" si="975"/>
        <v>1.459669067136472E-3</v>
      </c>
      <c r="AI749" s="13">
        <f t="shared" si="976"/>
        <v>4.2038469133530345E-3</v>
      </c>
      <c r="AJ749" s="13">
        <f t="shared" si="977"/>
        <v>6.0535395552283652E-3</v>
      </c>
      <c r="AK749" s="13">
        <f t="shared" si="978"/>
        <v>5.8113979730192254E-3</v>
      </c>
      <c r="AL749" s="13">
        <f t="shared" si="979"/>
        <v>5.7826403863776887E-4</v>
      </c>
      <c r="AM749" s="13">
        <f t="shared" si="980"/>
        <v>2.7925725928674577E-2</v>
      </c>
      <c r="AN749" s="13">
        <f t="shared" si="981"/>
        <v>3.3501562539099944E-2</v>
      </c>
      <c r="AO749" s="13">
        <f t="shared" si="982"/>
        <v>2.0095353929703467E-2</v>
      </c>
      <c r="AP749" s="13">
        <f t="shared" si="983"/>
        <v>8.0359087547780886E-3</v>
      </c>
      <c r="AQ749" s="13">
        <f t="shared" si="984"/>
        <v>2.4101029673705286E-3</v>
      </c>
      <c r="AR749" s="13">
        <f t="shared" si="985"/>
        <v>3.5022326484161087E-4</v>
      </c>
      <c r="AS749" s="13">
        <f t="shared" si="986"/>
        <v>1.0086430027438382E-3</v>
      </c>
      <c r="AT749" s="13">
        <f t="shared" si="987"/>
        <v>1.4524459239511258E-3</v>
      </c>
      <c r="AU749" s="13">
        <f t="shared" si="988"/>
        <v>1.3943480869930795E-3</v>
      </c>
      <c r="AV749" s="13">
        <f t="shared" si="989"/>
        <v>1.0039306226350163E-3</v>
      </c>
      <c r="AW749" s="13">
        <f t="shared" si="990"/>
        <v>5.5497927334862133E-5</v>
      </c>
      <c r="AX749" s="13">
        <f t="shared" si="991"/>
        <v>1.3404348445763785E-2</v>
      </c>
      <c r="AY749" s="13">
        <f t="shared" si="992"/>
        <v>1.6080750018767957E-2</v>
      </c>
      <c r="AZ749" s="13">
        <f t="shared" si="993"/>
        <v>9.6457698862576543E-3</v>
      </c>
      <c r="BA749" s="13">
        <f t="shared" si="994"/>
        <v>3.8572362022934788E-3</v>
      </c>
      <c r="BB749" s="13">
        <f t="shared" si="995"/>
        <v>1.1568494243378526E-3</v>
      </c>
      <c r="BC749" s="13">
        <f t="shared" si="996"/>
        <v>2.775667385461288E-4</v>
      </c>
      <c r="BD749" s="13">
        <f t="shared" si="997"/>
        <v>7.0025196120275477E-5</v>
      </c>
      <c r="BE749" s="13">
        <f t="shared" si="998"/>
        <v>2.0167256482639317E-4</v>
      </c>
      <c r="BF749" s="13">
        <f t="shared" si="999"/>
        <v>2.904084933500059E-4</v>
      </c>
      <c r="BG749" s="13">
        <f t="shared" si="1000"/>
        <v>2.7879215361600542E-4</v>
      </c>
      <c r="BH749" s="13">
        <f t="shared" si="1001"/>
        <v>2.0073035060352374E-4</v>
      </c>
      <c r="BI749" s="13">
        <f t="shared" si="1002"/>
        <v>1.1562068194762955E-4</v>
      </c>
      <c r="BJ749" s="14">
        <f t="shared" si="1003"/>
        <v>0.69144629474088981</v>
      </c>
      <c r="BK749" s="14">
        <f t="shared" si="1004"/>
        <v>0.16604267766033595</v>
      </c>
      <c r="BL749" s="14">
        <f t="shared" si="1005"/>
        <v>0.12560836490848623</v>
      </c>
      <c r="BM749" s="14">
        <f t="shared" si="1006"/>
        <v>0.74527794500154543</v>
      </c>
      <c r="BN749" s="14">
        <f t="shared" si="1007"/>
        <v>0.22666105569482123</v>
      </c>
    </row>
    <row r="750" spans="1:66" x14ac:dyDescent="0.25">
      <c r="A750" t="s">
        <v>13</v>
      </c>
      <c r="B750" t="s">
        <v>14</v>
      </c>
      <c r="C750" t="s">
        <v>50</v>
      </c>
      <c r="D750" s="10"/>
      <c r="E750" s="10">
        <f>VLOOKUP(A750,home!$A$2:$E$405,3,FALSE)</f>
        <v>1.8518518518518501</v>
      </c>
      <c r="F750" s="10">
        <f>VLOOKUP(B750,home!$B$2:$E$405,3,FALSE)</f>
        <v>0.54</v>
      </c>
      <c r="G750" s="10">
        <f>VLOOKUP(C750,away!$B$2:$E$405,4,FALSE)</f>
        <v>0.54</v>
      </c>
      <c r="H750" s="10">
        <f>VLOOKUP(A750,away!$A$2:$E$405,3,FALSE)</f>
        <v>1.12962962962963</v>
      </c>
      <c r="I750" s="10">
        <f>VLOOKUP(C750,away!$B$2:$E$405,3,FALSE)</f>
        <v>0</v>
      </c>
      <c r="J750" s="10">
        <f>VLOOKUP(B750,home!$B$2:$E$405,4,FALSE)</f>
        <v>0.44</v>
      </c>
      <c r="K750" s="12">
        <f t="shared" si="952"/>
        <v>0.53999999999999959</v>
      </c>
      <c r="L750" s="12">
        <f t="shared" si="953"/>
        <v>0</v>
      </c>
      <c r="M750" s="13">
        <f t="shared" si="954"/>
        <v>0.58274825237398986</v>
      </c>
      <c r="N750" s="13">
        <f t="shared" si="955"/>
        <v>0.31468405628195434</v>
      </c>
      <c r="O750" s="13">
        <f t="shared" si="956"/>
        <v>0</v>
      </c>
      <c r="P750" s="13">
        <f t="shared" si="957"/>
        <v>0</v>
      </c>
      <c r="Q750" s="13">
        <f t="shared" si="958"/>
        <v>8.4964695196127593E-2</v>
      </c>
      <c r="R750" s="13">
        <f t="shared" si="959"/>
        <v>0</v>
      </c>
      <c r="S750" s="13">
        <f t="shared" si="960"/>
        <v>0</v>
      </c>
      <c r="T750" s="13">
        <f t="shared" si="961"/>
        <v>0</v>
      </c>
      <c r="U750" s="13">
        <f t="shared" si="962"/>
        <v>0</v>
      </c>
      <c r="V750" s="13">
        <f t="shared" si="963"/>
        <v>0</v>
      </c>
      <c r="W750" s="13">
        <f t="shared" si="964"/>
        <v>1.5293645135302958E-2</v>
      </c>
      <c r="X750" s="13">
        <f t="shared" si="965"/>
        <v>0</v>
      </c>
      <c r="Y750" s="13">
        <f t="shared" si="966"/>
        <v>0</v>
      </c>
      <c r="Z750" s="13">
        <f t="shared" si="967"/>
        <v>0</v>
      </c>
      <c r="AA750" s="13">
        <f t="shared" si="968"/>
        <v>0</v>
      </c>
      <c r="AB750" s="13">
        <f t="shared" si="969"/>
        <v>0</v>
      </c>
      <c r="AC750" s="13">
        <f t="shared" si="970"/>
        <v>0</v>
      </c>
      <c r="AD750" s="13">
        <f t="shared" si="971"/>
        <v>2.0646420932658974E-3</v>
      </c>
      <c r="AE750" s="13">
        <f t="shared" si="972"/>
        <v>0</v>
      </c>
      <c r="AF750" s="13">
        <f t="shared" si="973"/>
        <v>0</v>
      </c>
      <c r="AG750" s="13">
        <f t="shared" si="974"/>
        <v>0</v>
      </c>
      <c r="AH750" s="13">
        <f t="shared" si="975"/>
        <v>0</v>
      </c>
      <c r="AI750" s="13">
        <f t="shared" si="976"/>
        <v>0</v>
      </c>
      <c r="AJ750" s="13">
        <f t="shared" si="977"/>
        <v>0</v>
      </c>
      <c r="AK750" s="13">
        <f t="shared" si="978"/>
        <v>0</v>
      </c>
      <c r="AL750" s="13">
        <f t="shared" si="979"/>
        <v>0</v>
      </c>
      <c r="AM750" s="13">
        <f t="shared" si="980"/>
        <v>2.2298134607271681E-4</v>
      </c>
      <c r="AN750" s="13">
        <f t="shared" si="981"/>
        <v>0</v>
      </c>
      <c r="AO750" s="13">
        <f t="shared" si="982"/>
        <v>0</v>
      </c>
      <c r="AP750" s="13">
        <f t="shared" si="983"/>
        <v>0</v>
      </c>
      <c r="AQ750" s="13">
        <f t="shared" si="984"/>
        <v>0</v>
      </c>
      <c r="AR750" s="13">
        <f t="shared" si="985"/>
        <v>0</v>
      </c>
      <c r="AS750" s="13">
        <f t="shared" si="986"/>
        <v>0</v>
      </c>
      <c r="AT750" s="13">
        <f t="shared" si="987"/>
        <v>0</v>
      </c>
      <c r="AU750" s="13">
        <f t="shared" si="988"/>
        <v>0</v>
      </c>
      <c r="AV750" s="13">
        <f t="shared" si="989"/>
        <v>0</v>
      </c>
      <c r="AW750" s="13">
        <f t="shared" si="990"/>
        <v>0</v>
      </c>
      <c r="AX750" s="13">
        <f t="shared" si="991"/>
        <v>2.0068321146544492E-5</v>
      </c>
      <c r="AY750" s="13">
        <f t="shared" si="992"/>
        <v>0</v>
      </c>
      <c r="AZ750" s="13">
        <f t="shared" si="993"/>
        <v>0</v>
      </c>
      <c r="BA750" s="13">
        <f t="shared" si="994"/>
        <v>0</v>
      </c>
      <c r="BB750" s="13">
        <f t="shared" si="995"/>
        <v>0</v>
      </c>
      <c r="BC750" s="13">
        <f t="shared" si="996"/>
        <v>0</v>
      </c>
      <c r="BD750" s="13">
        <f t="shared" si="997"/>
        <v>0</v>
      </c>
      <c r="BE750" s="13">
        <f t="shared" si="998"/>
        <v>0</v>
      </c>
      <c r="BF750" s="13">
        <f t="shared" si="999"/>
        <v>0</v>
      </c>
      <c r="BG750" s="13">
        <f t="shared" si="1000"/>
        <v>0</v>
      </c>
      <c r="BH750" s="13">
        <f t="shared" si="1001"/>
        <v>0</v>
      </c>
      <c r="BI750" s="13">
        <f t="shared" si="1002"/>
        <v>0</v>
      </c>
      <c r="BJ750" s="14">
        <f t="shared" si="1003"/>
        <v>0.41725008837387006</v>
      </c>
      <c r="BK750" s="14">
        <f t="shared" si="1004"/>
        <v>0.58274825237398986</v>
      </c>
      <c r="BL750" s="14">
        <f t="shared" si="1005"/>
        <v>0</v>
      </c>
      <c r="BM750" s="14">
        <f t="shared" si="1006"/>
        <v>1.7601336895788116E-2</v>
      </c>
      <c r="BN750" s="14">
        <f t="shared" si="1007"/>
        <v>0.98239700385207174</v>
      </c>
    </row>
    <row r="751" spans="1:66" x14ac:dyDescent="0.25">
      <c r="A751" t="s">
        <v>13</v>
      </c>
      <c r="B751" t="s">
        <v>52</v>
      </c>
      <c r="C751" t="s">
        <v>227</v>
      </c>
      <c r="D751" s="10"/>
      <c r="E751" s="10">
        <f>VLOOKUP(A751,home!$A$2:$E$405,3,FALSE)</f>
        <v>1.8518518518518501</v>
      </c>
      <c r="F751" s="10">
        <f>VLOOKUP(B751,home!$B$2:$E$405,3,FALSE)</f>
        <v>1.98</v>
      </c>
      <c r="G751" s="10">
        <f>VLOOKUP(C751,away!$B$2:$E$405,4,FALSE)</f>
        <v>0.54</v>
      </c>
      <c r="H751" s="10">
        <f>VLOOKUP(A751,away!$A$2:$E$405,3,FALSE)</f>
        <v>1.12962962962963</v>
      </c>
      <c r="I751" s="10">
        <f>VLOOKUP(C751,away!$B$2:$E$405,3,FALSE)</f>
        <v>1.44</v>
      </c>
      <c r="J751" s="10">
        <f>VLOOKUP(B751,home!$B$2:$E$405,4,FALSE)</f>
        <v>1.18</v>
      </c>
      <c r="K751" s="12">
        <f t="shared" si="952"/>
        <v>1.9799999999999982</v>
      </c>
      <c r="L751" s="12">
        <f t="shared" si="953"/>
        <v>1.9194666666666671</v>
      </c>
      <c r="M751" s="13">
        <f t="shared" si="954"/>
        <v>2.0252710011270332E-2</v>
      </c>
      <c r="N751" s="13">
        <f t="shared" si="955"/>
        <v>4.0100365822315229E-2</v>
      </c>
      <c r="O751" s="13">
        <f t="shared" si="956"/>
        <v>3.8874401776299708E-2</v>
      </c>
      <c r="P751" s="13">
        <f t="shared" si="957"/>
        <v>7.6971315517073369E-2</v>
      </c>
      <c r="Q751" s="13">
        <f t="shared" si="958"/>
        <v>3.9699362164092047E-2</v>
      </c>
      <c r="R751" s="13">
        <f t="shared" si="959"/>
        <v>3.7309059198107383E-2</v>
      </c>
      <c r="S751" s="13">
        <f t="shared" si="960"/>
        <v>7.3133217840129994E-2</v>
      </c>
      <c r="T751" s="13">
        <f t="shared" si="961"/>
        <v>7.6201602361902585E-2</v>
      </c>
      <c r="U751" s="13">
        <f t="shared" si="962"/>
        <v>7.3871937212252575E-2</v>
      </c>
      <c r="V751" s="13">
        <f t="shared" si="963"/>
        <v>3.088289025144432E-2</v>
      </c>
      <c r="W751" s="13">
        <f t="shared" si="964"/>
        <v>2.6201579028300732E-2</v>
      </c>
      <c r="X751" s="13">
        <f t="shared" si="965"/>
        <v>5.0293057558855658E-2</v>
      </c>
      <c r="Y751" s="13">
        <f t="shared" si="966"/>
        <v>4.8267923774485751E-2</v>
      </c>
      <c r="Z751" s="13">
        <f t="shared" si="967"/>
        <v>2.3871165165153516E-2</v>
      </c>
      <c r="AA751" s="13">
        <f t="shared" si="968"/>
        <v>4.7264907027003929E-2</v>
      </c>
      <c r="AB751" s="13">
        <f t="shared" si="969"/>
        <v>4.6792257956733856E-2</v>
      </c>
      <c r="AC751" s="13">
        <f t="shared" si="970"/>
        <v>7.3357364529865665E-3</v>
      </c>
      <c r="AD751" s="13">
        <f t="shared" si="971"/>
        <v>1.2969781619008844E-2</v>
      </c>
      <c r="AE751" s="13">
        <f t="shared" si="972"/>
        <v>2.4895063491633517E-2</v>
      </c>
      <c r="AF751" s="13">
        <f t="shared" si="973"/>
        <v>2.3892622268370415E-2</v>
      </c>
      <c r="AG751" s="13">
        <f t="shared" si="974"/>
        <v>1.5287030674464916E-2</v>
      </c>
      <c r="AH751" s="13">
        <f t="shared" si="975"/>
        <v>1.1454976457251671E-2</v>
      </c>
      <c r="AI751" s="13">
        <f t="shared" si="976"/>
        <v>2.2680853385358291E-2</v>
      </c>
      <c r="AJ751" s="13">
        <f t="shared" si="977"/>
        <v>2.2454044851504693E-2</v>
      </c>
      <c r="AK751" s="13">
        <f t="shared" si="978"/>
        <v>1.4819669601993084E-2</v>
      </c>
      <c r="AL751" s="13">
        <f t="shared" si="979"/>
        <v>1.1151915664791734E-3</v>
      </c>
      <c r="AM751" s="13">
        <f t="shared" si="980"/>
        <v>5.136033521127497E-3</v>
      </c>
      <c r="AN751" s="13">
        <f t="shared" si="981"/>
        <v>9.8584451426868627E-3</v>
      </c>
      <c r="AO751" s="13">
        <f t="shared" si="982"/>
        <v>9.4614784182746742E-3</v>
      </c>
      <c r="AP751" s="13">
        <f t="shared" si="983"/>
        <v>6.0536641470881006E-3</v>
      </c>
      <c r="AQ751" s="13">
        <f t="shared" si="984"/>
        <v>2.9049516353826773E-3</v>
      </c>
      <c r="AR751" s="13">
        <f t="shared" si="985"/>
        <v>4.3974890954291994E-3</v>
      </c>
      <c r="AS751" s="13">
        <f t="shared" si="986"/>
        <v>8.7070284089498084E-3</v>
      </c>
      <c r="AT751" s="13">
        <f t="shared" si="987"/>
        <v>8.6199581248603031E-3</v>
      </c>
      <c r="AU751" s="13">
        <f t="shared" si="988"/>
        <v>5.6891723624077958E-3</v>
      </c>
      <c r="AV751" s="13">
        <f t="shared" si="989"/>
        <v>2.8161403193918549E-3</v>
      </c>
      <c r="AW751" s="13">
        <f t="shared" si="990"/>
        <v>1.1773151713425075E-4</v>
      </c>
      <c r="AX751" s="13">
        <f t="shared" si="991"/>
        <v>1.6948910619720725E-3</v>
      </c>
      <c r="AY751" s="13">
        <f t="shared" si="992"/>
        <v>3.2532868970866617E-3</v>
      </c>
      <c r="AZ751" s="13">
        <f t="shared" si="993"/>
        <v>3.1222878780306396E-3</v>
      </c>
      <c r="BA751" s="13">
        <f t="shared" si="994"/>
        <v>1.9977091685390714E-3</v>
      </c>
      <c r="BB751" s="13">
        <f t="shared" si="995"/>
        <v>9.5863403967628264E-4</v>
      </c>
      <c r="BC751" s="13">
        <f t="shared" si="996"/>
        <v>3.6801321693812685E-4</v>
      </c>
      <c r="BD751" s="13">
        <f t="shared" si="997"/>
        <v>1.4068056226177524E-3</v>
      </c>
      <c r="BE751" s="13">
        <f t="shared" si="998"/>
        <v>2.7854751327831477E-3</v>
      </c>
      <c r="BF751" s="13">
        <f t="shared" si="999"/>
        <v>2.7576203814553145E-3</v>
      </c>
      <c r="BG751" s="13">
        <f t="shared" si="1000"/>
        <v>1.8200294517605059E-3</v>
      </c>
      <c r="BH751" s="13">
        <f t="shared" si="1001"/>
        <v>9.009145786214492E-4</v>
      </c>
      <c r="BI751" s="13">
        <f t="shared" si="1002"/>
        <v>3.5676217313409354E-4</v>
      </c>
      <c r="BJ751" s="14">
        <f t="shared" si="1003"/>
        <v>0.40261778389023234</v>
      </c>
      <c r="BK751" s="14">
        <f t="shared" si="1004"/>
        <v>0.2129443485364704</v>
      </c>
      <c r="BL751" s="14">
        <f t="shared" si="1005"/>
        <v>0.35577950311791651</v>
      </c>
      <c r="BM751" s="14">
        <f t="shared" si="1006"/>
        <v>0.73887003084066216</v>
      </c>
      <c r="BN751" s="14">
        <f t="shared" si="1007"/>
        <v>0.25320721448915806</v>
      </c>
    </row>
    <row r="752" spans="1:66" x14ac:dyDescent="0.25">
      <c r="A752" t="s">
        <v>16</v>
      </c>
      <c r="B752" t="s">
        <v>59</v>
      </c>
      <c r="C752" t="s">
        <v>60</v>
      </c>
      <c r="D752" s="10"/>
      <c r="E752" s="10">
        <f>VLOOKUP(A752,home!$A$2:$E$405,3,FALSE)</f>
        <v>1.43055555555556</v>
      </c>
      <c r="F752" s="10">
        <f>VLOOKUP(B752,home!$B$2:$E$405,3,FALSE)</f>
        <v>0.52</v>
      </c>
      <c r="G752" s="10">
        <f>VLOOKUP(C752,away!$B$2:$E$405,4,FALSE)</f>
        <v>0.87</v>
      </c>
      <c r="H752" s="10">
        <f>VLOOKUP(A752,away!$A$2:$E$405,3,FALSE)</f>
        <v>1.3888888888888899</v>
      </c>
      <c r="I752" s="10">
        <f>VLOOKUP(C752,away!$B$2:$E$405,3,FALSE)</f>
        <v>0.7</v>
      </c>
      <c r="J752" s="10">
        <f>VLOOKUP(B752,home!$B$2:$E$405,4,FALSE)</f>
        <v>0.9</v>
      </c>
      <c r="K752" s="12">
        <f t="shared" si="952"/>
        <v>0.64718333333333544</v>
      </c>
      <c r="L752" s="12">
        <f t="shared" si="953"/>
        <v>0.87500000000000056</v>
      </c>
      <c r="M752" s="13">
        <f t="shared" si="954"/>
        <v>0.21823488691356341</v>
      </c>
      <c r="N752" s="13">
        <f t="shared" si="955"/>
        <v>0.14123798156234346</v>
      </c>
      <c r="O752" s="13">
        <f t="shared" si="956"/>
        <v>0.19095552604936811</v>
      </c>
      <c r="P752" s="13">
        <f t="shared" si="957"/>
        <v>0.12358323386705061</v>
      </c>
      <c r="Q752" s="13">
        <f t="shared" si="958"/>
        <v>4.5703433850394812E-2</v>
      </c>
      <c r="R752" s="13">
        <f t="shared" si="959"/>
        <v>8.3543042646598592E-2</v>
      </c>
      <c r="S752" s="13">
        <f t="shared" si="960"/>
        <v>1.7495845770854283E-2</v>
      </c>
      <c r="T752" s="13">
        <f t="shared" si="961"/>
        <v>3.9990504619095486E-2</v>
      </c>
      <c r="U752" s="13">
        <f t="shared" si="962"/>
        <v>5.4067664816834671E-2</v>
      </c>
      <c r="V752" s="13">
        <f t="shared" si="963"/>
        <v>1.1008491458093328E-3</v>
      </c>
      <c r="W752" s="13">
        <f t="shared" si="964"/>
        <v>9.8595002213593703E-3</v>
      </c>
      <c r="X752" s="13">
        <f t="shared" si="965"/>
        <v>8.6270626936894544E-3</v>
      </c>
      <c r="Y752" s="13">
        <f t="shared" si="966"/>
        <v>3.7743399284891378E-3</v>
      </c>
      <c r="Z752" s="13">
        <f t="shared" si="967"/>
        <v>2.4366720771924606E-2</v>
      </c>
      <c r="AA752" s="13">
        <f t="shared" si="968"/>
        <v>1.5769735571576789E-2</v>
      </c>
      <c r="AB752" s="13">
        <f t="shared" si="969"/>
        <v>5.1029550164991694E-3</v>
      </c>
      <c r="AC752" s="13">
        <f t="shared" si="970"/>
        <v>3.8962176076361523E-5</v>
      </c>
      <c r="AD752" s="13">
        <f t="shared" si="971"/>
        <v>1.5952260545650289E-3</v>
      </c>
      <c r="AE752" s="13">
        <f t="shared" si="972"/>
        <v>1.3958227977444013E-3</v>
      </c>
      <c r="AF752" s="13">
        <f t="shared" si="973"/>
        <v>6.1067247401317586E-4</v>
      </c>
      <c r="AG752" s="13">
        <f t="shared" si="974"/>
        <v>1.7811280492050974E-4</v>
      </c>
      <c r="AH752" s="13">
        <f t="shared" si="975"/>
        <v>5.3302201688585097E-3</v>
      </c>
      <c r="AI752" s="13">
        <f t="shared" si="976"/>
        <v>3.4496296562824243E-3</v>
      </c>
      <c r="AJ752" s="13">
        <f t="shared" si="977"/>
        <v>1.116271409859194E-3</v>
      </c>
      <c r="AK752" s="13">
        <f t="shared" si="978"/>
        <v>2.4081075064579164E-4</v>
      </c>
      <c r="AL752" s="13">
        <f t="shared" si="979"/>
        <v>8.825484845457008E-7</v>
      </c>
      <c r="AM752" s="13">
        <f t="shared" si="980"/>
        <v>2.0648074308271622E-4</v>
      </c>
      <c r="AN752" s="13">
        <f t="shared" si="981"/>
        <v>1.8067065019737683E-4</v>
      </c>
      <c r="AO752" s="13">
        <f t="shared" si="982"/>
        <v>7.9043409461352393E-5</v>
      </c>
      <c r="AP752" s="13">
        <f t="shared" si="983"/>
        <v>2.305432775956113E-5</v>
      </c>
      <c r="AQ752" s="13">
        <f t="shared" si="984"/>
        <v>5.0431341974039995E-6</v>
      </c>
      <c r="AR752" s="13">
        <f t="shared" si="985"/>
        <v>9.3278852955024007E-4</v>
      </c>
      <c r="AS752" s="13">
        <f t="shared" si="986"/>
        <v>6.0368518984942477E-4</v>
      </c>
      <c r="AT752" s="13">
        <f t="shared" si="987"/>
        <v>1.953474967253591E-4</v>
      </c>
      <c r="AU752" s="13">
        <f t="shared" si="988"/>
        <v>4.214188136301358E-5</v>
      </c>
      <c r="AV752" s="13">
        <f t="shared" si="989"/>
        <v>6.8183808133632734E-6</v>
      </c>
      <c r="AW752" s="13">
        <f t="shared" si="990"/>
        <v>1.3882620452763855E-8</v>
      </c>
      <c r="AX752" s="13">
        <f t="shared" si="991"/>
        <v>2.2271815929569373E-5</v>
      </c>
      <c r="AY752" s="13">
        <f t="shared" si="992"/>
        <v>1.9487838938373213E-5</v>
      </c>
      <c r="AZ752" s="13">
        <f t="shared" si="993"/>
        <v>8.5259295355382853E-6</v>
      </c>
      <c r="BA752" s="13">
        <f t="shared" si="994"/>
        <v>2.4867294478653348E-6</v>
      </c>
      <c r="BB752" s="13">
        <f t="shared" si="995"/>
        <v>5.4397206672054223E-7</v>
      </c>
      <c r="BC752" s="13">
        <f t="shared" si="996"/>
        <v>9.5195111676094981E-8</v>
      </c>
      <c r="BD752" s="13">
        <f t="shared" si="997"/>
        <v>1.3603166055941004E-4</v>
      </c>
      <c r="BE752" s="13">
        <f t="shared" si="998"/>
        <v>8.80374235197078E-5</v>
      </c>
      <c r="BF752" s="13">
        <f t="shared" si="999"/>
        <v>2.8488176605781542E-5</v>
      </c>
      <c r="BG752" s="13">
        <f t="shared" si="1000"/>
        <v>6.1456910321061484E-6</v>
      </c>
      <c r="BH752" s="13">
        <f t="shared" si="1001"/>
        <v>9.9434720194881091E-7</v>
      </c>
      <c r="BI752" s="13">
        <f t="shared" si="1002"/>
        <v>1.2870498732958139E-7</v>
      </c>
      <c r="BJ752" s="14">
        <f t="shared" si="1003"/>
        <v>0.25352036075234308</v>
      </c>
      <c r="BK752" s="14">
        <f t="shared" si="1004"/>
        <v>0.36047414826077689</v>
      </c>
      <c r="BL752" s="14">
        <f t="shared" si="1005"/>
        <v>0.36161646356873101</v>
      </c>
      <c r="BM752" s="14">
        <f t="shared" si="1006"/>
        <v>0.19670011450813857</v>
      </c>
      <c r="BN752" s="14">
        <f t="shared" si="1007"/>
        <v>0.80325810488931904</v>
      </c>
    </row>
    <row r="753" spans="1:66" x14ac:dyDescent="0.25">
      <c r="A753" t="s">
        <v>16</v>
      </c>
      <c r="B753" t="s">
        <v>449</v>
      </c>
      <c r="C753" t="s">
        <v>49</v>
      </c>
      <c r="D753" s="10"/>
      <c r="E753" s="10">
        <f>VLOOKUP(A753,home!$A$2:$E$405,3,FALSE)</f>
        <v>1.43055555555556</v>
      </c>
      <c r="F753" s="10">
        <f>VLOOKUP(B753,home!$B$2:$E$405,3,FALSE)</f>
        <v>0.35</v>
      </c>
      <c r="G753" s="10">
        <f>VLOOKUP(C753,away!$B$2:$E$405,4,FALSE)</f>
        <v>0.87</v>
      </c>
      <c r="H753" s="10">
        <f>VLOOKUP(A753,away!$A$2:$E$405,3,FALSE)</f>
        <v>1.3888888888888899</v>
      </c>
      <c r="I753" s="10">
        <f>VLOOKUP(C753,away!$B$2:$E$405,3,FALSE)</f>
        <v>1.05</v>
      </c>
      <c r="J753" s="10">
        <f>VLOOKUP(B753,home!$B$2:$E$405,4,FALSE)</f>
        <v>1.26</v>
      </c>
      <c r="K753" s="12">
        <f t="shared" si="952"/>
        <v>0.43560416666666801</v>
      </c>
      <c r="L753" s="12">
        <f t="shared" si="953"/>
        <v>1.8375000000000017</v>
      </c>
      <c r="M753" s="13">
        <f t="shared" si="954"/>
        <v>0.10299197909316243</v>
      </c>
      <c r="N753" s="13">
        <f t="shared" si="955"/>
        <v>4.486373522622792E-2</v>
      </c>
      <c r="O753" s="13">
        <f t="shared" si="956"/>
        <v>0.18924776158368611</v>
      </c>
      <c r="P753" s="13">
        <f t="shared" si="957"/>
        <v>8.2437113478193866E-2</v>
      </c>
      <c r="Q753" s="13">
        <f t="shared" si="958"/>
        <v>9.7714149983875263E-3</v>
      </c>
      <c r="R753" s="13">
        <f t="shared" si="959"/>
        <v>0.17387138095501181</v>
      </c>
      <c r="S753" s="13">
        <f t="shared" si="960"/>
        <v>1.6496133335949723E-2</v>
      </c>
      <c r="T753" s="13">
        <f t="shared" si="961"/>
        <v>1.7954975059537092E-2</v>
      </c>
      <c r="U753" s="13">
        <f t="shared" si="962"/>
        <v>7.5739098008090699E-2</v>
      </c>
      <c r="V753" s="13">
        <f t="shared" si="963"/>
        <v>1.4670976514016788E-3</v>
      </c>
      <c r="W753" s="13">
        <f t="shared" si="964"/>
        <v>1.4188230291755936E-3</v>
      </c>
      <c r="X753" s="13">
        <f t="shared" si="965"/>
        <v>2.6070873161101551E-3</v>
      </c>
      <c r="Y753" s="13">
        <f t="shared" si="966"/>
        <v>2.3952614716762077E-3</v>
      </c>
      <c r="Z753" s="13">
        <f t="shared" si="967"/>
        <v>0.10649622083494485</v>
      </c>
      <c r="AA753" s="13">
        <f t="shared" si="968"/>
        <v>4.6390197529955601E-2</v>
      </c>
      <c r="AB753" s="13">
        <f t="shared" si="969"/>
        <v>1.0103881668269216E-2</v>
      </c>
      <c r="AC753" s="13">
        <f t="shared" si="970"/>
        <v>7.3393637444567041E-5</v>
      </c>
      <c r="AD753" s="13">
        <f t="shared" si="971"/>
        <v>1.5451130581787794E-4</v>
      </c>
      <c r="AE753" s="13">
        <f t="shared" si="972"/>
        <v>2.8391452444035092E-4</v>
      </c>
      <c r="AF753" s="13">
        <f t="shared" si="973"/>
        <v>2.6084646932957273E-4</v>
      </c>
      <c r="AG753" s="13">
        <f t="shared" si="974"/>
        <v>1.5976846246436345E-4</v>
      </c>
      <c r="AH753" s="13">
        <f t="shared" si="975"/>
        <v>4.8921701446052838E-2</v>
      </c>
      <c r="AI753" s="13">
        <f t="shared" si="976"/>
        <v>2.1310496990323377E-2</v>
      </c>
      <c r="AJ753" s="13">
        <f t="shared" si="977"/>
        <v>4.6414706413611759E-3</v>
      </c>
      <c r="AK753" s="13">
        <f t="shared" si="978"/>
        <v>6.7394798361264689E-4</v>
      </c>
      <c r="AL753" s="13">
        <f t="shared" si="979"/>
        <v>2.349837209409203E-6</v>
      </c>
      <c r="AM753" s="13">
        <f t="shared" si="980"/>
        <v>1.3461153722275095E-5</v>
      </c>
      <c r="AN753" s="13">
        <f t="shared" si="981"/>
        <v>2.4734869964680505E-5</v>
      </c>
      <c r="AO753" s="13">
        <f t="shared" si="982"/>
        <v>2.272516178005024E-5</v>
      </c>
      <c r="AP753" s="13">
        <f t="shared" si="983"/>
        <v>1.3919161590280787E-5</v>
      </c>
      <c r="AQ753" s="13">
        <f t="shared" si="984"/>
        <v>6.3941148555352432E-6</v>
      </c>
      <c r="AR753" s="13">
        <f t="shared" si="985"/>
        <v>1.797872528142443E-2</v>
      </c>
      <c r="AS753" s="13">
        <f t="shared" si="986"/>
        <v>7.8316076439438453E-3</v>
      </c>
      <c r="AT753" s="13">
        <f t="shared" si="987"/>
        <v>1.705740460700233E-3</v>
      </c>
      <c r="AU753" s="13">
        <f t="shared" si="988"/>
        <v>2.4767588397764791E-4</v>
      </c>
      <c r="AV753" s="13">
        <f t="shared" si="989"/>
        <v>2.6972161760878403E-5</v>
      </c>
      <c r="AW753" s="13">
        <f t="shared" si="990"/>
        <v>5.2246192803066887E-8</v>
      </c>
      <c r="AX753" s="13">
        <f t="shared" si="991"/>
        <v>9.7728910826059268E-7</v>
      </c>
      <c r="AY753" s="13">
        <f t="shared" si="992"/>
        <v>1.7957687364288404E-6</v>
      </c>
      <c r="AZ753" s="13">
        <f t="shared" si="993"/>
        <v>1.6498625265939991E-6</v>
      </c>
      <c r="BA753" s="13">
        <f t="shared" si="994"/>
        <v>1.0105407975388256E-6</v>
      </c>
      <c r="BB753" s="13">
        <f t="shared" si="995"/>
        <v>4.6421717886939847E-7</v>
      </c>
      <c r="BC753" s="13">
        <f t="shared" si="996"/>
        <v>1.7059981323450403E-7</v>
      </c>
      <c r="BD753" s="13">
        <f t="shared" si="997"/>
        <v>5.5059846174362343E-3</v>
      </c>
      <c r="BE753" s="13">
        <f t="shared" si="998"/>
        <v>2.3984298409578039E-3</v>
      </c>
      <c r="BF753" s="13">
        <f t="shared" si="999"/>
        <v>5.2238301608944669E-4</v>
      </c>
      <c r="BG753" s="13">
        <f t="shared" si="1000"/>
        <v>7.5850739468154705E-5</v>
      </c>
      <c r="BH753" s="13">
        <f t="shared" si="1001"/>
        <v>8.2602245392690163E-6</v>
      </c>
      <c r="BI753" s="13">
        <f t="shared" si="1002"/>
        <v>7.196376453815689E-7</v>
      </c>
      <c r="BJ753" s="14">
        <f t="shared" si="1003"/>
        <v>7.9957640603240426E-2</v>
      </c>
      <c r="BK753" s="14">
        <f t="shared" si="1004"/>
        <v>0.20346986280209814</v>
      </c>
      <c r="BL753" s="14">
        <f t="shared" si="1005"/>
        <v>0.60720228631430684</v>
      </c>
      <c r="BM753" s="14">
        <f t="shared" si="1006"/>
        <v>0.39394088169737679</v>
      </c>
      <c r="BN753" s="14">
        <f t="shared" si="1007"/>
        <v>0.60318338533466964</v>
      </c>
    </row>
    <row r="754" spans="1:66" x14ac:dyDescent="0.25">
      <c r="A754" t="s">
        <v>16</v>
      </c>
      <c r="B754" t="s">
        <v>467</v>
      </c>
      <c r="C754" t="s">
        <v>233</v>
      </c>
      <c r="D754" s="10"/>
      <c r="E754" s="10">
        <f>VLOOKUP(A754,home!$A$2:$E$405,3,FALSE)</f>
        <v>1.43055555555556</v>
      </c>
      <c r="F754" s="10" t="e">
        <f>VLOOKUP(B754,home!$B$2:$E$405,3,FALSE)</f>
        <v>#N/A</v>
      </c>
      <c r="G754" s="10">
        <f>VLOOKUP(C754,away!$B$2:$E$405,4,FALSE)</f>
        <v>1.4</v>
      </c>
      <c r="H754" s="10">
        <f>VLOOKUP(A754,away!$A$2:$E$405,3,FALSE)</f>
        <v>1.3888888888888899</v>
      </c>
      <c r="I754" s="10">
        <f>VLOOKUP(C754,away!$B$2:$E$405,3,FALSE)</f>
        <v>1.05</v>
      </c>
      <c r="J754" s="10" t="e">
        <f>VLOOKUP(B754,home!$B$2:$E$405,4,FALSE)</f>
        <v>#N/A</v>
      </c>
      <c r="K754" s="12" t="e">
        <f t="shared" si="952"/>
        <v>#N/A</v>
      </c>
      <c r="L754" s="12" t="e">
        <f t="shared" si="953"/>
        <v>#N/A</v>
      </c>
      <c r="M754" s="13" t="e">
        <f t="shared" si="954"/>
        <v>#N/A</v>
      </c>
      <c r="N754" s="13" t="e">
        <f t="shared" si="955"/>
        <v>#N/A</v>
      </c>
      <c r="O754" s="13" t="e">
        <f t="shared" si="956"/>
        <v>#N/A</v>
      </c>
      <c r="P754" s="13" t="e">
        <f t="shared" si="957"/>
        <v>#N/A</v>
      </c>
      <c r="Q754" s="13" t="e">
        <f t="shared" si="958"/>
        <v>#N/A</v>
      </c>
      <c r="R754" s="13" t="e">
        <f t="shared" si="959"/>
        <v>#N/A</v>
      </c>
      <c r="S754" s="13" t="e">
        <f t="shared" si="960"/>
        <v>#N/A</v>
      </c>
      <c r="T754" s="13" t="e">
        <f t="shared" si="961"/>
        <v>#N/A</v>
      </c>
      <c r="U754" s="13" t="e">
        <f t="shared" si="962"/>
        <v>#N/A</v>
      </c>
      <c r="V754" s="13" t="e">
        <f t="shared" si="963"/>
        <v>#N/A</v>
      </c>
      <c r="W754" s="13" t="e">
        <f t="shared" si="964"/>
        <v>#N/A</v>
      </c>
      <c r="X754" s="13" t="e">
        <f t="shared" si="965"/>
        <v>#N/A</v>
      </c>
      <c r="Y754" s="13" t="e">
        <f t="shared" si="966"/>
        <v>#N/A</v>
      </c>
      <c r="Z754" s="13" t="e">
        <f t="shared" si="967"/>
        <v>#N/A</v>
      </c>
      <c r="AA754" s="13" t="e">
        <f t="shared" si="968"/>
        <v>#N/A</v>
      </c>
      <c r="AB754" s="13" t="e">
        <f t="shared" si="969"/>
        <v>#N/A</v>
      </c>
      <c r="AC754" s="13" t="e">
        <f t="shared" si="970"/>
        <v>#N/A</v>
      </c>
      <c r="AD754" s="13" t="e">
        <f t="shared" si="971"/>
        <v>#N/A</v>
      </c>
      <c r="AE754" s="13" t="e">
        <f t="shared" si="972"/>
        <v>#N/A</v>
      </c>
      <c r="AF754" s="13" t="e">
        <f t="shared" si="973"/>
        <v>#N/A</v>
      </c>
      <c r="AG754" s="13" t="e">
        <f t="shared" si="974"/>
        <v>#N/A</v>
      </c>
      <c r="AH754" s="13" t="e">
        <f t="shared" si="975"/>
        <v>#N/A</v>
      </c>
      <c r="AI754" s="13" t="e">
        <f t="shared" si="976"/>
        <v>#N/A</v>
      </c>
      <c r="AJ754" s="13" t="e">
        <f t="shared" si="977"/>
        <v>#N/A</v>
      </c>
      <c r="AK754" s="13" t="e">
        <f t="shared" si="978"/>
        <v>#N/A</v>
      </c>
      <c r="AL754" s="13" t="e">
        <f t="shared" si="979"/>
        <v>#N/A</v>
      </c>
      <c r="AM754" s="13" t="e">
        <f t="shared" si="980"/>
        <v>#N/A</v>
      </c>
      <c r="AN754" s="13" t="e">
        <f t="shared" si="981"/>
        <v>#N/A</v>
      </c>
      <c r="AO754" s="13" t="e">
        <f t="shared" si="982"/>
        <v>#N/A</v>
      </c>
      <c r="AP754" s="13" t="e">
        <f t="shared" si="983"/>
        <v>#N/A</v>
      </c>
      <c r="AQ754" s="13" t="e">
        <f t="shared" si="984"/>
        <v>#N/A</v>
      </c>
      <c r="AR754" s="13" t="e">
        <f t="shared" si="985"/>
        <v>#N/A</v>
      </c>
      <c r="AS754" s="13" t="e">
        <f t="shared" si="986"/>
        <v>#N/A</v>
      </c>
      <c r="AT754" s="13" t="e">
        <f t="shared" si="987"/>
        <v>#N/A</v>
      </c>
      <c r="AU754" s="13" t="e">
        <f t="shared" si="988"/>
        <v>#N/A</v>
      </c>
      <c r="AV754" s="13" t="e">
        <f t="shared" si="989"/>
        <v>#N/A</v>
      </c>
      <c r="AW754" s="13" t="e">
        <f t="shared" si="990"/>
        <v>#N/A</v>
      </c>
      <c r="AX754" s="13" t="e">
        <f t="shared" si="991"/>
        <v>#N/A</v>
      </c>
      <c r="AY754" s="13" t="e">
        <f t="shared" si="992"/>
        <v>#N/A</v>
      </c>
      <c r="AZ754" s="13" t="e">
        <f t="shared" si="993"/>
        <v>#N/A</v>
      </c>
      <c r="BA754" s="13" t="e">
        <f t="shared" si="994"/>
        <v>#N/A</v>
      </c>
      <c r="BB754" s="13" t="e">
        <f t="shared" si="995"/>
        <v>#N/A</v>
      </c>
      <c r="BC754" s="13" t="e">
        <f t="shared" si="996"/>
        <v>#N/A</v>
      </c>
      <c r="BD754" s="13" t="e">
        <f t="shared" si="997"/>
        <v>#N/A</v>
      </c>
      <c r="BE754" s="13" t="e">
        <f t="shared" si="998"/>
        <v>#N/A</v>
      </c>
      <c r="BF754" s="13" t="e">
        <f t="shared" si="999"/>
        <v>#N/A</v>
      </c>
      <c r="BG754" s="13" t="e">
        <f t="shared" si="1000"/>
        <v>#N/A</v>
      </c>
      <c r="BH754" s="13" t="e">
        <f t="shared" si="1001"/>
        <v>#N/A</v>
      </c>
      <c r="BI754" s="13" t="e">
        <f t="shared" si="1002"/>
        <v>#N/A</v>
      </c>
      <c r="BJ754" s="14" t="e">
        <f t="shared" si="1003"/>
        <v>#N/A</v>
      </c>
      <c r="BK754" s="14" t="e">
        <f t="shared" si="1004"/>
        <v>#N/A</v>
      </c>
      <c r="BL754" s="14" t="e">
        <f t="shared" si="1005"/>
        <v>#N/A</v>
      </c>
      <c r="BM754" s="14" t="e">
        <f t="shared" si="1006"/>
        <v>#N/A</v>
      </c>
      <c r="BN754" s="14" t="e">
        <f t="shared" si="1007"/>
        <v>#N/A</v>
      </c>
    </row>
    <row r="755" spans="1:66" x14ac:dyDescent="0.25">
      <c r="A755" t="s">
        <v>16</v>
      </c>
      <c r="B755" t="s">
        <v>287</v>
      </c>
      <c r="C755" t="s">
        <v>236</v>
      </c>
      <c r="D755" s="10"/>
      <c r="E755" s="10">
        <f>VLOOKUP(A755,home!$A$2:$E$405,3,FALSE)</f>
        <v>1.43055555555556</v>
      </c>
      <c r="F755" s="10">
        <f>VLOOKUP(B755,home!$B$2:$E$405,3,FALSE)</f>
        <v>1.22</v>
      </c>
      <c r="G755" s="10">
        <f>VLOOKUP(C755,away!$B$2:$E$405,4,FALSE)</f>
        <v>1.22</v>
      </c>
      <c r="H755" s="10">
        <f>VLOOKUP(A755,away!$A$2:$E$405,3,FALSE)</f>
        <v>1.3888888888888899</v>
      </c>
      <c r="I755" s="10">
        <f>VLOOKUP(C755,away!$B$2:$E$405,3,FALSE)</f>
        <v>1.05</v>
      </c>
      <c r="J755" s="10">
        <f>VLOOKUP(B755,home!$B$2:$E$405,4,FALSE)</f>
        <v>1.08</v>
      </c>
      <c r="K755" s="12">
        <f t="shared" si="952"/>
        <v>2.1292388888888953</v>
      </c>
      <c r="L755" s="12">
        <f t="shared" si="953"/>
        <v>1.5750000000000015</v>
      </c>
      <c r="M755" s="13">
        <f t="shared" si="954"/>
        <v>2.461894799355191E-2</v>
      </c>
      <c r="N755" s="13">
        <f t="shared" si="955"/>
        <v>5.2419621471403964E-2</v>
      </c>
      <c r="O755" s="13">
        <f t="shared" si="956"/>
        <v>3.8774843089844288E-2</v>
      </c>
      <c r="P755" s="13">
        <f t="shared" si="957"/>
        <v>8.2560903817461312E-2</v>
      </c>
      <c r="Q755" s="13">
        <f t="shared" si="958"/>
        <v>5.5806948288874336E-2</v>
      </c>
      <c r="R755" s="13">
        <f t="shared" si="959"/>
        <v>3.0535188933252414E-2</v>
      </c>
      <c r="S755" s="13">
        <f t="shared" si="960"/>
        <v>6.9218055549544591E-2</v>
      </c>
      <c r="T755" s="13">
        <f t="shared" si="961"/>
        <v>8.7895943554977152E-2</v>
      </c>
      <c r="U755" s="13">
        <f t="shared" si="962"/>
        <v>6.5016711756250858E-2</v>
      </c>
      <c r="V755" s="13">
        <f t="shared" si="963"/>
        <v>2.5791810745638407E-2</v>
      </c>
      <c r="W755" s="13">
        <f t="shared" si="964"/>
        <v>3.9608774855627617E-2</v>
      </c>
      <c r="X755" s="13">
        <f t="shared" si="965"/>
        <v>6.2383820397613546E-2</v>
      </c>
      <c r="Y755" s="13">
        <f t="shared" si="966"/>
        <v>4.9127258563120724E-2</v>
      </c>
      <c r="Z755" s="13">
        <f t="shared" si="967"/>
        <v>1.6030974189957532E-2</v>
      </c>
      <c r="AA755" s="13">
        <f t="shared" si="968"/>
        <v>3.4133773672031735E-2</v>
      </c>
      <c r="AB755" s="13">
        <f t="shared" si="969"/>
        <v>3.6339479163510949E-2</v>
      </c>
      <c r="AC755" s="13">
        <f t="shared" si="970"/>
        <v>5.4058849478624688E-3</v>
      </c>
      <c r="AD755" s="13">
        <f t="shared" si="971"/>
        <v>2.1084135940961746E-2</v>
      </c>
      <c r="AE755" s="13">
        <f t="shared" si="972"/>
        <v>3.3207514107014779E-2</v>
      </c>
      <c r="AF755" s="13">
        <f t="shared" si="973"/>
        <v>2.6150917359274169E-2</v>
      </c>
      <c r="AG755" s="13">
        <f t="shared" si="974"/>
        <v>1.3729231613618954E-2</v>
      </c>
      <c r="AH755" s="13">
        <f t="shared" si="975"/>
        <v>6.3121960872957851E-3</v>
      </c>
      <c r="AI755" s="13">
        <f t="shared" si="976"/>
        <v>1.344017338336251E-2</v>
      </c>
      <c r="AJ755" s="13">
        <f t="shared" si="977"/>
        <v>1.430866992063245E-2</v>
      </c>
      <c r="AK755" s="13">
        <f t="shared" si="978"/>
        <v>1.0155525481095133E-2</v>
      </c>
      <c r="AL755" s="13">
        <f t="shared" si="979"/>
        <v>7.2515648897041713E-4</v>
      </c>
      <c r="AM755" s="13">
        <f t="shared" si="980"/>
        <v>8.9786324368231595E-3</v>
      </c>
      <c r="AN755" s="13">
        <f t="shared" si="981"/>
        <v>1.4141346087996489E-2</v>
      </c>
      <c r="AO755" s="13">
        <f t="shared" si="982"/>
        <v>1.1136310044297248E-2</v>
      </c>
      <c r="AP755" s="13">
        <f t="shared" si="983"/>
        <v>5.8465627732560612E-3</v>
      </c>
      <c r="AQ755" s="13">
        <f t="shared" si="984"/>
        <v>2.3020840919695767E-3</v>
      </c>
      <c r="AR755" s="13">
        <f t="shared" si="985"/>
        <v>1.9883417674981738E-3</v>
      </c>
      <c r="AS755" s="13">
        <f t="shared" si="986"/>
        <v>4.2336546157591935E-3</v>
      </c>
      <c r="AT755" s="13">
        <f t="shared" si="987"/>
        <v>4.5072310249992253E-3</v>
      </c>
      <c r="AU755" s="13">
        <f t="shared" si="988"/>
        <v>3.1989905265449692E-3</v>
      </c>
      <c r="AV755" s="13">
        <f t="shared" si="989"/>
        <v>1.7028537585766787E-3</v>
      </c>
      <c r="AW755" s="13">
        <f t="shared" si="990"/>
        <v>6.7551373612010217E-5</v>
      </c>
      <c r="AX755" s="13">
        <f t="shared" si="991"/>
        <v>3.1862755589205233E-3</v>
      </c>
      <c r="AY755" s="13">
        <f t="shared" si="992"/>
        <v>5.018384005299829E-3</v>
      </c>
      <c r="AZ755" s="13">
        <f t="shared" si="993"/>
        <v>3.9519774041736197E-3</v>
      </c>
      <c r="BA755" s="13">
        <f t="shared" si="994"/>
        <v>2.0747881371911527E-3</v>
      </c>
      <c r="BB755" s="13">
        <f t="shared" si="995"/>
        <v>8.1694782901901711E-4</v>
      </c>
      <c r="BC755" s="13">
        <f t="shared" si="996"/>
        <v>2.5733856614099056E-4</v>
      </c>
      <c r="BD755" s="13">
        <f t="shared" si="997"/>
        <v>5.21939713968272E-4</v>
      </c>
      <c r="BE755" s="13">
        <f t="shared" si="998"/>
        <v>1.1113343366367914E-3</v>
      </c>
      <c r="BF755" s="13">
        <f t="shared" si="999"/>
        <v>1.1831481440622998E-3</v>
      </c>
      <c r="BG755" s="13">
        <f t="shared" si="1000"/>
        <v>8.3973501321805673E-4</v>
      </c>
      <c r="BH755" s="13">
        <f t="shared" si="1001"/>
        <v>4.4699911162637937E-4</v>
      </c>
      <c r="BI755" s="13">
        <f t="shared" si="1002"/>
        <v>1.9035357835473502E-4</v>
      </c>
      <c r="BJ755" s="14">
        <f t="shared" si="1003"/>
        <v>0.49912481308757467</v>
      </c>
      <c r="BK755" s="14">
        <f t="shared" si="1004"/>
        <v>0.21333914354832897</v>
      </c>
      <c r="BL755" s="14">
        <f t="shared" si="1005"/>
        <v>0.26894114307852085</v>
      </c>
      <c r="BM755" s="14">
        <f t="shared" si="1006"/>
        <v>0.70776878767830609</v>
      </c>
      <c r="BN755" s="14">
        <f t="shared" si="1007"/>
        <v>0.28471645359438824</v>
      </c>
    </row>
    <row r="756" spans="1:66" x14ac:dyDescent="0.25">
      <c r="A756" t="s">
        <v>61</v>
      </c>
      <c r="B756" t="s">
        <v>242</v>
      </c>
      <c r="C756" t="s">
        <v>238</v>
      </c>
      <c r="D756" s="10"/>
      <c r="E756" s="10">
        <f>VLOOKUP(A756,home!$A$2:$E$405,3,FALSE)</f>
        <v>1.5254237288135599</v>
      </c>
      <c r="F756" s="10">
        <f>VLOOKUP(B756,home!$B$2:$E$405,3,FALSE)</f>
        <v>0.98</v>
      </c>
      <c r="G756" s="10">
        <f>VLOOKUP(C756,away!$B$2:$E$405,4,FALSE)</f>
        <v>1.31</v>
      </c>
      <c r="H756" s="10">
        <f>VLOOKUP(A756,away!$A$2:$E$405,3,FALSE)</f>
        <v>1.1186440677966101</v>
      </c>
      <c r="I756" s="10">
        <f>VLOOKUP(C756,away!$B$2:$E$405,3,FALSE)</f>
        <v>0.44</v>
      </c>
      <c r="J756" s="10">
        <f>VLOOKUP(B756,home!$B$2:$E$405,4,FALSE)</f>
        <v>0</v>
      </c>
      <c r="K756" s="12">
        <f t="shared" si="952"/>
        <v>1.9583389830508484</v>
      </c>
      <c r="L756" s="12">
        <f t="shared" si="953"/>
        <v>0</v>
      </c>
      <c r="M756" s="13">
        <f t="shared" si="954"/>
        <v>0.14109258356584908</v>
      </c>
      <c r="N756" s="13">
        <f t="shared" si="955"/>
        <v>0.27630710661636171</v>
      </c>
      <c r="O756" s="13">
        <f t="shared" si="956"/>
        <v>0</v>
      </c>
      <c r="P756" s="13">
        <f t="shared" si="957"/>
        <v>0</v>
      </c>
      <c r="Q756" s="13">
        <f t="shared" si="958"/>
        <v>0.27055148909040411</v>
      </c>
      <c r="R756" s="13">
        <f t="shared" si="959"/>
        <v>0</v>
      </c>
      <c r="S756" s="13">
        <f t="shared" si="960"/>
        <v>0</v>
      </c>
      <c r="T756" s="13">
        <f t="shared" si="961"/>
        <v>0</v>
      </c>
      <c r="U756" s="13">
        <f t="shared" si="962"/>
        <v>0</v>
      </c>
      <c r="V756" s="13">
        <f t="shared" si="963"/>
        <v>0</v>
      </c>
      <c r="W756" s="13">
        <f t="shared" si="964"/>
        <v>0.1766105093360649</v>
      </c>
      <c r="X756" s="13">
        <f t="shared" si="965"/>
        <v>0</v>
      </c>
      <c r="Y756" s="13">
        <f t="shared" si="966"/>
        <v>0</v>
      </c>
      <c r="Z756" s="13">
        <f t="shared" si="967"/>
        <v>0</v>
      </c>
      <c r="AA756" s="13">
        <f t="shared" si="968"/>
        <v>0</v>
      </c>
      <c r="AB756" s="13">
        <f t="shared" si="969"/>
        <v>0</v>
      </c>
      <c r="AC756" s="13">
        <f t="shared" si="970"/>
        <v>0</v>
      </c>
      <c r="AD756" s="13">
        <f t="shared" si="971"/>
        <v>8.6465811312320437E-2</v>
      </c>
      <c r="AE756" s="13">
        <f t="shared" si="972"/>
        <v>0</v>
      </c>
      <c r="AF756" s="13">
        <f t="shared" si="973"/>
        <v>0</v>
      </c>
      <c r="AG756" s="13">
        <f t="shared" si="974"/>
        <v>0</v>
      </c>
      <c r="AH756" s="13">
        <f t="shared" si="975"/>
        <v>0</v>
      </c>
      <c r="AI756" s="13">
        <f t="shared" si="976"/>
        <v>0</v>
      </c>
      <c r="AJ756" s="13">
        <f t="shared" si="977"/>
        <v>0</v>
      </c>
      <c r="AK756" s="13">
        <f t="shared" si="978"/>
        <v>0</v>
      </c>
      <c r="AL756" s="13">
        <f t="shared" si="979"/>
        <v>0</v>
      </c>
      <c r="AM756" s="13">
        <f t="shared" si="980"/>
        <v>3.3865873798807233E-2</v>
      </c>
      <c r="AN756" s="13">
        <f t="shared" si="981"/>
        <v>0</v>
      </c>
      <c r="AO756" s="13">
        <f t="shared" si="982"/>
        <v>0</v>
      </c>
      <c r="AP756" s="13">
        <f t="shared" si="983"/>
        <v>0</v>
      </c>
      <c r="AQ756" s="13">
        <f t="shared" si="984"/>
        <v>0</v>
      </c>
      <c r="AR756" s="13">
        <f t="shared" si="985"/>
        <v>0</v>
      </c>
      <c r="AS756" s="13">
        <f t="shared" si="986"/>
        <v>0</v>
      </c>
      <c r="AT756" s="13">
        <f t="shared" si="987"/>
        <v>0</v>
      </c>
      <c r="AU756" s="13">
        <f t="shared" si="988"/>
        <v>0</v>
      </c>
      <c r="AV756" s="13">
        <f t="shared" si="989"/>
        <v>0</v>
      </c>
      <c r="AW756" s="13">
        <f t="shared" si="990"/>
        <v>0</v>
      </c>
      <c r="AX756" s="13">
        <f t="shared" si="991"/>
        <v>1.1053476809214089E-2</v>
      </c>
      <c r="AY756" s="13">
        <f t="shared" si="992"/>
        <v>0</v>
      </c>
      <c r="AZ756" s="13">
        <f t="shared" si="993"/>
        <v>0</v>
      </c>
      <c r="BA756" s="13">
        <f t="shared" si="994"/>
        <v>0</v>
      </c>
      <c r="BB756" s="13">
        <f t="shared" si="995"/>
        <v>0</v>
      </c>
      <c r="BC756" s="13">
        <f t="shared" si="996"/>
        <v>0</v>
      </c>
      <c r="BD756" s="13">
        <f t="shared" si="997"/>
        <v>0</v>
      </c>
      <c r="BE756" s="13">
        <f t="shared" si="998"/>
        <v>0</v>
      </c>
      <c r="BF756" s="13">
        <f t="shared" si="999"/>
        <v>0</v>
      </c>
      <c r="BG756" s="13">
        <f t="shared" si="1000"/>
        <v>0</v>
      </c>
      <c r="BH756" s="13">
        <f t="shared" si="1001"/>
        <v>0</v>
      </c>
      <c r="BI756" s="13">
        <f t="shared" si="1002"/>
        <v>0</v>
      </c>
      <c r="BJ756" s="14">
        <f t="shared" si="1003"/>
        <v>0.85485426696317246</v>
      </c>
      <c r="BK756" s="14">
        <f t="shared" si="1004"/>
        <v>0.14109258356584908</v>
      </c>
      <c r="BL756" s="14">
        <f t="shared" si="1005"/>
        <v>0</v>
      </c>
      <c r="BM756" s="14">
        <f t="shared" si="1006"/>
        <v>0.30799567125640664</v>
      </c>
      <c r="BN756" s="14">
        <f t="shared" si="1007"/>
        <v>0.68795117927261495</v>
      </c>
    </row>
    <row r="757" spans="1:66" x14ac:dyDescent="0.25">
      <c r="A757" t="s">
        <v>61</v>
      </c>
      <c r="B757" t="s">
        <v>288</v>
      </c>
      <c r="C757" t="s">
        <v>82</v>
      </c>
      <c r="D757" s="10"/>
      <c r="E757" s="10">
        <f>VLOOKUP(A757,home!$A$2:$E$405,3,FALSE)</f>
        <v>1.5254237288135599</v>
      </c>
      <c r="F757" s="10">
        <f>VLOOKUP(B757,home!$B$2:$E$405,3,FALSE)</f>
        <v>0.87</v>
      </c>
      <c r="G757" s="10">
        <f>VLOOKUP(C757,away!$B$2:$E$405,4,FALSE)</f>
        <v>1.75</v>
      </c>
      <c r="H757" s="10">
        <f>VLOOKUP(A757,away!$A$2:$E$405,3,FALSE)</f>
        <v>1.1186440677966101</v>
      </c>
      <c r="I757" s="10">
        <f>VLOOKUP(C757,away!$B$2:$E$405,3,FALSE)</f>
        <v>0</v>
      </c>
      <c r="J757" s="10">
        <f>VLOOKUP(B757,home!$B$2:$E$405,4,FALSE)</f>
        <v>0.89</v>
      </c>
      <c r="K757" s="12">
        <f t="shared" si="952"/>
        <v>2.322457627118645</v>
      </c>
      <c r="L757" s="12">
        <f t="shared" si="953"/>
        <v>0</v>
      </c>
      <c r="M757" s="13">
        <f t="shared" si="954"/>
        <v>9.8032362315196644E-2</v>
      </c>
      <c r="N757" s="13">
        <f t="shared" si="955"/>
        <v>0.22767600756338688</v>
      </c>
      <c r="O757" s="13">
        <f t="shared" si="956"/>
        <v>0</v>
      </c>
      <c r="P757" s="13">
        <f t="shared" si="957"/>
        <v>0</v>
      </c>
      <c r="Q757" s="13">
        <f t="shared" si="958"/>
        <v>0.26438394013875516</v>
      </c>
      <c r="R757" s="13">
        <f t="shared" si="959"/>
        <v>0</v>
      </c>
      <c r="S757" s="13">
        <f t="shared" si="960"/>
        <v>0</v>
      </c>
      <c r="T757" s="13">
        <f t="shared" si="961"/>
        <v>0</v>
      </c>
      <c r="U757" s="13">
        <f t="shared" si="962"/>
        <v>0</v>
      </c>
      <c r="V757" s="13">
        <f t="shared" si="963"/>
        <v>0</v>
      </c>
      <c r="W757" s="13">
        <f t="shared" si="964"/>
        <v>0.20467349942097704</v>
      </c>
      <c r="X757" s="13">
        <f t="shared" si="965"/>
        <v>0</v>
      </c>
      <c r="Y757" s="13">
        <f t="shared" si="966"/>
        <v>0</v>
      </c>
      <c r="Z757" s="13">
        <f t="shared" si="967"/>
        <v>0</v>
      </c>
      <c r="AA757" s="13">
        <f t="shared" si="968"/>
        <v>0</v>
      </c>
      <c r="AB757" s="13">
        <f t="shared" si="969"/>
        <v>0</v>
      </c>
      <c r="AC757" s="13">
        <f t="shared" si="970"/>
        <v>0</v>
      </c>
      <c r="AD757" s="13">
        <f t="shared" si="971"/>
        <v>0.11883638244982792</v>
      </c>
      <c r="AE757" s="13">
        <f t="shared" si="972"/>
        <v>0</v>
      </c>
      <c r="AF757" s="13">
        <f t="shared" si="973"/>
        <v>0</v>
      </c>
      <c r="AG757" s="13">
        <f t="shared" si="974"/>
        <v>0</v>
      </c>
      <c r="AH757" s="13">
        <f t="shared" si="975"/>
        <v>0</v>
      </c>
      <c r="AI757" s="13">
        <f t="shared" si="976"/>
        <v>0</v>
      </c>
      <c r="AJ757" s="13">
        <f t="shared" si="977"/>
        <v>0</v>
      </c>
      <c r="AK757" s="13">
        <f t="shared" si="978"/>
        <v>0</v>
      </c>
      <c r="AL757" s="13">
        <f t="shared" si="979"/>
        <v>0</v>
      </c>
      <c r="AM757" s="13">
        <f t="shared" si="980"/>
        <v>5.5198492559958207E-2</v>
      </c>
      <c r="AN757" s="13">
        <f t="shared" si="981"/>
        <v>0</v>
      </c>
      <c r="AO757" s="13">
        <f t="shared" si="982"/>
        <v>0</v>
      </c>
      <c r="AP757" s="13">
        <f t="shared" si="983"/>
        <v>0</v>
      </c>
      <c r="AQ757" s="13">
        <f t="shared" si="984"/>
        <v>0</v>
      </c>
      <c r="AR757" s="13">
        <f t="shared" si="985"/>
        <v>0</v>
      </c>
      <c r="AS757" s="13">
        <f t="shared" si="986"/>
        <v>0</v>
      </c>
      <c r="AT757" s="13">
        <f t="shared" si="987"/>
        <v>0</v>
      </c>
      <c r="AU757" s="13">
        <f t="shared" si="988"/>
        <v>0</v>
      </c>
      <c r="AV757" s="13">
        <f t="shared" si="989"/>
        <v>0</v>
      </c>
      <c r="AW757" s="13">
        <f t="shared" si="990"/>
        <v>0</v>
      </c>
      <c r="AX757" s="13">
        <f t="shared" si="991"/>
        <v>2.1366026675221136E-2</v>
      </c>
      <c r="AY757" s="13">
        <f t="shared" si="992"/>
        <v>0</v>
      </c>
      <c r="AZ757" s="13">
        <f t="shared" si="993"/>
        <v>0</v>
      </c>
      <c r="BA757" s="13">
        <f t="shared" si="994"/>
        <v>0</v>
      </c>
      <c r="BB757" s="13">
        <f t="shared" si="995"/>
        <v>0</v>
      </c>
      <c r="BC757" s="13">
        <f t="shared" si="996"/>
        <v>0</v>
      </c>
      <c r="BD757" s="13">
        <f t="shared" si="997"/>
        <v>0</v>
      </c>
      <c r="BE757" s="13">
        <f t="shared" si="998"/>
        <v>0</v>
      </c>
      <c r="BF757" s="13">
        <f t="shared" si="999"/>
        <v>0</v>
      </c>
      <c r="BG757" s="13">
        <f t="shared" si="1000"/>
        <v>0</v>
      </c>
      <c r="BH757" s="13">
        <f t="shared" si="1001"/>
        <v>0</v>
      </c>
      <c r="BI757" s="13">
        <f t="shared" si="1002"/>
        <v>0</v>
      </c>
      <c r="BJ757" s="14">
        <f t="shared" si="1003"/>
        <v>0.89213434880812637</v>
      </c>
      <c r="BK757" s="14">
        <f t="shared" si="1004"/>
        <v>9.8032362315196644E-2</v>
      </c>
      <c r="BL757" s="14">
        <f t="shared" si="1005"/>
        <v>0</v>
      </c>
      <c r="BM757" s="14">
        <f t="shared" si="1006"/>
        <v>0.40007440110598436</v>
      </c>
      <c r="BN757" s="14">
        <f t="shared" si="1007"/>
        <v>0.59009231001733875</v>
      </c>
    </row>
    <row r="758" spans="1:66" x14ac:dyDescent="0.25">
      <c r="A758" t="s">
        <v>61</v>
      </c>
      <c r="B758" t="s">
        <v>318</v>
      </c>
      <c r="C758" t="s">
        <v>65</v>
      </c>
      <c r="D758" s="10"/>
      <c r="E758" s="10">
        <f>VLOOKUP(A758,home!$A$2:$E$405,3,FALSE)</f>
        <v>1.5254237288135599</v>
      </c>
      <c r="F758" s="10">
        <f>VLOOKUP(B758,home!$B$2:$E$405,3,FALSE)</f>
        <v>1.0900000000000001</v>
      </c>
      <c r="G758" s="10">
        <f>VLOOKUP(C758,away!$B$2:$E$405,4,FALSE)</f>
        <v>0.33</v>
      </c>
      <c r="H758" s="10">
        <f>VLOOKUP(A758,away!$A$2:$E$405,3,FALSE)</f>
        <v>1.1186440677966101</v>
      </c>
      <c r="I758" s="10">
        <f>VLOOKUP(C758,away!$B$2:$E$405,3,FALSE)</f>
        <v>0.98</v>
      </c>
      <c r="J758" s="10">
        <f>VLOOKUP(B758,home!$B$2:$E$405,4,FALSE)</f>
        <v>1.19</v>
      </c>
      <c r="K758" s="12">
        <f t="shared" si="952"/>
        <v>0.54869491525423753</v>
      </c>
      <c r="L758" s="12">
        <f t="shared" si="953"/>
        <v>1.3045627118644065</v>
      </c>
      <c r="M758" s="13">
        <f t="shared" si="954"/>
        <v>0.15672577966233919</v>
      </c>
      <c r="N758" s="13">
        <f t="shared" si="955"/>
        <v>8.5994638389981504E-2</v>
      </c>
      <c r="O758" s="13">
        <f t="shared" si="956"/>
        <v>0.20445860813536468</v>
      </c>
      <c r="P758" s="13">
        <f t="shared" si="957"/>
        <v>0.11218539866383327</v>
      </c>
      <c r="Q758" s="13">
        <f t="shared" si="958"/>
        <v>2.359241041185485E-2</v>
      </c>
      <c r="R758" s="13">
        <f t="shared" si="959"/>
        <v>0.1333645381465467</v>
      </c>
      <c r="S758" s="13">
        <f t="shared" si="960"/>
        <v>2.0075771357587775E-2</v>
      </c>
      <c r="T758" s="13">
        <f t="shared" si="961"/>
        <v>3.0777778906307427E-2</v>
      </c>
      <c r="U758" s="13">
        <f t="shared" si="962"/>
        <v>7.3176443956239956E-2</v>
      </c>
      <c r="V758" s="13">
        <f t="shared" si="963"/>
        <v>1.596708466134121E-3</v>
      </c>
      <c r="W758" s="13">
        <f t="shared" si="964"/>
        <v>4.3150118771919637E-3</v>
      </c>
      <c r="X758" s="13">
        <f t="shared" si="965"/>
        <v>5.6292035962366722E-3</v>
      </c>
      <c r="Y758" s="13">
        <f t="shared" si="966"/>
        <v>3.6718245545716917E-3</v>
      </c>
      <c r="Z758" s="13">
        <f t="shared" si="967"/>
        <v>5.7994134517001021E-2</v>
      </c>
      <c r="AA758" s="13">
        <f t="shared" si="968"/>
        <v>3.1821086724048722E-2</v>
      </c>
      <c r="AB758" s="13">
        <f t="shared" si="969"/>
        <v>8.7300342416748288E-3</v>
      </c>
      <c r="AC758" s="13">
        <f t="shared" si="970"/>
        <v>7.143343624175075E-5</v>
      </c>
      <c r="AD758" s="13">
        <f t="shared" si="971"/>
        <v>5.9190626906921798E-4</v>
      </c>
      <c r="AE758" s="13">
        <f t="shared" si="972"/>
        <v>7.7217884754648221E-4</v>
      </c>
      <c r="AF758" s="13">
        <f t="shared" si="973"/>
        <v>5.0367786569978552E-4</v>
      </c>
      <c r="AG758" s="13">
        <f t="shared" si="974"/>
        <v>2.190264541277962E-4</v>
      </c>
      <c r="AH758" s="13">
        <f t="shared" si="975"/>
        <v>1.8914246349432021E-2</v>
      </c>
      <c r="AI758" s="13">
        <f t="shared" si="976"/>
        <v>1.0378150797799373E-2</v>
      </c>
      <c r="AJ758" s="13">
        <f t="shared" si="977"/>
        <v>2.8472192862471122E-3</v>
      </c>
      <c r="AK758" s="13">
        <f t="shared" si="978"/>
        <v>5.2075158165919668E-4</v>
      </c>
      <c r="AL758" s="13">
        <f t="shared" si="979"/>
        <v>2.0453019381939034E-6</v>
      </c>
      <c r="AM758" s="13">
        <f t="shared" si="980"/>
        <v>6.4955192029077322E-5</v>
      </c>
      <c r="AN758" s="13">
        <f t="shared" si="981"/>
        <v>8.4738121463126396E-5</v>
      </c>
      <c r="AO758" s="13">
        <f t="shared" si="982"/>
        <v>5.5273096767115829E-5</v>
      </c>
      <c r="AP758" s="13">
        <f t="shared" si="983"/>
        <v>2.4035740337217464E-5</v>
      </c>
      <c r="AQ758" s="13">
        <f t="shared" si="984"/>
        <v>7.8390326489972844E-6</v>
      </c>
      <c r="AR758" s="13">
        <f t="shared" si="985"/>
        <v>4.9349641020972959E-3</v>
      </c>
      <c r="AS758" s="13">
        <f t="shared" si="986"/>
        <v>2.7077897097829802E-3</v>
      </c>
      <c r="AT758" s="13">
        <f t="shared" si="987"/>
        <v>7.4287522266783441E-4</v>
      </c>
      <c r="AU758" s="13">
        <f t="shared" si="988"/>
        <v>1.358706191154001E-4</v>
      </c>
      <c r="AV758" s="13">
        <f t="shared" si="989"/>
        <v>1.8637879460266302E-5</v>
      </c>
      <c r="AW758" s="13">
        <f t="shared" si="990"/>
        <v>4.0667813733598071E-8</v>
      </c>
      <c r="AX758" s="13">
        <f t="shared" si="991"/>
        <v>5.9400972642862179E-6</v>
      </c>
      <c r="AY758" s="13">
        <f t="shared" si="992"/>
        <v>7.7492293958355703E-6</v>
      </c>
      <c r="AZ758" s="13">
        <f t="shared" si="993"/>
        <v>5.054677857745315E-6</v>
      </c>
      <c r="BA758" s="13">
        <f t="shared" si="994"/>
        <v>2.198048084567066E-6</v>
      </c>
      <c r="BB758" s="13">
        <f t="shared" si="995"/>
        <v>7.1687289250279431E-7</v>
      </c>
      <c r="BC758" s="13">
        <f t="shared" si="996"/>
        <v>1.8704112894110527E-7</v>
      </c>
      <c r="BD758" s="13">
        <f t="shared" si="997"/>
        <v>1.072995025330924E-3</v>
      </c>
      <c r="BE758" s="13">
        <f t="shared" si="998"/>
        <v>5.8874691449216972E-4</v>
      </c>
      <c r="BF758" s="13">
        <f t="shared" si="999"/>
        <v>1.6152121917673747E-4</v>
      </c>
      <c r="BG758" s="13">
        <f t="shared" si="1000"/>
        <v>2.9541957222647033E-5</v>
      </c>
      <c r="BH758" s="13">
        <f t="shared" si="1001"/>
        <v>4.0523804286811543E-6</v>
      </c>
      <c r="BI758" s="13">
        <f t="shared" si="1002"/>
        <v>4.4470410717862752E-7</v>
      </c>
      <c r="BJ758" s="14">
        <f t="shared" si="1003"/>
        <v>0.15632634432245682</v>
      </c>
      <c r="BK758" s="14">
        <f t="shared" si="1004"/>
        <v>0.29066488611747016</v>
      </c>
      <c r="BL758" s="14">
        <f t="shared" si="1005"/>
        <v>0.4946085189528947</v>
      </c>
      <c r="BM758" s="14">
        <f t="shared" si="1006"/>
        <v>0.28326480193832038</v>
      </c>
      <c r="BN758" s="14">
        <f t="shared" si="1007"/>
        <v>0.71632137340992019</v>
      </c>
    </row>
    <row r="759" spans="1:66" x14ac:dyDescent="0.25">
      <c r="A759" t="s">
        <v>61</v>
      </c>
      <c r="B759" t="s">
        <v>70</v>
      </c>
      <c r="C759" t="s">
        <v>241</v>
      </c>
      <c r="D759" s="10"/>
      <c r="E759" s="10">
        <f>VLOOKUP(A759,home!$A$2:$E$405,3,FALSE)</f>
        <v>1.5254237288135599</v>
      </c>
      <c r="F759" s="10">
        <f>VLOOKUP(B759,home!$B$2:$E$405,3,FALSE)</f>
        <v>0.66</v>
      </c>
      <c r="G759" s="10">
        <f>VLOOKUP(C759,away!$B$2:$E$405,4,FALSE)</f>
        <v>0.22</v>
      </c>
      <c r="H759" s="10">
        <f>VLOOKUP(A759,away!$A$2:$E$405,3,FALSE)</f>
        <v>1.1186440677966101</v>
      </c>
      <c r="I759" s="10">
        <f>VLOOKUP(C759,away!$B$2:$E$405,3,FALSE)</f>
        <v>0.44</v>
      </c>
      <c r="J759" s="10">
        <f>VLOOKUP(B759,home!$B$2:$E$405,4,FALSE)</f>
        <v>0.89</v>
      </c>
      <c r="K759" s="12">
        <f t="shared" si="952"/>
        <v>0.22149152542372888</v>
      </c>
      <c r="L759" s="12">
        <f t="shared" si="953"/>
        <v>0.4380610169491525</v>
      </c>
      <c r="M759" s="13">
        <f t="shared" si="954"/>
        <v>0.51708265531267728</v>
      </c>
      <c r="N759" s="13">
        <f t="shared" si="955"/>
        <v>0.1145294260953571</v>
      </c>
      <c r="O759" s="13">
        <f t="shared" si="956"/>
        <v>0.22651375383303951</v>
      </c>
      <c r="P759" s="13">
        <f t="shared" si="957"/>
        <v>5.0170876865934938E-2</v>
      </c>
      <c r="Q759" s="13">
        <f t="shared" si="958"/>
        <v>1.268364864588243E-2</v>
      </c>
      <c r="R759" s="13">
        <f t="shared" si="959"/>
        <v>4.9613422678535635E-2</v>
      </c>
      <c r="S759" s="13">
        <f t="shared" si="960"/>
        <v>1.2169799449058664E-3</v>
      </c>
      <c r="T759" s="13">
        <f t="shared" si="961"/>
        <v>5.5562120244409983E-3</v>
      </c>
      <c r="U759" s="13">
        <f t="shared" si="962"/>
        <v>1.0988952670561082E-2</v>
      </c>
      <c r="V759" s="13">
        <f t="shared" si="963"/>
        <v>1.3119963690495192E-5</v>
      </c>
      <c r="W759" s="13">
        <f t="shared" si="964"/>
        <v>9.3644022883837075E-4</v>
      </c>
      <c r="X759" s="13">
        <f t="shared" si="965"/>
        <v>4.1021795895703378E-4</v>
      </c>
      <c r="Y759" s="13">
        <f t="shared" si="966"/>
        <v>8.9850248135761953E-5</v>
      </c>
      <c r="Z759" s="13">
        <f t="shared" si="967"/>
        <v>7.2445687976291553E-3</v>
      </c>
      <c r="AA759" s="13">
        <f t="shared" si="968"/>
        <v>1.6046105940240309E-3</v>
      </c>
      <c r="AB759" s="13">
        <f t="shared" si="969"/>
        <v>1.7770382409072914E-4</v>
      </c>
      <c r="AC759" s="13">
        <f t="shared" si="970"/>
        <v>7.9561758168447103E-8</v>
      </c>
      <c r="AD759" s="13">
        <f t="shared" si="971"/>
        <v>5.1853393688389119E-5</v>
      </c>
      <c r="AE759" s="13">
        <f t="shared" si="972"/>
        <v>2.2714950371400503E-5</v>
      </c>
      <c r="AF759" s="13">
        <f t="shared" si="973"/>
        <v>4.9752671298226165E-6</v>
      </c>
      <c r="AG759" s="13">
        <f t="shared" si="974"/>
        <v>7.264901928279288E-7</v>
      </c>
      <c r="AH759" s="13">
        <f t="shared" si="975"/>
        <v>7.9339079371188175E-4</v>
      </c>
      <c r="AI759" s="13">
        <f t="shared" si="976"/>
        <v>1.7572933715638767E-4</v>
      </c>
      <c r="AJ759" s="13">
        <f t="shared" si="977"/>
        <v>1.9461279474234528E-5</v>
      </c>
      <c r="AK759" s="13">
        <f t="shared" si="978"/>
        <v>1.4368361591485699E-6</v>
      </c>
      <c r="AL759" s="13">
        <f t="shared" si="979"/>
        <v>3.0878492104073403E-10</v>
      </c>
      <c r="AM759" s="13">
        <f t="shared" si="980"/>
        <v>2.2970174532876933E-6</v>
      </c>
      <c r="AN759" s="13">
        <f t="shared" si="981"/>
        <v>1.0062338015371594E-6</v>
      </c>
      <c r="AO759" s="13">
        <f t="shared" si="982"/>
        <v>2.2039590119498984E-7</v>
      </c>
      <c r="AP759" s="13">
        <f t="shared" si="983"/>
        <v>3.2182284202967399E-8</v>
      </c>
      <c r="AQ759" s="13">
        <f t="shared" si="984"/>
        <v>3.5244510364246357E-9</v>
      </c>
      <c r="AR759" s="13">
        <f t="shared" si="985"/>
        <v>6.9510715586304422E-5</v>
      </c>
      <c r="AS759" s="13">
        <f t="shared" si="986"/>
        <v>1.5396034428505531E-5</v>
      </c>
      <c r="AT759" s="13">
        <f t="shared" si="987"/>
        <v>1.7050455755229685E-6</v>
      </c>
      <c r="AU759" s="13">
        <f t="shared" si="988"/>
        <v>1.2588438181318733E-7</v>
      </c>
      <c r="AV759" s="13">
        <f t="shared" si="989"/>
        <v>6.9705809387064936E-9</v>
      </c>
      <c r="AW759" s="13">
        <f t="shared" si="990"/>
        <v>8.3223371288592116E-13</v>
      </c>
      <c r="AX759" s="13">
        <f t="shared" si="991"/>
        <v>8.4794983275603256E-8</v>
      </c>
      <c r="AY759" s="13">
        <f t="shared" si="992"/>
        <v>3.714537660589714E-8</v>
      </c>
      <c r="AZ759" s="13">
        <f t="shared" si="993"/>
        <v>8.1359707254692796E-9</v>
      </c>
      <c r="BA759" s="13">
        <f t="shared" si="994"/>
        <v>1.1880172032892022E-9</v>
      </c>
      <c r="BB759" s="13">
        <f t="shared" si="995"/>
        <v>1.3010600605648898E-10</v>
      </c>
      <c r="BC759" s="13">
        <f t="shared" si="996"/>
        <v>1.1398873864859629E-11</v>
      </c>
      <c r="BD759" s="13">
        <f t="shared" si="997"/>
        <v>5.0749891264333042E-6</v>
      </c>
      <c r="BE759" s="13">
        <f t="shared" si="998"/>
        <v>1.1240670831225499E-6</v>
      </c>
      <c r="BF759" s="13">
        <f t="shared" si="999"/>
        <v>1.2448566645970746E-7</v>
      </c>
      <c r="BG759" s="13">
        <f t="shared" si="1000"/>
        <v>9.1908400525167108E-9</v>
      </c>
      <c r="BH759" s="13">
        <f t="shared" si="1001"/>
        <v>5.0892329578935761E-10</v>
      </c>
      <c r="BI759" s="13">
        <f t="shared" si="1002"/>
        <v>2.254443942161129E-11</v>
      </c>
      <c r="BJ759" s="14">
        <f t="shared" si="1003"/>
        <v>0.13428975606273816</v>
      </c>
      <c r="BK759" s="14">
        <f t="shared" si="1004"/>
        <v>0.56848374910312816</v>
      </c>
      <c r="BL759" s="14">
        <f t="shared" si="1005"/>
        <v>0.28998153976148955</v>
      </c>
      <c r="BM759" s="14">
        <f t="shared" si="1006"/>
        <v>2.940579314901377E-2</v>
      </c>
      <c r="BN759" s="14">
        <f t="shared" si="1007"/>
        <v>0.97059378343142688</v>
      </c>
    </row>
    <row r="760" spans="1:66" x14ac:dyDescent="0.25">
      <c r="A760" t="s">
        <v>61</v>
      </c>
      <c r="B760" t="s">
        <v>240</v>
      </c>
      <c r="C760" t="s">
        <v>289</v>
      </c>
      <c r="D760" s="10"/>
      <c r="E760" s="10">
        <f>VLOOKUP(A760,home!$A$2:$E$405,3,FALSE)</f>
        <v>1.5254237288135599</v>
      </c>
      <c r="F760" s="10">
        <f>VLOOKUP(B760,home!$B$2:$E$405,3,FALSE)</f>
        <v>1.97</v>
      </c>
      <c r="G760" s="10">
        <f>VLOOKUP(C760,away!$B$2:$E$405,4,FALSE)</f>
        <v>1.53</v>
      </c>
      <c r="H760" s="10">
        <f>VLOOKUP(A760,away!$A$2:$E$405,3,FALSE)</f>
        <v>1.1186440677966101</v>
      </c>
      <c r="I760" s="10">
        <f>VLOOKUP(C760,away!$B$2:$E$405,3,FALSE)</f>
        <v>0.44</v>
      </c>
      <c r="J760" s="10">
        <f>VLOOKUP(B760,home!$B$2:$E$405,4,FALSE)</f>
        <v>0.89</v>
      </c>
      <c r="K760" s="12">
        <f t="shared" si="952"/>
        <v>4.5977796610169506</v>
      </c>
      <c r="L760" s="12">
        <f t="shared" si="953"/>
        <v>0.4380610169491525</v>
      </c>
      <c r="M760" s="13">
        <f t="shared" si="954"/>
        <v>6.5007307978227563E-3</v>
      </c>
      <c r="N760" s="13">
        <f t="shared" si="955"/>
        <v>2.9888927843975968E-2</v>
      </c>
      <c r="O760" s="13">
        <f t="shared" si="956"/>
        <v>2.8477167442069119E-3</v>
      </c>
      <c r="P760" s="13">
        <f t="shared" si="957"/>
        <v>1.3093174126851952E-2</v>
      </c>
      <c r="Q760" s="13">
        <f t="shared" si="958"/>
        <v>6.8711352265317965E-2</v>
      </c>
      <c r="R760" s="13">
        <f t="shared" si="959"/>
        <v>6.2373684647520466E-4</v>
      </c>
      <c r="S760" s="13">
        <f t="shared" si="960"/>
        <v>6.5927667999066191E-3</v>
      </c>
      <c r="T760" s="13">
        <f t="shared" si="961"/>
        <v>3.0099764849296641E-2</v>
      </c>
      <c r="U760" s="13">
        <f t="shared" si="962"/>
        <v>2.8678045865505489E-3</v>
      </c>
      <c r="V760" s="13">
        <f t="shared" si="963"/>
        <v>1.4753938420075017E-3</v>
      </c>
      <c r="W760" s="13">
        <f t="shared" si="964"/>
        <v>0.10530655264214996</v>
      </c>
      <c r="X760" s="13">
        <f t="shared" si="965"/>
        <v>4.6130695541829671E-2</v>
      </c>
      <c r="Y760" s="13">
        <f t="shared" si="966"/>
        <v>1.010402970081282E-2</v>
      </c>
      <c r="Z760" s="13">
        <f t="shared" si="967"/>
        <v>9.1078265758528531E-5</v>
      </c>
      <c r="AA760" s="13">
        <f t="shared" si="968"/>
        <v>4.1875779786525907E-4</v>
      </c>
      <c r="AB760" s="13">
        <f t="shared" si="969"/>
        <v>9.6267804295856792E-4</v>
      </c>
      <c r="AC760" s="13">
        <f t="shared" si="970"/>
        <v>1.8572516190755835E-4</v>
      </c>
      <c r="AD760" s="13">
        <f t="shared" si="971"/>
        <v>0.12104408147747199</v>
      </c>
      <c r="AE760" s="13">
        <f t="shared" si="972"/>
        <v>5.3024693427697452E-2</v>
      </c>
      <c r="AF760" s="13">
        <f t="shared" si="973"/>
        <v>1.1614025563177094E-2</v>
      </c>
      <c r="AG760" s="13">
        <f t="shared" si="974"/>
        <v>1.6958839496929372E-3</v>
      </c>
      <c r="AH760" s="13">
        <f t="shared" si="975"/>
        <v>9.9744594300365456E-6</v>
      </c>
      <c r="AI760" s="13">
        <f t="shared" si="976"/>
        <v>4.5860366697060755E-5</v>
      </c>
      <c r="AJ760" s="13">
        <f t="shared" si="977"/>
        <v>1.0542793062326254E-4</v>
      </c>
      <c r="AK760" s="13">
        <f t="shared" si="978"/>
        <v>1.6157813170758085E-4</v>
      </c>
      <c r="AL760" s="13">
        <f t="shared" si="979"/>
        <v>1.4962821628656731E-5</v>
      </c>
      <c r="AM760" s="13">
        <f t="shared" si="980"/>
        <v>0.11130680318071985</v>
      </c>
      <c r="AN760" s="13">
        <f t="shared" si="981"/>
        <v>4.87591713947053E-2</v>
      </c>
      <c r="AO760" s="13">
        <f t="shared" si="982"/>
        <v>1.0679746103381314E-2</v>
      </c>
      <c r="AP760" s="13">
        <f t="shared" si="983"/>
        <v>1.5594601462686558E-3</v>
      </c>
      <c r="AQ760" s="13">
        <f t="shared" si="984"/>
        <v>1.7078467439153036E-4</v>
      </c>
      <c r="AR760" s="13">
        <f t="shared" si="985"/>
        <v>8.7388436828797442E-7</v>
      </c>
      <c r="AS760" s="13">
        <f t="shared" si="986"/>
        <v>4.0179277745950951E-6</v>
      </c>
      <c r="AT760" s="13">
        <f t="shared" si="987"/>
        <v>9.2367733007342153E-6</v>
      </c>
      <c r="AU760" s="13">
        <f t="shared" si="988"/>
        <v>1.4156216138513391E-5</v>
      </c>
      <c r="AV760" s="13">
        <f t="shared" si="989"/>
        <v>1.6271790659654201E-5</v>
      </c>
      <c r="AW760" s="13">
        <f t="shared" si="990"/>
        <v>8.371316459384509E-7</v>
      </c>
      <c r="AX760" s="13">
        <f t="shared" si="991"/>
        <v>8.5294025966188444E-2</v>
      </c>
      <c r="AY760" s="13">
        <f t="shared" si="992"/>
        <v>3.7363987754435925E-2</v>
      </c>
      <c r="AZ760" s="13">
        <f t="shared" si="993"/>
        <v>8.1838532364919402E-3</v>
      </c>
      <c r="BA760" s="13">
        <f t="shared" si="994"/>
        <v>1.1950090237800909E-3</v>
      </c>
      <c r="BB760" s="13">
        <f t="shared" si="995"/>
        <v>1.3087171705513016E-4</v>
      </c>
      <c r="BC760" s="13">
        <f t="shared" si="996"/>
        <v>1.1465959492610409E-5</v>
      </c>
      <c r="BD760" s="13">
        <f t="shared" si="997"/>
        <v>6.3802445844699653E-8</v>
      </c>
      <c r="BE760" s="13">
        <f t="shared" si="998"/>
        <v>2.9334958782789551E-7</v>
      </c>
      <c r="BF760" s="13">
        <f t="shared" si="999"/>
        <v>6.7437838424140184E-7</v>
      </c>
      <c r="BG760" s="13">
        <f t="shared" si="1000"/>
        <v>1.0335477396315304E-6</v>
      </c>
      <c r="BH760" s="13">
        <f t="shared" si="1001"/>
        <v>1.1880061939919736E-6</v>
      </c>
      <c r="BI760" s="13">
        <f t="shared" si="1002"/>
        <v>1.0924381431796905E-6</v>
      </c>
      <c r="BJ760" s="14">
        <f t="shared" si="1003"/>
        <v>0.78227518641833338</v>
      </c>
      <c r="BK760" s="14">
        <f t="shared" si="1004"/>
        <v>6.5226741304560965E-2</v>
      </c>
      <c r="BL760" s="14">
        <f t="shared" si="1005"/>
        <v>8.0924370212509325E-3</v>
      </c>
      <c r="BM760" s="14">
        <f t="shared" si="1006"/>
        <v>0.69665665376246311</v>
      </c>
      <c r="BN760" s="14">
        <f t="shared" si="1007"/>
        <v>0.12166563862465077</v>
      </c>
    </row>
    <row r="761" spans="1:66" x14ac:dyDescent="0.25">
      <c r="A761" t="s">
        <v>61</v>
      </c>
      <c r="B761" t="s">
        <v>71</v>
      </c>
      <c r="C761" t="s">
        <v>66</v>
      </c>
      <c r="D761" s="10"/>
      <c r="E761" s="10">
        <f>VLOOKUP(A761,home!$A$2:$E$405,3,FALSE)</f>
        <v>1.5254237288135599</v>
      </c>
      <c r="F761" s="10">
        <f>VLOOKUP(B761,home!$B$2:$E$405,3,FALSE)</f>
        <v>0.22</v>
      </c>
      <c r="G761" s="10">
        <f>VLOOKUP(C761,away!$B$2:$E$405,4,FALSE)</f>
        <v>0.66</v>
      </c>
      <c r="H761" s="10">
        <f>VLOOKUP(A761,away!$A$2:$E$405,3,FALSE)</f>
        <v>1.1186440677966101</v>
      </c>
      <c r="I761" s="10">
        <f>VLOOKUP(C761,away!$B$2:$E$405,3,FALSE)</f>
        <v>1.31</v>
      </c>
      <c r="J761" s="10">
        <f>VLOOKUP(B761,home!$B$2:$E$405,4,FALSE)</f>
        <v>0.6</v>
      </c>
      <c r="K761" s="12">
        <f t="shared" si="952"/>
        <v>0.22149152542372894</v>
      </c>
      <c r="L761" s="12">
        <f t="shared" si="953"/>
        <v>0.87925423728813545</v>
      </c>
      <c r="M761" s="13">
        <f t="shared" si="954"/>
        <v>0.33262293339812088</v>
      </c>
      <c r="N761" s="13">
        <f t="shared" si="955"/>
        <v>7.3673160909265178E-2</v>
      </c>
      <c r="O761" s="13">
        <f t="shared" si="956"/>
        <v>0.29246012360950702</v>
      </c>
      <c r="P761" s="13">
        <f t="shared" si="957"/>
        <v>6.4777438903882031E-2</v>
      </c>
      <c r="Q761" s="13">
        <f t="shared" si="958"/>
        <v>8.1589903962904897E-3</v>
      </c>
      <c r="R761" s="13">
        <f t="shared" si="959"/>
        <v>0.12857340146073548</v>
      </c>
      <c r="S761" s="13">
        <f t="shared" si="960"/>
        <v>3.1538088399964445E-3</v>
      </c>
      <c r="T761" s="13">
        <f t="shared" si="961"/>
        <v>7.1738268779316158E-3</v>
      </c>
      <c r="U761" s="13">
        <f t="shared" si="962"/>
        <v>2.8477918818455794E-2</v>
      </c>
      <c r="V761" s="13">
        <f t="shared" si="963"/>
        <v>6.8243994737451308E-5</v>
      </c>
      <c r="W761" s="13">
        <f t="shared" si="964"/>
        <v>6.0238240959731174E-4</v>
      </c>
      <c r="X761" s="13">
        <f t="shared" si="965"/>
        <v>5.296472861062735E-4</v>
      </c>
      <c r="Y761" s="13">
        <f t="shared" si="966"/>
        <v>2.328473102885512E-4</v>
      </c>
      <c r="Z761" s="13">
        <f t="shared" si="967"/>
        <v>3.7682902678966741E-2</v>
      </c>
      <c r="AA761" s="13">
        <f t="shared" si="968"/>
        <v>8.3464435967582646E-3</v>
      </c>
      <c r="AB761" s="13">
        <f t="shared" si="969"/>
        <v>9.2433326205455118E-4</v>
      </c>
      <c r="AC761" s="13">
        <f t="shared" si="970"/>
        <v>8.3064612279209127E-7</v>
      </c>
      <c r="AD761" s="13">
        <f t="shared" si="971"/>
        <v>3.335564969753251E-5</v>
      </c>
      <c r="AE761" s="13">
        <f t="shared" si="972"/>
        <v>2.9328096334054172E-5</v>
      </c>
      <c r="AF761" s="13">
        <f t="shared" si="973"/>
        <v>1.2893426486655882E-5</v>
      </c>
      <c r="AG761" s="13">
        <f t="shared" si="974"/>
        <v>3.7788666238517544E-6</v>
      </c>
      <c r="AH761" s="13">
        <f t="shared" si="975"/>
        <v>8.2832129634494833E-3</v>
      </c>
      <c r="AI761" s="13">
        <f t="shared" si="976"/>
        <v>1.8346614746840321E-3</v>
      </c>
      <c r="AJ761" s="13">
        <f t="shared" si="977"/>
        <v>2.0318098433195713E-4</v>
      </c>
      <c r="AK761" s="13">
        <f t="shared" si="978"/>
        <v>1.5000955385593319E-5</v>
      </c>
      <c r="AL761" s="13">
        <f t="shared" si="979"/>
        <v>6.4706456551519547E-9</v>
      </c>
      <c r="AM761" s="13">
        <f t="shared" si="980"/>
        <v>1.4775987466012042E-6</v>
      </c>
      <c r="AN761" s="13">
        <f t="shared" si="981"/>
        <v>1.2991849589607465E-6</v>
      </c>
      <c r="AO761" s="13">
        <f t="shared" si="982"/>
        <v>5.7115694009362446E-7</v>
      </c>
      <c r="AP761" s="13">
        <f t="shared" si="983"/>
        <v>1.6739738657794836E-7</v>
      </c>
      <c r="AQ761" s="13">
        <f t="shared" si="984"/>
        <v>3.6796215364905281E-8</v>
      </c>
      <c r="AR761" s="13">
        <f t="shared" si="985"/>
        <v>1.4566100192945947E-3</v>
      </c>
      <c r="AS761" s="13">
        <f t="shared" si="986"/>
        <v>3.22626775121047E-4</v>
      </c>
      <c r="AT761" s="13">
        <f t="shared" si="987"/>
        <v>3.5729548282049525E-5</v>
      </c>
      <c r="AU761" s="13">
        <f t="shared" si="988"/>
        <v>2.6379307172306408E-6</v>
      </c>
      <c r="AV761" s="13">
        <f t="shared" si="989"/>
        <v>1.4606982463038146E-7</v>
      </c>
      <c r="AW761" s="13">
        <f t="shared" si="990"/>
        <v>3.5003921483601979E-11</v>
      </c>
      <c r="AX761" s="13">
        <f t="shared" si="991"/>
        <v>5.454593339148174E-8</v>
      </c>
      <c r="AY761" s="13">
        <f t="shared" si="992"/>
        <v>4.7959743061296712E-8</v>
      </c>
      <c r="AZ761" s="13">
        <f t="shared" si="993"/>
        <v>2.1084403652947694E-8</v>
      </c>
      <c r="BA761" s="13">
        <f t="shared" si="994"/>
        <v>6.1795170841825676E-9</v>
      </c>
      <c r="BB761" s="13">
        <f t="shared" si="995"/>
        <v>1.3583416451654864E-9</v>
      </c>
      <c r="BC761" s="13">
        <f t="shared" si="996"/>
        <v>2.3886552943933824E-10</v>
      </c>
      <c r="BD761" s="13">
        <f t="shared" si="997"/>
        <v>2.1345508859018739E-4</v>
      </c>
      <c r="BE761" s="13">
        <f t="shared" si="998"/>
        <v>4.7278493181297793E-5</v>
      </c>
      <c r="BF761" s="13">
        <f t="shared" si="999"/>
        <v>5.2358927872305068E-6</v>
      </c>
      <c r="BG761" s="13">
        <f t="shared" si="1000"/>
        <v>3.8656862679959497E-7</v>
      </c>
      <c r="BH761" s="13">
        <f t="shared" si="1001"/>
        <v>2.1405418707699614E-8</v>
      </c>
      <c r="BI761" s="13">
        <f t="shared" si="1002"/>
        <v>9.4822376838040259E-10</v>
      </c>
      <c r="BJ761" s="14">
        <f t="shared" si="1003"/>
        <v>9.0453894729673481E-2</v>
      </c>
      <c r="BK761" s="14">
        <f t="shared" si="1004"/>
        <v>0.40062331021324826</v>
      </c>
      <c r="BL761" s="14">
        <f t="shared" si="1005"/>
        <v>0.47120240586542977</v>
      </c>
      <c r="BM761" s="14">
        <f t="shared" si="1006"/>
        <v>9.9696416884778011E-2</v>
      </c>
      <c r="BN761" s="14">
        <f t="shared" si="1007"/>
        <v>0.90026604867780113</v>
      </c>
    </row>
    <row r="762" spans="1:66" x14ac:dyDescent="0.25">
      <c r="A762" t="s">
        <v>61</v>
      </c>
      <c r="B762" t="s">
        <v>87</v>
      </c>
      <c r="C762" t="s">
        <v>62</v>
      </c>
      <c r="D762" s="10"/>
      <c r="E762" s="10">
        <f>VLOOKUP(A762,home!$A$2:$E$405,3,FALSE)</f>
        <v>1.5254237288135599</v>
      </c>
      <c r="F762" s="10">
        <f>VLOOKUP(B762,home!$B$2:$E$405,3,FALSE)</f>
        <v>0.87</v>
      </c>
      <c r="G762" s="10">
        <f>VLOOKUP(C762,away!$B$2:$E$405,4,FALSE)</f>
        <v>0.22</v>
      </c>
      <c r="H762" s="10">
        <f>VLOOKUP(A762,away!$A$2:$E$405,3,FALSE)</f>
        <v>1.1186440677966101</v>
      </c>
      <c r="I762" s="10">
        <f>VLOOKUP(C762,away!$B$2:$E$405,3,FALSE)</f>
        <v>0.66</v>
      </c>
      <c r="J762" s="10">
        <f>VLOOKUP(B762,home!$B$2:$E$405,4,FALSE)</f>
        <v>1.49</v>
      </c>
      <c r="K762" s="12">
        <f t="shared" si="952"/>
        <v>0.29196610169491538</v>
      </c>
      <c r="L762" s="12">
        <f t="shared" si="953"/>
        <v>1.1000745762711865</v>
      </c>
      <c r="M762" s="13">
        <f t="shared" si="954"/>
        <v>0.24856754041344192</v>
      </c>
      <c r="N762" s="13">
        <f t="shared" si="955"/>
        <v>7.2573295782405969E-2</v>
      </c>
      <c r="O762" s="13">
        <f t="shared" si="956"/>
        <v>0.27344283169508815</v>
      </c>
      <c r="P762" s="13">
        <f t="shared" si="957"/>
        <v>7.9836037606433735E-2</v>
      </c>
      <c r="Q762" s="13">
        <f t="shared" si="958"/>
        <v>1.0594471128370557E-2</v>
      </c>
      <c r="R762" s="13">
        <f t="shared" si="959"/>
        <v>0.15040375360568378</v>
      </c>
      <c r="S762" s="13">
        <f t="shared" si="960"/>
        <v>6.4105241678925435E-3</v>
      </c>
      <c r="T762" s="13">
        <f t="shared" si="961"/>
        <v>1.165470833735956E-2</v>
      </c>
      <c r="U762" s="13">
        <f t="shared" si="962"/>
        <v>4.3912797620534072E-2</v>
      </c>
      <c r="V762" s="13">
        <f t="shared" si="963"/>
        <v>2.2877343414883929E-4</v>
      </c>
      <c r="W762" s="13">
        <f t="shared" si="964"/>
        <v>1.0310754782898945E-3</v>
      </c>
      <c r="X762" s="13">
        <f t="shared" si="965"/>
        <v>1.1342599198833666E-3</v>
      </c>
      <c r="Y762" s="13">
        <f t="shared" si="966"/>
        <v>6.2388525037354245E-4</v>
      </c>
      <c r="Z762" s="13">
        <f t="shared" si="967"/>
        <v>5.5151781839122845E-2</v>
      </c>
      <c r="AA762" s="13">
        <f t="shared" si="968"/>
        <v>1.6102450745097127E-2</v>
      </c>
      <c r="AB762" s="13">
        <f t="shared" si="969"/>
        <v>2.3506848858901967E-3</v>
      </c>
      <c r="AC762" s="13">
        <f t="shared" si="970"/>
        <v>4.5924048604859645E-6</v>
      </c>
      <c r="AD762" s="13">
        <f t="shared" si="971"/>
        <v>7.5259771987380182E-5</v>
      </c>
      <c r="AE762" s="13">
        <f t="shared" si="972"/>
        <v>8.2791361779283371E-5</v>
      </c>
      <c r="AF762" s="13">
        <f t="shared" si="973"/>
        <v>4.5538336114129845E-5</v>
      </c>
      <c r="AG762" s="13">
        <f t="shared" si="974"/>
        <v>1.6698521934948754E-5</v>
      </c>
      <c r="AH762" s="13">
        <f t="shared" si="975"/>
        <v>1.5167768259318492E-2</v>
      </c>
      <c r="AI762" s="13">
        <f t="shared" si="976"/>
        <v>4.4284741700850927E-3</v>
      </c>
      <c r="AJ762" s="13">
        <f t="shared" si="977"/>
        <v>6.4648216994818506E-4</v>
      </c>
      <c r="AK762" s="13">
        <f t="shared" si="978"/>
        <v>6.2916959658347124E-5</v>
      </c>
      <c r="AL762" s="13">
        <f t="shared" si="979"/>
        <v>5.9000367712678123E-8</v>
      </c>
      <c r="AM762" s="13">
        <f t="shared" si="980"/>
        <v>4.3946604483207165E-6</v>
      </c>
      <c r="AN762" s="13">
        <f t="shared" si="981"/>
        <v>4.8344542305421538E-6</v>
      </c>
      <c r="AO762" s="13">
        <f t="shared" si="982"/>
        <v>2.6591300945830536E-6</v>
      </c>
      <c r="AP762" s="13">
        <f t="shared" si="983"/>
        <v>9.7508047068280435E-7</v>
      </c>
      <c r="AQ762" s="13">
        <f t="shared" si="984"/>
        <v>2.6816530890417371E-7</v>
      </c>
      <c r="AR762" s="13">
        <f t="shared" si="985"/>
        <v>3.3371352481698672E-3</v>
      </c>
      <c r="AS762" s="13">
        <f t="shared" si="986"/>
        <v>9.7433036923685011E-4</v>
      </c>
      <c r="AT762" s="13">
        <f t="shared" si="987"/>
        <v>1.4223571983452532E-4</v>
      </c>
      <c r="AU762" s="13">
        <f t="shared" si="988"/>
        <v>1.3842669547285505E-5</v>
      </c>
      <c r="AV762" s="13">
        <f t="shared" si="989"/>
        <v>1.0103975661929666E-6</v>
      </c>
      <c r="AW762" s="13">
        <f t="shared" si="990"/>
        <v>5.2638896540152373E-10</v>
      </c>
      <c r="AX762" s="13">
        <f t="shared" si="991"/>
        <v>2.138486465615048E-7</v>
      </c>
      <c r="AY762" s="13">
        <f t="shared" si="992"/>
        <v>2.3524945925231411E-7</v>
      </c>
      <c r="AZ762" s="13">
        <f t="shared" si="993"/>
        <v>1.2939597460250765E-7</v>
      </c>
      <c r="BA762" s="13">
        <f t="shared" si="994"/>
        <v>4.7448407310683608E-8</v>
      </c>
      <c r="BB762" s="13">
        <f t="shared" si="995"/>
        <v>1.3049196641760731E-8</v>
      </c>
      <c r="BC762" s="13">
        <f t="shared" si="996"/>
        <v>2.871017893272864E-9</v>
      </c>
      <c r="BD762" s="13">
        <f t="shared" si="997"/>
        <v>6.1184960734835155E-4</v>
      </c>
      <c r="BE762" s="13">
        <f t="shared" si="998"/>
        <v>1.7863934468106287E-4</v>
      </c>
      <c r="BF762" s="13">
        <f t="shared" si="999"/>
        <v>2.607831653793212E-5</v>
      </c>
      <c r="BG762" s="13">
        <f t="shared" si="1000"/>
        <v>2.5379948061153613E-6</v>
      </c>
      <c r="BH762" s="13">
        <f t="shared" si="1001"/>
        <v>1.8525211241586108E-7</v>
      </c>
      <c r="BI762" s="13">
        <f t="shared" si="1002"/>
        <v>1.0817467418561435E-8</v>
      </c>
      <c r="BJ762" s="14">
        <f t="shared" si="1003"/>
        <v>9.7845757241753942E-2</v>
      </c>
      <c r="BK762" s="14">
        <f t="shared" si="1004"/>
        <v>0.33504776227660449</v>
      </c>
      <c r="BL762" s="14">
        <f t="shared" si="1005"/>
        <v>0.51180601584861152</v>
      </c>
      <c r="BM762" s="14">
        <f t="shared" si="1006"/>
        <v>0.16443315225159835</v>
      </c>
      <c r="BN762" s="14">
        <f t="shared" si="1007"/>
        <v>0.83541793023142408</v>
      </c>
    </row>
    <row r="763" spans="1:66" x14ac:dyDescent="0.25">
      <c r="A763" t="s">
        <v>61</v>
      </c>
      <c r="B763" t="s">
        <v>69</v>
      </c>
      <c r="C763" t="s">
        <v>311</v>
      </c>
      <c r="D763" s="10"/>
      <c r="E763" s="10">
        <f>VLOOKUP(A763,home!$A$2:$E$405,3,FALSE)</f>
        <v>1.5254237288135599</v>
      </c>
      <c r="F763" s="10">
        <f>VLOOKUP(B763,home!$B$2:$E$405,3,FALSE)</f>
        <v>1.31</v>
      </c>
      <c r="G763" s="10">
        <f>VLOOKUP(C763,away!$B$2:$E$405,4,FALSE)</f>
        <v>1.31</v>
      </c>
      <c r="H763" s="10">
        <f>VLOOKUP(A763,away!$A$2:$E$405,3,FALSE)</f>
        <v>1.1186440677966101</v>
      </c>
      <c r="I763" s="10">
        <f>VLOOKUP(C763,away!$B$2:$E$405,3,FALSE)</f>
        <v>0.66</v>
      </c>
      <c r="J763" s="10">
        <f>VLOOKUP(B763,home!$B$2:$E$405,4,FALSE)</f>
        <v>0.3</v>
      </c>
      <c r="K763" s="12">
        <f t="shared" si="952"/>
        <v>2.6177796610169501</v>
      </c>
      <c r="L763" s="12">
        <f t="shared" si="953"/>
        <v>0.22149152542372882</v>
      </c>
      <c r="M763" s="13">
        <f t="shared" si="954"/>
        <v>5.8468262902795699E-2</v>
      </c>
      <c r="N763" s="13">
        <f t="shared" si="955"/>
        <v>0.15305702944193045</v>
      </c>
      <c r="O763" s="13">
        <f t="shared" si="956"/>
        <v>1.2950224739215834E-2</v>
      </c>
      <c r="P763" s="13">
        <f t="shared" si="957"/>
        <v>3.3900834927917747E-2</v>
      </c>
      <c r="Q763" s="13">
        <f t="shared" si="958"/>
        <v>0.20033478932437906</v>
      </c>
      <c r="R763" s="13">
        <f t="shared" si="959"/>
        <v>1.4341825160345129E-3</v>
      </c>
      <c r="S763" s="13">
        <f t="shared" si="960"/>
        <v>4.9140617137907782E-3</v>
      </c>
      <c r="T763" s="13">
        <f t="shared" si="961"/>
        <v>4.4372458082898067E-2</v>
      </c>
      <c r="U763" s="13">
        <f t="shared" si="962"/>
        <v>3.7543738206612634E-3</v>
      </c>
      <c r="V763" s="13">
        <f t="shared" si="963"/>
        <v>3.1658351749598156E-4</v>
      </c>
      <c r="W763" s="13">
        <f t="shared" si="964"/>
        <v>0.1748107789624917</v>
      </c>
      <c r="X763" s="13">
        <f t="shared" si="965"/>
        <v>3.871910609291257E-2</v>
      </c>
      <c r="Y763" s="13">
        <f t="shared" si="966"/>
        <v>4.2879769357811988E-3</v>
      </c>
      <c r="Z763" s="13">
        <f t="shared" si="967"/>
        <v>1.0588642440417528E-4</v>
      </c>
      <c r="AA763" s="13">
        <f t="shared" si="968"/>
        <v>2.7718732818305888E-4</v>
      </c>
      <c r="AB763" s="13">
        <f t="shared" si="969"/>
        <v>3.6280767500462108E-4</v>
      </c>
      <c r="AC763" s="13">
        <f t="shared" si="970"/>
        <v>1.1472512003406939E-5</v>
      </c>
      <c r="AD763" s="13">
        <f t="shared" si="971"/>
        <v>0.11440402542363511</v>
      </c>
      <c r="AE763" s="13">
        <f t="shared" si="972"/>
        <v>2.5339522105695993E-2</v>
      </c>
      <c r="AF763" s="13">
        <f t="shared" si="973"/>
        <v>2.806244702349451E-3</v>
      </c>
      <c r="AG763" s="13">
        <f t="shared" si="974"/>
        <v>2.0718647327854601E-4</v>
      </c>
      <c r="AH763" s="13">
        <f t="shared" si="975"/>
        <v>5.863236415736278E-6</v>
      </c>
      <c r="AI763" s="13">
        <f t="shared" si="976"/>
        <v>1.5348661036848353E-5</v>
      </c>
      <c r="AJ763" s="13">
        <f t="shared" si="977"/>
        <v>2.0089706343052479E-5</v>
      </c>
      <c r="AK763" s="13">
        <f t="shared" si="978"/>
        <v>1.7530141553548661E-5</v>
      </c>
      <c r="AL763" s="13">
        <f t="shared" si="979"/>
        <v>2.6607784553657872E-7</v>
      </c>
      <c r="AM763" s="13">
        <f t="shared" si="980"/>
        <v>5.9896906178491638E-2</v>
      </c>
      <c r="AN763" s="13">
        <f t="shared" si="981"/>
        <v>1.3266657117636081E-2</v>
      </c>
      <c r="AO763" s="13">
        <f t="shared" si="982"/>
        <v>1.4692260611293923E-3</v>
      </c>
      <c r="AP763" s="13">
        <f t="shared" si="983"/>
        <v>1.0847370715728197E-4</v>
      </c>
      <c r="AQ763" s="13">
        <f t="shared" si="984"/>
        <v>6.0065017166583046E-6</v>
      </c>
      <c r="AR763" s="13">
        <f t="shared" si="985"/>
        <v>2.5973143552827685E-7</v>
      </c>
      <c r="AS763" s="13">
        <f t="shared" si="986"/>
        <v>6.7991966925265842E-7</v>
      </c>
      <c r="AT763" s="13">
        <f t="shared" si="987"/>
        <v>8.8993994064749081E-7</v>
      </c>
      <c r="AU763" s="13">
        <f t="shared" si="988"/>
        <v>7.7655555871787762E-7</v>
      </c>
      <c r="AV763" s="13">
        <f t="shared" si="989"/>
        <v>5.0821283681532833E-7</v>
      </c>
      <c r="AW763" s="13">
        <f t="shared" si="990"/>
        <v>4.2854498566493272E-9</v>
      </c>
      <c r="AX763" s="13">
        <f t="shared" si="991"/>
        <v>2.6132817125315972E-2</v>
      </c>
      <c r="AY763" s="13">
        <f t="shared" si="992"/>
        <v>5.7881975287055795E-3</v>
      </c>
      <c r="AZ763" s="13">
        <f t="shared" si="993"/>
        <v>6.4101835004342798E-4</v>
      </c>
      <c r="BA763" s="13">
        <f t="shared" si="994"/>
        <v>4.7326710725240237E-5</v>
      </c>
      <c r="BB763" s="13">
        <f t="shared" si="995"/>
        <v>2.6206163379552501E-6</v>
      </c>
      <c r="BC763" s="13">
        <f t="shared" si="996"/>
        <v>1.1608886204881086E-7</v>
      </c>
      <c r="BD763" s="13">
        <f t="shared" si="997"/>
        <v>9.5880519759421612E-9</v>
      </c>
      <c r="BE763" s="13">
        <f t="shared" si="998"/>
        <v>2.5099407451394772E-8</v>
      </c>
      <c r="BF763" s="13">
        <f t="shared" si="999"/>
        <v>3.2852359164919268E-8</v>
      </c>
      <c r="BG763" s="13">
        <f t="shared" si="1000"/>
        <v>2.8666745879449814E-8</v>
      </c>
      <c r="BH763" s="13">
        <f t="shared" si="1001"/>
        <v>1.8760806077691291E-8</v>
      </c>
      <c r="BI763" s="13">
        <f t="shared" si="1002"/>
        <v>9.8223313148926937E-9</v>
      </c>
      <c r="BJ763" s="14">
        <f t="shared" si="1003"/>
        <v>0.86569848353147372</v>
      </c>
      <c r="BK763" s="14">
        <f t="shared" si="1004"/>
        <v>0.10339967918055473</v>
      </c>
      <c r="BL763" s="14">
        <f t="shared" si="1005"/>
        <v>1.8840846973591306E-2</v>
      </c>
      <c r="BM763" s="14">
        <f t="shared" si="1006"/>
        <v>0.52211137901449456</v>
      </c>
      <c r="BN763" s="14">
        <f t="shared" si="1007"/>
        <v>0.4601453238522733</v>
      </c>
    </row>
    <row r="764" spans="1:66" x14ac:dyDescent="0.25">
      <c r="A764" t="s">
        <v>72</v>
      </c>
      <c r="B764" t="s">
        <v>75</v>
      </c>
      <c r="C764" t="s">
        <v>78</v>
      </c>
      <c r="D764" s="10"/>
      <c r="E764" s="10">
        <f>VLOOKUP(A764,home!$A$2:$E$405,3,FALSE)</f>
        <v>1.37037037037037</v>
      </c>
      <c r="F764" s="10">
        <f>VLOOKUP(B764,home!$B$2:$E$405,3,FALSE)</f>
        <v>1.75</v>
      </c>
      <c r="G764" s="10">
        <f>VLOOKUP(C764,away!$B$2:$E$405,4,FALSE)</f>
        <v>1.17</v>
      </c>
      <c r="H764" s="10">
        <f>VLOOKUP(A764,away!$A$2:$E$405,3,FALSE)</f>
        <v>1.17592592592593</v>
      </c>
      <c r="I764" s="10">
        <f>VLOOKUP(C764,away!$B$2:$E$405,3,FALSE)</f>
        <v>1.02</v>
      </c>
      <c r="J764" s="10">
        <f>VLOOKUP(B764,home!$B$2:$E$405,4,FALSE)</f>
        <v>1.02</v>
      </c>
      <c r="K764" s="12">
        <f t="shared" si="952"/>
        <v>2.8058333333333323</v>
      </c>
      <c r="L764" s="12">
        <f t="shared" si="953"/>
        <v>1.2234333333333378</v>
      </c>
      <c r="M764" s="13">
        <f t="shared" si="954"/>
        <v>1.7787369242780394E-2</v>
      </c>
      <c r="N764" s="13">
        <f t="shared" si="955"/>
        <v>4.9908393533701308E-2</v>
      </c>
      <c r="O764" s="13">
        <f t="shared" si="956"/>
        <v>2.1761660443925704E-2</v>
      </c>
      <c r="P764" s="13">
        <f t="shared" si="957"/>
        <v>6.1059592262248184E-2</v>
      </c>
      <c r="Q764" s="13">
        <f t="shared" si="958"/>
        <v>7.0017317094988443E-2</v>
      </c>
      <c r="R764" s="13">
        <f t="shared" si="959"/>
        <v>1.3311970387890134E-2</v>
      </c>
      <c r="S764" s="13">
        <f t="shared" si="960"/>
        <v>5.2400579258583241E-2</v>
      </c>
      <c r="T764" s="13">
        <f t="shared" si="961"/>
        <v>8.5661519644578993E-2</v>
      </c>
      <c r="U764" s="13">
        <f t="shared" si="962"/>
        <v>3.7351170246688388E-2</v>
      </c>
      <c r="V764" s="13">
        <f t="shared" si="963"/>
        <v>1.998645443394154E-2</v>
      </c>
      <c r="W764" s="13">
        <f t="shared" si="964"/>
        <v>6.5485640738562764E-2</v>
      </c>
      <c r="X764" s="13">
        <f t="shared" si="965"/>
        <v>8.0117315734249267E-2</v>
      </c>
      <c r="Y764" s="13">
        <f t="shared" si="966"/>
        <v>4.9009097323236023E-2</v>
      </c>
      <c r="Z764" s="13">
        <f t="shared" si="967"/>
        <v>5.4287694349637048E-3</v>
      </c>
      <c r="AA764" s="13">
        <f t="shared" si="968"/>
        <v>1.5232222239602322E-2</v>
      </c>
      <c r="AB764" s="13">
        <f t="shared" si="969"/>
        <v>2.1369538450308753E-2</v>
      </c>
      <c r="AC764" s="13">
        <f t="shared" si="970"/>
        <v>4.2880313758307713E-3</v>
      </c>
      <c r="AD764" s="13">
        <f t="shared" si="971"/>
        <v>4.5935448409737657E-2</v>
      </c>
      <c r="AE764" s="13">
        <f t="shared" si="972"/>
        <v>5.6198958766086909E-2</v>
      </c>
      <c r="AF764" s="13">
        <f t="shared" si="973"/>
        <v>3.4377839726528255E-2</v>
      </c>
      <c r="AG764" s="13">
        <f t="shared" si="974"/>
        <v>1.4019665016475237E-2</v>
      </c>
      <c r="AH764" s="13">
        <f t="shared" si="975"/>
        <v>1.6604343714289468E-3</v>
      </c>
      <c r="AI764" s="13">
        <f t="shared" si="976"/>
        <v>4.6589021071677178E-3</v>
      </c>
      <c r="AJ764" s="13">
        <f t="shared" si="977"/>
        <v>6.5360514145140431E-3</v>
      </c>
      <c r="AK764" s="13">
        <f t="shared" si="978"/>
        <v>6.1130236424079927E-3</v>
      </c>
      <c r="AL764" s="13">
        <f t="shared" si="979"/>
        <v>5.8878959297980484E-4</v>
      </c>
      <c r="AM764" s="13">
        <f t="shared" si="980"/>
        <v>2.5777442465931118E-2</v>
      </c>
      <c r="AN764" s="13">
        <f t="shared" si="981"/>
        <v>3.1536982360902438E-2</v>
      </c>
      <c r="AO764" s="13">
        <f t="shared" si="982"/>
        <v>1.9291697726536775E-2</v>
      </c>
      <c r="AP764" s="13">
        <f t="shared" si="983"/>
        <v>7.8673686850786878E-3</v>
      </c>
      <c r="AQ764" s="13">
        <f t="shared" si="984"/>
        <v>2.4063002737370349E-3</v>
      </c>
      <c r="AR764" s="13">
        <f t="shared" si="985"/>
        <v>4.0628615156371243E-4</v>
      </c>
      <c r="AS764" s="13">
        <f t="shared" si="986"/>
        <v>1.1399712269291827E-3</v>
      </c>
      <c r="AT764" s="13">
        <f t="shared" si="987"/>
        <v>1.5992846337793988E-3</v>
      </c>
      <c r="AU764" s="13">
        <f t="shared" si="988"/>
        <v>1.4957753783153428E-3</v>
      </c>
      <c r="AV764" s="13">
        <f t="shared" si="989"/>
        <v>1.0492241039141161E-3</v>
      </c>
      <c r="AW764" s="13">
        <f t="shared" si="990"/>
        <v>5.6143541434908173E-5</v>
      </c>
      <c r="AX764" s="13">
        <f t="shared" si="991"/>
        <v>1.2054534553165278E-2</v>
      </c>
      <c r="AY764" s="13">
        <f t="shared" si="992"/>
        <v>1.4747919390160893E-2</v>
      </c>
      <c r="AZ764" s="13">
        <f t="shared" si="993"/>
        <v>9.0215480896179544E-3</v>
      </c>
      <c r="BA764" s="13">
        <f t="shared" si="994"/>
        <v>3.6790875503694333E-3</v>
      </c>
      <c r="BB764" s="13">
        <f t="shared" si="995"/>
        <v>1.1252795863434151E-3</v>
      </c>
      <c r="BC764" s="13">
        <f t="shared" si="996"/>
        <v>2.7534091105041681E-4</v>
      </c>
      <c r="BD764" s="13">
        <f t="shared" si="997"/>
        <v>8.2844003449127616E-5</v>
      </c>
      <c r="BE764" s="13">
        <f t="shared" si="998"/>
        <v>2.3244646634434381E-4</v>
      </c>
      <c r="BF764" s="13">
        <f t="shared" si="999"/>
        <v>3.2610302174225226E-4</v>
      </c>
      <c r="BG764" s="13">
        <f t="shared" si="1000"/>
        <v>3.0499690950171193E-4</v>
      </c>
      <c r="BH764" s="13">
        <f t="shared" si="1001"/>
        <v>2.1394262381088826E-4</v>
      </c>
      <c r="BI764" s="13">
        <f t="shared" si="1002"/>
        <v>1.200574690618768E-4</v>
      </c>
      <c r="BJ764" s="14">
        <f t="shared" si="1003"/>
        <v>0.67851469758103833</v>
      </c>
      <c r="BK764" s="14">
        <f t="shared" si="1004"/>
        <v>0.17085873555652487</v>
      </c>
      <c r="BL764" s="14">
        <f t="shared" si="1005"/>
        <v>0.13496590529234598</v>
      </c>
      <c r="BM764" s="14">
        <f t="shared" si="1006"/>
        <v>0.74123002905061275</v>
      </c>
      <c r="BN764" s="14">
        <f t="shared" si="1007"/>
        <v>0.23384630296553419</v>
      </c>
    </row>
    <row r="765" spans="1:66" x14ac:dyDescent="0.25">
      <c r="A765" t="s">
        <v>72</v>
      </c>
      <c r="B765" t="s">
        <v>103</v>
      </c>
      <c r="C765" t="s">
        <v>68</v>
      </c>
      <c r="D765" s="10"/>
      <c r="E765" s="10">
        <f>VLOOKUP(A765,home!$A$2:$E$405,3,FALSE)</f>
        <v>1.37037037037037</v>
      </c>
      <c r="F765" s="10">
        <f>VLOOKUP(B765,home!$B$2:$E$405,3,FALSE)</f>
        <v>0.28999999999999998</v>
      </c>
      <c r="G765" s="10">
        <f>VLOOKUP(C765,away!$B$2:$E$405,4,FALSE)</f>
        <v>0.73</v>
      </c>
      <c r="H765" s="10">
        <f>VLOOKUP(A765,away!$A$2:$E$405,3,FALSE)</f>
        <v>1.17592592592593</v>
      </c>
      <c r="I765" s="10">
        <f>VLOOKUP(C765,away!$B$2:$E$405,3,FALSE)</f>
        <v>1.75</v>
      </c>
      <c r="J765" s="10">
        <f>VLOOKUP(B765,home!$B$2:$E$405,4,FALSE)</f>
        <v>1.02</v>
      </c>
      <c r="K765" s="12">
        <f t="shared" si="952"/>
        <v>0.29010740740740731</v>
      </c>
      <c r="L765" s="12">
        <f t="shared" si="953"/>
        <v>2.0990277777777848</v>
      </c>
      <c r="M765" s="13">
        <f t="shared" si="954"/>
        <v>9.1708960860612032E-2</v>
      </c>
      <c r="N765" s="13">
        <f t="shared" si="955"/>
        <v>2.660544887129955E-2</v>
      </c>
      <c r="O765" s="13">
        <f t="shared" si="956"/>
        <v>0.19249965631756033</v>
      </c>
      <c r="P765" s="13">
        <f t="shared" si="957"/>
        <v>5.5845576221104365E-2</v>
      </c>
      <c r="Q765" s="13">
        <f t="shared" si="958"/>
        <v>3.8592188974815207E-3</v>
      </c>
      <c r="R765" s="13">
        <f t="shared" si="959"/>
        <v>0.20203106291161804</v>
      </c>
      <c r="S765" s="13">
        <f t="shared" si="960"/>
        <v>8.5017002542622736E-3</v>
      </c>
      <c r="T765" s="13">
        <f t="shared" si="961"/>
        <v>8.1006076663386693E-3</v>
      </c>
      <c r="U765" s="13">
        <f t="shared" si="962"/>
        <v>5.8610707877052318E-2</v>
      </c>
      <c r="V765" s="13">
        <f t="shared" si="963"/>
        <v>5.7522835173714516E-4</v>
      </c>
      <c r="W765" s="13">
        <f t="shared" si="964"/>
        <v>3.7319599632201219E-4</v>
      </c>
      <c r="X765" s="13">
        <f t="shared" si="965"/>
        <v>7.8334876283535956E-4</v>
      </c>
      <c r="Y765" s="13">
        <f t="shared" si="966"/>
        <v>8.2213540643964126E-4</v>
      </c>
      <c r="Z765" s="13">
        <f t="shared" si="967"/>
        <v>0.1413562710084858</v>
      </c>
      <c r="AA765" s="13">
        <f t="shared" si="968"/>
        <v>4.1008501303050671E-2</v>
      </c>
      <c r="AB765" s="13">
        <f t="shared" si="969"/>
        <v>5.9484349973456556E-3</v>
      </c>
      <c r="AC765" s="13">
        <f t="shared" si="970"/>
        <v>2.1892598103296324E-5</v>
      </c>
      <c r="AD765" s="13">
        <f t="shared" si="971"/>
        <v>2.7066730736950819E-5</v>
      </c>
      <c r="AE765" s="13">
        <f t="shared" si="972"/>
        <v>5.6813819670491535E-5</v>
      </c>
      <c r="AF765" s="13">
        <f t="shared" si="973"/>
        <v>5.9626892825009848E-5</v>
      </c>
      <c r="AG765" s="13">
        <f t="shared" si="974"/>
        <v>4.1719501447424841E-5</v>
      </c>
      <c r="AH765" s="13">
        <f t="shared" si="975"/>
        <v>7.4177684852474099E-2</v>
      </c>
      <c r="AI765" s="13">
        <f t="shared" si="976"/>
        <v>2.1519495840034972E-2</v>
      </c>
      <c r="AJ765" s="13">
        <f t="shared" si="977"/>
        <v>3.1214825734335152E-3</v>
      </c>
      <c r="AK765" s="13">
        <f t="shared" si="978"/>
        <v>3.0185507221539964E-4</v>
      </c>
      <c r="AL765" s="13">
        <f t="shared" si="979"/>
        <v>5.3325421838063129E-7</v>
      </c>
      <c r="AM765" s="13">
        <f t="shared" si="980"/>
        <v>1.5704518162182378E-6</v>
      </c>
      <c r="AN765" s="13">
        <f t="shared" si="981"/>
        <v>3.2964219859036536E-6</v>
      </c>
      <c r="AO765" s="13">
        <f t="shared" si="982"/>
        <v>3.4596406578445904E-6</v>
      </c>
      <c r="AP765" s="13">
        <f t="shared" si="983"/>
        <v>2.4206272806484008E-6</v>
      </c>
      <c r="AQ765" s="13">
        <f t="shared" si="984"/>
        <v>1.2702409754319243E-6</v>
      </c>
      <c r="AR765" s="13">
        <f t="shared" si="985"/>
        <v>3.1140204199317893E-2</v>
      </c>
      <c r="AS765" s="13">
        <f t="shared" si="986"/>
        <v>9.0340039064013729E-3</v>
      </c>
      <c r="AT765" s="13">
        <f t="shared" si="987"/>
        <v>1.3104157258972456E-3</v>
      </c>
      <c r="AU765" s="13">
        <f t="shared" si="988"/>
        <v>1.2672043628864853E-4</v>
      </c>
      <c r="AV765" s="13">
        <f t="shared" si="989"/>
        <v>9.1906343093088405E-6</v>
      </c>
      <c r="AW765" s="13">
        <f t="shared" si="990"/>
        <v>9.0200470471240816E-9</v>
      </c>
      <c r="AX765" s="13">
        <f t="shared" si="991"/>
        <v>7.5933284143554423E-8</v>
      </c>
      <c r="AY765" s="13">
        <f t="shared" si="992"/>
        <v>1.5938607267521413E-7</v>
      </c>
      <c r="AZ765" s="13">
        <f t="shared" si="993"/>
        <v>1.6727789696809168E-7</v>
      </c>
      <c r="BA765" s="13">
        <f t="shared" si="994"/>
        <v>1.1704031744809154E-7</v>
      </c>
      <c r="BB765" s="13">
        <f t="shared" si="995"/>
        <v>6.1417719360868555E-8</v>
      </c>
      <c r="BC765" s="13">
        <f t="shared" si="996"/>
        <v>2.5783499797244695E-8</v>
      </c>
      <c r="BD765" s="13">
        <f t="shared" si="997"/>
        <v>1.0894025603340112E-2</v>
      </c>
      <c r="BE765" s="13">
        <f t="shared" si="998"/>
        <v>3.1604375240149164E-3</v>
      </c>
      <c r="BF765" s="13">
        <f t="shared" si="999"/>
        <v>4.5843316818252634E-4</v>
      </c>
      <c r="BG765" s="13">
        <f t="shared" si="1000"/>
        <v>4.4331619296998875E-5</v>
      </c>
      <c r="BH765" s="13">
        <f t="shared" si="1001"/>
        <v>3.2152327851061332E-6</v>
      </c>
      <c r="BI765" s="13">
        <f t="shared" si="1002"/>
        <v>1.8655256949968765E-7</v>
      </c>
      <c r="BJ765" s="14">
        <f t="shared" si="1003"/>
        <v>4.0741806766903067E-2</v>
      </c>
      <c r="BK765" s="14">
        <f t="shared" si="1004"/>
        <v>0.15665405092611018</v>
      </c>
      <c r="BL765" s="14">
        <f t="shared" si="1005"/>
        <v>0.65540004634718863</v>
      </c>
      <c r="BM765" s="14">
        <f t="shared" si="1006"/>
        <v>0.42160210060298631</v>
      </c>
      <c r="BN765" s="14">
        <f t="shared" si="1007"/>
        <v>0.57254992407967586</v>
      </c>
    </row>
    <row r="766" spans="1:66" x14ac:dyDescent="0.25">
      <c r="A766" t="s">
        <v>72</v>
      </c>
      <c r="B766" t="s">
        <v>77</v>
      </c>
      <c r="C766" t="s">
        <v>89</v>
      </c>
      <c r="D766" s="10"/>
      <c r="E766" s="10">
        <f>VLOOKUP(A766,home!$A$2:$E$405,3,FALSE)</f>
        <v>1.37037037037037</v>
      </c>
      <c r="F766" s="10">
        <f>VLOOKUP(B766,home!$B$2:$E$405,3,FALSE)</f>
        <v>1.61</v>
      </c>
      <c r="G766" s="10">
        <f>VLOOKUP(C766,away!$B$2:$E$405,4,FALSE)</f>
        <v>1.17</v>
      </c>
      <c r="H766" s="10">
        <f>VLOOKUP(A766,away!$A$2:$E$405,3,FALSE)</f>
        <v>1.17592592592593</v>
      </c>
      <c r="I766" s="10">
        <f>VLOOKUP(C766,away!$B$2:$E$405,3,FALSE)</f>
        <v>0.57999999999999996</v>
      </c>
      <c r="J766" s="10">
        <f>VLOOKUP(B766,home!$B$2:$E$405,4,FALSE)</f>
        <v>1.02</v>
      </c>
      <c r="K766" s="12">
        <f t="shared" si="952"/>
        <v>2.5813666666666659</v>
      </c>
      <c r="L766" s="12">
        <f t="shared" si="953"/>
        <v>0.69567777777778017</v>
      </c>
      <c r="M766" s="13">
        <f t="shared" si="954"/>
        <v>3.7739633719879061E-2</v>
      </c>
      <c r="N766" s="13">
        <f t="shared" si="955"/>
        <v>9.7419832496705105E-2</v>
      </c>
      <c r="O766" s="13">
        <f t="shared" si="956"/>
        <v>2.6254624520392841E-2</v>
      </c>
      <c r="P766" s="13">
        <f t="shared" si="957"/>
        <v>6.7772812582791386E-2</v>
      </c>
      <c r="Q766" s="13">
        <f t="shared" si="958"/>
        <v>0.12573815413962233</v>
      </c>
      <c r="R766" s="13">
        <f t="shared" si="959"/>
        <v>9.1323794213684552E-3</v>
      </c>
      <c r="S766" s="13">
        <f t="shared" si="960"/>
        <v>3.0426594488665894E-2</v>
      </c>
      <c r="T766" s="13">
        <f t="shared" si="961"/>
        <v>8.7473239653732437E-2</v>
      </c>
      <c r="U766" s="13">
        <f t="shared" si="962"/>
        <v>2.3574019825673143E-2</v>
      </c>
      <c r="V766" s="13">
        <f t="shared" si="963"/>
        <v>6.0711178807662707E-3</v>
      </c>
      <c r="W766" s="13">
        <f t="shared" si="964"/>
        <v>0.10819209327473878</v>
      </c>
      <c r="X766" s="13">
        <f t="shared" si="965"/>
        <v>7.5266835022496578E-2</v>
      </c>
      <c r="Y766" s="13">
        <f t="shared" si="966"/>
        <v>2.6180732264408608E-2</v>
      </c>
      <c r="Z766" s="13">
        <f t="shared" si="967"/>
        <v>2.1177311405603787E-3</v>
      </c>
      <c r="AA766" s="13">
        <f t="shared" si="968"/>
        <v>5.466640575204542E-3</v>
      </c>
      <c r="AB766" s="13">
        <f t="shared" si="969"/>
        <v>7.0557018797402478E-3</v>
      </c>
      <c r="AC766" s="13">
        <f t="shared" si="970"/>
        <v>6.8140687545358068E-4</v>
      </c>
      <c r="AD766" s="13">
        <f t="shared" si="971"/>
        <v>6.9820865794075371E-2</v>
      </c>
      <c r="AE766" s="13">
        <f t="shared" si="972"/>
        <v>4.857282475814298E-2</v>
      </c>
      <c r="AF766" s="13">
        <f t="shared" si="973"/>
        <v>1.6895517394067226E-2</v>
      </c>
      <c r="AG766" s="13">
        <f t="shared" si="974"/>
        <v>3.9179453317035057E-3</v>
      </c>
      <c r="AH766" s="13">
        <f t="shared" si="975"/>
        <v>3.6831462344896201E-4</v>
      </c>
      <c r="AI766" s="13">
        <f t="shared" si="976"/>
        <v>9.5075509181703538E-4</v>
      </c>
      <c r="AJ766" s="13">
        <f t="shared" si="977"/>
        <v>1.2271237510900503E-3</v>
      </c>
      <c r="AK766" s="13">
        <f t="shared" si="978"/>
        <v>1.0558854489796062E-3</v>
      </c>
      <c r="AL766" s="13">
        <f t="shared" si="979"/>
        <v>4.8946803040555828E-5</v>
      </c>
      <c r="AM766" s="13">
        <f t="shared" si="980"/>
        <v>3.6046651119726582E-2</v>
      </c>
      <c r="AN766" s="13">
        <f t="shared" si="981"/>
        <v>2.5076854147302315E-2</v>
      </c>
      <c r="AO766" s="13">
        <f t="shared" si="982"/>
        <v>8.7227050834263933E-3</v>
      </c>
      <c r="AP766" s="13">
        <f t="shared" si="983"/>
        <v>2.0227306962163397E-3</v>
      </c>
      <c r="AQ766" s="13">
        <f t="shared" si="984"/>
        <v>3.5179219894667133E-4</v>
      </c>
      <c r="AR766" s="13">
        <f t="shared" si="985"/>
        <v>5.1245659752806777E-5</v>
      </c>
      <c r="AS766" s="13">
        <f t="shared" si="986"/>
        <v>1.3228383789723694E-4</v>
      </c>
      <c r="AT766" s="13">
        <f t="shared" si="987"/>
        <v>1.7073654484333207E-4</v>
      </c>
      <c r="AU766" s="13">
        <f t="shared" si="988"/>
        <v>1.4691120854680529E-4</v>
      </c>
      <c r="AV766" s="13">
        <f t="shared" si="989"/>
        <v>9.4807924175609564E-5</v>
      </c>
      <c r="AW766" s="13">
        <f t="shared" si="990"/>
        <v>2.4416289116463399E-6</v>
      </c>
      <c r="AX766" s="13">
        <f t="shared" si="991"/>
        <v>1.5508270607570814E-2</v>
      </c>
      <c r="AY766" s="13">
        <f t="shared" si="992"/>
        <v>1.078875923345133E-2</v>
      </c>
      <c r="AZ766" s="13">
        <f t="shared" si="993"/>
        <v>3.7527500242534638E-3</v>
      </c>
      <c r="BA766" s="13">
        <f t="shared" si="994"/>
        <v>8.7023493247605341E-4</v>
      </c>
      <c r="BB766" s="13">
        <f t="shared" si="995"/>
        <v>1.5135077599238436E-4</v>
      </c>
      <c r="BC766" s="13">
        <f t="shared" si="996"/>
        <v>2.1058274301464915E-5</v>
      </c>
      <c r="BD766" s="13">
        <f t="shared" si="997"/>
        <v>5.9417444495981374E-6</v>
      </c>
      <c r="BE766" s="13">
        <f t="shared" si="998"/>
        <v>1.5337821064044308E-5</v>
      </c>
      <c r="BF766" s="13">
        <f t="shared" si="999"/>
        <v>1.9796270017010915E-5</v>
      </c>
      <c r="BG766" s="13">
        <f t="shared" si="1000"/>
        <v>1.703381051541491E-5</v>
      </c>
      <c r="BH766" s="13">
        <f t="shared" si="1001"/>
        <v>1.099262766770205E-5</v>
      </c>
      <c r="BI766" s="13">
        <f t="shared" si="1002"/>
        <v>5.6752005280967588E-6</v>
      </c>
      <c r="BJ766" s="14">
        <f t="shared" si="1003"/>
        <v>0.76279119722335675</v>
      </c>
      <c r="BK766" s="14">
        <f t="shared" si="1004"/>
        <v>0.15352927158404808</v>
      </c>
      <c r="BL766" s="14">
        <f t="shared" si="1005"/>
        <v>7.5756207787172541E-2</v>
      </c>
      <c r="BM766" s="14">
        <f t="shared" si="1006"/>
        <v>0.61935065324983885</v>
      </c>
      <c r="BN766" s="14">
        <f t="shared" si="1007"/>
        <v>0.3640574368807592</v>
      </c>
    </row>
    <row r="767" spans="1:66" x14ac:dyDescent="0.25">
      <c r="A767" t="s">
        <v>72</v>
      </c>
      <c r="B767" t="s">
        <v>79</v>
      </c>
      <c r="C767" t="s">
        <v>80</v>
      </c>
      <c r="D767" s="10"/>
      <c r="E767" s="10">
        <f>VLOOKUP(A767,home!$A$2:$E$405,3,FALSE)</f>
        <v>1.37037037037037</v>
      </c>
      <c r="F767" s="10">
        <f>VLOOKUP(B767,home!$B$2:$E$405,3,FALSE)</f>
        <v>0.44</v>
      </c>
      <c r="G767" s="10">
        <f>VLOOKUP(C767,away!$B$2:$E$405,4,FALSE)</f>
        <v>0.73</v>
      </c>
      <c r="H767" s="10">
        <f>VLOOKUP(A767,away!$A$2:$E$405,3,FALSE)</f>
        <v>1.17592592592593</v>
      </c>
      <c r="I767" s="10">
        <f>VLOOKUP(C767,away!$B$2:$E$405,3,FALSE)</f>
        <v>0.44</v>
      </c>
      <c r="J767" s="10">
        <f>VLOOKUP(B767,home!$B$2:$E$405,4,FALSE)</f>
        <v>0.68</v>
      </c>
      <c r="K767" s="12">
        <f t="shared" si="952"/>
        <v>0.44016296296296287</v>
      </c>
      <c r="L767" s="12">
        <f t="shared" si="953"/>
        <v>0.35183703703703828</v>
      </c>
      <c r="M767" s="13">
        <f t="shared" si="954"/>
        <v>0.45293801277655721</v>
      </c>
      <c r="N767" s="13">
        <f t="shared" si="955"/>
        <v>0.19936653774228574</v>
      </c>
      <c r="O767" s="13">
        <f t="shared" si="956"/>
        <v>0.15936036837674808</v>
      </c>
      <c r="P767" s="13">
        <f t="shared" si="957"/>
        <v>7.0144531923578682E-2</v>
      </c>
      <c r="Q767" s="13">
        <f t="shared" si="958"/>
        <v>4.3876882984155929E-2</v>
      </c>
      <c r="R767" s="13">
        <f t="shared" si="959"/>
        <v>2.8034439915402987E-2</v>
      </c>
      <c r="S767" s="13">
        <f t="shared" si="960"/>
        <v>2.7157443292384923E-3</v>
      </c>
      <c r="T767" s="13">
        <f t="shared" si="961"/>
        <v>1.5437512503566264E-2</v>
      </c>
      <c r="U767" s="13">
        <f t="shared" si="962"/>
        <v>1.2339722138170934E-2</v>
      </c>
      <c r="V767" s="13">
        <f t="shared" si="963"/>
        <v>4.6730607089476761E-5</v>
      </c>
      <c r="W767" s="13">
        <f t="shared" si="964"/>
        <v>6.437659606628429E-3</v>
      </c>
      <c r="X767" s="13">
        <f t="shared" si="965"/>
        <v>2.2650070814491719E-3</v>
      </c>
      <c r="Y767" s="13">
        <f t="shared" si="966"/>
        <v>3.9845669020249314E-4</v>
      </c>
      <c r="Z767" s="13">
        <f t="shared" si="967"/>
        <v>3.2878514249427555E-3</v>
      </c>
      <c r="AA767" s="13">
        <f t="shared" si="968"/>
        <v>1.4471904249848029E-3</v>
      </c>
      <c r="AB767" s="13">
        <f t="shared" si="969"/>
        <v>3.1849981271647011E-4</v>
      </c>
      <c r="AC767" s="13">
        <f t="shared" si="970"/>
        <v>4.5231031459224494E-7</v>
      </c>
      <c r="AD767" s="13">
        <f t="shared" si="971"/>
        <v>7.0840483175013756E-4</v>
      </c>
      <c r="AE767" s="13">
        <f t="shared" si="972"/>
        <v>2.4924305702569001E-4</v>
      </c>
      <c r="AF767" s="13">
        <f t="shared" si="973"/>
        <v>4.3846469342986168E-5</v>
      </c>
      <c r="AG767" s="13">
        <f t="shared" si="974"/>
        <v>5.1422706193905306E-6</v>
      </c>
      <c r="AH767" s="13">
        <f t="shared" si="975"/>
        <v>2.8919697589246588E-4</v>
      </c>
      <c r="AI767" s="13">
        <f t="shared" si="976"/>
        <v>1.2729379778875631E-4</v>
      </c>
      <c r="AJ767" s="13">
        <f t="shared" si="977"/>
        <v>2.8015007600753613E-5</v>
      </c>
      <c r="AK767" s="13">
        <f t="shared" si="978"/>
        <v>4.1103895843258798E-6</v>
      </c>
      <c r="AL767" s="13">
        <f t="shared" si="979"/>
        <v>2.8018929218847644E-9</v>
      </c>
      <c r="AM767" s="13">
        <f t="shared" si="980"/>
        <v>6.2362713944083957E-5</v>
      </c>
      <c r="AN767" s="13">
        <f t="shared" si="981"/>
        <v>2.1941512495674895E-5</v>
      </c>
      <c r="AO767" s="13">
        <f t="shared" si="982"/>
        <v>3.8599183722947025E-6</v>
      </c>
      <c r="AP767" s="13">
        <f t="shared" si="983"/>
        <v>4.5268741443766531E-7</v>
      </c>
      <c r="AQ767" s="13">
        <f t="shared" si="984"/>
        <v>3.9818049649926487E-8</v>
      </c>
      <c r="AR767" s="13">
        <f t="shared" si="985"/>
        <v>2.0350041423615406E-5</v>
      </c>
      <c r="AS767" s="13">
        <f t="shared" si="986"/>
        <v>8.9573345294375891E-6</v>
      </c>
      <c r="AT767" s="13">
        <f t="shared" si="987"/>
        <v>1.9713434533638528E-6</v>
      </c>
      <c r="AU767" s="13">
        <f t="shared" si="988"/>
        <v>2.8923745848342437E-7</v>
      </c>
      <c r="AV767" s="13">
        <f t="shared" si="989"/>
        <v>3.1827904181485241E-8</v>
      </c>
      <c r="AW767" s="13">
        <f t="shared" si="990"/>
        <v>1.2053247780885298E-11</v>
      </c>
      <c r="AX767" s="13">
        <f t="shared" si="991"/>
        <v>4.5749594913399464E-6</v>
      </c>
      <c r="AY767" s="13">
        <f t="shared" si="992"/>
        <v>1.6096401919975228E-6</v>
      </c>
      <c r="AZ767" s="13">
        <f t="shared" si="993"/>
        <v>2.831655179240689E-7</v>
      </c>
      <c r="BA767" s="13">
        <f t="shared" si="994"/>
        <v>3.320937227248759E-8</v>
      </c>
      <c r="BB767" s="13">
        <f t="shared" si="995"/>
        <v>2.9210717855530022E-9</v>
      </c>
      <c r="BC767" s="13">
        <f t="shared" si="996"/>
        <v>2.0554824840029196E-10</v>
      </c>
      <c r="BD767" s="13">
        <f t="shared" si="997"/>
        <v>1.1933163796776383E-6</v>
      </c>
      <c r="BE767" s="13">
        <f t="shared" si="998"/>
        <v>5.2525367343114523E-7</v>
      </c>
      <c r="BF767" s="13">
        <f t="shared" si="999"/>
        <v>1.1559860660231667E-7</v>
      </c>
      <c r="BG767" s="13">
        <f t="shared" si="1000"/>
        <v>1.6960741732155214E-8</v>
      </c>
      <c r="BH767" s="13">
        <f t="shared" si="1001"/>
        <v>1.8663725837187529E-9</v>
      </c>
      <c r="BI767" s="13">
        <f t="shared" si="1002"/>
        <v>1.643016172884974E-10</v>
      </c>
      <c r="BJ767" s="14">
        <f t="shared" si="1003"/>
        <v>0.26888385398849601</v>
      </c>
      <c r="BK767" s="14">
        <f t="shared" si="1004"/>
        <v>0.52584708438886352</v>
      </c>
      <c r="BL767" s="14">
        <f t="shared" si="1005"/>
        <v>0.20198228978373436</v>
      </c>
      <c r="BM767" s="14">
        <f t="shared" si="1006"/>
        <v>4.6278696239168984E-2</v>
      </c>
      <c r="BN767" s="14">
        <f t="shared" si="1007"/>
        <v>0.95372077371872865</v>
      </c>
    </row>
    <row r="768" spans="1:66" x14ac:dyDescent="0.25">
      <c r="A768" t="s">
        <v>72</v>
      </c>
      <c r="B768" t="s">
        <v>326</v>
      </c>
      <c r="C768" t="s">
        <v>73</v>
      </c>
      <c r="D768" s="10"/>
      <c r="E768" s="10">
        <f>VLOOKUP(A768,home!$A$2:$E$405,3,FALSE)</f>
        <v>1.37037037037037</v>
      </c>
      <c r="F768" s="10">
        <f>VLOOKUP(B768,home!$B$2:$E$405,3,FALSE)</f>
        <v>1.46</v>
      </c>
      <c r="G768" s="10">
        <f>VLOOKUP(C768,away!$B$2:$E$405,4,FALSE)</f>
        <v>0.57999999999999996</v>
      </c>
      <c r="H768" s="10">
        <f>VLOOKUP(A768,away!$A$2:$E$405,3,FALSE)</f>
        <v>1.17592592592593</v>
      </c>
      <c r="I768" s="10">
        <f>VLOOKUP(C768,away!$B$2:$E$405,3,FALSE)</f>
        <v>0.44</v>
      </c>
      <c r="J768" s="10">
        <f>VLOOKUP(B768,home!$B$2:$E$405,4,FALSE)</f>
        <v>0.34</v>
      </c>
      <c r="K768" s="12">
        <f t="shared" si="952"/>
        <v>1.1604296296296293</v>
      </c>
      <c r="L768" s="12">
        <f t="shared" si="953"/>
        <v>0.17591851851851914</v>
      </c>
      <c r="M768" s="13">
        <f t="shared" si="954"/>
        <v>0.2628036382871291</v>
      </c>
      <c r="N768" s="13">
        <f t="shared" si="955"/>
        <v>0.30496512864285225</v>
      </c>
      <c r="O768" s="13">
        <f t="shared" si="956"/>
        <v>4.6232026708748521E-2</v>
      </c>
      <c r="P768" s="13">
        <f t="shared" si="957"/>
        <v>5.3649013630660165E-2</v>
      </c>
      <c r="Q768" s="13">
        <f t="shared" si="958"/>
        <v>0.1769452856404887</v>
      </c>
      <c r="R768" s="13">
        <f t="shared" si="959"/>
        <v>4.0665348233558237E-3</v>
      </c>
      <c r="S768" s="13">
        <f t="shared" si="960"/>
        <v>2.737991644923627E-3</v>
      </c>
      <c r="T768" s="13">
        <f t="shared" si="961"/>
        <v>3.1127952508710966E-2</v>
      </c>
      <c r="U768" s="13">
        <f t="shared" si="962"/>
        <v>4.7189274989427876E-3</v>
      </c>
      <c r="V768" s="13">
        <f t="shared" si="963"/>
        <v>6.2104057799591502E-5</v>
      </c>
      <c r="W768" s="13">
        <f t="shared" si="964"/>
        <v>6.8444184093500365E-2</v>
      </c>
      <c r="X768" s="13">
        <f t="shared" si="965"/>
        <v>1.2040599466937377E-2</v>
      </c>
      <c r="Y768" s="13">
        <f t="shared" si="966"/>
        <v>1.0590822101492472E-3</v>
      </c>
      <c r="Z768" s="13">
        <f t="shared" si="967"/>
        <v>2.3845959387624145E-4</v>
      </c>
      <c r="AA768" s="13">
        <f t="shared" si="968"/>
        <v>2.7671557820343866E-4</v>
      </c>
      <c r="AB768" s="13">
        <f t="shared" si="969"/>
        <v>1.6055447796368258E-4</v>
      </c>
      <c r="AC768" s="13">
        <f t="shared" si="970"/>
        <v>7.9237426684932699E-7</v>
      </c>
      <c r="AD768" s="13">
        <f t="shared" si="971"/>
        <v>1.985616479948071E-2</v>
      </c>
      <c r="AE768" s="13">
        <f t="shared" si="972"/>
        <v>3.4930670949842148E-3</v>
      </c>
      <c r="AF768" s="13">
        <f t="shared" si="973"/>
        <v>3.0724759421770523E-4</v>
      </c>
      <c r="AG768" s="13">
        <f t="shared" si="974"/>
        <v>1.8016847197719274E-5</v>
      </c>
      <c r="AH768" s="13">
        <f t="shared" si="975"/>
        <v>1.0487364620309035E-5</v>
      </c>
      <c r="AI768" s="13">
        <f t="shared" si="976"/>
        <v>1.216984864213609E-5</v>
      </c>
      <c r="AJ768" s="13">
        <f t="shared" si="977"/>
        <v>7.0611264762213178E-6</v>
      </c>
      <c r="AK768" s="13">
        <f t="shared" si="978"/>
        <v>2.7313134605231552E-6</v>
      </c>
      <c r="AL768" s="13">
        <f t="shared" si="979"/>
        <v>6.4702449509224856E-9</v>
      </c>
      <c r="AM768" s="13">
        <f t="shared" si="980"/>
        <v>4.6083363928252569E-3</v>
      </c>
      <c r="AN768" s="13">
        <f t="shared" si="981"/>
        <v>8.1069171106079552E-4</v>
      </c>
      <c r="AO768" s="13">
        <f t="shared" si="982"/>
        <v>7.1307842392529254E-5</v>
      </c>
      <c r="AP768" s="13">
        <f t="shared" si="983"/>
        <v>4.1814566641486001E-6</v>
      </c>
      <c r="AQ768" s="13">
        <f t="shared" si="984"/>
        <v>1.8389891540160271E-7</v>
      </c>
      <c r="AR768" s="13">
        <f t="shared" si="985"/>
        <v>3.6898432943365942E-7</v>
      </c>
      <c r="AS768" s="13">
        <f t="shared" si="986"/>
        <v>4.2818034874383845E-7</v>
      </c>
      <c r="AT768" s="13">
        <f t="shared" si="987"/>
        <v>2.4843658175374911E-7</v>
      </c>
      <c r="AU768" s="13">
        <f t="shared" si="988"/>
        <v>9.6097723516984646E-8</v>
      </c>
      <c r="AV768" s="13">
        <f t="shared" si="989"/>
        <v>2.7878661427266267E-8</v>
      </c>
      <c r="AW768" s="13">
        <f t="shared" si="990"/>
        <v>3.6690074196776214E-11</v>
      </c>
      <c r="AX768" s="13">
        <f t="shared" si="991"/>
        <v>8.9127501558915819E-4</v>
      </c>
      <c r="AY768" s="13">
        <f t="shared" si="992"/>
        <v>1.5679178033501474E-4</v>
      </c>
      <c r="AZ768" s="13">
        <f t="shared" si="993"/>
        <v>1.3791288856208437E-5</v>
      </c>
      <c r="BA768" s="13">
        <f t="shared" si="994"/>
        <v>8.0871436801505009E-7</v>
      </c>
      <c r="BB768" s="13">
        <f t="shared" si="995"/>
        <v>3.5566958381462026E-8</v>
      </c>
      <c r="BC768" s="13">
        <f t="shared" si="996"/>
        <v>1.2513773253353252E-9</v>
      </c>
      <c r="BD768" s="13">
        <f t="shared" si="997"/>
        <v>1.0818529431753094E-8</v>
      </c>
      <c r="BE768" s="13">
        <f t="shared" si="998"/>
        <v>1.2554142101626485E-8</v>
      </c>
      <c r="BF768" s="13">
        <f t="shared" si="999"/>
        <v>7.2840992346540819E-9</v>
      </c>
      <c r="BG768" s="13">
        <f t="shared" si="1000"/>
        <v>2.8175615256850321E-9</v>
      </c>
      <c r="BH768" s="13">
        <f t="shared" si="1001"/>
        <v>8.1739546942734418E-10</v>
      </c>
      <c r="BI768" s="13">
        <f t="shared" si="1002"/>
        <v>1.8970598436970198E-10</v>
      </c>
      <c r="BJ768" s="14">
        <f t="shared" si="1003"/>
        <v>0.62481413381786144</v>
      </c>
      <c r="BK768" s="14">
        <f t="shared" si="1004"/>
        <v>0.3194103382453593</v>
      </c>
      <c r="BL768" s="14">
        <f t="shared" si="1005"/>
        <v>5.5488412799492064E-2</v>
      </c>
      <c r="BM768" s="14">
        <f t="shared" si="1006"/>
        <v>0.15113292497970957</v>
      </c>
      <c r="BN768" s="14">
        <f t="shared" si="1007"/>
        <v>0.84866162773323461</v>
      </c>
    </row>
    <row r="769" spans="1:66" x14ac:dyDescent="0.25">
      <c r="A769" t="s">
        <v>72</v>
      </c>
      <c r="B769" t="s">
        <v>367</v>
      </c>
      <c r="C769" t="s">
        <v>365</v>
      </c>
      <c r="D769" s="10"/>
      <c r="E769" s="10">
        <f>VLOOKUP(A769,home!$A$2:$E$405,3,FALSE)</f>
        <v>1.37037037037037</v>
      </c>
      <c r="F769" s="10">
        <f>VLOOKUP(B769,home!$B$2:$E$405,3,FALSE)</f>
        <v>1.61</v>
      </c>
      <c r="G769" s="10">
        <f>VLOOKUP(C769,away!$B$2:$E$405,4,FALSE)</f>
        <v>1.31</v>
      </c>
      <c r="H769" s="10">
        <f>VLOOKUP(A769,away!$A$2:$E$405,3,FALSE)</f>
        <v>1.17592592592593</v>
      </c>
      <c r="I769" s="10">
        <f>VLOOKUP(C769,away!$B$2:$E$405,3,FALSE)</f>
        <v>1.61</v>
      </c>
      <c r="J769" s="10">
        <f>VLOOKUP(B769,home!$B$2:$E$405,4,FALSE)</f>
        <v>1.36</v>
      </c>
      <c r="K769" s="12">
        <f t="shared" si="952"/>
        <v>2.8902481481481477</v>
      </c>
      <c r="L769" s="12">
        <f t="shared" si="953"/>
        <v>2.5748074074074165</v>
      </c>
      <c r="M769" s="13">
        <f t="shared" si="954"/>
        <v>4.2321059235058394E-3</v>
      </c>
      <c r="N769" s="13">
        <f t="shared" si="955"/>
        <v>1.2231836308179559E-2</v>
      </c>
      <c r="O769" s="13">
        <f t="shared" si="956"/>
        <v>1.0896857680775638E-2</v>
      </c>
      <c r="P769" s="13">
        <f t="shared" si="957"/>
        <v>3.149462273249571E-2</v>
      </c>
      <c r="Q769" s="13">
        <f t="shared" si="958"/>
        <v>1.7676521119083625E-2</v>
      </c>
      <c r="R769" s="13">
        <f t="shared" si="959"/>
        <v>1.4028654936962762E-2</v>
      </c>
      <c r="S769" s="13">
        <f t="shared" si="960"/>
        <v>5.859442550533716E-2</v>
      </c>
      <c r="T769" s="13">
        <f t="shared" si="961"/>
        <v>4.5513637514610149E-2</v>
      </c>
      <c r="U769" s="13">
        <f t="shared" si="962"/>
        <v>4.0546293952565995E-2</v>
      </c>
      <c r="V769" s="13">
        <f t="shared" si="963"/>
        <v>4.8449987859293504E-2</v>
      </c>
      <c r="W769" s="13">
        <f t="shared" si="964"/>
        <v>1.7029844143377687E-2</v>
      </c>
      <c r="X769" s="13">
        <f t="shared" si="965"/>
        <v>4.3848568847362678E-2</v>
      </c>
      <c r="Y769" s="13">
        <f t="shared" si="966"/>
        <v>5.6450809936201767E-2</v>
      </c>
      <c r="Z769" s="13">
        <f t="shared" si="967"/>
        <v>1.2040361549218115E-2</v>
      </c>
      <c r="AA769" s="13">
        <f t="shared" si="968"/>
        <v>3.4799632670661822E-2</v>
      </c>
      <c r="AB769" s="13">
        <f t="shared" si="969"/>
        <v>5.0289786941308062E-2</v>
      </c>
      <c r="AC769" s="13">
        <f t="shared" si="970"/>
        <v>2.2534792911066727E-2</v>
      </c>
      <c r="AD769" s="13">
        <f t="shared" si="971"/>
        <v>1.2305118874662237E-2</v>
      </c>
      <c r="AE769" s="13">
        <f t="shared" si="972"/>
        <v>3.1683311227509135E-2</v>
      </c>
      <c r="AF769" s="13">
        <f t="shared" si="973"/>
        <v>4.0789212219892554E-2</v>
      </c>
      <c r="AG769" s="13">
        <f t="shared" si="974"/>
        <v>3.5008121922030823E-2</v>
      </c>
      <c r="AH769" s="13">
        <f t="shared" si="975"/>
        <v>7.7504030261975592E-3</v>
      </c>
      <c r="AI769" s="13">
        <f t="shared" si="976"/>
        <v>2.2400587993869295E-2</v>
      </c>
      <c r="AJ769" s="13">
        <f t="shared" si="977"/>
        <v>3.2371628983355188E-2</v>
      </c>
      <c r="AK769" s="13">
        <f t="shared" si="978"/>
        <v>3.1187346907227072E-2</v>
      </c>
      <c r="AL769" s="13">
        <f t="shared" si="979"/>
        <v>6.7080060274203645E-3</v>
      </c>
      <c r="AM769" s="13">
        <f t="shared" si="980"/>
        <v>7.112969408047066E-3</v>
      </c>
      <c r="AN769" s="13">
        <f t="shared" si="981"/>
        <v>1.8314526320501932E-2</v>
      </c>
      <c r="AO769" s="13">
        <f t="shared" si="982"/>
        <v>2.357818901659324E-2</v>
      </c>
      <c r="AP769" s="13">
        <f t="shared" si="983"/>
        <v>2.0236431911058821E-2</v>
      </c>
      <c r="AQ769" s="13">
        <f t="shared" si="984"/>
        <v>1.3026228696022516E-2</v>
      </c>
      <c r="AR769" s="13">
        <f t="shared" si="985"/>
        <v>3.9911590244492657E-3</v>
      </c>
      <c r="AS769" s="13">
        <f t="shared" si="986"/>
        <v>1.1535439979379258E-2</v>
      </c>
      <c r="AT769" s="13">
        <f t="shared" si="987"/>
        <v>1.6670142019237506E-2</v>
      </c>
      <c r="AU769" s="13">
        <f t="shared" si="988"/>
        <v>1.6060282366822606E-2</v>
      </c>
      <c r="AV769" s="13">
        <f t="shared" si="989"/>
        <v>1.1604550342361349E-2</v>
      </c>
      <c r="AW769" s="13">
        <f t="shared" si="990"/>
        <v>1.3866626721981486E-3</v>
      </c>
      <c r="AX769" s="13">
        <f t="shared" si="991"/>
        <v>3.4263744432404147E-3</v>
      </c>
      <c r="AY769" s="13">
        <f t="shared" si="992"/>
        <v>8.8222542970068808E-3</v>
      </c>
      <c r="AZ769" s="13">
        <f t="shared" si="993"/>
        <v>1.1357802856982615E-2</v>
      </c>
      <c r="BA769" s="13">
        <f t="shared" si="994"/>
        <v>9.74805164267732E-3</v>
      </c>
      <c r="BB769" s="13">
        <f t="shared" si="995"/>
        <v>6.2748388943388985E-3</v>
      </c>
      <c r="BC769" s="13">
        <f t="shared" si="996"/>
        <v>3.2313003330863913E-3</v>
      </c>
      <c r="BD769" s="13">
        <f t="shared" si="997"/>
        <v>1.7127443033821545E-3</v>
      </c>
      <c r="BE769" s="13">
        <f t="shared" si="998"/>
        <v>4.9502560511015606E-3</v>
      </c>
      <c r="BF769" s="13">
        <f t="shared" si="999"/>
        <v>7.153734192277726E-3</v>
      </c>
      <c r="BG769" s="13">
        <f t="shared" si="1000"/>
        <v>6.8920223338582599E-3</v>
      </c>
      <c r="BH769" s="13">
        <f t="shared" si="1001"/>
        <v>4.9799136968573781E-3</v>
      </c>
      <c r="BI769" s="13">
        <f t="shared" si="1002"/>
        <v>2.878637268055925E-3</v>
      </c>
      <c r="BJ769" s="14">
        <f t="shared" si="1003"/>
        <v>0.43766594993246638</v>
      </c>
      <c r="BK769" s="14">
        <f t="shared" si="1004"/>
        <v>0.18083619525612618</v>
      </c>
      <c r="BL769" s="14">
        <f t="shared" si="1005"/>
        <v>0.33270007467070634</v>
      </c>
      <c r="BM769" s="14">
        <f t="shared" si="1006"/>
        <v>0.86524639108270507</v>
      </c>
      <c r="BN769" s="14">
        <f t="shared" si="1007"/>
        <v>9.0560598701003137E-2</v>
      </c>
    </row>
    <row r="770" spans="1:66" x14ac:dyDescent="0.25">
      <c r="A770" t="s">
        <v>72</v>
      </c>
      <c r="B770" t="s">
        <v>237</v>
      </c>
      <c r="C770" t="s">
        <v>106</v>
      </c>
      <c r="D770" s="10"/>
      <c r="E770" s="10">
        <f>VLOOKUP(A770,home!$A$2:$E$405,3,FALSE)</f>
        <v>1.37037037037037</v>
      </c>
      <c r="F770" s="10">
        <f>VLOOKUP(B770,home!$B$2:$E$405,3,FALSE)</f>
        <v>1.46</v>
      </c>
      <c r="G770" s="10">
        <f>VLOOKUP(C770,away!$B$2:$E$405,4,FALSE)</f>
        <v>2.34</v>
      </c>
      <c r="H770" s="10">
        <f>VLOOKUP(A770,away!$A$2:$E$405,3,FALSE)</f>
        <v>1.17592592592593</v>
      </c>
      <c r="I770" s="10">
        <f>VLOOKUP(C770,away!$B$2:$E$405,3,FALSE)</f>
        <v>0.44</v>
      </c>
      <c r="J770" s="10">
        <f>VLOOKUP(B770,home!$B$2:$E$405,4,FALSE)</f>
        <v>1.19</v>
      </c>
      <c r="K770" s="12">
        <f t="shared" si="952"/>
        <v>4.681733333333332</v>
      </c>
      <c r="L770" s="12">
        <f t="shared" si="953"/>
        <v>0.61571481481481694</v>
      </c>
      <c r="M770" s="13">
        <f t="shared" si="954"/>
        <v>5.0043479813984002E-3</v>
      </c>
      <c r="N770" s="13">
        <f t="shared" si="955"/>
        <v>2.3429022756112257E-2</v>
      </c>
      <c r="O770" s="13">
        <f t="shared" si="956"/>
        <v>3.0812511906356185E-3</v>
      </c>
      <c r="P770" s="13">
        <f t="shared" si="957"/>
        <v>1.4425596407571789E-2</v>
      </c>
      <c r="Q770" s="13">
        <f t="shared" si="958"/>
        <v>5.4844218402357987E-2</v>
      </c>
      <c r="R770" s="13">
        <f t="shared" si="959"/>
        <v>9.4858600312007198E-4</v>
      </c>
      <c r="S770" s="13">
        <f t="shared" si="960"/>
        <v>1.0395851392012812E-2</v>
      </c>
      <c r="T770" s="13">
        <f t="shared" si="961"/>
        <v>3.3768397777271218E-2</v>
      </c>
      <c r="U770" s="13">
        <f t="shared" si="962"/>
        <v>4.4410267103406759E-3</v>
      </c>
      <c r="V770" s="13">
        <f t="shared" si="963"/>
        <v>3.3296902136503953E-3</v>
      </c>
      <c r="W770" s="13">
        <f t="shared" si="964"/>
        <v>8.5588668478310898E-2</v>
      </c>
      <c r="X770" s="13">
        <f t="shared" si="965"/>
        <v>5.2698211162369953E-2</v>
      </c>
      <c r="Y770" s="13">
        <f t="shared" si="966"/>
        <v>1.6223534663455365E-2</v>
      </c>
      <c r="Z770" s="13">
        <f t="shared" si="967"/>
        <v>1.9468615174900086E-4</v>
      </c>
      <c r="AA770" s="13">
        <f t="shared" si="968"/>
        <v>9.1146864618168858E-4</v>
      </c>
      <c r="AB770" s="13">
        <f t="shared" si="969"/>
        <v>2.1336265715585089E-3</v>
      </c>
      <c r="AC770" s="13">
        <f t="shared" si="970"/>
        <v>5.9988792949281422E-4</v>
      </c>
      <c r="AD770" s="13">
        <f t="shared" si="971"/>
        <v>0.10017583054263099</v>
      </c>
      <c r="AE770" s="13">
        <f t="shared" si="972"/>
        <v>6.1679742951476518E-2</v>
      </c>
      <c r="AF770" s="13">
        <f t="shared" si="973"/>
        <v>1.8988565754596936E-2</v>
      </c>
      <c r="AG770" s="13">
        <f t="shared" si="974"/>
        <v>3.8971804157302095E-3</v>
      </c>
      <c r="AH770" s="13">
        <f t="shared" si="975"/>
        <v>2.9967786967786347E-5</v>
      </c>
      <c r="AI770" s="13">
        <f t="shared" si="976"/>
        <v>1.4030118717331752E-4</v>
      </c>
      <c r="AJ770" s="13">
        <f t="shared" si="977"/>
        <v>3.2842637234777993E-4</v>
      </c>
      <c r="AK770" s="13">
        <f t="shared" si="978"/>
        <v>5.1253489832211519E-4</v>
      </c>
      <c r="AL770" s="13">
        <f t="shared" si="979"/>
        <v>6.9169779502176404E-5</v>
      </c>
      <c r="AM770" s="13">
        <f t="shared" si="980"/>
        <v>9.3799305009157355E-2</v>
      </c>
      <c r="AN770" s="13">
        <f t="shared" si="981"/>
        <v>5.7753621713471849E-2</v>
      </c>
      <c r="AO770" s="13">
        <f t="shared" si="982"/>
        <v>1.7779880249097654E-2</v>
      </c>
      <c r="AP770" s="13">
        <f t="shared" si="983"/>
        <v>3.6491118916675948E-3</v>
      </c>
      <c r="AQ770" s="13">
        <f t="shared" si="984"/>
        <v>5.6170306315416472E-4</v>
      </c>
      <c r="AR770" s="13">
        <f t="shared" si="985"/>
        <v>3.6903220806560915E-6</v>
      </c>
      <c r="AS770" s="13">
        <f t="shared" si="986"/>
        <v>1.7277103895743639E-5</v>
      </c>
      <c r="AT770" s="13">
        <f t="shared" si="987"/>
        <v>4.0443396606083091E-5</v>
      </c>
      <c r="AU770" s="13">
        <f t="shared" si="988"/>
        <v>6.3115066001306452E-5</v>
      </c>
      <c r="AV770" s="13">
        <f t="shared" si="989"/>
        <v>7.3871977083462423E-5</v>
      </c>
      <c r="AW770" s="13">
        <f t="shared" si="990"/>
        <v>5.5386021116486878E-6</v>
      </c>
      <c r="AX770" s="13">
        <f t="shared" si="991"/>
        <v>7.3190555484145353E-2</v>
      </c>
      <c r="AY770" s="13">
        <f t="shared" si="992"/>
        <v>4.5064509316114137E-2</v>
      </c>
      <c r="AZ770" s="13">
        <f t="shared" si="993"/>
        <v>1.3873443004145903E-2</v>
      </c>
      <c r="BA770" s="13">
        <f t="shared" si="994"/>
        <v>2.847361463380538E-3</v>
      </c>
      <c r="BB770" s="13">
        <f t="shared" si="995"/>
        <v>4.3829065903404845E-4</v>
      </c>
      <c r="BC770" s="13">
        <f t="shared" si="996"/>
        <v>5.3972410392442656E-5</v>
      </c>
      <c r="BD770" s="13">
        <f t="shared" si="997"/>
        <v>3.7869766274969924E-7</v>
      </c>
      <c r="BE770" s="13">
        <f t="shared" si="998"/>
        <v>1.7729614709506909E-6</v>
      </c>
      <c r="BF770" s="13">
        <f t="shared" si="999"/>
        <v>4.1502664086327743E-6</v>
      </c>
      <c r="BG770" s="13">
        <f t="shared" si="1000"/>
        <v>6.4768135291698918E-6</v>
      </c>
      <c r="BH770" s="13">
        <f t="shared" si="1001"/>
        <v>7.5806784483247438E-6</v>
      </c>
      <c r="BI770" s="13">
        <f t="shared" si="1002"/>
        <v>7.0981429961607113E-6</v>
      </c>
      <c r="BJ770" s="14">
        <f t="shared" si="1003"/>
        <v>0.7603051271680733</v>
      </c>
      <c r="BK770" s="14">
        <f t="shared" si="1004"/>
        <v>7.8889053019742528E-2</v>
      </c>
      <c r="BL770" s="14">
        <f t="shared" si="1005"/>
        <v>1.2753044792830801E-2</v>
      </c>
      <c r="BM770" s="14">
        <f t="shared" si="1006"/>
        <v>0.70534991767719701</v>
      </c>
      <c r="BN770" s="14">
        <f t="shared" si="1007"/>
        <v>0.10173302274119612</v>
      </c>
    </row>
    <row r="771" spans="1:66" x14ac:dyDescent="0.25">
      <c r="A771" t="s">
        <v>72</v>
      </c>
      <c r="B771" t="s">
        <v>76</v>
      </c>
      <c r="C771" t="s">
        <v>88</v>
      </c>
      <c r="D771" s="10"/>
      <c r="E771" s="10">
        <f>VLOOKUP(A771,home!$A$2:$E$405,3,FALSE)</f>
        <v>1.37037037037037</v>
      </c>
      <c r="F771" s="10">
        <f>VLOOKUP(B771,home!$B$2:$E$405,3,FALSE)</f>
        <v>1.31</v>
      </c>
      <c r="G771" s="10">
        <f>VLOOKUP(C771,away!$B$2:$E$405,4,FALSE)</f>
        <v>0.73</v>
      </c>
      <c r="H771" s="10">
        <f>VLOOKUP(A771,away!$A$2:$E$405,3,FALSE)</f>
        <v>1.17592592592593</v>
      </c>
      <c r="I771" s="10">
        <f>VLOOKUP(C771,away!$B$2:$E$405,3,FALSE)</f>
        <v>1.02</v>
      </c>
      <c r="J771" s="10">
        <f>VLOOKUP(B771,home!$B$2:$E$405,4,FALSE)</f>
        <v>0.68</v>
      </c>
      <c r="K771" s="12">
        <f t="shared" si="952"/>
        <v>1.3104851851851849</v>
      </c>
      <c r="L771" s="12">
        <f t="shared" si="953"/>
        <v>0.81562222222222525</v>
      </c>
      <c r="M771" s="13">
        <f t="shared" si="954"/>
        <v>0.11930078051932642</v>
      </c>
      <c r="N771" s="13">
        <f t="shared" si="955"/>
        <v>0.15634190545160659</v>
      </c>
      <c r="O771" s="13">
        <f t="shared" si="956"/>
        <v>9.7304367720018992E-2</v>
      </c>
      <c r="P771" s="13">
        <f t="shared" si="957"/>
        <v>0.12751593235089639</v>
      </c>
      <c r="Q771" s="13">
        <f t="shared" si="958"/>
        <v>0.10244187545897669</v>
      </c>
      <c r="R771" s="13">
        <f t="shared" si="959"/>
        <v>3.9681802315865225E-2</v>
      </c>
      <c r="S771" s="13">
        <f t="shared" si="960"/>
        <v>3.40741966073815E-2</v>
      </c>
      <c r="T771" s="13">
        <f t="shared" si="961"/>
        <v>8.3553870110463002E-2</v>
      </c>
      <c r="U771" s="13">
        <f t="shared" si="962"/>
        <v>5.2002414056388536E-2</v>
      </c>
      <c r="V771" s="13">
        <f t="shared" si="963"/>
        <v>4.0467304857370089E-3</v>
      </c>
      <c r="W771" s="13">
        <f t="shared" si="964"/>
        <v>4.4749520043858237E-2</v>
      </c>
      <c r="X771" s="13">
        <f t="shared" si="965"/>
        <v>3.6498702981549669E-2</v>
      </c>
      <c r="Y771" s="13">
        <f t="shared" si="966"/>
        <v>1.4884576617020249E-2</v>
      </c>
      <c r="Z771" s="13">
        <f t="shared" si="967"/>
        <v>1.0788453262216346E-2</v>
      </c>
      <c r="AA771" s="13">
        <f t="shared" si="968"/>
        <v>1.4138108171197299E-2</v>
      </c>
      <c r="AB771" s="13">
        <f t="shared" si="969"/>
        <v>9.2638906524498358E-3</v>
      </c>
      <c r="AC771" s="13">
        <f t="shared" si="970"/>
        <v>2.7033698386929054E-4</v>
      </c>
      <c r="AD771" s="13">
        <f t="shared" si="971"/>
        <v>1.4660895765405932E-2</v>
      </c>
      <c r="AE771" s="13">
        <f t="shared" si="972"/>
        <v>1.1957752383948798E-2</v>
      </c>
      <c r="AF771" s="13">
        <f t="shared" si="973"/>
        <v>4.8765042860897155E-3</v>
      </c>
      <c r="AG771" s="13">
        <f t="shared" si="974"/>
        <v>1.3257950874988999E-3</v>
      </c>
      <c r="AH771" s="13">
        <f t="shared" si="975"/>
        <v>2.1998255560173778E-3</v>
      </c>
      <c r="AI771" s="13">
        <f t="shared" si="976"/>
        <v>2.8828388011525358E-3</v>
      </c>
      <c r="AJ771" s="13">
        <f t="shared" si="977"/>
        <v>1.8889587700937089E-3</v>
      </c>
      <c r="AK771" s="13">
        <f t="shared" si="978"/>
        <v>8.2515082787781109E-4</v>
      </c>
      <c r="AL771" s="13">
        <f t="shared" si="979"/>
        <v>1.1558104614893913E-5</v>
      </c>
      <c r="AM771" s="13">
        <f t="shared" si="980"/>
        <v>3.8425773404217353E-3</v>
      </c>
      <c r="AN771" s="13">
        <f t="shared" si="981"/>
        <v>3.1340914694555442E-3</v>
      </c>
      <c r="AO771" s="13">
        <f t="shared" si="982"/>
        <v>1.2781173244825251E-3</v>
      </c>
      <c r="AP771" s="13">
        <f t="shared" si="983"/>
        <v>3.4748696415172069E-4</v>
      </c>
      <c r="AQ771" s="13">
        <f t="shared" si="984"/>
        <v>7.0854522473670281E-5</v>
      </c>
      <c r="AR771" s="13">
        <f t="shared" si="985"/>
        <v>3.5884532170002718E-4</v>
      </c>
      <c r="AS771" s="13">
        <f t="shared" si="986"/>
        <v>4.7026147786089742E-4</v>
      </c>
      <c r="AT771" s="13">
        <f t="shared" si="987"/>
        <v>3.0813534994999847E-4</v>
      </c>
      <c r="AU771" s="13">
        <f t="shared" si="988"/>
        <v>1.3460227038044183E-4</v>
      </c>
      <c r="AV771" s="13">
        <f t="shared" si="989"/>
        <v>4.4098570306464926E-5</v>
      </c>
      <c r="AW771" s="13">
        <f t="shared" si="990"/>
        <v>3.4316681653101995E-7</v>
      </c>
      <c r="AX771" s="13">
        <f t="shared" si="991"/>
        <v>8.3927344625849497E-4</v>
      </c>
      <c r="AY771" s="13">
        <f t="shared" si="992"/>
        <v>6.8453007328945906E-4</v>
      </c>
      <c r="AZ771" s="13">
        <f t="shared" si="993"/>
        <v>2.7915896977714563E-4</v>
      </c>
      <c r="BA771" s="13">
        <f t="shared" si="994"/>
        <v>7.589608642763418E-5</v>
      </c>
      <c r="BB771" s="13">
        <f t="shared" si="995"/>
        <v>1.5475633667519264E-5</v>
      </c>
      <c r="BC771" s="13">
        <f t="shared" si="996"/>
        <v>2.5244541444398301E-6</v>
      </c>
      <c r="BD771" s="13">
        <f t="shared" si="997"/>
        <v>4.878036978650423E-5</v>
      </c>
      <c r="BE771" s="13">
        <f t="shared" si="998"/>
        <v>6.3925951933068798E-5</v>
      </c>
      <c r="BF771" s="13">
        <f t="shared" si="999"/>
        <v>4.188700647857345E-5</v>
      </c>
      <c r="BG771" s="13">
        <f t="shared" si="1000"/>
        <v>1.8297433813975456E-5</v>
      </c>
      <c r="BH771" s="13">
        <f t="shared" si="1001"/>
        <v>5.9946289850303244E-6</v>
      </c>
      <c r="BI771" s="13">
        <f t="shared" si="1002"/>
        <v>1.5711744951127877E-6</v>
      </c>
      <c r="BJ771" s="14">
        <f t="shared" si="1003"/>
        <v>0.48186138447096766</v>
      </c>
      <c r="BK771" s="14">
        <f t="shared" si="1004"/>
        <v>0.28590406512511496</v>
      </c>
      <c r="BL771" s="14">
        <f t="shared" si="1005"/>
        <v>0.22168375642675145</v>
      </c>
      <c r="BM771" s="14">
        <f t="shared" si="1006"/>
        <v>0.35696680856188712</v>
      </c>
      <c r="BN771" s="14">
        <f t="shared" si="1007"/>
        <v>0.64258666381669027</v>
      </c>
    </row>
    <row r="772" spans="1:66" x14ac:dyDescent="0.25">
      <c r="A772" t="s">
        <v>72</v>
      </c>
      <c r="B772" t="s">
        <v>90</v>
      </c>
      <c r="C772" t="s">
        <v>102</v>
      </c>
      <c r="D772" s="10"/>
      <c r="E772" s="10">
        <f>VLOOKUP(A772,home!$A$2:$E$405,3,FALSE)</f>
        <v>1.37037037037037</v>
      </c>
      <c r="F772" s="10">
        <f>VLOOKUP(B772,home!$B$2:$E$405,3,FALSE)</f>
        <v>0.28999999999999998</v>
      </c>
      <c r="G772" s="10">
        <f>VLOOKUP(C772,away!$B$2:$E$405,4,FALSE)</f>
        <v>1.02</v>
      </c>
      <c r="H772" s="10">
        <f>VLOOKUP(A772,away!$A$2:$E$405,3,FALSE)</f>
        <v>1.17592592592593</v>
      </c>
      <c r="I772" s="10">
        <f>VLOOKUP(C772,away!$B$2:$E$405,3,FALSE)</f>
        <v>0.57999999999999996</v>
      </c>
      <c r="J772" s="10">
        <f>VLOOKUP(B772,home!$B$2:$E$405,4,FALSE)</f>
        <v>0.51</v>
      </c>
      <c r="K772" s="12">
        <f t="shared" si="952"/>
        <v>0.40535555555555541</v>
      </c>
      <c r="L772" s="12">
        <f t="shared" si="953"/>
        <v>0.34783888888889009</v>
      </c>
      <c r="M772" s="13">
        <f t="shared" si="954"/>
        <v>0.47086001159299123</v>
      </c>
      <c r="N772" s="13">
        <f t="shared" si="955"/>
        <v>0.19086572158817228</v>
      </c>
      <c r="O772" s="13">
        <f t="shared" si="956"/>
        <v>0.16378342325471595</v>
      </c>
      <c r="P772" s="13">
        <f t="shared" si="957"/>
        <v>6.6390520524206076E-2</v>
      </c>
      <c r="Q772" s="13">
        <f t="shared" si="958"/>
        <v>3.8684240305442756E-2</v>
      </c>
      <c r="R772" s="13">
        <f t="shared" si="959"/>
        <v>2.8485121981669598E-2</v>
      </c>
      <c r="S772" s="13">
        <f t="shared" si="960"/>
        <v>2.3402397246280802E-3</v>
      </c>
      <c r="T772" s="13">
        <f t="shared" si="961"/>
        <v>1.3455883165356026E-2</v>
      </c>
      <c r="U772" s="13">
        <f t="shared" si="962"/>
        <v>1.1546602445947447E-2</v>
      </c>
      <c r="V772" s="13">
        <f t="shared" si="963"/>
        <v>3.6663346416755705E-5</v>
      </c>
      <c r="W772" s="13">
        <f t="shared" si="964"/>
        <v>5.226957240085788E-3</v>
      </c>
      <c r="X772" s="13">
        <f t="shared" si="965"/>
        <v>1.8181389986611798E-3</v>
      </c>
      <c r="Y772" s="13">
        <f t="shared" si="966"/>
        <v>3.1620972456993196E-4</v>
      </c>
      <c r="Z772" s="13">
        <f t="shared" si="967"/>
        <v>3.3027443933228181E-3</v>
      </c>
      <c r="AA772" s="13">
        <f t="shared" si="968"/>
        <v>1.338785788413367E-3</v>
      </c>
      <c r="AB772" s="13">
        <f t="shared" si="969"/>
        <v>2.7134212851609126E-4</v>
      </c>
      <c r="AC772" s="13">
        <f t="shared" si="970"/>
        <v>3.2309213365411524E-7</v>
      </c>
      <c r="AD772" s="13">
        <f t="shared" si="971"/>
        <v>5.296940389800266E-4</v>
      </c>
      <c r="AE772" s="13">
        <f t="shared" si="972"/>
        <v>1.8424818596988088E-4</v>
      </c>
      <c r="AF772" s="13">
        <f t="shared" si="973"/>
        <v>3.2044342143778472E-5</v>
      </c>
      <c r="AG772" s="13">
        <f t="shared" si="974"/>
        <v>3.7154227888224471E-6</v>
      </c>
      <c r="AH772" s="13">
        <f t="shared" si="975"/>
        <v>2.8720573501435506E-4</v>
      </c>
      <c r="AI772" s="13">
        <f t="shared" si="976"/>
        <v>1.1642044027548554E-4</v>
      </c>
      <c r="AJ772" s="13">
        <f t="shared" si="977"/>
        <v>2.3595836122945894E-5</v>
      </c>
      <c r="AK772" s="13">
        <f t="shared" si="978"/>
        <v>3.1882344201381927E-6</v>
      </c>
      <c r="AL772" s="13">
        <f t="shared" si="979"/>
        <v>1.822219292566689E-9</v>
      </c>
      <c r="AM772" s="13">
        <f t="shared" si="980"/>
        <v>4.2942884289042974E-5</v>
      </c>
      <c r="AN772" s="13">
        <f t="shared" si="981"/>
        <v>1.4937205156784882E-5</v>
      </c>
      <c r="AO772" s="13">
        <f t="shared" si="982"/>
        <v>2.5978704224207261E-6</v>
      </c>
      <c r="AP772" s="13">
        <f t="shared" si="983"/>
        <v>3.0121345373737904E-7</v>
      </c>
      <c r="AQ772" s="13">
        <f t="shared" si="984"/>
        <v>2.6193438266598749E-8</v>
      </c>
      <c r="AR772" s="13">
        <f t="shared" si="985"/>
        <v>1.9980264749982054E-5</v>
      </c>
      <c r="AS772" s="13">
        <f t="shared" si="986"/>
        <v>8.0991113178760578E-6</v>
      </c>
      <c r="AT772" s="13">
        <f t="shared" si="987"/>
        <v>1.6415098838819676E-6</v>
      </c>
      <c r="AU772" s="13">
        <f t="shared" si="988"/>
        <v>2.217983836436368E-7</v>
      </c>
      <c r="AV772" s="13">
        <f t="shared" si="989"/>
        <v>2.2476801755797648E-8</v>
      </c>
      <c r="AW772" s="13">
        <f t="shared" si="990"/>
        <v>7.1369458935756495E-12</v>
      </c>
      <c r="AX772" s="13">
        <f t="shared" si="991"/>
        <v>2.9011894530238233E-6</v>
      </c>
      <c r="AY772" s="13">
        <f t="shared" si="992"/>
        <v>1.0091465157959734E-6</v>
      </c>
      <c r="AZ772" s="13">
        <f t="shared" si="993"/>
        <v>1.7551020139028306E-7</v>
      </c>
      <c r="BA772" s="13">
        <f t="shared" si="994"/>
        <v>2.0349757813420469E-8</v>
      </c>
      <c r="BB772" s="13">
        <f t="shared" si="995"/>
        <v>1.7696092867445459E-9</v>
      </c>
      <c r="BC772" s="13">
        <f t="shared" si="996"/>
        <v>1.2310778561373685E-10</v>
      </c>
      <c r="BD772" s="13">
        <f t="shared" si="997"/>
        <v>1.1583188483899354E-6</v>
      </c>
      <c r="BE772" s="13">
        <f t="shared" si="998"/>
        <v>4.6953098029957348E-7</v>
      </c>
      <c r="BF772" s="13">
        <f t="shared" si="999"/>
        <v>9.5163495684939057E-8</v>
      </c>
      <c r="BG772" s="13">
        <f t="shared" si="1000"/>
        <v>1.2858350553992394E-8</v>
      </c>
      <c r="BH772" s="13">
        <f t="shared" si="1001"/>
        <v>1.3030509580854174E-9</v>
      </c>
      <c r="BI772" s="13">
        <f t="shared" si="1002"/>
        <v>1.0563978900638269E-10</v>
      </c>
      <c r="BJ772" s="14">
        <f t="shared" si="1003"/>
        <v>0.25118176646757573</v>
      </c>
      <c r="BK772" s="14">
        <f t="shared" si="1004"/>
        <v>0.53962876924911074</v>
      </c>
      <c r="BL772" s="14">
        <f t="shared" si="1005"/>
        <v>0.20588738828659819</v>
      </c>
      <c r="BM772" s="14">
        <f t="shared" si="1006"/>
        <v>4.0930620010030963E-2</v>
      </c>
      <c r="BN772" s="14">
        <f t="shared" si="1007"/>
        <v>0.95906903924719789</v>
      </c>
    </row>
    <row r="773" spans="1:66" s="15" customFormat="1" x14ac:dyDescent="0.25">
      <c r="A773" t="s">
        <v>72</v>
      </c>
      <c r="B773" t="s">
        <v>63</v>
      </c>
      <c r="C773" t="s">
        <v>86</v>
      </c>
      <c r="D773" s="10"/>
      <c r="E773" s="10">
        <f>VLOOKUP(A773,home!$A$2:$E$405,3,FALSE)</f>
        <v>1.37037037037037</v>
      </c>
      <c r="F773" s="10">
        <f>VLOOKUP(B773,home!$B$2:$E$405,3,FALSE)</f>
        <v>1.46</v>
      </c>
      <c r="G773" s="10">
        <f>VLOOKUP(C773,away!$B$2:$E$405,4,FALSE)</f>
        <v>0.88</v>
      </c>
      <c r="H773" s="10">
        <f>VLOOKUP(A773,away!$A$2:$E$405,3,FALSE)</f>
        <v>1.17592592592593</v>
      </c>
      <c r="I773" s="10">
        <f>VLOOKUP(C773,away!$B$2:$E$405,3,FALSE)</f>
        <v>0.57999999999999996</v>
      </c>
      <c r="J773" s="10">
        <f>VLOOKUP(B773,home!$B$2:$E$405,4,FALSE)</f>
        <v>0.68</v>
      </c>
      <c r="K773" s="12">
        <f t="shared" si="952"/>
        <v>1.7606518518518515</v>
      </c>
      <c r="L773" s="12">
        <f t="shared" si="953"/>
        <v>0.4637851851851868</v>
      </c>
      <c r="M773" s="13">
        <f t="shared" si="954"/>
        <v>0.10812827371699503</v>
      </c>
      <c r="N773" s="13">
        <f t="shared" si="955"/>
        <v>0.19037624535737116</v>
      </c>
      <c r="O773" s="13">
        <f t="shared" si="956"/>
        <v>5.0148291449591105E-2</v>
      </c>
      <c r="P773" s="13">
        <f t="shared" si="957"/>
        <v>8.829368220792895E-2</v>
      </c>
      <c r="Q773" s="13">
        <f t="shared" si="958"/>
        <v>0.16759314446852902</v>
      </c>
      <c r="R773" s="13">
        <f t="shared" si="959"/>
        <v>1.1629017318334664E-2</v>
      </c>
      <c r="S773" s="13">
        <f t="shared" si="960"/>
        <v>1.8024365991079008E-2</v>
      </c>
      <c r="T773" s="13">
        <f t="shared" si="961"/>
        <v>7.7727217543104507E-2</v>
      </c>
      <c r="U773" s="13">
        <f t="shared" si="962"/>
        <v>2.0474650876743179E-2</v>
      </c>
      <c r="V773" s="13">
        <f t="shared" si="963"/>
        <v>1.6353392011058347E-3</v>
      </c>
      <c r="W773" s="13">
        <f t="shared" si="964"/>
        <v>9.8357726722063485E-2</v>
      </c>
      <c r="X773" s="13">
        <f t="shared" si="965"/>
        <v>4.5616856502186214E-2</v>
      </c>
      <c r="Y773" s="13">
        <f t="shared" si="966"/>
        <v>1.0578211120216261E-2</v>
      </c>
      <c r="Z773" s="13">
        <f t="shared" si="967"/>
        <v>1.7977886501685299E-3</v>
      </c>
      <c r="AA773" s="13">
        <f t="shared" si="968"/>
        <v>3.1652799161574624E-3</v>
      </c>
      <c r="AB773" s="13">
        <f t="shared" si="969"/>
        <v>2.7864779730060549E-3</v>
      </c>
      <c r="AC773" s="13">
        <f t="shared" si="970"/>
        <v>8.3459970020491789E-5</v>
      </c>
      <c r="AD773" s="13">
        <f t="shared" si="971"/>
        <v>4.3293428424284873E-2</v>
      </c>
      <c r="AE773" s="13">
        <f t="shared" si="972"/>
        <v>2.0078850719058593E-2</v>
      </c>
      <c r="AF773" s="13">
        <f t="shared" si="973"/>
        <v>4.6561367495221544E-3</v>
      </c>
      <c r="AG773" s="13">
        <f t="shared" si="974"/>
        <v>7.1981574820822905E-4</v>
      </c>
      <c r="AH773" s="13">
        <f t="shared" si="975"/>
        <v>2.0844693551055955E-4</v>
      </c>
      <c r="AI773" s="13">
        <f t="shared" si="976"/>
        <v>3.6700248301951014E-4</v>
      </c>
      <c r="AJ773" s="13">
        <f t="shared" si="977"/>
        <v>3.2308180068126415E-4</v>
      </c>
      <c r="AK773" s="13">
        <f t="shared" si="978"/>
        <v>1.8961152355636613E-4</v>
      </c>
      <c r="AL773" s="13">
        <f t="shared" si="979"/>
        <v>2.7260170968268621E-6</v>
      </c>
      <c r="AM773" s="13">
        <f t="shared" si="980"/>
        <v>1.5244930985646542E-2</v>
      </c>
      <c r="AN773" s="13">
        <f t="shared" si="981"/>
        <v>7.0703731403134748E-3</v>
      </c>
      <c r="AO773" s="13">
        <f t="shared" si="982"/>
        <v>1.6395671581043276E-3</v>
      </c>
      <c r="AP773" s="13">
        <f t="shared" si="983"/>
        <v>2.5346898601498881E-4</v>
      </c>
      <c r="AQ773" s="13">
        <f t="shared" si="984"/>
        <v>2.9388790154415761E-5</v>
      </c>
      <c r="AR773" s="13">
        <f t="shared" si="985"/>
        <v>1.9334920117409912E-5</v>
      </c>
      <c r="AS773" s="13">
        <f t="shared" si="986"/>
        <v>3.4042062910125382E-5</v>
      </c>
      <c r="AT773" s="13">
        <f t="shared" si="987"/>
        <v>2.9968110551784742E-5</v>
      </c>
      <c r="AU773" s="13">
        <f t="shared" si="988"/>
        <v>1.7587803113166938E-5</v>
      </c>
      <c r="AV773" s="13">
        <f t="shared" si="989"/>
        <v>7.7414995303007849E-6</v>
      </c>
      <c r="AW773" s="13">
        <f t="shared" si="990"/>
        <v>6.1832447026598781E-8</v>
      </c>
      <c r="AX773" s="13">
        <f t="shared" si="991"/>
        <v>4.4735026618720431E-3</v>
      </c>
      <c r="AY773" s="13">
        <f t="shared" si="992"/>
        <v>2.0747442604627515E-3</v>
      </c>
      <c r="AZ773" s="13">
        <f t="shared" si="993"/>
        <v>4.8111782552531026E-4</v>
      </c>
      <c r="BA773" s="13">
        <f t="shared" si="994"/>
        <v>7.4378439935716856E-5</v>
      </c>
      <c r="BB773" s="13">
        <f t="shared" si="995"/>
        <v>8.6239046348429284E-6</v>
      </c>
      <c r="BC773" s="13">
        <f t="shared" si="996"/>
        <v>7.9992784161800376E-7</v>
      </c>
      <c r="BD773" s="13">
        <f t="shared" si="997"/>
        <v>1.4945415845322919E-6</v>
      </c>
      <c r="BE773" s="13">
        <f t="shared" si="998"/>
        <v>2.6313674084763801E-6</v>
      </c>
      <c r="BF773" s="13">
        <f t="shared" si="999"/>
        <v>2.3164609503182732E-6</v>
      </c>
      <c r="BG773" s="13">
        <f t="shared" si="1000"/>
        <v>1.3594937539734558E-6</v>
      </c>
      <c r="BH773" s="13">
        <f t="shared" si="1001"/>
        <v>5.9839879887859778E-7</v>
      </c>
      <c r="BI773" s="13">
        <f t="shared" si="1002"/>
        <v>2.1071439067830528E-7</v>
      </c>
      <c r="BJ773" s="14">
        <f t="shared" si="1003"/>
        <v>0.69034852943505043</v>
      </c>
      <c r="BK773" s="14">
        <f t="shared" si="1004"/>
        <v>0.2182425913646889</v>
      </c>
      <c r="BL773" s="14">
        <f t="shared" si="1005"/>
        <v>8.9409145649709795E-2</v>
      </c>
      <c r="BM773" s="14">
        <f t="shared" si="1006"/>
        <v>0.38155471815285219</v>
      </c>
      <c r="BN773" s="14">
        <f t="shared" si="1007"/>
        <v>0.61616865451874991</v>
      </c>
    </row>
    <row r="774" spans="1:66" x14ac:dyDescent="0.25">
      <c r="A774" t="s">
        <v>91</v>
      </c>
      <c r="B774" t="s">
        <v>98</v>
      </c>
      <c r="C774" t="s">
        <v>95</v>
      </c>
      <c r="D774" s="10"/>
      <c r="E774" s="10">
        <f>VLOOKUP(A774,home!$A$2:$E$405,3,FALSE)</f>
        <v>1.375</v>
      </c>
      <c r="F774" s="10">
        <f>VLOOKUP(B774,home!$B$2:$E$405,3,FALSE)</f>
        <v>0.87</v>
      </c>
      <c r="G774" s="10">
        <f>VLOOKUP(C774,away!$B$2:$E$405,4,FALSE)</f>
        <v>0.87</v>
      </c>
      <c r="H774" s="10">
        <f>VLOOKUP(A774,away!$A$2:$E$405,3,FALSE)</f>
        <v>1.1442307692307701</v>
      </c>
      <c r="I774" s="10">
        <f>VLOOKUP(C774,away!$B$2:$E$405,3,FALSE)</f>
        <v>0.57999999999999996</v>
      </c>
      <c r="J774" s="10">
        <f>VLOOKUP(B774,home!$B$2:$E$405,4,FALSE)</f>
        <v>0.87</v>
      </c>
      <c r="K774" s="12">
        <f t="shared" si="952"/>
        <v>1.0407375000000001</v>
      </c>
      <c r="L774" s="12">
        <f t="shared" si="953"/>
        <v>0.57737884615384649</v>
      </c>
      <c r="M774" s="13">
        <f t="shared" si="954"/>
        <v>0.19827182303715235</v>
      </c>
      <c r="N774" s="13">
        <f t="shared" si="955"/>
        <v>0.20634892142812836</v>
      </c>
      <c r="O774" s="13">
        <f t="shared" si="956"/>
        <v>0.11447795641001067</v>
      </c>
      <c r="P774" s="13">
        <f t="shared" si="957"/>
        <v>0.1191415021592635</v>
      </c>
      <c r="Q774" s="13">
        <f t="shared" si="958"/>
        <v>0.10737753030740337</v>
      </c>
      <c r="R774" s="13">
        <f t="shared" si="959"/>
        <v>3.3048575191031146E-2</v>
      </c>
      <c r="S774" s="13">
        <f t="shared" si="960"/>
        <v>1.7898026708144468E-2</v>
      </c>
      <c r="T774" s="13">
        <f t="shared" si="961"/>
        <v>6.1997514551738249E-2</v>
      </c>
      <c r="U774" s="13">
        <f t="shared" si="962"/>
        <v>3.4394891522875781E-2</v>
      </c>
      <c r="V774" s="13">
        <f t="shared" si="963"/>
        <v>1.1949912190864576E-3</v>
      </c>
      <c r="W774" s="13">
        <f t="shared" si="964"/>
        <v>3.7250607482767074E-2</v>
      </c>
      <c r="X774" s="13">
        <f t="shared" si="965"/>
        <v>2.1507712766929896E-2</v>
      </c>
      <c r="Y774" s="13">
        <f t="shared" si="966"/>
        <v>6.2090491903891683E-3</v>
      </c>
      <c r="Z774" s="13">
        <f t="shared" si="967"/>
        <v>6.360516070275401E-3</v>
      </c>
      <c r="AA774" s="13">
        <f t="shared" si="968"/>
        <v>6.6196275936882456E-3</v>
      </c>
      <c r="AB774" s="13">
        <f t="shared" si="969"/>
        <v>3.44464733639306E-3</v>
      </c>
      <c r="AC774" s="13">
        <f t="shared" si="970"/>
        <v>4.4879375296563217E-5</v>
      </c>
      <c r="AD774" s="13">
        <f t="shared" si="971"/>
        <v>9.6920260262740743E-3</v>
      </c>
      <c r="AE774" s="13">
        <f t="shared" si="972"/>
        <v>5.5959708039431755E-3</v>
      </c>
      <c r="AF774" s="13">
        <f t="shared" si="973"/>
        <v>1.6154975829456616E-3</v>
      </c>
      <c r="AG774" s="13">
        <f t="shared" si="974"/>
        <v>3.1091804346849804E-4</v>
      </c>
      <c r="AH774" s="13">
        <f t="shared" si="975"/>
        <v>9.1810685739965206E-4</v>
      </c>
      <c r="AI774" s="13">
        <f t="shared" si="976"/>
        <v>9.5550823550297052E-4</v>
      </c>
      <c r="AJ774" s="13">
        <f t="shared" si="977"/>
        <v>4.9721662612338641E-4</v>
      </c>
      <c r="AK774" s="13">
        <f t="shared" si="978"/>
        <v>1.724906628100293E-4</v>
      </c>
      <c r="AL774" s="13">
        <f t="shared" si="979"/>
        <v>1.0787203359299241E-6</v>
      </c>
      <c r="AM774" s="13">
        <f t="shared" si="980"/>
        <v>2.0173709873038837E-3</v>
      </c>
      <c r="AN774" s="13">
        <f t="shared" si="981"/>
        <v>1.1647873329137626E-3</v>
      </c>
      <c r="AO774" s="13">
        <f t="shared" si="982"/>
        <v>3.3626178314618221E-4</v>
      </c>
      <c r="AP774" s="13">
        <f t="shared" si="983"/>
        <v>6.4716813452859212E-5</v>
      </c>
      <c r="AQ774" s="13">
        <f t="shared" si="984"/>
        <v>9.3415297695413957E-6</v>
      </c>
      <c r="AR774" s="13">
        <f t="shared" si="985"/>
        <v>1.0601909559426908E-4</v>
      </c>
      <c r="AS774" s="13">
        <f t="shared" si="986"/>
        <v>1.1033804850104063E-4</v>
      </c>
      <c r="AT774" s="13">
        <f t="shared" si="987"/>
        <v>5.7416472375925885E-5</v>
      </c>
      <c r="AU774" s="13">
        <f t="shared" si="988"/>
        <v>1.9918491973113393E-5</v>
      </c>
      <c r="AV774" s="13">
        <f t="shared" si="989"/>
        <v>5.1824803849670244E-6</v>
      </c>
      <c r="AW774" s="13">
        <f t="shared" si="990"/>
        <v>1.800563478737668E-8</v>
      </c>
      <c r="AX774" s="13">
        <f t="shared" si="991"/>
        <v>3.4992560631652916E-4</v>
      </c>
      <c r="AY774" s="13">
        <f t="shared" si="992"/>
        <v>2.0203964281472275E-4</v>
      </c>
      <c r="AZ774" s="13">
        <f t="shared" si="993"/>
        <v>5.8326707922849949E-5</v>
      </c>
      <c r="BA774" s="13">
        <f t="shared" si="994"/>
        <v>1.1225535773482507E-5</v>
      </c>
      <c r="BB774" s="13">
        <f t="shared" si="995"/>
        <v>1.6203467230880141E-6</v>
      </c>
      <c r="BC774" s="13">
        <f t="shared" si="996"/>
        <v>1.8711078426914482E-7</v>
      </c>
      <c r="BD774" s="13">
        <f t="shared" si="997"/>
        <v>1.0202197180748901E-5</v>
      </c>
      <c r="BE774" s="13">
        <f t="shared" si="998"/>
        <v>1.0617809188399662E-5</v>
      </c>
      <c r="BF774" s="13">
        <f t="shared" si="999"/>
        <v>5.5251760951060463E-6</v>
      </c>
      <c r="BG774" s="13">
        <f t="shared" si="1000"/>
        <v>1.9167526520934762E-6</v>
      </c>
      <c r="BH774" s="13">
        <f t="shared" si="1001"/>
        <v>4.9870909081453359E-7</v>
      </c>
      <c r="BI774" s="13">
        <f t="shared" si="1002"/>
        <v>1.0380505048031816E-7</v>
      </c>
      <c r="BJ774" s="14">
        <f t="shared" si="1003"/>
        <v>0.46212155158090867</v>
      </c>
      <c r="BK774" s="14">
        <f t="shared" si="1004"/>
        <v>0.33675434086209399</v>
      </c>
      <c r="BL774" s="14">
        <f t="shared" si="1005"/>
        <v>0.19485675947392192</v>
      </c>
      <c r="BM774" s="14">
        <f t="shared" si="1006"/>
        <v>0.22122483781703067</v>
      </c>
      <c r="BN774" s="14">
        <f t="shared" si="1007"/>
        <v>0.77866630853298935</v>
      </c>
    </row>
    <row r="775" spans="1:66" x14ac:dyDescent="0.25">
      <c r="A775" t="s">
        <v>91</v>
      </c>
      <c r="B775" t="s">
        <v>122</v>
      </c>
      <c r="C775" t="s">
        <v>351</v>
      </c>
      <c r="D775" s="10"/>
      <c r="E775" s="10">
        <f>VLOOKUP(A775,home!$A$2:$E$405,3,FALSE)</f>
        <v>1.375</v>
      </c>
      <c r="F775" s="10">
        <f>VLOOKUP(B775,home!$B$2:$E$405,3,FALSE)</f>
        <v>1.1599999999999999</v>
      </c>
      <c r="G775" s="10">
        <f>VLOOKUP(C775,away!$B$2:$E$405,4,FALSE)</f>
        <v>1.02</v>
      </c>
      <c r="H775" s="10">
        <f>VLOOKUP(A775,away!$A$2:$E$405,3,FALSE)</f>
        <v>1.1442307692307701</v>
      </c>
      <c r="I775" s="10">
        <f>VLOOKUP(C775,away!$B$2:$E$405,3,FALSE)</f>
        <v>1.31</v>
      </c>
      <c r="J775" s="10">
        <f>VLOOKUP(B775,home!$B$2:$E$405,4,FALSE)</f>
        <v>1.4</v>
      </c>
      <c r="K775" s="12">
        <f t="shared" si="952"/>
        <v>1.6269</v>
      </c>
      <c r="L775" s="12">
        <f t="shared" si="953"/>
        <v>2.0985192307692322</v>
      </c>
      <c r="M775" s="13">
        <f t="shared" si="954"/>
        <v>2.4102993591872478E-2</v>
      </c>
      <c r="N775" s="13">
        <f t="shared" si="955"/>
        <v>3.9213160274617333E-2</v>
      </c>
      <c r="O775" s="13">
        <f t="shared" si="956"/>
        <v>5.0580595571651961E-2</v>
      </c>
      <c r="P775" s="13">
        <f t="shared" si="957"/>
        <v>8.228957093552057E-2</v>
      </c>
      <c r="Q775" s="13">
        <f t="shared" si="958"/>
        <v>3.1897945225387477E-2</v>
      </c>
      <c r="R775" s="13">
        <f t="shared" si="959"/>
        <v>5.3072176255436358E-2</v>
      </c>
      <c r="S775" s="13">
        <f t="shared" si="960"/>
        <v>7.0235813851722631E-2</v>
      </c>
      <c r="T775" s="13">
        <f t="shared" si="961"/>
        <v>6.6938451477499231E-2</v>
      </c>
      <c r="U775" s="13">
        <f t="shared" si="962"/>
        <v>8.6343123549969425E-2</v>
      </c>
      <c r="V775" s="13">
        <f t="shared" si="963"/>
        <v>2.6643417014825612E-2</v>
      </c>
      <c r="W775" s="13">
        <f t="shared" si="964"/>
        <v>1.729825569572763E-2</v>
      </c>
      <c r="X775" s="13">
        <f t="shared" si="965"/>
        <v>3.6300722236247834E-2</v>
      </c>
      <c r="Y775" s="13">
        <f t="shared" si="966"/>
        <v>3.8088881851789193E-2</v>
      </c>
      <c r="Z775" s="13">
        <f t="shared" si="967"/>
        <v>3.7124327496935811E-2</v>
      </c>
      <c r="AA775" s="13">
        <f t="shared" si="968"/>
        <v>6.0397568404764873E-2</v>
      </c>
      <c r="AB775" s="13">
        <f t="shared" si="969"/>
        <v>4.9130402018855997E-2</v>
      </c>
      <c r="AC775" s="13">
        <f t="shared" si="970"/>
        <v>5.6851738821600394E-3</v>
      </c>
      <c r="AD775" s="13">
        <f t="shared" si="971"/>
        <v>7.0356330478448179E-3</v>
      </c>
      <c r="AE775" s="13">
        <f t="shared" si="972"/>
        <v>1.4764411251537895E-2</v>
      </c>
      <c r="AF775" s="13">
        <f t="shared" si="973"/>
        <v>1.5491700471168953E-2</v>
      </c>
      <c r="AG775" s="13">
        <f t="shared" si="974"/>
        <v>1.0836543785354943E-2</v>
      </c>
      <c r="AH775" s="13">
        <f t="shared" si="975"/>
        <v>1.9476528795423699E-2</v>
      </c>
      <c r="AI775" s="13">
        <f t="shared" si="976"/>
        <v>3.1686364697274816E-2</v>
      </c>
      <c r="AJ775" s="13">
        <f t="shared" si="977"/>
        <v>2.5775273362998206E-2</v>
      </c>
      <c r="AK775" s="13">
        <f t="shared" si="978"/>
        <v>1.3977930744753928E-2</v>
      </c>
      <c r="AL775" s="13">
        <f t="shared" si="979"/>
        <v>7.7638575087955882E-4</v>
      </c>
      <c r="AM775" s="13">
        <f t="shared" si="980"/>
        <v>2.2892542811077479E-3</v>
      </c>
      <c r="AN775" s="13">
        <f t="shared" si="981"/>
        <v>4.8040441330254018E-3</v>
      </c>
      <c r="AO775" s="13">
        <f t="shared" si="982"/>
        <v>5.0406894993089554E-3</v>
      </c>
      <c r="AP775" s="13">
        <f t="shared" si="983"/>
        <v>3.5259946168787926E-3</v>
      </c>
      <c r="AQ775" s="13">
        <f t="shared" si="984"/>
        <v>1.8498418777772342E-3</v>
      </c>
      <c r="AR775" s="13">
        <f t="shared" si="985"/>
        <v>8.1743740451654702E-3</v>
      </c>
      <c r="AS775" s="13">
        <f t="shared" si="986"/>
        <v>1.3298889134079703E-2</v>
      </c>
      <c r="AT775" s="13">
        <f t="shared" si="987"/>
        <v>1.0817981366117136E-2</v>
      </c>
      <c r="AU775" s="13">
        <f t="shared" si="988"/>
        <v>5.8665912948453235E-3</v>
      </c>
      <c r="AV775" s="13">
        <f t="shared" si="989"/>
        <v>2.3860893443959632E-3</v>
      </c>
      <c r="AW775" s="13">
        <f t="shared" si="990"/>
        <v>7.3628994207722273E-5</v>
      </c>
      <c r="AX775" s="13">
        <f t="shared" si="991"/>
        <v>6.2073129832236618E-4</v>
      </c>
      <c r="AY775" s="13">
        <f t="shared" si="992"/>
        <v>1.3026165666698384E-3</v>
      </c>
      <c r="AZ775" s="13">
        <f t="shared" si="993"/>
        <v>1.366782957737624E-3</v>
      </c>
      <c r="BA775" s="13">
        <f t="shared" si="994"/>
        <v>9.5607344036668506E-4</v>
      </c>
      <c r="BB775" s="13">
        <f t="shared" si="995"/>
        <v>5.0158462515929739E-4</v>
      </c>
      <c r="BC775" s="13">
        <f t="shared" si="996"/>
        <v>2.1051699635099249E-4</v>
      </c>
      <c r="BD775" s="13">
        <f t="shared" si="997"/>
        <v>2.8590135222134336E-3</v>
      </c>
      <c r="BE775" s="13">
        <f t="shared" si="998"/>
        <v>4.6513290992890354E-3</v>
      </c>
      <c r="BF775" s="13">
        <f t="shared" si="999"/>
        <v>3.7836236558166669E-3</v>
      </c>
      <c r="BG775" s="13">
        <f t="shared" si="1000"/>
        <v>2.0518591085493787E-3</v>
      </c>
      <c r="BH775" s="13">
        <f t="shared" si="1001"/>
        <v>8.3454239592474565E-4</v>
      </c>
      <c r="BI775" s="13">
        <f t="shared" si="1002"/>
        <v>2.7154340478599385E-4</v>
      </c>
      <c r="BJ775" s="14">
        <f t="shared" si="1003"/>
        <v>0.30033383560988025</v>
      </c>
      <c r="BK775" s="14">
        <f t="shared" si="1004"/>
        <v>0.2110359715936507</v>
      </c>
      <c r="BL775" s="14">
        <f t="shared" si="1005"/>
        <v>0.44543579977231218</v>
      </c>
      <c r="BM775" s="14">
        <f t="shared" si="1006"/>
        <v>0.71154450504583044</v>
      </c>
      <c r="BN775" s="14">
        <f t="shared" si="1007"/>
        <v>0.28115644185448618</v>
      </c>
    </row>
    <row r="776" spans="1:66" x14ac:dyDescent="0.25">
      <c r="A776" t="s">
        <v>91</v>
      </c>
      <c r="B776" t="s">
        <v>97</v>
      </c>
      <c r="C776" t="s">
        <v>118</v>
      </c>
      <c r="D776" s="10"/>
      <c r="E776" s="10">
        <f>VLOOKUP(A776,home!$A$2:$E$405,3,FALSE)</f>
        <v>1.375</v>
      </c>
      <c r="F776" s="10">
        <f>VLOOKUP(B776,home!$B$2:$E$405,3,FALSE)</f>
        <v>0.73</v>
      </c>
      <c r="G776" s="10">
        <f>VLOOKUP(C776,away!$B$2:$E$405,4,FALSE)</f>
        <v>1.1599999999999999</v>
      </c>
      <c r="H776" s="10">
        <f>VLOOKUP(A776,away!$A$2:$E$405,3,FALSE)</f>
        <v>1.1442307692307701</v>
      </c>
      <c r="I776" s="10">
        <f>VLOOKUP(C776,away!$B$2:$E$405,3,FALSE)</f>
        <v>0.87</v>
      </c>
      <c r="J776" s="10">
        <f>VLOOKUP(B776,home!$B$2:$E$405,4,FALSE)</f>
        <v>1.05</v>
      </c>
      <c r="K776" s="12">
        <f t="shared" si="952"/>
        <v>1.1643499999999998</v>
      </c>
      <c r="L776" s="12">
        <f t="shared" si="953"/>
        <v>1.0452548076923085</v>
      </c>
      <c r="M776" s="13">
        <f t="shared" si="954"/>
        <v>0.10974400993543899</v>
      </c>
      <c r="N776" s="13">
        <f t="shared" si="955"/>
        <v>0.12778043796832836</v>
      </c>
      <c r="O776" s="13">
        <f t="shared" si="956"/>
        <v>0.11471045400045007</v>
      </c>
      <c r="P776" s="13">
        <f t="shared" si="957"/>
        <v>0.13356311711542401</v>
      </c>
      <c r="Q776" s="13">
        <f t="shared" si="958"/>
        <v>7.4390576474211559E-2</v>
      </c>
      <c r="R776" s="13">
        <f t="shared" si="959"/>
        <v>5.9950826768268919E-2</v>
      </c>
      <c r="S776" s="13">
        <f t="shared" si="960"/>
        <v>4.0637995331323763E-2</v>
      </c>
      <c r="T776" s="13">
        <f t="shared" si="961"/>
        <v>7.7757107706671963E-2</v>
      </c>
      <c r="U776" s="13">
        <f t="shared" si="962"/>
        <v>6.9803745147633892E-2</v>
      </c>
      <c r="V776" s="13">
        <f t="shared" si="963"/>
        <v>5.4953516450254652E-3</v>
      </c>
      <c r="W776" s="13">
        <f t="shared" si="964"/>
        <v>2.8872222572582734E-2</v>
      </c>
      <c r="X776" s="13">
        <f t="shared" si="965"/>
        <v>3.0178829452754494E-2</v>
      </c>
      <c r="Y776" s="13">
        <f t="shared" si="966"/>
        <v>1.5772283288008938E-2</v>
      </c>
      <c r="Z776" s="13">
        <f t="shared" si="967"/>
        <v>2.0887963301553947E-2</v>
      </c>
      <c r="AA776" s="13">
        <f t="shared" si="968"/>
        <v>2.4320900070164332E-2</v>
      </c>
      <c r="AB776" s="13">
        <f t="shared" si="969"/>
        <v>1.415901999834792E-2</v>
      </c>
      <c r="AC776" s="13">
        <f t="shared" si="970"/>
        <v>4.1800475931827815E-4</v>
      </c>
      <c r="AD776" s="13">
        <f t="shared" si="971"/>
        <v>8.4043430880966774E-3</v>
      </c>
      <c r="AE776" s="13">
        <f t="shared" si="972"/>
        <v>8.784680018328675E-3</v>
      </c>
      <c r="AF776" s="13">
        <f t="shared" si="973"/>
        <v>4.5911145115983014E-3</v>
      </c>
      <c r="AG776" s="13">
        <f t="shared" si="974"/>
        <v>1.5996281719713502E-3</v>
      </c>
      <c r="AH776" s="13">
        <f t="shared" si="975"/>
        <v>5.4583110159624419E-3</v>
      </c>
      <c r="AI776" s="13">
        <f t="shared" si="976"/>
        <v>6.3553844314358674E-3</v>
      </c>
      <c r="AJ776" s="13">
        <f t="shared" si="977"/>
        <v>3.699945931371176E-3</v>
      </c>
      <c r="AK776" s="13">
        <f t="shared" si="978"/>
        <v>1.436010681730676E-3</v>
      </c>
      <c r="AL776" s="13">
        <f t="shared" si="979"/>
        <v>2.034918121051922E-5</v>
      </c>
      <c r="AM776" s="13">
        <f t="shared" si="980"/>
        <v>1.9571193749250699E-3</v>
      </c>
      <c r="AN776" s="13">
        <f t="shared" si="981"/>
        <v>2.0456884358681948E-3</v>
      </c>
      <c r="AO776" s="13">
        <f t="shared" si="982"/>
        <v>1.0691328363158948E-3</v>
      </c>
      <c r="AP776" s="13">
        <f t="shared" si="983"/>
        <v>3.7250541240696771E-4</v>
      </c>
      <c r="AQ776" s="13">
        <f t="shared" si="984"/>
        <v>9.734076830244727E-5</v>
      </c>
      <c r="AR776" s="13">
        <f t="shared" si="985"/>
        <v>1.1410651662629265E-3</v>
      </c>
      <c r="AS776" s="13">
        <f t="shared" si="986"/>
        <v>1.3285992263382381E-3</v>
      </c>
      <c r="AT776" s="13">
        <f t="shared" si="987"/>
        <v>7.7347725459346367E-4</v>
      </c>
      <c r="AU776" s="13">
        <f t="shared" si="988"/>
        <v>3.0019941379529975E-4</v>
      </c>
      <c r="AV776" s="13">
        <f t="shared" si="989"/>
        <v>8.7384296863139325E-5</v>
      </c>
      <c r="AW776" s="13">
        <f t="shared" si="990"/>
        <v>6.879393627098572E-7</v>
      </c>
      <c r="AX776" s="13">
        <f t="shared" si="991"/>
        <v>3.7979532403233427E-4</v>
      </c>
      <c r="AY776" s="13">
        <f t="shared" si="992"/>
        <v>3.9698288838385556E-4</v>
      </c>
      <c r="AZ776" s="13">
        <f t="shared" si="993"/>
        <v>2.0747413632740203E-4</v>
      </c>
      <c r="BA776" s="13">
        <f t="shared" si="994"/>
        <v>7.2287779489342154E-5</v>
      </c>
      <c r="BB776" s="13">
        <f t="shared" si="995"/>
        <v>1.8889787262159084E-5</v>
      </c>
      <c r="BC776" s="13">
        <f t="shared" si="996"/>
        <v>3.9489281904113433E-6</v>
      </c>
      <c r="BD776" s="13">
        <f t="shared" si="997"/>
        <v>1.9878397515442448E-4</v>
      </c>
      <c r="BE776" s="13">
        <f t="shared" si="998"/>
        <v>2.3145412147105408E-4</v>
      </c>
      <c r="BF776" s="13">
        <f t="shared" si="999"/>
        <v>1.347468031674109E-4</v>
      </c>
      <c r="BG776" s="13">
        <f t="shared" si="1000"/>
        <v>5.2297480089324948E-5</v>
      </c>
      <c r="BH776" s="13">
        <f t="shared" si="1001"/>
        <v>1.5223142735501376E-5</v>
      </c>
      <c r="BI776" s="13">
        <f t="shared" si="1002"/>
        <v>3.5450132488161998E-6</v>
      </c>
      <c r="BJ776" s="14">
        <f t="shared" si="1003"/>
        <v>0.38475238892405711</v>
      </c>
      <c r="BK776" s="14">
        <f t="shared" si="1004"/>
        <v>0.29027581085612492</v>
      </c>
      <c r="BL776" s="14">
        <f t="shared" si="1005"/>
        <v>0.30416137393908488</v>
      </c>
      <c r="BM776" s="14">
        <f t="shared" si="1006"/>
        <v>0.37954181980967772</v>
      </c>
      <c r="BN776" s="14">
        <f t="shared" si="1007"/>
        <v>0.62013942226212193</v>
      </c>
    </row>
    <row r="777" spans="1:66" x14ac:dyDescent="0.25">
      <c r="A777" t="s">
        <v>91</v>
      </c>
      <c r="B777" t="s">
        <v>99</v>
      </c>
      <c r="C777" t="s">
        <v>117</v>
      </c>
      <c r="D777" s="10"/>
      <c r="E777" s="10">
        <f>VLOOKUP(A777,home!$A$2:$E$405,3,FALSE)</f>
        <v>1.375</v>
      </c>
      <c r="F777" s="10">
        <f>VLOOKUP(B777,home!$B$2:$E$405,3,FALSE)</f>
        <v>1.31</v>
      </c>
      <c r="G777" s="10">
        <f>VLOOKUP(C777,away!$B$2:$E$405,4,FALSE)</f>
        <v>1.02</v>
      </c>
      <c r="H777" s="10">
        <f>VLOOKUP(A777,away!$A$2:$E$405,3,FALSE)</f>
        <v>1.1442307692307701</v>
      </c>
      <c r="I777" s="10">
        <f>VLOOKUP(C777,away!$B$2:$E$405,3,FALSE)</f>
        <v>1.31</v>
      </c>
      <c r="J777" s="10">
        <f>VLOOKUP(B777,home!$B$2:$E$405,4,FALSE)</f>
        <v>2.1</v>
      </c>
      <c r="K777" s="12">
        <f t="shared" si="952"/>
        <v>1.837275</v>
      </c>
      <c r="L777" s="12">
        <f t="shared" si="953"/>
        <v>3.1477788461538485</v>
      </c>
      <c r="M777" s="13">
        <f t="shared" si="954"/>
        <v>6.8394097416354556E-3</v>
      </c>
      <c r="N777" s="13">
        <f t="shared" si="955"/>
        <v>1.2565876533063283E-2</v>
      </c>
      <c r="O777" s="13">
        <f t="shared" si="956"/>
        <v>2.1528949304898643E-2</v>
      </c>
      <c r="P777" s="13">
        <f t="shared" si="957"/>
        <v>3.9554600334157655E-2</v>
      </c>
      <c r="Q777" s="13">
        <f t="shared" si="958"/>
        <v>1.1543485403641925E-2</v>
      </c>
      <c r="R777" s="13">
        <f t="shared" si="959"/>
        <v>3.3884185600939282E-2</v>
      </c>
      <c r="S777" s="13">
        <f t="shared" si="960"/>
        <v>5.7189379884294775E-2</v>
      </c>
      <c r="T777" s="13">
        <f t="shared" si="961"/>
        <v>3.6336339164469766E-2</v>
      </c>
      <c r="U777" s="13">
        <f t="shared" si="962"/>
        <v>6.2254567099965713E-2</v>
      </c>
      <c r="V777" s="13">
        <f t="shared" si="963"/>
        <v>3.6749484891150791E-2</v>
      </c>
      <c r="W777" s="13">
        <f t="shared" si="964"/>
        <v>7.0695190483254051E-3</v>
      </c>
      <c r="X777" s="13">
        <f t="shared" si="965"/>
        <v>2.2253282512800395E-2</v>
      </c>
      <c r="Y777" s="13">
        <f t="shared" si="966"/>
        <v>3.5024205975639225E-2</v>
      </c>
      <c r="Z777" s="13">
        <f t="shared" si="967"/>
        <v>3.55533075512625E-2</v>
      </c>
      <c r="AA777" s="13">
        <f t="shared" si="968"/>
        <v>6.5321203131245814E-2</v>
      </c>
      <c r="AB777" s="13">
        <f t="shared" si="969"/>
        <v>6.0006506741479844E-2</v>
      </c>
      <c r="AC777" s="13">
        <f t="shared" si="970"/>
        <v>1.3283412259491671E-2</v>
      </c>
      <c r="AD777" s="13">
        <f t="shared" si="971"/>
        <v>3.2471626523780141E-3</v>
      </c>
      <c r="AE777" s="13">
        <f t="shared" si="972"/>
        <v>1.0221349907176335E-2</v>
      </c>
      <c r="AF777" s="13">
        <f t="shared" si="973"/>
        <v>1.6087274508473137E-2</v>
      </c>
      <c r="AG777" s="13">
        <f t="shared" si="974"/>
        <v>1.6879727463347264E-2</v>
      </c>
      <c r="AH777" s="13">
        <f t="shared" si="975"/>
        <v>2.7978487355166497E-2</v>
      </c>
      <c r="AI777" s="13">
        <f t="shared" si="976"/>
        <v>5.1404175355463523E-2</v>
      </c>
      <c r="AJ777" s="13">
        <f t="shared" si="977"/>
        <v>4.7221803138104639E-2</v>
      </c>
      <c r="AK777" s="13">
        <f t="shared" si="978"/>
        <v>2.8919812786853731E-2</v>
      </c>
      <c r="AL777" s="13">
        <f t="shared" si="979"/>
        <v>3.0728971232678523E-3</v>
      </c>
      <c r="AM777" s="13">
        <f t="shared" si="980"/>
        <v>1.1931861524295626E-3</v>
      </c>
      <c r="AN777" s="13">
        <f t="shared" si="981"/>
        <v>3.7558861301414778E-3</v>
      </c>
      <c r="AO777" s="13">
        <f t="shared" si="982"/>
        <v>5.9113494545109928E-3</v>
      </c>
      <c r="AP777" s="13">
        <f t="shared" si="983"/>
        <v>6.2025402550442655E-3</v>
      </c>
      <c r="AQ777" s="13">
        <f t="shared" si="984"/>
        <v>4.8810562518115091E-3</v>
      </c>
      <c r="AR777" s="13">
        <f t="shared" si="985"/>
        <v>1.7614018128795209E-2</v>
      </c>
      <c r="AS777" s="13">
        <f t="shared" si="986"/>
        <v>3.2361795157582217E-2</v>
      </c>
      <c r="AT777" s="13">
        <f t="shared" si="987"/>
        <v>2.9728758599073445E-2</v>
      </c>
      <c r="AU777" s="13">
        <f t="shared" si="988"/>
        <v>1.8206634985037554E-2</v>
      </c>
      <c r="AV777" s="13">
        <f t="shared" si="989"/>
        <v>8.3626488230337161E-3</v>
      </c>
      <c r="AW777" s="13">
        <f t="shared" si="990"/>
        <v>4.936554069657112E-4</v>
      </c>
      <c r="AX777" s="13">
        <f t="shared" si="991"/>
        <v>3.6536851470083775E-4</v>
      </c>
      <c r="AY777" s="13">
        <f t="shared" si="992"/>
        <v>1.1500992816259484E-3</v>
      </c>
      <c r="AZ777" s="13">
        <f t="shared" si="993"/>
        <v>1.8101290948394492E-3</v>
      </c>
      <c r="BA777" s="13">
        <f t="shared" si="994"/>
        <v>1.8992953578477439E-3</v>
      </c>
      <c r="BB777" s="13">
        <f t="shared" si="995"/>
        <v>1.4946404375078331E-3</v>
      </c>
      <c r="BC777" s="13">
        <f t="shared" si="996"/>
        <v>9.4095951035865811E-4</v>
      </c>
      <c r="BD777" s="13">
        <f t="shared" si="997"/>
        <v>9.2408389435986605E-3</v>
      </c>
      <c r="BE777" s="13">
        <f t="shared" si="998"/>
        <v>1.6977962370100227E-2</v>
      </c>
      <c r="BF777" s="13">
        <f t="shared" si="999"/>
        <v>1.5596592906762952E-2</v>
      </c>
      <c r="BG777" s="13">
        <f t="shared" si="1000"/>
        <v>9.5517434109243012E-3</v>
      </c>
      <c r="BH777" s="13">
        <f t="shared" si="1001"/>
        <v>4.3872948438264852E-3</v>
      </c>
      <c r="BI777" s="13">
        <f t="shared" si="1002"/>
        <v>1.6121334268382602E-3</v>
      </c>
      <c r="BJ777" s="14">
        <f t="shared" si="1003"/>
        <v>0.20083273361013301</v>
      </c>
      <c r="BK777" s="14">
        <f t="shared" si="1004"/>
        <v>0.15783928351562418</v>
      </c>
      <c r="BL777" s="14">
        <f t="shared" si="1005"/>
        <v>0.56216011210969075</v>
      </c>
      <c r="BM777" s="14">
        <f t="shared" si="1006"/>
        <v>0.82981248599371371</v>
      </c>
      <c r="BN777" s="14">
        <f t="shared" si="1007"/>
        <v>0.12591650691833625</v>
      </c>
    </row>
    <row r="778" spans="1:66" x14ac:dyDescent="0.25">
      <c r="A778" t="s">
        <v>91</v>
      </c>
      <c r="B778" t="s">
        <v>107</v>
      </c>
      <c r="C778" t="s">
        <v>101</v>
      </c>
      <c r="D778" s="10"/>
      <c r="E778" s="10">
        <f>VLOOKUP(A778,home!$A$2:$E$405,3,FALSE)</f>
        <v>1.375</v>
      </c>
      <c r="F778" s="10">
        <f>VLOOKUP(B778,home!$B$2:$E$405,3,FALSE)</f>
        <v>1.02</v>
      </c>
      <c r="G778" s="10">
        <f>VLOOKUP(C778,away!$B$2:$E$405,4,FALSE)</f>
        <v>0.57999999999999996</v>
      </c>
      <c r="H778" s="10">
        <f>VLOOKUP(A778,away!$A$2:$E$405,3,FALSE)</f>
        <v>1.1442307692307701</v>
      </c>
      <c r="I778" s="10">
        <f>VLOOKUP(C778,away!$B$2:$E$405,3,FALSE)</f>
        <v>0.44</v>
      </c>
      <c r="J778" s="10">
        <f>VLOOKUP(B778,home!$B$2:$E$405,4,FALSE)</f>
        <v>0.52</v>
      </c>
      <c r="K778" s="12">
        <f t="shared" si="952"/>
        <v>0.81345000000000001</v>
      </c>
      <c r="L778" s="12">
        <f t="shared" si="953"/>
        <v>0.2618000000000002</v>
      </c>
      <c r="M778" s="13">
        <f t="shared" si="954"/>
        <v>0.34121244152683444</v>
      </c>
      <c r="N778" s="13">
        <f t="shared" si="955"/>
        <v>0.27755926056000346</v>
      </c>
      <c r="O778" s="13">
        <f t="shared" si="956"/>
        <v>8.9329417191725324E-2</v>
      </c>
      <c r="P778" s="13">
        <f t="shared" si="957"/>
        <v>7.2665014414608958E-2</v>
      </c>
      <c r="Q778" s="13">
        <f t="shared" si="958"/>
        <v>0.11289029025126741</v>
      </c>
      <c r="R778" s="13">
        <f t="shared" si="959"/>
        <v>1.1693220710396851E-2</v>
      </c>
      <c r="S778" s="13">
        <f t="shared" si="960"/>
        <v>3.8687073486006435E-3</v>
      </c>
      <c r="T778" s="13">
        <f t="shared" si="961"/>
        <v>2.955467798778183E-2</v>
      </c>
      <c r="U778" s="13">
        <f t="shared" si="962"/>
        <v>9.5118503868723177E-3</v>
      </c>
      <c r="V778" s="13">
        <f t="shared" si="963"/>
        <v>9.1542733121542882E-5</v>
      </c>
      <c r="W778" s="13">
        <f t="shared" si="964"/>
        <v>3.0610202201631159E-2</v>
      </c>
      <c r="X778" s="13">
        <f t="shared" si="965"/>
        <v>8.0137509363870426E-3</v>
      </c>
      <c r="Y778" s="13">
        <f t="shared" si="966"/>
        <v>1.0489999975730644E-3</v>
      </c>
      <c r="Z778" s="13">
        <f t="shared" si="967"/>
        <v>1.0204283939939664E-3</v>
      </c>
      <c r="AA778" s="13">
        <f t="shared" si="968"/>
        <v>8.3006747709439208E-4</v>
      </c>
      <c r="AB778" s="13">
        <f t="shared" si="969"/>
        <v>3.376091946212166E-4</v>
      </c>
      <c r="AC778" s="13">
        <f t="shared" si="970"/>
        <v>1.2184407007669285E-6</v>
      </c>
      <c r="AD778" s="13">
        <f t="shared" si="971"/>
        <v>6.2249672452292168E-3</v>
      </c>
      <c r="AE778" s="13">
        <f t="shared" si="972"/>
        <v>1.62969642480101E-3</v>
      </c>
      <c r="AF778" s="13">
        <f t="shared" si="973"/>
        <v>2.1332726200645231E-4</v>
      </c>
      <c r="AG778" s="13">
        <f t="shared" si="974"/>
        <v>1.8616359064429762E-5</v>
      </c>
      <c r="AH778" s="13">
        <f t="shared" si="975"/>
        <v>6.6787038386905128E-5</v>
      </c>
      <c r="AI778" s="13">
        <f t="shared" si="976"/>
        <v>5.4327916375827979E-5</v>
      </c>
      <c r="AJ778" s="13">
        <f t="shared" si="977"/>
        <v>2.2096521787958635E-5</v>
      </c>
      <c r="AK778" s="13">
        <f t="shared" si="978"/>
        <v>5.9914718828049833E-6</v>
      </c>
      <c r="AL778" s="13">
        <f t="shared" si="979"/>
        <v>1.0379224237942929E-8</v>
      </c>
      <c r="AM778" s="13">
        <f t="shared" si="980"/>
        <v>1.0127399211263416E-3</v>
      </c>
      <c r="AN778" s="13">
        <f t="shared" si="981"/>
        <v>2.651353113508764E-4</v>
      </c>
      <c r="AO778" s="13">
        <f t="shared" si="982"/>
        <v>3.4706212255829743E-5</v>
      </c>
      <c r="AP778" s="13">
        <f t="shared" si="983"/>
        <v>3.0286954561920791E-6</v>
      </c>
      <c r="AQ778" s="13">
        <f t="shared" si="984"/>
        <v>1.9822811760777165E-7</v>
      </c>
      <c r="AR778" s="13">
        <f t="shared" si="985"/>
        <v>3.4969693299383547E-6</v>
      </c>
      <c r="AS778" s="13">
        <f t="shared" si="986"/>
        <v>2.8446097014383546E-6</v>
      </c>
      <c r="AT778" s="13">
        <f t="shared" si="987"/>
        <v>1.1569738808175147E-6</v>
      </c>
      <c r="AU778" s="13">
        <f t="shared" si="988"/>
        <v>3.1371346778366911E-7</v>
      </c>
      <c r="AV778" s="13">
        <f t="shared" si="989"/>
        <v>6.3797555092156404E-8</v>
      </c>
      <c r="AW778" s="13">
        <f t="shared" si="990"/>
        <v>6.139922646037932E-11</v>
      </c>
      <c r="AX778" s="13">
        <f t="shared" si="991"/>
        <v>1.3730221480670371E-4</v>
      </c>
      <c r="AY778" s="13">
        <f t="shared" si="992"/>
        <v>3.5945719836395056E-5</v>
      </c>
      <c r="AZ778" s="13">
        <f t="shared" si="993"/>
        <v>4.705294726584115E-6</v>
      </c>
      <c r="BA778" s="13">
        <f t="shared" si="994"/>
        <v>4.1061538647324096E-7</v>
      </c>
      <c r="BB778" s="13">
        <f t="shared" si="995"/>
        <v>2.6874777044673632E-8</v>
      </c>
      <c r="BC778" s="13">
        <f t="shared" si="996"/>
        <v>1.4071633260591121E-9</v>
      </c>
      <c r="BD778" s="13">
        <f t="shared" si="997"/>
        <v>1.5258442842964367E-7</v>
      </c>
      <c r="BE778" s="13">
        <f t="shared" si="998"/>
        <v>1.2411980330609365E-7</v>
      </c>
      <c r="BF778" s="13">
        <f t="shared" si="999"/>
        <v>5.0482626999670941E-8</v>
      </c>
      <c r="BG778" s="13">
        <f t="shared" si="1000"/>
        <v>1.3688364310960775E-8</v>
      </c>
      <c r="BH778" s="13">
        <f t="shared" si="1001"/>
        <v>2.7836999871877604E-9</v>
      </c>
      <c r="BI778" s="13">
        <f t="shared" si="1002"/>
        <v>4.5288015091557689E-10</v>
      </c>
      <c r="BJ778" s="14">
        <f t="shared" si="1003"/>
        <v>0.46925798972074839</v>
      </c>
      <c r="BK778" s="14">
        <f t="shared" si="1004"/>
        <v>0.41787488056292704</v>
      </c>
      <c r="BL778" s="14">
        <f t="shared" si="1005"/>
        <v>0.11185958808488186</v>
      </c>
      <c r="BM778" s="14">
        <f t="shared" si="1006"/>
        <v>9.462729644927767E-2</v>
      </c>
      <c r="BN778" s="14">
        <f t="shared" si="1007"/>
        <v>0.90534964465483647</v>
      </c>
    </row>
    <row r="779" spans="1:66" x14ac:dyDescent="0.25">
      <c r="A779" t="s">
        <v>91</v>
      </c>
      <c r="B779" t="s">
        <v>129</v>
      </c>
      <c r="C779" t="s">
        <v>92</v>
      </c>
      <c r="D779" s="10"/>
      <c r="E779" s="10">
        <f>VLOOKUP(A779,home!$A$2:$E$405,3,FALSE)</f>
        <v>1.375</v>
      </c>
      <c r="F779" s="10">
        <f>VLOOKUP(B779,home!$B$2:$E$405,3,FALSE)</f>
        <v>1.31</v>
      </c>
      <c r="G779" s="10">
        <f>VLOOKUP(C779,away!$B$2:$E$405,4,FALSE)</f>
        <v>1.31</v>
      </c>
      <c r="H779" s="10">
        <f>VLOOKUP(A779,away!$A$2:$E$405,3,FALSE)</f>
        <v>1.1442307692307701</v>
      </c>
      <c r="I779" s="10">
        <f>VLOOKUP(C779,away!$B$2:$E$405,3,FALSE)</f>
        <v>1.31</v>
      </c>
      <c r="J779" s="10">
        <f>VLOOKUP(B779,home!$B$2:$E$405,4,FALSE)</f>
        <v>1.4</v>
      </c>
      <c r="K779" s="12">
        <f t="shared" si="952"/>
        <v>2.3596375000000003</v>
      </c>
      <c r="L779" s="12">
        <f t="shared" si="953"/>
        <v>2.0985192307692322</v>
      </c>
      <c r="M779" s="13">
        <f t="shared" si="954"/>
        <v>1.1583695490408004E-2</v>
      </c>
      <c r="N779" s="13">
        <f t="shared" si="955"/>
        <v>2.7333322267747616E-2</v>
      </c>
      <c r="O779" s="13">
        <f t="shared" si="956"/>
        <v>2.4308607749996027E-2</v>
      </c>
      <c r="P779" s="13">
        <f t="shared" si="957"/>
        <v>5.7359502419681248E-2</v>
      </c>
      <c r="Q779" s="13">
        <f t="shared" si="958"/>
        <v>3.2248366111281172E-2</v>
      </c>
      <c r="R779" s="13">
        <f t="shared" si="959"/>
        <v>2.5506040418296332E-2</v>
      </c>
      <c r="S779" s="13">
        <f t="shared" si="960"/>
        <v>7.1007402615120369E-2</v>
      </c>
      <c r="T779" s="13">
        <f t="shared" si="961"/>
        <v>6.7673816445410331E-2</v>
      </c>
      <c r="U779" s="13">
        <f t="shared" si="962"/>
        <v>6.0185009447527714E-2</v>
      </c>
      <c r="V779" s="13">
        <f t="shared" si="963"/>
        <v>3.906783639210748E-2</v>
      </c>
      <c r="W779" s="13">
        <f t="shared" si="964"/>
        <v>2.5364817996636074E-2</v>
      </c>
      <c r="X779" s="13">
        <f t="shared" si="965"/>
        <v>5.3228558350902309E-2</v>
      </c>
      <c r="Y779" s="13">
        <f t="shared" si="966"/>
        <v>5.5850576662745358E-2</v>
      </c>
      <c r="Z779" s="13">
        <f t="shared" si="967"/>
        <v>1.7841638772857389E-2</v>
      </c>
      <c r="AA779" s="13">
        <f t="shared" si="968"/>
        <v>4.2099799909888283E-2</v>
      </c>
      <c r="AB779" s="13">
        <f t="shared" si="969"/>
        <v>4.9670133304934527E-2</v>
      </c>
      <c r="AC779" s="13">
        <f t="shared" si="970"/>
        <v>1.2090871917344996E-2</v>
      </c>
      <c r="AD779" s="13">
        <f t="shared" si="971"/>
        <v>1.4962943931384337E-2</v>
      </c>
      <c r="AE779" s="13">
        <f t="shared" si="972"/>
        <v>3.1400025588931811E-2</v>
      </c>
      <c r="AF779" s="13">
        <f t="shared" si="973"/>
        <v>3.2946778772509698E-2</v>
      </c>
      <c r="AG779" s="13">
        <f t="shared" si="974"/>
        <v>2.3046482948670378E-2</v>
      </c>
      <c r="AH779" s="13">
        <f t="shared" si="975"/>
        <v>9.3602555183197999E-3</v>
      </c>
      <c r="AI779" s="13">
        <f t="shared" si="976"/>
        <v>2.2086809930609339E-2</v>
      </c>
      <c r="AJ779" s="13">
        <f t="shared" si="977"/>
        <v>2.6058432483819106E-2</v>
      </c>
      <c r="AK779" s="13">
        <f t="shared" si="978"/>
        <v>2.0496151493345903E-2</v>
      </c>
      <c r="AL779" s="13">
        <f t="shared" si="979"/>
        <v>2.3948364235689304E-3</v>
      </c>
      <c r="AM779" s="13">
        <f t="shared" si="980"/>
        <v>7.0614247221783798E-3</v>
      </c>
      <c r="AN779" s="13">
        <f t="shared" si="981"/>
        <v>1.4818535576120612E-2</v>
      </c>
      <c r="AO779" s="13">
        <f t="shared" si="982"/>
        <v>1.5548490939163566E-2</v>
      </c>
      <c r="AP779" s="13">
        <f t="shared" si="983"/>
        <v>1.0876269081758637E-2</v>
      </c>
      <c r="AQ779" s="13">
        <f t="shared" si="984"/>
        <v>5.7060149567728291E-3</v>
      </c>
      <c r="AR779" s="13">
        <f t="shared" si="985"/>
        <v>3.9285352420215863E-3</v>
      </c>
      <c r="AS779" s="13">
        <f t="shared" si="986"/>
        <v>9.2699190771457097E-3</v>
      </c>
      <c r="AT779" s="13">
        <f t="shared" si="987"/>
        <v>1.0936824338199209E-2</v>
      </c>
      <c r="AU779" s="13">
        <f t="shared" si="988"/>
        <v>8.6023136131091801E-3</v>
      </c>
      <c r="AV779" s="13">
        <f t="shared" si="989"/>
        <v>5.0745854470632271E-3</v>
      </c>
      <c r="AW779" s="13">
        <f t="shared" si="990"/>
        <v>3.2940606942411866E-4</v>
      </c>
      <c r="AX779" s="13">
        <f t="shared" si="991"/>
        <v>2.777067096313199E-3</v>
      </c>
      <c r="AY779" s="13">
        <f t="shared" si="992"/>
        <v>5.8277287067497185E-3</v>
      </c>
      <c r="AZ779" s="13">
        <f t="shared" si="993"/>
        <v>6.1148003814100972E-3</v>
      </c>
      <c r="BA779" s="13">
        <f t="shared" si="994"/>
        <v>4.2773420642347086E-3</v>
      </c>
      <c r="BB779" s="13">
        <f t="shared" si="995"/>
        <v>2.2440211445936753E-3</v>
      </c>
      <c r="BC779" s="13">
        <f t="shared" si="996"/>
        <v>9.4182430523652243E-4</v>
      </c>
      <c r="BD779" s="13">
        <f t="shared" si="997"/>
        <v>1.3740177923561585E-3</v>
      </c>
      <c r="BE779" s="13">
        <f t="shared" si="998"/>
        <v>3.2421839085108048E-3</v>
      </c>
      <c r="BF779" s="13">
        <f t="shared" si="999"/>
        <v>3.8251893662093334E-3</v>
      </c>
      <c r="BG779" s="13">
        <f t="shared" si="1000"/>
        <v>3.0086867577029256E-3</v>
      </c>
      <c r="BH779" s="13">
        <f t="shared" si="1001"/>
        <v>1.7748525248073091E-3</v>
      </c>
      <c r="BI779" s="13">
        <f t="shared" si="1002"/>
        <v>8.3760171490100113E-4</v>
      </c>
      <c r="BJ779" s="14">
        <f t="shared" si="1003"/>
        <v>0.44024920805075102</v>
      </c>
      <c r="BK779" s="14">
        <f t="shared" si="1004"/>
        <v>0.19933187396498078</v>
      </c>
      <c r="BL779" s="14">
        <f t="shared" si="1005"/>
        <v>0.33164595003876352</v>
      </c>
      <c r="BM779" s="14">
        <f t="shared" si="1006"/>
        <v>0.80523081373261662</v>
      </c>
      <c r="BN779" s="14">
        <f t="shared" si="1007"/>
        <v>0.17833953445741038</v>
      </c>
    </row>
    <row r="780" spans="1:66" x14ac:dyDescent="0.25">
      <c r="A780" t="s">
        <v>91</v>
      </c>
      <c r="B780" t="s">
        <v>105</v>
      </c>
      <c r="C780" t="s">
        <v>389</v>
      </c>
      <c r="D780" s="10"/>
      <c r="E780" s="10">
        <f>VLOOKUP(A780,home!$A$2:$E$405,3,FALSE)</f>
        <v>1.375</v>
      </c>
      <c r="F780" s="10">
        <f>VLOOKUP(B780,home!$B$2:$E$405,3,FALSE)</f>
        <v>1.02</v>
      </c>
      <c r="G780" s="10">
        <f>VLOOKUP(C780,away!$B$2:$E$405,4,FALSE)</f>
        <v>0.87</v>
      </c>
      <c r="H780" s="10">
        <f>VLOOKUP(A780,away!$A$2:$E$405,3,FALSE)</f>
        <v>1.1442307692307701</v>
      </c>
      <c r="I780" s="10">
        <f>VLOOKUP(C780,away!$B$2:$E$405,3,FALSE)</f>
        <v>0.73</v>
      </c>
      <c r="J780" s="10">
        <f>VLOOKUP(B780,home!$B$2:$E$405,4,FALSE)</f>
        <v>0.52</v>
      </c>
      <c r="K780" s="12">
        <f t="shared" si="952"/>
        <v>1.220175</v>
      </c>
      <c r="L780" s="12">
        <f t="shared" si="953"/>
        <v>0.43435000000000035</v>
      </c>
      <c r="M780" s="13">
        <f t="shared" si="954"/>
        <v>0.19118284599291091</v>
      </c>
      <c r="N780" s="13">
        <f t="shared" si="955"/>
        <v>0.2332765291094</v>
      </c>
      <c r="O780" s="13">
        <f t="shared" si="956"/>
        <v>8.3040269157020924E-2</v>
      </c>
      <c r="P780" s="13">
        <f t="shared" si="957"/>
        <v>0.10132366041866799</v>
      </c>
      <c r="Q780" s="13">
        <f t="shared" si="958"/>
        <v>0.14231909445303112</v>
      </c>
      <c r="R780" s="13">
        <f t="shared" si="959"/>
        <v>1.8034270454176028E-2</v>
      </c>
      <c r="S780" s="13">
        <f t="shared" si="960"/>
        <v>1.3424954664889535E-2</v>
      </c>
      <c r="T780" s="13">
        <f t="shared" si="961"/>
        <v>6.1816298675674126E-2</v>
      </c>
      <c r="U780" s="13">
        <f t="shared" si="962"/>
        <v>2.2004965951424232E-2</v>
      </c>
      <c r="V780" s="13">
        <f t="shared" si="963"/>
        <v>7.9055532213254359E-4</v>
      </c>
      <c r="W780" s="13">
        <f t="shared" si="964"/>
        <v>5.7884733691409063E-2</v>
      </c>
      <c r="X780" s="13">
        <f t="shared" si="965"/>
        <v>2.5142234078863551E-2</v>
      </c>
      <c r="Y780" s="13">
        <f t="shared" si="966"/>
        <v>5.4602646860771936E-3</v>
      </c>
      <c r="Z780" s="13">
        <f t="shared" si="967"/>
        <v>2.6110617905904547E-3</v>
      </c>
      <c r="AA780" s="13">
        <f t="shared" si="968"/>
        <v>3.1859523203337072E-3</v>
      </c>
      <c r="AB780" s="13">
        <f t="shared" si="969"/>
        <v>1.9437096862315914E-3</v>
      </c>
      <c r="AC780" s="13">
        <f t="shared" si="970"/>
        <v>2.618630563647E-5</v>
      </c>
      <c r="AD780" s="13">
        <f t="shared" si="971"/>
        <v>1.7657376232978778E-2</v>
      </c>
      <c r="AE780" s="13">
        <f t="shared" si="972"/>
        <v>7.6694813667943394E-3</v>
      </c>
      <c r="AF780" s="13">
        <f t="shared" si="973"/>
        <v>1.6656196158335616E-3</v>
      </c>
      <c r="AG780" s="13">
        <f t="shared" si="974"/>
        <v>2.4115396004576934E-4</v>
      </c>
      <c r="AH780" s="13">
        <f t="shared" si="975"/>
        <v>2.8352867218574122E-4</v>
      </c>
      <c r="AI780" s="13">
        <f t="shared" si="976"/>
        <v>3.4595459758423675E-4</v>
      </c>
      <c r="AJ780" s="13">
        <f t="shared" si="977"/>
        <v>2.1106257555367309E-4</v>
      </c>
      <c r="AK780" s="13">
        <f t="shared" si="978"/>
        <v>8.584442604206766E-5</v>
      </c>
      <c r="AL780" s="13">
        <f t="shared" si="979"/>
        <v>5.5513188458916851E-7</v>
      </c>
      <c r="AM780" s="13">
        <f t="shared" si="980"/>
        <v>4.3090178090149723E-3</v>
      </c>
      <c r="AN780" s="13">
        <f t="shared" si="981"/>
        <v>1.871621885345655E-3</v>
      </c>
      <c r="AO780" s="13">
        <f t="shared" si="982"/>
        <v>4.064694829499428E-4</v>
      </c>
      <c r="AP780" s="13">
        <f t="shared" si="983"/>
        <v>5.8850006639769261E-5</v>
      </c>
      <c r="AQ780" s="13">
        <f t="shared" si="984"/>
        <v>6.3903750959959505E-6</v>
      </c>
      <c r="AR780" s="13">
        <f t="shared" si="985"/>
        <v>2.4630135752775354E-5</v>
      </c>
      <c r="AS780" s="13">
        <f t="shared" si="986"/>
        <v>3.0053075892142663E-5</v>
      </c>
      <c r="AT780" s="13">
        <f t="shared" si="987"/>
        <v>1.8335005938347592E-5</v>
      </c>
      <c r="AU780" s="13">
        <f t="shared" si="988"/>
        <v>7.4573052902744218E-6</v>
      </c>
      <c r="AV780" s="13">
        <f t="shared" si="989"/>
        <v>2.27480437064015E-6</v>
      </c>
      <c r="AW780" s="13">
        <f t="shared" si="990"/>
        <v>8.1725129954293061E-9</v>
      </c>
      <c r="AX780" s="13">
        <f t="shared" si="991"/>
        <v>8.7629263418580682E-4</v>
      </c>
      <c r="AY780" s="13">
        <f t="shared" si="992"/>
        <v>3.8061770565860553E-4</v>
      </c>
      <c r="AZ780" s="13">
        <f t="shared" si="993"/>
        <v>8.2660650226407695E-5</v>
      </c>
      <c r="BA780" s="13">
        <f t="shared" si="994"/>
        <v>1.1967884475280069E-5</v>
      </c>
      <c r="BB780" s="13">
        <f t="shared" si="995"/>
        <v>1.2995626554594755E-6</v>
      </c>
      <c r="BC780" s="13">
        <f t="shared" si="996"/>
        <v>1.1289300787976471E-7</v>
      </c>
      <c r="BD780" s="13">
        <f t="shared" si="997"/>
        <v>1.7830165773696636E-6</v>
      </c>
      <c r="BE780" s="13">
        <f t="shared" si="998"/>
        <v>2.1755922522920288E-6</v>
      </c>
      <c r="BF780" s="13">
        <f t="shared" si="999"/>
        <v>1.3273016382202135E-6</v>
      </c>
      <c r="BG780" s="13">
        <f t="shared" si="1000"/>
        <v>5.3984675880511614E-7</v>
      </c>
      <c r="BH780" s="13">
        <f t="shared" si="1001"/>
        <v>1.6467687973125831E-7</v>
      </c>
      <c r="BI780" s="13">
        <f t="shared" si="1002"/>
        <v>4.0186922345217585E-8</v>
      </c>
      <c r="BJ780" s="14">
        <f t="shared" si="1003"/>
        <v>0.56113808675936316</v>
      </c>
      <c r="BK780" s="14">
        <f t="shared" si="1004"/>
        <v>0.3071293755417806</v>
      </c>
      <c r="BL780" s="14">
        <f t="shared" si="1005"/>
        <v>0.12922433878882511</v>
      </c>
      <c r="BM780" s="14">
        <f t="shared" si="1006"/>
        <v>0.23054558376220693</v>
      </c>
      <c r="BN780" s="14">
        <f t="shared" si="1007"/>
        <v>0.76917666958520703</v>
      </c>
    </row>
    <row r="781" spans="1:66" x14ac:dyDescent="0.25">
      <c r="A781" t="s">
        <v>91</v>
      </c>
      <c r="B781" t="s">
        <v>108</v>
      </c>
      <c r="C781" t="s">
        <v>370</v>
      </c>
      <c r="D781" s="10"/>
      <c r="E781" s="10">
        <f>VLOOKUP(A781,home!$A$2:$E$405,3,FALSE)</f>
        <v>1.375</v>
      </c>
      <c r="F781" s="10">
        <f>VLOOKUP(B781,home!$B$2:$E$405,3,FALSE)</f>
        <v>1.1599999999999999</v>
      </c>
      <c r="G781" s="10">
        <f>VLOOKUP(C781,away!$B$2:$E$405,4,FALSE)</f>
        <v>0.73</v>
      </c>
      <c r="H781" s="10">
        <f>VLOOKUP(A781,away!$A$2:$E$405,3,FALSE)</f>
        <v>1.1442307692307701</v>
      </c>
      <c r="I781" s="10">
        <f>VLOOKUP(C781,away!$B$2:$E$405,3,FALSE)</f>
        <v>0.44</v>
      </c>
      <c r="J781" s="10">
        <f>VLOOKUP(B781,home!$B$2:$E$405,4,FALSE)</f>
        <v>0.52</v>
      </c>
      <c r="K781" s="12">
        <f t="shared" si="952"/>
        <v>1.16435</v>
      </c>
      <c r="L781" s="12">
        <f t="shared" si="953"/>
        <v>0.2618000000000002</v>
      </c>
      <c r="M781" s="13">
        <f t="shared" si="954"/>
        <v>0.24023203745092739</v>
      </c>
      <c r="N781" s="13">
        <f t="shared" si="955"/>
        <v>0.27971417280598732</v>
      </c>
      <c r="O781" s="13">
        <f t="shared" si="956"/>
        <v>6.2892747404652838E-2</v>
      </c>
      <c r="P781" s="13">
        <f t="shared" si="957"/>
        <v>7.3229170440607533E-2</v>
      </c>
      <c r="Q781" s="13">
        <f t="shared" si="958"/>
        <v>0.16284259855332572</v>
      </c>
      <c r="R781" s="13">
        <f t="shared" si="959"/>
        <v>8.2326606352690606E-3</v>
      </c>
      <c r="S781" s="13">
        <f t="shared" si="960"/>
        <v>5.5805539722350288E-3</v>
      </c>
      <c r="T781" s="13">
        <f t="shared" si="961"/>
        <v>4.2632192301260696E-2</v>
      </c>
      <c r="U781" s="13">
        <f t="shared" si="962"/>
        <v>9.5856984106755319E-3</v>
      </c>
      <c r="V781" s="13">
        <f t="shared" si="963"/>
        <v>1.8901139744447926E-4</v>
      </c>
      <c r="W781" s="13">
        <f t="shared" si="964"/>
        <v>6.3201926541854914E-2</v>
      </c>
      <c r="X781" s="13">
        <f t="shared" si="965"/>
        <v>1.6546264368657627E-2</v>
      </c>
      <c r="Y781" s="13">
        <f t="shared" si="966"/>
        <v>2.1659060058572843E-3</v>
      </c>
      <c r="Z781" s="13">
        <f t="shared" si="967"/>
        <v>7.1843685143781427E-4</v>
      </c>
      <c r="AA781" s="13">
        <f t="shared" si="968"/>
        <v>8.3651194797161913E-4</v>
      </c>
      <c r="AB781" s="13">
        <f t="shared" si="969"/>
        <v>4.8699634331037742E-4</v>
      </c>
      <c r="AC781" s="13">
        <f t="shared" si="970"/>
        <v>3.6009840698044238E-6</v>
      </c>
      <c r="AD781" s="13">
        <f t="shared" si="971"/>
        <v>1.8397290792252205E-2</v>
      </c>
      <c r="AE781" s="13">
        <f t="shared" si="972"/>
        <v>4.8164107294116302E-3</v>
      </c>
      <c r="AF781" s="13">
        <f t="shared" si="973"/>
        <v>6.3046816447998272E-4</v>
      </c>
      <c r="AG781" s="13">
        <f t="shared" si="974"/>
        <v>5.5018855153619901E-5</v>
      </c>
      <c r="AH781" s="13">
        <f t="shared" si="975"/>
        <v>4.7021691926604963E-5</v>
      </c>
      <c r="AI781" s="13">
        <f t="shared" si="976"/>
        <v>5.4749706994742488E-5</v>
      </c>
      <c r="AJ781" s="13">
        <f t="shared" si="977"/>
        <v>3.1873910669664215E-5</v>
      </c>
      <c r="AK781" s="13">
        <f t="shared" si="978"/>
        <v>1.2370795962741171E-5</v>
      </c>
      <c r="AL781" s="13">
        <f t="shared" si="979"/>
        <v>4.3907062355159238E-8</v>
      </c>
      <c r="AM781" s="13">
        <f t="shared" si="980"/>
        <v>4.2841771067917683E-3</v>
      </c>
      <c r="AN781" s="13">
        <f t="shared" si="981"/>
        <v>1.1215975665580856E-3</v>
      </c>
      <c r="AO781" s="13">
        <f t="shared" si="982"/>
        <v>1.4681712146245347E-4</v>
      </c>
      <c r="AP781" s="13">
        <f t="shared" si="983"/>
        <v>1.2812240799623458E-5</v>
      </c>
      <c r="AQ781" s="13">
        <f t="shared" si="984"/>
        <v>8.3856116033535552E-7</v>
      </c>
      <c r="AR781" s="13">
        <f t="shared" si="985"/>
        <v>2.4620557892770371E-6</v>
      </c>
      <c r="AS781" s="13">
        <f t="shared" si="986"/>
        <v>2.8666946582447183E-6</v>
      </c>
      <c r="AT781" s="13">
        <f t="shared" si="987"/>
        <v>1.6689179626636191E-6</v>
      </c>
      <c r="AU781" s="13">
        <f t="shared" si="988"/>
        <v>6.4773487660912812E-7</v>
      </c>
      <c r="AV781" s="13">
        <f t="shared" si="989"/>
        <v>1.8854752589495971E-7</v>
      </c>
      <c r="AW781" s="13">
        <f t="shared" si="990"/>
        <v>3.7177918423154277E-10</v>
      </c>
      <c r="AX781" s="13">
        <f t="shared" si="991"/>
        <v>8.3138026904883264E-4</v>
      </c>
      <c r="AY781" s="13">
        <f t="shared" si="992"/>
        <v>2.1765535443698454E-4</v>
      </c>
      <c r="AZ781" s="13">
        <f t="shared" si="993"/>
        <v>2.8491085895801291E-5</v>
      </c>
      <c r="BA781" s="13">
        <f t="shared" si="994"/>
        <v>2.4863220958402626E-6</v>
      </c>
      <c r="BB781" s="13">
        <f t="shared" si="995"/>
        <v>1.6272978117274522E-7</v>
      </c>
      <c r="BC781" s="13">
        <f t="shared" si="996"/>
        <v>8.5205313422049454E-9</v>
      </c>
      <c r="BD781" s="13">
        <f t="shared" si="997"/>
        <v>1.0742770093878815E-7</v>
      </c>
      <c r="BE781" s="13">
        <f t="shared" si="998"/>
        <v>1.2508344358807798E-7</v>
      </c>
      <c r="BF781" s="13">
        <f t="shared" si="999"/>
        <v>7.2820453770889319E-8</v>
      </c>
      <c r="BG781" s="13">
        <f t="shared" si="1000"/>
        <v>2.826283178271165E-8</v>
      </c>
      <c r="BH781" s="13">
        <f t="shared" si="1001"/>
        <v>8.226957046550083E-9</v>
      </c>
      <c r="BI781" s="13">
        <f t="shared" si="1002"/>
        <v>1.9158114874301166E-9</v>
      </c>
      <c r="BJ781" s="14">
        <f t="shared" si="1003"/>
        <v>0.59764867599680305</v>
      </c>
      <c r="BK781" s="14">
        <f t="shared" si="1004"/>
        <v>0.31945207350678356</v>
      </c>
      <c r="BL781" s="14">
        <f t="shared" si="1005"/>
        <v>8.2188808535444469E-2</v>
      </c>
      <c r="BM781" s="14">
        <f t="shared" si="1006"/>
        <v>0.17264695261704149</v>
      </c>
      <c r="BN781" s="14">
        <f t="shared" si="1007"/>
        <v>0.82714338729076986</v>
      </c>
    </row>
    <row r="782" spans="1:66" x14ac:dyDescent="0.25">
      <c r="A782" t="s">
        <v>91</v>
      </c>
      <c r="B782" t="s">
        <v>84</v>
      </c>
      <c r="C782" t="s">
        <v>100</v>
      </c>
      <c r="D782" s="10"/>
      <c r="E782" s="10">
        <f>VLOOKUP(A782,home!$A$2:$E$405,3,FALSE)</f>
        <v>1.375</v>
      </c>
      <c r="F782" s="10">
        <f>VLOOKUP(B782,home!$B$2:$E$405,3,FALSE)</f>
        <v>1.02</v>
      </c>
      <c r="G782" s="10">
        <f>VLOOKUP(C782,away!$B$2:$E$405,4,FALSE)</f>
        <v>1.1599999999999999</v>
      </c>
      <c r="H782" s="10">
        <f>VLOOKUP(A782,away!$A$2:$E$405,3,FALSE)</f>
        <v>1.1442307692307701</v>
      </c>
      <c r="I782" s="10">
        <f>VLOOKUP(C782,away!$B$2:$E$405,3,FALSE)</f>
        <v>1.1599999999999999</v>
      </c>
      <c r="J782" s="10">
        <f>VLOOKUP(B782,home!$B$2:$E$405,4,FALSE)</f>
        <v>1.22</v>
      </c>
      <c r="K782" s="12">
        <f t="shared" si="952"/>
        <v>1.6269</v>
      </c>
      <c r="L782" s="12">
        <f t="shared" si="953"/>
        <v>1.6193153846153856</v>
      </c>
      <c r="M782" s="13">
        <f t="shared" si="954"/>
        <v>3.8921231333422797E-2</v>
      </c>
      <c r="N782" s="13">
        <f t="shared" si="955"/>
        <v>6.3320951256345556E-2</v>
      </c>
      <c r="O782" s="13">
        <f t="shared" si="956"/>
        <v>6.3025748686385913E-2</v>
      </c>
      <c r="P782" s="13">
        <f t="shared" si="957"/>
        <v>0.10253659053788125</v>
      </c>
      <c r="Q782" s="13">
        <f t="shared" si="958"/>
        <v>5.1508427799474295E-2</v>
      </c>
      <c r="R782" s="13">
        <f t="shared" si="959"/>
        <v>5.1029282237383851E-2</v>
      </c>
      <c r="S782" s="13">
        <f t="shared" si="960"/>
        <v>6.7532244220808238E-2</v>
      </c>
      <c r="T782" s="13">
        <f t="shared" si="961"/>
        <v>8.3408389573039518E-2</v>
      </c>
      <c r="U782" s="13">
        <f t="shared" si="962"/>
        <v>8.3019539271999787E-2</v>
      </c>
      <c r="V782" s="13">
        <f t="shared" si="963"/>
        <v>1.9767919965936492E-2</v>
      </c>
      <c r="W782" s="13">
        <f t="shared" si="964"/>
        <v>2.7933020395654914E-2</v>
      </c>
      <c r="X782" s="13">
        <f t="shared" si="965"/>
        <v>4.5232369665459342E-2</v>
      </c>
      <c r="Y782" s="13">
        <f t="shared" si="966"/>
        <v>3.6622736040944313E-2</v>
      </c>
      <c r="Z782" s="13">
        <f t="shared" si="967"/>
        <v>2.7544167264292093E-2</v>
      </c>
      <c r="AA782" s="13">
        <f t="shared" si="968"/>
        <v>4.4811605722276805E-2</v>
      </c>
      <c r="AB782" s="13">
        <f t="shared" si="969"/>
        <v>3.6452000674786079E-2</v>
      </c>
      <c r="AC782" s="13">
        <f t="shared" si="970"/>
        <v>3.2548673402199271E-3</v>
      </c>
      <c r="AD782" s="13">
        <f t="shared" si="971"/>
        <v>1.1361057720422741E-2</v>
      </c>
      <c r="AE782" s="13">
        <f t="shared" si="972"/>
        <v>1.8397135552183943E-2</v>
      </c>
      <c r="AF782" s="13">
        <f t="shared" si="973"/>
        <v>1.4895382316253069E-2</v>
      </c>
      <c r="AG782" s="13">
        <f t="shared" si="974"/>
        <v>8.0401072481455158E-3</v>
      </c>
      <c r="AH782" s="13">
        <f t="shared" si="975"/>
        <v>1.1150673451871916E-2</v>
      </c>
      <c r="AI782" s="13">
        <f t="shared" si="976"/>
        <v>1.8141030638850423E-2</v>
      </c>
      <c r="AJ782" s="13">
        <f t="shared" si="977"/>
        <v>1.475682137317288E-2</v>
      </c>
      <c r="AK782" s="13">
        <f t="shared" si="978"/>
        <v>8.0026242306716535E-3</v>
      </c>
      <c r="AL782" s="13">
        <f t="shared" si="979"/>
        <v>3.4299325924219503E-4</v>
      </c>
      <c r="AM782" s="13">
        <f t="shared" si="980"/>
        <v>3.6966609610711528E-3</v>
      </c>
      <c r="AN782" s="13">
        <f t="shared" si="981"/>
        <v>5.9860599659696135E-3</v>
      </c>
      <c r="AO782" s="13">
        <f t="shared" si="982"/>
        <v>4.8466594980624261E-3</v>
      </c>
      <c r="AP782" s="13">
        <f t="shared" si="983"/>
        <v>2.6160900964015891E-3</v>
      </c>
      <c r="AQ782" s="13">
        <f t="shared" si="984"/>
        <v>1.0590687351607602E-3</v>
      </c>
      <c r="AR782" s="13">
        <f t="shared" si="985"/>
        <v>3.6112914138877058E-3</v>
      </c>
      <c r="AS782" s="13">
        <f t="shared" si="986"/>
        <v>5.8752100012539089E-3</v>
      </c>
      <c r="AT782" s="13">
        <f t="shared" si="987"/>
        <v>4.7791895755199933E-3</v>
      </c>
      <c r="AU782" s="13">
        <f t="shared" si="988"/>
        <v>2.5917545068044928E-3</v>
      </c>
      <c r="AV782" s="13">
        <f t="shared" si="989"/>
        <v>1.0541313517800567E-3</v>
      </c>
      <c r="AW782" s="13">
        <f t="shared" si="990"/>
        <v>2.5100096168084513E-5</v>
      </c>
      <c r="AX782" s="13">
        <f t="shared" si="991"/>
        <v>1.0023496195944437E-3</v>
      </c>
      <c r="AY782" s="13">
        <f t="shared" si="992"/>
        <v>1.6231201597726615E-3</v>
      </c>
      <c r="AZ782" s="13">
        <f t="shared" si="993"/>
        <v>1.3141717228996274E-3</v>
      </c>
      <c r="BA782" s="13">
        <f t="shared" si="994"/>
        <v>7.093528296392913E-4</v>
      </c>
      <c r="BB782" s="13">
        <f t="shared" si="995"/>
        <v>2.8716648753884029E-4</v>
      </c>
      <c r="BC782" s="13">
        <f t="shared" si="996"/>
        <v>9.3002622243521223E-5</v>
      </c>
      <c r="BD782" s="13">
        <f t="shared" si="997"/>
        <v>9.7463662413963556E-4</v>
      </c>
      <c r="BE782" s="13">
        <f t="shared" si="998"/>
        <v>1.5856363238127731E-3</v>
      </c>
      <c r="BF782" s="13">
        <f t="shared" si="999"/>
        <v>1.2898358676055005E-3</v>
      </c>
      <c r="BG782" s="13">
        <f t="shared" si="1000"/>
        <v>6.9947799100246303E-4</v>
      </c>
      <c r="BH782" s="13">
        <f t="shared" si="1001"/>
        <v>2.8449518589047668E-4</v>
      </c>
      <c r="BI782" s="13">
        <f t="shared" si="1002"/>
        <v>9.2569043585043331E-5</v>
      </c>
      <c r="BJ782" s="14">
        <f t="shared" si="1003"/>
        <v>0.38395328026627712</v>
      </c>
      <c r="BK782" s="14">
        <f t="shared" si="1004"/>
        <v>0.23397896681728358</v>
      </c>
      <c r="BL782" s="14">
        <f t="shared" si="1005"/>
        <v>0.35322755417268137</v>
      </c>
      <c r="BM782" s="14">
        <f t="shared" si="1006"/>
        <v>0.62676371660603558</v>
      </c>
      <c r="BN782" s="14">
        <f t="shared" si="1007"/>
        <v>0.37034223185089366</v>
      </c>
    </row>
    <row r="783" spans="1:66" x14ac:dyDescent="0.25">
      <c r="A783" t="s">
        <v>91</v>
      </c>
      <c r="B783" t="s">
        <v>371</v>
      </c>
      <c r="C783" t="s">
        <v>109</v>
      </c>
      <c r="D783" s="10"/>
      <c r="E783" s="10">
        <f>VLOOKUP(A783,home!$A$2:$E$405,3,FALSE)</f>
        <v>1.375</v>
      </c>
      <c r="F783" s="10">
        <f>VLOOKUP(B783,home!$B$2:$E$405,3,FALSE)</f>
        <v>0.73</v>
      </c>
      <c r="G783" s="10">
        <f>VLOOKUP(C783,away!$B$2:$E$405,4,FALSE)</f>
        <v>1.02</v>
      </c>
      <c r="H783" s="10">
        <f>VLOOKUP(A783,away!$A$2:$E$405,3,FALSE)</f>
        <v>1.1442307692307701</v>
      </c>
      <c r="I783" s="10">
        <f>VLOOKUP(C783,away!$B$2:$E$405,3,FALSE)</f>
        <v>0.28999999999999998</v>
      </c>
      <c r="J783" s="10">
        <f>VLOOKUP(B783,home!$B$2:$E$405,4,FALSE)</f>
        <v>1.22</v>
      </c>
      <c r="K783" s="12">
        <f t="shared" si="952"/>
        <v>1.023825</v>
      </c>
      <c r="L783" s="12">
        <f t="shared" si="953"/>
        <v>0.4048288461538464</v>
      </c>
      <c r="M783" s="13">
        <f t="shared" si="954"/>
        <v>0.23963128579663975</v>
      </c>
      <c r="N783" s="13">
        <f t="shared" si="955"/>
        <v>0.24534050118074466</v>
      </c>
      <c r="O783" s="13">
        <f t="shared" si="956"/>
        <v>9.7009656931416263E-2</v>
      </c>
      <c r="P783" s="13">
        <f t="shared" si="957"/>
        <v>9.9320912007807238E-2</v>
      </c>
      <c r="Q783" s="13">
        <f t="shared" si="958"/>
        <v>0.12559286931068794</v>
      </c>
      <c r="R783" s="13">
        <f t="shared" si="959"/>
        <v>1.9636153740662868E-2</v>
      </c>
      <c r="S783" s="13">
        <f t="shared" si="960"/>
        <v>1.0291481274312928E-2</v>
      </c>
      <c r="T783" s="13">
        <f t="shared" si="961"/>
        <v>5.084361636819662E-2</v>
      </c>
      <c r="U783" s="13">
        <f t="shared" si="962"/>
        <v>2.0103985103534155E-2</v>
      </c>
      <c r="V783" s="13">
        <f t="shared" si="963"/>
        <v>4.7395003475069061E-4</v>
      </c>
      <c r="W783" s="13">
        <f t="shared" si="964"/>
        <v>4.2861706474005036E-2</v>
      </c>
      <c r="X783" s="13">
        <f t="shared" si="965"/>
        <v>1.7351655176056306E-2</v>
      </c>
      <c r="Y783" s="13">
        <f t="shared" si="966"/>
        <v>3.5122252718911449E-3</v>
      </c>
      <c r="Z783" s="13">
        <f t="shared" si="967"/>
        <v>2.6497604872440278E-3</v>
      </c>
      <c r="AA783" s="13">
        <f t="shared" si="968"/>
        <v>2.7128910308526163E-3</v>
      </c>
      <c r="AB783" s="13">
        <f t="shared" si="969"/>
        <v>1.3887628298313399E-3</v>
      </c>
      <c r="AC783" s="13">
        <f t="shared" si="970"/>
        <v>1.2277494761660262E-5</v>
      </c>
      <c r="AD783" s="13">
        <f t="shared" si="971"/>
        <v>1.0970721657687048E-2</v>
      </c>
      <c r="AE783" s="13">
        <f t="shared" si="972"/>
        <v>4.4412645901564605E-3</v>
      </c>
      <c r="AF783" s="13">
        <f t="shared" si="973"/>
        <v>8.9897600974848772E-4</v>
      </c>
      <c r="AG783" s="13">
        <f t="shared" si="974"/>
        <v>1.2131047358215643E-4</v>
      </c>
      <c r="AH783" s="13">
        <f t="shared" si="975"/>
        <v>2.6817487015876339E-4</v>
      </c>
      <c r="AI783" s="13">
        <f t="shared" si="976"/>
        <v>2.7456413644029589E-4</v>
      </c>
      <c r="AJ783" s="13">
        <f t="shared" si="977"/>
        <v>1.4055281349549295E-4</v>
      </c>
      <c r="AK783" s="13">
        <f t="shared" si="978"/>
        <v>4.7967161425674365E-5</v>
      </c>
      <c r="AL783" s="13">
        <f t="shared" si="979"/>
        <v>2.0354804220914864E-7</v>
      </c>
      <c r="AM783" s="13">
        <f t="shared" si="980"/>
        <v>2.2464198202362894E-3</v>
      </c>
      <c r="AN783" s="13">
        <f t="shared" si="981"/>
        <v>9.0941554380338796E-4</v>
      </c>
      <c r="AO783" s="13">
        <f t="shared" si="982"/>
        <v>1.8407882263614915E-4</v>
      </c>
      <c r="AP783" s="13">
        <f t="shared" si="983"/>
        <v>2.4840139123050268E-5</v>
      </c>
      <c r="AQ783" s="13">
        <f t="shared" si="984"/>
        <v>2.5140012148713643E-6</v>
      </c>
      <c r="AR783" s="13">
        <f t="shared" si="985"/>
        <v>2.1712984650765964E-5</v>
      </c>
      <c r="AS783" s="13">
        <f t="shared" si="986"/>
        <v>2.2230296510070459E-5</v>
      </c>
      <c r="AT783" s="13">
        <f t="shared" si="987"/>
        <v>1.1379966662211444E-5</v>
      </c>
      <c r="AU783" s="13">
        <f t="shared" si="988"/>
        <v>3.8836981226462111E-6</v>
      </c>
      <c r="AV783" s="13">
        <f t="shared" si="989"/>
        <v>9.9405680760456411E-7</v>
      </c>
      <c r="AW783" s="13">
        <f t="shared" si="990"/>
        <v>2.3434819319753718E-9</v>
      </c>
      <c r="AX783" s="13">
        <f t="shared" si="991"/>
        <v>3.8332346207556962E-4</v>
      </c>
      <c r="AY783" s="13">
        <f t="shared" si="992"/>
        <v>1.5518039485575051E-4</v>
      </c>
      <c r="AZ783" s="13">
        <f t="shared" si="993"/>
        <v>3.1410750097575882E-5</v>
      </c>
      <c r="BA783" s="13">
        <f t="shared" si="994"/>
        <v>4.2386592396094883E-6</v>
      </c>
      <c r="BB783" s="13">
        <f t="shared" si="995"/>
        <v>4.289828823026122E-7</v>
      </c>
      <c r="BC783" s="13">
        <f t="shared" si="996"/>
        <v>3.4732929052463584E-8</v>
      </c>
      <c r="BD783" s="13">
        <f t="shared" si="997"/>
        <v>1.4650070871209594E-6</v>
      </c>
      <c r="BE783" s="13">
        <f t="shared" si="998"/>
        <v>1.4999108809716161E-6</v>
      </c>
      <c r="BF783" s="13">
        <f t="shared" si="999"/>
        <v>7.6782312885538238E-7</v>
      </c>
      <c r="BG783" s="13">
        <f t="shared" si="1000"/>
        <v>2.6203883830012066E-7</v>
      </c>
      <c r="BH783" s="13">
        <f t="shared" si="1001"/>
        <v>6.707047840565524E-8</v>
      </c>
      <c r="BI783" s="13">
        <f t="shared" si="1002"/>
        <v>1.3733686510734E-8</v>
      </c>
      <c r="BJ783" s="14">
        <f t="shared" si="1003"/>
        <v>0.50587673182184967</v>
      </c>
      <c r="BK783" s="14">
        <f t="shared" si="1004"/>
        <v>0.34988529055117024</v>
      </c>
      <c r="BL783" s="14">
        <f t="shared" si="1005"/>
        <v>0.14164698520467092</v>
      </c>
      <c r="BM783" s="14">
        <f t="shared" si="1006"/>
        <v>0.17337221104560208</v>
      </c>
      <c r="BN783" s="14">
        <f t="shared" si="1007"/>
        <v>0.8265313789679587</v>
      </c>
    </row>
    <row r="784" spans="1:66" x14ac:dyDescent="0.25">
      <c r="A784" t="s">
        <v>91</v>
      </c>
      <c r="B784" t="s">
        <v>93</v>
      </c>
      <c r="C784" t="s">
        <v>94</v>
      </c>
      <c r="D784" s="10"/>
      <c r="E784" s="10">
        <f>VLOOKUP(A784,home!$A$2:$E$405,3,FALSE)</f>
        <v>1.375</v>
      </c>
      <c r="F784" s="10">
        <f>VLOOKUP(B784,home!$B$2:$E$405,3,FALSE)</f>
        <v>1.31</v>
      </c>
      <c r="G784" s="10">
        <f>VLOOKUP(C784,away!$B$2:$E$405,4,FALSE)</f>
        <v>1.31</v>
      </c>
      <c r="H784" s="10">
        <f>VLOOKUP(A784,away!$A$2:$E$405,3,FALSE)</f>
        <v>1.1442307692307701</v>
      </c>
      <c r="I784" s="10">
        <f>VLOOKUP(C784,away!$B$2:$E$405,3,FALSE)</f>
        <v>0.87</v>
      </c>
      <c r="J784" s="10">
        <f>VLOOKUP(B784,home!$B$2:$E$405,4,FALSE)</f>
        <v>0.52</v>
      </c>
      <c r="K784" s="12">
        <f t="shared" si="952"/>
        <v>2.3596375000000003</v>
      </c>
      <c r="L784" s="12">
        <f t="shared" si="953"/>
        <v>0.51765000000000039</v>
      </c>
      <c r="M784" s="13">
        <f t="shared" si="954"/>
        <v>5.6287235075311852E-2</v>
      </c>
      <c r="N784" s="13">
        <f t="shared" si="955"/>
        <v>0.13281747065502117</v>
      </c>
      <c r="O784" s="13">
        <f t="shared" si="956"/>
        <v>2.91370872367352E-2</v>
      </c>
      <c r="P784" s="13">
        <f t="shared" si="957"/>
        <v>6.8752963684571761E-2</v>
      </c>
      <c r="Q784" s="13">
        <f t="shared" si="958"/>
        <v>0.15670054220636884</v>
      </c>
      <c r="R784" s="13">
        <f t="shared" si="959"/>
        <v>7.5414066040479935E-3</v>
      </c>
      <c r="S784" s="13">
        <f t="shared" si="960"/>
        <v>2.0994857933097077E-2</v>
      </c>
      <c r="T784" s="13">
        <f t="shared" si="961"/>
        <v>8.1116035673126877E-2</v>
      </c>
      <c r="U784" s="13">
        <f t="shared" si="962"/>
        <v>1.7794985825659297E-2</v>
      </c>
      <c r="V784" s="13">
        <f t="shared" si="963"/>
        <v>2.8493902808526686E-3</v>
      </c>
      <c r="W784" s="13">
        <f t="shared" si="964"/>
        <v>0.12325215855349354</v>
      </c>
      <c r="X784" s="13">
        <f t="shared" si="965"/>
        <v>6.3801479875215977E-2</v>
      </c>
      <c r="Y784" s="13">
        <f t="shared" si="966"/>
        <v>1.6513418028702785E-2</v>
      </c>
      <c r="Z784" s="13">
        <f t="shared" si="967"/>
        <v>1.3012697095284827E-3</v>
      </c>
      <c r="AA784" s="13">
        <f t="shared" si="968"/>
        <v>3.0705248042175149E-3</v>
      </c>
      <c r="AB784" s="13">
        <f t="shared" si="969"/>
        <v>3.6226627363559047E-3</v>
      </c>
      <c r="AC784" s="13">
        <f t="shared" si="970"/>
        <v>2.1752714696382446E-4</v>
      </c>
      <c r="AD784" s="13">
        <f t="shared" si="971"/>
        <v>7.2707603819692282E-2</v>
      </c>
      <c r="AE784" s="13">
        <f t="shared" si="972"/>
        <v>3.7637091117263731E-2</v>
      </c>
      <c r="AF784" s="13">
        <f t="shared" si="973"/>
        <v>9.7414201084257915E-3</v>
      </c>
      <c r="AG784" s="13">
        <f t="shared" si="974"/>
        <v>1.6808820397088721E-3</v>
      </c>
      <c r="AH784" s="13">
        <f t="shared" si="975"/>
        <v>1.684005662843548E-4</v>
      </c>
      <c r="AI784" s="13">
        <f t="shared" si="976"/>
        <v>3.9736429122579927E-4</v>
      </c>
      <c r="AJ784" s="13">
        <f t="shared" si="977"/>
        <v>4.6881784136865862E-4</v>
      </c>
      <c r="AK784" s="13">
        <f t="shared" si="978"/>
        <v>3.6874671972084605E-4</v>
      </c>
      <c r="AL784" s="13">
        <f t="shared" si="979"/>
        <v>1.0628083625427194E-5</v>
      </c>
      <c r="AM784" s="13">
        <f t="shared" si="980"/>
        <v>3.4312717701617819E-2</v>
      </c>
      <c r="AN784" s="13">
        <f t="shared" si="981"/>
        <v>1.7761978318242475E-2</v>
      </c>
      <c r="AO784" s="13">
        <f t="shared" si="982"/>
        <v>4.5972440382191114E-3</v>
      </c>
      <c r="AP784" s="13">
        <f t="shared" si="983"/>
        <v>7.9325445879470857E-4</v>
      </c>
      <c r="AQ784" s="13">
        <f t="shared" si="984"/>
        <v>1.0265704264877025E-4</v>
      </c>
      <c r="AR784" s="13">
        <f t="shared" si="985"/>
        <v>1.7434510627419271E-5</v>
      </c>
      <c r="AS784" s="13">
        <f t="shared" si="986"/>
        <v>4.1139125070607036E-5</v>
      </c>
      <c r="AT784" s="13">
        <f t="shared" si="987"/>
        <v>4.8536711116897278E-5</v>
      </c>
      <c r="AU784" s="13">
        <f t="shared" si="988"/>
        <v>3.8176347892699235E-5</v>
      </c>
      <c r="AV784" s="13">
        <f t="shared" si="989"/>
        <v>2.2520585525164769E-5</v>
      </c>
      <c r="AW784" s="13">
        <f t="shared" si="990"/>
        <v>3.6060684814924969E-7</v>
      </c>
      <c r="AX784" s="13">
        <f t="shared" si="991"/>
        <v>1.3494262569275207E-2</v>
      </c>
      <c r="AY784" s="13">
        <f t="shared" si="992"/>
        <v>6.9853050189853157E-3</v>
      </c>
      <c r="AZ784" s="13">
        <f t="shared" si="993"/>
        <v>1.8079715715388755E-3</v>
      </c>
      <c r="BA784" s="13">
        <f t="shared" si="994"/>
        <v>3.1196549466903331E-4</v>
      </c>
      <c r="BB784" s="13">
        <f t="shared" si="995"/>
        <v>4.0372234578856278E-5</v>
      </c>
      <c r="BC784" s="13">
        <f t="shared" si="996"/>
        <v>4.1797374459489947E-6</v>
      </c>
      <c r="BD784" s="13">
        <f t="shared" si="997"/>
        <v>1.5041624043805983E-6</v>
      </c>
      <c r="BE784" s="13">
        <f t="shared" si="998"/>
        <v>3.5492780154666241E-6</v>
      </c>
      <c r="BF784" s="13">
        <f t="shared" si="999"/>
        <v>4.1875047516103145E-6</v>
      </c>
      <c r="BG784" s="13">
        <f t="shared" si="1000"/>
        <v>3.2936644144426279E-6</v>
      </c>
      <c r="BH784" s="13">
        <f t="shared" si="1001"/>
        <v>1.9429635161835915E-6</v>
      </c>
      <c r="BI784" s="13">
        <f t="shared" si="1002"/>
        <v>9.1693791478373159E-7</v>
      </c>
      <c r="BJ784" s="14">
        <f t="shared" si="1003"/>
        <v>0.77618001026303607</v>
      </c>
      <c r="BK784" s="14">
        <f t="shared" si="1004"/>
        <v>0.15609790722340794</v>
      </c>
      <c r="BL784" s="14">
        <f t="shared" si="1005"/>
        <v>6.2753198416865219E-2</v>
      </c>
      <c r="BM784" s="14">
        <f t="shared" si="1006"/>
        <v>0.53811073573864399</v>
      </c>
      <c r="BN784" s="14">
        <f t="shared" si="1007"/>
        <v>0.45123670546205685</v>
      </c>
    </row>
    <row r="785" spans="1:66" x14ac:dyDescent="0.25">
      <c r="A785" t="s">
        <v>91</v>
      </c>
      <c r="B785" t="s">
        <v>111</v>
      </c>
      <c r="C785" t="s">
        <v>113</v>
      </c>
      <c r="D785" s="10"/>
      <c r="E785" s="10">
        <f>VLOOKUP(A785,home!$A$2:$E$405,3,FALSE)</f>
        <v>1.375</v>
      </c>
      <c r="F785" s="10">
        <f>VLOOKUP(B785,home!$B$2:$E$405,3,FALSE)</f>
        <v>1.02</v>
      </c>
      <c r="G785" s="10">
        <f>VLOOKUP(C785,away!$B$2:$E$405,4,FALSE)</f>
        <v>1.31</v>
      </c>
      <c r="H785" s="10">
        <f>VLOOKUP(A785,away!$A$2:$E$405,3,FALSE)</f>
        <v>1.1442307692307701</v>
      </c>
      <c r="I785" s="10">
        <f>VLOOKUP(C785,away!$B$2:$E$405,3,FALSE)</f>
        <v>0.28999999999999998</v>
      </c>
      <c r="J785" s="10">
        <f>VLOOKUP(B785,home!$B$2:$E$405,4,FALSE)</f>
        <v>0.35</v>
      </c>
      <c r="K785" s="12">
        <f t="shared" si="952"/>
        <v>1.8372750000000002</v>
      </c>
      <c r="L785" s="12">
        <f t="shared" si="953"/>
        <v>0.11613942307692314</v>
      </c>
      <c r="M785" s="13">
        <f t="shared" si="954"/>
        <v>0.14178911610597841</v>
      </c>
      <c r="N785" s="13">
        <f t="shared" si="955"/>
        <v>0.26050559829361147</v>
      </c>
      <c r="O785" s="13">
        <f t="shared" si="956"/>
        <v>1.6467306143135206E-2</v>
      </c>
      <c r="P785" s="13">
        <f t="shared" si="957"/>
        <v>3.0254969894128732E-2</v>
      </c>
      <c r="Q785" s="13">
        <f t="shared" si="958"/>
        <v>0.23931021155244764</v>
      </c>
      <c r="R785" s="13">
        <f t="shared" si="959"/>
        <v>9.5625171754739724E-4</v>
      </c>
      <c r="S785" s="13">
        <f t="shared" si="960"/>
        <v>1.6139518117357823E-3</v>
      </c>
      <c r="T785" s="13">
        <f t="shared" si="961"/>
        <v>2.7793349906117697E-2</v>
      </c>
      <c r="U785" s="13">
        <f t="shared" si="962"/>
        <v>1.7568973743568943E-3</v>
      </c>
      <c r="V785" s="13">
        <f t="shared" si="963"/>
        <v>3.8265014673186454E-5</v>
      </c>
      <c r="W785" s="13">
        <f t="shared" si="964"/>
        <v>0.14655955631000775</v>
      </c>
      <c r="X785" s="13">
        <f t="shared" si="965"/>
        <v>1.7021342316254132E-2</v>
      </c>
      <c r="Y785" s="13">
        <f t="shared" si="966"/>
        <v>9.8842443830228651E-4</v>
      </c>
      <c r="Z785" s="13">
        <f t="shared" si="967"/>
        <v>3.7019507597423857E-5</v>
      </c>
      <c r="AA785" s="13">
        <f t="shared" si="968"/>
        <v>6.8015015821056913E-5</v>
      </c>
      <c r="AB785" s="13">
        <f t="shared" si="969"/>
        <v>6.2481144096316205E-5</v>
      </c>
      <c r="AC785" s="13">
        <f t="shared" si="970"/>
        <v>5.1031194192222832E-7</v>
      </c>
      <c r="AD785" s="13">
        <f t="shared" si="971"/>
        <v>6.7317552204867404E-2</v>
      </c>
      <c r="AE785" s="13">
        <f t="shared" si="972"/>
        <v>7.8182216760239558E-3</v>
      </c>
      <c r="AF785" s="13">
        <f t="shared" si="973"/>
        <v>4.5400187747045854E-4</v>
      </c>
      <c r="AG785" s="13">
        <f t="shared" si="974"/>
        <v>1.7575838708419667E-5</v>
      </c>
      <c r="AH785" s="13">
        <f t="shared" si="975"/>
        <v>1.0748560637391445E-6</v>
      </c>
      <c r="AI785" s="13">
        <f t="shared" si="976"/>
        <v>1.9748061745063367E-6</v>
      </c>
      <c r="AJ785" s="13">
        <f t="shared" si="977"/>
        <v>1.8141310071330658E-6</v>
      </c>
      <c r="AK785" s="13">
        <f t="shared" si="978"/>
        <v>1.1110191820434678E-6</v>
      </c>
      <c r="AL785" s="13">
        <f t="shared" si="979"/>
        <v>4.3556156815115068E-9</v>
      </c>
      <c r="AM785" s="13">
        <f t="shared" si="980"/>
        <v>2.473617114543954E-2</v>
      </c>
      <c r="AN785" s="13">
        <f t="shared" si="981"/>
        <v>2.8728446459633816E-3</v>
      </c>
      <c r="AO785" s="13">
        <f t="shared" si="982"/>
        <v>1.6682525988590729E-4</v>
      </c>
      <c r="AP785" s="13">
        <f t="shared" si="983"/>
        <v>6.4583298126023461E-6</v>
      </c>
      <c r="AQ785" s="13">
        <f t="shared" si="984"/>
        <v>1.8751667461903233E-7</v>
      </c>
      <c r="AR785" s="13">
        <f t="shared" si="985"/>
        <v>2.4966632626679357E-8</v>
      </c>
      <c r="AS785" s="13">
        <f t="shared" si="986"/>
        <v>4.5870569959182312E-8</v>
      </c>
      <c r="AT785" s="13">
        <f t="shared" si="987"/>
        <v>4.2138425710878366E-8</v>
      </c>
      <c r="AU785" s="13">
        <f t="shared" si="988"/>
        <v>2.5806625365984686E-8</v>
      </c>
      <c r="AV785" s="13">
        <f t="shared" si="989"/>
        <v>1.1853466904822382E-8</v>
      </c>
      <c r="AW785" s="13">
        <f t="shared" si="990"/>
        <v>2.5816709140861835E-11</v>
      </c>
      <c r="AX785" s="13">
        <f t="shared" si="991"/>
        <v>7.5745248068729062E-3</v>
      </c>
      <c r="AY785" s="13">
        <f t="shared" si="992"/>
        <v>8.7970094115206196E-4</v>
      </c>
      <c r="AZ785" s="13">
        <f t="shared" si="993"/>
        <v>5.1083979892813387E-5</v>
      </c>
      <c r="BA785" s="13">
        <f t="shared" si="994"/>
        <v>1.9776213177414961E-6</v>
      </c>
      <c r="BB785" s="13">
        <f t="shared" si="995"/>
        <v>5.7419949726780435E-8</v>
      </c>
      <c r="BC785" s="13">
        <f t="shared" si="996"/>
        <v>1.3337439668748423E-9</v>
      </c>
      <c r="BD785" s="13">
        <f t="shared" si="997"/>
        <v>4.8326838490600423E-10</v>
      </c>
      <c r="BE785" s="13">
        <f t="shared" si="998"/>
        <v>8.8789692187817886E-10</v>
      </c>
      <c r="BF785" s="13">
        <f t="shared" si="999"/>
        <v>8.1565540857186593E-10</v>
      </c>
      <c r="BG785" s="13">
        <f t="shared" si="1000"/>
        <v>4.995277635946251E-10</v>
      </c>
      <c r="BH785" s="13">
        <f t="shared" si="1001"/>
        <v>2.2944246796457877E-10</v>
      </c>
      <c r="BI785" s="13">
        <f t="shared" si="1002"/>
        <v>8.430978206592426E-11</v>
      </c>
      <c r="BJ785" s="14">
        <f t="shared" si="1003"/>
        <v>0.80407566741451664</v>
      </c>
      <c r="BK785" s="14">
        <f t="shared" si="1004"/>
        <v>0.17457651843522579</v>
      </c>
      <c r="BL785" s="14">
        <f t="shared" si="1005"/>
        <v>1.9317079843205586E-2</v>
      </c>
      <c r="BM785" s="14">
        <f t="shared" si="1006"/>
        <v>0.30784313057836132</v>
      </c>
      <c r="BN785" s="14">
        <f t="shared" si="1007"/>
        <v>0.68928345370684885</v>
      </c>
    </row>
    <row r="786" spans="1:66" x14ac:dyDescent="0.25">
      <c r="A786" t="s">
        <v>114</v>
      </c>
      <c r="B786" t="s">
        <v>120</v>
      </c>
      <c r="C786" t="s">
        <v>320</v>
      </c>
      <c r="D786" s="10"/>
      <c r="E786" s="10">
        <f>VLOOKUP(A786,home!$A$2:$E$405,3,FALSE)</f>
        <v>1.23364485981308</v>
      </c>
      <c r="F786" s="10">
        <f>VLOOKUP(B786,home!$B$2:$E$405,3,FALSE)</f>
        <v>1.3</v>
      </c>
      <c r="G786" s="10">
        <f>VLOOKUP(C786,away!$B$2:$E$405,4,FALSE)</f>
        <v>1.46</v>
      </c>
      <c r="H786" s="10">
        <f>VLOOKUP(A786,away!$A$2:$E$405,3,FALSE)</f>
        <v>1.0186915887850501</v>
      </c>
      <c r="I786" s="10">
        <f>VLOOKUP(C786,away!$B$2:$E$405,3,FALSE)</f>
        <v>0.65</v>
      </c>
      <c r="J786" s="10">
        <f>VLOOKUP(B786,home!$B$2:$E$405,4,FALSE)</f>
        <v>0.98</v>
      </c>
      <c r="K786" s="12">
        <f t="shared" si="952"/>
        <v>2.3414579439252261</v>
      </c>
      <c r="L786" s="12">
        <f t="shared" si="953"/>
        <v>0.6489065420560769</v>
      </c>
      <c r="M786" s="13">
        <f t="shared" si="954"/>
        <v>5.0269110997808418E-2</v>
      </c>
      <c r="N786" s="13">
        <f t="shared" si="955"/>
        <v>0.11770300927987747</v>
      </c>
      <c r="O786" s="13">
        <f t="shared" si="956"/>
        <v>3.2619954989820968E-2</v>
      </c>
      <c r="P786" s="13">
        <f t="shared" si="957"/>
        <v>7.6378252741399616E-2</v>
      </c>
      <c r="Q786" s="13">
        <f t="shared" si="958"/>
        <v>0.13779832305113687</v>
      </c>
      <c r="R786" s="13">
        <f t="shared" si="959"/>
        <v>1.0583651097234794E-2</v>
      </c>
      <c r="S786" s="13">
        <f t="shared" si="960"/>
        <v>2.9012038287704389E-2</v>
      </c>
      <c r="T786" s="13">
        <f t="shared" si="961"/>
        <v>8.9418233312239429E-2</v>
      </c>
      <c r="U786" s="13">
        <f t="shared" si="962"/>
        <v>2.4781173937353344E-2</v>
      </c>
      <c r="V786" s="13">
        <f t="shared" si="963"/>
        <v>4.8978360863881302E-3</v>
      </c>
      <c r="W786" s="13">
        <f t="shared" si="964"/>
        <v>0.10754965938921968</v>
      </c>
      <c r="X786" s="13">
        <f t="shared" si="965"/>
        <v>6.9789677573567424E-2</v>
      </c>
      <c r="Y786" s="13">
        <f t="shared" si="966"/>
        <v>2.2643489172736082E-2</v>
      </c>
      <c r="Z786" s="13">
        <f t="shared" si="967"/>
        <v>2.2892668119448788E-3</v>
      </c>
      <c r="AA786" s="13">
        <f t="shared" si="968"/>
        <v>5.3602219625927122E-3</v>
      </c>
      <c r="AB786" s="13">
        <f t="shared" si="969"/>
        <v>6.2753671477575879E-3</v>
      </c>
      <c r="AC786" s="13">
        <f t="shared" si="970"/>
        <v>4.6510689550041163E-4</v>
      </c>
      <c r="AD786" s="13">
        <f t="shared" si="971"/>
        <v>6.2955751085835204E-2</v>
      </c>
      <c r="AE786" s="13">
        <f t="shared" si="972"/>
        <v>4.0852398739652428E-2</v>
      </c>
      <c r="AF786" s="13">
        <f t="shared" si="973"/>
        <v>1.3254694400421943E-2</v>
      </c>
      <c r="AG786" s="13">
        <f t="shared" si="974"/>
        <v>2.8670193031292836E-3</v>
      </c>
      <c r="AH786" s="13">
        <f t="shared" si="975"/>
        <v>3.7138005269572261E-4</v>
      </c>
      <c r="AI786" s="13">
        <f t="shared" si="976"/>
        <v>8.6957077459976872E-4</v>
      </c>
      <c r="AJ786" s="13">
        <f t="shared" si="977"/>
        <v>1.0180316989959206E-3</v>
      </c>
      <c r="AK786" s="13">
        <f t="shared" si="978"/>
        <v>7.9455946959389753E-4</v>
      </c>
      <c r="AL786" s="13">
        <f t="shared" si="979"/>
        <v>2.8267101853340455E-5</v>
      </c>
      <c r="AM786" s="13">
        <f t="shared" si="980"/>
        <v>2.9481648699141598E-2</v>
      </c>
      <c r="AN786" s="13">
        <f t="shared" si="981"/>
        <v>1.9130834711472013E-2</v>
      </c>
      <c r="AO786" s="13">
        <f t="shared" si="982"/>
        <v>6.2070618996338334E-3</v>
      </c>
      <c r="AP786" s="13">
        <f t="shared" si="983"/>
        <v>1.342601024539805E-3</v>
      </c>
      <c r="AQ786" s="13">
        <f t="shared" si="984"/>
        <v>2.1780564704876773E-4</v>
      </c>
      <c r="AR786" s="13">
        <f t="shared" si="985"/>
        <v>4.8198189156677004E-5</v>
      </c>
      <c r="AS786" s="13">
        <f t="shared" si="986"/>
        <v>1.1285403288371206E-4</v>
      </c>
      <c r="AT786" s="13">
        <f t="shared" si="987"/>
        <v>1.3212148589978318E-4</v>
      </c>
      <c r="AU786" s="13">
        <f t="shared" si="988"/>
        <v>1.0311896757441735E-4</v>
      </c>
      <c r="AV786" s="13">
        <f t="shared" si="989"/>
        <v>6.0362181449121857E-5</v>
      </c>
      <c r="AW786" s="13">
        <f t="shared" si="990"/>
        <v>1.1930188267190377E-6</v>
      </c>
      <c r="AX786" s="13">
        <f t="shared" si="991"/>
        <v>1.1505006757769646E-2</v>
      </c>
      <c r="AY786" s="13">
        <f t="shared" si="992"/>
        <v>7.4656741515160977E-3</v>
      </c>
      <c r="AZ786" s="13">
        <f t="shared" si="993"/>
        <v>2.422262398888873E-3</v>
      </c>
      <c r="BA786" s="13">
        <f t="shared" si="994"/>
        <v>5.2394063907181215E-4</v>
      </c>
      <c r="BB786" s="13">
        <f t="shared" si="995"/>
        <v>8.4997127085685169E-5</v>
      </c>
      <c r="BC786" s="13">
        <f t="shared" si="996"/>
        <v>1.1031038364374576E-5</v>
      </c>
      <c r="BD786" s="13">
        <f t="shared" si="997"/>
        <v>5.2126867098373277E-6</v>
      </c>
      <c r="BE786" s="13">
        <f t="shared" si="998"/>
        <v>1.2205286705942059E-5</v>
      </c>
      <c r="BF786" s="13">
        <f t="shared" si="999"/>
        <v>1.4289082757756499E-5</v>
      </c>
      <c r="BG786" s="13">
        <f t="shared" si="1000"/>
        <v>1.1152428778184642E-5</v>
      </c>
      <c r="BH786" s="13">
        <f t="shared" si="1001"/>
        <v>6.5282357391851874E-6</v>
      </c>
      <c r="BI786" s="13">
        <f t="shared" si="1002"/>
        <v>3.0571178862663451E-6</v>
      </c>
      <c r="BJ786" s="14">
        <f t="shared" si="1003"/>
        <v>0.74322511940234826</v>
      </c>
      <c r="BK786" s="14">
        <f t="shared" si="1004"/>
        <v>0.16851628626217041</v>
      </c>
      <c r="BL786" s="14">
        <f t="shared" si="1005"/>
        <v>8.3183010826185594E-2</v>
      </c>
      <c r="BM786" s="14">
        <f t="shared" si="1006"/>
        <v>0.56439690001268161</v>
      </c>
      <c r="BN786" s="14">
        <f t="shared" si="1007"/>
        <v>0.42535230215727809</v>
      </c>
    </row>
    <row r="787" spans="1:66" x14ac:dyDescent="0.25">
      <c r="A787" t="s">
        <v>114</v>
      </c>
      <c r="B787" t="s">
        <v>123</v>
      </c>
      <c r="C787" t="s">
        <v>104</v>
      </c>
      <c r="D787" s="10"/>
      <c r="E787" s="10">
        <f>VLOOKUP(A787,home!$A$2:$E$405,3,FALSE)</f>
        <v>1.23364485981308</v>
      </c>
      <c r="F787" s="10">
        <f>VLOOKUP(B787,home!$B$2:$E$405,3,FALSE)</f>
        <v>1.46</v>
      </c>
      <c r="G787" s="10">
        <f>VLOOKUP(C787,away!$B$2:$E$405,4,FALSE)</f>
        <v>0.49</v>
      </c>
      <c r="H787" s="10">
        <f>VLOOKUP(A787,away!$A$2:$E$405,3,FALSE)</f>
        <v>1.0186915887850501</v>
      </c>
      <c r="I787" s="10">
        <f>VLOOKUP(C787,away!$B$2:$E$405,3,FALSE)</f>
        <v>0.65</v>
      </c>
      <c r="J787" s="10">
        <f>VLOOKUP(B787,home!$B$2:$E$405,4,FALSE)</f>
        <v>1.18</v>
      </c>
      <c r="K787" s="12">
        <f t="shared" si="952"/>
        <v>0.88254953271027747</v>
      </c>
      <c r="L787" s="12">
        <f t="shared" si="953"/>
        <v>0.78133644859813334</v>
      </c>
      <c r="M787" s="13">
        <f t="shared" si="954"/>
        <v>0.18940153735121842</v>
      </c>
      <c r="N787" s="13">
        <f t="shared" si="955"/>
        <v>0.16715623828392595</v>
      </c>
      <c r="O787" s="13">
        <f t="shared" si="956"/>
        <v>0.14798632455302771</v>
      </c>
      <c r="P787" s="13">
        <f t="shared" si="957"/>
        <v>0.13060526158178604</v>
      </c>
      <c r="Q787" s="13">
        <f t="shared" si="958"/>
        <v>7.3761829993543318E-2</v>
      </c>
      <c r="R787" s="13">
        <f t="shared" si="959"/>
        <v>5.7813554633676698E-2</v>
      </c>
      <c r="S787" s="13">
        <f t="shared" si="960"/>
        <v>2.2515306094395102E-2</v>
      </c>
      <c r="T787" s="13">
        <f t="shared" si="961"/>
        <v>5.7632806289254407E-2</v>
      </c>
      <c r="U787" s="13">
        <f t="shared" si="962"/>
        <v>5.102332562627146E-2</v>
      </c>
      <c r="V787" s="13">
        <f t="shared" si="963"/>
        <v>1.7250930267439023E-3</v>
      </c>
      <c r="W787" s="13">
        <f t="shared" si="964"/>
        <v>2.1699489530885532E-2</v>
      </c>
      <c r="X787" s="13">
        <f t="shared" si="965"/>
        <v>1.6954602086454478E-2</v>
      </c>
      <c r="Y787" s="13">
        <f t="shared" si="966"/>
        <v>6.6236242908124209E-3</v>
      </c>
      <c r="Z787" s="13">
        <f t="shared" si="967"/>
        <v>1.5057279152770371E-2</v>
      </c>
      <c r="AA787" s="13">
        <f t="shared" si="968"/>
        <v>1.3288794680165691E-2</v>
      </c>
      <c r="AB787" s="13">
        <f t="shared" si="969"/>
        <v>5.8640097676315259E-3</v>
      </c>
      <c r="AC787" s="13">
        <f t="shared" si="970"/>
        <v>7.4348071946019821E-5</v>
      </c>
      <c r="AD787" s="13">
        <f t="shared" si="971"/>
        <v>4.7877185863836455E-3</v>
      </c>
      <c r="AE787" s="13">
        <f t="shared" si="972"/>
        <v>3.7408190371722729E-3</v>
      </c>
      <c r="AF787" s="13">
        <f t="shared" si="973"/>
        <v>1.4614191306762362E-3</v>
      </c>
      <c r="AG787" s="13">
        <f t="shared" si="974"/>
        <v>3.8062001115864722E-4</v>
      </c>
      <c r="AH787" s="13">
        <f t="shared" si="975"/>
        <v>2.9412002546940772E-3</v>
      </c>
      <c r="AI787" s="13">
        <f t="shared" si="976"/>
        <v>2.5957549103876065E-3</v>
      </c>
      <c r="AJ787" s="13">
        <f t="shared" si="977"/>
        <v>1.145441141596495E-3</v>
      </c>
      <c r="AK787" s="13">
        <f t="shared" si="978"/>
        <v>3.3696951475437124E-4</v>
      </c>
      <c r="AL787" s="13">
        <f t="shared" si="979"/>
        <v>2.0507224007596281E-6</v>
      </c>
      <c r="AM787" s="13">
        <f t="shared" si="980"/>
        <v>8.4507976023223956E-4</v>
      </c>
      <c r="AN787" s="13">
        <f t="shared" si="981"/>
        <v>6.6029161864202012E-4</v>
      </c>
      <c r="AO787" s="13">
        <f t="shared" si="982"/>
        <v>2.5795495417443447E-4</v>
      </c>
      <c r="AP787" s="13">
        <f t="shared" si="983"/>
        <v>6.7183202597648954E-5</v>
      </c>
      <c r="AQ787" s="13">
        <f t="shared" si="984"/>
        <v>1.3123171230773978E-5</v>
      </c>
      <c r="AR787" s="13">
        <f t="shared" si="985"/>
        <v>4.5961339232371935E-4</v>
      </c>
      <c r="AS787" s="13">
        <f t="shared" si="986"/>
        <v>4.0563158462268386E-4</v>
      </c>
      <c r="AT787" s="13">
        <f t="shared" si="987"/>
        <v>1.7899498273063951E-4</v>
      </c>
      <c r="AU787" s="13">
        <f t="shared" si="988"/>
        <v>5.265731278880337E-5</v>
      </c>
      <c r="AV787" s="13">
        <f t="shared" si="989"/>
        <v>1.1618171698884331E-5</v>
      </c>
      <c r="AW787" s="13">
        <f t="shared" si="990"/>
        <v>3.9280910711431619E-8</v>
      </c>
      <c r="AX787" s="13">
        <f t="shared" si="991"/>
        <v>1.2430412458264601E-4</v>
      </c>
      <c r="AY787" s="13">
        <f t="shared" si="992"/>
        <v>9.7123343247504555E-5</v>
      </c>
      <c r="AZ787" s="13">
        <f t="shared" si="993"/>
        <v>3.7943004044491351E-5</v>
      </c>
      <c r="BA787" s="13">
        <f t="shared" si="994"/>
        <v>9.8820840097558267E-6</v>
      </c>
      <c r="BB787" s="13">
        <f t="shared" si="995"/>
        <v>1.9303081062327544E-6</v>
      </c>
      <c r="BC787" s="13">
        <f t="shared" si="996"/>
        <v>3.0164401608481786E-7</v>
      </c>
      <c r="BD787" s="13">
        <f t="shared" si="997"/>
        <v>5.9852115947725876E-5</v>
      </c>
      <c r="BE787" s="13">
        <f t="shared" si="998"/>
        <v>5.2822456961386811E-5</v>
      </c>
      <c r="BF787" s="13">
        <f t="shared" si="999"/>
        <v>2.3309217353940334E-5</v>
      </c>
      <c r="BG787" s="13">
        <f t="shared" si="1000"/>
        <v>6.8571796278541125E-6</v>
      </c>
      <c r="BH787" s="13">
        <f t="shared" si="1001"/>
        <v>1.5129501690682702E-6</v>
      </c>
      <c r="BI787" s="13">
        <f t="shared" si="1002"/>
        <v>2.6705069294502748E-7</v>
      </c>
      <c r="BJ787" s="14">
        <f t="shared" si="1003"/>
        <v>0.35631428445515068</v>
      </c>
      <c r="BK787" s="14">
        <f t="shared" si="1004"/>
        <v>0.34442072019173775</v>
      </c>
      <c r="BL787" s="14">
        <f t="shared" si="1005"/>
        <v>0.28424851149712321</v>
      </c>
      <c r="BM787" s="14">
        <f t="shared" si="1006"/>
        <v>0.23321896483726726</v>
      </c>
      <c r="BN787" s="14">
        <f t="shared" si="1007"/>
        <v>0.76672474639717814</v>
      </c>
    </row>
    <row r="788" spans="1:66" x14ac:dyDescent="0.25">
      <c r="A788" t="s">
        <v>114</v>
      </c>
      <c r="B788" t="s">
        <v>345</v>
      </c>
      <c r="C788" t="s">
        <v>96</v>
      </c>
      <c r="D788" s="10"/>
      <c r="E788" s="10">
        <f>VLOOKUP(A788,home!$A$2:$E$405,3,FALSE)</f>
        <v>1.23364485981308</v>
      </c>
      <c r="F788" s="10">
        <f>VLOOKUP(B788,home!$B$2:$E$405,3,FALSE)</f>
        <v>1.1299999999999999</v>
      </c>
      <c r="G788" s="10">
        <f>VLOOKUP(C788,away!$B$2:$E$405,4,FALSE)</f>
        <v>1.46</v>
      </c>
      <c r="H788" s="10">
        <f>VLOOKUP(A788,away!$A$2:$E$405,3,FALSE)</f>
        <v>1.0186915887850501</v>
      </c>
      <c r="I788" s="10">
        <f>VLOOKUP(C788,away!$B$2:$E$405,3,FALSE)</f>
        <v>0.81</v>
      </c>
      <c r="J788" s="10">
        <f>VLOOKUP(B788,home!$B$2:$E$405,4,FALSE)</f>
        <v>0.39</v>
      </c>
      <c r="K788" s="12">
        <f t="shared" si="952"/>
        <v>2.0352672897196191</v>
      </c>
      <c r="L788" s="12">
        <f t="shared" si="953"/>
        <v>0.32180467289719739</v>
      </c>
      <c r="M788" s="13">
        <f t="shared" si="954"/>
        <v>9.4697094286189817E-2</v>
      </c>
      <c r="N788" s="13">
        <f t="shared" si="955"/>
        <v>0.19273389843217675</v>
      </c>
      <c r="O788" s="13">
        <f t="shared" si="956"/>
        <v>3.0473967451082374E-2</v>
      </c>
      <c r="P788" s="13">
        <f t="shared" si="957"/>
        <v>6.2022669141168302E-2</v>
      </c>
      <c r="Q788" s="13">
        <f t="shared" si="958"/>
        <v>0.1961324995495764</v>
      </c>
      <c r="R788" s="13">
        <f t="shared" si="959"/>
        <v>4.9033325637377013E-3</v>
      </c>
      <c r="S788" s="13">
        <f t="shared" si="960"/>
        <v>1.015556896542451E-2</v>
      </c>
      <c r="T788" s="13">
        <f t="shared" si="961"/>
        <v>6.3116354862061144E-2</v>
      </c>
      <c r="U788" s="13">
        <f t="shared" si="962"/>
        <v>9.9795923775923816E-3</v>
      </c>
      <c r="V788" s="13">
        <f t="shared" si="963"/>
        <v>7.3905294047854283E-4</v>
      </c>
      <c r="W788" s="13">
        <f t="shared" si="964"/>
        <v>0.13306068692806697</v>
      </c>
      <c r="X788" s="13">
        <f t="shared" si="965"/>
        <v>4.2819550832362982E-2</v>
      </c>
      <c r="Y788" s="13">
        <f t="shared" si="966"/>
        <v>6.8897657746067415E-3</v>
      </c>
      <c r="Z788" s="13">
        <f t="shared" si="967"/>
        <v>5.2597177725992913E-4</v>
      </c>
      <c r="AA788" s="13">
        <f t="shared" si="968"/>
        <v>1.070493153572827E-3</v>
      </c>
      <c r="AB788" s="13">
        <f t="shared" si="969"/>
        <v>1.0893698496677881E-3</v>
      </c>
      <c r="AC788" s="13">
        <f t="shared" si="970"/>
        <v>3.025306396055981E-5</v>
      </c>
      <c r="AD788" s="13">
        <f t="shared" si="971"/>
        <v>6.7703515913079396E-2</v>
      </c>
      <c r="AE788" s="13">
        <f t="shared" si="972"/>
        <v>2.1787307792398715E-2</v>
      </c>
      <c r="AF788" s="13">
        <f t="shared" si="973"/>
        <v>3.5056287287217138E-3</v>
      </c>
      <c r="AG788" s="13">
        <f t="shared" si="974"/>
        <v>3.7604256878176972E-4</v>
      </c>
      <c r="AH788" s="13">
        <f t="shared" si="975"/>
        <v>4.2315043933572259E-5</v>
      </c>
      <c r="AI788" s="13">
        <f t="shared" si="976"/>
        <v>8.6122424781048213E-5</v>
      </c>
      <c r="AJ788" s="13">
        <f t="shared" si="977"/>
        <v>8.7641077034102902E-5</v>
      </c>
      <c r="AK788" s="13">
        <f t="shared" si="978"/>
        <v>5.9457672441102343E-5</v>
      </c>
      <c r="AL788" s="13">
        <f t="shared" si="979"/>
        <v>7.9258008523965718E-7</v>
      </c>
      <c r="AM788" s="13">
        <f t="shared" si="980"/>
        <v>2.7558950267380422E-2</v>
      </c>
      <c r="AN788" s="13">
        <f t="shared" si="981"/>
        <v>8.8685989761844858E-3</v>
      </c>
      <c r="AO788" s="13">
        <f t="shared" si="982"/>
        <v>1.4269782962937341E-3</v>
      </c>
      <c r="AP788" s="13">
        <f t="shared" si="983"/>
        <v>1.5306942795673505E-4</v>
      </c>
      <c r="AQ788" s="13">
        <f t="shared" si="984"/>
        <v>1.2314614298544561E-5</v>
      </c>
      <c r="AR788" s="13">
        <f t="shared" si="985"/>
        <v>2.7234357743347542E-6</v>
      </c>
      <c r="AS788" s="13">
        <f t="shared" si="986"/>
        <v>5.542919747155747E-6</v>
      </c>
      <c r="AT788" s="13">
        <f t="shared" si="987"/>
        <v>5.6406616254635177E-6</v>
      </c>
      <c r="AU788" s="13">
        <f t="shared" si="988"/>
        <v>3.8267513662275329E-6</v>
      </c>
      <c r="AV788" s="13">
        <f t="shared" si="989"/>
        <v>1.9471154703931901E-6</v>
      </c>
      <c r="AW788" s="13">
        <f t="shared" si="990"/>
        <v>1.4419641197735132E-8</v>
      </c>
      <c r="AX788" s="13">
        <f t="shared" si="991"/>
        <v>9.3483050030348635E-3</v>
      </c>
      <c r="AY788" s="13">
        <f t="shared" si="992"/>
        <v>3.008328233644868E-3</v>
      </c>
      <c r="AZ788" s="13">
        <f t="shared" si="993"/>
        <v>4.8404704159774514E-4</v>
      </c>
      <c r="BA788" s="13">
        <f t="shared" si="994"/>
        <v>5.1922866629406166E-5</v>
      </c>
      <c r="BB788" s="13">
        <f t="shared" si="995"/>
        <v>4.1772552778902139E-6</v>
      </c>
      <c r="BC788" s="13">
        <f t="shared" si="996"/>
        <v>2.6885205366191057E-7</v>
      </c>
      <c r="BD788" s="13">
        <f t="shared" si="997"/>
        <v>1.4606905975272E-7</v>
      </c>
      <c r="BE788" s="13">
        <f t="shared" si="998"/>
        <v>2.9728957935481151E-7</v>
      </c>
      <c r="BF788" s="13">
        <f t="shared" si="999"/>
        <v>3.0253187821767649E-7</v>
      </c>
      <c r="BG788" s="13">
        <f t="shared" si="1000"/>
        <v>2.0524441194462551E-7</v>
      </c>
      <c r="BH788" s="13">
        <f t="shared" si="1001"/>
        <v>1.0443180950715874E-7</v>
      </c>
      <c r="BI788" s="13">
        <f t="shared" si="1002"/>
        <v>4.250932917923007E-8</v>
      </c>
      <c r="BJ788" s="14">
        <f t="shared" si="1003"/>
        <v>0.77904221221618486</v>
      </c>
      <c r="BK788" s="14">
        <f t="shared" si="1004"/>
        <v>0.17065375921095183</v>
      </c>
      <c r="BL788" s="14">
        <f t="shared" si="1005"/>
        <v>4.7813070573894431E-2</v>
      </c>
      <c r="BM788" s="14">
        <f t="shared" si="1006"/>
        <v>0.41406323854035626</v>
      </c>
      <c r="BN788" s="14">
        <f t="shared" si="1007"/>
        <v>0.58096346142393129</v>
      </c>
    </row>
    <row r="789" spans="1:66" x14ac:dyDescent="0.25">
      <c r="A789" t="s">
        <v>114</v>
      </c>
      <c r="B789" t="s">
        <v>128</v>
      </c>
      <c r="C789" t="s">
        <v>135</v>
      </c>
      <c r="D789" s="10"/>
      <c r="E789" s="10">
        <f>VLOOKUP(A789,home!$A$2:$E$405,3,FALSE)</f>
        <v>1.23364485981308</v>
      </c>
      <c r="F789" s="10">
        <f>VLOOKUP(B789,home!$B$2:$E$405,3,FALSE)</f>
        <v>1.46</v>
      </c>
      <c r="G789" s="10">
        <f>VLOOKUP(C789,away!$B$2:$E$405,4,FALSE)</f>
        <v>1.3</v>
      </c>
      <c r="H789" s="10">
        <f>VLOOKUP(A789,away!$A$2:$E$405,3,FALSE)</f>
        <v>1.0186915887850501</v>
      </c>
      <c r="I789" s="10">
        <f>VLOOKUP(C789,away!$B$2:$E$405,3,FALSE)</f>
        <v>0.65</v>
      </c>
      <c r="J789" s="10">
        <f>VLOOKUP(B789,home!$B$2:$E$405,4,FALSE)</f>
        <v>0.39</v>
      </c>
      <c r="K789" s="12">
        <f t="shared" si="952"/>
        <v>2.3414579439252261</v>
      </c>
      <c r="L789" s="12">
        <f t="shared" si="953"/>
        <v>0.25823831775701017</v>
      </c>
      <c r="M789" s="13">
        <f t="shared" si="954"/>
        <v>7.4296141372509381E-2</v>
      </c>
      <c r="N789" s="13">
        <f t="shared" si="955"/>
        <v>0.17396129041965375</v>
      </c>
      <c r="O789" s="13">
        <f t="shared" si="956"/>
        <v>1.9186110563873829E-2</v>
      </c>
      <c r="P789" s="13">
        <f t="shared" si="957"/>
        <v>4.492347099281007E-2</v>
      </c>
      <c r="Q789" s="13">
        <f t="shared" si="958"/>
        <v>0.20366152269429083</v>
      </c>
      <c r="R789" s="13">
        <f t="shared" si="959"/>
        <v>2.4772944581573897E-3</v>
      </c>
      <c r="S789" s="13">
        <f t="shared" si="960"/>
        <v>6.7907909104031232E-3</v>
      </c>
      <c r="T789" s="13">
        <f t="shared" si="961"/>
        <v>5.2593209012404815E-2</v>
      </c>
      <c r="U789" s="13">
        <f t="shared" si="962"/>
        <v>5.8004807884945581E-3</v>
      </c>
      <c r="V789" s="13">
        <f t="shared" si="963"/>
        <v>4.5623110859101571E-4</v>
      </c>
      <c r="W789" s="13">
        <f t="shared" si="964"/>
        <v>0.15895496339481832</v>
      </c>
      <c r="X789" s="13">
        <f t="shared" si="965"/>
        <v>4.1048262346205011E-2</v>
      </c>
      <c r="Y789" s="13">
        <f t="shared" si="966"/>
        <v>5.3001171075662034E-3</v>
      </c>
      <c r="Z789" s="13">
        <f t="shared" si="967"/>
        <v>2.132441178211095E-4</v>
      </c>
      <c r="AA789" s="13">
        <f t="shared" si="968"/>
        <v>4.9930213366756364E-4</v>
      </c>
      <c r="AB789" s="13">
        <f t="shared" si="969"/>
        <v>5.8454747364736616E-4</v>
      </c>
      <c r="AC789" s="13">
        <f t="shared" si="970"/>
        <v>1.7241377373527457E-5</v>
      </c>
      <c r="AD789" s="13">
        <f t="shared" si="971"/>
        <v>9.304659044178526E-2</v>
      </c>
      <c r="AE789" s="13">
        <f t="shared" si="972"/>
        <v>2.4028194988712129E-2</v>
      </c>
      <c r="AF789" s="13">
        <f t="shared" si="973"/>
        <v>3.1025003263112209E-3</v>
      </c>
      <c r="AG789" s="13">
        <f t="shared" si="974"/>
        <v>2.6706148836906169E-4</v>
      </c>
      <c r="AH789" s="13">
        <f t="shared" si="975"/>
        <v>1.3766950564425246E-5</v>
      </c>
      <c r="AI789" s="13">
        <f t="shared" si="976"/>
        <v>3.2234735762699366E-5</v>
      </c>
      <c r="AJ789" s="13">
        <f t="shared" si="977"/>
        <v>3.7738139060951519E-5</v>
      </c>
      <c r="AK789" s="13">
        <f t="shared" si="978"/>
        <v>2.9454088497739931E-5</v>
      </c>
      <c r="AL789" s="13">
        <f t="shared" si="979"/>
        <v>4.170028224923909E-7</v>
      </c>
      <c r="AM789" s="13">
        <f t="shared" si="980"/>
        <v>4.3572935669015017E-2</v>
      </c>
      <c r="AN789" s="13">
        <f t="shared" si="981"/>
        <v>1.1252201606900863E-2</v>
      </c>
      <c r="AO789" s="13">
        <f t="shared" si="982"/>
        <v>1.4528748070144028E-3</v>
      </c>
      <c r="AP789" s="13">
        <f t="shared" si="983"/>
        <v>1.2506264869164676E-4</v>
      </c>
      <c r="AQ789" s="13">
        <f t="shared" si="984"/>
        <v>8.0739920030917015E-6</v>
      </c>
      <c r="AR789" s="13">
        <f t="shared" si="985"/>
        <v>7.1103083088021967E-7</v>
      </c>
      <c r="AS789" s="13">
        <f t="shared" si="986"/>
        <v>1.6648487873402442E-6</v>
      </c>
      <c r="AT789" s="13">
        <f t="shared" si="987"/>
        <v>1.9490867092760477E-6</v>
      </c>
      <c r="AU789" s="13">
        <f t="shared" si="988"/>
        <v>1.5212348529444931E-6</v>
      </c>
      <c r="AV789" s="13">
        <f t="shared" si="989"/>
        <v>8.9047685775070201E-7</v>
      </c>
      <c r="AW789" s="13">
        <f t="shared" si="990"/>
        <v>7.0039580993369164E-9</v>
      </c>
      <c r="AX789" s="13">
        <f t="shared" si="991"/>
        <v>1.7004032727059668E-2</v>
      </c>
      <c r="AY789" s="13">
        <f t="shared" si="992"/>
        <v>4.3910928065210349E-3</v>
      </c>
      <c r="AZ789" s="13">
        <f t="shared" si="993"/>
        <v>5.6697420973545029E-4</v>
      </c>
      <c r="BA789" s="13">
        <f t="shared" si="994"/>
        <v>4.8804822044564325E-5</v>
      </c>
      <c r="BB789" s="13">
        <f t="shared" si="995"/>
        <v>3.1508187858046341E-6</v>
      </c>
      <c r="BC789" s="13">
        <f t="shared" si="996"/>
        <v>1.6273242856067487E-7</v>
      </c>
      <c r="BD789" s="13">
        <f t="shared" si="997"/>
        <v>3.0602567606646178E-8</v>
      </c>
      <c r="BE789" s="13">
        <f t="shared" si="998"/>
        <v>7.1654625027090474E-8</v>
      </c>
      <c r="BF789" s="13">
        <f t="shared" si="999"/>
        <v>8.3888145494332186E-8</v>
      </c>
      <c r="BG789" s="13">
        <f t="shared" si="1000"/>
        <v>6.5473521556286417E-8</v>
      </c>
      <c r="BH789" s="13">
        <f t="shared" si="1001"/>
        <v>3.8325874291181606E-8</v>
      </c>
      <c r="BI789" s="13">
        <f t="shared" si="1002"/>
        <v>1.7947684563393352E-8</v>
      </c>
      <c r="BJ789" s="14">
        <f t="shared" si="1003"/>
        <v>0.83438907906031656</v>
      </c>
      <c r="BK789" s="14">
        <f t="shared" si="1004"/>
        <v>0.13087538557103065</v>
      </c>
      <c r="BL789" s="14">
        <f t="shared" si="1005"/>
        <v>2.8667973902183251E-2</v>
      </c>
      <c r="BM789" s="14">
        <f t="shared" si="1006"/>
        <v>0.47124876634749358</v>
      </c>
      <c r="BN789" s="14">
        <f t="shared" si="1007"/>
        <v>0.51850583050129517</v>
      </c>
    </row>
    <row r="790" spans="1:66" x14ac:dyDescent="0.25">
      <c r="A790" t="s">
        <v>114</v>
      </c>
      <c r="B790" t="s">
        <v>110</v>
      </c>
      <c r="C790" t="s">
        <v>133</v>
      </c>
      <c r="D790" s="10"/>
      <c r="E790" s="10">
        <f>VLOOKUP(A790,home!$A$2:$E$405,3,FALSE)</f>
        <v>1.23364485981308</v>
      </c>
      <c r="F790" s="10">
        <f>VLOOKUP(B790,home!$B$2:$E$405,3,FALSE)</f>
        <v>0.49</v>
      </c>
      <c r="G790" s="10">
        <f>VLOOKUP(C790,away!$B$2:$E$405,4,FALSE)</f>
        <v>0.32</v>
      </c>
      <c r="H790" s="10">
        <f>VLOOKUP(A790,away!$A$2:$E$405,3,FALSE)</f>
        <v>1.0186915887850501</v>
      </c>
      <c r="I790" s="10">
        <f>VLOOKUP(C790,away!$B$2:$E$405,3,FALSE)</f>
        <v>0</v>
      </c>
      <c r="J790" s="10">
        <f>VLOOKUP(B790,home!$B$2:$E$405,4,FALSE)</f>
        <v>0.79</v>
      </c>
      <c r="K790" s="12">
        <f t="shared" si="952"/>
        <v>0.19343551401869097</v>
      </c>
      <c r="L790" s="12">
        <f t="shared" si="953"/>
        <v>0</v>
      </c>
      <c r="M790" s="13">
        <f t="shared" si="954"/>
        <v>0.82412297886062513</v>
      </c>
      <c r="N790" s="13">
        <f t="shared" si="955"/>
        <v>0.15941465203051983</v>
      </c>
      <c r="O790" s="13">
        <f t="shared" si="956"/>
        <v>0</v>
      </c>
      <c r="P790" s="13">
        <f t="shared" si="957"/>
        <v>0</v>
      </c>
      <c r="Q790" s="13">
        <f t="shared" si="958"/>
        <v>1.541822757881718E-2</v>
      </c>
      <c r="R790" s="13">
        <f t="shared" si="959"/>
        <v>0</v>
      </c>
      <c r="S790" s="13">
        <f t="shared" si="960"/>
        <v>0</v>
      </c>
      <c r="T790" s="13">
        <f t="shared" si="961"/>
        <v>0</v>
      </c>
      <c r="U790" s="13">
        <f t="shared" si="962"/>
        <v>0</v>
      </c>
      <c r="V790" s="13">
        <f t="shared" si="963"/>
        <v>0</v>
      </c>
      <c r="W790" s="13">
        <f t="shared" si="964"/>
        <v>9.9414425898855258E-4</v>
      </c>
      <c r="X790" s="13">
        <f t="shared" si="965"/>
        <v>0</v>
      </c>
      <c r="Y790" s="13">
        <f t="shared" si="966"/>
        <v>0</v>
      </c>
      <c r="Z790" s="13">
        <f t="shared" si="967"/>
        <v>0</v>
      </c>
      <c r="AA790" s="13">
        <f t="shared" si="968"/>
        <v>0</v>
      </c>
      <c r="AB790" s="13">
        <f t="shared" si="969"/>
        <v>0</v>
      </c>
      <c r="AC790" s="13">
        <f t="shared" si="970"/>
        <v>0</v>
      </c>
      <c r="AD790" s="13">
        <f t="shared" si="971"/>
        <v>4.8075701436545338E-5</v>
      </c>
      <c r="AE790" s="13">
        <f t="shared" si="972"/>
        <v>0</v>
      </c>
      <c r="AF790" s="13">
        <f t="shared" si="973"/>
        <v>0</v>
      </c>
      <c r="AG790" s="13">
        <f t="shared" si="974"/>
        <v>0</v>
      </c>
      <c r="AH790" s="13">
        <f t="shared" si="975"/>
        <v>0</v>
      </c>
      <c r="AI790" s="13">
        <f t="shared" si="976"/>
        <v>0</v>
      </c>
      <c r="AJ790" s="13">
        <f t="shared" si="977"/>
        <v>0</v>
      </c>
      <c r="AK790" s="13">
        <f t="shared" si="978"/>
        <v>0</v>
      </c>
      <c r="AL790" s="13">
        <f t="shared" si="979"/>
        <v>0</v>
      </c>
      <c r="AM790" s="13">
        <f t="shared" si="980"/>
        <v>1.8599096038374553E-6</v>
      </c>
      <c r="AN790" s="13">
        <f t="shared" si="981"/>
        <v>0</v>
      </c>
      <c r="AO790" s="13">
        <f t="shared" si="982"/>
        <v>0</v>
      </c>
      <c r="AP790" s="13">
        <f t="shared" si="983"/>
        <v>0</v>
      </c>
      <c r="AQ790" s="13">
        <f t="shared" si="984"/>
        <v>0</v>
      </c>
      <c r="AR790" s="13">
        <f t="shared" si="985"/>
        <v>0</v>
      </c>
      <c r="AS790" s="13">
        <f t="shared" si="986"/>
        <v>0</v>
      </c>
      <c r="AT790" s="13">
        <f t="shared" si="987"/>
        <v>0</v>
      </c>
      <c r="AU790" s="13">
        <f t="shared" si="988"/>
        <v>0</v>
      </c>
      <c r="AV790" s="13">
        <f t="shared" si="989"/>
        <v>0</v>
      </c>
      <c r="AW790" s="13">
        <f t="shared" si="990"/>
        <v>0</v>
      </c>
      <c r="AX790" s="13">
        <f t="shared" si="991"/>
        <v>5.9962095041099579E-8</v>
      </c>
      <c r="AY790" s="13">
        <f t="shared" si="992"/>
        <v>0</v>
      </c>
      <c r="AZ790" s="13">
        <f t="shared" si="993"/>
        <v>0</v>
      </c>
      <c r="BA790" s="13">
        <f t="shared" si="994"/>
        <v>0</v>
      </c>
      <c r="BB790" s="13">
        <f t="shared" si="995"/>
        <v>0</v>
      </c>
      <c r="BC790" s="13">
        <f t="shared" si="996"/>
        <v>0</v>
      </c>
      <c r="BD790" s="13">
        <f t="shared" si="997"/>
        <v>0</v>
      </c>
      <c r="BE790" s="13">
        <f t="shared" si="998"/>
        <v>0</v>
      </c>
      <c r="BF790" s="13">
        <f t="shared" si="999"/>
        <v>0</v>
      </c>
      <c r="BG790" s="13">
        <f t="shared" si="1000"/>
        <v>0</v>
      </c>
      <c r="BH790" s="13">
        <f t="shared" si="1001"/>
        <v>0</v>
      </c>
      <c r="BI790" s="13">
        <f t="shared" si="1002"/>
        <v>0</v>
      </c>
      <c r="BJ790" s="14">
        <f t="shared" si="1003"/>
        <v>0.17587701944146097</v>
      </c>
      <c r="BK790" s="14">
        <f t="shared" si="1004"/>
        <v>0.82412297886062513</v>
      </c>
      <c r="BL790" s="14">
        <f t="shared" si="1005"/>
        <v>0</v>
      </c>
      <c r="BM790" s="14">
        <f t="shared" si="1006"/>
        <v>1.0441398321239766E-3</v>
      </c>
      <c r="BN790" s="14">
        <f t="shared" si="1007"/>
        <v>0.99895585846996215</v>
      </c>
    </row>
    <row r="791" spans="1:66" x14ac:dyDescent="0.25">
      <c r="A791" t="s">
        <v>114</v>
      </c>
      <c r="B791" t="s">
        <v>131</v>
      </c>
      <c r="C791" t="s">
        <v>119</v>
      </c>
      <c r="D791" s="10"/>
      <c r="E791" s="10">
        <f>VLOOKUP(A791,home!$A$2:$E$405,3,FALSE)</f>
        <v>1.23364485981308</v>
      </c>
      <c r="F791" s="10">
        <f>VLOOKUP(B791,home!$B$2:$E$405,3,FALSE)</f>
        <v>0.95</v>
      </c>
      <c r="G791" s="10">
        <f>VLOOKUP(C791,away!$B$2:$E$405,4,FALSE)</f>
        <v>1.1299999999999999</v>
      </c>
      <c r="H791" s="10">
        <f>VLOOKUP(A791,away!$A$2:$E$405,3,FALSE)</f>
        <v>1.0186915887850501</v>
      </c>
      <c r="I791" s="10">
        <f>VLOOKUP(C791,away!$B$2:$E$405,3,FALSE)</f>
        <v>0.65</v>
      </c>
      <c r="J791" s="10">
        <f>VLOOKUP(B791,home!$B$2:$E$405,4,FALSE)</f>
        <v>0.65</v>
      </c>
      <c r="K791" s="12">
        <f t="shared" si="952"/>
        <v>1.3243177570093412</v>
      </c>
      <c r="L791" s="12">
        <f t="shared" si="953"/>
        <v>0.43039719626168366</v>
      </c>
      <c r="M791" s="13">
        <f t="shared" si="954"/>
        <v>0.17295653596071356</v>
      </c>
      <c r="N791" s="13">
        <f t="shared" si="955"/>
        <v>0.22904941176359761</v>
      </c>
      <c r="O791" s="13">
        <f t="shared" si="956"/>
        <v>7.4440008152624179E-2</v>
      </c>
      <c r="P791" s="13">
        <f t="shared" si="957"/>
        <v>9.8582224628440324E-2</v>
      </c>
      <c r="Q791" s="13">
        <f t="shared" si="958"/>
        <v>0.15166710161553834</v>
      </c>
      <c r="R791" s="13">
        <f t="shared" si="959"/>
        <v>1.6019385399293158E-2</v>
      </c>
      <c r="S791" s="13">
        <f t="shared" si="960"/>
        <v>1.4047539398713123E-2</v>
      </c>
      <c r="T791" s="13">
        <f t="shared" si="961"/>
        <v>6.5277095300463578E-2</v>
      </c>
      <c r="U791" s="13">
        <f t="shared" si="962"/>
        <v>2.1214756540660101E-2</v>
      </c>
      <c r="V791" s="13">
        <f t="shared" si="963"/>
        <v>8.8965041405634712E-4</v>
      </c>
      <c r="W791" s="13">
        <f t="shared" si="964"/>
        <v>6.6951811941199174E-2</v>
      </c>
      <c r="X791" s="13">
        <f t="shared" si="965"/>
        <v>2.8815872144131637E-2</v>
      </c>
      <c r="Y791" s="13">
        <f t="shared" si="966"/>
        <v>6.2011352893347029E-3</v>
      </c>
      <c r="Z791" s="13">
        <f t="shared" si="967"/>
        <v>2.2982328538970432E-3</v>
      </c>
      <c r="AA791" s="13">
        <f t="shared" si="968"/>
        <v>3.0435905781581087E-3</v>
      </c>
      <c r="AB791" s="13">
        <f t="shared" si="969"/>
        <v>2.0153405238605556E-3</v>
      </c>
      <c r="AC791" s="13">
        <f t="shared" si="970"/>
        <v>3.1692831262535145E-5</v>
      </c>
      <c r="AD791" s="13">
        <f t="shared" si="971"/>
        <v>2.2166368354420041E-2</v>
      </c>
      <c r="AE791" s="13">
        <f t="shared" si="972"/>
        <v>9.5403427910460969E-3</v>
      </c>
      <c r="AF791" s="13">
        <f t="shared" si="973"/>
        <v>2.0530683943208025E-3</v>
      </c>
      <c r="AG791" s="13">
        <f t="shared" si="974"/>
        <v>2.945449602163835E-4</v>
      </c>
      <c r="AH791" s="13">
        <f t="shared" si="975"/>
        <v>2.4728824416844368E-4</v>
      </c>
      <c r="AI791" s="13">
        <f t="shared" si="976"/>
        <v>3.2748821285193163E-4</v>
      </c>
      <c r="AJ791" s="13">
        <f t="shared" si="977"/>
        <v>2.1684922774553394E-4</v>
      </c>
      <c r="AK791" s="13">
        <f t="shared" si="978"/>
        <v>9.5725760965724416E-5</v>
      </c>
      <c r="AL791" s="13">
        <f t="shared" si="979"/>
        <v>7.2257455742387848E-7</v>
      </c>
      <c r="AM791" s="13">
        <f t="shared" si="980"/>
        <v>5.8710630440336718E-3</v>
      </c>
      <c r="AN791" s="13">
        <f t="shared" si="981"/>
        <v>2.5268890732276783E-3</v>
      </c>
      <c r="AO791" s="13">
        <f t="shared" si="982"/>
        <v>5.4378298619073837E-4</v>
      </c>
      <c r="AP791" s="13">
        <f t="shared" si="983"/>
        <v>7.8014224210433248E-5</v>
      </c>
      <c r="AQ791" s="13">
        <f t="shared" si="984"/>
        <v>8.394275842175205E-6</v>
      </c>
      <c r="AR791" s="13">
        <f t="shared" si="985"/>
        <v>2.1286433391714564E-5</v>
      </c>
      <c r="AS791" s="13">
        <f t="shared" si="986"/>
        <v>2.8190001724044172E-5</v>
      </c>
      <c r="AT791" s="13">
        <f t="shared" si="987"/>
        <v>1.8666259926637824E-5</v>
      </c>
      <c r="AU791" s="13">
        <f t="shared" si="988"/>
        <v>8.2400198259327833E-6</v>
      </c>
      <c r="AV791" s="13">
        <f t="shared" si="989"/>
        <v>2.7281011433979528E-6</v>
      </c>
      <c r="AW791" s="13">
        <f t="shared" si="990"/>
        <v>1.1440415576581768E-8</v>
      </c>
      <c r="AX791" s="13">
        <f t="shared" si="991"/>
        <v>1.2958588402891835E-3</v>
      </c>
      <c r="AY791" s="13">
        <f t="shared" si="992"/>
        <v>5.577340116113815E-4</v>
      </c>
      <c r="AZ791" s="13">
        <f t="shared" si="993"/>
        <v>1.2002357742865994E-4</v>
      </c>
      <c r="BA791" s="13">
        <f t="shared" si="994"/>
        <v>1.7219270403530786E-5</v>
      </c>
      <c r="BB791" s="13">
        <f t="shared" si="995"/>
        <v>1.8527814258378595E-6</v>
      </c>
      <c r="BC791" s="13">
        <f t="shared" si="996"/>
        <v>1.5948638619326788E-7</v>
      </c>
      <c r="BD791" s="13">
        <f t="shared" si="997"/>
        <v>1.5269368750341718E-6</v>
      </c>
      <c r="BE791" s="13">
        <f t="shared" si="998"/>
        <v>2.0221496174401069E-6</v>
      </c>
      <c r="BF791" s="13">
        <f t="shared" si="999"/>
        <v>1.3389843228527903E-6</v>
      </c>
      <c r="BG791" s="13">
        <f t="shared" si="1000"/>
        <v>5.9108023837035948E-7</v>
      </c>
      <c r="BH791" s="13">
        <f t="shared" si="1001"/>
        <v>1.9569451387279539E-7</v>
      </c>
      <c r="BI791" s="13">
        <f t="shared" si="1002"/>
        <v>5.1832343934210707E-8</v>
      </c>
      <c r="BJ791" s="14">
        <f t="shared" si="1003"/>
        <v>0.59303774412531773</v>
      </c>
      <c r="BK791" s="14">
        <f t="shared" si="1004"/>
        <v>0.28706609981935466</v>
      </c>
      <c r="BL791" s="14">
        <f t="shared" si="1005"/>
        <v>0.11770527013425097</v>
      </c>
      <c r="BM791" s="14">
        <f t="shared" si="1006"/>
        <v>0.25683495684141749</v>
      </c>
      <c r="BN791" s="14">
        <f t="shared" si="1007"/>
        <v>0.74271466752020721</v>
      </c>
    </row>
    <row r="792" spans="1:66" x14ac:dyDescent="0.25">
      <c r="A792" t="s">
        <v>114</v>
      </c>
      <c r="B792" t="s">
        <v>116</v>
      </c>
      <c r="C792" t="s">
        <v>127</v>
      </c>
      <c r="D792" s="10"/>
      <c r="E792" s="10">
        <f>VLOOKUP(A792,home!$A$2:$E$405,3,FALSE)</f>
        <v>1.23364485981308</v>
      </c>
      <c r="F792" s="10">
        <f>VLOOKUP(B792,home!$B$2:$E$405,3,FALSE)</f>
        <v>0.49</v>
      </c>
      <c r="G792" s="10">
        <f>VLOOKUP(C792,away!$B$2:$E$405,4,FALSE)</f>
        <v>0.81</v>
      </c>
      <c r="H792" s="10">
        <f>VLOOKUP(A792,away!$A$2:$E$405,3,FALSE)</f>
        <v>1.0186915887850501</v>
      </c>
      <c r="I792" s="10">
        <f>VLOOKUP(C792,away!$B$2:$E$405,3,FALSE)</f>
        <v>0.97</v>
      </c>
      <c r="J792" s="10">
        <f>VLOOKUP(B792,home!$B$2:$E$405,4,FALSE)</f>
        <v>1.77</v>
      </c>
      <c r="K792" s="12">
        <f t="shared" si="952"/>
        <v>0.48963364485981153</v>
      </c>
      <c r="L792" s="12">
        <f t="shared" si="953"/>
        <v>1.7489915887850525</v>
      </c>
      <c r="M792" s="13">
        <f t="shared" si="954"/>
        <v>0.10660496059776575</v>
      </c>
      <c r="N792" s="13">
        <f t="shared" si="955"/>
        <v>5.219737541762063E-2</v>
      </c>
      <c r="O792" s="13">
        <f t="shared" si="956"/>
        <v>0.1864511794082542</v>
      </c>
      <c r="P792" s="13">
        <f t="shared" si="957"/>
        <v>9.1292770562074133E-2</v>
      </c>
      <c r="Q792" s="13">
        <f t="shared" si="958"/>
        <v>1.2778795588922757E-2</v>
      </c>
      <c r="R792" s="13">
        <f t="shared" si="959"/>
        <v>0.16305077225204473</v>
      </c>
      <c r="S792" s="13">
        <f t="shared" si="960"/>
        <v>1.9544986251498569E-2</v>
      </c>
      <c r="T792" s="13">
        <f t="shared" si="961"/>
        <v>2.235000599982943E-2</v>
      </c>
      <c r="U792" s="13">
        <f t="shared" si="962"/>
        <v>7.9835143914975676E-2</v>
      </c>
      <c r="V792" s="13">
        <f t="shared" si="963"/>
        <v>1.8597382914054973E-3</v>
      </c>
      <c r="W792" s="13">
        <f t="shared" si="964"/>
        <v>2.0856427537075772E-3</v>
      </c>
      <c r="X792" s="13">
        <f t="shared" si="965"/>
        <v>3.647771633445047E-3</v>
      </c>
      <c r="Y792" s="13">
        <f t="shared" si="966"/>
        <v>3.1899609523520505E-3</v>
      </c>
      <c r="Z792" s="13">
        <f t="shared" si="967"/>
        <v>9.505814307124448E-2</v>
      </c>
      <c r="AA792" s="13">
        <f t="shared" si="968"/>
        <v>4.6543665065578867E-2</v>
      </c>
      <c r="AB792" s="13">
        <f t="shared" si="969"/>
        <v>1.1394672185596829E-2</v>
      </c>
      <c r="AC792" s="13">
        <f t="shared" si="970"/>
        <v>9.953843856724347E-5</v>
      </c>
      <c r="AD792" s="13">
        <f t="shared" si="971"/>
        <v>2.5530021584332376E-4</v>
      </c>
      <c r="AE792" s="13">
        <f t="shared" si="972"/>
        <v>4.4651793012498155E-4</v>
      </c>
      <c r="AF792" s="13">
        <f t="shared" si="973"/>
        <v>3.9047805201515237E-4</v>
      </c>
      <c r="AG792" s="13">
        <f t="shared" si="974"/>
        <v>2.276476095265579E-4</v>
      </c>
      <c r="AH792" s="13">
        <f t="shared" si="975"/>
        <v>4.1563973169283189E-2</v>
      </c>
      <c r="AI792" s="13">
        <f t="shared" si="976"/>
        <v>2.0351119677731538E-2</v>
      </c>
      <c r="AJ792" s="13">
        <f t="shared" si="977"/>
        <v>4.9822964523929623E-3</v>
      </c>
      <c r="AK792" s="13">
        <f t="shared" si="978"/>
        <v>8.1316665725242505E-4</v>
      </c>
      <c r="AL792" s="13">
        <f t="shared" si="979"/>
        <v>3.4096499011949052E-6</v>
      </c>
      <c r="AM792" s="13">
        <f t="shared" si="980"/>
        <v>2.5000715043372651E-5</v>
      </c>
      <c r="AN792" s="13">
        <f t="shared" si="981"/>
        <v>4.3726040324470686E-5</v>
      </c>
      <c r="AO792" s="13">
        <f t="shared" si="982"/>
        <v>3.8238238369187638E-5</v>
      </c>
      <c r="AP792" s="13">
        <f t="shared" si="983"/>
        <v>2.2292785759222346E-5</v>
      </c>
      <c r="AQ792" s="13">
        <f t="shared" si="984"/>
        <v>9.7474736958667741E-6</v>
      </c>
      <c r="AR792" s="13">
        <f t="shared" si="985"/>
        <v>1.4539007893912772E-2</v>
      </c>
      <c r="AS792" s="13">
        <f t="shared" si="986"/>
        <v>7.1187874277420819E-3</v>
      </c>
      <c r="AT792" s="13">
        <f t="shared" si="987"/>
        <v>1.7427989176137786E-3</v>
      </c>
      <c r="AU792" s="13">
        <f t="shared" si="988"/>
        <v>2.8444432876298967E-4</v>
      </c>
      <c r="AV792" s="13">
        <f t="shared" si="989"/>
        <v>3.4818378362981277E-5</v>
      </c>
      <c r="AW792" s="13">
        <f t="shared" si="990"/>
        <v>8.1108479688146935E-8</v>
      </c>
      <c r="AX792" s="13">
        <f t="shared" si="991"/>
        <v>2.0401985384646776E-6</v>
      </c>
      <c r="AY792" s="13">
        <f t="shared" si="992"/>
        <v>3.568290083226278E-6</v>
      </c>
      <c r="AZ792" s="13">
        <f t="shared" si="993"/>
        <v>3.1204546709539384E-6</v>
      </c>
      <c r="BA792" s="13">
        <f t="shared" si="994"/>
        <v>1.8192163242278222E-6</v>
      </c>
      <c r="BB792" s="13">
        <f t="shared" si="995"/>
        <v>7.9544851231373068E-7</v>
      </c>
      <c r="BC792" s="13">
        <f t="shared" si="996"/>
        <v>2.7824655146965947E-7</v>
      </c>
      <c r="BD792" s="13">
        <f t="shared" si="997"/>
        <v>4.2381004192888197E-3</v>
      </c>
      <c r="BE792" s="13">
        <f t="shared" si="998"/>
        <v>2.0751165555782797E-3</v>
      </c>
      <c r="BF792" s="13">
        <f t="shared" si="999"/>
        <v>5.0802344130836542E-4</v>
      </c>
      <c r="BG792" s="13">
        <f t="shared" si="1000"/>
        <v>8.2915123080679845E-5</v>
      </c>
      <c r="BH792" s="13">
        <f t="shared" si="1001"/>
        <v>1.0149508481998286E-5</v>
      </c>
      <c r="BI792" s="13">
        <f t="shared" si="1002"/>
        <v>9.9390816631527911E-7</v>
      </c>
      <c r="BJ792" s="14">
        <f t="shared" si="1003"/>
        <v>9.7720123261260269E-2</v>
      </c>
      <c r="BK792" s="14">
        <f t="shared" si="1004"/>
        <v>0.21940897208129562</v>
      </c>
      <c r="BL792" s="14">
        <f t="shared" si="1005"/>
        <v>0.58562114468540949</v>
      </c>
      <c r="BM792" s="14">
        <f t="shared" si="1006"/>
        <v>0.38542904209092405</v>
      </c>
      <c r="BN792" s="14">
        <f t="shared" si="1007"/>
        <v>0.61237585382668214</v>
      </c>
    </row>
    <row r="793" spans="1:66" x14ac:dyDescent="0.25">
      <c r="A793" t="s">
        <v>114</v>
      </c>
      <c r="B793" t="s">
        <v>379</v>
      </c>
      <c r="C793" t="s">
        <v>132</v>
      </c>
      <c r="D793" s="10"/>
      <c r="E793" s="10">
        <f>VLOOKUP(A793,home!$A$2:$E$405,3,FALSE)</f>
        <v>1.23364485981308</v>
      </c>
      <c r="F793" s="10">
        <f>VLOOKUP(B793,home!$B$2:$E$405,3,FALSE)</f>
        <v>1.62</v>
      </c>
      <c r="G793" s="10">
        <f>VLOOKUP(C793,away!$B$2:$E$405,4,FALSE)</f>
        <v>1.1299999999999999</v>
      </c>
      <c r="H793" s="10">
        <f>VLOOKUP(A793,away!$A$2:$E$405,3,FALSE)</f>
        <v>1.0186915887850501</v>
      </c>
      <c r="I793" s="10">
        <f>VLOOKUP(C793,away!$B$2:$E$405,3,FALSE)</f>
        <v>0.65</v>
      </c>
      <c r="J793" s="10">
        <f>VLOOKUP(B793,home!$B$2:$E$405,4,FALSE)</f>
        <v>0.74</v>
      </c>
      <c r="K793" s="12">
        <f t="shared" si="952"/>
        <v>2.2583102803738244</v>
      </c>
      <c r="L793" s="12">
        <f t="shared" si="953"/>
        <v>0.48999065420560906</v>
      </c>
      <c r="M793" s="13">
        <f t="shared" si="954"/>
        <v>6.4036571151596583E-2</v>
      </c>
      <c r="N793" s="13">
        <f t="shared" si="955"/>
        <v>0.14461444695154044</v>
      </c>
      <c r="O793" s="13">
        <f t="shared" si="956"/>
        <v>3.1377321391654833E-2</v>
      </c>
      <c r="P793" s="13">
        <f t="shared" si="957"/>
        <v>7.0859727469367639E-2</v>
      </c>
      <c r="Q793" s="13">
        <f t="shared" si="958"/>
        <v>0.16329214612061943</v>
      </c>
      <c r="R793" s="13">
        <f t="shared" si="959"/>
        <v>7.6872971179583012E-3</v>
      </c>
      <c r="S793" s="13">
        <f t="shared" si="960"/>
        <v>1.9602474362448222E-2</v>
      </c>
      <c r="T793" s="13">
        <f t="shared" si="961"/>
        <v>8.0011625504280204E-2</v>
      </c>
      <c r="U793" s="13">
        <f t="shared" si="962"/>
        <v>1.7360302109773303E-2</v>
      </c>
      <c r="V793" s="13">
        <f t="shared" si="963"/>
        <v>2.4101262521103346E-3</v>
      </c>
      <c r="W793" s="13">
        <f t="shared" si="964"/>
        <v>0.12292144409616654</v>
      </c>
      <c r="X793" s="13">
        <f t="shared" si="965"/>
        <v>6.0230358808578834E-2</v>
      </c>
      <c r="Y793" s="13">
        <f t="shared" si="966"/>
        <v>1.4756156457827052E-2</v>
      </c>
      <c r="Z793" s="13">
        <f t="shared" si="967"/>
        <v>1.2555679146337608E-3</v>
      </c>
      <c r="AA793" s="13">
        <f t="shared" si="968"/>
        <v>2.8354619293249465E-3</v>
      </c>
      <c r="AB793" s="13">
        <f t="shared" si="969"/>
        <v>3.2016764123015628E-3</v>
      </c>
      <c r="AC793" s="13">
        <f t="shared" si="970"/>
        <v>1.6668296560863786E-4</v>
      </c>
      <c r="AD793" s="13">
        <f t="shared" si="971"/>
        <v>6.939869022019228E-2</v>
      </c>
      <c r="AE793" s="13">
        <f t="shared" si="972"/>
        <v>3.4004709622004414E-2</v>
      </c>
      <c r="AF793" s="13">
        <f t="shared" si="973"/>
        <v>8.3309949568788552E-3</v>
      </c>
      <c r="AG793" s="13">
        <f t="shared" si="974"/>
        <v>1.3607032230349004E-3</v>
      </c>
      <c r="AH793" s="13">
        <f t="shared" si="975"/>
        <v>1.5380413597274213E-4</v>
      </c>
      <c r="AI793" s="13">
        <f t="shared" si="976"/>
        <v>3.4733746143125711E-4</v>
      </c>
      <c r="AJ793" s="13">
        <f t="shared" si="977"/>
        <v>3.9219787995457736E-4</v>
      </c>
      <c r="AK793" s="13">
        <f t="shared" si="978"/>
        <v>2.9523483474741373E-4</v>
      </c>
      <c r="AL793" s="13">
        <f t="shared" si="979"/>
        <v>7.3777276355744299E-6</v>
      </c>
      <c r="AM793" s="13">
        <f t="shared" si="980"/>
        <v>3.1344755113747728E-2</v>
      </c>
      <c r="AN793" s="13">
        <f t="shared" si="981"/>
        <v>1.5358637064099857E-2</v>
      </c>
      <c r="AO793" s="13">
        <f t="shared" si="982"/>
        <v>3.7627943113724012E-3</v>
      </c>
      <c r="AP793" s="13">
        <f t="shared" si="983"/>
        <v>6.145780154235026E-4</v>
      </c>
      <c r="AQ793" s="13">
        <f t="shared" si="984"/>
        <v>7.5284370959436705E-5</v>
      </c>
      <c r="AR793" s="13">
        <f t="shared" si="985"/>
        <v>1.5072517840962474E-5</v>
      </c>
      <c r="AS793" s="13">
        <f t="shared" si="986"/>
        <v>3.4038421991363438E-5</v>
      </c>
      <c r="AT793" s="13">
        <f t="shared" si="987"/>
        <v>3.8434659155399261E-5</v>
      </c>
      <c r="AU793" s="13">
        <f t="shared" si="988"/>
        <v>2.8932461964434029E-5</v>
      </c>
      <c r="AV793" s="13">
        <f t="shared" si="989"/>
        <v>1.6334619072701502E-5</v>
      </c>
      <c r="AW793" s="13">
        <f t="shared" si="990"/>
        <v>2.2677309413398297E-7</v>
      </c>
      <c r="AX793" s="13">
        <f t="shared" si="991"/>
        <v>1.1797697118196082E-2</v>
      </c>
      <c r="AY793" s="13">
        <f t="shared" si="992"/>
        <v>5.7807613290645262E-3</v>
      </c>
      <c r="AZ793" s="13">
        <f t="shared" si="993"/>
        <v>1.4162595127174065E-3</v>
      </c>
      <c r="BA793" s="13">
        <f t="shared" si="994"/>
        <v>2.3131797505377314E-4</v>
      </c>
      <c r="BB793" s="13">
        <f t="shared" si="995"/>
        <v>2.8335911481528752E-5</v>
      </c>
      <c r="BC793" s="13">
        <f t="shared" si="996"/>
        <v>2.7768663608693006E-6</v>
      </c>
      <c r="BD793" s="13">
        <f t="shared" si="997"/>
        <v>1.2308988129031532E-6</v>
      </c>
      <c r="BE793" s="13">
        <f t="shared" si="998"/>
        <v>2.7797514432791276E-6</v>
      </c>
      <c r="BF793" s="13">
        <f t="shared" si="999"/>
        <v>3.138770630620615E-6</v>
      </c>
      <c r="BG793" s="13">
        <f t="shared" si="1000"/>
        <v>2.3627726609553227E-6</v>
      </c>
      <c r="BH793" s="13">
        <f t="shared" si="1001"/>
        <v>1.333968447605405E-6</v>
      </c>
      <c r="BI793" s="13">
        <f t="shared" si="1002"/>
        <v>6.0250293178431957E-7</v>
      </c>
      <c r="BJ793" s="14">
        <f t="shared" si="1003"/>
        <v>0.76933447354960016</v>
      </c>
      <c r="BK793" s="14">
        <f t="shared" si="1004"/>
        <v>0.16286372125783152</v>
      </c>
      <c r="BL793" s="14">
        <f t="shared" si="1005"/>
        <v>6.3794894618070933E-2</v>
      </c>
      <c r="BM793" s="14">
        <f t="shared" si="1006"/>
        <v>0.50960061258142864</v>
      </c>
      <c r="BN793" s="14">
        <f t="shared" si="1007"/>
        <v>0.48186751020273721</v>
      </c>
    </row>
    <row r="794" spans="1:66" x14ac:dyDescent="0.25">
      <c r="A794" t="s">
        <v>114</v>
      </c>
      <c r="B794" t="s">
        <v>112</v>
      </c>
      <c r="C794" t="s">
        <v>124</v>
      </c>
      <c r="D794" s="10"/>
      <c r="E794" s="10">
        <f>VLOOKUP(A794,home!$A$2:$E$405,3,FALSE)</f>
        <v>1.23364485981308</v>
      </c>
      <c r="F794" s="10">
        <f>VLOOKUP(B794,home!$B$2:$E$405,3,FALSE)</f>
        <v>0.49</v>
      </c>
      <c r="G794" s="10">
        <f>VLOOKUP(C794,away!$B$2:$E$405,4,FALSE)</f>
        <v>0.49</v>
      </c>
      <c r="H794" s="10">
        <f>VLOOKUP(A794,away!$A$2:$E$405,3,FALSE)</f>
        <v>1.0186915887850501</v>
      </c>
      <c r="I794" s="10">
        <f>VLOOKUP(C794,away!$B$2:$E$405,3,FALSE)</f>
        <v>0.97</v>
      </c>
      <c r="J794" s="10">
        <f>VLOOKUP(B794,home!$B$2:$E$405,4,FALSE)</f>
        <v>0.79</v>
      </c>
      <c r="K794" s="12">
        <f t="shared" si="952"/>
        <v>0.29619813084112051</v>
      </c>
      <c r="L794" s="12">
        <f t="shared" si="953"/>
        <v>0.78062336448598391</v>
      </c>
      <c r="M794" s="13">
        <f t="shared" si="954"/>
        <v>0.34067664887751364</v>
      </c>
      <c r="N794" s="13">
        <f t="shared" si="955"/>
        <v>0.10090778661873624</v>
      </c>
      <c r="O794" s="13">
        <f t="shared" si="956"/>
        <v>0.26594015184857489</v>
      </c>
      <c r="P794" s="13">
        <f t="shared" si="957"/>
        <v>7.8770975893151629E-2</v>
      </c>
      <c r="Q794" s="13">
        <f t="shared" si="958"/>
        <v>1.4944348891892155E-2</v>
      </c>
      <c r="R794" s="13">
        <f t="shared" si="959"/>
        <v>0.10379954804397397</v>
      </c>
      <c r="S794" s="13">
        <f t="shared" si="960"/>
        <v>4.5533401420406452E-3</v>
      </c>
      <c r="T794" s="13">
        <f t="shared" si="961"/>
        <v>1.1665907912041239E-2</v>
      </c>
      <c r="U794" s="13">
        <f t="shared" si="962"/>
        <v>3.0745232112778173E-2</v>
      </c>
      <c r="V794" s="13">
        <f t="shared" si="963"/>
        <v>1.1697995339040019E-4</v>
      </c>
      <c r="W794" s="13">
        <f t="shared" si="964"/>
        <v>1.4754960694720091E-3</v>
      </c>
      <c r="X794" s="13">
        <f t="shared" si="965"/>
        <v>1.1518067060370847E-3</v>
      </c>
      <c r="Y794" s="13">
        <f t="shared" si="966"/>
        <v>4.4956361305209378E-4</v>
      </c>
      <c r="Z794" s="13">
        <f t="shared" si="967"/>
        <v>2.7009450808737172E-2</v>
      </c>
      <c r="AA794" s="13">
        <f t="shared" si="968"/>
        <v>8.0001488445931405E-3</v>
      </c>
      <c r="AB794" s="13">
        <f t="shared" si="969"/>
        <v>1.1848145671096192E-3</v>
      </c>
      <c r="AC794" s="13">
        <f t="shared" si="970"/>
        <v>1.6905005668238182E-6</v>
      </c>
      <c r="AD794" s="13">
        <f t="shared" si="971"/>
        <v>1.0925979446025728E-4</v>
      </c>
      <c r="AE794" s="13">
        <f t="shared" si="972"/>
        <v>8.5290748354613106E-5</v>
      </c>
      <c r="AF794" s="13">
        <f t="shared" si="973"/>
        <v>3.3289975470052734E-5</v>
      </c>
      <c r="AG794" s="13">
        <f t="shared" si="974"/>
        <v>8.6623108850294823E-6</v>
      </c>
      <c r="AH794" s="13">
        <f t="shared" si="975"/>
        <v>5.2710520908087711E-3</v>
      </c>
      <c r="AI794" s="13">
        <f t="shared" si="976"/>
        <v>1.5612757768637378E-3</v>
      </c>
      <c r="AJ794" s="13">
        <f t="shared" si="977"/>
        <v>2.312234834172788E-4</v>
      </c>
      <c r="AK794" s="13">
        <f t="shared" si="978"/>
        <v>2.2829321198256937E-5</v>
      </c>
      <c r="AL794" s="13">
        <f t="shared" si="979"/>
        <v>1.5635046292182512E-8</v>
      </c>
      <c r="AM794" s="13">
        <f t="shared" si="980"/>
        <v>6.4725093790426495E-6</v>
      </c>
      <c r="AN794" s="13">
        <f t="shared" si="981"/>
        <v>5.0525920481353598E-6</v>
      </c>
      <c r="AO794" s="13">
        <f t="shared" si="982"/>
        <v>1.9720857019952758E-6</v>
      </c>
      <c r="AP794" s="13">
        <f t="shared" si="983"/>
        <v>5.1315205858208545E-7</v>
      </c>
      <c r="AQ794" s="13">
        <f t="shared" si="984"/>
        <v>1.0014462161581403E-7</v>
      </c>
      <c r="AR794" s="13">
        <f t="shared" si="985"/>
        <v>8.2294128350160478E-4</v>
      </c>
      <c r="AS794" s="13">
        <f t="shared" si="986"/>
        <v>2.4375366996516796E-4</v>
      </c>
      <c r="AT794" s="13">
        <f t="shared" si="987"/>
        <v>3.6099690714673067E-5</v>
      </c>
      <c r="AU794" s="13">
        <f t="shared" si="988"/>
        <v>3.5642203045429058E-6</v>
      </c>
      <c r="AV794" s="13">
        <f t="shared" si="989"/>
        <v>2.6392884802789445E-7</v>
      </c>
      <c r="AW794" s="13">
        <f t="shared" si="990"/>
        <v>1.0042007237881035E-10</v>
      </c>
      <c r="AX794" s="13">
        <f t="shared" si="991"/>
        <v>3.1952419665400882E-7</v>
      </c>
      <c r="AY794" s="13">
        <f t="shared" si="992"/>
        <v>2.4942805342673351E-7</v>
      </c>
      <c r="AZ794" s="13">
        <f t="shared" si="993"/>
        <v>9.7354683131583222E-8</v>
      </c>
      <c r="BA794" s="13">
        <f t="shared" si="994"/>
        <v>2.5332446764881129E-8</v>
      </c>
      <c r="BB794" s="13">
        <f t="shared" si="995"/>
        <v>4.9437749560658946E-9</v>
      </c>
      <c r="BC794" s="13">
        <f t="shared" si="996"/>
        <v>7.7184524789314142E-10</v>
      </c>
      <c r="BD794" s="13">
        <f t="shared" si="997"/>
        <v>1.0706786558357274E-4</v>
      </c>
      <c r="BE794" s="13">
        <f t="shared" si="998"/>
        <v>3.171330165900258E-5</v>
      </c>
      <c r="BF794" s="13">
        <f t="shared" si="999"/>
        <v>4.6967103370985853E-6</v>
      </c>
      <c r="BG794" s="13">
        <f t="shared" si="1000"/>
        <v>4.6371894098359006E-7</v>
      </c>
      <c r="BH794" s="13">
        <f t="shared" si="1001"/>
        <v>3.4338170888740811E-8</v>
      </c>
      <c r="BI794" s="13">
        <f t="shared" si="1002"/>
        <v>2.0341804067496025E-9</v>
      </c>
      <c r="BJ794" s="14">
        <f t="shared" si="1003"/>
        <v>0.13084622047921035</v>
      </c>
      <c r="BK794" s="14">
        <f t="shared" si="1004"/>
        <v>0.42411990042976283</v>
      </c>
      <c r="BL794" s="14">
        <f t="shared" si="1005"/>
        <v>0.41800687685152366</v>
      </c>
      <c r="BM794" s="14">
        <f t="shared" si="1006"/>
        <v>9.4942739067758297E-2</v>
      </c>
      <c r="BN794" s="14">
        <f t="shared" si="1007"/>
        <v>0.90503946017384251</v>
      </c>
    </row>
    <row r="795" spans="1:66" x14ac:dyDescent="0.25">
      <c r="A795" t="s">
        <v>114</v>
      </c>
      <c r="B795" t="s">
        <v>134</v>
      </c>
      <c r="C795" t="s">
        <v>356</v>
      </c>
      <c r="D795" s="10"/>
      <c r="E795" s="10">
        <f>VLOOKUP(A795,home!$A$2:$E$405,3,FALSE)</f>
        <v>1.23364485981308</v>
      </c>
      <c r="F795" s="10">
        <f>VLOOKUP(B795,home!$B$2:$E$405,3,FALSE)</f>
        <v>1.1299999999999999</v>
      </c>
      <c r="G795" s="10">
        <f>VLOOKUP(C795,away!$B$2:$E$405,4,FALSE)</f>
        <v>1.01</v>
      </c>
      <c r="H795" s="10">
        <f>VLOOKUP(A795,away!$A$2:$E$405,3,FALSE)</f>
        <v>1.0186915887850501</v>
      </c>
      <c r="I795" s="10">
        <f>VLOOKUP(C795,away!$B$2:$E$405,3,FALSE)</f>
        <v>0.41</v>
      </c>
      <c r="J795" s="10">
        <f>VLOOKUP(B795,home!$B$2:$E$405,4,FALSE)</f>
        <v>1.37</v>
      </c>
      <c r="K795" s="12">
        <f t="shared" si="952"/>
        <v>1.4079588785046679</v>
      </c>
      <c r="L795" s="12">
        <f t="shared" si="953"/>
        <v>0.57219906542056265</v>
      </c>
      <c r="M795" s="13">
        <f t="shared" si="954"/>
        <v>0.13804743183566484</v>
      </c>
      <c r="N795" s="13">
        <f t="shared" si="955"/>
        <v>0.19436510730779227</v>
      </c>
      <c r="O795" s="13">
        <f t="shared" si="956"/>
        <v>7.8990611480076245E-2</v>
      </c>
      <c r="P795" s="13">
        <f t="shared" si="957"/>
        <v>0.11121553275188611</v>
      </c>
      <c r="Q795" s="13">
        <f t="shared" si="958"/>
        <v>0.13682903925275935</v>
      </c>
      <c r="R795" s="13">
        <f t="shared" si="959"/>
        <v>2.2599177032949197E-2</v>
      </c>
      <c r="S795" s="13">
        <f t="shared" si="960"/>
        <v>2.2399718996602015E-2</v>
      </c>
      <c r="T795" s="13">
        <f t="shared" si="961"/>
        <v>7.8293448382822386E-2</v>
      </c>
      <c r="U795" s="13">
        <f t="shared" si="962"/>
        <v>3.1818711950439602E-2</v>
      </c>
      <c r="V795" s="13">
        <f t="shared" si="963"/>
        <v>2.0051052570790951E-3</v>
      </c>
      <c r="W795" s="13">
        <f t="shared" si="964"/>
        <v>6.4216553551062067E-2</v>
      </c>
      <c r="X795" s="13">
        <f t="shared" si="965"/>
        <v>3.6744651926447228E-2</v>
      </c>
      <c r="Y795" s="13">
        <f t="shared" si="966"/>
        <v>1.0512627745758492E-2</v>
      </c>
      <c r="Z795" s="13">
        <f t="shared" si="967"/>
        <v>4.3104093258424592E-3</v>
      </c>
      <c r="AA795" s="13">
        <f t="shared" si="968"/>
        <v>6.0688790803092108E-3</v>
      </c>
      <c r="AB795" s="13">
        <f t="shared" si="969"/>
        <v>4.2723660918462993E-3</v>
      </c>
      <c r="AC795" s="13">
        <f t="shared" si="970"/>
        <v>1.0096115444903864E-4</v>
      </c>
      <c r="AD795" s="13">
        <f t="shared" si="971"/>
        <v>2.2603566679797071E-2</v>
      </c>
      <c r="AE795" s="13">
        <f t="shared" si="972"/>
        <v>1.2933739729351256E-2</v>
      </c>
      <c r="AF795" s="13">
        <f t="shared" si="973"/>
        <v>3.700336892763795E-3</v>
      </c>
      <c r="AG795" s="13">
        <f t="shared" si="974"/>
        <v>7.057764372602241E-4</v>
      </c>
      <c r="AH795" s="13">
        <f t="shared" si="975"/>
        <v>6.1660304695678304E-4</v>
      </c>
      <c r="AI795" s="13">
        <f t="shared" si="976"/>
        <v>8.681517344758334E-4</v>
      </c>
      <c r="AJ795" s="13">
        <f t="shared" si="977"/>
        <v>6.1116097122223851E-4</v>
      </c>
      <c r="AK795" s="13">
        <f t="shared" si="978"/>
        <v>2.8682983854262878E-4</v>
      </c>
      <c r="AL795" s="13">
        <f t="shared" si="979"/>
        <v>3.2535045179723219E-6</v>
      </c>
      <c r="AM795" s="13">
        <f t="shared" si="980"/>
        <v>6.3649784785385155E-3</v>
      </c>
      <c r="AN795" s="13">
        <f t="shared" si="981"/>
        <v>3.6420347368417336E-3</v>
      </c>
      <c r="AO795" s="13">
        <f t="shared" si="982"/>
        <v>1.0419844363250325E-3</v>
      </c>
      <c r="AP795" s="13">
        <f t="shared" si="983"/>
        <v>1.9874084021598515E-4</v>
      </c>
      <c r="AQ795" s="13">
        <f t="shared" si="984"/>
        <v>2.8429830758121012E-5</v>
      </c>
      <c r="AR795" s="13">
        <f t="shared" si="985"/>
        <v>7.0563937440828518E-5</v>
      </c>
      <c r="AS795" s="13">
        <f t="shared" si="986"/>
        <v>9.9351122222062472E-5</v>
      </c>
      <c r="AT795" s="13">
        <f t="shared" si="987"/>
        <v>6.9941147310977652E-5</v>
      </c>
      <c r="AU795" s="13">
        <f t="shared" si="988"/>
        <v>3.2824753109764617E-5</v>
      </c>
      <c r="AV795" s="13">
        <f t="shared" si="989"/>
        <v>1.1553975643904199E-5</v>
      </c>
      <c r="AW795" s="13">
        <f t="shared" si="990"/>
        <v>7.2809161287988835E-8</v>
      </c>
      <c r="AX795" s="13">
        <f t="shared" si="991"/>
        <v>1.4936046600582402E-3</v>
      </c>
      <c r="AY795" s="13">
        <f t="shared" si="992"/>
        <v>8.5463919059312226E-4</v>
      </c>
      <c r="AZ795" s="13">
        <f t="shared" si="993"/>
        <v>2.4451187306458535E-4</v>
      </c>
      <c r="BA795" s="13">
        <f t="shared" si="994"/>
        <v>4.6636488417262328E-5</v>
      </c>
      <c r="BB795" s="13">
        <f t="shared" si="995"/>
        <v>6.6713387717135991E-6</v>
      </c>
      <c r="BC795" s="13">
        <f t="shared" si="996"/>
        <v>7.6346676205569718E-7</v>
      </c>
      <c r="BD795" s="13">
        <f t="shared" si="997"/>
        <v>6.729436509339521E-6</v>
      </c>
      <c r="BE795" s="13">
        <f t="shared" si="998"/>
        <v>9.4747698806580391E-6</v>
      </c>
      <c r="BF795" s="13">
        <f t="shared" si="999"/>
        <v>6.6700431876305514E-6</v>
      </c>
      <c r="BG795" s="13">
        <f t="shared" si="1000"/>
        <v>3.1303821753446699E-6</v>
      </c>
      <c r="BH795" s="13">
        <f t="shared" si="1001"/>
        <v>1.1018623442223209E-6</v>
      </c>
      <c r="BI795" s="13">
        <f t="shared" si="1002"/>
        <v>3.1027537408755679E-7</v>
      </c>
      <c r="BJ795" s="14">
        <f t="shared" si="1003"/>
        <v>0.57482784324616087</v>
      </c>
      <c r="BK795" s="14">
        <f t="shared" si="1004"/>
        <v>0.27462664269079218</v>
      </c>
      <c r="BL795" s="14">
        <f t="shared" si="1005"/>
        <v>0.14644414293201685</v>
      </c>
      <c r="BM795" s="14">
        <f t="shared" si="1006"/>
        <v>0.31730757215225192</v>
      </c>
      <c r="BN795" s="14">
        <f t="shared" si="1007"/>
        <v>0.68204689966112808</v>
      </c>
    </row>
    <row r="796" spans="1:66" x14ac:dyDescent="0.25">
      <c r="A796" t="s">
        <v>136</v>
      </c>
      <c r="B796" t="s">
        <v>307</v>
      </c>
      <c r="C796" t="s">
        <v>373</v>
      </c>
      <c r="D796" s="16"/>
      <c r="E796" s="10">
        <f>VLOOKUP(A796,home!$A$2:$E$405,3,FALSE)</f>
        <v>1.52380952380952</v>
      </c>
      <c r="F796" s="10">
        <f>VLOOKUP(B796,home!$B$2:$E$405,3,FALSE)</f>
        <v>0.33</v>
      </c>
      <c r="G796" s="10">
        <f>VLOOKUP(C796,away!$B$2:$E$405,4,FALSE)</f>
        <v>1.31</v>
      </c>
      <c r="H796" s="10">
        <f>VLOOKUP(A796,away!$A$2:$E$405,3,FALSE)</f>
        <v>1.44047619047619</v>
      </c>
      <c r="I796" s="10">
        <f>VLOOKUP(C796,away!$B$2:$E$405,3,FALSE)</f>
        <v>0.66</v>
      </c>
      <c r="J796" s="10">
        <f>VLOOKUP(B796,home!$B$2:$E$405,4,FALSE)</f>
        <v>1.21</v>
      </c>
      <c r="K796" s="12">
        <f t="shared" si="952"/>
        <v>0.65874285714285552</v>
      </c>
      <c r="L796" s="12">
        <f t="shared" si="953"/>
        <v>1.1503642857142855</v>
      </c>
      <c r="M796" s="13">
        <f t="shared" si="954"/>
        <v>0.16380032181916335</v>
      </c>
      <c r="N796" s="13">
        <f t="shared" si="955"/>
        <v>0.10790229199607487</v>
      </c>
      <c r="O796" s="13">
        <f t="shared" si="956"/>
        <v>0.18843004020927193</v>
      </c>
      <c r="P796" s="13">
        <f t="shared" si="957"/>
        <v>0.12412694305899893</v>
      </c>
      <c r="Q796" s="13">
        <f t="shared" si="958"/>
        <v>3.5539932060878521E-2</v>
      </c>
      <c r="R796" s="13">
        <f t="shared" si="959"/>
        <v>0.10838159430622661</v>
      </c>
      <c r="S796" s="13">
        <f t="shared" si="960"/>
        <v>2.3515671126369868E-2</v>
      </c>
      <c r="T796" s="13">
        <f t="shared" si="961"/>
        <v>4.0883868559546746E-2</v>
      </c>
      <c r="U796" s="13">
        <f t="shared" si="962"/>
        <v>7.1395601094981553E-2</v>
      </c>
      <c r="V796" s="13">
        <f t="shared" si="963"/>
        <v>1.9800045014696306E-3</v>
      </c>
      <c r="W796" s="13">
        <f t="shared" si="964"/>
        <v>7.8038921294820308E-3</v>
      </c>
      <c r="X796" s="13">
        <f t="shared" si="965"/>
        <v>8.9773187953229305E-3</v>
      </c>
      <c r="Y796" s="13">
        <f t="shared" si="966"/>
        <v>5.1635934618055471E-3</v>
      </c>
      <c r="Z796" s="13">
        <f t="shared" si="967"/>
        <v>4.1559438439552607E-2</v>
      </c>
      <c r="AA796" s="13">
        <f t="shared" si="968"/>
        <v>2.7376983218923501E-2</v>
      </c>
      <c r="AB796" s="13">
        <f t="shared" si="969"/>
        <v>9.0171960727928394E-3</v>
      </c>
      <c r="AC796" s="13">
        <f t="shared" si="970"/>
        <v>9.3777252419647325E-5</v>
      </c>
      <c r="AD796" s="13">
        <f t="shared" si="971"/>
        <v>1.2851895495524085E-3</v>
      </c>
      <c r="AE796" s="13">
        <f t="shared" si="972"/>
        <v>1.4784361581783206E-3</v>
      </c>
      <c r="AF796" s="13">
        <f t="shared" si="973"/>
        <v>8.5037007753848825E-4</v>
      </c>
      <c r="AG796" s="13">
        <f t="shared" si="974"/>
        <v>3.2607845561345483E-4</v>
      </c>
      <c r="AH796" s="13">
        <f t="shared" si="975"/>
        <v>1.195212342880069E-2</v>
      </c>
      <c r="AI796" s="13">
        <f t="shared" si="976"/>
        <v>7.8733759364122292E-3</v>
      </c>
      <c r="AJ796" s="13">
        <f t="shared" si="977"/>
        <v>2.5932650798559985E-3</v>
      </c>
      <c r="AK796" s="13">
        <f t="shared" si="978"/>
        <v>5.6943161601104547E-4</v>
      </c>
      <c r="AL796" s="13">
        <f t="shared" si="979"/>
        <v>2.8425545303076734E-6</v>
      </c>
      <c r="AM796" s="13">
        <f t="shared" si="980"/>
        <v>1.6932188716845865E-4</v>
      </c>
      <c r="AN796" s="13">
        <f t="shared" si="981"/>
        <v>1.9478185178833877E-4</v>
      </c>
      <c r="AO796" s="13">
        <f t="shared" si="982"/>
        <v>1.1203504290129908E-4</v>
      </c>
      <c r="AP796" s="13">
        <f t="shared" si="983"/>
        <v>4.2960370700707417E-5</v>
      </c>
      <c r="AQ796" s="13">
        <f t="shared" si="984"/>
        <v>1.2355019038785051E-5</v>
      </c>
      <c r="AR796" s="13">
        <f t="shared" si="985"/>
        <v>2.749859186188257E-3</v>
      </c>
      <c r="AS796" s="13">
        <f t="shared" si="986"/>
        <v>1.81145009705018E-3</v>
      </c>
      <c r="AT796" s="13">
        <f t="shared" si="987"/>
        <v>5.9663990625126928E-4</v>
      </c>
      <c r="AU796" s="13">
        <f t="shared" si="988"/>
        <v>1.3101075884313555E-4</v>
      </c>
      <c r="AV796" s="13">
        <f t="shared" si="989"/>
        <v>2.1575600399195177E-5</v>
      </c>
      <c r="AW796" s="13">
        <f t="shared" si="990"/>
        <v>5.9835319343391801E-8</v>
      </c>
      <c r="AX796" s="13">
        <f t="shared" si="991"/>
        <v>1.858993062169511E-5</v>
      </c>
      <c r="AY796" s="13">
        <f t="shared" si="992"/>
        <v>2.1385192261104416E-5</v>
      </c>
      <c r="AZ796" s="13">
        <f t="shared" si="993"/>
        <v>1.2300380710154026E-5</v>
      </c>
      <c r="BA796" s="13">
        <f t="shared" si="994"/>
        <v>4.7166395565500367E-6</v>
      </c>
      <c r="BB796" s="13">
        <f t="shared" si="995"/>
        <v>1.3564634236106068E-6</v>
      </c>
      <c r="BC796" s="13">
        <f t="shared" si="996"/>
        <v>3.1208541547987405E-7</v>
      </c>
      <c r="BD796" s="13">
        <f t="shared" si="997"/>
        <v>5.2722329975571933E-4</v>
      </c>
      <c r="BE796" s="13">
        <f t="shared" si="998"/>
        <v>3.4730458283336674E-4</v>
      </c>
      <c r="BF796" s="13">
        <f t="shared" si="999"/>
        <v>1.1439220659722977E-4</v>
      </c>
      <c r="BG796" s="13">
        <f t="shared" si="1000"/>
        <v>2.5118349669578319E-5</v>
      </c>
      <c r="BH796" s="13">
        <f t="shared" si="1001"/>
        <v>4.1366333570128293E-6</v>
      </c>
      <c r="BI796" s="13">
        <f t="shared" si="1002"/>
        <v>5.4499553531021467E-7</v>
      </c>
      <c r="BJ796" s="14">
        <f t="shared" si="1003"/>
        <v>0.21080108610757953</v>
      </c>
      <c r="BK796" s="14">
        <f t="shared" si="1004"/>
        <v>0.31354094550521283</v>
      </c>
      <c r="BL796" s="14">
        <f t="shared" si="1005"/>
        <v>0.43391886657975665</v>
      </c>
      <c r="BM796" s="14">
        <f t="shared" si="1006"/>
        <v>0.2716178878245456</v>
      </c>
      <c r="BN796" s="14">
        <f t="shared" si="1007"/>
        <v>0.72818112345061425</v>
      </c>
    </row>
    <row r="797" spans="1:66" x14ac:dyDescent="0.25">
      <c r="A797" t="s">
        <v>136</v>
      </c>
      <c r="B797" t="s">
        <v>315</v>
      </c>
      <c r="C797" t="s">
        <v>481</v>
      </c>
      <c r="D797"/>
      <c r="E797" s="10">
        <f>VLOOKUP(A797,home!$A$2:$E$405,3,FALSE)</f>
        <v>1.52380952380952</v>
      </c>
      <c r="F797" s="10">
        <f>VLOOKUP(B797,home!$B$2:$E$405,3,FALSE)</f>
        <v>0.66</v>
      </c>
      <c r="G797" s="10">
        <f>VLOOKUP(C797,away!$B$2:$E$405,4,FALSE)</f>
        <v>1.31</v>
      </c>
      <c r="H797" s="10">
        <f>VLOOKUP(A797,away!$A$2:$E$405,3,FALSE)</f>
        <v>1.44047619047619</v>
      </c>
      <c r="I797" s="10">
        <f>VLOOKUP(C797,away!$B$2:$E$405,3,FALSE)</f>
        <v>0.22</v>
      </c>
      <c r="J797" s="10">
        <f>VLOOKUP(B797,home!$B$2:$E$405,4,FALSE)</f>
        <v>1.56</v>
      </c>
      <c r="K797" s="12">
        <f t="shared" si="952"/>
        <v>1.317485714285711</v>
      </c>
      <c r="L797" s="12">
        <f t="shared" si="953"/>
        <v>0.49437142857142841</v>
      </c>
      <c r="M797" s="13">
        <f t="shared" si="954"/>
        <v>0.16335048973676211</v>
      </c>
      <c r="N797" s="13">
        <f t="shared" si="955"/>
        <v>0.21521193664975874</v>
      </c>
      <c r="O797" s="13">
        <f t="shared" si="956"/>
        <v>8.0755814969005538E-2</v>
      </c>
      <c r="P797" s="13">
        <f t="shared" si="957"/>
        <v>0.10639463256716496</v>
      </c>
      <c r="Q797" s="13">
        <f t="shared" si="958"/>
        <v>0.1417693260399093</v>
      </c>
      <c r="R797" s="13">
        <f t="shared" si="959"/>
        <v>1.9961683805838602E-2</v>
      </c>
      <c r="S797" s="13">
        <f t="shared" si="960"/>
        <v>1.7324432049980118E-2</v>
      </c>
      <c r="T797" s="13">
        <f t="shared" si="961"/>
        <v>7.008670424195855E-2</v>
      </c>
      <c r="U797" s="13">
        <f t="shared" si="962"/>
        <v>2.6299233247280781E-2</v>
      </c>
      <c r="V797" s="13">
        <f t="shared" si="963"/>
        <v>1.2537639399134918E-3</v>
      </c>
      <c r="W797" s="13">
        <f t="shared" si="964"/>
        <v>6.2259687260497916E-2</v>
      </c>
      <c r="X797" s="13">
        <f t="shared" si="965"/>
        <v>3.0779410533382713E-2</v>
      </c>
      <c r="Y797" s="13">
        <f t="shared" si="966"/>
        <v>7.6082305779874414E-3</v>
      </c>
      <c r="Z797" s="13">
        <f t="shared" si="967"/>
        <v>3.2894953799278591E-3</v>
      </c>
      <c r="AA797" s="13">
        <f t="shared" si="968"/>
        <v>4.3338631702638016E-3</v>
      </c>
      <c r="AB797" s="13">
        <f t="shared" si="969"/>
        <v>2.8549014072457701E-3</v>
      </c>
      <c r="AC797" s="13">
        <f t="shared" si="970"/>
        <v>5.1038167198036864E-5</v>
      </c>
      <c r="AD797" s="13">
        <f t="shared" si="971"/>
        <v>2.0506562135400527E-2</v>
      </c>
      <c r="AE797" s="13">
        <f t="shared" si="972"/>
        <v>1.0137858417966718E-2</v>
      </c>
      <c r="AF797" s="13">
        <f t="shared" si="973"/>
        <v>2.5059337743725436E-3</v>
      </c>
      <c r="AG797" s="13">
        <f t="shared" si="974"/>
        <v>4.1295401998064864E-4</v>
      </c>
      <c r="AH797" s="13">
        <f t="shared" si="975"/>
        <v>4.0655813256351237E-4</v>
      </c>
      <c r="AI797" s="13">
        <f t="shared" si="976"/>
        <v>5.3563453167910385E-4</v>
      </c>
      <c r="AJ797" s="13">
        <f t="shared" si="977"/>
        <v>3.5284542178266821E-4</v>
      </c>
      <c r="AK797" s="13">
        <f t="shared" si="978"/>
        <v>1.5495626751659388E-4</v>
      </c>
      <c r="AL797" s="13">
        <f t="shared" si="979"/>
        <v>1.329702054689243E-6</v>
      </c>
      <c r="AM797" s="13">
        <f t="shared" si="980"/>
        <v>5.4034205325004941E-3</v>
      </c>
      <c r="AN797" s="13">
        <f t="shared" si="981"/>
        <v>2.6712967278244575E-3</v>
      </c>
      <c r="AO797" s="13">
        <f t="shared" si="982"/>
        <v>6.6030638973637961E-4</v>
      </c>
      <c r="AP797" s="13">
        <f t="shared" si="983"/>
        <v>1.088122043962721E-4</v>
      </c>
      <c r="AQ797" s="13">
        <f t="shared" si="984"/>
        <v>1.3448411233347826E-5</v>
      </c>
      <c r="AR797" s="13">
        <f t="shared" si="985"/>
        <v>4.0198144958551182E-5</v>
      </c>
      <c r="AS797" s="13">
        <f t="shared" si="986"/>
        <v>5.2960481723677347E-5</v>
      </c>
      <c r="AT797" s="13">
        <f t="shared" si="987"/>
        <v>3.4887339046317199E-5</v>
      </c>
      <c r="AU797" s="13">
        <f t="shared" si="988"/>
        <v>1.5321190267654999E-5</v>
      </c>
      <c r="AV797" s="13">
        <f t="shared" si="989"/>
        <v>5.046362325872184E-6</v>
      </c>
      <c r="AW797" s="13">
        <f t="shared" si="990"/>
        <v>2.4057534500823066E-8</v>
      </c>
      <c r="AX797" s="13">
        <f t="shared" si="991"/>
        <v>1.1864882266412471E-3</v>
      </c>
      <c r="AY797" s="13">
        <f t="shared" si="992"/>
        <v>5.8656587958781387E-4</v>
      </c>
      <c r="AZ797" s="13">
        <f t="shared" si="993"/>
        <v>1.4499070592154201E-4</v>
      </c>
      <c r="BA797" s="13">
        <f t="shared" si="994"/>
        <v>2.3893087472004191E-5</v>
      </c>
      <c r="BB797" s="13">
        <f t="shared" si="995"/>
        <v>2.9530149466292033E-6</v>
      </c>
      <c r="BC797" s="13">
        <f t="shared" si="996"/>
        <v>2.9197724355157208E-7</v>
      </c>
      <c r="BD797" s="13">
        <f t="shared" si="997"/>
        <v>3.3121357248467141E-6</v>
      </c>
      <c r="BE797" s="13">
        <f t="shared" si="998"/>
        <v>4.3636915012608944E-6</v>
      </c>
      <c r="BF797" s="13">
        <f t="shared" si="999"/>
        <v>2.874550607230598E-6</v>
      </c>
      <c r="BG797" s="13">
        <f t="shared" si="1000"/>
        <v>1.2623931200058763E-6</v>
      </c>
      <c r="BH797" s="13">
        <f t="shared" si="1001"/>
        <v>4.1579622535507745E-7</v>
      </c>
      <c r="BI797" s="13">
        <f t="shared" si="1002"/>
        <v>1.0956111739184731E-7</v>
      </c>
      <c r="BJ797" s="14">
        <f t="shared" si="1003"/>
        <v>0.57208107080871895</v>
      </c>
      <c r="BK797" s="14">
        <f t="shared" si="1004"/>
        <v>0.28896225204266124</v>
      </c>
      <c r="BL797" s="14">
        <f t="shared" si="1005"/>
        <v>0.13581624259979455</v>
      </c>
      <c r="BM797" s="14">
        <f t="shared" si="1006"/>
        <v>0.27211863524060981</v>
      </c>
      <c r="BN797" s="14">
        <f t="shared" si="1007"/>
        <v>0.72744388376843927</v>
      </c>
    </row>
    <row r="798" spans="1:66" x14ac:dyDescent="0.25">
      <c r="A798" t="s">
        <v>136</v>
      </c>
      <c r="B798" t="s">
        <v>480</v>
      </c>
      <c r="C798" t="s">
        <v>317</v>
      </c>
      <c r="D798"/>
      <c r="E798" s="10">
        <f>VLOOKUP(A798,home!$A$2:$E$405,3,FALSE)</f>
        <v>1.52380952380952</v>
      </c>
      <c r="F798" s="10">
        <f>VLOOKUP(B798,home!$B$2:$E$405,3,FALSE)</f>
        <v>1.53</v>
      </c>
      <c r="G798" s="10">
        <f>VLOOKUP(C798,away!$B$2:$E$405,4,FALSE)</f>
        <v>0.82</v>
      </c>
      <c r="H798" s="10">
        <f>VLOOKUP(A798,away!$A$2:$E$405,3,FALSE)</f>
        <v>1.44047619047619</v>
      </c>
      <c r="I798" s="10">
        <f>VLOOKUP(C798,away!$B$2:$E$405,3,FALSE)</f>
        <v>1.1499999999999999</v>
      </c>
      <c r="J798" s="10">
        <f>VLOOKUP(B798,home!$B$2:$E$405,4,FALSE)</f>
        <v>0.69</v>
      </c>
      <c r="K798" s="12">
        <f t="shared" si="952"/>
        <v>1.9117714285714238</v>
      </c>
      <c r="L798" s="12">
        <f t="shared" si="953"/>
        <v>1.1430178571428566</v>
      </c>
      <c r="M798" s="13">
        <f t="shared" si="954"/>
        <v>4.713265124698611E-2</v>
      </c>
      <c r="N798" s="13">
        <f t="shared" si="955"/>
        <v>9.0106856006809316E-2</v>
      </c>
      <c r="O798" s="13">
        <f t="shared" si="956"/>
        <v>5.3873462029791652E-2</v>
      </c>
      <c r="P798" s="13">
        <f t="shared" si="957"/>
        <v>0.10299374546678314</v>
      </c>
      <c r="Q798" s="13">
        <f t="shared" si="958"/>
        <v>8.6131856416108751E-2</v>
      </c>
      <c r="R798" s="13">
        <f t="shared" si="959"/>
        <v>3.0789164563079764E-2</v>
      </c>
      <c r="S798" s="13">
        <f t="shared" si="960"/>
        <v>5.6265196867929364E-2</v>
      </c>
      <c r="T798" s="13">
        <f t="shared" si="961"/>
        <v>9.8450249952476837E-2</v>
      </c>
      <c r="U798" s="13">
        <f t="shared" si="962"/>
        <v>5.8861845121279649E-2</v>
      </c>
      <c r="V798" s="13">
        <f t="shared" si="963"/>
        <v>1.3661120290963469E-2</v>
      </c>
      <c r="W798" s="13">
        <f t="shared" si="964"/>
        <v>5.4888140728710989E-2</v>
      </c>
      <c r="X798" s="13">
        <f t="shared" si="965"/>
        <v>6.2738124998286793E-2</v>
      </c>
      <c r="Y798" s="13">
        <f t="shared" si="966"/>
        <v>3.585539859835124E-2</v>
      </c>
      <c r="Z798" s="13">
        <f t="shared" si="967"/>
        <v>1.1730854967370067E-2</v>
      </c>
      <c r="AA798" s="13">
        <f t="shared" si="968"/>
        <v>2.2426713359333252E-2</v>
      </c>
      <c r="AB798" s="13">
        <f t="shared" si="969"/>
        <v>2.143737491856719E-2</v>
      </c>
      <c r="AC798" s="13">
        <f t="shared" si="970"/>
        <v>1.8657580106537211E-3</v>
      </c>
      <c r="AD798" s="13">
        <f t="shared" si="971"/>
        <v>2.6233394803139291E-2</v>
      </c>
      <c r="AE798" s="13">
        <f t="shared" si="972"/>
        <v>2.9985238713466825E-2</v>
      </c>
      <c r="AF798" s="13">
        <f t="shared" si="973"/>
        <v>1.7136831650091944E-2</v>
      </c>
      <c r="AG798" s="13">
        <f t="shared" si="974"/>
        <v>6.5292348636353239E-3</v>
      </c>
      <c r="AH798" s="13">
        <f t="shared" si="975"/>
        <v>3.3521441768142443E-3</v>
      </c>
      <c r="AI798" s="13">
        <f t="shared" si="976"/>
        <v>6.4085334616855458E-3</v>
      </c>
      <c r="AJ798" s="13">
        <f t="shared" si="977"/>
        <v>6.1258255855471764E-3</v>
      </c>
      <c r="AK798" s="13">
        <f t="shared" si="978"/>
        <v>3.9037261102869681E-3</v>
      </c>
      <c r="AL798" s="13">
        <f t="shared" si="979"/>
        <v>1.6308134642790224E-4</v>
      </c>
      <c r="AM798" s="13">
        <f t="shared" si="980"/>
        <v>1.0030450931815151E-2</v>
      </c>
      <c r="AN798" s="13">
        <f t="shared" si="981"/>
        <v>1.1464984530259924E-2</v>
      </c>
      <c r="AO798" s="13">
        <f t="shared" si="982"/>
        <v>6.552341024976851E-3</v>
      </c>
      <c r="AP798" s="13">
        <f t="shared" si="983"/>
        <v>2.4964809325460891E-3</v>
      </c>
      <c r="AQ798" s="13">
        <f t="shared" si="984"/>
        <v>7.1338057147920825E-4</v>
      </c>
      <c r="AR798" s="13">
        <f t="shared" si="985"/>
        <v>7.6631213076322469E-4</v>
      </c>
      <c r="AS798" s="13">
        <f t="shared" si="986"/>
        <v>1.4650136369608214E-3</v>
      </c>
      <c r="AT798" s="13">
        <f t="shared" si="987"/>
        <v>1.4003856068046038E-3</v>
      </c>
      <c r="AU798" s="13">
        <f t="shared" si="988"/>
        <v>8.9240573069056597E-4</v>
      </c>
      <c r="AV798" s="13">
        <f t="shared" si="989"/>
        <v>4.2651894465690714E-4</v>
      </c>
      <c r="AW798" s="13">
        <f t="shared" si="990"/>
        <v>9.898987361553712E-6</v>
      </c>
      <c r="AX798" s="13">
        <f t="shared" si="991"/>
        <v>3.1959882511886366E-3</v>
      </c>
      <c r="AY798" s="13">
        <f t="shared" si="992"/>
        <v>3.6530716423273813E-3</v>
      </c>
      <c r="AZ798" s="13">
        <f t="shared" si="993"/>
        <v>2.0877630603011905E-3</v>
      </c>
      <c r="BA798" s="13">
        <f t="shared" si="994"/>
        <v>7.9545015313582613E-4</v>
      </c>
      <c r="BB798" s="13">
        <f t="shared" si="995"/>
        <v>2.2730343237531742E-4</v>
      </c>
      <c r="BC798" s="13">
        <f t="shared" si="996"/>
        <v>5.1962376438970322E-5</v>
      </c>
      <c r="BD798" s="13">
        <f t="shared" si="997"/>
        <v>1.4598474160125948E-4</v>
      </c>
      <c r="BE798" s="13">
        <f t="shared" si="998"/>
        <v>2.7908945800066994E-4</v>
      </c>
      <c r="BF798" s="13">
        <f t="shared" si="999"/>
        <v>2.6677762591058269E-4</v>
      </c>
      <c r="BG798" s="13">
        <f t="shared" si="1000"/>
        <v>1.700059476659892E-4</v>
      </c>
      <c r="BH798" s="13">
        <f t="shared" si="1001"/>
        <v>8.1253128358761719E-5</v>
      </c>
      <c r="BI798" s="13">
        <f t="shared" si="1002"/>
        <v>3.1067481855665421E-5</v>
      </c>
      <c r="BJ798" s="14">
        <f t="shared" si="1003"/>
        <v>0.54932450363792196</v>
      </c>
      <c r="BK798" s="14">
        <f t="shared" si="1004"/>
        <v>0.2257346248720711</v>
      </c>
      <c r="BL798" s="14">
        <f t="shared" si="1005"/>
        <v>0.21310360375965451</v>
      </c>
      <c r="BM798" s="14">
        <f t="shared" si="1006"/>
        <v>0.58522267885249313</v>
      </c>
      <c r="BN798" s="14">
        <f t="shared" si="1007"/>
        <v>0.41102773572955875</v>
      </c>
    </row>
    <row r="799" spans="1:66" x14ac:dyDescent="0.25">
      <c r="A799" t="s">
        <v>136</v>
      </c>
      <c r="B799" t="s">
        <v>482</v>
      </c>
      <c r="C799" t="s">
        <v>323</v>
      </c>
      <c r="D799"/>
      <c r="E799" s="10">
        <f>VLOOKUP(A799,home!$A$2:$E$405,3,FALSE)</f>
        <v>1.52380952380952</v>
      </c>
      <c r="F799" s="10">
        <f>VLOOKUP(B799,home!$B$2:$E$405,3,FALSE)</f>
        <v>0</v>
      </c>
      <c r="G799" s="10">
        <f>VLOOKUP(C799,away!$B$2:$E$405,4,FALSE)</f>
        <v>0</v>
      </c>
      <c r="H799" s="10">
        <f>VLOOKUP(A799,away!$A$2:$E$405,3,FALSE)</f>
        <v>1.44047619047619</v>
      </c>
      <c r="I799" s="10">
        <f>VLOOKUP(C799,away!$B$2:$E$405,3,FALSE)</f>
        <v>0.98</v>
      </c>
      <c r="J799" s="10">
        <f>VLOOKUP(B799,home!$B$2:$E$405,4,FALSE)</f>
        <v>0.35</v>
      </c>
      <c r="K799" s="12">
        <f t="shared" si="952"/>
        <v>0</v>
      </c>
      <c r="L799" s="12">
        <f t="shared" si="953"/>
        <v>0.49408333333333315</v>
      </c>
      <c r="M799" s="13">
        <f t="shared" si="954"/>
        <v>0.61012993681071348</v>
      </c>
      <c r="N799" s="13">
        <f t="shared" si="955"/>
        <v>0</v>
      </c>
      <c r="O799" s="13">
        <f t="shared" si="956"/>
        <v>0.30145503294589321</v>
      </c>
      <c r="P799" s="13">
        <f t="shared" si="957"/>
        <v>0</v>
      </c>
      <c r="Q799" s="13">
        <f t="shared" si="958"/>
        <v>0</v>
      </c>
      <c r="R799" s="13">
        <f t="shared" si="959"/>
        <v>7.4471953764008336E-2</v>
      </c>
      <c r="S799" s="13">
        <f t="shared" si="960"/>
        <v>0</v>
      </c>
      <c r="T799" s="13">
        <f t="shared" si="961"/>
        <v>0</v>
      </c>
      <c r="U799" s="13">
        <f t="shared" si="962"/>
        <v>0</v>
      </c>
      <c r="V799" s="13">
        <f t="shared" si="963"/>
        <v>0</v>
      </c>
      <c r="W799" s="13">
        <f t="shared" si="964"/>
        <v>0</v>
      </c>
      <c r="X799" s="13">
        <f t="shared" si="965"/>
        <v>0</v>
      </c>
      <c r="Y799" s="13">
        <f t="shared" si="966"/>
        <v>0</v>
      </c>
      <c r="Z799" s="13">
        <f t="shared" si="967"/>
        <v>1.2265117051855706E-2</v>
      </c>
      <c r="AA799" s="13">
        <f t="shared" si="968"/>
        <v>0</v>
      </c>
      <c r="AB799" s="13">
        <f t="shared" si="969"/>
        <v>0</v>
      </c>
      <c r="AC799" s="13">
        <f t="shared" si="970"/>
        <v>0</v>
      </c>
      <c r="AD799" s="13">
        <f t="shared" si="971"/>
        <v>0</v>
      </c>
      <c r="AE799" s="13">
        <f t="shared" si="972"/>
        <v>0</v>
      </c>
      <c r="AF799" s="13">
        <f t="shared" si="973"/>
        <v>0</v>
      </c>
      <c r="AG799" s="13">
        <f t="shared" si="974"/>
        <v>0</v>
      </c>
      <c r="AH799" s="13">
        <f t="shared" si="975"/>
        <v>1.5149974791760922E-3</v>
      </c>
      <c r="AI799" s="13">
        <f t="shared" si="976"/>
        <v>0</v>
      </c>
      <c r="AJ799" s="13">
        <f t="shared" si="977"/>
        <v>0</v>
      </c>
      <c r="AK799" s="13">
        <f t="shared" si="978"/>
        <v>0</v>
      </c>
      <c r="AL799" s="13">
        <f t="shared" si="979"/>
        <v>0</v>
      </c>
      <c r="AM799" s="13">
        <f t="shared" si="980"/>
        <v>0</v>
      </c>
      <c r="AN799" s="13">
        <f t="shared" si="981"/>
        <v>0</v>
      </c>
      <c r="AO799" s="13">
        <f t="shared" si="982"/>
        <v>0</v>
      </c>
      <c r="AP799" s="13">
        <f t="shared" si="983"/>
        <v>0</v>
      </c>
      <c r="AQ799" s="13">
        <f t="shared" si="984"/>
        <v>0</v>
      </c>
      <c r="AR799" s="13">
        <f t="shared" si="985"/>
        <v>1.4970700090058414E-4</v>
      </c>
      <c r="AS799" s="13">
        <f t="shared" si="986"/>
        <v>0</v>
      </c>
      <c r="AT799" s="13">
        <f t="shared" si="987"/>
        <v>0</v>
      </c>
      <c r="AU799" s="13">
        <f t="shared" si="988"/>
        <v>0</v>
      </c>
      <c r="AV799" s="13">
        <f t="shared" si="989"/>
        <v>0</v>
      </c>
      <c r="AW799" s="13">
        <f t="shared" si="990"/>
        <v>0</v>
      </c>
      <c r="AX799" s="13">
        <f t="shared" si="991"/>
        <v>0</v>
      </c>
      <c r="AY799" s="13">
        <f t="shared" si="992"/>
        <v>0</v>
      </c>
      <c r="AZ799" s="13">
        <f t="shared" si="993"/>
        <v>0</v>
      </c>
      <c r="BA799" s="13">
        <f t="shared" si="994"/>
        <v>0</v>
      </c>
      <c r="BB799" s="13">
        <f t="shared" si="995"/>
        <v>0</v>
      </c>
      <c r="BC799" s="13">
        <f t="shared" si="996"/>
        <v>0</v>
      </c>
      <c r="BD799" s="13">
        <f t="shared" si="997"/>
        <v>1.2327955671382824E-5</v>
      </c>
      <c r="BE799" s="13">
        <f t="shared" si="998"/>
        <v>0</v>
      </c>
      <c r="BF799" s="13">
        <f t="shared" si="999"/>
        <v>0</v>
      </c>
      <c r="BG799" s="13">
        <f t="shared" si="1000"/>
        <v>0</v>
      </c>
      <c r="BH799" s="13">
        <f t="shared" si="1001"/>
        <v>0</v>
      </c>
      <c r="BI799" s="13">
        <f t="shared" si="1002"/>
        <v>0</v>
      </c>
      <c r="BJ799" s="14">
        <f t="shared" si="1003"/>
        <v>0</v>
      </c>
      <c r="BK799" s="14">
        <f t="shared" si="1004"/>
        <v>0.61012993681071348</v>
      </c>
      <c r="BL799" s="14">
        <f t="shared" si="1005"/>
        <v>0.37760401914564967</v>
      </c>
      <c r="BM799" s="14">
        <f t="shared" si="1006"/>
        <v>1.3942149487603766E-2</v>
      </c>
      <c r="BN799" s="14">
        <f t="shared" si="1007"/>
        <v>0.98605692352061514</v>
      </c>
    </row>
    <row r="800" spans="1:66" x14ac:dyDescent="0.25">
      <c r="A800" t="s">
        <v>136</v>
      </c>
      <c r="B800" t="s">
        <v>344</v>
      </c>
      <c r="C800" t="s">
        <v>125</v>
      </c>
      <c r="D800"/>
      <c r="E800" s="10">
        <f>VLOOKUP(A800,home!$A$2:$E$405,3,FALSE)</f>
        <v>1.52380952380952</v>
      </c>
      <c r="F800" s="10">
        <f>VLOOKUP(B800,home!$B$2:$E$405,3,FALSE)</f>
        <v>1.48</v>
      </c>
      <c r="G800" s="10">
        <f>VLOOKUP(C800,away!$B$2:$E$405,4,FALSE)</f>
        <v>0.66</v>
      </c>
      <c r="H800" s="10">
        <f>VLOOKUP(A800,away!$A$2:$E$405,3,FALSE)</f>
        <v>1.44047619047619</v>
      </c>
      <c r="I800" s="10">
        <f>VLOOKUP(C800,away!$B$2:$E$405,3,FALSE)</f>
        <v>0.33</v>
      </c>
      <c r="J800" s="10">
        <f>VLOOKUP(B800,home!$B$2:$E$405,4,FALSE)</f>
        <v>0.52</v>
      </c>
      <c r="K800" s="12">
        <f t="shared" si="952"/>
        <v>1.4884571428571394</v>
      </c>
      <c r="L800" s="12">
        <f t="shared" si="953"/>
        <v>0.24718571428571423</v>
      </c>
      <c r="M800" s="13">
        <f t="shared" si="954"/>
        <v>0.17628683659981703</v>
      </c>
      <c r="N800" s="13">
        <f t="shared" si="955"/>
        <v>0.26239540112868709</v>
      </c>
      <c r="O800" s="13">
        <f t="shared" si="956"/>
        <v>4.3575587624094761E-2</v>
      </c>
      <c r="P800" s="13">
        <f t="shared" si="957"/>
        <v>6.4860394653281014E-2</v>
      </c>
      <c r="Q800" s="13">
        <f t="shared" si="958"/>
        <v>0.19528215453142933</v>
      </c>
      <c r="R800" s="13">
        <f t="shared" si="959"/>
        <v>5.3856313761407957E-3</v>
      </c>
      <c r="S800" s="13">
        <f t="shared" si="960"/>
        <v>5.9659457219276733E-3</v>
      </c>
      <c r="T800" s="13">
        <f t="shared" si="961"/>
        <v>4.827095885510458E-2</v>
      </c>
      <c r="U800" s="13">
        <f t="shared" si="962"/>
        <v>8.0162814906122939E-3</v>
      </c>
      <c r="V800" s="13">
        <f t="shared" si="963"/>
        <v>2.4389140225968632E-4</v>
      </c>
      <c r="W800" s="13">
        <f t="shared" si="964"/>
        <v>9.6889705928279155E-2</v>
      </c>
      <c r="X800" s="13">
        <f t="shared" si="965"/>
        <v>2.3949751166814481E-2</v>
      </c>
      <c r="Y800" s="13">
        <f t="shared" si="966"/>
        <v>2.9600181745670774E-3</v>
      </c>
      <c r="Z800" s="13">
        <f t="shared" si="967"/>
        <v>4.4375037953030559E-4</v>
      </c>
      <c r="AA800" s="13">
        <f t="shared" si="968"/>
        <v>6.6050342205744997E-4</v>
      </c>
      <c r="AB800" s="13">
        <f t="shared" si="969"/>
        <v>4.9156551822149774E-4</v>
      </c>
      <c r="AC800" s="13">
        <f t="shared" si="970"/>
        <v>5.6083642248255786E-6</v>
      </c>
      <c r="AD800" s="13">
        <f t="shared" si="971"/>
        <v>3.6054043714568731E-2</v>
      </c>
      <c r="AE800" s="13">
        <f t="shared" si="972"/>
        <v>8.9120445484740362E-3</v>
      </c>
      <c r="AF800" s="13">
        <f t="shared" si="973"/>
        <v>1.1014650487303301E-3</v>
      </c>
      <c r="AG800" s="13">
        <f t="shared" si="974"/>
        <v>9.0755474943718571E-5</v>
      </c>
      <c r="AH800" s="13">
        <f t="shared" si="975"/>
        <v>2.7422188632188844E-5</v>
      </c>
      <c r="AI800" s="13">
        <f t="shared" si="976"/>
        <v>4.0816752542357338E-5</v>
      </c>
      <c r="AJ800" s="13">
        <f t="shared" si="977"/>
        <v>3.0376993434952047E-5</v>
      </c>
      <c r="AK800" s="13">
        <f t="shared" si="978"/>
        <v>1.5071617618926258E-5</v>
      </c>
      <c r="AL800" s="13">
        <f t="shared" si="979"/>
        <v>8.2538373028336902E-8</v>
      </c>
      <c r="AM800" s="13">
        <f t="shared" si="980"/>
        <v>1.0732979779166667E-2</v>
      </c>
      <c r="AN800" s="13">
        <f t="shared" si="981"/>
        <v>2.6530392731274398E-3</v>
      </c>
      <c r="AO800" s="13">
        <f t="shared" si="982"/>
        <v>3.278967038780291E-4</v>
      </c>
      <c r="AP800" s="13">
        <f t="shared" si="983"/>
        <v>2.7017126986673983E-5</v>
      </c>
      <c r="AQ800" s="13">
        <f t="shared" si="984"/>
        <v>1.6695619580372139E-6</v>
      </c>
      <c r="AR800" s="13">
        <f t="shared" si="985"/>
        <v>1.3556746568650391E-6</v>
      </c>
      <c r="AS800" s="13">
        <f t="shared" si="986"/>
        <v>2.017863626401169E-6</v>
      </c>
      <c r="AT800" s="13">
        <f t="shared" si="987"/>
        <v>1.5017517640142154E-6</v>
      </c>
      <c r="AU800" s="13">
        <f t="shared" si="988"/>
        <v>7.4509771331508878E-7</v>
      </c>
      <c r="AV800" s="13">
        <f t="shared" si="989"/>
        <v>2.7726150337759144E-7</v>
      </c>
      <c r="AW800" s="13">
        <f t="shared" si="990"/>
        <v>8.4355442022064484E-10</v>
      </c>
      <c r="AX800" s="13">
        <f t="shared" si="991"/>
        <v>2.6625967360736406E-3</v>
      </c>
      <c r="AY800" s="13">
        <f t="shared" si="992"/>
        <v>6.5815587606117413E-4</v>
      </c>
      <c r="AZ800" s="13">
        <f t="shared" si="993"/>
        <v>8.1343365167760664E-5</v>
      </c>
      <c r="BA800" s="13">
        <f t="shared" si="994"/>
        <v>6.7023059404655354E-6</v>
      </c>
      <c r="BB800" s="13">
        <f t="shared" si="995"/>
        <v>4.1417857031383981E-7</v>
      </c>
      <c r="BC800" s="13">
        <f t="shared" si="996"/>
        <v>2.047580514897249E-8</v>
      </c>
      <c r="BD800" s="13">
        <f t="shared" si="997"/>
        <v>5.5850568066037524E-8</v>
      </c>
      <c r="BE800" s="13">
        <f t="shared" si="998"/>
        <v>8.3131176970522405E-8</v>
      </c>
      <c r="BF800" s="13">
        <f t="shared" si="999"/>
        <v>6.1868597077947509E-8</v>
      </c>
      <c r="BG800" s="13">
        <f t="shared" si="1000"/>
        <v>3.0696251746407084E-8</v>
      </c>
      <c r="BH800" s="13">
        <f t="shared" si="1001"/>
        <v>1.1422513792720149E-8</v>
      </c>
      <c r="BI800" s="13">
        <f t="shared" si="1002"/>
        <v>3.4003844488316971E-9</v>
      </c>
      <c r="BJ800" s="14">
        <f t="shared" si="1003"/>
        <v>0.69305813395433402</v>
      </c>
      <c r="BK800" s="14">
        <f t="shared" si="1004"/>
        <v>0.24802091515594446</v>
      </c>
      <c r="BL800" s="14">
        <f t="shared" si="1005"/>
        <v>5.824940100211129E-2</v>
      </c>
      <c r="BM800" s="14">
        <f t="shared" si="1006"/>
        <v>0.25132803954596317</v>
      </c>
      <c r="BN800" s="14">
        <f t="shared" si="1007"/>
        <v>0.7477860059134499</v>
      </c>
    </row>
    <row r="801" spans="1:66" x14ac:dyDescent="0.25">
      <c r="A801" t="s">
        <v>136</v>
      </c>
      <c r="B801" t="s">
        <v>377</v>
      </c>
      <c r="C801" t="s">
        <v>483</v>
      </c>
      <c r="D801"/>
      <c r="E801" s="10">
        <f>VLOOKUP(A801,home!$A$2:$E$405,3,FALSE)</f>
        <v>1.52380952380952</v>
      </c>
      <c r="F801" s="10">
        <f>VLOOKUP(B801,home!$B$2:$E$405,3,FALSE)</f>
        <v>0.49</v>
      </c>
      <c r="G801" s="10">
        <f>VLOOKUP(C801,away!$B$2:$E$405,4,FALSE)</f>
        <v>0.66</v>
      </c>
      <c r="H801" s="10">
        <f>VLOOKUP(A801,away!$A$2:$E$405,3,FALSE)</f>
        <v>1.44047619047619</v>
      </c>
      <c r="I801" s="10">
        <f>VLOOKUP(C801,away!$B$2:$E$405,3,FALSE)</f>
        <v>1.31</v>
      </c>
      <c r="J801" s="10">
        <f>VLOOKUP(B801,home!$B$2:$E$405,4,FALSE)</f>
        <v>1.21</v>
      </c>
      <c r="K801" s="12">
        <f t="shared" ref="K801:K864" si="1008">E801*F801*G801</f>
        <v>0.49279999999999879</v>
      </c>
      <c r="L801" s="12">
        <f t="shared" ref="L801:L864" si="1009">H801*I801*J801</f>
        <v>2.2832988095238087</v>
      </c>
      <c r="M801" s="13">
        <f t="shared" ref="M801:M864" si="1010">_xlfn.POISSON.DIST(0,K801,FALSE) * _xlfn.POISSON.DIST(0,L801,FALSE)</f>
        <v>6.2281004116929294E-2</v>
      </c>
      <c r="N801" s="13">
        <f t="shared" ref="N801:N864" si="1011">_xlfn.POISSON.DIST(1,K801,FALSE) * _xlfn.POISSON.DIST(0,L801,FALSE)</f>
        <v>3.0692078828822682E-2</v>
      </c>
      <c r="O801" s="13">
        <f t="shared" ref="O801:O864" si="1012">_xlfn.POISSON.DIST(0,K801,FALSE) * _xlfn.POISSON.DIST(1,L801,FALSE)</f>
        <v>0.14220614255613206</v>
      </c>
      <c r="P801" s="13">
        <f t="shared" ref="P801:P864" si="1013">_xlfn.POISSON.DIST(1,K801,FALSE) * _xlfn.POISSON.DIST(1,L801,FALSE)</f>
        <v>7.0079187051661704E-2</v>
      </c>
      <c r="Q801" s="13">
        <f t="shared" ref="Q801:Q864" si="1014">_xlfn.POISSON.DIST(2,K801,FALSE) * _xlfn.POISSON.DIST(0,L801,FALSE)</f>
        <v>7.562528223421891E-3</v>
      </c>
      <c r="R801" s="13">
        <f t="shared" ref="R801:R864" si="1015">_xlfn.POISSON.DIST(0,K801,FALSE) * _xlfn.POISSON.DIST(2,L801,FALSE)</f>
        <v>0.16234955800269477</v>
      </c>
      <c r="S801" s="13">
        <f t="shared" ref="S801:S864" si="1016">_xlfn.POISSON.DIST(2,K801,FALSE) * _xlfn.POISSON.DIST(2,L801,FALSE)</f>
        <v>1.9713444442070481E-2</v>
      </c>
      <c r="T801" s="13">
        <f t="shared" ref="T801:T864" si="1017">_xlfn.POISSON.DIST(2,K801,FALSE) * _xlfn.POISSON.DIST(1,L801,FALSE)</f>
        <v>1.7267511689529405E-2</v>
      </c>
      <c r="U801" s="13">
        <f t="shared" ref="U801:U864" si="1018">_xlfn.POISSON.DIST(1,K801,FALSE) * _xlfn.POISSON.DIST(2,L801,FALSE)</f>
        <v>8.000586218372778E-2</v>
      </c>
      <c r="V801" s="13">
        <f t="shared" ref="V801:V864" si="1019">_xlfn.POISSON.DIST(3,K801,FALSE) * _xlfn.POISSON.DIST(3,L801,FALSE)</f>
        <v>2.4646397762964432E-3</v>
      </c>
      <c r="W801" s="13">
        <f t="shared" ref="W801:W864" si="1020">_xlfn.POISSON.DIST(3,K801,FALSE) * _xlfn.POISSON.DIST(0,L801,FALSE)</f>
        <v>1.2422713028340997E-3</v>
      </c>
      <c r="X801" s="13">
        <f t="shared" ref="X801:X864" si="1021">_xlfn.POISSON.DIST(3,K801,FALSE) * _xlfn.POISSON.DIST(1,L801,FALSE)</f>
        <v>2.8364765868666903E-3</v>
      </c>
      <c r="Y801" s="13">
        <f t="shared" ref="Y801:Y864" si="1022">_xlfn.POISSON.DIST(3,K801,FALSE) * _xlfn.POISSON.DIST(2,L801,FALSE)</f>
        <v>3.2382618070174365E-3</v>
      </c>
      <c r="Z801" s="13">
        <f t="shared" ref="Z801:Z864" si="1023">_xlfn.POISSON.DIST(0,K801,FALSE) * _xlfn.POISSON.DIST(3,L801,FALSE)</f>
        <v>0.12356418417142315</v>
      </c>
      <c r="AA801" s="13">
        <f t="shared" ref="AA801:AA864" si="1024">_xlfn.POISSON.DIST(1,K801,FALSE) * _xlfn.POISSON.DIST(3,L801,FALSE)</f>
        <v>6.0892429959677176E-2</v>
      </c>
      <c r="AB801" s="13">
        <f t="shared" ref="AB801:AB864" si="1025">_xlfn.POISSON.DIST(2,K801,FALSE) * _xlfn.POISSON.DIST(3,L801,FALSE)</f>
        <v>1.5003894742064422E-2</v>
      </c>
      <c r="AC801" s="13">
        <f t="shared" ref="AC801:AC864" si="1026">_xlfn.POISSON.DIST(4,K801,FALSE) * _xlfn.POISSON.DIST(4,L801,FALSE)</f>
        <v>1.7332727926737862E-4</v>
      </c>
      <c r="AD801" s="13">
        <f t="shared" ref="AD801:AD864" si="1027">_xlfn.POISSON.DIST(4,K801,FALSE) * _xlfn.POISSON.DIST(0,L801,FALSE)</f>
        <v>1.5304782450916069E-4</v>
      </c>
      <c r="AE801" s="13">
        <f t="shared" ref="AE801:AE864" si="1028">_xlfn.POISSON.DIST(4,K801,FALSE) * _xlfn.POISSON.DIST(1,L801,FALSE)</f>
        <v>3.4945391550197534E-4</v>
      </c>
      <c r="AF801" s="13">
        <f t="shared" ref="AF801:AF864" si="1029">_xlfn.POISSON.DIST(4,K801,FALSE) * _xlfn.POISSON.DIST(2,L801,FALSE)</f>
        <v>3.9895385462454714E-4</v>
      </c>
      <c r="AG801" s="13">
        <f t="shared" ref="AG801:AG864" si="1030">_xlfn.POISSON.DIST(4,K801,FALSE) * _xlfn.POISSON.DIST(3,L801,FALSE)</f>
        <v>3.0364362043972101E-4</v>
      </c>
      <c r="AH801" s="13">
        <f t="shared" ref="AH801:AH864" si="1031">_xlfn.POISSON.DIST(0,K801,FALSE) * _xlfn.POISSON.DIST(4,L801,FALSE)</f>
        <v>7.0533488654597798E-2</v>
      </c>
      <c r="AI801" s="13">
        <f t="shared" ref="AI801:AI864" si="1032">_xlfn.POISSON.DIST(1,K801,FALSE) * _xlfn.POISSON.DIST(4,L801,FALSE)</f>
        <v>3.4758903208985711E-2</v>
      </c>
      <c r="AJ801" s="13">
        <f t="shared" ref="AJ801:AJ864" si="1033">_xlfn.POISSON.DIST(2,K801,FALSE) * _xlfn.POISSON.DIST(4,L801,FALSE)</f>
        <v>8.5645937506940596E-3</v>
      </c>
      <c r="AK801" s="13">
        <f t="shared" ref="AK801:AK864" si="1034">_xlfn.POISSON.DIST(3,K801,FALSE) * _xlfn.POISSON.DIST(4,L801,FALSE)</f>
        <v>1.4068772667806741E-3</v>
      </c>
      <c r="AL801" s="13">
        <f t="shared" ref="AL801:AL864" si="1035">_xlfn.POISSON.DIST(5,K801,FALSE) * _xlfn.POISSON.DIST(5,L801,FALSE)</f>
        <v>7.8011811127062536E-6</v>
      </c>
      <c r="AM801" s="13">
        <f t="shared" ref="AM801:AM864" si="1036">_xlfn.POISSON.DIST(5,K801,FALSE) * _xlfn.POISSON.DIST(0,L801,FALSE)</f>
        <v>1.508439358362285E-5</v>
      </c>
      <c r="AN801" s="13">
        <f t="shared" ref="AN801:AN864" si="1037">_xlfn.POISSON.DIST(5,K801,FALSE) * _xlfn.POISSON.DIST(1,L801,FALSE)</f>
        <v>3.4442177911874625E-5</v>
      </c>
      <c r="AO801" s="13">
        <f t="shared" ref="AO801:AO864" si="1038">_xlfn.POISSON.DIST(5,K801,FALSE) * _xlfn.POISSON.DIST(2,L801,FALSE)</f>
        <v>3.9320891911795291E-5</v>
      </c>
      <c r="AP801" s="13">
        <f t="shared" ref="AP801:AP864" si="1039">_xlfn.POISSON.DIST(5,K801,FALSE) * _xlfn.POISSON.DIST(3,L801,FALSE)</f>
        <v>2.9927115230538849E-5</v>
      </c>
      <c r="AQ801" s="13">
        <f t="shared" ref="AQ801:AQ864" si="1040">_xlfn.POISSON.DIST(5,K801,FALSE) * _xlfn.POISSON.DIST(4,L801,FALSE)</f>
        <v>1.7083136644592802E-5</v>
      </c>
      <c r="AR801" s="13">
        <f t="shared" ref="AR801:AR864" si="1041">_xlfn.POISSON.DIST(0,K801,FALSE) * _xlfn.POISSON.DIST(5,L801,FALSE)</f>
        <v>3.2209806135320825E-2</v>
      </c>
      <c r="AS801" s="13">
        <f t="shared" ref="AS801:AS864" si="1042">_xlfn.POISSON.DIST(1,K801,FALSE) * _xlfn.POISSON.DIST(5,L801,FALSE)</f>
        <v>1.5872992463486061E-2</v>
      </c>
      <c r="AT801" s="13">
        <f t="shared" ref="AT801:AT864" si="1043">_xlfn.POISSON.DIST(2,K801,FALSE) * _xlfn.POISSON.DIST(5,L801,FALSE)</f>
        <v>3.9111053430029566E-3</v>
      </c>
      <c r="AU801" s="13">
        <f t="shared" ref="AU801:AU864" si="1044">_xlfn.POISSON.DIST(3,K801,FALSE) * _xlfn.POISSON.DIST(5,L801,FALSE)</f>
        <v>6.4246423767728414E-4</v>
      </c>
      <c r="AV801" s="13">
        <f t="shared" ref="AV801:AV864" si="1045">_xlfn.POISSON.DIST(4,K801,FALSE) * _xlfn.POISSON.DIST(5,L801,FALSE)</f>
        <v>7.9151594081841204E-5</v>
      </c>
      <c r="AW801" s="13">
        <f t="shared" ref="AW801:AW864" si="1046">_xlfn.POISSON.DIST(6,K801,FALSE) * _xlfn.POISSON.DIST(6,L801,FALSE)</f>
        <v>2.4383234153940895E-7</v>
      </c>
      <c r="AX801" s="13">
        <f t="shared" ref="AX801:AX864" si="1047">_xlfn.POISSON.DIST(6,K801,FALSE) * _xlfn.POISSON.DIST(0,L801,FALSE)</f>
        <v>1.2389315263348862E-6</v>
      </c>
      <c r="AY801" s="13">
        <f t="shared" ref="AY801:AY864" si="1048">_xlfn.POISSON.DIST(6,K801,FALSE) * _xlfn.POISSON.DIST(1,L801,FALSE)</f>
        <v>2.8288508791619607E-6</v>
      </c>
      <c r="AZ801" s="13">
        <f t="shared" ref="AZ801:AZ864" si="1049">_xlfn.POISSON.DIST(6,K801,FALSE) * _xlfn.POISSON.DIST(2,L801,FALSE)</f>
        <v>3.2295559223554433E-6</v>
      </c>
      <c r="BA801" s="13">
        <f t="shared" ref="BA801:BA864" si="1050">_xlfn.POISSON.DIST(6,K801,FALSE) * _xlfn.POISSON.DIST(3,L801,FALSE)</f>
        <v>2.4580137309349165E-6</v>
      </c>
      <c r="BB801" s="13">
        <f t="shared" ref="BB801:BB864" si="1051">_xlfn.POISSON.DIST(6,K801,FALSE) * _xlfn.POISSON.DIST(4,L801,FALSE)</f>
        <v>1.403094956409218E-6</v>
      </c>
      <c r="BC801" s="13">
        <f t="shared" ref="BC801:BC864" si="1052">_xlfn.POISSON.DIST(6,K801,FALSE) * _xlfn.POISSON.DIST(5,L801,FALSE)</f>
        <v>6.4073700872360506E-7</v>
      </c>
      <c r="BD801" s="13">
        <f t="shared" ref="BD801:BD864" si="1053">_xlfn.POISSON.DIST(0,K801,FALSE) * _xlfn.POISSON.DIST(6,L801,FALSE)</f>
        <v>1.2257435333961782E-2</v>
      </c>
      <c r="BE801" s="13">
        <f t="shared" ref="BE801:BE864" si="1054">_xlfn.POISSON.DIST(1,K801,FALSE) * _xlfn.POISSON.DIST(6,L801,FALSE)</f>
        <v>6.0404641325763515E-3</v>
      </c>
      <c r="BF801" s="13">
        <f t="shared" ref="BF801:BF864" si="1055">_xlfn.POISSON.DIST(2,K801,FALSE) * _xlfn.POISSON.DIST(6,L801,FALSE)</f>
        <v>1.4883703622668098E-3</v>
      </c>
      <c r="BG801" s="13">
        <f t="shared" ref="BG801:BG864" si="1056">_xlfn.POISSON.DIST(3,K801,FALSE) * _xlfn.POISSON.DIST(6,L801,FALSE)</f>
        <v>2.4448963817502733E-4</v>
      </c>
      <c r="BH801" s="13">
        <f t="shared" ref="BH801:BH864" si="1057">_xlfn.POISSON.DIST(4,K801,FALSE) * _xlfn.POISSON.DIST(6,L801,FALSE)</f>
        <v>3.0121123423163293E-5</v>
      </c>
      <c r="BI801" s="13">
        <f t="shared" ref="BI801:BI864" si="1058">_xlfn.POISSON.DIST(5,K801,FALSE) * _xlfn.POISSON.DIST(6,L801,FALSE)</f>
        <v>2.9687379245869684E-6</v>
      </c>
      <c r="BJ801" s="14">
        <f t="shared" ref="BJ801:BJ864" si="1059">SUM(N801,Q801,T801,W801,X801,Y801,AD801,AE801,AF801,AG801,AM801,AN801,AO801,AP801,AQ801,AX801,AY801,AZ801,BA801,BB801,BC801)</f>
        <v>6.4191884552873946E-2</v>
      </c>
      <c r="BK801" s="14">
        <f t="shared" ref="BK801:BK864" si="1060">SUM(M801,P801,S801,V801,AC801,AL801,AY801)</f>
        <v>0.15472223269821717</v>
      </c>
      <c r="BL801" s="14">
        <f t="shared" ref="BL801:BL864" si="1061">SUM(O801,R801,U801,AA801,AB801,AH801,AI801,AJ801,AK801,AR801,AS801,AT801,AU801,AV801,BD801,BE801,BF801,BG801,BH801,BI801)</f>
        <v>0.64850111942725119</v>
      </c>
      <c r="BM801" s="14">
        <f t="shared" ref="BM801:BM864" si="1062">SUM(S801:BI801)</f>
        <v>0.51580633705156531</v>
      </c>
      <c r="BN801" s="14">
        <f t="shared" ref="BN801:BN864" si="1063">SUM(M801:R801)</f>
        <v>0.47517049877966244</v>
      </c>
    </row>
    <row r="802" spans="1:66" x14ac:dyDescent="0.25">
      <c r="A802" t="s">
        <v>136</v>
      </c>
      <c r="B802" t="s">
        <v>381</v>
      </c>
      <c r="C802" t="s">
        <v>484</v>
      </c>
      <c r="D802"/>
      <c r="E802" s="10">
        <f>VLOOKUP(A802,home!$A$2:$E$405,3,FALSE)</f>
        <v>1.52380952380952</v>
      </c>
      <c r="F802" s="10">
        <f>VLOOKUP(B802,home!$B$2:$E$405,3,FALSE)</f>
        <v>0.49</v>
      </c>
      <c r="G802" s="10">
        <f>VLOOKUP(C802,away!$B$2:$E$405,4,FALSE)</f>
        <v>0.44</v>
      </c>
      <c r="H802" s="10">
        <f>VLOOKUP(A802,away!$A$2:$E$405,3,FALSE)</f>
        <v>1.44047619047619</v>
      </c>
      <c r="I802" s="10">
        <f>VLOOKUP(C802,away!$B$2:$E$405,3,FALSE)</f>
        <v>0.88</v>
      </c>
      <c r="J802" s="10">
        <f>VLOOKUP(B802,home!$B$2:$E$405,4,FALSE)</f>
        <v>1.74</v>
      </c>
      <c r="K802" s="12">
        <f t="shared" si="1008"/>
        <v>0.32853333333333251</v>
      </c>
      <c r="L802" s="12">
        <f t="shared" si="1009"/>
        <v>2.2056571428571421</v>
      </c>
      <c r="M802" s="13">
        <f t="shared" si="1010"/>
        <v>7.9325909491913427E-2</v>
      </c>
      <c r="N802" s="13">
        <f t="shared" si="1011"/>
        <v>2.6061205465076561E-2</v>
      </c>
      <c r="O802" s="13">
        <f t="shared" si="1012"/>
        <v>0.17496575888447802</v>
      </c>
      <c r="P802" s="13">
        <f t="shared" si="1013"/>
        <v>5.7482083985513709E-2</v>
      </c>
      <c r="Q802" s="13">
        <f t="shared" si="1014"/>
        <v>4.2809873510632314E-3</v>
      </c>
      <c r="R802" s="13">
        <f t="shared" si="1015"/>
        <v>0.19295723791948477</v>
      </c>
      <c r="S802" s="13">
        <f t="shared" si="1016"/>
        <v>1.0413337837792091E-2</v>
      </c>
      <c r="T802" s="13">
        <f t="shared" si="1017"/>
        <v>9.4423903293536938E-3</v>
      </c>
      <c r="U802" s="13">
        <f t="shared" si="1018"/>
        <v>6.3392884564481236E-2</v>
      </c>
      <c r="V802" s="13">
        <f t="shared" si="1019"/>
        <v>8.3842630147987803E-4</v>
      </c>
      <c r="W802" s="13">
        <f t="shared" si="1020"/>
        <v>4.6881568146754573E-4</v>
      </c>
      <c r="X802" s="13">
        <f t="shared" si="1021"/>
        <v>1.0340466565123311E-3</v>
      </c>
      <c r="Y802" s="13">
        <f t="shared" si="1022"/>
        <v>1.1403761969919846E-3</v>
      </c>
      <c r="Z802" s="13">
        <f t="shared" si="1023"/>
        <v>0.14186583669436553</v>
      </c>
      <c r="AA802" s="13">
        <f t="shared" si="1024"/>
        <v>4.6607656215322105E-2</v>
      </c>
      <c r="AB802" s="13">
        <f t="shared" si="1025"/>
        <v>7.6560843276368903E-3</v>
      </c>
      <c r="AC802" s="13">
        <f t="shared" si="1026"/>
        <v>3.7971902391364126E-5</v>
      </c>
      <c r="AD802" s="13">
        <f t="shared" si="1027"/>
        <v>3.850539463786765E-5</v>
      </c>
      <c r="AE802" s="13">
        <f t="shared" si="1028"/>
        <v>8.4929698721545886E-5</v>
      </c>
      <c r="AF802" s="13">
        <f t="shared" si="1029"/>
        <v>9.3662898312941406E-5</v>
      </c>
      <c r="AG802" s="13">
        <f t="shared" si="1030"/>
        <v>6.8862746894880463E-5</v>
      </c>
      <c r="AH802" s="13">
        <f t="shared" si="1031"/>
        <v>7.8226849008083008E-2</v>
      </c>
      <c r="AI802" s="13">
        <f t="shared" si="1032"/>
        <v>2.570012746078881E-2</v>
      </c>
      <c r="AJ802" s="13">
        <f t="shared" si="1033"/>
        <v>4.2216742708922304E-3</v>
      </c>
      <c r="AK802" s="13">
        <f t="shared" si="1034"/>
        <v>4.6232024015459701E-4</v>
      </c>
      <c r="AL802" s="13">
        <f t="shared" si="1035"/>
        <v>1.1006260609329064E-6</v>
      </c>
      <c r="AM802" s="13">
        <f t="shared" si="1036"/>
        <v>2.5300611303388174E-6</v>
      </c>
      <c r="AN802" s="13">
        <f t="shared" si="1037"/>
        <v>5.5804474039970273E-6</v>
      </c>
      <c r="AO802" s="13">
        <f t="shared" si="1038"/>
        <v>6.1542768384823215E-6</v>
      </c>
      <c r="AP802" s="13">
        <f t="shared" si="1039"/>
        <v>4.5247415559729344E-6</v>
      </c>
      <c r="AQ802" s="13">
        <f t="shared" si="1040"/>
        <v>2.4950071331285595E-6</v>
      </c>
      <c r="AR802" s="13">
        <f t="shared" si="1041"/>
        <v>3.4508321655577115E-2</v>
      </c>
      <c r="AS802" s="13">
        <f t="shared" si="1042"/>
        <v>1.1337133941245574E-2</v>
      </c>
      <c r="AT802" s="13">
        <f t="shared" si="1043"/>
        <v>1.8623132020819345E-3</v>
      </c>
      <c r="AU802" s="13">
        <f t="shared" si="1044"/>
        <v>2.0394398799688338E-4</v>
      </c>
      <c r="AV802" s="13">
        <f t="shared" si="1045"/>
        <v>1.6750599547477308E-5</v>
      </c>
      <c r="AW802" s="13">
        <f t="shared" si="1046"/>
        <v>2.2154131844050498E-8</v>
      </c>
      <c r="AX802" s="13">
        <f t="shared" si="1047"/>
        <v>1.3853490278121844E-7</v>
      </c>
      <c r="AY802" s="13">
        <f t="shared" si="1048"/>
        <v>3.055604978544142E-7</v>
      </c>
      <c r="AZ802" s="13">
        <f t="shared" si="1049"/>
        <v>3.3698084733378667E-7</v>
      </c>
      <c r="BA802" s="13">
        <f t="shared" si="1050"/>
        <v>2.4775473764260621E-7</v>
      </c>
      <c r="BB802" s="13">
        <f t="shared" si="1051"/>
        <v>1.3661550168952786E-7</v>
      </c>
      <c r="BC802" s="13">
        <f t="shared" si="1052"/>
        <v>6.0265391425303865E-8</v>
      </c>
      <c r="BD802" s="13">
        <f t="shared" si="1053"/>
        <v>1.2685587691272572E-2</v>
      </c>
      <c r="BE802" s="13">
        <f t="shared" si="1054"/>
        <v>4.1676384095060718E-3</v>
      </c>
      <c r="BF802" s="13">
        <f t="shared" si="1055"/>
        <v>6.8460406940152891E-4</v>
      </c>
      <c r="BG802" s="13">
        <f t="shared" si="1056"/>
        <v>7.4971752311349485E-5</v>
      </c>
      <c r="BH802" s="13">
        <f t="shared" si="1057"/>
        <v>6.1576799231721548E-6</v>
      </c>
      <c r="BI802" s="13">
        <f t="shared" si="1058"/>
        <v>4.0460062215189735E-7</v>
      </c>
      <c r="BJ802" s="14">
        <f t="shared" si="1059"/>
        <v>4.2736292664973217E-2</v>
      </c>
      <c r="BK802" s="14">
        <f t="shared" si="1060"/>
        <v>0.14809913570564923</v>
      </c>
      <c r="BL802" s="14">
        <f t="shared" si="1061"/>
        <v>0.65973842048080744</v>
      </c>
      <c r="BM802" s="14">
        <f t="shared" si="1062"/>
        <v>0.45736621904189972</v>
      </c>
      <c r="BN802" s="14">
        <f t="shared" si="1063"/>
        <v>0.53507318309752971</v>
      </c>
    </row>
    <row r="803" spans="1:66" s="10" customFormat="1" x14ac:dyDescent="0.25">
      <c r="A803" t="s">
        <v>136</v>
      </c>
      <c r="B803" t="s">
        <v>386</v>
      </c>
      <c r="C803" t="s">
        <v>309</v>
      </c>
      <c r="D803"/>
      <c r="E803" s="10">
        <f>VLOOKUP(A803,home!$A$2:$E$405,3,FALSE)</f>
        <v>1.52380952380952</v>
      </c>
      <c r="F803" s="10">
        <f>VLOOKUP(B803,home!$B$2:$E$405,3,FALSE)</f>
        <v>0.66</v>
      </c>
      <c r="G803" s="10">
        <f>VLOOKUP(C803,away!$B$2:$E$405,4,FALSE)</f>
        <v>0.88</v>
      </c>
      <c r="H803" s="10">
        <f>VLOOKUP(A803,away!$A$2:$E$405,3,FALSE)</f>
        <v>1.44047619047619</v>
      </c>
      <c r="I803" s="10">
        <f>VLOOKUP(C803,away!$B$2:$E$405,3,FALSE)</f>
        <v>0.66</v>
      </c>
      <c r="J803" s="10">
        <f>VLOOKUP(B803,home!$B$2:$E$405,4,FALSE)</f>
        <v>0.69</v>
      </c>
      <c r="K803" s="12">
        <f t="shared" si="1008"/>
        <v>0.88502857142856917</v>
      </c>
      <c r="L803" s="12">
        <f t="shared" si="1009"/>
        <v>0.65599285714285693</v>
      </c>
      <c r="M803" s="13">
        <f t="shared" si="1010"/>
        <v>0.21416223824039127</v>
      </c>
      <c r="N803" s="13">
        <f t="shared" si="1011"/>
        <v>0.18953969976383836</v>
      </c>
      <c r="O803" s="13">
        <f t="shared" si="1012"/>
        <v>0.14048889855542349</v>
      </c>
      <c r="P803" s="13">
        <f t="shared" si="1013"/>
        <v>0.12433668919007962</v>
      </c>
      <c r="Q803" s="13">
        <f t="shared" si="1014"/>
        <v>8.3874024855494875E-2</v>
      </c>
      <c r="R803" s="13">
        <f t="shared" si="1015"/>
        <v>4.6079856980112611E-2</v>
      </c>
      <c r="S803" s="13">
        <f t="shared" si="1016"/>
        <v>1.8046613172530285E-2</v>
      </c>
      <c r="T803" s="13">
        <f t="shared" si="1017"/>
        <v>5.502076120502708E-2</v>
      </c>
      <c r="U803" s="13">
        <f t="shared" si="1018"/>
        <v>4.0781989994741849E-2</v>
      </c>
      <c r="V803" s="13">
        <f t="shared" si="1019"/>
        <v>1.1641517671641835E-3</v>
      </c>
      <c r="W803" s="13">
        <f t="shared" si="1020"/>
        <v>2.4743636132607646E-2</v>
      </c>
      <c r="X803" s="13">
        <f t="shared" si="1021"/>
        <v>1.6231648562732522E-2</v>
      </c>
      <c r="Y803" s="13">
        <f t="shared" si="1022"/>
        <v>5.3239227584028258E-3</v>
      </c>
      <c r="Z803" s="13">
        <f t="shared" si="1023"/>
        <v>1.0076019012372766E-2</v>
      </c>
      <c r="AA803" s="13">
        <f t="shared" si="1024"/>
        <v>8.9175647122073723E-3</v>
      </c>
      <c r="AB803" s="13">
        <f t="shared" si="1025"/>
        <v>3.9461497789333548E-3</v>
      </c>
      <c r="AC803" s="13">
        <f t="shared" si="1026"/>
        <v>4.2242150633454765E-5</v>
      </c>
      <c r="AD803" s="13">
        <f t="shared" si="1027"/>
        <v>5.4747062345975178E-3</v>
      </c>
      <c r="AE803" s="13">
        <f t="shared" si="1028"/>
        <v>3.5913681848514373E-3</v>
      </c>
      <c r="AF803" s="13">
        <f t="shared" si="1029"/>
        <v>1.1779559383163251E-3</v>
      </c>
      <c r="AG803" s="13">
        <f t="shared" si="1030"/>
        <v>2.5757689385484043E-4</v>
      </c>
      <c r="AH803" s="13">
        <f t="shared" si="1031"/>
        <v>1.6524491251380389E-3</v>
      </c>
      <c r="AI803" s="13">
        <f t="shared" si="1032"/>
        <v>1.4624646885793074E-3</v>
      </c>
      <c r="AJ803" s="13">
        <f t="shared" si="1033"/>
        <v>6.4716151704903579E-4</v>
      </c>
      <c r="AK803" s="13">
        <f t="shared" si="1034"/>
        <v>1.909188109724846E-4</v>
      </c>
      <c r="AL803" s="13">
        <f t="shared" si="1035"/>
        <v>9.8098510683977576E-7</v>
      </c>
      <c r="AM803" s="13">
        <f t="shared" si="1036"/>
        <v>9.6905428755938473E-4</v>
      </c>
      <c r="AN803" s="13">
        <f t="shared" si="1037"/>
        <v>6.3569269082261644E-4</v>
      </c>
      <c r="AO803" s="13">
        <f t="shared" si="1038"/>
        <v>2.0850493225877946E-4</v>
      </c>
      <c r="AP803" s="13">
        <f t="shared" si="1039"/>
        <v>4.5592582080271536E-5</v>
      </c>
      <c r="AQ803" s="13">
        <f t="shared" si="1040"/>
        <v>7.4771020458393822E-6</v>
      </c>
      <c r="AR803" s="13">
        <f t="shared" si="1041"/>
        <v>2.1679896457650337E-4</v>
      </c>
      <c r="AS803" s="13">
        <f t="shared" si="1042"/>
        <v>1.9187327790633573E-4</v>
      </c>
      <c r="AT803" s="13">
        <f t="shared" si="1043"/>
        <v>8.4906666520380571E-5</v>
      </c>
      <c r="AU803" s="13">
        <f t="shared" si="1044"/>
        <v>2.5048275258431447E-5</v>
      </c>
      <c r="AV803" s="13">
        <f t="shared" si="1045"/>
        <v>5.5421098171797889E-6</v>
      </c>
      <c r="AW803" s="13">
        <f t="shared" si="1046"/>
        <v>1.5820358296198098E-8</v>
      </c>
      <c r="AX803" s="13">
        <f t="shared" si="1047"/>
        <v>1.4294012195923528E-4</v>
      </c>
      <c r="AY803" s="13">
        <f t="shared" si="1048"/>
        <v>9.3767699004387181E-5</v>
      </c>
      <c r="AZ803" s="13">
        <f t="shared" si="1049"/>
        <v>3.0755470388799682E-5</v>
      </c>
      <c r="BA803" s="13">
        <f t="shared" si="1050"/>
        <v>6.7251229643737466E-6</v>
      </c>
      <c r="BB803" s="13">
        <f t="shared" si="1051"/>
        <v>1.102908157009143E-6</v>
      </c>
      <c r="BC803" s="13">
        <f t="shared" si="1052"/>
        <v>1.4469997461651812E-7</v>
      </c>
      <c r="BD803" s="13">
        <f t="shared" si="1053"/>
        <v>2.3703095366358907E-5</v>
      </c>
      <c r="BE803" s="13">
        <f t="shared" si="1054"/>
        <v>2.0977916630523762E-5</v>
      </c>
      <c r="BF803" s="13">
        <f t="shared" si="1055"/>
        <v>9.2830277935300328E-6</v>
      </c>
      <c r="BG803" s="13">
        <f t="shared" si="1056"/>
        <v>2.7385816088798628E-6</v>
      </c>
      <c r="BH803" s="13">
        <f t="shared" si="1057"/>
        <v>6.0593074226187434E-7</v>
      </c>
      <c r="BI803" s="13">
        <f t="shared" si="1058"/>
        <v>1.0725320384173586E-7</v>
      </c>
      <c r="BJ803" s="14">
        <f t="shared" si="1059"/>
        <v>0.38737705814693874</v>
      </c>
      <c r="BK803" s="14">
        <f t="shared" si="1060"/>
        <v>0.35784668320490998</v>
      </c>
      <c r="BL803" s="14">
        <f t="shared" si="1061"/>
        <v>0.24474903926258179</v>
      </c>
      <c r="BM803" s="14">
        <f t="shared" si="1062"/>
        <v>0.20147364016281696</v>
      </c>
      <c r="BN803" s="14">
        <f t="shared" si="1063"/>
        <v>0.79848140758534025</v>
      </c>
    </row>
    <row r="804" spans="1:66" x14ac:dyDescent="0.25">
      <c r="A804" t="s">
        <v>136</v>
      </c>
      <c r="B804" t="s">
        <v>387</v>
      </c>
      <c r="C804" t="s">
        <v>359</v>
      </c>
      <c r="D804"/>
      <c r="E804" s="10">
        <f>VLOOKUP(A804,home!$A$2:$E$405,3,FALSE)</f>
        <v>1.52380952380952</v>
      </c>
      <c r="F804" s="10">
        <f>VLOOKUP(B804,home!$B$2:$E$405,3,FALSE)</f>
        <v>0.82</v>
      </c>
      <c r="G804" s="10">
        <f>VLOOKUP(C804,away!$B$2:$E$405,4,FALSE)</f>
        <v>0.49</v>
      </c>
      <c r="H804" s="10">
        <f>VLOOKUP(A804,away!$A$2:$E$405,3,FALSE)</f>
        <v>1.44047619047619</v>
      </c>
      <c r="I804" s="10">
        <f>VLOOKUP(C804,away!$B$2:$E$405,3,FALSE)</f>
        <v>1.1499999999999999</v>
      </c>
      <c r="J804" s="10">
        <f>VLOOKUP(B804,home!$B$2:$E$405,4,FALSE)</f>
        <v>0.87</v>
      </c>
      <c r="K804" s="12">
        <f t="shared" si="1008"/>
        <v>0.61226666666666507</v>
      </c>
      <c r="L804" s="12">
        <f t="shared" si="1009"/>
        <v>1.441196428571428</v>
      </c>
      <c r="M804" s="13">
        <f t="shared" si="1010"/>
        <v>0.12828985342655153</v>
      </c>
      <c r="N804" s="13">
        <f t="shared" si="1011"/>
        <v>7.8547600924629743E-2</v>
      </c>
      <c r="O804" s="13">
        <f t="shared" si="1012"/>
        <v>0.18489087858029801</v>
      </c>
      <c r="P804" s="13">
        <f t="shared" si="1013"/>
        <v>0.11320252192543016</v>
      </c>
      <c r="Q804" s="13">
        <f t="shared" si="1014"/>
        <v>2.404603889639325E-2</v>
      </c>
      <c r="R804" s="13">
        <f t="shared" si="1015"/>
        <v>0.13323203694267954</v>
      </c>
      <c r="S804" s="13">
        <f t="shared" si="1016"/>
        <v>2.4972378227897486E-2</v>
      </c>
      <c r="T804" s="13">
        <f t="shared" si="1017"/>
        <v>3.4655065378771596E-2</v>
      </c>
      <c r="U804" s="13">
        <f t="shared" si="1018"/>
        <v>8.1573535152104373E-2</v>
      </c>
      <c r="V804" s="13">
        <f t="shared" si="1019"/>
        <v>2.4483933308206106E-3</v>
      </c>
      <c r="W804" s="13">
        <f t="shared" si="1020"/>
        <v>4.9075293605438906E-3</v>
      </c>
      <c r="X804" s="13">
        <f t="shared" si="1021"/>
        <v>7.0727137875252781E-3</v>
      </c>
      <c r="Y804" s="13">
        <f t="shared" si="1022"/>
        <v>5.0965849254446657E-3</v>
      </c>
      <c r="Z804" s="13">
        <f t="shared" si="1023"/>
        <v>6.4004511937695463E-2</v>
      </c>
      <c r="AA804" s="13">
        <f t="shared" si="1024"/>
        <v>3.9187829175719571E-2</v>
      </c>
      <c r="AB804" s="13">
        <f t="shared" si="1025"/>
        <v>1.1996700771660252E-2</v>
      </c>
      <c r="AC804" s="13">
        <f t="shared" si="1026"/>
        <v>1.3502836170953467E-4</v>
      </c>
      <c r="AD804" s="13">
        <f t="shared" si="1027"/>
        <v>7.5117916078724955E-4</v>
      </c>
      <c r="AE804" s="13">
        <f t="shared" si="1028"/>
        <v>1.0825967237438664E-3</v>
      </c>
      <c r="AF804" s="13">
        <f t="shared" si="1029"/>
        <v>7.801172659213947E-4</v>
      </c>
      <c r="AG804" s="13">
        <f t="shared" si="1030"/>
        <v>3.7476740583760714E-4</v>
      </c>
      <c r="AH804" s="13">
        <f t="shared" si="1031"/>
        <v>2.306076850426602E-2</v>
      </c>
      <c r="AI804" s="13">
        <f t="shared" si="1032"/>
        <v>1.4119339862878571E-2</v>
      </c>
      <c r="AJ804" s="13">
        <f t="shared" si="1033"/>
        <v>4.3224005766892152E-3</v>
      </c>
      <c r="AK804" s="13">
        <f t="shared" si="1034"/>
        <v>8.8215393102919221E-4</v>
      </c>
      <c r="AL804" s="13">
        <f t="shared" si="1035"/>
        <v>4.7659423309668945E-6</v>
      </c>
      <c r="AM804" s="13">
        <f t="shared" si="1036"/>
        <v>9.1984392168934444E-5</v>
      </c>
      <c r="AN804" s="13">
        <f t="shared" si="1037"/>
        <v>1.3256757747818194E-4</v>
      </c>
      <c r="AO804" s="13">
        <f t="shared" si="1038"/>
        <v>9.5527959602960958E-5</v>
      </c>
      <c r="AP804" s="13">
        <f t="shared" si="1039"/>
        <v>4.5891518069501014E-5</v>
      </c>
      <c r="AQ804" s="13">
        <f t="shared" si="1040"/>
        <v>1.6534672985871513E-5</v>
      </c>
      <c r="AR804" s="13">
        <f t="shared" si="1041"/>
        <v>6.6470194416921253E-3</v>
      </c>
      <c r="AS804" s="13">
        <f t="shared" si="1042"/>
        <v>4.0697484368333548E-3</v>
      </c>
      <c r="AT804" s="13">
        <f t="shared" si="1043"/>
        <v>1.2458856547959143E-3</v>
      </c>
      <c r="AU804" s="13">
        <f t="shared" si="1044"/>
        <v>2.5427141896990329E-4</v>
      </c>
      <c r="AV804" s="13">
        <f t="shared" si="1045"/>
        <v>3.8920478530326428E-5</v>
      </c>
      <c r="AW804" s="13">
        <f t="shared" si="1046"/>
        <v>1.168180830808824E-7</v>
      </c>
      <c r="AX804" s="13">
        <f t="shared" si="1047"/>
        <v>9.3864961964387936E-6</v>
      </c>
      <c r="AY804" s="13">
        <f t="shared" si="1048"/>
        <v>1.3527784795106882E-5</v>
      </c>
      <c r="AZ804" s="13">
        <f t="shared" si="1049"/>
        <v>9.7480975665954537E-6</v>
      </c>
      <c r="BA804" s="13">
        <f t="shared" si="1050"/>
        <v>4.6829744661144005E-6</v>
      </c>
      <c r="BB804" s="13">
        <f t="shared" si="1051"/>
        <v>1.687271518913817E-6</v>
      </c>
      <c r="BC804" s="13">
        <f t="shared" si="1052"/>
        <v>4.863379374177759E-7</v>
      </c>
      <c r="BD804" s="13">
        <f t="shared" si="1053"/>
        <v>1.596610113335259E-3</v>
      </c>
      <c r="BE804" s="13">
        <f t="shared" si="1054"/>
        <v>9.7755115205806526E-4</v>
      </c>
      <c r="BF804" s="13">
        <f t="shared" si="1055"/>
        <v>2.9926099268337493E-4</v>
      </c>
      <c r="BG804" s="13">
        <f t="shared" si="1056"/>
        <v>6.1075843484535751E-5</v>
      </c>
      <c r="BH804" s="13">
        <f t="shared" si="1057"/>
        <v>9.3486757760329133E-6</v>
      </c>
      <c r="BI804" s="13">
        <f t="shared" si="1058"/>
        <v>1.1447765110278143E-6</v>
      </c>
      <c r="BJ804" s="14">
        <f t="shared" si="1059"/>
        <v>0.1577362189123846</v>
      </c>
      <c r="BK804" s="14">
        <f t="shared" si="1060"/>
        <v>0.2690664689995354</v>
      </c>
      <c r="BL804" s="14">
        <f t="shared" si="1061"/>
        <v>0.50846648048199483</v>
      </c>
      <c r="BM804" s="14">
        <f t="shared" si="1062"/>
        <v>0.33705133866891573</v>
      </c>
      <c r="BN804" s="14">
        <f t="shared" si="1063"/>
        <v>0.66220893069598219</v>
      </c>
    </row>
    <row r="805" spans="1:66" x14ac:dyDescent="0.25">
      <c r="A805" t="s">
        <v>136</v>
      </c>
      <c r="B805" t="s">
        <v>138</v>
      </c>
      <c r="C805" t="s">
        <v>388</v>
      </c>
      <c r="D805"/>
      <c r="E805" s="10">
        <f>VLOOKUP(A805,home!$A$2:$E$405,3,FALSE)</f>
        <v>1.52380952380952</v>
      </c>
      <c r="F805" s="10">
        <f>VLOOKUP(B805,home!$B$2:$E$405,3,FALSE)</f>
        <v>0.66</v>
      </c>
      <c r="G805" s="10">
        <f>VLOOKUP(C805,away!$B$2:$E$405,4,FALSE)</f>
        <v>0.82</v>
      </c>
      <c r="H805" s="10">
        <f>VLOOKUP(A805,away!$A$2:$E$405,3,FALSE)</f>
        <v>1.44047619047619</v>
      </c>
      <c r="I805" s="10">
        <f>VLOOKUP(C805,away!$B$2:$E$405,3,FALSE)</f>
        <v>1.31</v>
      </c>
      <c r="J805" s="10">
        <f>VLOOKUP(B805,home!$B$2:$E$405,4,FALSE)</f>
        <v>0.23</v>
      </c>
      <c r="K805" s="12">
        <f t="shared" si="1008"/>
        <v>0.82468571428571213</v>
      </c>
      <c r="L805" s="12">
        <f t="shared" si="1009"/>
        <v>0.43401547619047609</v>
      </c>
      <c r="M805" s="13">
        <f t="shared" si="1010"/>
        <v>0.28402267840333412</v>
      </c>
      <c r="N805" s="13">
        <f t="shared" si="1011"/>
        <v>0.23422944541239465</v>
      </c>
      <c r="O805" s="13">
        <f t="shared" si="1012"/>
        <v>0.12327023801611749</v>
      </c>
      <c r="P805" s="13">
        <f t="shared" si="1013"/>
        <v>0.10165920428849158</v>
      </c>
      <c r="Q805" s="13">
        <f t="shared" si="1014"/>
        <v>9.6582838748333441E-2</v>
      </c>
      <c r="R805" s="13">
        <f t="shared" si="1015"/>
        <v>2.675059552633928E-2</v>
      </c>
      <c r="S805" s="13">
        <f t="shared" si="1016"/>
        <v>9.096627313940531E-3</v>
      </c>
      <c r="T805" s="13">
        <f t="shared" si="1017"/>
        <v>4.1918446751185903E-2</v>
      </c>
      <c r="U805" s="13">
        <f t="shared" si="1018"/>
        <v>2.206083397920728E-2</v>
      </c>
      <c r="V805" s="13">
        <f t="shared" si="1019"/>
        <v>3.6176919222036713E-4</v>
      </c>
      <c r="W805" s="13">
        <f t="shared" si="1020"/>
        <v>2.6550162453637047E-2</v>
      </c>
      <c r="X805" s="13">
        <f t="shared" si="1021"/>
        <v>1.152318140024978E-2</v>
      </c>
      <c r="Y805" s="13">
        <f t="shared" si="1022"/>
        <v>2.5006195313293225E-3</v>
      </c>
      <c r="Z805" s="13">
        <f t="shared" si="1023"/>
        <v>3.8700574852476551E-3</v>
      </c>
      <c r="AA805" s="13">
        <f t="shared" si="1024"/>
        <v>3.1915811215482291E-3</v>
      </c>
      <c r="AB805" s="13">
        <f t="shared" si="1025"/>
        <v>1.3160256784623976E-3</v>
      </c>
      <c r="AC805" s="13">
        <f t="shared" si="1026"/>
        <v>8.092920700901405E-6</v>
      </c>
      <c r="AD805" s="13">
        <f t="shared" si="1027"/>
        <v>5.4738849218698401E-3</v>
      </c>
      <c r="AE805" s="13">
        <f t="shared" si="1028"/>
        <v>2.3757507709772055E-3</v>
      </c>
      <c r="AF805" s="13">
        <f t="shared" si="1029"/>
        <v>5.1555630108778125E-4</v>
      </c>
      <c r="AG805" s="13">
        <f t="shared" si="1030"/>
        <v>7.458647117320464E-5</v>
      </c>
      <c r="AH805" s="13">
        <f t="shared" si="1031"/>
        <v>4.1991621058606925E-4</v>
      </c>
      <c r="AI805" s="13">
        <f t="shared" si="1032"/>
        <v>3.4629890006732198E-4</v>
      </c>
      <c r="AJ805" s="13">
        <f t="shared" si="1033"/>
        <v>1.4279387787918794E-4</v>
      </c>
      <c r="AK805" s="13">
        <f t="shared" si="1034"/>
        <v>3.9253357058141624E-5</v>
      </c>
      <c r="AL805" s="13">
        <f t="shared" si="1035"/>
        <v>1.1586678689863961E-7</v>
      </c>
      <c r="AM805" s="13">
        <f t="shared" si="1036"/>
        <v>9.0284693934200404E-4</v>
      </c>
      <c r="AN805" s="13">
        <f t="shared" si="1037"/>
        <v>3.9184954430563376E-4</v>
      </c>
      <c r="AO805" s="13">
        <f t="shared" si="1038"/>
        <v>8.5034383283415341E-5</v>
      </c>
      <c r="AP805" s="13">
        <f t="shared" si="1039"/>
        <v>1.2302079451104994E-5</v>
      </c>
      <c r="AQ805" s="13">
        <f t="shared" si="1040"/>
        <v>1.3348232177761009E-6</v>
      </c>
      <c r="AR805" s="13">
        <f t="shared" si="1041"/>
        <v>3.6450026819522628E-5</v>
      </c>
      <c r="AS805" s="13">
        <f t="shared" si="1042"/>
        <v>3.0059816403391378E-5</v>
      </c>
      <c r="AT805" s="13">
        <f t="shared" si="1043"/>
        <v>1.239495058096409E-5</v>
      </c>
      <c r="AU805" s="13">
        <f t="shared" si="1044"/>
        <v>3.4073128911328252E-6</v>
      </c>
      <c r="AV805" s="13">
        <f t="shared" si="1045"/>
        <v>7.0249056635469709E-7</v>
      </c>
      <c r="AW805" s="13">
        <f t="shared" si="1046"/>
        <v>1.1519938229538272E-9</v>
      </c>
      <c r="AX805" s="13">
        <f t="shared" si="1047"/>
        <v>1.240941621769882E-4</v>
      </c>
      <c r="AY805" s="13">
        <f t="shared" si="1048"/>
        <v>5.3858786889703697E-5</v>
      </c>
      <c r="AZ805" s="13">
        <f t="shared" si="1049"/>
        <v>1.1687773519488059E-5</v>
      </c>
      <c r="BA805" s="13">
        <f t="shared" si="1050"/>
        <v>1.6908915298890162E-6</v>
      </c>
      <c r="BB805" s="13">
        <f t="shared" si="1051"/>
        <v>1.8346827313280595E-7</v>
      </c>
      <c r="BC805" s="13">
        <f t="shared" si="1052"/>
        <v>1.5925613985915823E-8</v>
      </c>
      <c r="BD805" s="13">
        <f t="shared" si="1053"/>
        <v>2.6366459578717896E-6</v>
      </c>
      <c r="BE805" s="13">
        <f t="shared" si="1054"/>
        <v>2.174404255086032E-6</v>
      </c>
      <c r="BF805" s="13">
        <f t="shared" si="1055"/>
        <v>8.9660006312575807E-7</v>
      </c>
      <c r="BG805" s="13">
        <f t="shared" si="1056"/>
        <v>2.4647108782916016E-7</v>
      </c>
      <c r="BH805" s="13">
        <f t="shared" si="1057"/>
        <v>5.0815296279291853E-8</v>
      </c>
      <c r="BI805" s="13">
        <f t="shared" si="1058"/>
        <v>8.3813297817455814E-9</v>
      </c>
      <c r="BJ805" s="14">
        <f t="shared" si="1059"/>
        <v>0.42332937153984135</v>
      </c>
      <c r="BK805" s="14">
        <f t="shared" si="1060"/>
        <v>0.39520234677236404</v>
      </c>
      <c r="BL805" s="14">
        <f t="shared" si="1061"/>
        <v>0.17762656458251674</v>
      </c>
      <c r="BM805" s="14">
        <f t="shared" si="1062"/>
        <v>0.13345948235006333</v>
      </c>
      <c r="BN805" s="14">
        <f t="shared" si="1063"/>
        <v>0.8665150003950105</v>
      </c>
    </row>
    <row r="806" spans="1:66" x14ac:dyDescent="0.25">
      <c r="A806" t="s">
        <v>136</v>
      </c>
      <c r="B806" t="s">
        <v>347</v>
      </c>
      <c r="C806" t="s">
        <v>328</v>
      </c>
      <c r="D806"/>
      <c r="E806" s="10">
        <f>VLOOKUP(A806,home!$A$2:$E$405,3,FALSE)</f>
        <v>1.52380952380952</v>
      </c>
      <c r="F806" s="10">
        <f>VLOOKUP(B806,home!$B$2:$E$405,3,FALSE)</f>
        <v>0.16</v>
      </c>
      <c r="G806" s="10">
        <f>VLOOKUP(C806,away!$B$2:$E$405,4,FALSE)</f>
        <v>0.49</v>
      </c>
      <c r="H806" s="10">
        <f>VLOOKUP(A806,away!$A$2:$E$405,3,FALSE)</f>
        <v>1.44047619047619</v>
      </c>
      <c r="I806" s="10">
        <f>VLOOKUP(C806,away!$B$2:$E$405,3,FALSE)</f>
        <v>1.1499999999999999</v>
      </c>
      <c r="J806" s="10">
        <f>VLOOKUP(B806,home!$B$2:$E$405,4,FALSE)</f>
        <v>1.04</v>
      </c>
      <c r="K806" s="12">
        <f t="shared" si="1008"/>
        <v>0.11946666666666636</v>
      </c>
      <c r="L806" s="12">
        <f t="shared" si="1009"/>
        <v>1.7228095238095233</v>
      </c>
      <c r="M806" s="13">
        <f t="shared" si="1010"/>
        <v>0.15845633850214755</v>
      </c>
      <c r="N806" s="13">
        <f t="shared" si="1011"/>
        <v>1.8930250573056515E-2</v>
      </c>
      <c r="O806" s="13">
        <f t="shared" si="1012"/>
        <v>0.27299008907948541</v>
      </c>
      <c r="P806" s="13">
        <f t="shared" si="1013"/>
        <v>3.2613215975362445E-2</v>
      </c>
      <c r="Q806" s="13">
        <f t="shared" si="1014"/>
        <v>1.1307669675639062E-3</v>
      </c>
      <c r="R806" s="13">
        <f t="shared" si="1015"/>
        <v>0.23515496268587391</v>
      </c>
      <c r="S806" s="13">
        <f t="shared" si="1016"/>
        <v>1.6780992579877477E-3</v>
      </c>
      <c r="T806" s="13">
        <f t="shared" si="1017"/>
        <v>1.9480961009283116E-3</v>
      </c>
      <c r="U806" s="13">
        <f t="shared" si="1018"/>
        <v>2.8093179542205665E-2</v>
      </c>
      <c r="V806" s="13">
        <f t="shared" si="1019"/>
        <v>3.8375950572871804E-5</v>
      </c>
      <c r="W806" s="13">
        <f t="shared" si="1020"/>
        <v>4.5029653463878141E-5</v>
      </c>
      <c r="X806" s="13">
        <f t="shared" si="1021"/>
        <v>7.7577515841411733E-5</v>
      </c>
      <c r="Y806" s="13">
        <f t="shared" si="1022"/>
        <v>6.6825641562534175E-5</v>
      </c>
      <c r="Z806" s="13">
        <f t="shared" si="1023"/>
        <v>0.13504240309543222</v>
      </c>
      <c r="AA806" s="13">
        <f t="shared" si="1024"/>
        <v>1.6133065756467599E-2</v>
      </c>
      <c r="AB806" s="13">
        <f t="shared" si="1025"/>
        <v>9.6368179451966206E-4</v>
      </c>
      <c r="AC806" s="13">
        <f t="shared" si="1026"/>
        <v>4.9365458338699509E-7</v>
      </c>
      <c r="AD806" s="13">
        <f t="shared" si="1027"/>
        <v>1.3448856501211563E-6</v>
      </c>
      <c r="AE806" s="13">
        <f t="shared" si="1028"/>
        <v>2.3169818064634899E-6</v>
      </c>
      <c r="AF806" s="13">
        <f t="shared" si="1029"/>
        <v>1.9958591613343478E-6</v>
      </c>
      <c r="AG806" s="13">
        <f t="shared" si="1030"/>
        <v>1.1461617237764343E-6</v>
      </c>
      <c r="AH806" s="13">
        <f t="shared" si="1031"/>
        <v>5.8163084542733799E-2</v>
      </c>
      <c r="AI806" s="13">
        <f t="shared" si="1032"/>
        <v>6.9485498333719141E-3</v>
      </c>
      <c r="AJ806" s="13">
        <f t="shared" si="1033"/>
        <v>4.1506004338008129E-4</v>
      </c>
      <c r="AK806" s="13">
        <f t="shared" si="1034"/>
        <v>1.6528613283046761E-5</v>
      </c>
      <c r="AL806" s="13">
        <f t="shared" si="1035"/>
        <v>4.0641261049988043E-9</v>
      </c>
      <c r="AM806" s="13">
        <f t="shared" si="1036"/>
        <v>3.2133801133561407E-8</v>
      </c>
      <c r="AN806" s="13">
        <f t="shared" si="1037"/>
        <v>5.5360418629100841E-8</v>
      </c>
      <c r="AO806" s="13">
        <f t="shared" si="1038"/>
        <v>4.7687728228148565E-8</v>
      </c>
      <c r="AP806" s="13">
        <f t="shared" si="1039"/>
        <v>2.7385624120098201E-8</v>
      </c>
      <c r="AQ806" s="13">
        <f t="shared" si="1040"/>
        <v>1.179505351239324E-8</v>
      </c>
      <c r="AR806" s="13">
        <f t="shared" si="1041"/>
        <v>2.0040783196872036E-2</v>
      </c>
      <c r="AS806" s="13">
        <f t="shared" si="1042"/>
        <v>2.3942055659196397E-3</v>
      </c>
      <c r="AT806" s="13">
        <f t="shared" si="1043"/>
        <v>1.4301387913759946E-4</v>
      </c>
      <c r="AU806" s="13">
        <f t="shared" si="1044"/>
        <v>5.6951304758795061E-6</v>
      </c>
      <c r="AV806" s="13">
        <f t="shared" si="1045"/>
        <v>1.7009456354626737E-7</v>
      </c>
      <c r="AW806" s="13">
        <f t="shared" si="1046"/>
        <v>2.323532141870643E-11</v>
      </c>
      <c r="AX806" s="13">
        <f t="shared" si="1047"/>
        <v>6.3981968479268839E-10</v>
      </c>
      <c r="AY806" s="13">
        <f t="shared" si="1048"/>
        <v>1.1022874464816507E-9</v>
      </c>
      <c r="AZ806" s="13">
        <f t="shared" si="1049"/>
        <v>9.4951565538713441E-10</v>
      </c>
      <c r="BA806" s="13">
        <f t="shared" si="1050"/>
        <v>5.4527820470239889E-10</v>
      </c>
      <c r="BB806" s="13">
        <f t="shared" si="1051"/>
        <v>2.348526210467628E-10</v>
      </c>
      <c r="BC806" s="13">
        <f t="shared" si="1052"/>
        <v>8.0921266446198293E-11</v>
      </c>
      <c r="BD806" s="13">
        <f t="shared" si="1053"/>
        <v>5.7544086926955068E-3</v>
      </c>
      <c r="BE806" s="13">
        <f t="shared" si="1054"/>
        <v>6.8746002515402142E-4</v>
      </c>
      <c r="BF806" s="13">
        <f t="shared" si="1055"/>
        <v>4.1064278835866782E-5</v>
      </c>
      <c r="BG806" s="13">
        <f t="shared" si="1056"/>
        <v>1.6352708371971808E-6</v>
      </c>
      <c r="BH806" s="13">
        <f t="shared" si="1057"/>
        <v>4.8840089004288982E-8</v>
      </c>
      <c r="BI806" s="13">
        <f t="shared" si="1058"/>
        <v>1.1669525266091417E-9</v>
      </c>
      <c r="BJ806" s="14">
        <f t="shared" si="1059"/>
        <v>2.2205528256058749E-2</v>
      </c>
      <c r="BK806" s="14">
        <f t="shared" si="1060"/>
        <v>0.19278652850706757</v>
      </c>
      <c r="BL806" s="14">
        <f t="shared" si="1061"/>
        <v>0.64794668803285393</v>
      </c>
      <c r="BM806" s="14">
        <f t="shared" si="1062"/>
        <v>0.27870552302887064</v>
      </c>
      <c r="BN806" s="14">
        <f t="shared" si="1063"/>
        <v>0.71927562378348975</v>
      </c>
    </row>
    <row r="807" spans="1:66" x14ac:dyDescent="0.25">
      <c r="A807" t="s">
        <v>19</v>
      </c>
      <c r="B807" t="s">
        <v>142</v>
      </c>
      <c r="C807" t="s">
        <v>154</v>
      </c>
      <c r="D807"/>
      <c r="E807" s="10">
        <f>VLOOKUP(A807,home!$A$2:$E$405,3,FALSE)</f>
        <v>1.58227848101266</v>
      </c>
      <c r="F807" s="10">
        <f>VLOOKUP(B807,home!$B$2:$E$405,3,FALSE)</f>
        <v>1.9</v>
      </c>
      <c r="G807" s="10">
        <f>VLOOKUP(C807,away!$B$2:$E$405,4,FALSE)</f>
        <v>2.0499999999999998</v>
      </c>
      <c r="H807" s="10">
        <f>VLOOKUP(A807,away!$A$2:$E$405,3,FALSE)</f>
        <v>1.36708860759494</v>
      </c>
      <c r="I807" s="10">
        <f>VLOOKUP(C807,away!$B$2:$E$405,3,FALSE)</f>
        <v>0.79</v>
      </c>
      <c r="J807" s="10">
        <f>VLOOKUP(B807,home!$B$2:$E$405,4,FALSE)</f>
        <v>0.55000000000000004</v>
      </c>
      <c r="K807" s="12">
        <f t="shared" si="1008"/>
        <v>6.1629746835443093</v>
      </c>
      <c r="L807" s="12">
        <f t="shared" si="1009"/>
        <v>0.59400000000000153</v>
      </c>
      <c r="M807" s="13">
        <f t="shared" si="1010"/>
        <v>1.1627415192995744E-3</v>
      </c>
      <c r="N807" s="13">
        <f t="shared" si="1011"/>
        <v>7.1659465469491234E-3</v>
      </c>
      <c r="O807" s="13">
        <f t="shared" si="1012"/>
        <v>6.9066846246394883E-4</v>
      </c>
      <c r="P807" s="13">
        <f t="shared" si="1013"/>
        <v>4.2565722488877899E-3</v>
      </c>
      <c r="Q807" s="13">
        <f t="shared" si="1014"/>
        <v>2.2081773576239604E-2</v>
      </c>
      <c r="R807" s="13">
        <f t="shared" si="1015"/>
        <v>2.0512853335179335E-4</v>
      </c>
      <c r="S807" s="13">
        <f t="shared" si="1016"/>
        <v>3.8956223307730583E-3</v>
      </c>
      <c r="T807" s="13">
        <f t="shared" si="1017"/>
        <v>1.3116573504286357E-2</v>
      </c>
      <c r="U807" s="13">
        <f t="shared" si="1018"/>
        <v>1.2642019579196769E-3</v>
      </c>
      <c r="V807" s="13">
        <f t="shared" si="1019"/>
        <v>1.5845690388794837E-3</v>
      </c>
      <c r="W807" s="13">
        <f t="shared" si="1020"/>
        <v>4.5363137172707464E-2</v>
      </c>
      <c r="X807" s="13">
        <f t="shared" si="1021"/>
        <v>2.6945703480588303E-2</v>
      </c>
      <c r="Y807" s="13">
        <f t="shared" si="1022"/>
        <v>8.0028739337347464E-3</v>
      </c>
      <c r="Z807" s="13">
        <f t="shared" si="1023"/>
        <v>4.0615449603655179E-5</v>
      </c>
      <c r="AA807" s="13">
        <f t="shared" si="1024"/>
        <v>2.5031198766809664E-4</v>
      </c>
      <c r="AB807" s="13">
        <f t="shared" si="1025"/>
        <v>7.713332214930674E-4</v>
      </c>
      <c r="AC807" s="13">
        <f t="shared" si="1026"/>
        <v>3.6255008558373731E-4</v>
      </c>
      <c r="AD807" s="13">
        <f t="shared" si="1027"/>
        <v>6.9892966490385955E-2</v>
      </c>
      <c r="AE807" s="13">
        <f t="shared" si="1028"/>
        <v>4.1516422095289357E-2</v>
      </c>
      <c r="AF807" s="13">
        <f t="shared" si="1029"/>
        <v>1.2330377362300972E-2</v>
      </c>
      <c r="AG807" s="13">
        <f t="shared" si="1030"/>
        <v>2.4414147177355982E-3</v>
      </c>
      <c r="AH807" s="13">
        <f t="shared" si="1031"/>
        <v>6.0313942661428103E-6</v>
      </c>
      <c r="AI807" s="13">
        <f t="shared" si="1032"/>
        <v>3.7171330168712446E-5</v>
      </c>
      <c r="AJ807" s="13">
        <f t="shared" si="1033"/>
        <v>1.1454298339172081E-4</v>
      </c>
      <c r="AK807" s="13">
        <f t="shared" si="1034"/>
        <v>2.3530850227360394E-4</v>
      </c>
      <c r="AL807" s="13">
        <f t="shared" si="1035"/>
        <v>5.3089035095513009E-5</v>
      </c>
      <c r="AM807" s="13">
        <f t="shared" si="1036"/>
        <v>8.6149716607611893E-2</v>
      </c>
      <c r="AN807" s="13">
        <f t="shared" si="1037"/>
        <v>5.1172931664921588E-2</v>
      </c>
      <c r="AO807" s="13">
        <f t="shared" si="1038"/>
        <v>1.5198360704481752E-2</v>
      </c>
      <c r="AP807" s="13">
        <f t="shared" si="1039"/>
        <v>3.0092754194873941E-3</v>
      </c>
      <c r="AQ807" s="13">
        <f t="shared" si="1040"/>
        <v>4.4687739979387919E-4</v>
      </c>
      <c r="AR807" s="13">
        <f t="shared" si="1041"/>
        <v>7.1652963881776805E-7</v>
      </c>
      <c r="AS807" s="13">
        <f t="shared" si="1042"/>
        <v>4.415954024043052E-6</v>
      </c>
      <c r="AT807" s="13">
        <f t="shared" si="1043"/>
        <v>1.3607706426936474E-5</v>
      </c>
      <c r="AU807" s="13">
        <f t="shared" si="1044"/>
        <v>2.7954650070104233E-5</v>
      </c>
      <c r="AV807" s="13">
        <f t="shared" si="1045"/>
        <v>4.3070950167348121E-5</v>
      </c>
      <c r="AW807" s="13">
        <f t="shared" si="1046"/>
        <v>5.398575257912804E-6</v>
      </c>
      <c r="AX807" s="13">
        <f t="shared" si="1047"/>
        <v>8.8489753741204796E-2</v>
      </c>
      <c r="AY807" s="13">
        <f t="shared" si="1048"/>
        <v>5.2562913722275784E-2</v>
      </c>
      <c r="AZ807" s="13">
        <f t="shared" si="1049"/>
        <v>1.5611185375515948E-2</v>
      </c>
      <c r="BA807" s="13">
        <f t="shared" si="1050"/>
        <v>3.0910147043521651E-3</v>
      </c>
      <c r="BB807" s="13">
        <f t="shared" si="1051"/>
        <v>4.5901568359629774E-4</v>
      </c>
      <c r="BC807" s="13">
        <f t="shared" si="1052"/>
        <v>5.4531063211240336E-5</v>
      </c>
      <c r="BD807" s="13">
        <f t="shared" si="1053"/>
        <v>7.0936434242959165E-8</v>
      </c>
      <c r="BE807" s="13">
        <f t="shared" si="1054"/>
        <v>4.3717944838026301E-7</v>
      </c>
      <c r="BF807" s="13">
        <f t="shared" si="1055"/>
        <v>1.3471629362667135E-6</v>
      </c>
      <c r="BG807" s="13">
        <f t="shared" si="1056"/>
        <v>2.7675103569403244E-6</v>
      </c>
      <c r="BH807" s="13">
        <f t="shared" si="1057"/>
        <v>4.2640240665674723E-6</v>
      </c>
      <c r="BI807" s="13">
        <f t="shared" si="1058"/>
        <v>5.2558144744557981E-6</v>
      </c>
      <c r="BJ807" s="14">
        <f t="shared" si="1059"/>
        <v>0.56510276496667033</v>
      </c>
      <c r="BK807" s="14">
        <f t="shared" si="1060"/>
        <v>6.3878057980794933E-2</v>
      </c>
      <c r="BL807" s="14">
        <f t="shared" si="1061"/>
        <v>3.6786067910408666E-3</v>
      </c>
      <c r="BM807" s="14">
        <f t="shared" si="1062"/>
        <v>0.54457969915390025</v>
      </c>
      <c r="BN807" s="14">
        <f t="shared" si="1063"/>
        <v>3.5562830887191837E-2</v>
      </c>
    </row>
    <row r="808" spans="1:66" s="10" customFormat="1" x14ac:dyDescent="0.25">
      <c r="A808" t="s">
        <v>19</v>
      </c>
      <c r="B808" t="s">
        <v>21</v>
      </c>
      <c r="C808" t="s">
        <v>139</v>
      </c>
      <c r="E808" s="10">
        <f>VLOOKUP(A808,home!$A$2:$E$405,3,FALSE)</f>
        <v>1.58227848101266</v>
      </c>
      <c r="F808" s="10">
        <f>VLOOKUP(B808,home!$B$2:$E$405,3,FALSE)</f>
        <v>0.63</v>
      </c>
      <c r="G808" s="10">
        <f>VLOOKUP(C808,away!$B$2:$E$405,4,FALSE)</f>
        <v>0.42</v>
      </c>
      <c r="H808" s="10">
        <f>VLOOKUP(A808,away!$A$2:$E$405,3,FALSE)</f>
        <v>1.36708860759494</v>
      </c>
      <c r="I808" s="10">
        <f>VLOOKUP(C808,away!$B$2:$E$405,3,FALSE)</f>
        <v>1.05</v>
      </c>
      <c r="J808" s="10">
        <f>VLOOKUP(B808,home!$B$2:$E$405,4,FALSE)</f>
        <v>1.1000000000000001</v>
      </c>
      <c r="K808" s="12">
        <f t="shared" si="1008"/>
        <v>0.41867088607594982</v>
      </c>
      <c r="L808" s="12">
        <f t="shared" si="1009"/>
        <v>1.5789873417721558</v>
      </c>
      <c r="M808" s="13">
        <f t="shared" si="1010"/>
        <v>0.13565257900626213</v>
      </c>
      <c r="N808" s="13">
        <f t="shared" si="1011"/>
        <v>5.6793785451039559E-2</v>
      </c>
      <c r="O808" s="13">
        <f t="shared" si="1012"/>
        <v>0.2141937051296352</v>
      </c>
      <c r="P808" s="13">
        <f t="shared" si="1013"/>
        <v>8.967666831851509E-2</v>
      </c>
      <c r="Q808" s="13">
        <f t="shared" si="1014"/>
        <v>1.1888952239197058E-2</v>
      </c>
      <c r="R808" s="13">
        <f t="shared" si="1015"/>
        <v>0.16910457454348585</v>
      </c>
      <c r="S808" s="13">
        <f t="shared" si="1016"/>
        <v>1.48207739573048E-2</v>
      </c>
      <c r="T808" s="13">
        <f t="shared" si="1017"/>
        <v>1.8772505092625881E-2</v>
      </c>
      <c r="U808" s="13">
        <f t="shared" si="1018"/>
        <v>7.0799162063617735E-2</v>
      </c>
      <c r="V808" s="13">
        <f t="shared" si="1019"/>
        <v>1.0886287112835628E-3</v>
      </c>
      <c r="W808" s="13">
        <f t="shared" si="1020"/>
        <v>1.6591860561664272E-3</v>
      </c>
      <c r="X808" s="13">
        <f t="shared" si="1021"/>
        <v>2.6198337803316537E-3</v>
      </c>
      <c r="Y808" s="13">
        <f t="shared" si="1022"/>
        <v>2.0683421883453883E-3</v>
      </c>
      <c r="Z808" s="13">
        <f t="shared" si="1023"/>
        <v>8.9004660879976702E-2</v>
      </c>
      <c r="AA808" s="13">
        <f t="shared" si="1024"/>
        <v>3.7263660235509276E-2</v>
      </c>
      <c r="AB808" s="13">
        <f t="shared" si="1025"/>
        <v>7.8006048246169017E-3</v>
      </c>
      <c r="AC808" s="13">
        <f t="shared" si="1026"/>
        <v>4.497914662724636E-5</v>
      </c>
      <c r="AD808" s="13">
        <f t="shared" si="1027"/>
        <v>1.7366322407501463E-4</v>
      </c>
      <c r="AE808" s="13">
        <f t="shared" si="1028"/>
        <v>2.742120325457896E-4</v>
      </c>
      <c r="AF808" s="13">
        <f t="shared" si="1029"/>
        <v>2.1648866417570812E-4</v>
      </c>
      <c r="AG808" s="13">
        <f t="shared" si="1030"/>
        <v>1.1394428679020211E-4</v>
      </c>
      <c r="AH808" s="13">
        <f t="shared" si="1031"/>
        <v>3.5134308222051658E-2</v>
      </c>
      <c r="AI808" s="13">
        <f t="shared" si="1032"/>
        <v>1.4709711954991898E-2</v>
      </c>
      <c r="AJ808" s="13">
        <f t="shared" si="1033"/>
        <v>3.0792640690592244E-3</v>
      </c>
      <c r="AK808" s="13">
        <f t="shared" si="1034"/>
        <v>4.2973273875162021E-4</v>
      </c>
      <c r="AL808" s="13">
        <f t="shared" si="1035"/>
        <v>1.1893854264739709E-6</v>
      </c>
      <c r="AM808" s="13">
        <f t="shared" si="1036"/>
        <v>1.4541547180458516E-5</v>
      </c>
      <c r="AN808" s="13">
        <f t="shared" si="1037"/>
        <v>2.2960918927726579E-5</v>
      </c>
      <c r="AO808" s="13">
        <f t="shared" si="1038"/>
        <v>1.8127500171168488E-5</v>
      </c>
      <c r="AP808" s="13">
        <f t="shared" si="1039"/>
        <v>9.5410311027492118E-6</v>
      </c>
      <c r="AQ808" s="13">
        <f t="shared" si="1040"/>
        <v>3.7662918346738601E-6</v>
      </c>
      <c r="AR808" s="13">
        <f t="shared" si="1041"/>
        <v>1.1095325588908191E-2</v>
      </c>
      <c r="AS808" s="13">
        <f t="shared" si="1042"/>
        <v>4.6452897956093522E-3</v>
      </c>
      <c r="AT808" s="13">
        <f t="shared" si="1043"/>
        <v>9.7242379740366744E-4</v>
      </c>
      <c r="AU808" s="13">
        <f t="shared" si="1044"/>
        <v>1.3570851096677785E-4</v>
      </c>
      <c r="AV808" s="13">
        <f t="shared" si="1045"/>
        <v>1.4204300633627152E-5</v>
      </c>
      <c r="AW808" s="13">
        <f t="shared" si="1046"/>
        <v>2.1840949868269768E-8</v>
      </c>
      <c r="AX808" s="13">
        <f t="shared" si="1047"/>
        <v>1.0146870738262999E-6</v>
      </c>
      <c r="AY808" s="13">
        <f t="shared" si="1048"/>
        <v>1.6021780454315565E-6</v>
      </c>
      <c r="AZ808" s="13">
        <f t="shared" si="1049"/>
        <v>1.2649094265008409E-6</v>
      </c>
      <c r="BA808" s="13">
        <f t="shared" si="1050"/>
        <v>6.6575865764436835E-7</v>
      </c>
      <c r="BB808" s="13">
        <f t="shared" si="1051"/>
        <v>2.6280612327392005E-7</v>
      </c>
      <c r="BC808" s="13">
        <f t="shared" si="1052"/>
        <v>8.2993508397946518E-8</v>
      </c>
      <c r="BD808" s="13">
        <f t="shared" si="1053"/>
        <v>2.919896442954453E-3</v>
      </c>
      <c r="BE808" s="13">
        <f t="shared" si="1054"/>
        <v>1.2224756310217548E-3</v>
      </c>
      <c r="BF808" s="13">
        <f t="shared" si="1055"/>
        <v>2.5590747782306696E-4</v>
      </c>
      <c r="BG808" s="13">
        <f t="shared" si="1056"/>
        <v>3.5713670164548321E-5</v>
      </c>
      <c r="BH808" s="13">
        <f t="shared" si="1057"/>
        <v>3.738068483203913E-6</v>
      </c>
      <c r="BI808" s="13">
        <f t="shared" si="1058"/>
        <v>3.1300408881511279E-7</v>
      </c>
      <c r="BJ808" s="14">
        <f t="shared" si="1059"/>
        <v>9.4654743637344524E-2</v>
      </c>
      <c r="BK808" s="14">
        <f t="shared" si="1060"/>
        <v>0.24128642070346473</v>
      </c>
      <c r="BL808" s="14">
        <f t="shared" si="1061"/>
        <v>0.57381572006977688</v>
      </c>
      <c r="BM808" s="14">
        <f t="shared" si="1062"/>
        <v>0.32144970026533221</v>
      </c>
      <c r="BN808" s="14">
        <f t="shared" si="1063"/>
        <v>0.67731026468813482</v>
      </c>
    </row>
    <row r="809" spans="1:66" x14ac:dyDescent="0.25">
      <c r="A809" t="s">
        <v>143</v>
      </c>
      <c r="B809" t="s">
        <v>161</v>
      </c>
      <c r="C809" t="s">
        <v>156</v>
      </c>
      <c r="D809"/>
      <c r="E809" s="10">
        <f>VLOOKUP(A809,home!$A$2:$E$405,3,FALSE)</f>
        <v>1.12121212121212</v>
      </c>
      <c r="F809" s="10">
        <f>VLOOKUP(B809,home!$B$2:$E$405,3,FALSE)</f>
        <v>1.1100000000000001</v>
      </c>
      <c r="G809" s="10">
        <f>VLOOKUP(C809,away!$B$2:$E$405,4,FALSE)</f>
        <v>0.74</v>
      </c>
      <c r="H809" s="10">
        <f>VLOOKUP(A809,away!$A$2:$E$405,3,FALSE)</f>
        <v>1.0505050505050499</v>
      </c>
      <c r="I809" s="10">
        <f>VLOOKUP(C809,away!$B$2:$E$405,3,FALSE)</f>
        <v>0.74</v>
      </c>
      <c r="J809" s="10">
        <f>VLOOKUP(B809,home!$B$2:$E$405,4,FALSE)</f>
        <v>0.71</v>
      </c>
      <c r="K809" s="12">
        <f t="shared" si="1008"/>
        <v>0.92096363636363543</v>
      </c>
      <c r="L809" s="12">
        <f t="shared" si="1009"/>
        <v>0.55193535353535317</v>
      </c>
      <c r="M809" s="13">
        <f t="shared" si="1010"/>
        <v>0.22925989875795463</v>
      </c>
      <c r="N809" s="13">
        <f t="shared" si="1011"/>
        <v>0.21114003003248477</v>
      </c>
      <c r="O809" s="13">
        <f t="shared" si="1012"/>
        <v>0.12653664327245095</v>
      </c>
      <c r="P809" s="13">
        <f t="shared" si="1013"/>
        <v>0.11653564712144455</v>
      </c>
      <c r="Q809" s="13">
        <f t="shared" si="1014"/>
        <v>9.7226144920322194E-2</v>
      </c>
      <c r="R809" s="13">
        <f t="shared" si="1015"/>
        <v>3.492002346987854E-2</v>
      </c>
      <c r="S809" s="13">
        <f t="shared" si="1016"/>
        <v>1.4809128333812725E-2</v>
      </c>
      <c r="T809" s="13">
        <f t="shared" si="1017"/>
        <v>5.3662546669477507E-2</v>
      </c>
      <c r="U809" s="13">
        <f t="shared" si="1018"/>
        <v>3.2160071796722825E-2</v>
      </c>
      <c r="V809" s="13">
        <f t="shared" si="1019"/>
        <v>8.3640704673075138E-4</v>
      </c>
      <c r="W809" s="13">
        <f t="shared" si="1020"/>
        <v>2.984724799181258E-2</v>
      </c>
      <c r="X809" s="13">
        <f t="shared" si="1021"/>
        <v>1.6473751372418435E-2</v>
      </c>
      <c r="Y809" s="13">
        <f t="shared" si="1022"/>
        <v>4.5462228938946388E-3</v>
      </c>
      <c r="Z809" s="13">
        <f t="shared" si="1023"/>
        <v>6.4245318331034142E-3</v>
      </c>
      <c r="AA809" s="13">
        <f t="shared" si="1024"/>
        <v>5.9167601989488523E-3</v>
      </c>
      <c r="AB809" s="13">
        <f t="shared" si="1025"/>
        <v>2.7245604941577811E-3</v>
      </c>
      <c r="AC809" s="13">
        <f t="shared" si="1026"/>
        <v>2.6572254070535107E-5</v>
      </c>
      <c r="AD809" s="13">
        <f t="shared" si="1027"/>
        <v>6.8720575114967312E-3</v>
      </c>
      <c r="AE809" s="13">
        <f t="shared" si="1028"/>
        <v>3.7929314921232274E-3</v>
      </c>
      <c r="AF809" s="13">
        <f t="shared" si="1029"/>
        <v>1.0467264920202039E-3</v>
      </c>
      <c r="AG809" s="13">
        <f t="shared" si="1030"/>
        <v>1.9257511880933043E-4</v>
      </c>
      <c r="AH809" s="13">
        <f t="shared" si="1031"/>
        <v>8.8648156215076588E-4</v>
      </c>
      <c r="AI809" s="13">
        <f t="shared" si="1032"/>
        <v>8.1641728304768528E-4</v>
      </c>
      <c r="AJ809" s="13">
        <f t="shared" si="1033"/>
        <v>3.7594531489285786E-4</v>
      </c>
      <c r="AK809" s="13">
        <f t="shared" si="1034"/>
        <v>1.1541065475919948E-4</v>
      </c>
      <c r="AL809" s="13">
        <f t="shared" si="1035"/>
        <v>5.4028023921524254E-7</v>
      </c>
      <c r="AM809" s="13">
        <f t="shared" si="1036"/>
        <v>1.2657830150176132E-3</v>
      </c>
      <c r="AN809" s="13">
        <f t="shared" si="1037"/>
        <v>6.9863039589279142E-4</v>
      </c>
      <c r="AO809" s="13">
        <f t="shared" si="1038"/>
        <v>1.9279940727381578E-4</v>
      </c>
      <c r="AP809" s="13">
        <f t="shared" si="1039"/>
        <v>3.5470936338360021E-5</v>
      </c>
      <c r="AQ809" s="13">
        <f t="shared" si="1040"/>
        <v>4.894415947035686E-6</v>
      </c>
      <c r="AR809" s="13">
        <f t="shared" si="1041"/>
        <v>9.7856102881651054E-5</v>
      </c>
      <c r="AS809" s="13">
        <f t="shared" si="1042"/>
        <v>9.0121912350259374E-5</v>
      </c>
      <c r="AT809" s="13">
        <f t="shared" si="1043"/>
        <v>4.1499502057069851E-5</v>
      </c>
      <c r="AU809" s="13">
        <f t="shared" si="1044"/>
        <v>1.2739844107253075E-5</v>
      </c>
      <c r="AV809" s="13">
        <f t="shared" si="1045"/>
        <v>2.9332332889304053E-6</v>
      </c>
      <c r="AW809" s="13">
        <f t="shared" si="1046"/>
        <v>7.6286427719250651E-9</v>
      </c>
      <c r="AX809" s="13">
        <f t="shared" si="1047"/>
        <v>1.9429002139299115E-4</v>
      </c>
      <c r="AY809" s="13">
        <f t="shared" si="1048"/>
        <v>1.0723553164593189E-4</v>
      </c>
      <c r="AZ809" s="13">
        <f t="shared" si="1049"/>
        <v>2.9593540535274482E-5</v>
      </c>
      <c r="BA809" s="13">
        <f t="shared" si="1050"/>
        <v>5.4445737525665092E-6</v>
      </c>
      <c r="BB809" s="13">
        <f t="shared" si="1051"/>
        <v>7.5126318474302511E-7</v>
      </c>
      <c r="BC809" s="13">
        <f t="shared" si="1052"/>
        <v>8.2929742293847408E-8</v>
      </c>
      <c r="BD809" s="13">
        <f t="shared" si="1053"/>
        <v>9.0017071232626584E-6</v>
      </c>
      <c r="BE809" s="13">
        <f t="shared" si="1054"/>
        <v>8.2902449257204168E-6</v>
      </c>
      <c r="BF809" s="13">
        <f t="shared" si="1055"/>
        <v>3.8175070565683257E-6</v>
      </c>
      <c r="BG809" s="13">
        <f t="shared" si="1056"/>
        <v>1.1719283935536683E-6</v>
      </c>
      <c r="BH809" s="13">
        <f t="shared" si="1057"/>
        <v>2.6982585872124494E-7</v>
      </c>
      <c r="BI809" s="13">
        <f t="shared" si="1058"/>
        <v>4.9699960806571661E-8</v>
      </c>
      <c r="BJ809" s="14">
        <f t="shared" si="1059"/>
        <v>0.42733521052558293</v>
      </c>
      <c r="BK809" s="14">
        <f t="shared" si="1060"/>
        <v>0.36157542932589837</v>
      </c>
      <c r="BL809" s="14">
        <f t="shared" si="1061"/>
        <v>0.20472006555501321</v>
      </c>
      <c r="BM809" s="14">
        <f t="shared" si="1062"/>
        <v>0.18432962176205919</v>
      </c>
      <c r="BN809" s="14">
        <f t="shared" si="1063"/>
        <v>0.81561838757453575</v>
      </c>
    </row>
    <row r="810" spans="1:66" x14ac:dyDescent="0.25">
      <c r="A810" t="s">
        <v>143</v>
      </c>
      <c r="B810" t="s">
        <v>148</v>
      </c>
      <c r="C810" t="s">
        <v>147</v>
      </c>
      <c r="D810"/>
      <c r="E810" s="10">
        <f>VLOOKUP(A810,home!$A$2:$E$405,3,FALSE)</f>
        <v>1.12121212121212</v>
      </c>
      <c r="F810" s="10">
        <f>VLOOKUP(B810,home!$B$2:$E$405,3,FALSE)</f>
        <v>1.25</v>
      </c>
      <c r="G810" s="10">
        <f>VLOOKUP(C810,away!$B$2:$E$405,4,FALSE)</f>
        <v>0.71</v>
      </c>
      <c r="H810" s="10">
        <f>VLOOKUP(A810,away!$A$2:$E$405,3,FALSE)</f>
        <v>1.0505050505050499</v>
      </c>
      <c r="I810" s="10">
        <f>VLOOKUP(C810,away!$B$2:$E$405,3,FALSE)</f>
        <v>1.25</v>
      </c>
      <c r="J810" s="10">
        <f>VLOOKUP(B810,home!$B$2:$E$405,4,FALSE)</f>
        <v>0.19</v>
      </c>
      <c r="K810" s="12">
        <f t="shared" si="1008"/>
        <v>0.9950757575757565</v>
      </c>
      <c r="L810" s="12">
        <f t="shared" si="1009"/>
        <v>0.24949494949494938</v>
      </c>
      <c r="M810" s="13">
        <f t="shared" si="1010"/>
        <v>0.28806454566314582</v>
      </c>
      <c r="N810" s="13">
        <f t="shared" si="1011"/>
        <v>0.28664604600647087</v>
      </c>
      <c r="O810" s="13">
        <f t="shared" si="1012"/>
        <v>7.1870649271512085E-2</v>
      </c>
      <c r="P810" s="13">
        <f t="shared" si="1013"/>
        <v>7.1516740771311385E-2</v>
      </c>
      <c r="Q810" s="13">
        <f t="shared" si="1014"/>
        <v>0.14261726569299207</v>
      </c>
      <c r="R810" s="13">
        <f t="shared" si="1015"/>
        <v>8.9656820050825637E-3</v>
      </c>
      <c r="S810" s="13">
        <f t="shared" si="1016"/>
        <v>4.4388005115109392E-3</v>
      </c>
      <c r="T810" s="13">
        <f t="shared" si="1017"/>
        <v>3.558228750118083E-2</v>
      </c>
      <c r="U810" s="13">
        <f t="shared" si="1018"/>
        <v>8.9215328133908593E-3</v>
      </c>
      <c r="V810" s="13">
        <f t="shared" si="1019"/>
        <v>1.2244499069412933E-4</v>
      </c>
      <c r="W810" s="13">
        <f t="shared" si="1020"/>
        <v>4.7304994567612349E-2</v>
      </c>
      <c r="X810" s="13">
        <f t="shared" si="1021"/>
        <v>1.1802357230505297E-2</v>
      </c>
      <c r="Y810" s="13">
        <f t="shared" si="1022"/>
        <v>1.4723142605731344E-3</v>
      </c>
      <c r="Z810" s="13">
        <f t="shared" si="1023"/>
        <v>7.456307930152837E-4</v>
      </c>
      <c r="AA810" s="13">
        <f t="shared" si="1024"/>
        <v>7.4195912623149546E-4</v>
      </c>
      <c r="AB810" s="13">
        <f t="shared" si="1025"/>
        <v>3.6915276981252582E-4</v>
      </c>
      <c r="AC810" s="13">
        <f t="shared" si="1026"/>
        <v>1.8999358802683283E-6</v>
      </c>
      <c r="AD810" s="13">
        <f t="shared" si="1027"/>
        <v>1.1768013326620974E-2</v>
      </c>
      <c r="AE810" s="13">
        <f t="shared" si="1028"/>
        <v>2.9360598905811908E-3</v>
      </c>
      <c r="AF810" s="13">
        <f t="shared" si="1029"/>
        <v>3.6626605705735035E-4</v>
      </c>
      <c r="AG810" s="13">
        <f t="shared" si="1030"/>
        <v>3.0460510469079299E-5</v>
      </c>
      <c r="AH810" s="13">
        <f t="shared" si="1031"/>
        <v>4.6507779261306796E-5</v>
      </c>
      <c r="AI810" s="13">
        <f t="shared" si="1032"/>
        <v>4.6278763681610916E-5</v>
      </c>
      <c r="AJ810" s="13">
        <f t="shared" si="1033"/>
        <v>2.3025437915074192E-5</v>
      </c>
      <c r="AK810" s="13">
        <f t="shared" si="1034"/>
        <v>7.6373516922853337E-6</v>
      </c>
      <c r="AL810" s="13">
        <f t="shared" si="1035"/>
        <v>1.8867607815944728E-8</v>
      </c>
      <c r="AM810" s="13">
        <f t="shared" si="1036"/>
        <v>2.3420129552297938E-3</v>
      </c>
      <c r="AN810" s="13">
        <f t="shared" si="1037"/>
        <v>5.8432040398157447E-4</v>
      </c>
      <c r="AO810" s="13">
        <f t="shared" si="1038"/>
        <v>7.2892494840125655E-5</v>
      </c>
      <c r="AP810" s="13">
        <f t="shared" si="1039"/>
        <v>6.0621031062326715E-6</v>
      </c>
      <c r="AQ810" s="13">
        <f t="shared" si="1040"/>
        <v>3.7811602708067389E-7</v>
      </c>
      <c r="AR810" s="13">
        <f t="shared" si="1041"/>
        <v>2.320691207584399E-6</v>
      </c>
      <c r="AS810" s="13">
        <f t="shared" si="1042"/>
        <v>2.3092635614864429E-6</v>
      </c>
      <c r="AT810" s="13">
        <f t="shared" si="1043"/>
        <v>1.1489460939441056E-6</v>
      </c>
      <c r="AU810" s="13">
        <f t="shared" si="1044"/>
        <v>3.8109613494837911E-7</v>
      </c>
      <c r="AV810" s="13">
        <f t="shared" si="1045"/>
        <v>9.4804881298237759E-8</v>
      </c>
      <c r="AW810" s="13">
        <f t="shared" si="1046"/>
        <v>1.3011646149972176E-10</v>
      </c>
      <c r="AX810" s="13">
        <f t="shared" si="1047"/>
        <v>3.8841338594625368E-4</v>
      </c>
      <c r="AY810" s="13">
        <f t="shared" si="1048"/>
        <v>9.6907178109822842E-5</v>
      </c>
      <c r="AZ810" s="13">
        <f t="shared" si="1049"/>
        <v>1.2088925754104153E-5</v>
      </c>
      <c r="BA810" s="13">
        <f t="shared" si="1050"/>
        <v>1.0053753068228033E-6</v>
      </c>
      <c r="BB810" s="13">
        <f t="shared" si="1051"/>
        <v>6.2709015349806102E-8</v>
      </c>
      <c r="BC810" s="13">
        <f t="shared" si="1052"/>
        <v>3.1291165235155762E-9</v>
      </c>
      <c r="BD810" s="13">
        <f t="shared" si="1053"/>
        <v>9.6500122604940478E-8</v>
      </c>
      <c r="BE810" s="13">
        <f t="shared" si="1054"/>
        <v>9.6024932607264528E-8</v>
      </c>
      <c r="BF810" s="13">
        <f t="shared" si="1055"/>
        <v>4.7776041280167351E-8</v>
      </c>
      <c r="BG810" s="13">
        <f t="shared" si="1056"/>
        <v>1.5846926823611049E-8</v>
      </c>
      <c r="BH810" s="13">
        <f t="shared" si="1057"/>
        <v>3.9422231785630849E-9</v>
      </c>
      <c r="BI810" s="13">
        <f t="shared" si="1058"/>
        <v>7.8456214318827394E-10</v>
      </c>
      <c r="BJ810" s="14">
        <f t="shared" si="1059"/>
        <v>0.54403021182049682</v>
      </c>
      <c r="BK810" s="14">
        <f t="shared" si="1060"/>
        <v>0.36424135791826023</v>
      </c>
      <c r="BL810" s="14">
        <f t="shared" si="1061"/>
        <v>9.0998940995267716E-2</v>
      </c>
      <c r="BM810" s="14">
        <f t="shared" si="1062"/>
        <v>0.13023830506853182</v>
      </c>
      <c r="BN810" s="14">
        <f t="shared" si="1063"/>
        <v>0.86968092941051478</v>
      </c>
    </row>
    <row r="811" spans="1:66" x14ac:dyDescent="0.25">
      <c r="A811" t="s">
        <v>143</v>
      </c>
      <c r="B811" t="s">
        <v>150</v>
      </c>
      <c r="C811" t="s">
        <v>158</v>
      </c>
      <c r="D811"/>
      <c r="E811" s="10">
        <f>VLOOKUP(A811,home!$A$2:$E$405,3,FALSE)</f>
        <v>1.12121212121212</v>
      </c>
      <c r="F811" s="10">
        <f>VLOOKUP(B811,home!$B$2:$E$405,3,FALSE)</f>
        <v>0.71</v>
      </c>
      <c r="G811" s="10">
        <f>VLOOKUP(C811,away!$B$2:$E$405,4,FALSE)</f>
        <v>1.25</v>
      </c>
      <c r="H811" s="10">
        <f>VLOOKUP(A811,away!$A$2:$E$405,3,FALSE)</f>
        <v>1.0505050505050499</v>
      </c>
      <c r="I811" s="10">
        <f>VLOOKUP(C811,away!$B$2:$E$405,3,FALSE)</f>
        <v>1.07</v>
      </c>
      <c r="J811" s="10">
        <f>VLOOKUP(B811,home!$B$2:$E$405,4,FALSE)</f>
        <v>1.52</v>
      </c>
      <c r="K811" s="12">
        <f t="shared" si="1008"/>
        <v>0.99507575757575639</v>
      </c>
      <c r="L811" s="12">
        <f t="shared" si="1009"/>
        <v>1.7085414141414133</v>
      </c>
      <c r="M811" s="13">
        <f t="shared" si="1010"/>
        <v>6.6962857986358273E-2</v>
      </c>
      <c r="N811" s="13">
        <f t="shared" si="1011"/>
        <v>6.663311664021325E-2</v>
      </c>
      <c r="O811" s="13">
        <f t="shared" si="1012"/>
        <v>0.11440881607896319</v>
      </c>
      <c r="P811" s="13">
        <f t="shared" si="1013"/>
        <v>0.11384543933311969</v>
      </c>
      <c r="Q811" s="13">
        <f t="shared" si="1014"/>
        <v>3.3152499510196963E-2</v>
      </c>
      <c r="R811" s="13">
        <f t="shared" si="1015"/>
        <v>9.7736100206898324E-2</v>
      </c>
      <c r="S811" s="13">
        <f t="shared" si="1016"/>
        <v>4.8387958812896752E-2</v>
      </c>
      <c r="T811" s="13">
        <f t="shared" si="1017"/>
        <v>5.6642418395474438E-2</v>
      </c>
      <c r="U811" s="13">
        <f t="shared" si="1018"/>
        <v>9.7254823955879394E-2</v>
      </c>
      <c r="V811" s="13">
        <f t="shared" si="1019"/>
        <v>9.1406367236684799E-3</v>
      </c>
      <c r="W811" s="13">
        <f t="shared" si="1020"/>
        <v>1.099641618854638E-2</v>
      </c>
      <c r="X811" s="13">
        <f t="shared" si="1021"/>
        <v>1.8787832465266562E-2</v>
      </c>
      <c r="Y811" s="13">
        <f t="shared" si="1022"/>
        <v>1.6049894924429247E-2</v>
      </c>
      <c r="Z811" s="13">
        <f t="shared" si="1023"/>
        <v>5.5662058286720328E-2</v>
      </c>
      <c r="AA811" s="13">
        <f t="shared" si="1024"/>
        <v>5.538796481788414E-2</v>
      </c>
      <c r="AB811" s="13">
        <f t="shared" si="1025"/>
        <v>2.7557610525867696E-2</v>
      </c>
      <c r="AC811" s="13">
        <f t="shared" si="1026"/>
        <v>9.7126585812175325E-4</v>
      </c>
      <c r="AD811" s="13">
        <f t="shared" si="1027"/>
        <v>2.7355667923590248E-3</v>
      </c>
      <c r="AE811" s="13">
        <f t="shared" si="1028"/>
        <v>4.6738291558953782E-3</v>
      </c>
      <c r="AF811" s="13">
        <f t="shared" si="1029"/>
        <v>3.9927153377344289E-3</v>
      </c>
      <c r="AG811" s="13">
        <f t="shared" si="1030"/>
        <v>2.273906503132298E-3</v>
      </c>
      <c r="AH811" s="13">
        <f t="shared" si="1031"/>
        <v>2.3775232944803732E-2</v>
      </c>
      <c r="AI811" s="13">
        <f t="shared" si="1032"/>
        <v>2.3658157934090658E-2</v>
      </c>
      <c r="AJ811" s="13">
        <f t="shared" si="1033"/>
        <v>1.1770829714556074E-2</v>
      </c>
      <c r="AK811" s="13">
        <f t="shared" si="1034"/>
        <v>3.9042890985023703E-3</v>
      </c>
      <c r="AL811" s="13">
        <f t="shared" si="1035"/>
        <v>6.6051056751285456E-5</v>
      </c>
      <c r="AM811" s="13">
        <f t="shared" si="1036"/>
        <v>5.4441923966114789E-4</v>
      </c>
      <c r="AN811" s="13">
        <f t="shared" si="1037"/>
        <v>9.3016281761645057E-4</v>
      </c>
      <c r="AO811" s="13">
        <f t="shared" si="1038"/>
        <v>7.9461084789608609E-4</v>
      </c>
      <c r="AP811" s="13">
        <f t="shared" si="1039"/>
        <v>4.5254184725216219E-4</v>
      </c>
      <c r="AQ811" s="13">
        <f t="shared" si="1040"/>
        <v>1.9329662191559419E-4</v>
      </c>
      <c r="AR811" s="13">
        <f t="shared" si="1041"/>
        <v>8.124194023411295E-3</v>
      </c>
      <c r="AS811" s="13">
        <f t="shared" si="1042"/>
        <v>8.0841885225384283E-3</v>
      </c>
      <c r="AT811" s="13">
        <f t="shared" si="1043"/>
        <v>4.02219000922508E-3</v>
      </c>
      <c r="AU811" s="13">
        <f t="shared" si="1044"/>
        <v>1.3341279235144284E-3</v>
      </c>
      <c r="AV811" s="13">
        <f t="shared" si="1045"/>
        <v>3.3188958854852261E-4</v>
      </c>
      <c r="AW811" s="13">
        <f t="shared" si="1046"/>
        <v>3.1193127887066124E-6</v>
      </c>
      <c r="AX811" s="13">
        <f t="shared" si="1047"/>
        <v>9.0289731224105641E-5</v>
      </c>
      <c r="AY811" s="13">
        <f t="shared" si="1048"/>
        <v>1.5426374506808158E-4</v>
      </c>
      <c r="AZ811" s="13">
        <f t="shared" si="1049"/>
        <v>1.3178299857468531E-4</v>
      </c>
      <c r="BA811" s="13">
        <f t="shared" si="1050"/>
        <v>7.5052236914862903E-5</v>
      </c>
      <c r="BB811" s="13">
        <f t="shared" si="1051"/>
        <v>3.2057463748249066E-5</v>
      </c>
      <c r="BC811" s="13">
        <f t="shared" si="1052"/>
        <v>1.0954300889244107E-5</v>
      </c>
      <c r="BD811" s="13">
        <f t="shared" si="1053"/>
        <v>2.3134203242530594E-3</v>
      </c>
      <c r="BE811" s="13">
        <f t="shared" si="1054"/>
        <v>2.3020284817472651E-3</v>
      </c>
      <c r="BF811" s="13">
        <f t="shared" si="1055"/>
        <v>1.1453463677178141E-3</v>
      </c>
      <c r="BG811" s="13">
        <f t="shared" si="1056"/>
        <v>3.7990213484781493E-4</v>
      </c>
      <c r="BH811" s="13">
        <f t="shared" si="1057"/>
        <v>9.4507851159584134E-5</v>
      </c>
      <c r="BI811" s="13">
        <f t="shared" si="1058"/>
        <v>1.8808494317896007E-5</v>
      </c>
      <c r="BJ811" s="14">
        <f t="shared" si="1059"/>
        <v>0.2193476277640086</v>
      </c>
      <c r="BK811" s="14">
        <f t="shared" si="1060"/>
        <v>0.23952847351598433</v>
      </c>
      <c r="BL811" s="14">
        <f t="shared" si="1061"/>
        <v>0.48360442899872685</v>
      </c>
      <c r="BM811" s="14">
        <f t="shared" si="1062"/>
        <v>0.50525261437741109</v>
      </c>
      <c r="BN811" s="14">
        <f t="shared" si="1063"/>
        <v>0.49273882975574967</v>
      </c>
    </row>
    <row r="812" spans="1:66" x14ac:dyDescent="0.25">
      <c r="A812" t="s">
        <v>143</v>
      </c>
      <c r="B812" t="s">
        <v>152</v>
      </c>
      <c r="C812" t="s">
        <v>153</v>
      </c>
      <c r="D812"/>
      <c r="E812" s="10">
        <f>VLOOKUP(A812,home!$A$2:$E$405,3,FALSE)</f>
        <v>1.12121212121212</v>
      </c>
      <c r="F812" s="10">
        <f>VLOOKUP(B812,home!$B$2:$E$405,3,FALSE)</f>
        <v>1.61</v>
      </c>
      <c r="G812" s="10">
        <f>VLOOKUP(C812,away!$B$2:$E$405,4,FALSE)</f>
        <v>1.25</v>
      </c>
      <c r="H812" s="10">
        <f>VLOOKUP(A812,away!$A$2:$E$405,3,FALSE)</f>
        <v>1.0505050505050499</v>
      </c>
      <c r="I812" s="10">
        <f>VLOOKUP(C812,away!$B$2:$E$405,3,FALSE)</f>
        <v>0.54</v>
      </c>
      <c r="J812" s="10">
        <f>VLOOKUP(B812,home!$B$2:$E$405,4,FALSE)</f>
        <v>0.38</v>
      </c>
      <c r="K812" s="12">
        <f t="shared" si="1008"/>
        <v>2.2564393939393916</v>
      </c>
      <c r="L812" s="12">
        <f t="shared" si="1009"/>
        <v>0.21556363636363629</v>
      </c>
      <c r="M812" s="13">
        <f t="shared" si="1010"/>
        <v>8.4415602535312592E-2</v>
      </c>
      <c r="N812" s="13">
        <f t="shared" si="1011"/>
        <v>0.19047869102380929</v>
      </c>
      <c r="O812" s="13">
        <f t="shared" si="1012"/>
        <v>1.8196934248339375E-2</v>
      </c>
      <c r="P812" s="13">
        <f t="shared" si="1013"/>
        <v>4.1060279286877853E-2</v>
      </c>
      <c r="Q812" s="13">
        <f t="shared" si="1014"/>
        <v>0.21490181106606648</v>
      </c>
      <c r="R812" s="13">
        <f t="shared" si="1015"/>
        <v>1.9612986586210134E-3</v>
      </c>
      <c r="S812" s="13">
        <f t="shared" si="1016"/>
        <v>4.9929944361030553E-3</v>
      </c>
      <c r="T812" s="13">
        <f t="shared" si="1017"/>
        <v>4.6325015854532421E-2</v>
      </c>
      <c r="U812" s="13">
        <f t="shared" si="1018"/>
        <v>4.4255515565929417E-3</v>
      </c>
      <c r="V812" s="13">
        <f t="shared" si="1019"/>
        <v>2.6984709496414563E-4</v>
      </c>
      <c r="W812" s="13">
        <f t="shared" si="1020"/>
        <v>0.16163763743946424</v>
      </c>
      <c r="X812" s="13">
        <f t="shared" si="1021"/>
        <v>3.484319689967795E-2</v>
      </c>
      <c r="Y812" s="13">
        <f t="shared" si="1022"/>
        <v>3.7554631131143774E-3</v>
      </c>
      <c r="Z812" s="13">
        <f t="shared" si="1023"/>
        <v>1.4092822361582254E-4</v>
      </c>
      <c r="AA812" s="13">
        <f t="shared" si="1024"/>
        <v>3.1799599548464167E-4</v>
      </c>
      <c r="AB812" s="13">
        <f t="shared" si="1025"/>
        <v>3.5876934566325929E-4</v>
      </c>
      <c r="AC812" s="13">
        <f t="shared" si="1026"/>
        <v>8.2034576186208494E-6</v>
      </c>
      <c r="AD812" s="13">
        <f t="shared" si="1027"/>
        <v>9.1181383165424942E-2</v>
      </c>
      <c r="AE812" s="13">
        <f t="shared" si="1028"/>
        <v>1.9655390523805046E-2</v>
      </c>
      <c r="AF812" s="13">
        <f t="shared" si="1029"/>
        <v>2.1184937277293862E-3</v>
      </c>
      <c r="AG812" s="13">
        <f t="shared" si="1030"/>
        <v>1.5222340385430056E-4</v>
      </c>
      <c r="AH812" s="13">
        <f t="shared" si="1031"/>
        <v>7.5947500872235985E-6</v>
      </c>
      <c r="AI812" s="13">
        <f t="shared" si="1032"/>
        <v>1.7137093283935957E-5</v>
      </c>
      <c r="AJ812" s="13">
        <f t="shared" si="1033"/>
        <v>1.933440619174364E-5</v>
      </c>
      <c r="AK812" s="13">
        <f t="shared" si="1034"/>
        <v>1.454230526315868E-5</v>
      </c>
      <c r="AL812" s="13">
        <f t="shared" si="1035"/>
        <v>1.5960853246186735E-7</v>
      </c>
      <c r="AM812" s="13">
        <f t="shared" si="1036"/>
        <v>4.1149052993669381E-2</v>
      </c>
      <c r="AN812" s="13">
        <f t="shared" si="1037"/>
        <v>8.8702394962353447E-3</v>
      </c>
      <c r="AO812" s="13">
        <f t="shared" si="1038"/>
        <v>9.560505406124198E-4</v>
      </c>
      <c r="AP812" s="13">
        <f t="shared" si="1039"/>
        <v>6.8696577027277828E-5</v>
      </c>
      <c r="AQ812" s="13">
        <f t="shared" si="1040"/>
        <v>3.7021209874336623E-6</v>
      </c>
      <c r="AR812" s="13">
        <f t="shared" si="1041"/>
        <v>3.2743038921499284E-7</v>
      </c>
      <c r="AS812" s="13">
        <f t="shared" si="1042"/>
        <v>7.3882682899761755E-7</v>
      </c>
      <c r="AT812" s="13">
        <f t="shared" si="1043"/>
        <v>8.3355898112477358E-7</v>
      </c>
      <c r="AU812" s="13">
        <f t="shared" si="1044"/>
        <v>6.2695844072730685E-7</v>
      </c>
      <c r="AV812" s="13">
        <f t="shared" si="1045"/>
        <v>3.5367343100497756E-7</v>
      </c>
      <c r="AW812" s="13">
        <f t="shared" si="1046"/>
        <v>2.1565164635923692E-9</v>
      </c>
      <c r="AX812" s="13">
        <f t="shared" si="1047"/>
        <v>1.5475057366369198E-2</v>
      </c>
      <c r="AY812" s="13">
        <f t="shared" si="1048"/>
        <v>3.33585963883042E-3</v>
      </c>
      <c r="AZ812" s="13">
        <f t="shared" si="1049"/>
        <v>3.595450170724858E-4</v>
      </c>
      <c r="BA812" s="13">
        <f t="shared" si="1050"/>
        <v>2.5834943772190237E-5</v>
      </c>
      <c r="BB812" s="13">
        <f t="shared" si="1051"/>
        <v>1.3922686061958516E-6</v>
      </c>
      <c r="BC812" s="13">
        <f t="shared" si="1052"/>
        <v>6.0024496709301904E-8</v>
      </c>
      <c r="BD812" s="13">
        <f t="shared" si="1053"/>
        <v>1.176368089252408E-8</v>
      </c>
      <c r="BE812" s="13">
        <f t="shared" si="1054"/>
        <v>2.6544032983623435E-8</v>
      </c>
      <c r="BF812" s="13">
        <f t="shared" si="1055"/>
        <v>2.9947500849137252E-8</v>
      </c>
      <c r="BG812" s="13">
        <f t="shared" si="1056"/>
        <v>2.2524906888675557E-8</v>
      </c>
      <c r="BH812" s="13">
        <f t="shared" si="1057"/>
        <v>1.2706521812106075E-8</v>
      </c>
      <c r="BI812" s="13">
        <f t="shared" si="1058"/>
        <v>5.7342992753572578E-9</v>
      </c>
      <c r="BJ812" s="14">
        <f t="shared" si="1059"/>
        <v>0.83529479720515742</v>
      </c>
      <c r="BK812" s="14">
        <f t="shared" si="1060"/>
        <v>0.13408294605823914</v>
      </c>
      <c r="BL812" s="14">
        <f t="shared" si="1061"/>
        <v>2.5322148028541058E-2</v>
      </c>
      <c r="BM812" s="14">
        <f t="shared" si="1062"/>
        <v>0.44049034521421282</v>
      </c>
      <c r="BN812" s="14">
        <f t="shared" si="1063"/>
        <v>0.55101461681902664</v>
      </c>
    </row>
    <row r="813" spans="1:66" x14ac:dyDescent="0.25">
      <c r="A813" t="s">
        <v>143</v>
      </c>
      <c r="B813" t="s">
        <v>149</v>
      </c>
      <c r="C813" t="s">
        <v>159</v>
      </c>
      <c r="D813"/>
      <c r="E813" s="10">
        <f>VLOOKUP(A813,home!$A$2:$E$405,3,FALSE)</f>
        <v>1.12121212121212</v>
      </c>
      <c r="F813" s="10">
        <f>VLOOKUP(B813,home!$B$2:$E$405,3,FALSE)</f>
        <v>1.25</v>
      </c>
      <c r="G813" s="10">
        <f>VLOOKUP(C813,away!$B$2:$E$405,4,FALSE)</f>
        <v>0.89</v>
      </c>
      <c r="H813" s="10">
        <f>VLOOKUP(A813,away!$A$2:$E$405,3,FALSE)</f>
        <v>1.0505050505050499</v>
      </c>
      <c r="I813" s="10">
        <f>VLOOKUP(C813,away!$B$2:$E$405,3,FALSE)</f>
        <v>0.89</v>
      </c>
      <c r="J813" s="10">
        <f>VLOOKUP(B813,home!$B$2:$E$405,4,FALSE)</f>
        <v>0.95</v>
      </c>
      <c r="K813" s="12">
        <f t="shared" si="1008"/>
        <v>1.2473484848484835</v>
      </c>
      <c r="L813" s="12">
        <f t="shared" si="1009"/>
        <v>0.88820202020201966</v>
      </c>
      <c r="M813" s="13">
        <f t="shared" si="1010"/>
        <v>0.11817951404650609</v>
      </c>
      <c r="N813" s="13">
        <f t="shared" si="1011"/>
        <v>0.14741103778603942</v>
      </c>
      <c r="O813" s="13">
        <f t="shared" si="1012"/>
        <v>0.10496728312259969</v>
      </c>
      <c r="P813" s="13">
        <f t="shared" si="1013"/>
        <v>0.13093078156163648</v>
      </c>
      <c r="Q813" s="13">
        <f t="shared" si="1014"/>
        <v>9.1936467316179424E-2</v>
      </c>
      <c r="R813" s="13">
        <f t="shared" si="1015"/>
        <v>4.6616076462305187E-2</v>
      </c>
      <c r="S813" s="13">
        <f t="shared" si="1016"/>
        <v>3.6264469562793458E-2</v>
      </c>
      <c r="T813" s="13">
        <f t="shared" si="1017"/>
        <v>8.1658156000467524E-2</v>
      </c>
      <c r="U813" s="13">
        <f t="shared" si="1018"/>
        <v>5.8146492344837424E-2</v>
      </c>
      <c r="V813" s="13">
        <f t="shared" si="1019"/>
        <v>4.4641459046279933E-3</v>
      </c>
      <c r="W813" s="13">
        <f t="shared" si="1020"/>
        <v>3.8225604403052865E-2</v>
      </c>
      <c r="X813" s="13">
        <f t="shared" si="1021"/>
        <v>3.3952059054234776E-2</v>
      </c>
      <c r="Y813" s="13">
        <f t="shared" si="1022"/>
        <v>1.5078143720994797E-2</v>
      </c>
      <c r="Z813" s="13">
        <f t="shared" si="1023"/>
        <v>1.3801497762570432E-2</v>
      </c>
      <c r="AA813" s="13">
        <f t="shared" si="1024"/>
        <v>1.7215277322781962E-2</v>
      </c>
      <c r="AB813" s="13">
        <f t="shared" si="1025"/>
        <v>1.073672504240927E-2</v>
      </c>
      <c r="AC813" s="13">
        <f t="shared" si="1026"/>
        <v>3.0911348987487734E-4</v>
      </c>
      <c r="AD813" s="13">
        <f t="shared" si="1027"/>
        <v>1.1920162433641366E-2</v>
      </c>
      <c r="AE813" s="13">
        <f t="shared" si="1028"/>
        <v>1.0587512354696486E-2</v>
      </c>
      <c r="AF813" s="13">
        <f t="shared" si="1029"/>
        <v>4.7019249311776295E-3</v>
      </c>
      <c r="AG813" s="13">
        <f t="shared" si="1030"/>
        <v>1.3920864075700711E-3</v>
      </c>
      <c r="AH813" s="13">
        <f t="shared" si="1031"/>
        <v>3.064629548632178E-3</v>
      </c>
      <c r="AI813" s="13">
        <f t="shared" si="1032"/>
        <v>3.8226610241082386E-3</v>
      </c>
      <c r="AJ813" s="13">
        <f t="shared" si="1033"/>
        <v>2.3840952182553818E-3</v>
      </c>
      <c r="AK813" s="13">
        <f t="shared" si="1034"/>
        <v>9.9126585274178893E-4</v>
      </c>
      <c r="AL813" s="13">
        <f t="shared" si="1035"/>
        <v>1.3698641815242513E-5</v>
      </c>
      <c r="AM813" s="13">
        <f t="shared" si="1036"/>
        <v>2.9737193101500741E-3</v>
      </c>
      <c r="AN813" s="13">
        <f t="shared" si="1037"/>
        <v>2.6412634987890522E-3</v>
      </c>
      <c r="AO813" s="13">
        <f t="shared" si="1038"/>
        <v>1.1729877877551451E-3</v>
      </c>
      <c r="AP813" s="13">
        <f t="shared" si="1039"/>
        <v>3.4728337425213936E-4</v>
      </c>
      <c r="AQ813" s="13">
        <f t="shared" si="1040"/>
        <v>7.7114448648331059E-5</v>
      </c>
      <c r="AR813" s="13">
        <f t="shared" si="1041"/>
        <v>5.4440203125318096E-4</v>
      </c>
      <c r="AS813" s="13">
        <f t="shared" si="1042"/>
        <v>6.7905904883209199E-4</v>
      </c>
      <c r="AT813" s="13">
        <f t="shared" si="1043"/>
        <v>4.2351163784168117E-4</v>
      </c>
      <c r="AU813" s="13">
        <f t="shared" si="1044"/>
        <v>1.7608886659250701E-4</v>
      </c>
      <c r="AV813" s="13">
        <f t="shared" si="1045"/>
        <v>5.4911045235712532E-5</v>
      </c>
      <c r="AW813" s="13">
        <f t="shared" si="1046"/>
        <v>4.215747293131649E-7</v>
      </c>
      <c r="AX813" s="13">
        <f t="shared" si="1047"/>
        <v>6.1821071264672939E-4</v>
      </c>
      <c r="AY813" s="13">
        <f t="shared" si="1048"/>
        <v>5.4909600388335534E-4</v>
      </c>
      <c r="AZ813" s="13">
        <f t="shared" si="1049"/>
        <v>2.4385408996702607E-4</v>
      </c>
      <c r="BA813" s="13">
        <f t="shared" si="1050"/>
        <v>7.219723178107922E-5</v>
      </c>
      <c r="BB813" s="13">
        <f t="shared" si="1051"/>
        <v>1.6031431780237005E-5</v>
      </c>
      <c r="BC813" s="13">
        <f t="shared" si="1052"/>
        <v>2.8478300187874746E-6</v>
      </c>
      <c r="BD813" s="13">
        <f t="shared" si="1053"/>
        <v>8.0589830660193025E-5</v>
      </c>
      <c r="BE813" s="13">
        <f t="shared" si="1054"/>
        <v>1.0052360316818761E-4</v>
      </c>
      <c r="BF813" s="13">
        <f t="shared" si="1055"/>
        <v>6.2693982051674523E-5</v>
      </c>
      <c r="BG813" s="13">
        <f t="shared" si="1056"/>
        <v>2.6067081173758097E-5</v>
      </c>
      <c r="BH813" s="13">
        <f t="shared" si="1057"/>
        <v>8.1286835516273888E-6</v>
      </c>
      <c r="BI813" s="13">
        <f t="shared" si="1058"/>
        <v>2.0278602223870428E-6</v>
      </c>
      <c r="BJ813" s="14">
        <f t="shared" si="1059"/>
        <v>0.44557776012772632</v>
      </c>
      <c r="BK813" s="14">
        <f t="shared" si="1060"/>
        <v>0.29071081921113751</v>
      </c>
      <c r="BL813" s="14">
        <f t="shared" si="1061"/>
        <v>0.25010250960925418</v>
      </c>
      <c r="BM813" s="14">
        <f t="shared" si="1062"/>
        <v>0.35960275198626784</v>
      </c>
      <c r="BN813" s="14">
        <f t="shared" si="1063"/>
        <v>0.64004116029526625</v>
      </c>
    </row>
    <row r="814" spans="1:66" x14ac:dyDescent="0.25">
      <c r="A814" t="s">
        <v>143</v>
      </c>
      <c r="B814" t="s">
        <v>329</v>
      </c>
      <c r="C814" t="s">
        <v>451</v>
      </c>
      <c r="D814"/>
      <c r="E814" s="10">
        <f>VLOOKUP(A814,home!$A$2:$E$405,3,FALSE)</f>
        <v>1.12121212121212</v>
      </c>
      <c r="F814" s="10">
        <f>VLOOKUP(B814,home!$B$2:$E$405,3,FALSE)</f>
        <v>1.19</v>
      </c>
      <c r="G814" s="10">
        <f>VLOOKUP(C814,away!$B$2:$E$405,4,FALSE)</f>
        <v>1.43</v>
      </c>
      <c r="H814" s="10">
        <f>VLOOKUP(A814,away!$A$2:$E$405,3,FALSE)</f>
        <v>1.0505050505050499</v>
      </c>
      <c r="I814" s="10">
        <f>VLOOKUP(C814,away!$B$2:$E$405,3,FALSE)</f>
        <v>0.71</v>
      </c>
      <c r="J814" s="10">
        <f>VLOOKUP(B814,home!$B$2:$E$405,4,FALSE)</f>
        <v>1.59</v>
      </c>
      <c r="K814" s="12">
        <f t="shared" si="1008"/>
        <v>1.9079666666666644</v>
      </c>
      <c r="L814" s="12">
        <f t="shared" si="1009"/>
        <v>1.1859151515151509</v>
      </c>
      <c r="M814" s="13">
        <f t="shared" si="1010"/>
        <v>4.5325666470925056E-2</v>
      </c>
      <c r="N814" s="13">
        <f t="shared" si="1011"/>
        <v>8.6479860770975858E-2</v>
      </c>
      <c r="O814" s="13">
        <f t="shared" si="1012"/>
        <v>5.3752394620392281E-2</v>
      </c>
      <c r="P814" s="13">
        <f t="shared" si="1013"/>
        <v>0.10255777718922099</v>
      </c>
      <c r="Q814" s="13">
        <f t="shared" si="1014"/>
        <v>8.2500345844498058E-2</v>
      </c>
      <c r="R814" s="13">
        <f t="shared" si="1015"/>
        <v>3.1872889605272355E-2</v>
      </c>
      <c r="S814" s="13">
        <f t="shared" si="1016"/>
        <v>5.8014026493912248E-2</v>
      </c>
      <c r="T814" s="13">
        <f t="shared" si="1017"/>
        <v>9.7838410142230256E-2</v>
      </c>
      <c r="U814" s="13">
        <f t="shared" si="1018"/>
        <v>6.0812410937206067E-2</v>
      </c>
      <c r="V814" s="13">
        <f t="shared" si="1019"/>
        <v>1.458528434638883E-2</v>
      </c>
      <c r="W814" s="13">
        <f t="shared" si="1020"/>
        <v>5.2469303286591315E-2</v>
      </c>
      <c r="X814" s="13">
        <f t="shared" si="1021"/>
        <v>6.2224141757012345E-2</v>
      </c>
      <c r="Y814" s="13">
        <f t="shared" si="1022"/>
        <v>3.689627624983377E-2</v>
      </c>
      <c r="Z814" s="13">
        <f t="shared" si="1023"/>
        <v>1.2599514235154085E-2</v>
      </c>
      <c r="AA814" s="13">
        <f t="shared" si="1024"/>
        <v>2.4039453176866125E-2</v>
      </c>
      <c r="AB814" s="13">
        <f t="shared" si="1025"/>
        <v>2.2933237673177315E-2</v>
      </c>
      <c r="AC814" s="13">
        <f t="shared" si="1026"/>
        <v>2.0626204459645234E-3</v>
      </c>
      <c r="AD814" s="13">
        <f t="shared" si="1027"/>
        <v>2.5027420423509979E-2</v>
      </c>
      <c r="AE814" s="13">
        <f t="shared" si="1028"/>
        <v>2.9680397083580216E-2</v>
      </c>
      <c r="AF814" s="13">
        <f t="shared" si="1029"/>
        <v>1.7599216302201941E-2</v>
      </c>
      <c r="AG814" s="13">
        <f t="shared" si="1030"/>
        <v>6.9570590891912445E-3</v>
      </c>
      <c r="AH814" s="13">
        <f t="shared" si="1031"/>
        <v>3.7354887083000145E-3</v>
      </c>
      <c r="AI814" s="13">
        <f t="shared" si="1032"/>
        <v>7.127187939146142E-3</v>
      </c>
      <c r="AJ814" s="13">
        <f t="shared" si="1033"/>
        <v>6.7992185074797606E-3</v>
      </c>
      <c r="AK814" s="13">
        <f t="shared" si="1034"/>
        <v>4.3242274238848178E-3</v>
      </c>
      <c r="AL814" s="13">
        <f t="shared" si="1035"/>
        <v>1.8668254399202796E-4</v>
      </c>
      <c r="AM814" s="13">
        <f t="shared" si="1036"/>
        <v>9.5502967841419074E-3</v>
      </c>
      <c r="AN814" s="13">
        <f t="shared" si="1037"/>
        <v>1.1325841657780309E-2</v>
      </c>
      <c r="AO814" s="13">
        <f t="shared" si="1038"/>
        <v>6.7157436128115729E-3</v>
      </c>
      <c r="AP814" s="13">
        <f t="shared" si="1039"/>
        <v>2.6547673680414486E-3</v>
      </c>
      <c r="AQ814" s="13">
        <f t="shared" si="1040"/>
        <v>7.8708221137708829E-4</v>
      </c>
      <c r="AR814" s="13">
        <f t="shared" si="1041"/>
        <v>8.8599453149734958E-4</v>
      </c>
      <c r="AS814" s="13">
        <f t="shared" si="1042"/>
        <v>1.6904480329458908E-3</v>
      </c>
      <c r="AT814" s="13">
        <f t="shared" si="1043"/>
        <v>1.612659249296496E-3</v>
      </c>
      <c r="AU814" s="13">
        <f t="shared" si="1044"/>
        <v>1.025633364116467E-3</v>
      </c>
      <c r="AV814" s="13">
        <f t="shared" si="1045"/>
        <v>4.8921856773885325E-4</v>
      </c>
      <c r="AW814" s="13">
        <f t="shared" si="1046"/>
        <v>1.1733446854084025E-5</v>
      </c>
      <c r="AX814" s="13">
        <f t="shared" si="1047"/>
        <v>3.0369413201527667E-3</v>
      </c>
      <c r="AY814" s="13">
        <f t="shared" si="1048"/>
        <v>3.6015547258315909E-3</v>
      </c>
      <c r="AZ814" s="13">
        <f t="shared" si="1049"/>
        <v>2.1355691591873399E-3</v>
      </c>
      <c r="BA814" s="13">
        <f t="shared" si="1050"/>
        <v>8.442012743295795E-4</v>
      </c>
      <c r="BB814" s="13">
        <f t="shared" si="1051"/>
        <v>2.5028777053896171E-4</v>
      </c>
      <c r="BC814" s="13">
        <f t="shared" si="1052"/>
        <v>5.9364011864220424E-5</v>
      </c>
      <c r="BD814" s="13">
        <f t="shared" si="1053"/>
        <v>1.7511905651037901E-4</v>
      </c>
      <c r="BE814" s="13">
        <f t="shared" si="1054"/>
        <v>3.3412132251991902E-4</v>
      </c>
      <c r="BF814" s="13">
        <f t="shared" si="1055"/>
        <v>3.1874617299529378E-4</v>
      </c>
      <c r="BG814" s="13">
        <f t="shared" si="1056"/>
        <v>2.0271902440086221E-4</v>
      </c>
      <c r="BH814" s="13">
        <f t="shared" si="1057"/>
        <v>9.6695285314007834E-5</v>
      </c>
      <c r="BI814" s="13">
        <f t="shared" si="1058"/>
        <v>3.6898276240589924E-5</v>
      </c>
      <c r="BJ814" s="14">
        <f t="shared" si="1059"/>
        <v>0.53863408084568187</v>
      </c>
      <c r="BK814" s="14">
        <f t="shared" si="1060"/>
        <v>0.2263336122162353</v>
      </c>
      <c r="BL814" s="14">
        <f t="shared" si="1061"/>
        <v>0.22226476147530091</v>
      </c>
      <c r="BM814" s="14">
        <f t="shared" si="1062"/>
        <v>0.59375321299210992</v>
      </c>
      <c r="BN814" s="14">
        <f t="shared" si="1063"/>
        <v>0.40248893450128459</v>
      </c>
    </row>
    <row r="815" spans="1:66" x14ac:dyDescent="0.25">
      <c r="A815" t="s">
        <v>143</v>
      </c>
      <c r="B815" t="s">
        <v>155</v>
      </c>
      <c r="C815" t="s">
        <v>157</v>
      </c>
      <c r="D815"/>
      <c r="E815" s="10">
        <f>VLOOKUP(A815,home!$A$2:$E$405,3,FALSE)</f>
        <v>1.12121212121212</v>
      </c>
      <c r="F815" s="10">
        <f>VLOOKUP(B815,home!$B$2:$E$405,3,FALSE)</f>
        <v>0.36</v>
      </c>
      <c r="G815" s="10">
        <f>VLOOKUP(C815,away!$B$2:$E$405,4,FALSE)</f>
        <v>1.43</v>
      </c>
      <c r="H815" s="10">
        <f>VLOOKUP(A815,away!$A$2:$E$405,3,FALSE)</f>
        <v>1.0505050505050499</v>
      </c>
      <c r="I815" s="10">
        <f>VLOOKUP(C815,away!$B$2:$E$405,3,FALSE)</f>
        <v>0.54</v>
      </c>
      <c r="J815" s="10">
        <f>VLOOKUP(B815,home!$B$2:$E$405,4,FALSE)</f>
        <v>1.33</v>
      </c>
      <c r="K815" s="12">
        <f t="shared" si="1008"/>
        <v>0.57719999999999938</v>
      </c>
      <c r="L815" s="12">
        <f t="shared" si="1009"/>
        <v>0.75447272727272696</v>
      </c>
      <c r="M815" s="13">
        <f t="shared" si="1010"/>
        <v>0.26403523277148605</v>
      </c>
      <c r="N815" s="13">
        <f t="shared" si="1011"/>
        <v>0.1524011363557016</v>
      </c>
      <c r="O815" s="13">
        <f t="shared" si="1012"/>
        <v>0.19920738216519235</v>
      </c>
      <c r="P815" s="13">
        <f t="shared" si="1013"/>
        <v>0.11498250098574891</v>
      </c>
      <c r="Q815" s="13">
        <f t="shared" si="1014"/>
        <v>4.3982967952255432E-2</v>
      </c>
      <c r="R815" s="13">
        <f t="shared" si="1015"/>
        <v>7.5148268457516515E-2</v>
      </c>
      <c r="S815" s="13">
        <f t="shared" si="1016"/>
        <v>1.2518192547791599E-2</v>
      </c>
      <c r="T815" s="13">
        <f t="shared" si="1017"/>
        <v>3.3183949784487098E-2</v>
      </c>
      <c r="U815" s="13">
        <f t="shared" si="1018"/>
        <v>4.3375580553678496E-2</v>
      </c>
      <c r="V815" s="13">
        <f t="shared" si="1019"/>
        <v>6.0571591646128408E-4</v>
      </c>
      <c r="W815" s="13">
        <f t="shared" si="1020"/>
        <v>8.4623230340139365E-3</v>
      </c>
      <c r="X815" s="13">
        <f t="shared" si="1021"/>
        <v>6.3845919385353113E-3</v>
      </c>
      <c r="Y815" s="13">
        <f t="shared" si="1022"/>
        <v>2.4085002461951012E-3</v>
      </c>
      <c r="Z815" s="13">
        <f t="shared" si="1023"/>
        <v>1.8899106350988511E-2</v>
      </c>
      <c r="AA815" s="13">
        <f t="shared" si="1024"/>
        <v>1.0908564185790557E-2</v>
      </c>
      <c r="AB815" s="13">
        <f t="shared" si="1025"/>
        <v>3.1482116240191516E-3</v>
      </c>
      <c r="AC815" s="13">
        <f t="shared" si="1026"/>
        <v>1.6486135730479954E-5</v>
      </c>
      <c r="AD815" s="13">
        <f t="shared" si="1027"/>
        <v>1.2211132138082094E-3</v>
      </c>
      <c r="AE815" s="13">
        <f t="shared" si="1028"/>
        <v>9.2129661673064425E-4</v>
      </c>
      <c r="AF815" s="13">
        <f t="shared" si="1029"/>
        <v>3.4754658552595266E-4</v>
      </c>
      <c r="AG815" s="13">
        <f t="shared" si="1030"/>
        <v>8.74048067453632E-5</v>
      </c>
      <c r="AH815" s="13">
        <f t="shared" si="1031"/>
        <v>3.5647150779119039E-3</v>
      </c>
      <c r="AI815" s="13">
        <f t="shared" si="1032"/>
        <v>2.0575535429707493E-3</v>
      </c>
      <c r="AJ815" s="13">
        <f t="shared" si="1033"/>
        <v>5.9380995250135746E-4</v>
      </c>
      <c r="AK815" s="13">
        <f t="shared" si="1034"/>
        <v>1.1424903486126106E-4</v>
      </c>
      <c r="AL815" s="13">
        <f t="shared" si="1035"/>
        <v>2.8717638899679704E-7</v>
      </c>
      <c r="AM815" s="13">
        <f t="shared" si="1036"/>
        <v>1.4096530940201963E-4</v>
      </c>
      <c r="AN815" s="13">
        <f t="shared" si="1037"/>
        <v>1.0635448143538553E-4</v>
      </c>
      <c r="AO815" s="13">
        <f t="shared" si="1038"/>
        <v>4.0120777833115953E-5</v>
      </c>
      <c r="AP815" s="13">
        <f t="shared" si="1039"/>
        <v>1.0090010890684721E-5</v>
      </c>
      <c r="AQ815" s="13">
        <f t="shared" si="1040"/>
        <v>1.9031595087266047E-6</v>
      </c>
      <c r="AR815" s="13">
        <f t="shared" si="1041"/>
        <v>5.3789606135648126E-4</v>
      </c>
      <c r="AS815" s="13">
        <f t="shared" si="1042"/>
        <v>3.104736066149607E-4</v>
      </c>
      <c r="AT815" s="13">
        <f t="shared" si="1043"/>
        <v>8.9602682869077555E-5</v>
      </c>
      <c r="AU815" s="13">
        <f t="shared" si="1044"/>
        <v>1.7239556184010504E-5</v>
      </c>
      <c r="AV815" s="13">
        <f t="shared" si="1045"/>
        <v>2.4876679573527126E-6</v>
      </c>
      <c r="AW815" s="13">
        <f t="shared" si="1046"/>
        <v>3.4738902797497682E-9</v>
      </c>
      <c r="AX815" s="13">
        <f t="shared" si="1047"/>
        <v>1.3560862764474264E-5</v>
      </c>
      <c r="AY815" s="13">
        <f t="shared" si="1048"/>
        <v>1.023130111408407E-5</v>
      </c>
      <c r="AZ815" s="13">
        <f t="shared" si="1049"/>
        <v>3.8596188275457485E-6</v>
      </c>
      <c r="BA815" s="13">
        <f t="shared" si="1050"/>
        <v>9.7065904768386843E-7</v>
      </c>
      <c r="BB815" s="13">
        <f t="shared" si="1051"/>
        <v>1.8308394473949905E-7</v>
      </c>
      <c r="BC815" s="13">
        <f t="shared" si="1052"/>
        <v>2.7626368621491824E-8</v>
      </c>
      <c r="BD815" s="13">
        <f t="shared" si="1053"/>
        <v>6.7637984733480376E-5</v>
      </c>
      <c r="BE815" s="13">
        <f t="shared" si="1054"/>
        <v>3.9040644788164836E-5</v>
      </c>
      <c r="BF815" s="13">
        <f t="shared" si="1055"/>
        <v>1.1267130085864358E-5</v>
      </c>
      <c r="BG815" s="13">
        <f t="shared" si="1056"/>
        <v>2.1677958285203005E-6</v>
      </c>
      <c r="BH815" s="13">
        <f t="shared" si="1057"/>
        <v>3.1281293805547899E-7</v>
      </c>
      <c r="BI815" s="13">
        <f t="shared" si="1058"/>
        <v>3.6111125569124476E-8</v>
      </c>
      <c r="BJ815" s="14">
        <f t="shared" si="1059"/>
        <v>0.24972909742513572</v>
      </c>
      <c r="BK815" s="14">
        <f t="shared" si="1060"/>
        <v>0.39216864683472141</v>
      </c>
      <c r="BL815" s="14">
        <f t="shared" si="1061"/>
        <v>0.33919649664892376</v>
      </c>
      <c r="BM815" s="14">
        <f t="shared" si="1062"/>
        <v>0.15022563074464487</v>
      </c>
      <c r="BN815" s="14">
        <f t="shared" si="1063"/>
        <v>0.84975748868790091</v>
      </c>
    </row>
    <row r="816" spans="1:66" x14ac:dyDescent="0.25">
      <c r="A816" t="s">
        <v>143</v>
      </c>
      <c r="B816" t="s">
        <v>145</v>
      </c>
      <c r="C816" t="s">
        <v>140</v>
      </c>
      <c r="D816"/>
      <c r="E816" s="10">
        <f>VLOOKUP(A816,home!$A$2:$E$405,3,FALSE)</f>
        <v>1.12121212121212</v>
      </c>
      <c r="F816" s="10">
        <f>VLOOKUP(B816,home!$B$2:$E$405,3,FALSE)</f>
        <v>1.43</v>
      </c>
      <c r="G816" s="10">
        <f>VLOOKUP(C816,away!$B$2:$E$405,4,FALSE)</f>
        <v>0.89</v>
      </c>
      <c r="H816" s="10">
        <f>VLOOKUP(A816,away!$A$2:$E$405,3,FALSE)</f>
        <v>1.0505050505050499</v>
      </c>
      <c r="I816" s="10">
        <f>VLOOKUP(C816,away!$B$2:$E$405,3,FALSE)</f>
        <v>1.25</v>
      </c>
      <c r="J816" s="10">
        <f>VLOOKUP(B816,home!$B$2:$E$405,4,FALSE)</f>
        <v>1.1399999999999999</v>
      </c>
      <c r="K816" s="12">
        <f t="shared" si="1008"/>
        <v>1.4269666666666652</v>
      </c>
      <c r="L816" s="12">
        <f t="shared" si="1009"/>
        <v>1.4969696969696962</v>
      </c>
      <c r="M816" s="13">
        <f t="shared" si="1010"/>
        <v>5.3721801997289147E-2</v>
      </c>
      <c r="N816" s="13">
        <f t="shared" si="1011"/>
        <v>7.6659220723398286E-2</v>
      </c>
      <c r="O816" s="13">
        <f t="shared" si="1012"/>
        <v>8.0419909656547953E-2</v>
      </c>
      <c r="P816" s="13">
        <f t="shared" si="1013"/>
        <v>0.11475653041623859</v>
      </c>
      <c r="Q816" s="13">
        <f t="shared" si="1014"/>
        <v>5.4695076332465904E-2</v>
      </c>
      <c r="R816" s="13">
        <f t="shared" si="1015"/>
        <v>6.0193083894446484E-2</v>
      </c>
      <c r="S816" s="13">
        <f t="shared" si="1016"/>
        <v>6.1283598015930398E-2</v>
      </c>
      <c r="T816" s="13">
        <f t="shared" si="1017"/>
        <v>8.187687184314589E-2</v>
      </c>
      <c r="U816" s="13">
        <f t="shared" si="1018"/>
        <v>8.5893524281245234E-2</v>
      </c>
      <c r="V816" s="13">
        <f t="shared" si="1019"/>
        <v>1.45454976032233E-2</v>
      </c>
      <c r="W816" s="13">
        <f t="shared" si="1020"/>
        <v>2.6016016919072561E-2</v>
      </c>
      <c r="X816" s="13">
        <f t="shared" si="1021"/>
        <v>3.8945188963702547E-2</v>
      </c>
      <c r="Y816" s="13">
        <f t="shared" si="1022"/>
        <v>2.9149883860710685E-2</v>
      </c>
      <c r="Z816" s="13">
        <f t="shared" si="1023"/>
        <v>3.0035740852380345E-2</v>
      </c>
      <c r="AA816" s="13">
        <f t="shared" si="1024"/>
        <v>4.2860001004984966E-2</v>
      </c>
      <c r="AB816" s="13">
        <f t="shared" si="1025"/>
        <v>3.0579896383706662E-2</v>
      </c>
      <c r="AC816" s="13">
        <f t="shared" si="1026"/>
        <v>1.9419383472652431E-3</v>
      </c>
      <c r="AD816" s="13">
        <f t="shared" si="1027"/>
        <v>9.2809972357381365E-3</v>
      </c>
      <c r="AE816" s="13">
        <f t="shared" si="1028"/>
        <v>1.3893371619559508E-2</v>
      </c>
      <c r="AF816" s="13">
        <f t="shared" si="1029"/>
        <v>1.039897815160969E-2</v>
      </c>
      <c r="AG816" s="13">
        <f t="shared" si="1030"/>
        <v>5.1889850574698823E-3</v>
      </c>
      <c r="AH816" s="13">
        <f t="shared" si="1031"/>
        <v>1.1240648470512035E-2</v>
      </c>
      <c r="AI816" s="13">
        <f t="shared" si="1032"/>
        <v>1.6040030679138308E-2</v>
      </c>
      <c r="AJ816" s="13">
        <f t="shared" si="1033"/>
        <v>1.1444294555720519E-2</v>
      </c>
      <c r="AK816" s="13">
        <f t="shared" si="1034"/>
        <v>5.4435422848426581E-3</v>
      </c>
      <c r="AL816" s="13">
        <f t="shared" si="1035"/>
        <v>1.6592898877491045E-4</v>
      </c>
      <c r="AM816" s="13">
        <f t="shared" si="1036"/>
        <v>2.6487347377647571E-3</v>
      </c>
      <c r="AN816" s="13">
        <f t="shared" si="1037"/>
        <v>3.9650756377448164E-3</v>
      </c>
      <c r="AO816" s="13">
        <f t="shared" si="1038"/>
        <v>2.967799037948392E-3</v>
      </c>
      <c r="AP816" s="13">
        <f t="shared" si="1039"/>
        <v>1.4809017421681867E-3</v>
      </c>
      <c r="AQ816" s="13">
        <f t="shared" si="1040"/>
        <v>5.5421625805385146E-4</v>
      </c>
      <c r="AR816" s="13">
        <f t="shared" si="1041"/>
        <v>3.3653820269290528E-3</v>
      </c>
      <c r="AS816" s="13">
        <f t="shared" si="1042"/>
        <v>4.8022879730268558E-3</v>
      </c>
      <c r="AT816" s="13">
        <f t="shared" si="1043"/>
        <v>3.4263524306217749E-3</v>
      </c>
      <c r="AU816" s="13">
        <f t="shared" si="1044"/>
        <v>1.6297635689165267E-3</v>
      </c>
      <c r="AV816" s="13">
        <f t="shared" si="1045"/>
        <v>5.8140457184789618E-4</v>
      </c>
      <c r="AW816" s="13">
        <f t="shared" si="1046"/>
        <v>9.8457001003080129E-6</v>
      </c>
      <c r="AX816" s="13">
        <f t="shared" si="1047"/>
        <v>6.2994269660539607E-4</v>
      </c>
      <c r="AY816" s="13">
        <f t="shared" si="1048"/>
        <v>9.4300512764565318E-4</v>
      </c>
      <c r="AZ816" s="13">
        <f t="shared" si="1049"/>
        <v>7.0582505008629165E-4</v>
      </c>
      <c r="BA816" s="13">
        <f t="shared" si="1050"/>
        <v>3.5219957044709883E-4</v>
      </c>
      <c r="BB816" s="13">
        <f t="shared" si="1051"/>
        <v>1.318080210612627E-4</v>
      </c>
      <c r="BC816" s="13">
        <f t="shared" si="1052"/>
        <v>3.9462522669250717E-5</v>
      </c>
      <c r="BD816" s="13">
        <f t="shared" si="1053"/>
        <v>8.3964581883987533E-4</v>
      </c>
      <c r="BE816" s="13">
        <f t="shared" si="1054"/>
        <v>1.1981465952905395E-3</v>
      </c>
      <c r="BF816" s="13">
        <f t="shared" si="1055"/>
        <v>8.5485762662987775E-4</v>
      </c>
      <c r="BG816" s="13">
        <f t="shared" si="1056"/>
        <v>4.0661777931553773E-4</v>
      </c>
      <c r="BH816" s="13">
        <f t="shared" si="1057"/>
        <v>1.4505750428932368E-4</v>
      </c>
      <c r="BI816" s="13">
        <f t="shared" si="1058"/>
        <v>4.1398444674144348E-5</v>
      </c>
      <c r="BJ816" s="14">
        <f t="shared" si="1059"/>
        <v>0.36052356110906814</v>
      </c>
      <c r="BK816" s="14">
        <f t="shared" si="1060"/>
        <v>0.24735830049636723</v>
      </c>
      <c r="BL816" s="14">
        <f t="shared" si="1061"/>
        <v>0.36140584555152627</v>
      </c>
      <c r="BM816" s="14">
        <f t="shared" si="1062"/>
        <v>0.55794466556140998</v>
      </c>
      <c r="BN816" s="14">
        <f t="shared" si="1063"/>
        <v>0.44044562302038637</v>
      </c>
    </row>
    <row r="817" spans="1:66" x14ac:dyDescent="0.25">
      <c r="A817" t="s">
        <v>143</v>
      </c>
      <c r="B817" t="s">
        <v>160</v>
      </c>
      <c r="C817" t="s">
        <v>452</v>
      </c>
      <c r="D817"/>
      <c r="E817" s="10">
        <f>VLOOKUP(A817,home!$A$2:$E$405,3,FALSE)</f>
        <v>1.12121212121212</v>
      </c>
      <c r="F817" s="10">
        <f>VLOOKUP(B817,home!$B$2:$E$405,3,FALSE)</f>
        <v>0.71</v>
      </c>
      <c r="G817" s="10">
        <f>VLOOKUP(C817,away!$B$2:$E$405,4,FALSE)</f>
        <v>1.07</v>
      </c>
      <c r="H817" s="10">
        <f>VLOOKUP(A817,away!$A$2:$E$405,3,FALSE)</f>
        <v>1.0505050505050499</v>
      </c>
      <c r="I817" s="10">
        <f>VLOOKUP(C817,away!$B$2:$E$405,3,FALSE)</f>
        <v>1.07</v>
      </c>
      <c r="J817" s="10">
        <f>VLOOKUP(B817,home!$B$2:$E$405,4,FALSE)</f>
        <v>1.9</v>
      </c>
      <c r="K817" s="12">
        <f t="shared" si="1008"/>
        <v>0.85178484848484759</v>
      </c>
      <c r="L817" s="12">
        <f t="shared" si="1009"/>
        <v>2.1356767676767667</v>
      </c>
      <c r="M817" s="13">
        <f t="shared" si="1010"/>
        <v>5.041524768826041E-2</v>
      </c>
      <c r="N817" s="13">
        <f t="shared" si="1011"/>
        <v>4.2942944113470959E-2</v>
      </c>
      <c r="O817" s="13">
        <f t="shared" si="1012"/>
        <v>0.10767067322448758</v>
      </c>
      <c r="P817" s="13">
        <f t="shared" si="1013"/>
        <v>9.1712248078781686E-2</v>
      </c>
      <c r="Q817" s="13">
        <f t="shared" si="1014"/>
        <v>1.8289074572593066E-2</v>
      </c>
      <c r="R817" s="13">
        <f t="shared" si="1015"/>
        <v>0.11497487768282753</v>
      </c>
      <c r="S817" s="13">
        <f t="shared" si="1016"/>
        <v>4.1709288525535682E-2</v>
      </c>
      <c r="T817" s="13">
        <f t="shared" si="1017"/>
        <v>3.9059551666994902E-2</v>
      </c>
      <c r="U817" s="13">
        <f t="shared" si="1018"/>
        <v>9.7933858766631146E-2</v>
      </c>
      <c r="V817" s="13">
        <f t="shared" si="1019"/>
        <v>8.4305460745099838E-3</v>
      </c>
      <c r="W817" s="13">
        <f t="shared" si="1020"/>
        <v>5.1927855379147562E-3</v>
      </c>
      <c r="X817" s="13">
        <f t="shared" si="1021"/>
        <v>1.1090111432852446E-2</v>
      </c>
      <c r="Y817" s="13">
        <f t="shared" si="1022"/>
        <v>1.1842446669044738E-2</v>
      </c>
      <c r="Z817" s="13">
        <f t="shared" si="1023"/>
        <v>8.1849725044564239E-2</v>
      </c>
      <c r="AA817" s="13">
        <f t="shared" si="1024"/>
        <v>6.9718355645610589E-2</v>
      </c>
      <c r="AB817" s="13">
        <f t="shared" si="1025"/>
        <v>2.9692519500104562E-2</v>
      </c>
      <c r="AC817" s="13">
        <f t="shared" si="1026"/>
        <v>9.5851995239366427E-4</v>
      </c>
      <c r="AD817" s="13">
        <f t="shared" si="1027"/>
        <v>1.1057840106567568E-3</v>
      </c>
      <c r="AE817" s="13">
        <f t="shared" si="1028"/>
        <v>2.3615972216280735E-3</v>
      </c>
      <c r="AF817" s="13">
        <f t="shared" si="1029"/>
        <v>2.5218041604205392E-3</v>
      </c>
      <c r="AG817" s="13">
        <f t="shared" si="1030"/>
        <v>1.795252852680253E-3</v>
      </c>
      <c r="AH817" s="13">
        <f t="shared" si="1031"/>
        <v>4.3701139054601761E-2</v>
      </c>
      <c r="AI817" s="13">
        <f t="shared" si="1032"/>
        <v>3.7223968108239219E-2</v>
      </c>
      <c r="AJ817" s="13">
        <f t="shared" si="1033"/>
        <v>1.5853406017540667E-2</v>
      </c>
      <c r="AK817" s="13">
        <f t="shared" si="1034"/>
        <v>4.5012303475398842E-3</v>
      </c>
      <c r="AL817" s="13">
        <f t="shared" si="1035"/>
        <v>6.9747168718450962E-5</v>
      </c>
      <c r="AM817" s="13">
        <f t="shared" si="1036"/>
        <v>1.8837801319484661E-4</v>
      </c>
      <c r="AN817" s="13">
        <f t="shared" si="1037"/>
        <v>4.0231454632134127E-4</v>
      </c>
      <c r="AO817" s="13">
        <f t="shared" si="1038"/>
        <v>4.2960691493845363E-4</v>
      </c>
      <c r="AP817" s="13">
        <f t="shared" si="1039"/>
        <v>3.0583383582244807E-4</v>
      </c>
      <c r="AQ817" s="13">
        <f t="shared" si="1040"/>
        <v>1.6329055448386821E-4</v>
      </c>
      <c r="AR817" s="13">
        <f t="shared" si="1041"/>
        <v>1.8666301479984972E-2</v>
      </c>
      <c r="AS817" s="13">
        <f t="shared" si="1042"/>
        <v>1.5899672777901486E-2</v>
      </c>
      <c r="AT817" s="13">
        <f t="shared" si="1043"/>
        <v>6.7715501840417353E-3</v>
      </c>
      <c r="AU817" s="13">
        <f t="shared" si="1044"/>
        <v>1.9226346158405111E-3</v>
      </c>
      <c r="AV817" s="13">
        <f t="shared" si="1045"/>
        <v>4.0941775873635806E-4</v>
      </c>
      <c r="AW817" s="13">
        <f t="shared" si="1046"/>
        <v>3.5244350852899743E-6</v>
      </c>
      <c r="AX817" s="13">
        <f t="shared" si="1047"/>
        <v>2.6742922904508162E-5</v>
      </c>
      <c r="AY817" s="13">
        <f t="shared" si="1048"/>
        <v>5.7114239146928954E-5</v>
      </c>
      <c r="AZ817" s="13">
        <f t="shared" si="1049"/>
        <v>6.098877682481556E-5</v>
      </c>
      <c r="BA817" s="13">
        <f t="shared" si="1050"/>
        <v>4.3417437917927257E-5</v>
      </c>
      <c r="BB817" s="13">
        <f t="shared" si="1051"/>
        <v>2.3181403368341394E-5</v>
      </c>
      <c r="BC817" s="13">
        <f t="shared" si="1052"/>
        <v>9.9015969231821385E-6</v>
      </c>
      <c r="BD817" s="13">
        <f t="shared" si="1053"/>
        <v>6.6441977348757246E-3</v>
      </c>
      <c r="BE817" s="13">
        <f t="shared" si="1054"/>
        <v>5.6594269609044874E-3</v>
      </c>
      <c r="BF817" s="13">
        <f t="shared" si="1055"/>
        <v>2.4103070682025447E-3</v>
      </c>
      <c r="BG817" s="13">
        <f t="shared" si="1056"/>
        <v>6.8435434696362079E-4</v>
      </c>
      <c r="BH817" s="13">
        <f t="shared" si="1057"/>
        <v>1.4573066593458859E-4</v>
      </c>
      <c r="BI817" s="13">
        <f t="shared" si="1058"/>
        <v>2.4826234640537905E-5</v>
      </c>
      <c r="BJ817" s="14">
        <f t="shared" si="1059"/>
        <v>0.13791212248010309</v>
      </c>
      <c r="BK817" s="14">
        <f t="shared" si="1060"/>
        <v>0.1933527117273468</v>
      </c>
      <c r="BL817" s="14">
        <f t="shared" si="1061"/>
        <v>0.58050844817560943</v>
      </c>
      <c r="BM817" s="14">
        <f t="shared" si="1062"/>
        <v>0.56756435226314061</v>
      </c>
      <c r="BN817" s="14">
        <f t="shared" si="1063"/>
        <v>0.42600506536042121</v>
      </c>
    </row>
    <row r="818" spans="1:66" x14ac:dyDescent="0.25">
      <c r="A818" t="s">
        <v>485</v>
      </c>
      <c r="B818" t="s">
        <v>486</v>
      </c>
      <c r="C818" t="s">
        <v>487</v>
      </c>
      <c r="D818"/>
      <c r="E818" s="10">
        <f>VLOOKUP(A818,home!$A$2:$E$405,3,FALSE)</f>
        <v>1.44</v>
      </c>
      <c r="F818" s="10">
        <f>VLOOKUP(B818,home!$B$2:$E$405,3,FALSE)</f>
        <v>0.35</v>
      </c>
      <c r="G818" s="10">
        <f>VLOOKUP(C818,away!$B$2:$E$405,4,FALSE)</f>
        <v>0</v>
      </c>
      <c r="H818" s="10">
        <f>VLOOKUP(A818,away!$A$2:$E$405,3,FALSE)</f>
        <v>0.84</v>
      </c>
      <c r="I818" s="10">
        <f>VLOOKUP(C818,away!$B$2:$E$405,3,FALSE)</f>
        <v>0</v>
      </c>
      <c r="J818" s="10">
        <f>VLOOKUP(B818,home!$B$2:$E$405,4,FALSE)</f>
        <v>1.19</v>
      </c>
      <c r="K818" s="12">
        <f t="shared" si="1008"/>
        <v>0</v>
      </c>
      <c r="L818" s="12">
        <f t="shared" si="1009"/>
        <v>0</v>
      </c>
      <c r="M818" s="13">
        <f t="shared" si="1010"/>
        <v>1</v>
      </c>
      <c r="N818" s="13">
        <f t="shared" si="1011"/>
        <v>0</v>
      </c>
      <c r="O818" s="13">
        <f t="shared" si="1012"/>
        <v>0</v>
      </c>
      <c r="P818" s="13">
        <f t="shared" si="1013"/>
        <v>0</v>
      </c>
      <c r="Q818" s="13">
        <f t="shared" si="1014"/>
        <v>0</v>
      </c>
      <c r="R818" s="13">
        <f t="shared" si="1015"/>
        <v>0</v>
      </c>
      <c r="S818" s="13">
        <f t="shared" si="1016"/>
        <v>0</v>
      </c>
      <c r="T818" s="13">
        <f t="shared" si="1017"/>
        <v>0</v>
      </c>
      <c r="U818" s="13">
        <f t="shared" si="1018"/>
        <v>0</v>
      </c>
      <c r="V818" s="13">
        <f t="shared" si="1019"/>
        <v>0</v>
      </c>
      <c r="W818" s="13">
        <f t="shared" si="1020"/>
        <v>0</v>
      </c>
      <c r="X818" s="13">
        <f t="shared" si="1021"/>
        <v>0</v>
      </c>
      <c r="Y818" s="13">
        <f t="shared" si="1022"/>
        <v>0</v>
      </c>
      <c r="Z818" s="13">
        <f t="shared" si="1023"/>
        <v>0</v>
      </c>
      <c r="AA818" s="13">
        <f t="shared" si="1024"/>
        <v>0</v>
      </c>
      <c r="AB818" s="13">
        <f t="shared" si="1025"/>
        <v>0</v>
      </c>
      <c r="AC818" s="13">
        <f t="shared" si="1026"/>
        <v>0</v>
      </c>
      <c r="AD818" s="13">
        <f t="shared" si="1027"/>
        <v>0</v>
      </c>
      <c r="AE818" s="13">
        <f t="shared" si="1028"/>
        <v>0</v>
      </c>
      <c r="AF818" s="13">
        <f t="shared" si="1029"/>
        <v>0</v>
      </c>
      <c r="AG818" s="13">
        <f t="shared" si="1030"/>
        <v>0</v>
      </c>
      <c r="AH818" s="13">
        <f t="shared" si="1031"/>
        <v>0</v>
      </c>
      <c r="AI818" s="13">
        <f t="shared" si="1032"/>
        <v>0</v>
      </c>
      <c r="AJ818" s="13">
        <f t="shared" si="1033"/>
        <v>0</v>
      </c>
      <c r="AK818" s="13">
        <f t="shared" si="1034"/>
        <v>0</v>
      </c>
      <c r="AL818" s="13">
        <f t="shared" si="1035"/>
        <v>0</v>
      </c>
      <c r="AM818" s="13">
        <f t="shared" si="1036"/>
        <v>0</v>
      </c>
      <c r="AN818" s="13">
        <f t="shared" si="1037"/>
        <v>0</v>
      </c>
      <c r="AO818" s="13">
        <f t="shared" si="1038"/>
        <v>0</v>
      </c>
      <c r="AP818" s="13">
        <f t="shared" si="1039"/>
        <v>0</v>
      </c>
      <c r="AQ818" s="13">
        <f t="shared" si="1040"/>
        <v>0</v>
      </c>
      <c r="AR818" s="13">
        <f t="shared" si="1041"/>
        <v>0</v>
      </c>
      <c r="AS818" s="13">
        <f t="shared" si="1042"/>
        <v>0</v>
      </c>
      <c r="AT818" s="13">
        <f t="shared" si="1043"/>
        <v>0</v>
      </c>
      <c r="AU818" s="13">
        <f t="shared" si="1044"/>
        <v>0</v>
      </c>
      <c r="AV818" s="13">
        <f t="shared" si="1045"/>
        <v>0</v>
      </c>
      <c r="AW818" s="13">
        <f t="shared" si="1046"/>
        <v>0</v>
      </c>
      <c r="AX818" s="13">
        <f t="shared" si="1047"/>
        <v>0</v>
      </c>
      <c r="AY818" s="13">
        <f t="shared" si="1048"/>
        <v>0</v>
      </c>
      <c r="AZ818" s="13">
        <f t="shared" si="1049"/>
        <v>0</v>
      </c>
      <c r="BA818" s="13">
        <f t="shared" si="1050"/>
        <v>0</v>
      </c>
      <c r="BB818" s="13">
        <f t="shared" si="1051"/>
        <v>0</v>
      </c>
      <c r="BC818" s="13">
        <f t="shared" si="1052"/>
        <v>0</v>
      </c>
      <c r="BD818" s="13">
        <f t="shared" si="1053"/>
        <v>0</v>
      </c>
      <c r="BE818" s="13">
        <f t="shared" si="1054"/>
        <v>0</v>
      </c>
      <c r="BF818" s="13">
        <f t="shared" si="1055"/>
        <v>0</v>
      </c>
      <c r="BG818" s="13">
        <f t="shared" si="1056"/>
        <v>0</v>
      </c>
      <c r="BH818" s="13">
        <f t="shared" si="1057"/>
        <v>0</v>
      </c>
      <c r="BI818" s="13">
        <f t="shared" si="1058"/>
        <v>0</v>
      </c>
      <c r="BJ818" s="14">
        <f t="shared" si="1059"/>
        <v>0</v>
      </c>
      <c r="BK818" s="14">
        <f t="shared" si="1060"/>
        <v>1</v>
      </c>
      <c r="BL818" s="14">
        <f t="shared" si="1061"/>
        <v>0</v>
      </c>
      <c r="BM818" s="14">
        <f t="shared" si="1062"/>
        <v>0</v>
      </c>
      <c r="BN818" s="14">
        <f t="shared" si="1063"/>
        <v>1</v>
      </c>
    </row>
    <row r="819" spans="1:66" x14ac:dyDescent="0.25">
      <c r="A819" t="s">
        <v>485</v>
      </c>
      <c r="B819" t="s">
        <v>488</v>
      </c>
      <c r="C819" t="s">
        <v>489</v>
      </c>
      <c r="D819"/>
      <c r="E819" s="10">
        <f>VLOOKUP(A819,home!$A$2:$E$405,3,FALSE)</f>
        <v>1.44</v>
      </c>
      <c r="F819" s="10">
        <f>VLOOKUP(B819,home!$B$2:$E$405,3,FALSE)</f>
        <v>3.12</v>
      </c>
      <c r="G819" s="10">
        <f>VLOOKUP(C819,away!$B$2:$E$405,4,FALSE)</f>
        <v>0</v>
      </c>
      <c r="H819" s="10">
        <f>VLOOKUP(A819,away!$A$2:$E$405,3,FALSE)</f>
        <v>0.84</v>
      </c>
      <c r="I819" s="10">
        <f>VLOOKUP(C819,away!$B$2:$E$405,3,FALSE)</f>
        <v>0</v>
      </c>
      <c r="J819" s="10">
        <f>VLOOKUP(B819,home!$B$2:$E$405,4,FALSE)</f>
        <v>0.6</v>
      </c>
      <c r="K819" s="12">
        <f t="shared" si="1008"/>
        <v>0</v>
      </c>
      <c r="L819" s="12">
        <f t="shared" si="1009"/>
        <v>0</v>
      </c>
      <c r="M819" s="13">
        <f t="shared" si="1010"/>
        <v>1</v>
      </c>
      <c r="N819" s="13">
        <f t="shared" si="1011"/>
        <v>0</v>
      </c>
      <c r="O819" s="13">
        <f t="shared" si="1012"/>
        <v>0</v>
      </c>
      <c r="P819" s="13">
        <f t="shared" si="1013"/>
        <v>0</v>
      </c>
      <c r="Q819" s="13">
        <f t="shared" si="1014"/>
        <v>0</v>
      </c>
      <c r="R819" s="13">
        <f t="shared" si="1015"/>
        <v>0</v>
      </c>
      <c r="S819" s="13">
        <f t="shared" si="1016"/>
        <v>0</v>
      </c>
      <c r="T819" s="13">
        <f t="shared" si="1017"/>
        <v>0</v>
      </c>
      <c r="U819" s="13">
        <f t="shared" si="1018"/>
        <v>0</v>
      </c>
      <c r="V819" s="13">
        <f t="shared" si="1019"/>
        <v>0</v>
      </c>
      <c r="W819" s="13">
        <f t="shared" si="1020"/>
        <v>0</v>
      </c>
      <c r="X819" s="13">
        <f t="shared" si="1021"/>
        <v>0</v>
      </c>
      <c r="Y819" s="13">
        <f t="shared" si="1022"/>
        <v>0</v>
      </c>
      <c r="Z819" s="13">
        <f t="shared" si="1023"/>
        <v>0</v>
      </c>
      <c r="AA819" s="13">
        <f t="shared" si="1024"/>
        <v>0</v>
      </c>
      <c r="AB819" s="13">
        <f t="shared" si="1025"/>
        <v>0</v>
      </c>
      <c r="AC819" s="13">
        <f t="shared" si="1026"/>
        <v>0</v>
      </c>
      <c r="AD819" s="13">
        <f t="shared" si="1027"/>
        <v>0</v>
      </c>
      <c r="AE819" s="13">
        <f t="shared" si="1028"/>
        <v>0</v>
      </c>
      <c r="AF819" s="13">
        <f t="shared" si="1029"/>
        <v>0</v>
      </c>
      <c r="AG819" s="13">
        <f t="shared" si="1030"/>
        <v>0</v>
      </c>
      <c r="AH819" s="13">
        <f t="shared" si="1031"/>
        <v>0</v>
      </c>
      <c r="AI819" s="13">
        <f t="shared" si="1032"/>
        <v>0</v>
      </c>
      <c r="AJ819" s="13">
        <f t="shared" si="1033"/>
        <v>0</v>
      </c>
      <c r="AK819" s="13">
        <f t="shared" si="1034"/>
        <v>0</v>
      </c>
      <c r="AL819" s="13">
        <f t="shared" si="1035"/>
        <v>0</v>
      </c>
      <c r="AM819" s="13">
        <f t="shared" si="1036"/>
        <v>0</v>
      </c>
      <c r="AN819" s="13">
        <f t="shared" si="1037"/>
        <v>0</v>
      </c>
      <c r="AO819" s="13">
        <f t="shared" si="1038"/>
        <v>0</v>
      </c>
      <c r="AP819" s="13">
        <f t="shared" si="1039"/>
        <v>0</v>
      </c>
      <c r="AQ819" s="13">
        <f t="shared" si="1040"/>
        <v>0</v>
      </c>
      <c r="AR819" s="13">
        <f t="shared" si="1041"/>
        <v>0</v>
      </c>
      <c r="AS819" s="13">
        <f t="shared" si="1042"/>
        <v>0</v>
      </c>
      <c r="AT819" s="13">
        <f t="shared" si="1043"/>
        <v>0</v>
      </c>
      <c r="AU819" s="13">
        <f t="shared" si="1044"/>
        <v>0</v>
      </c>
      <c r="AV819" s="13">
        <f t="shared" si="1045"/>
        <v>0</v>
      </c>
      <c r="AW819" s="13">
        <f t="shared" si="1046"/>
        <v>0</v>
      </c>
      <c r="AX819" s="13">
        <f t="shared" si="1047"/>
        <v>0</v>
      </c>
      <c r="AY819" s="13">
        <f t="shared" si="1048"/>
        <v>0</v>
      </c>
      <c r="AZ819" s="13">
        <f t="shared" si="1049"/>
        <v>0</v>
      </c>
      <c r="BA819" s="13">
        <f t="shared" si="1050"/>
        <v>0</v>
      </c>
      <c r="BB819" s="13">
        <f t="shared" si="1051"/>
        <v>0</v>
      </c>
      <c r="BC819" s="13">
        <f t="shared" si="1052"/>
        <v>0</v>
      </c>
      <c r="BD819" s="13">
        <f t="shared" si="1053"/>
        <v>0</v>
      </c>
      <c r="BE819" s="13">
        <f t="shared" si="1054"/>
        <v>0</v>
      </c>
      <c r="BF819" s="13">
        <f t="shared" si="1055"/>
        <v>0</v>
      </c>
      <c r="BG819" s="13">
        <f t="shared" si="1056"/>
        <v>0</v>
      </c>
      <c r="BH819" s="13">
        <f t="shared" si="1057"/>
        <v>0</v>
      </c>
      <c r="BI819" s="13">
        <f t="shared" si="1058"/>
        <v>0</v>
      </c>
      <c r="BJ819" s="14">
        <f t="shared" si="1059"/>
        <v>0</v>
      </c>
      <c r="BK819" s="14">
        <f t="shared" si="1060"/>
        <v>1</v>
      </c>
      <c r="BL819" s="14">
        <f t="shared" si="1061"/>
        <v>0</v>
      </c>
      <c r="BM819" s="14">
        <f t="shared" si="1062"/>
        <v>0</v>
      </c>
      <c r="BN819" s="14">
        <f t="shared" si="1063"/>
        <v>1</v>
      </c>
    </row>
    <row r="820" spans="1:66" x14ac:dyDescent="0.25">
      <c r="A820" t="s">
        <v>22</v>
      </c>
      <c r="B820" t="s">
        <v>266</v>
      </c>
      <c r="C820" t="s">
        <v>175</v>
      </c>
      <c r="D820"/>
      <c r="E820" s="10">
        <f>VLOOKUP(A820,home!$A$2:$E$405,3,FALSE)</f>
        <v>1.6949152542372901</v>
      </c>
      <c r="F820" s="10">
        <f>VLOOKUP(B820,home!$B$2:$E$405,3,FALSE)</f>
        <v>0.89</v>
      </c>
      <c r="G820" s="10">
        <f>VLOOKUP(C820,away!$B$2:$E$405,4,FALSE)</f>
        <v>0</v>
      </c>
      <c r="H820" s="10">
        <f>VLOOKUP(A820,away!$A$2:$E$405,3,FALSE)</f>
        <v>1.55932203389831</v>
      </c>
      <c r="I820" s="10">
        <f>VLOOKUP(C820,away!$B$2:$E$405,3,FALSE)</f>
        <v>0</v>
      </c>
      <c r="J820" s="10">
        <f>VLOOKUP(B820,home!$B$2:$E$405,4,FALSE)</f>
        <v>1.6</v>
      </c>
      <c r="K820" s="12">
        <f t="shared" si="1008"/>
        <v>0</v>
      </c>
      <c r="L820" s="12">
        <f t="shared" si="1009"/>
        <v>0</v>
      </c>
      <c r="M820" s="13">
        <f t="shared" si="1010"/>
        <v>1</v>
      </c>
      <c r="N820" s="13">
        <f t="shared" si="1011"/>
        <v>0</v>
      </c>
      <c r="O820" s="13">
        <f t="shared" si="1012"/>
        <v>0</v>
      </c>
      <c r="P820" s="13">
        <f t="shared" si="1013"/>
        <v>0</v>
      </c>
      <c r="Q820" s="13">
        <f t="shared" si="1014"/>
        <v>0</v>
      </c>
      <c r="R820" s="13">
        <f t="shared" si="1015"/>
        <v>0</v>
      </c>
      <c r="S820" s="13">
        <f t="shared" si="1016"/>
        <v>0</v>
      </c>
      <c r="T820" s="13">
        <f t="shared" si="1017"/>
        <v>0</v>
      </c>
      <c r="U820" s="13">
        <f t="shared" si="1018"/>
        <v>0</v>
      </c>
      <c r="V820" s="13">
        <f t="shared" si="1019"/>
        <v>0</v>
      </c>
      <c r="W820" s="13">
        <f t="shared" si="1020"/>
        <v>0</v>
      </c>
      <c r="X820" s="13">
        <f t="shared" si="1021"/>
        <v>0</v>
      </c>
      <c r="Y820" s="13">
        <f t="shared" si="1022"/>
        <v>0</v>
      </c>
      <c r="Z820" s="13">
        <f t="shared" si="1023"/>
        <v>0</v>
      </c>
      <c r="AA820" s="13">
        <f t="shared" si="1024"/>
        <v>0</v>
      </c>
      <c r="AB820" s="13">
        <f t="shared" si="1025"/>
        <v>0</v>
      </c>
      <c r="AC820" s="13">
        <f t="shared" si="1026"/>
        <v>0</v>
      </c>
      <c r="AD820" s="13">
        <f t="shared" si="1027"/>
        <v>0</v>
      </c>
      <c r="AE820" s="13">
        <f t="shared" si="1028"/>
        <v>0</v>
      </c>
      <c r="AF820" s="13">
        <f t="shared" si="1029"/>
        <v>0</v>
      </c>
      <c r="AG820" s="13">
        <f t="shared" si="1030"/>
        <v>0</v>
      </c>
      <c r="AH820" s="13">
        <f t="shared" si="1031"/>
        <v>0</v>
      </c>
      <c r="AI820" s="13">
        <f t="shared" si="1032"/>
        <v>0</v>
      </c>
      <c r="AJ820" s="13">
        <f t="shared" si="1033"/>
        <v>0</v>
      </c>
      <c r="AK820" s="13">
        <f t="shared" si="1034"/>
        <v>0</v>
      </c>
      <c r="AL820" s="13">
        <f t="shared" si="1035"/>
        <v>0</v>
      </c>
      <c r="AM820" s="13">
        <f t="shared" si="1036"/>
        <v>0</v>
      </c>
      <c r="AN820" s="13">
        <f t="shared" si="1037"/>
        <v>0</v>
      </c>
      <c r="AO820" s="13">
        <f t="shared" si="1038"/>
        <v>0</v>
      </c>
      <c r="AP820" s="13">
        <f t="shared" si="1039"/>
        <v>0</v>
      </c>
      <c r="AQ820" s="13">
        <f t="shared" si="1040"/>
        <v>0</v>
      </c>
      <c r="AR820" s="13">
        <f t="shared" si="1041"/>
        <v>0</v>
      </c>
      <c r="AS820" s="13">
        <f t="shared" si="1042"/>
        <v>0</v>
      </c>
      <c r="AT820" s="13">
        <f t="shared" si="1043"/>
        <v>0</v>
      </c>
      <c r="AU820" s="13">
        <f t="shared" si="1044"/>
        <v>0</v>
      </c>
      <c r="AV820" s="13">
        <f t="shared" si="1045"/>
        <v>0</v>
      </c>
      <c r="AW820" s="13">
        <f t="shared" si="1046"/>
        <v>0</v>
      </c>
      <c r="AX820" s="13">
        <f t="shared" si="1047"/>
        <v>0</v>
      </c>
      <c r="AY820" s="13">
        <f t="shared" si="1048"/>
        <v>0</v>
      </c>
      <c r="AZ820" s="13">
        <f t="shared" si="1049"/>
        <v>0</v>
      </c>
      <c r="BA820" s="13">
        <f t="shared" si="1050"/>
        <v>0</v>
      </c>
      <c r="BB820" s="13">
        <f t="shared" si="1051"/>
        <v>0</v>
      </c>
      <c r="BC820" s="13">
        <f t="shared" si="1052"/>
        <v>0</v>
      </c>
      <c r="BD820" s="13">
        <f t="shared" si="1053"/>
        <v>0</v>
      </c>
      <c r="BE820" s="13">
        <f t="shared" si="1054"/>
        <v>0</v>
      </c>
      <c r="BF820" s="13">
        <f t="shared" si="1055"/>
        <v>0</v>
      </c>
      <c r="BG820" s="13">
        <f t="shared" si="1056"/>
        <v>0</v>
      </c>
      <c r="BH820" s="13">
        <f t="shared" si="1057"/>
        <v>0</v>
      </c>
      <c r="BI820" s="13">
        <f t="shared" si="1058"/>
        <v>0</v>
      </c>
      <c r="BJ820" s="14">
        <f t="shared" si="1059"/>
        <v>0</v>
      </c>
      <c r="BK820" s="14">
        <f t="shared" si="1060"/>
        <v>1</v>
      </c>
      <c r="BL820" s="14">
        <f t="shared" si="1061"/>
        <v>0</v>
      </c>
      <c r="BM820" s="14">
        <f t="shared" si="1062"/>
        <v>0</v>
      </c>
      <c r="BN820" s="14">
        <f t="shared" si="1063"/>
        <v>1</v>
      </c>
    </row>
    <row r="821" spans="1:66" x14ac:dyDescent="0.25">
      <c r="A821" t="s">
        <v>22</v>
      </c>
      <c r="B821" t="s">
        <v>255</v>
      </c>
      <c r="C821" t="s">
        <v>264</v>
      </c>
      <c r="D821"/>
      <c r="E821" s="10">
        <f>VLOOKUP(A821,home!$A$2:$E$405,3,FALSE)</f>
        <v>1.6949152542372901</v>
      </c>
      <c r="F821" s="10">
        <f>VLOOKUP(B821,home!$B$2:$E$405,3,FALSE)</f>
        <v>1.18</v>
      </c>
      <c r="G821" s="10">
        <f>VLOOKUP(C821,away!$B$2:$E$405,4,FALSE)</f>
        <v>1.18</v>
      </c>
      <c r="H821" s="10">
        <f>VLOOKUP(A821,away!$A$2:$E$405,3,FALSE)</f>
        <v>1.55932203389831</v>
      </c>
      <c r="I821" s="10">
        <f>VLOOKUP(C821,away!$B$2:$E$405,3,FALSE)</f>
        <v>1.18</v>
      </c>
      <c r="J821" s="10">
        <f>VLOOKUP(B821,home!$B$2:$E$405,4,FALSE)</f>
        <v>0.21</v>
      </c>
      <c r="K821" s="12">
        <f t="shared" si="1008"/>
        <v>2.3600000000000025</v>
      </c>
      <c r="L821" s="12">
        <f t="shared" si="1009"/>
        <v>0.38640000000000124</v>
      </c>
      <c r="M821" s="13">
        <f t="shared" si="1010"/>
        <v>6.4158416257142858E-2</v>
      </c>
      <c r="N821" s="13">
        <f t="shared" si="1011"/>
        <v>0.15141386236685733</v>
      </c>
      <c r="O821" s="13">
        <f t="shared" si="1012"/>
        <v>2.4790812041760077E-2</v>
      </c>
      <c r="P821" s="13">
        <f t="shared" si="1013"/>
        <v>5.8506316418553854E-2</v>
      </c>
      <c r="Q821" s="13">
        <f t="shared" si="1014"/>
        <v>0.17866835759289187</v>
      </c>
      <c r="R821" s="13">
        <f t="shared" si="1015"/>
        <v>4.7895848864680625E-3</v>
      </c>
      <c r="S821" s="13">
        <f t="shared" si="1016"/>
        <v>1.3338035991836293E-2</v>
      </c>
      <c r="T821" s="13">
        <f t="shared" si="1017"/>
        <v>6.9037453373893637E-2</v>
      </c>
      <c r="U821" s="13">
        <f t="shared" si="1018"/>
        <v>1.1303420332064641E-2</v>
      </c>
      <c r="V821" s="13">
        <f t="shared" si="1019"/>
        <v>1.3514453747888371E-3</v>
      </c>
      <c r="W821" s="13">
        <f t="shared" si="1020"/>
        <v>0.14055244130640843</v>
      </c>
      <c r="X821" s="13">
        <f t="shared" si="1021"/>
        <v>5.4309463320796378E-2</v>
      </c>
      <c r="Y821" s="13">
        <f t="shared" si="1022"/>
        <v>1.0492588313577895E-2</v>
      </c>
      <c r="Z821" s="13">
        <f t="shared" si="1023"/>
        <v>6.1689853337708832E-4</v>
      </c>
      <c r="AA821" s="13">
        <f t="shared" si="1024"/>
        <v>1.4558805387699303E-3</v>
      </c>
      <c r="AB821" s="13">
        <f t="shared" si="1025"/>
        <v>1.71793903574852E-3</v>
      </c>
      <c r="AC821" s="13">
        <f t="shared" si="1026"/>
        <v>7.7024277690715284E-5</v>
      </c>
      <c r="AD821" s="13">
        <f t="shared" si="1027"/>
        <v>8.2925940370781034E-2</v>
      </c>
      <c r="AE821" s="13">
        <f t="shared" si="1028"/>
        <v>3.2042583359269891E-2</v>
      </c>
      <c r="AF821" s="13">
        <f t="shared" si="1029"/>
        <v>6.1906271050109632E-3</v>
      </c>
      <c r="AG821" s="13">
        <f t="shared" si="1030"/>
        <v>7.9735277112541448E-4</v>
      </c>
      <c r="AH821" s="13">
        <f t="shared" si="1031"/>
        <v>5.9592398324226916E-5</v>
      </c>
      <c r="AI821" s="13">
        <f t="shared" si="1032"/>
        <v>1.4063806004517568E-4</v>
      </c>
      <c r="AJ821" s="13">
        <f t="shared" si="1033"/>
        <v>1.6595291085330755E-4</v>
      </c>
      <c r="AK821" s="13">
        <f t="shared" si="1034"/>
        <v>1.3054962320460206E-4</v>
      </c>
      <c r="AL821" s="13">
        <f t="shared" si="1035"/>
        <v>2.8095498769309731E-6</v>
      </c>
      <c r="AM821" s="13">
        <f t="shared" si="1036"/>
        <v>3.9141043855008668E-2</v>
      </c>
      <c r="AN821" s="13">
        <f t="shared" si="1037"/>
        <v>1.5124099345575397E-2</v>
      </c>
      <c r="AO821" s="13">
        <f t="shared" si="1038"/>
        <v>2.9219759935651761E-3</v>
      </c>
      <c r="AP821" s="13">
        <f t="shared" si="1039"/>
        <v>3.7635050797119583E-4</v>
      </c>
      <c r="AQ821" s="13">
        <f t="shared" si="1040"/>
        <v>3.635545907001763E-5</v>
      </c>
      <c r="AR821" s="13">
        <f t="shared" si="1041"/>
        <v>4.6053005424962735E-6</v>
      </c>
      <c r="AS821" s="13">
        <f t="shared" si="1042"/>
        <v>1.0868509280291218E-5</v>
      </c>
      <c r="AT821" s="13">
        <f t="shared" si="1043"/>
        <v>1.2824840950743654E-5</v>
      </c>
      <c r="AU821" s="13">
        <f t="shared" si="1044"/>
        <v>1.0088874881251684E-5</v>
      </c>
      <c r="AV821" s="13">
        <f t="shared" si="1045"/>
        <v>5.952436179938499E-6</v>
      </c>
      <c r="AW821" s="13">
        <f t="shared" si="1046"/>
        <v>7.1167771415913091E-8</v>
      </c>
      <c r="AX821" s="13">
        <f t="shared" si="1047"/>
        <v>1.5395477249636769E-2</v>
      </c>
      <c r="AY821" s="13">
        <f t="shared" si="1048"/>
        <v>5.9488124092596656E-3</v>
      </c>
      <c r="AZ821" s="13">
        <f t="shared" si="1049"/>
        <v>1.1493105574689711E-3</v>
      </c>
      <c r="BA821" s="13">
        <f t="shared" si="1050"/>
        <v>1.4803119980200393E-4</v>
      </c>
      <c r="BB821" s="13">
        <f t="shared" si="1051"/>
        <v>1.4299813900873625E-5</v>
      </c>
      <c r="BC821" s="13">
        <f t="shared" si="1052"/>
        <v>1.1050896182595178E-6</v>
      </c>
      <c r="BD821" s="13">
        <f t="shared" si="1053"/>
        <v>2.9658135493676064E-7</v>
      </c>
      <c r="BE821" s="13">
        <f t="shared" si="1054"/>
        <v>6.9993199765075592E-7</v>
      </c>
      <c r="BF821" s="13">
        <f t="shared" si="1055"/>
        <v>8.2591975722789304E-7</v>
      </c>
      <c r="BG821" s="13">
        <f t="shared" si="1056"/>
        <v>6.4972354235260982E-7</v>
      </c>
      <c r="BH821" s="13">
        <f t="shared" si="1057"/>
        <v>3.8333688998804014E-7</v>
      </c>
      <c r="BI821" s="13">
        <f t="shared" si="1058"/>
        <v>1.8093501207435503E-7</v>
      </c>
      <c r="BJ821" s="14">
        <f t="shared" si="1059"/>
        <v>0.80668753136148974</v>
      </c>
      <c r="BK821" s="14">
        <f t="shared" si="1060"/>
        <v>0.1433828602791492</v>
      </c>
      <c r="BL821" s="14">
        <f t="shared" si="1061"/>
        <v>4.4601746217627476E-2</v>
      </c>
      <c r="BM821" s="14">
        <f t="shared" si="1062"/>
        <v>0.50701294558648113</v>
      </c>
      <c r="BN821" s="14">
        <f t="shared" si="1063"/>
        <v>0.48232734956367407</v>
      </c>
    </row>
    <row r="822" spans="1:66" x14ac:dyDescent="0.25">
      <c r="A822" t="s">
        <v>22</v>
      </c>
      <c r="B822" t="s">
        <v>261</v>
      </c>
      <c r="C822" t="s">
        <v>256</v>
      </c>
      <c r="D822"/>
      <c r="E822" s="10">
        <f>VLOOKUP(A822,home!$A$2:$E$405,3,FALSE)</f>
        <v>1.6949152542372901</v>
      </c>
      <c r="F822" s="10">
        <f>VLOOKUP(B822,home!$B$2:$E$405,3,FALSE)</f>
        <v>0.59</v>
      </c>
      <c r="G822" s="10">
        <f>VLOOKUP(C822,away!$B$2:$E$405,4,FALSE)</f>
        <v>0.74</v>
      </c>
      <c r="H822" s="10">
        <f>VLOOKUP(A822,away!$A$2:$E$405,3,FALSE)</f>
        <v>1.55932203389831</v>
      </c>
      <c r="I822" s="10">
        <f>VLOOKUP(C822,away!$B$2:$E$405,3,FALSE)</f>
        <v>0.89</v>
      </c>
      <c r="J822" s="10">
        <f>VLOOKUP(B822,home!$B$2:$E$405,4,FALSE)</f>
        <v>0.64</v>
      </c>
      <c r="K822" s="12">
        <f t="shared" si="1008"/>
        <v>0.74000000000000077</v>
      </c>
      <c r="L822" s="12">
        <f t="shared" si="1009"/>
        <v>0.88818983050847733</v>
      </c>
      <c r="M822" s="13">
        <f t="shared" si="1010"/>
        <v>0.19628456106080705</v>
      </c>
      <c r="N822" s="13">
        <f t="shared" si="1011"/>
        <v>0.14525057518499734</v>
      </c>
      <c r="O822" s="13">
        <f t="shared" si="1012"/>
        <v>0.17433795102002905</v>
      </c>
      <c r="P822" s="13">
        <f t="shared" si="1013"/>
        <v>0.12901008375482162</v>
      </c>
      <c r="Q822" s="13">
        <f t="shared" si="1014"/>
        <v>5.3742712818449077E-2</v>
      </c>
      <c r="R822" s="13">
        <f t="shared" si="1015"/>
        <v>7.7422597583837419E-2</v>
      </c>
      <c r="S822" s="13">
        <f t="shared" si="1016"/>
        <v>2.119830721845473E-2</v>
      </c>
      <c r="T822" s="13">
        <f t="shared" si="1017"/>
        <v>4.7733730989284053E-2</v>
      </c>
      <c r="U822" s="13">
        <f t="shared" si="1018"/>
        <v>5.7292722212039737E-2</v>
      </c>
      <c r="V822" s="13">
        <f t="shared" si="1019"/>
        <v>1.5480899402905788E-3</v>
      </c>
      <c r="W822" s="13">
        <f t="shared" si="1020"/>
        <v>1.3256535828550787E-2</v>
      </c>
      <c r="X822" s="13">
        <f t="shared" si="1021"/>
        <v>1.1774320310690079E-2</v>
      </c>
      <c r="Y822" s="13">
        <f t="shared" si="1022"/>
        <v>5.2289157805521713E-3</v>
      </c>
      <c r="Z822" s="13">
        <f t="shared" si="1023"/>
        <v>2.2921987941838206E-2</v>
      </c>
      <c r="AA822" s="13">
        <f t="shared" si="1024"/>
        <v>1.6962271076960286E-2</v>
      </c>
      <c r="AB822" s="13">
        <f t="shared" si="1025"/>
        <v>6.2760402984753131E-3</v>
      </c>
      <c r="AC822" s="13">
        <f t="shared" si="1026"/>
        <v>6.3593645552633823E-5</v>
      </c>
      <c r="AD822" s="13">
        <f t="shared" si="1027"/>
        <v>2.4524591282818974E-3</v>
      </c>
      <c r="AE822" s="13">
        <f t="shared" si="1028"/>
        <v>2.1782492574776665E-3</v>
      </c>
      <c r="AF822" s="13">
        <f t="shared" si="1029"/>
        <v>9.673494194021526E-4</v>
      </c>
      <c r="AG822" s="13">
        <f t="shared" si="1030"/>
        <v>2.8639663895375732E-4</v>
      </c>
      <c r="AH822" s="13">
        <f t="shared" si="1031"/>
        <v>5.0897691462446588E-3</v>
      </c>
      <c r="AI822" s="13">
        <f t="shared" si="1032"/>
        <v>3.7664291682210503E-3</v>
      </c>
      <c r="AJ822" s="13">
        <f t="shared" si="1033"/>
        <v>1.3935787922417903E-3</v>
      </c>
      <c r="AK822" s="13">
        <f t="shared" si="1034"/>
        <v>3.4374943541964198E-4</v>
      </c>
      <c r="AL822" s="13">
        <f t="shared" si="1035"/>
        <v>1.6719035862383791E-6</v>
      </c>
      <c r="AM822" s="13">
        <f t="shared" si="1036"/>
        <v>3.6296395098572138E-4</v>
      </c>
      <c r="AN822" s="13">
        <f t="shared" si="1037"/>
        <v>3.223808901066951E-4</v>
      </c>
      <c r="AO822" s="13">
        <f t="shared" si="1038"/>
        <v>1.4316771407151877E-4</v>
      </c>
      <c r="AP822" s="13">
        <f t="shared" si="1039"/>
        <v>4.2386702565156148E-5</v>
      </c>
      <c r="AQ822" s="13">
        <f t="shared" si="1040"/>
        <v>9.4118595417898185E-6</v>
      </c>
      <c r="AR822" s="13">
        <f t="shared" si="1041"/>
        <v>9.041362390660643E-4</v>
      </c>
      <c r="AS822" s="13">
        <f t="shared" si="1042"/>
        <v>6.6906081690888816E-4</v>
      </c>
      <c r="AT822" s="13">
        <f t="shared" si="1043"/>
        <v>2.4755250225628892E-4</v>
      </c>
      <c r="AU822" s="13">
        <f t="shared" si="1044"/>
        <v>6.1062950556551324E-5</v>
      </c>
      <c r="AV822" s="13">
        <f t="shared" si="1045"/>
        <v>1.1296645852962004E-5</v>
      </c>
      <c r="AW822" s="13">
        <f t="shared" si="1046"/>
        <v>3.0524337348244733E-8</v>
      </c>
      <c r="AX822" s="13">
        <f t="shared" si="1047"/>
        <v>4.4765553954905665E-5</v>
      </c>
      <c r="AY822" s="13">
        <f t="shared" si="1048"/>
        <v>3.9760309779825752E-5</v>
      </c>
      <c r="AZ822" s="13">
        <f t="shared" si="1049"/>
        <v>1.7657351402153995E-5</v>
      </c>
      <c r="BA822" s="13">
        <f t="shared" si="1050"/>
        <v>5.2276933163692613E-6</v>
      </c>
      <c r="BB822" s="13">
        <f t="shared" si="1051"/>
        <v>1.1607960101540784E-6</v>
      </c>
      <c r="BC822" s="13">
        <f t="shared" si="1052"/>
        <v>2.0620144230273354E-7</v>
      </c>
      <c r="BD822" s="13">
        <f t="shared" si="1053"/>
        <v>1.338407688221099E-4</v>
      </c>
      <c r="BE822" s="13">
        <f t="shared" si="1054"/>
        <v>9.9042168928361403E-5</v>
      </c>
      <c r="BF822" s="13">
        <f t="shared" si="1055"/>
        <v>3.6645602503493764E-5</v>
      </c>
      <c r="BG822" s="13">
        <f t="shared" si="1056"/>
        <v>9.0392486175284701E-6</v>
      </c>
      <c r="BH822" s="13">
        <f t="shared" si="1057"/>
        <v>1.6722609942427686E-6</v>
      </c>
      <c r="BI822" s="13">
        <f t="shared" si="1058"/>
        <v>2.4749462714793007E-7</v>
      </c>
      <c r="BJ822" s="14">
        <f t="shared" si="1059"/>
        <v>0.28386033437981556</v>
      </c>
      <c r="BK822" s="14">
        <f t="shared" si="1060"/>
        <v>0.34814606783329266</v>
      </c>
      <c r="BL822" s="14">
        <f t="shared" si="1061"/>
        <v>0.34505870543260259</v>
      </c>
      <c r="BM822" s="14">
        <f t="shared" si="1062"/>
        <v>0.22389888437916503</v>
      </c>
      <c r="BN822" s="14">
        <f t="shared" si="1063"/>
        <v>0.77604848142294158</v>
      </c>
    </row>
    <row r="823" spans="1:66" x14ac:dyDescent="0.25">
      <c r="A823" t="s">
        <v>25</v>
      </c>
      <c r="B823" t="s">
        <v>478</v>
      </c>
      <c r="C823" t="s">
        <v>173</v>
      </c>
      <c r="D823"/>
      <c r="E823" s="10">
        <f>VLOOKUP(A823,home!$A$2:$E$405,3,FALSE)</f>
        <v>1.45</v>
      </c>
      <c r="F823" s="10">
        <f>VLOOKUP(B823,home!$B$2:$E$405,3,FALSE)</f>
        <v>0.69</v>
      </c>
      <c r="G823" s="10">
        <f>VLOOKUP(C823,away!$B$2:$E$405,4,FALSE)</f>
        <v>0.86</v>
      </c>
      <c r="H823" s="10">
        <f>VLOOKUP(A823,away!$A$2:$E$405,3,FALSE)</f>
        <v>1.31666666666667</v>
      </c>
      <c r="I823" s="10">
        <f>VLOOKUP(C823,away!$B$2:$E$405,3,FALSE)</f>
        <v>1.72</v>
      </c>
      <c r="J823" s="10">
        <f>VLOOKUP(B823,home!$B$2:$E$405,4,FALSE)</f>
        <v>2.2799999999999998</v>
      </c>
      <c r="K823" s="12">
        <f t="shared" si="1008"/>
        <v>0.86042999999999992</v>
      </c>
      <c r="L823" s="12">
        <f t="shared" si="1009"/>
        <v>5.163440000000012</v>
      </c>
      <c r="M823" s="13">
        <f t="shared" si="1010"/>
        <v>2.4202849447029396E-3</v>
      </c>
      <c r="N823" s="13">
        <f t="shared" si="1011"/>
        <v>2.0824857749707497E-3</v>
      </c>
      <c r="O823" s="13">
        <f t="shared" si="1012"/>
        <v>1.2496996094876974E-2</v>
      </c>
      <c r="P823" s="13">
        <f t="shared" si="1013"/>
        <v>1.0752790349914993E-2</v>
      </c>
      <c r="Q823" s="13">
        <f t="shared" si="1014"/>
        <v>8.9591661767904091E-4</v>
      </c>
      <c r="R823" s="13">
        <f t="shared" si="1015"/>
        <v>3.2263744758065864E-2</v>
      </c>
      <c r="S823" s="13">
        <f t="shared" si="1016"/>
        <v>1.1943066927127488E-2</v>
      </c>
      <c r="T823" s="13">
        <f t="shared" si="1017"/>
        <v>4.6260117003886778E-3</v>
      </c>
      <c r="U823" s="13">
        <f t="shared" si="1018"/>
        <v>2.7760693902182606E-2</v>
      </c>
      <c r="V823" s="13">
        <f t="shared" si="1019"/>
        <v>5.8956003453445325E-3</v>
      </c>
      <c r="W823" s="13">
        <f t="shared" si="1020"/>
        <v>2.5695784511652579E-4</v>
      </c>
      <c r="X823" s="13">
        <f t="shared" si="1021"/>
        <v>1.3267864157884769E-3</v>
      </c>
      <c r="Y823" s="13">
        <f t="shared" si="1022"/>
        <v>3.4253910253694356E-3</v>
      </c>
      <c r="Z823" s="13">
        <f t="shared" si="1023"/>
        <v>5.5530636744529328E-2</v>
      </c>
      <c r="AA823" s="13">
        <f t="shared" si="1024"/>
        <v>4.778022577409536E-2</v>
      </c>
      <c r="AB823" s="13">
        <f t="shared" si="1025"/>
        <v>2.0555769831402431E-2</v>
      </c>
      <c r="AC823" s="13">
        <f t="shared" si="1026"/>
        <v>1.6370529697113064E-3</v>
      </c>
      <c r="AD823" s="13">
        <f t="shared" si="1027"/>
        <v>5.527355966840305E-5</v>
      </c>
      <c r="AE823" s="13">
        <f t="shared" si="1028"/>
        <v>2.8540170893421972E-4</v>
      </c>
      <c r="AF823" s="13">
        <f t="shared" si="1029"/>
        <v>7.3682729998965563E-4</v>
      </c>
      <c r="AG823" s="13">
        <f t="shared" si="1030"/>
        <v>1.2681878512861987E-3</v>
      </c>
      <c r="AH823" s="13">
        <f t="shared" si="1031"/>
        <v>7.168227774804331E-2</v>
      </c>
      <c r="AI823" s="13">
        <f t="shared" si="1032"/>
        <v>6.1677582242748885E-2</v>
      </c>
      <c r="AJ823" s="13">
        <f t="shared" si="1033"/>
        <v>2.6534621044564208E-2</v>
      </c>
      <c r="AK823" s="13">
        <f t="shared" si="1034"/>
        <v>7.6103946617914623E-3</v>
      </c>
      <c r="AL823" s="13">
        <f t="shared" si="1035"/>
        <v>2.9092256122217804E-4</v>
      </c>
      <c r="AM823" s="13">
        <f t="shared" si="1036"/>
        <v>9.5118057890968098E-6</v>
      </c>
      <c r="AN823" s="13">
        <f t="shared" si="1037"/>
        <v>4.911363848365414E-5</v>
      </c>
      <c r="AO823" s="13">
        <f t="shared" si="1038"/>
        <v>1.267976627460199E-4</v>
      </c>
      <c r="AP823" s="13">
        <f t="shared" si="1039"/>
        <v>2.1823737457643682E-4</v>
      </c>
      <c r="AQ823" s="13">
        <f t="shared" si="1040"/>
        <v>2.8171389734573993E-4</v>
      </c>
      <c r="AR823" s="13">
        <f t="shared" si="1041"/>
        <v>7.4025428043071495E-2</v>
      </c>
      <c r="AS823" s="13">
        <f t="shared" si="1042"/>
        <v>6.3693699051099992E-2</v>
      </c>
      <c r="AT823" s="13">
        <f t="shared" si="1043"/>
        <v>2.7401984737268976E-2</v>
      </c>
      <c r="AU823" s="13">
        <f t="shared" si="1044"/>
        <v>7.8591632424961175E-3</v>
      </c>
      <c r="AV823" s="13">
        <f t="shared" si="1045"/>
        <v>1.6905649571852329E-3</v>
      </c>
      <c r="AW823" s="13">
        <f t="shared" si="1046"/>
        <v>3.5902904230448665E-5</v>
      </c>
      <c r="AX823" s="13">
        <f t="shared" si="1047"/>
        <v>1.3640405091854272E-6</v>
      </c>
      <c r="AY823" s="13">
        <f t="shared" si="1048"/>
        <v>7.0431413267484186E-6</v>
      </c>
      <c r="AZ823" s="13">
        <f t="shared" si="1049"/>
        <v>1.8183418826092977E-5</v>
      </c>
      <c r="BA823" s="13">
        <f t="shared" si="1050"/>
        <v>3.129633070113391E-5</v>
      </c>
      <c r="BB823" s="13">
        <f t="shared" si="1051"/>
        <v>4.0399181448865817E-5</v>
      </c>
      <c r="BC823" s="13">
        <f t="shared" si="1052"/>
        <v>4.1719749892066423E-5</v>
      </c>
      <c r="BD823" s="13">
        <f t="shared" si="1053"/>
        <v>6.3704309362452999E-2</v>
      </c>
      <c r="BE823" s="13">
        <f t="shared" si="1054"/>
        <v>5.4813098904735423E-2</v>
      </c>
      <c r="BF823" s="13">
        <f t="shared" si="1055"/>
        <v>2.3581417345300747E-2</v>
      </c>
      <c r="BG823" s="13">
        <f t="shared" si="1056"/>
        <v>6.7633863088057081E-3</v>
      </c>
      <c r="BH823" s="13">
        <f t="shared" si="1057"/>
        <v>1.4548551204214234E-3</v>
      </c>
      <c r="BI823" s="13">
        <f t="shared" si="1058"/>
        <v>2.503601982528411E-4</v>
      </c>
      <c r="BJ823" s="14">
        <f t="shared" si="1059"/>
        <v>1.5784620040836424E-2</v>
      </c>
      <c r="BK823" s="14">
        <f t="shared" si="1060"/>
        <v>3.2946761239350184E-2</v>
      </c>
      <c r="BL823" s="14">
        <f t="shared" si="1061"/>
        <v>0.63360057332886199</v>
      </c>
      <c r="BM823" s="14">
        <f t="shared" si="1062"/>
        <v>0.67697923257627102</v>
      </c>
      <c r="BN823" s="14">
        <f t="shared" si="1063"/>
        <v>6.0912218540210561E-2</v>
      </c>
    </row>
    <row r="824" spans="1:66" x14ac:dyDescent="0.25">
      <c r="A824" t="s">
        <v>25</v>
      </c>
      <c r="B824" t="s">
        <v>479</v>
      </c>
      <c r="C824" t="s">
        <v>169</v>
      </c>
      <c r="D824"/>
      <c r="E824" s="10">
        <f>VLOOKUP(A824,home!$A$2:$E$405,3,FALSE)</f>
        <v>1.45</v>
      </c>
      <c r="F824" s="10">
        <f>VLOOKUP(B824,home!$B$2:$E$405,3,FALSE)</f>
        <v>0.23</v>
      </c>
      <c r="G824" s="10">
        <f>VLOOKUP(C824,away!$B$2:$E$405,4,FALSE)</f>
        <v>0.69</v>
      </c>
      <c r="H824" s="10">
        <f>VLOOKUP(A824,away!$A$2:$E$405,3,FALSE)</f>
        <v>1.31666666666667</v>
      </c>
      <c r="I824" s="10">
        <f>VLOOKUP(C824,away!$B$2:$E$405,3,FALSE)</f>
        <v>1.61</v>
      </c>
      <c r="J824" s="10">
        <f>VLOOKUP(B824,home!$B$2:$E$405,4,FALSE)</f>
        <v>1.01</v>
      </c>
      <c r="K824" s="12">
        <f t="shared" si="1008"/>
        <v>0.23011499999999999</v>
      </c>
      <c r="L824" s="12">
        <f t="shared" si="1009"/>
        <v>2.1410316666666724</v>
      </c>
      <c r="M824" s="13">
        <f t="shared" si="1010"/>
        <v>9.3373596478082674E-2</v>
      </c>
      <c r="N824" s="13">
        <f t="shared" si="1011"/>
        <v>2.1486665153553988E-2</v>
      </c>
      <c r="O824" s="13">
        <f t="shared" si="1012"/>
        <v>0.19991582689013065</v>
      </c>
      <c r="P824" s="13">
        <f t="shared" si="1013"/>
        <v>4.600363050482241E-2</v>
      </c>
      <c r="Q824" s="13">
        <f t="shared" si="1014"/>
        <v>2.4722019759050376E-3</v>
      </c>
      <c r="R824" s="13">
        <f t="shared" si="1015"/>
        <v>0.21401305801981124</v>
      </c>
      <c r="S824" s="13">
        <f t="shared" si="1016"/>
        <v>5.6663074451699753E-3</v>
      </c>
      <c r="T824" s="13">
        <f t="shared" si="1017"/>
        <v>5.2930627168086032E-3</v>
      </c>
      <c r="U824" s="13">
        <f t="shared" si="1018"/>
        <v>4.9247614846228853E-2</v>
      </c>
      <c r="V824" s="13">
        <f t="shared" si="1019"/>
        <v>3.1018846615037419E-4</v>
      </c>
      <c r="W824" s="13">
        <f t="shared" si="1020"/>
        <v>1.8963025256179598E-4</v>
      </c>
      <c r="X824" s="13">
        <f t="shared" si="1021"/>
        <v>4.0600437569280403E-4</v>
      </c>
      <c r="Y824" s="13">
        <f t="shared" si="1022"/>
        <v>4.3463411258176307E-4</v>
      </c>
      <c r="Z824" s="13">
        <f t="shared" si="1023"/>
        <v>0.15273624476686259</v>
      </c>
      <c r="AA824" s="13">
        <f t="shared" si="1024"/>
        <v>3.5146900964526578E-2</v>
      </c>
      <c r="AB824" s="13">
        <f t="shared" si="1025"/>
        <v>4.0439145577260156E-3</v>
      </c>
      <c r="AC824" s="13">
        <f t="shared" si="1026"/>
        <v>9.5515462359512773E-6</v>
      </c>
      <c r="AD824" s="13">
        <f t="shared" si="1027"/>
        <v>1.0909191392064417E-5</v>
      </c>
      <c r="AE824" s="13">
        <f t="shared" si="1028"/>
        <v>2.3356924228137393E-5</v>
      </c>
      <c r="AF824" s="13">
        <f t="shared" si="1029"/>
        <v>2.5003957204188096E-5</v>
      </c>
      <c r="AG824" s="13">
        <f t="shared" si="1030"/>
        <v>1.784475472204833E-5</v>
      </c>
      <c r="AH824" s="13">
        <f t="shared" si="1031"/>
        <v>8.1753284173401164E-2</v>
      </c>
      <c r="AI824" s="13">
        <f t="shared" si="1032"/>
        <v>1.8812656987562203E-2</v>
      </c>
      <c r="AJ824" s="13">
        <f t="shared" si="1033"/>
        <v>2.1645372813464377E-3</v>
      </c>
      <c r="AK824" s="13">
        <f t="shared" si="1034"/>
        <v>1.6603083216567858E-4</v>
      </c>
      <c r="AL824" s="13">
        <f t="shared" si="1035"/>
        <v>1.8823556995218477E-7</v>
      </c>
      <c r="AM824" s="13">
        <f t="shared" si="1036"/>
        <v>5.0207371543698056E-7</v>
      </c>
      <c r="AN824" s="13">
        <f t="shared" si="1037"/>
        <v>1.0749557237515671E-6</v>
      </c>
      <c r="AO824" s="13">
        <f t="shared" si="1038"/>
        <v>1.1507571224083486E-6</v>
      </c>
      <c r="AP824" s="13">
        <f t="shared" si="1039"/>
        <v>8.2126914657283024E-7</v>
      </c>
      <c r="AQ824" s="13">
        <f t="shared" si="1040"/>
        <v>4.3959081241718561E-7</v>
      </c>
      <c r="AR824" s="13">
        <f t="shared" si="1041"/>
        <v>3.5007274053850256E-2</v>
      </c>
      <c r="AS824" s="13">
        <f t="shared" si="1042"/>
        <v>8.0556988689017492E-3</v>
      </c>
      <c r="AT824" s="13">
        <f t="shared" si="1043"/>
        <v>9.2686857260866281E-4</v>
      </c>
      <c r="AU824" s="13">
        <f t="shared" si="1044"/>
        <v>7.1095453861947505E-5</v>
      </c>
      <c r="AV824" s="13">
        <f t="shared" si="1045"/>
        <v>4.0900325913605107E-6</v>
      </c>
      <c r="AW824" s="13">
        <f t="shared" si="1046"/>
        <v>2.5761266611195181E-9</v>
      </c>
      <c r="AX824" s="13">
        <f t="shared" si="1047"/>
        <v>1.92557821712968E-8</v>
      </c>
      <c r="AY824" s="13">
        <f t="shared" si="1048"/>
        <v>4.122723939518198E-8</v>
      </c>
      <c r="AZ824" s="13">
        <f t="shared" si="1049"/>
        <v>4.4134412537166195E-8</v>
      </c>
      <c r="BA824" s="13">
        <f t="shared" si="1050"/>
        <v>3.1497724943934476E-8</v>
      </c>
      <c r="BB824" s="13">
        <f t="shared" si="1051"/>
        <v>1.6859406633230115E-8</v>
      </c>
      <c r="BC824" s="13">
        <f t="shared" si="1052"/>
        <v>7.2193046965911684E-9</v>
      </c>
      <c r="BD824" s="13">
        <f t="shared" si="1053"/>
        <v>1.2491947052161981E-2</v>
      </c>
      <c r="BE824" s="13">
        <f t="shared" si="1054"/>
        <v>2.8745843959082536E-3</v>
      </c>
      <c r="BF824" s="13">
        <f t="shared" si="1055"/>
        <v>3.307424941322138E-4</v>
      </c>
      <c r="BG824" s="13">
        <f t="shared" si="1056"/>
        <v>2.5369603012411472E-5</v>
      </c>
      <c r="BH824" s="13">
        <f t="shared" si="1057"/>
        <v>1.4594815493002658E-6</v>
      </c>
      <c r="BI824" s="13">
        <f t="shared" si="1058"/>
        <v>6.716971934344613E-8</v>
      </c>
      <c r="BJ824" s="14">
        <f t="shared" si="1059"/>
        <v>3.0363462255041395E-2</v>
      </c>
      <c r="BK824" s="14">
        <f t="shared" si="1060"/>
        <v>0.14536350390327074</v>
      </c>
      <c r="BL824" s="14">
        <f t="shared" si="1061"/>
        <v>0.66505302173119651</v>
      </c>
      <c r="BM824" s="14">
        <f t="shared" si="1062"/>
        <v>0.41625121498295226</v>
      </c>
      <c r="BN824" s="14">
        <f t="shared" si="1063"/>
        <v>0.577264979022306</v>
      </c>
    </row>
    <row r="825" spans="1:66" x14ac:dyDescent="0.25">
      <c r="A825" t="s">
        <v>25</v>
      </c>
      <c r="B825" t="s">
        <v>27</v>
      </c>
      <c r="C825" t="s">
        <v>476</v>
      </c>
      <c r="D825"/>
      <c r="E825" s="10">
        <f>VLOOKUP(A825,home!$A$2:$E$405,3,FALSE)</f>
        <v>1.45</v>
      </c>
      <c r="F825" s="10">
        <f>VLOOKUP(B825,home!$B$2:$E$405,3,FALSE)</f>
        <v>0.92</v>
      </c>
      <c r="G825" s="10">
        <f>VLOOKUP(C825,away!$B$2:$E$405,4,FALSE)</f>
        <v>0</v>
      </c>
      <c r="H825" s="10">
        <f>VLOOKUP(A825,away!$A$2:$E$405,3,FALSE)</f>
        <v>1.31666666666667</v>
      </c>
      <c r="I825" s="10">
        <f>VLOOKUP(C825,away!$B$2:$E$405,3,FALSE)</f>
        <v>0.92</v>
      </c>
      <c r="J825" s="10">
        <f>VLOOKUP(B825,home!$B$2:$E$405,4,FALSE)</f>
        <v>1.01</v>
      </c>
      <c r="K825" s="12">
        <f t="shared" si="1008"/>
        <v>0</v>
      </c>
      <c r="L825" s="12">
        <f t="shared" si="1009"/>
        <v>1.2234466666666699</v>
      </c>
      <c r="M825" s="13">
        <f t="shared" si="1010"/>
        <v>0.29421435853075495</v>
      </c>
      <c r="N825" s="13">
        <f t="shared" si="1011"/>
        <v>0</v>
      </c>
      <c r="O825" s="13">
        <f t="shared" si="1012"/>
        <v>0.35995557622992463</v>
      </c>
      <c r="P825" s="13">
        <f t="shared" si="1013"/>
        <v>0</v>
      </c>
      <c r="Q825" s="13">
        <f t="shared" si="1014"/>
        <v>0</v>
      </c>
      <c r="R825" s="13">
        <f t="shared" si="1015"/>
        <v>0.22019322494329091</v>
      </c>
      <c r="S825" s="13">
        <f t="shared" si="1016"/>
        <v>0</v>
      </c>
      <c r="T825" s="13">
        <f t="shared" si="1017"/>
        <v>0</v>
      </c>
      <c r="U825" s="13">
        <f t="shared" si="1018"/>
        <v>0</v>
      </c>
      <c r="V825" s="13">
        <f t="shared" si="1019"/>
        <v>0</v>
      </c>
      <c r="W825" s="13">
        <f t="shared" si="1020"/>
        <v>0</v>
      </c>
      <c r="X825" s="13">
        <f t="shared" si="1021"/>
        <v>0</v>
      </c>
      <c r="Y825" s="13">
        <f t="shared" si="1022"/>
        <v>0</v>
      </c>
      <c r="Z825" s="13">
        <f t="shared" si="1023"/>
        <v>8.9798222359817853E-2</v>
      </c>
      <c r="AA825" s="13">
        <f t="shared" si="1024"/>
        <v>0</v>
      </c>
      <c r="AB825" s="13">
        <f t="shared" si="1025"/>
        <v>0</v>
      </c>
      <c r="AC825" s="13">
        <f t="shared" si="1026"/>
        <v>0</v>
      </c>
      <c r="AD825" s="13">
        <f t="shared" si="1027"/>
        <v>0</v>
      </c>
      <c r="AE825" s="13">
        <f t="shared" si="1028"/>
        <v>0</v>
      </c>
      <c r="AF825" s="13">
        <f t="shared" si="1029"/>
        <v>0</v>
      </c>
      <c r="AG825" s="13">
        <f t="shared" si="1030"/>
        <v>0</v>
      </c>
      <c r="AH825" s="13">
        <f t="shared" si="1031"/>
        <v>2.7465833954677894E-2</v>
      </c>
      <c r="AI825" s="13">
        <f t="shared" si="1032"/>
        <v>0</v>
      </c>
      <c r="AJ825" s="13">
        <f t="shared" si="1033"/>
        <v>0</v>
      </c>
      <c r="AK825" s="13">
        <f t="shared" si="1034"/>
        <v>0</v>
      </c>
      <c r="AL825" s="13">
        <f t="shared" si="1035"/>
        <v>0</v>
      </c>
      <c r="AM825" s="13">
        <f t="shared" si="1036"/>
        <v>0</v>
      </c>
      <c r="AN825" s="13">
        <f t="shared" si="1037"/>
        <v>0</v>
      </c>
      <c r="AO825" s="13">
        <f t="shared" si="1038"/>
        <v>0</v>
      </c>
      <c r="AP825" s="13">
        <f t="shared" si="1039"/>
        <v>0</v>
      </c>
      <c r="AQ825" s="13">
        <f t="shared" si="1040"/>
        <v>0</v>
      </c>
      <c r="AR825" s="13">
        <f t="shared" si="1041"/>
        <v>6.7205965998141859E-3</v>
      </c>
      <c r="AS825" s="13">
        <f t="shared" si="1042"/>
        <v>0</v>
      </c>
      <c r="AT825" s="13">
        <f t="shared" si="1043"/>
        <v>0</v>
      </c>
      <c r="AU825" s="13">
        <f t="shared" si="1044"/>
        <v>0</v>
      </c>
      <c r="AV825" s="13">
        <f t="shared" si="1045"/>
        <v>0</v>
      </c>
      <c r="AW825" s="13">
        <f t="shared" si="1046"/>
        <v>0</v>
      </c>
      <c r="AX825" s="13">
        <f t="shared" si="1047"/>
        <v>0</v>
      </c>
      <c r="AY825" s="13">
        <f t="shared" si="1048"/>
        <v>0</v>
      </c>
      <c r="AZ825" s="13">
        <f t="shared" si="1049"/>
        <v>0</v>
      </c>
      <c r="BA825" s="13">
        <f t="shared" si="1050"/>
        <v>0</v>
      </c>
      <c r="BB825" s="13">
        <f t="shared" si="1051"/>
        <v>0</v>
      </c>
      <c r="BC825" s="13">
        <f t="shared" si="1052"/>
        <v>0</v>
      </c>
      <c r="BD825" s="13">
        <f t="shared" si="1053"/>
        <v>1.3703819180090023E-3</v>
      </c>
      <c r="BE825" s="13">
        <f t="shared" si="1054"/>
        <v>0</v>
      </c>
      <c r="BF825" s="13">
        <f t="shared" si="1055"/>
        <v>0</v>
      </c>
      <c r="BG825" s="13">
        <f t="shared" si="1056"/>
        <v>0</v>
      </c>
      <c r="BH825" s="13">
        <f t="shared" si="1057"/>
        <v>0</v>
      </c>
      <c r="BI825" s="13">
        <f t="shared" si="1058"/>
        <v>0</v>
      </c>
      <c r="BJ825" s="14">
        <f t="shared" si="1059"/>
        <v>0</v>
      </c>
      <c r="BK825" s="14">
        <f t="shared" si="1060"/>
        <v>0.29421435853075495</v>
      </c>
      <c r="BL825" s="14">
        <f t="shared" si="1061"/>
        <v>0.61570561364571663</v>
      </c>
      <c r="BM825" s="14">
        <f t="shared" si="1062"/>
        <v>0.12535503483231891</v>
      </c>
      <c r="BN825" s="14">
        <f t="shared" si="1063"/>
        <v>0.87436315970397049</v>
      </c>
    </row>
    <row r="826" spans="1:66" x14ac:dyDescent="0.25">
      <c r="A826" t="s">
        <v>25</v>
      </c>
      <c r="B826" t="s">
        <v>292</v>
      </c>
      <c r="C826" t="s">
        <v>170</v>
      </c>
      <c r="D826"/>
      <c r="E826" s="10">
        <f>VLOOKUP(A826,home!$A$2:$E$405,3,FALSE)</f>
        <v>1.45</v>
      </c>
      <c r="F826" s="10">
        <f>VLOOKUP(B826,home!$B$2:$E$405,3,FALSE)</f>
        <v>2.0699999999999998</v>
      </c>
      <c r="G826" s="10">
        <f>VLOOKUP(C826,away!$B$2:$E$405,4,FALSE)</f>
        <v>0.69</v>
      </c>
      <c r="H826" s="10">
        <f>VLOOKUP(A826,away!$A$2:$E$405,3,FALSE)</f>
        <v>1.31666666666667</v>
      </c>
      <c r="I826" s="10">
        <f>VLOOKUP(C826,away!$B$2:$E$405,3,FALSE)</f>
        <v>0.46</v>
      </c>
      <c r="J826" s="10">
        <f>VLOOKUP(B826,home!$B$2:$E$405,4,FALSE)</f>
        <v>0.76</v>
      </c>
      <c r="K826" s="12">
        <f t="shared" si="1008"/>
        <v>2.0710349999999997</v>
      </c>
      <c r="L826" s="12">
        <f t="shared" si="1009"/>
        <v>0.46030666666666786</v>
      </c>
      <c r="M826" s="13">
        <f t="shared" si="1010"/>
        <v>7.9552216097511994E-2</v>
      </c>
      <c r="N826" s="13">
        <f t="shared" si="1011"/>
        <v>0.1647554238655107</v>
      </c>
      <c r="O826" s="13">
        <f t="shared" si="1012"/>
        <v>3.6618415417792177E-2</v>
      </c>
      <c r="P826" s="13">
        <f t="shared" si="1013"/>
        <v>7.5838019974787202E-2</v>
      </c>
      <c r="Q826" s="13">
        <f t="shared" si="1014"/>
        <v>0.17060712463265404</v>
      </c>
      <c r="R826" s="13">
        <f t="shared" si="1015"/>
        <v>8.4278503697896162E-3</v>
      </c>
      <c r="S826" s="13">
        <f t="shared" si="1016"/>
        <v>1.8074308786842526E-2</v>
      </c>
      <c r="T826" s="13">
        <f t="shared" si="1017"/>
        <v>7.8531596849241728E-2</v>
      </c>
      <c r="U826" s="13">
        <f t="shared" si="1018"/>
        <v>1.7454373090597233E-2</v>
      </c>
      <c r="V826" s="13">
        <f t="shared" si="1019"/>
        <v>1.9144934792498227E-3</v>
      </c>
      <c r="W826" s="13">
        <f t="shared" si="1020"/>
        <v>0.1177777754545295</v>
      </c>
      <c r="X826" s="13">
        <f t="shared" si="1021"/>
        <v>5.4213895226889755E-2</v>
      </c>
      <c r="Y826" s="13">
        <f t="shared" si="1022"/>
        <v>1.2477508699452798E-2</v>
      </c>
      <c r="Z826" s="13">
        <f t="shared" si="1023"/>
        <v>1.2931319036277678E-3</v>
      </c>
      <c r="AA826" s="13">
        <f t="shared" si="1024"/>
        <v>2.6781214320297335E-3</v>
      </c>
      <c r="AB826" s="13">
        <f t="shared" si="1025"/>
        <v>2.7732416099918501E-3</v>
      </c>
      <c r="AC826" s="13">
        <f t="shared" si="1026"/>
        <v>1.1406925683800094E-4</v>
      </c>
      <c r="AD826" s="13">
        <f t="shared" si="1027"/>
        <v>6.0980473797117886E-2</v>
      </c>
      <c r="AE826" s="13">
        <f t="shared" si="1028"/>
        <v>2.8069718625305412E-2</v>
      </c>
      <c r="AF826" s="13">
        <f t="shared" si="1029"/>
        <v>6.4603393073428082E-3</v>
      </c>
      <c r="AG826" s="13">
        <f t="shared" si="1030"/>
        <v>9.912457506995394E-4</v>
      </c>
      <c r="AH826" s="13">
        <f t="shared" si="1031"/>
        <v>1.488093090298051E-4</v>
      </c>
      <c r="AI826" s="13">
        <f t="shared" si="1032"/>
        <v>3.0818928732654233E-4</v>
      </c>
      <c r="AJ826" s="13">
        <f t="shared" si="1033"/>
        <v>3.1913540033916288E-4</v>
      </c>
      <c r="AK826" s="13">
        <f t="shared" si="1034"/>
        <v>2.203135279471393E-4</v>
      </c>
      <c r="AL826" s="13">
        <f t="shared" si="1035"/>
        <v>4.3497400841659289E-6</v>
      </c>
      <c r="AM826" s="13">
        <f t="shared" si="1036"/>
        <v>2.5258539110082794E-2</v>
      </c>
      <c r="AN826" s="13">
        <f t="shared" si="1037"/>
        <v>1.1626673942631872E-2</v>
      </c>
      <c r="AO826" s="13">
        <f t="shared" si="1038"/>
        <v>2.675917763476541E-3</v>
      </c>
      <c r="AP826" s="13">
        <f t="shared" si="1039"/>
        <v>4.1058092866000389E-4</v>
      </c>
      <c r="AQ826" s="13">
        <f t="shared" si="1040"/>
        <v>4.7248284667097829E-5</v>
      </c>
      <c r="AR826" s="13">
        <f t="shared" si="1041"/>
        <v>1.369958340169594E-5</v>
      </c>
      <c r="AS826" s="13">
        <f t="shared" si="1042"/>
        <v>2.8372316710331343E-5</v>
      </c>
      <c r="AT826" s="13">
        <f t="shared" si="1043"/>
        <v>2.9380030469090545E-5</v>
      </c>
      <c r="AU826" s="13">
        <f t="shared" si="1044"/>
        <v>2.0282357134184303E-5</v>
      </c>
      <c r="AV826" s="13">
        <f t="shared" si="1045"/>
        <v>1.050136787684885E-5</v>
      </c>
      <c r="AW826" s="13">
        <f t="shared" si="1046"/>
        <v>1.1518488930582804E-7</v>
      </c>
      <c r="AX826" s="13">
        <f t="shared" si="1047"/>
        <v>8.7185530909750543E-3</v>
      </c>
      <c r="AY826" s="13">
        <f t="shared" si="1048"/>
        <v>4.0132081114631008E-3</v>
      </c>
      <c r="AZ826" s="13">
        <f t="shared" si="1049"/>
        <v>9.2365322421360653E-4</v>
      </c>
      <c r="BA826" s="13">
        <f t="shared" si="1050"/>
        <v>1.4172124559789522E-4</v>
      </c>
      <c r="BB826" s="13">
        <f t="shared" si="1051"/>
        <v>1.630880853925383E-5</v>
      </c>
      <c r="BC826" s="13">
        <f t="shared" si="1052"/>
        <v>1.5014106592017645E-6</v>
      </c>
      <c r="BD826" s="13">
        <f t="shared" si="1053"/>
        <v>1.0510015950594443E-6</v>
      </c>
      <c r="BE826" s="13">
        <f t="shared" si="1054"/>
        <v>2.1766610884239355E-6</v>
      </c>
      <c r="BF826" s="13">
        <f t="shared" si="1055"/>
        <v>2.2539706486320333E-6</v>
      </c>
      <c r="BG826" s="13">
        <f t="shared" si="1056"/>
        <v>1.5560173674298802E-6</v>
      </c>
      <c r="BH826" s="13">
        <f t="shared" si="1057"/>
        <v>8.0564160713878573E-7</v>
      </c>
      <c r="BI826" s="13">
        <f t="shared" si="1058"/>
        <v>3.337023931681348E-7</v>
      </c>
      <c r="BJ826" s="14">
        <f t="shared" si="1059"/>
        <v>0.74869900812971035</v>
      </c>
      <c r="BK826" s="14">
        <f t="shared" si="1060"/>
        <v>0.1795106654467768</v>
      </c>
      <c r="BL826" s="14">
        <f t="shared" si="1061"/>
        <v>6.9058862095135259E-2</v>
      </c>
      <c r="BM826" s="14">
        <f t="shared" si="1062"/>
        <v>0.45874952429063121</v>
      </c>
      <c r="BN826" s="14">
        <f t="shared" si="1063"/>
        <v>0.53579905035804576</v>
      </c>
    </row>
    <row r="827" spans="1:66" s="10" customFormat="1" x14ac:dyDescent="0.25">
      <c r="A827" t="s">
        <v>25</v>
      </c>
      <c r="B827" t="s">
        <v>477</v>
      </c>
      <c r="C827" t="s">
        <v>172</v>
      </c>
      <c r="D827"/>
      <c r="E827" s="10">
        <f>VLOOKUP(A827,home!$A$2:$E$405,3,FALSE)</f>
        <v>1.45</v>
      </c>
      <c r="F827" s="10">
        <f>VLOOKUP(B827,home!$B$2:$E$405,3,FALSE)</f>
        <v>0.86</v>
      </c>
      <c r="G827" s="10">
        <f>VLOOKUP(C827,away!$B$2:$E$405,4,FALSE)</f>
        <v>0.69</v>
      </c>
      <c r="H827" s="10">
        <f>VLOOKUP(A827,away!$A$2:$E$405,3,FALSE)</f>
        <v>1.31666666666667</v>
      </c>
      <c r="I827" s="10">
        <f>VLOOKUP(C827,away!$B$2:$E$405,3,FALSE)</f>
        <v>1.84</v>
      </c>
      <c r="J827" s="10">
        <f>VLOOKUP(B827,home!$B$2:$E$405,4,FALSE)</f>
        <v>1.33</v>
      </c>
      <c r="K827" s="12">
        <f t="shared" si="1008"/>
        <v>0.86042999999999981</v>
      </c>
      <c r="L827" s="12">
        <f t="shared" si="1009"/>
        <v>3.2221466666666752</v>
      </c>
      <c r="M827" s="13">
        <f t="shared" si="1010"/>
        <v>1.6863956827481853E-2</v>
      </c>
      <c r="N827" s="13">
        <f t="shared" si="1011"/>
        <v>1.4510254373070205E-2</v>
      </c>
      <c r="O827" s="13">
        <f t="shared" si="1012"/>
        <v>5.4338142278481376E-2</v>
      </c>
      <c r="P827" s="13">
        <f t="shared" si="1013"/>
        <v>4.6754167760673711E-2</v>
      </c>
      <c r="Q827" s="13">
        <f t="shared" si="1014"/>
        <v>6.2425290851103963E-3</v>
      </c>
      <c r="R827" s="13">
        <f t="shared" si="1015"/>
        <v>8.7542732007734159E-2</v>
      </c>
      <c r="S827" s="13">
        <f t="shared" si="1016"/>
        <v>3.2405683692082105E-2</v>
      </c>
      <c r="T827" s="13">
        <f t="shared" si="1017"/>
        <v>2.0114344283158236E-2</v>
      </c>
      <c r="U827" s="13">
        <f t="shared" si="1018"/>
        <v>7.5324392901414683E-2</v>
      </c>
      <c r="V827" s="13">
        <f t="shared" si="1019"/>
        <v>9.9825048128015428E-3</v>
      </c>
      <c r="W827" s="13">
        <f t="shared" si="1020"/>
        <v>1.7904197669005128E-3</v>
      </c>
      <c r="X827" s="13">
        <f t="shared" si="1021"/>
        <v>5.7689950838526139E-3</v>
      </c>
      <c r="Y827" s="13">
        <f t="shared" si="1022"/>
        <v>9.2942741397260692E-3</v>
      </c>
      <c r="Z827" s="13">
        <f t="shared" si="1023"/>
        <v>9.4025174043204873E-2</v>
      </c>
      <c r="AA827" s="13">
        <f t="shared" si="1024"/>
        <v>8.0902080501994753E-2</v>
      </c>
      <c r="AB827" s="13">
        <f t="shared" si="1025"/>
        <v>3.4805288563165657E-2</v>
      </c>
      <c r="AC827" s="13">
        <f t="shared" si="1026"/>
        <v>1.729738272073526E-3</v>
      </c>
      <c r="AD827" s="13">
        <f t="shared" si="1027"/>
        <v>3.8513272000855191E-4</v>
      </c>
      <c r="AE827" s="13">
        <f t="shared" si="1028"/>
        <v>1.2409541099998255E-3</v>
      </c>
      <c r="AF827" s="13">
        <f t="shared" si="1029"/>
        <v>1.9992680745111245E-3</v>
      </c>
      <c r="AG827" s="13">
        <f t="shared" si="1030"/>
        <v>2.1473116540197072E-3</v>
      </c>
      <c r="AH827" s="13">
        <f t="shared" si="1031"/>
        <v>7.5740725281516652E-2</v>
      </c>
      <c r="AI827" s="13">
        <f t="shared" si="1032"/>
        <v>6.5169592253975353E-2</v>
      </c>
      <c r="AJ827" s="13">
        <f t="shared" si="1033"/>
        <v>2.8036936131543996E-2</v>
      </c>
      <c r="AK827" s="13">
        <f t="shared" si="1034"/>
        <v>8.0412736518881336E-3</v>
      </c>
      <c r="AL827" s="13">
        <f t="shared" si="1035"/>
        <v>1.9182324571133172E-4</v>
      </c>
      <c r="AM827" s="13">
        <f t="shared" si="1036"/>
        <v>6.627594925539167E-5</v>
      </c>
      <c r="AN827" s="13">
        <f t="shared" si="1037"/>
        <v>2.1355082897343001E-4</v>
      </c>
      <c r="AO827" s="13">
        <f t="shared" si="1038"/>
        <v>3.4404604587032141E-4</v>
      </c>
      <c r="AP827" s="13">
        <f t="shared" si="1039"/>
        <v>3.6952227329363534E-4</v>
      </c>
      <c r="AQ827" s="13">
        <f t="shared" si="1040"/>
        <v>2.9766374028804483E-4</v>
      </c>
      <c r="AR827" s="13">
        <f t="shared" si="1041"/>
        <v>4.8809545099351051E-2</v>
      </c>
      <c r="AS827" s="13">
        <f t="shared" si="1042"/>
        <v>4.1997196889834609E-2</v>
      </c>
      <c r="AT827" s="13">
        <f t="shared" si="1043"/>
        <v>1.8067824059960189E-2</v>
      </c>
      <c r="AU827" s="13">
        <f t="shared" si="1044"/>
        <v>5.1820326186371828E-3</v>
      </c>
      <c r="AV827" s="13">
        <f t="shared" si="1045"/>
        <v>1.1146940815134974E-3</v>
      </c>
      <c r="AW827" s="13">
        <f t="shared" si="1046"/>
        <v>1.4772689967874791E-5</v>
      </c>
      <c r="AX827" s="13">
        <f t="shared" si="1047"/>
        <v>9.5043025029694366E-6</v>
      </c>
      <c r="AY827" s="13">
        <f t="shared" si="1048"/>
        <v>3.0624256628934707E-5</v>
      </c>
      <c r="AZ827" s="13">
        <f t="shared" si="1049"/>
        <v>4.933792320803341E-5</v>
      </c>
      <c r="BA827" s="13">
        <f t="shared" si="1050"/>
        <v>5.2991341601673741E-5</v>
      </c>
      <c r="BB827" s="13">
        <f t="shared" si="1051"/>
        <v>4.2686468676007039E-5</v>
      </c>
      <c r="BC827" s="13">
        <f t="shared" si="1052"/>
        <v>2.7508412551233506E-5</v>
      </c>
      <c r="BD827" s="13">
        <f t="shared" si="1053"/>
        <v>2.6211918840565115E-2</v>
      </c>
      <c r="BE827" s="13">
        <f t="shared" si="1054"/>
        <v>2.2553521327987436E-2</v>
      </c>
      <c r="BF827" s="13">
        <f t="shared" si="1055"/>
        <v>9.7028631781201115E-3</v>
      </c>
      <c r="BG827" s="13">
        <f t="shared" si="1056"/>
        <v>2.782878188116629E-3</v>
      </c>
      <c r="BH827" s="13">
        <f t="shared" si="1057"/>
        <v>5.9861796985029758E-4</v>
      </c>
      <c r="BI827" s="13">
        <f t="shared" si="1058"/>
        <v>1.0301377195965832E-4</v>
      </c>
      <c r="BJ827" s="14">
        <f t="shared" si="1059"/>
        <v>6.4997194833206914E-2</v>
      </c>
      <c r="BK827" s="14">
        <f t="shared" si="1060"/>
        <v>0.107958498867453</v>
      </c>
      <c r="BL827" s="14">
        <f t="shared" si="1061"/>
        <v>0.68702526959761057</v>
      </c>
      <c r="BM827" s="14">
        <f t="shared" si="1062"/>
        <v>0.72773850344226265</v>
      </c>
      <c r="BN827" s="14">
        <f t="shared" si="1063"/>
        <v>0.22625178233255169</v>
      </c>
    </row>
    <row r="828" spans="1:66" x14ac:dyDescent="0.25">
      <c r="A828" t="s">
        <v>25</v>
      </c>
      <c r="B828" t="s">
        <v>257</v>
      </c>
      <c r="C828" t="s">
        <v>176</v>
      </c>
      <c r="D828"/>
      <c r="E828" s="10">
        <f>VLOOKUP(A828,home!$A$2:$E$405,3,FALSE)</f>
        <v>1.45</v>
      </c>
      <c r="F828" s="10">
        <f>VLOOKUP(B828,home!$B$2:$E$405,3,FALSE)</f>
        <v>0.69</v>
      </c>
      <c r="G828" s="10">
        <f>VLOOKUP(C828,away!$B$2:$E$405,4,FALSE)</f>
        <v>0.69</v>
      </c>
      <c r="H828" s="10">
        <f>VLOOKUP(A828,away!$A$2:$E$405,3,FALSE)</f>
        <v>1.31666666666667</v>
      </c>
      <c r="I828" s="10">
        <f>VLOOKUP(C828,away!$B$2:$E$405,3,FALSE)</f>
        <v>0.69</v>
      </c>
      <c r="J828" s="10">
        <f>VLOOKUP(B828,home!$B$2:$E$405,4,FALSE)</f>
        <v>1.52</v>
      </c>
      <c r="K828" s="12">
        <f t="shared" si="1008"/>
        <v>0.69034499999999988</v>
      </c>
      <c r="L828" s="12">
        <f t="shared" si="1009"/>
        <v>1.3809200000000033</v>
      </c>
      <c r="M828" s="13">
        <f t="shared" si="1010"/>
        <v>0.12602625761144357</v>
      </c>
      <c r="N828" s="13">
        <f t="shared" si="1011"/>
        <v>8.7001596810771992E-2</v>
      </c>
      <c r="O828" s="13">
        <f t="shared" si="1012"/>
        <v>0.17403217966079507</v>
      </c>
      <c r="P828" s="13">
        <f t="shared" si="1013"/>
        <v>0.12014224506793154</v>
      </c>
      <c r="Q828" s="13">
        <f t="shared" si="1014"/>
        <v>3.0030558675166182E-2</v>
      </c>
      <c r="R828" s="13">
        <f t="shared" si="1015"/>
        <v>0.12016225876859286</v>
      </c>
      <c r="S828" s="13">
        <f t="shared" si="1016"/>
        <v>2.8633237476719801E-2</v>
      </c>
      <c r="T828" s="13">
        <f t="shared" si="1017"/>
        <v>4.1469799085710586E-2</v>
      </c>
      <c r="U828" s="13">
        <f t="shared" si="1018"/>
        <v>8.2953414529604225E-2</v>
      </c>
      <c r="V828" s="13">
        <f t="shared" si="1019"/>
        <v>3.0329318307816804E-3</v>
      </c>
      <c r="W828" s="13">
        <f t="shared" si="1020"/>
        <v>6.9104820095358659E-3</v>
      </c>
      <c r="X828" s="13">
        <f t="shared" si="1021"/>
        <v>9.5428228166082908E-3</v>
      </c>
      <c r="Y828" s="13">
        <f t="shared" si="1022"/>
        <v>6.5889374419553772E-3</v>
      </c>
      <c r="Z828" s="13">
        <f t="shared" si="1023"/>
        <v>5.531148879290855E-2</v>
      </c>
      <c r="AA828" s="13">
        <f t="shared" si="1024"/>
        <v>3.8184009730740445E-2</v>
      </c>
      <c r="AB828" s="13">
        <f t="shared" si="1025"/>
        <v>1.3180070098784002E-2</v>
      </c>
      <c r="AC828" s="13">
        <f t="shared" si="1026"/>
        <v>1.8070799599335618E-4</v>
      </c>
      <c r="AD828" s="13">
        <f t="shared" si="1027"/>
        <v>1.1926541757182588E-3</v>
      </c>
      <c r="AE828" s="13">
        <f t="shared" si="1028"/>
        <v>1.6469600043328618E-3</v>
      </c>
      <c r="AF828" s="13">
        <f t="shared" si="1029"/>
        <v>1.1371600045916707E-3</v>
      </c>
      <c r="AG828" s="13">
        <f t="shared" si="1030"/>
        <v>5.2344233118024463E-4</v>
      </c>
      <c r="AH828" s="13">
        <f t="shared" si="1031"/>
        <v>1.9095185275975854E-2</v>
      </c>
      <c r="AI828" s="13">
        <f t="shared" si="1032"/>
        <v>1.3182265679343549E-2</v>
      </c>
      <c r="AJ828" s="13">
        <f t="shared" si="1033"/>
        <v>4.5501556002032094E-3</v>
      </c>
      <c r="AK828" s="13">
        <f t="shared" si="1034"/>
        <v>1.0470590559407615E-3</v>
      </c>
      <c r="AL828" s="13">
        <f t="shared" si="1035"/>
        <v>6.8908383861736488E-6</v>
      </c>
      <c r="AM828" s="13">
        <f t="shared" si="1036"/>
        <v>1.6466856938724428E-4</v>
      </c>
      <c r="AN828" s="13">
        <f t="shared" si="1037"/>
        <v>2.2739412083823391E-4</v>
      </c>
      <c r="AO828" s="13">
        <f t="shared" si="1038"/>
        <v>1.5700654467396739E-4</v>
      </c>
      <c r="AP828" s="13">
        <f t="shared" si="1039"/>
        <v>7.2271159223725187E-5</v>
      </c>
      <c r="AQ828" s="13">
        <f t="shared" si="1040"/>
        <v>2.4950172298806695E-5</v>
      </c>
      <c r="AR828" s="13">
        <f t="shared" si="1041"/>
        <v>5.2737846502601314E-3</v>
      </c>
      <c r="AS828" s="13">
        <f t="shared" si="1042"/>
        <v>3.6407308643838297E-3</v>
      </c>
      <c r="AT828" s="13">
        <f t="shared" si="1043"/>
        <v>1.2566801742865269E-3</v>
      </c>
      <c r="AU828" s="13">
        <f t="shared" si="1044"/>
        <v>2.8918095830594414E-4</v>
      </c>
      <c r="AV828" s="13">
        <f t="shared" si="1045"/>
        <v>4.9908657165429229E-5</v>
      </c>
      <c r="AW828" s="13">
        <f t="shared" si="1046"/>
        <v>1.8247537585638497E-7</v>
      </c>
      <c r="AX828" s="13">
        <f t="shared" si="1047"/>
        <v>1.8946353922272851E-5</v>
      </c>
      <c r="AY828" s="13">
        <f t="shared" si="1048"/>
        <v>2.6163399058345088E-5</v>
      </c>
      <c r="AZ828" s="13">
        <f t="shared" si="1049"/>
        <v>1.8064780513824998E-5</v>
      </c>
      <c r="BA828" s="13">
        <f t="shared" si="1050"/>
        <v>8.315338902383759E-6</v>
      </c>
      <c r="BB828" s="13">
        <f t="shared" si="1051"/>
        <v>2.8707044492699501E-6</v>
      </c>
      <c r="BC828" s="13">
        <f t="shared" si="1052"/>
        <v>7.9284263761717429E-7</v>
      </c>
      <c r="BD828" s="13">
        <f t="shared" si="1053"/>
        <v>1.2137791165395383E-3</v>
      </c>
      <c r="BE828" s="13">
        <f t="shared" si="1054"/>
        <v>8.379263442074875E-4</v>
      </c>
      <c r="BF828" s="13">
        <f t="shared" si="1055"/>
        <v>2.8922913104595887E-4</v>
      </c>
      <c r="BG828" s="13">
        <f t="shared" si="1056"/>
        <v>6.6555961490640824E-5</v>
      </c>
      <c r="BH828" s="13">
        <f t="shared" si="1057"/>
        <v>1.1486643808814104E-5</v>
      </c>
      <c r="BI828" s="13">
        <f t="shared" si="1058"/>
        <v>1.5859494240391546E-6</v>
      </c>
      <c r="BJ828" s="14">
        <f t="shared" si="1059"/>
        <v>0.18676585734147699</v>
      </c>
      <c r="BK828" s="14">
        <f t="shared" si="1060"/>
        <v>0.2780484342203145</v>
      </c>
      <c r="BL828" s="14">
        <f t="shared" si="1061"/>
        <v>0.47931744685089828</v>
      </c>
      <c r="BM828" s="14">
        <f t="shared" si="1062"/>
        <v>0.34202214968721462</v>
      </c>
      <c r="BN828" s="14">
        <f t="shared" si="1063"/>
        <v>0.65739509659470119</v>
      </c>
    </row>
    <row r="829" spans="1:66" x14ac:dyDescent="0.25">
      <c r="A829" t="s">
        <v>178</v>
      </c>
      <c r="B829" t="s">
        <v>271</v>
      </c>
      <c r="C829" t="s">
        <v>182</v>
      </c>
      <c r="D829"/>
      <c r="E829" s="10">
        <f>VLOOKUP(A829,home!$A$2:$E$405,3,FALSE)</f>
        <v>1.85245901639344</v>
      </c>
      <c r="F829" s="10">
        <f>VLOOKUP(B829,home!$B$2:$E$405,3,FALSE)</f>
        <v>0.9</v>
      </c>
      <c r="G829" s="10">
        <f>VLOOKUP(C829,away!$B$2:$E$405,4,FALSE)</f>
        <v>0.18</v>
      </c>
      <c r="H829" s="10">
        <f>VLOOKUP(A829,away!$A$2:$E$405,3,FALSE)</f>
        <v>1.36065573770492</v>
      </c>
      <c r="I829" s="10">
        <f>VLOOKUP(C829,away!$B$2:$E$405,3,FALSE)</f>
        <v>0.54</v>
      </c>
      <c r="J829" s="10">
        <f>VLOOKUP(B829,home!$B$2:$E$405,4,FALSE)</f>
        <v>0.49</v>
      </c>
      <c r="K829" s="12">
        <f t="shared" si="1008"/>
        <v>0.30009836065573731</v>
      </c>
      <c r="L829" s="12">
        <f t="shared" si="1009"/>
        <v>0.36002950819672186</v>
      </c>
      <c r="M829" s="13">
        <f t="shared" si="1010"/>
        <v>0.51678524952985994</v>
      </c>
      <c r="N829" s="13">
        <f t="shared" si="1011"/>
        <v>0.1550864061949771</v>
      </c>
      <c r="O829" s="13">
        <f t="shared" si="1012"/>
        <v>0.18605793923155564</v>
      </c>
      <c r="P829" s="13">
        <f t="shared" si="1013"/>
        <v>5.5835682550374639E-2</v>
      </c>
      <c r="Q829" s="13">
        <f t="shared" si="1014"/>
        <v>2.3270588129551201E-2</v>
      </c>
      <c r="R829" s="13">
        <f t="shared" si="1015"/>
        <v>3.3493174178816268E-2</v>
      </c>
      <c r="S829" s="13">
        <f t="shared" si="1016"/>
        <v>1.5081813232394096E-3</v>
      </c>
      <c r="T829" s="13">
        <f t="shared" si="1017"/>
        <v>8.3780983997307924E-3</v>
      </c>
      <c r="U829" s="13">
        <f t="shared" si="1018"/>
        <v>1.0051246664219833E-2</v>
      </c>
      <c r="V829" s="13">
        <f t="shared" si="1019"/>
        <v>1.8105593650448542E-5</v>
      </c>
      <c r="W829" s="13">
        <f t="shared" si="1020"/>
        <v>2.3278217830577257E-3</v>
      </c>
      <c r="X829" s="13">
        <f t="shared" si="1021"/>
        <v>8.380845317238891E-4</v>
      </c>
      <c r="Y829" s="13">
        <f t="shared" si="1022"/>
        <v>1.5086758089191584E-4</v>
      </c>
      <c r="Z829" s="13">
        <f t="shared" si="1023"/>
        <v>4.0195103425154557E-3</v>
      </c>
      <c r="AA829" s="13">
        <f t="shared" si="1024"/>
        <v>1.2062484644276693E-3</v>
      </c>
      <c r="AB829" s="13">
        <f t="shared" si="1025"/>
        <v>1.8099659335912198E-4</v>
      </c>
      <c r="AC829" s="13">
        <f t="shared" si="1026"/>
        <v>1.2226284762048333E-7</v>
      </c>
      <c r="AD829" s="13">
        <f t="shared" si="1027"/>
        <v>1.7464387524858467E-4</v>
      </c>
      <c r="AE829" s="13">
        <f t="shared" si="1028"/>
        <v>6.2876948515317585E-5</v>
      </c>
      <c r="AF829" s="13">
        <f t="shared" si="1029"/>
        <v>1.1318778425440194E-5</v>
      </c>
      <c r="AG829" s="13">
        <f t="shared" si="1030"/>
        <v>1.3583647432996331E-6</v>
      </c>
      <c r="AH829" s="13">
        <f t="shared" si="1031"/>
        <v>3.6178558295186912E-4</v>
      </c>
      <c r="AI829" s="13">
        <f t="shared" si="1032"/>
        <v>1.085712603527362E-4</v>
      </c>
      <c r="AJ829" s="13">
        <f t="shared" si="1033"/>
        <v>1.6291028623091687E-5</v>
      </c>
      <c r="AK829" s="13">
        <f t="shared" si="1034"/>
        <v>1.6296369943951699E-6</v>
      </c>
      <c r="AL829" s="13">
        <f t="shared" si="1035"/>
        <v>5.2839198128449652E-10</v>
      </c>
      <c r="AM829" s="13">
        <f t="shared" si="1036"/>
        <v>1.0482068132133079E-5</v>
      </c>
      <c r="AN829" s="13">
        <f t="shared" si="1037"/>
        <v>3.7738538344964028E-6</v>
      </c>
      <c r="AO829" s="13">
        <f t="shared" si="1038"/>
        <v>6.7934937002002645E-7</v>
      </c>
      <c r="AP829" s="13">
        <f t="shared" si="1039"/>
        <v>8.1528606527354324E-8</v>
      </c>
      <c r="AQ829" s="13">
        <f t="shared" si="1040"/>
        <v>7.338176028001857E-9</v>
      </c>
      <c r="AR829" s="13">
        <f t="shared" si="1041"/>
        <v>2.6050697100565155E-5</v>
      </c>
      <c r="AS829" s="13">
        <f t="shared" si="1042"/>
        <v>7.8177714938187723E-6</v>
      </c>
      <c r="AT829" s="13">
        <f t="shared" si="1043"/>
        <v>1.1730502046380837E-6</v>
      </c>
      <c r="AU829" s="13">
        <f t="shared" si="1044"/>
        <v>1.173434811262554E-7</v>
      </c>
      <c r="AV829" s="13">
        <f t="shared" si="1045"/>
        <v>8.8036465799066717E-9</v>
      </c>
      <c r="AW829" s="13">
        <f t="shared" si="1046"/>
        <v>1.585825648726364E-12</v>
      </c>
      <c r="AX829" s="13">
        <f t="shared" si="1047"/>
        <v>5.242752437891467E-7</v>
      </c>
      <c r="AY829" s="13">
        <f t="shared" si="1048"/>
        <v>1.8875455818112294E-7</v>
      </c>
      <c r="AZ829" s="13">
        <f t="shared" si="1049"/>
        <v>3.3978605375919607E-8</v>
      </c>
      <c r="BA829" s="13">
        <f t="shared" si="1050"/>
        <v>4.0777668609009421E-9</v>
      </c>
      <c r="BB829" s="13">
        <f t="shared" si="1051"/>
        <v>3.6702909936776419E-10</v>
      </c>
      <c r="BC829" s="13">
        <f t="shared" si="1052"/>
        <v>2.642826122785238E-11</v>
      </c>
      <c r="BD829" s="13">
        <f t="shared" si="1053"/>
        <v>1.5631699442163735E-6</v>
      </c>
      <c r="BE829" s="13">
        <f t="shared" si="1054"/>
        <v>4.6910473768565402E-7</v>
      </c>
      <c r="BF829" s="13">
        <f t="shared" si="1055"/>
        <v>7.0388781377652203E-8</v>
      </c>
      <c r="BG829" s="13">
        <f t="shared" si="1056"/>
        <v>7.0411859666628409E-9</v>
      </c>
      <c r="BH829" s="13">
        <f t="shared" si="1057"/>
        <v>5.2826209141692523E-10</v>
      </c>
      <c r="BI829" s="13">
        <f t="shared" si="1058"/>
        <v>3.1706117526158124E-11</v>
      </c>
      <c r="BJ829" s="14">
        <f t="shared" si="1059"/>
        <v>0.19031784020461609</v>
      </c>
      <c r="BK829" s="14">
        <f t="shared" si="1060"/>
        <v>0.57414753054292222</v>
      </c>
      <c r="BL829" s="14">
        <f t="shared" si="1061"/>
        <v>0.23151516057184485</v>
      </c>
      <c r="BM829" s="14">
        <f t="shared" si="1062"/>
        <v>2.947081309379139E-2</v>
      </c>
      <c r="BN829" s="14">
        <f t="shared" si="1063"/>
        <v>0.97052903981513472</v>
      </c>
    </row>
    <row r="830" spans="1:66" x14ac:dyDescent="0.25">
      <c r="A830" t="s">
        <v>178</v>
      </c>
      <c r="B830" t="s">
        <v>472</v>
      </c>
      <c r="C830" t="s">
        <v>465</v>
      </c>
      <c r="D830"/>
      <c r="E830" s="10">
        <f>VLOOKUP(A830,home!$A$2:$E$405,3,FALSE)</f>
        <v>1.85245901639344</v>
      </c>
      <c r="F830" s="10">
        <f>VLOOKUP(B830,home!$B$2:$E$405,3,FALSE)</f>
        <v>1.35</v>
      </c>
      <c r="G830" s="10">
        <f>VLOOKUP(C830,away!$B$2:$E$405,4,FALSE)</f>
        <v>2.16</v>
      </c>
      <c r="H830" s="10">
        <f>VLOOKUP(A830,away!$A$2:$E$405,3,FALSE)</f>
        <v>1.36065573770492</v>
      </c>
      <c r="I830" s="10">
        <f>VLOOKUP(C830,away!$B$2:$E$405,3,FALSE)</f>
        <v>0.36</v>
      </c>
      <c r="J830" s="10">
        <f>VLOOKUP(B830,home!$B$2:$E$405,4,FALSE)</f>
        <v>0.92</v>
      </c>
      <c r="K830" s="12">
        <f t="shared" si="1008"/>
        <v>5.401770491803271</v>
      </c>
      <c r="L830" s="12">
        <f t="shared" si="1009"/>
        <v>0.45064918032786949</v>
      </c>
      <c r="M830" s="13">
        <f t="shared" si="1010"/>
        <v>2.8729391701950752E-3</v>
      </c>
      <c r="N830" s="13">
        <f t="shared" si="1011"/>
        <v>1.5518958034305535E-2</v>
      </c>
      <c r="O830" s="13">
        <f t="shared" si="1012"/>
        <v>1.2946876821802401E-3</v>
      </c>
      <c r="P830" s="13">
        <f t="shared" si="1013"/>
        <v>6.993605717702394E-3</v>
      </c>
      <c r="Q830" s="13">
        <f t="shared" si="1014"/>
        <v>4.1914924786622468E-2</v>
      </c>
      <c r="R830" s="13">
        <f t="shared" si="1015"/>
        <v>2.9172497137755715E-4</v>
      </c>
      <c r="S830" s="13">
        <f t="shared" si="1016"/>
        <v>4.2561396219327656E-3</v>
      </c>
      <c r="T830" s="13">
        <f t="shared" si="1017"/>
        <v>1.8888926498595714E-2</v>
      </c>
      <c r="U830" s="13">
        <f t="shared" si="1018"/>
        <v>1.5758313421094423E-3</v>
      </c>
      <c r="V830" s="13">
        <f t="shared" si="1019"/>
        <v>1.1511928157480918E-3</v>
      </c>
      <c r="W830" s="13">
        <f t="shared" si="1020"/>
        <v>7.5471601292843554E-2</v>
      </c>
      <c r="X830" s="13">
        <f t="shared" si="1021"/>
        <v>3.4011215260651727E-2</v>
      </c>
      <c r="Y830" s="13">
        <f t="shared" si="1022"/>
        <v>7.6635631395837117E-3</v>
      </c>
      <c r="Z830" s="13">
        <f t="shared" si="1023"/>
        <v>4.3821873077489129E-5</v>
      </c>
      <c r="AA830" s="13">
        <f t="shared" si="1024"/>
        <v>2.3671570088552903E-4</v>
      </c>
      <c r="AB830" s="13">
        <f t="shared" si="1025"/>
        <v>6.3934194399499001E-4</v>
      </c>
      <c r="AC830" s="13">
        <f t="shared" si="1026"/>
        <v>1.7514703978763462E-4</v>
      </c>
      <c r="AD830" s="13">
        <f t="shared" si="1027"/>
        <v>0.10192006720820604</v>
      </c>
      <c r="AE830" s="13">
        <f t="shared" si="1028"/>
        <v>4.5930194746339421E-2</v>
      </c>
      <c r="AF830" s="13">
        <f t="shared" si="1029"/>
        <v>1.0349202307368638E-2</v>
      </c>
      <c r="AG830" s="13">
        <f t="shared" si="1030"/>
        <v>1.5546198456209913E-3</v>
      </c>
      <c r="AH830" s="13">
        <f t="shared" si="1031"/>
        <v>4.9370727957005998E-6</v>
      </c>
      <c r="AI830" s="13">
        <f t="shared" si="1032"/>
        <v>2.6668934143700184E-5</v>
      </c>
      <c r="AJ830" s="13">
        <f t="shared" si="1033"/>
        <v>7.2029730752642192E-5</v>
      </c>
      <c r="AK830" s="13">
        <f t="shared" si="1034"/>
        <v>1.2969602470405236E-4</v>
      </c>
      <c r="AL830" s="13">
        <f t="shared" si="1035"/>
        <v>1.7054441689613323E-5</v>
      </c>
      <c r="AM830" s="13">
        <f t="shared" si="1036"/>
        <v>0.11010976231357868</v>
      </c>
      <c r="AN830" s="13">
        <f t="shared" si="1037"/>
        <v>4.9620874132710768E-2</v>
      </c>
      <c r="AO830" s="13">
        <f t="shared" si="1038"/>
        <v>1.1180803127529242E-2</v>
      </c>
      <c r="AP830" s="13">
        <f t="shared" si="1039"/>
        <v>1.6795399216094451E-3</v>
      </c>
      <c r="AQ830" s="13">
        <f t="shared" si="1040"/>
        <v>1.8922082225030756E-4</v>
      </c>
      <c r="AR830" s="13">
        <f t="shared" si="1041"/>
        <v>4.4497756172029977E-7</v>
      </c>
      <c r="AS830" s="13">
        <f t="shared" si="1042"/>
        <v>2.4036666624152845E-6</v>
      </c>
      <c r="AT830" s="13">
        <f t="shared" si="1043"/>
        <v>6.4920278245830687E-6</v>
      </c>
      <c r="AU830" s="13">
        <f t="shared" si="1044"/>
        <v>1.1689481444932865E-5</v>
      </c>
      <c r="AV830" s="13">
        <f t="shared" si="1045"/>
        <v>1.578597398343006E-5</v>
      </c>
      <c r="AW830" s="13">
        <f t="shared" si="1046"/>
        <v>1.1532135041167918E-6</v>
      </c>
      <c r="AX830" s="13">
        <f t="shared" si="1047"/>
        <v>9.9131277487493522E-2</v>
      </c>
      <c r="AY830" s="13">
        <f t="shared" si="1048"/>
        <v>4.4673428944593536E-2</v>
      </c>
      <c r="AZ830" s="13">
        <f t="shared" si="1049"/>
        <v>1.0066022068158197E-2</v>
      </c>
      <c r="BA830" s="13">
        <f t="shared" si="1050"/>
        <v>1.5120815313925799E-3</v>
      </c>
      <c r="BB830" s="13">
        <f t="shared" si="1051"/>
        <v>1.7035457567774387E-4</v>
      </c>
      <c r="BC830" s="13">
        <f t="shared" si="1052"/>
        <v>1.535402997885546E-5</v>
      </c>
      <c r="BD830" s="13">
        <f t="shared" si="1053"/>
        <v>3.3421462242257849E-8</v>
      </c>
      <c r="BE830" s="13">
        <f t="shared" si="1054"/>
        <v>1.8053506853314568E-7</v>
      </c>
      <c r="BF830" s="13">
        <f t="shared" si="1055"/>
        <v>4.8760450296901376E-7</v>
      </c>
      <c r="BG830" s="13">
        <f t="shared" si="1056"/>
        <v>8.7797587193613937E-7</v>
      </c>
      <c r="BH830" s="13">
        <f t="shared" si="1057"/>
        <v>1.185656039384972E-6</v>
      </c>
      <c r="BI830" s="13">
        <f t="shared" si="1058"/>
        <v>1.2809283613956154E-6</v>
      </c>
      <c r="BJ830" s="14">
        <f t="shared" si="1059"/>
        <v>0.68157199207511066</v>
      </c>
      <c r="BK830" s="14">
        <f t="shared" si="1060"/>
        <v>6.0139507751649106E-2</v>
      </c>
      <c r="BL830" s="14">
        <f t="shared" si="1061"/>
        <v>4.3124956517273981E-3</v>
      </c>
      <c r="BM830" s="14">
        <f t="shared" si="1062"/>
        <v>0.63250870125809211</v>
      </c>
      <c r="BN830" s="14">
        <f t="shared" si="1063"/>
        <v>6.8886840362383267E-2</v>
      </c>
    </row>
    <row r="831" spans="1:66" x14ac:dyDescent="0.25">
      <c r="A831" t="s">
        <v>178</v>
      </c>
      <c r="B831" t="s">
        <v>184</v>
      </c>
      <c r="C831" t="s">
        <v>273</v>
      </c>
      <c r="D831"/>
      <c r="E831" s="10">
        <f>VLOOKUP(A831,home!$A$2:$E$405,3,FALSE)</f>
        <v>1.85245901639344</v>
      </c>
      <c r="F831" s="10">
        <f>VLOOKUP(B831,home!$B$2:$E$405,3,FALSE)</f>
        <v>0.18</v>
      </c>
      <c r="G831" s="10">
        <f>VLOOKUP(C831,away!$B$2:$E$405,4,FALSE)</f>
        <v>0.18</v>
      </c>
      <c r="H831" s="10">
        <f>VLOOKUP(A831,away!$A$2:$E$405,3,FALSE)</f>
        <v>1.36065573770492</v>
      </c>
      <c r="I831" s="10">
        <f>VLOOKUP(C831,away!$B$2:$E$405,3,FALSE)</f>
        <v>1.44</v>
      </c>
      <c r="J831" s="10">
        <f>VLOOKUP(B831,home!$B$2:$E$405,4,FALSE)</f>
        <v>0.98</v>
      </c>
      <c r="K831" s="12">
        <f t="shared" si="1008"/>
        <v>6.001967213114745E-2</v>
      </c>
      <c r="L831" s="12">
        <f t="shared" si="1009"/>
        <v>1.9201573770491831</v>
      </c>
      <c r="M831" s="13">
        <f t="shared" si="1010"/>
        <v>0.13804479442945797</v>
      </c>
      <c r="N831" s="13">
        <f t="shared" si="1011"/>
        <v>8.2854033010677161E-3</v>
      </c>
      <c r="O831" s="13">
        <f t="shared" si="1012"/>
        <v>0.26506773038696169</v>
      </c>
      <c r="P831" s="13">
        <f t="shared" si="1013"/>
        <v>1.5909278270372827E-2</v>
      </c>
      <c r="Q831" s="13">
        <f t="shared" si="1014"/>
        <v>2.4864359480220553E-4</v>
      </c>
      <c r="R831" s="13">
        <f t="shared" si="1015"/>
        <v>0.25448587896010422</v>
      </c>
      <c r="S831" s="13">
        <f t="shared" si="1016"/>
        <v>4.5837500814544652E-4</v>
      </c>
      <c r="T831" s="13">
        <f t="shared" si="1017"/>
        <v>4.7743483281548286E-4</v>
      </c>
      <c r="U831" s="13">
        <f t="shared" si="1018"/>
        <v>1.527415901719233E-2</v>
      </c>
      <c r="V831" s="13">
        <f t="shared" si="1019"/>
        <v>5.8696048521464307E-6</v>
      </c>
      <c r="W831" s="13">
        <f t="shared" si="1020"/>
        <v>4.9745023458460884E-6</v>
      </c>
      <c r="X831" s="13">
        <f t="shared" si="1021"/>
        <v>9.5518273765248317E-6</v>
      </c>
      <c r="Y831" s="13">
        <f t="shared" si="1022"/>
        <v>9.1705059006672531E-6</v>
      </c>
      <c r="Z831" s="13">
        <f t="shared" si="1023"/>
        <v>0.16288431261336325</v>
      </c>
      <c r="AA831" s="13">
        <f t="shared" si="1024"/>
        <v>9.7762630383613873E-3</v>
      </c>
      <c r="AB831" s="13">
        <f t="shared" si="1025"/>
        <v>2.933840511151529E-4</v>
      </c>
      <c r="AC831" s="13">
        <f t="shared" si="1026"/>
        <v>4.2278476216666881E-8</v>
      </c>
      <c r="AD831" s="13">
        <f t="shared" si="1027"/>
        <v>7.4641999953326474E-8</v>
      </c>
      <c r="AE831" s="13">
        <f t="shared" si="1028"/>
        <v>1.4332438684808458E-7</v>
      </c>
      <c r="AF831" s="13">
        <f t="shared" si="1029"/>
        <v>1.376026893587003E-7</v>
      </c>
      <c r="AG831" s="13">
        <f t="shared" si="1030"/>
        <v>8.8072939691305186E-8</v>
      </c>
      <c r="AH831" s="13">
        <f t="shared" si="1031"/>
        <v>7.819087861753371E-2</v>
      </c>
      <c r="AI831" s="13">
        <f t="shared" si="1032"/>
        <v>4.692990898270721E-3</v>
      </c>
      <c r="AJ831" s="13">
        <f t="shared" si="1033"/>
        <v>1.4083588751433391E-4</v>
      </c>
      <c r="AK831" s="13">
        <f t="shared" si="1034"/>
        <v>2.8176412643031634E-6</v>
      </c>
      <c r="AL831" s="13">
        <f t="shared" si="1035"/>
        <v>1.9489906758403904E-10</v>
      </c>
      <c r="AM831" s="13">
        <f t="shared" si="1036"/>
        <v>8.9599767288235548E-10</v>
      </c>
      <c r="AN831" s="13">
        <f t="shared" si="1037"/>
        <v>1.7204565414039556E-9</v>
      </c>
      <c r="AO831" s="13">
        <f t="shared" si="1038"/>
        <v>1.6517736599346647E-9</v>
      </c>
      <c r="AP831" s="13">
        <f t="shared" si="1039"/>
        <v>1.057221792779692E-9</v>
      </c>
      <c r="AQ831" s="13">
        <f t="shared" si="1040"/>
        <v>5.0750805614577228E-10</v>
      </c>
      <c r="AR831" s="13">
        <f t="shared" si="1041"/>
        <v>3.0027758479082907E-2</v>
      </c>
      <c r="AS831" s="13">
        <f t="shared" si="1042"/>
        <v>1.802256218747839E-3</v>
      </c>
      <c r="AT831" s="13">
        <f t="shared" si="1043"/>
        <v>5.4085413672783421E-5</v>
      </c>
      <c r="AU831" s="13">
        <f t="shared" si="1044"/>
        <v>1.0820629319059808E-6</v>
      </c>
      <c r="AV831" s="13">
        <f t="shared" si="1045"/>
        <v>1.6236265599566265E-8</v>
      </c>
      <c r="AW831" s="13">
        <f t="shared" si="1046"/>
        <v>6.2393263836446771E-13</v>
      </c>
      <c r="AX831" s="13">
        <f t="shared" si="1047"/>
        <v>8.9629144261116875E-12</v>
      </c>
      <c r="AY831" s="13">
        <f t="shared" si="1048"/>
        <v>1.7210206255158902E-11</v>
      </c>
      <c r="AZ831" s="13">
        <f t="shared" si="1049"/>
        <v>1.6523152250690683E-11</v>
      </c>
      <c r="BA831" s="13">
        <f t="shared" si="1050"/>
        <v>1.0575684228756844E-11</v>
      </c>
      <c r="BB831" s="13">
        <f t="shared" si="1051"/>
        <v>5.076744522297541E-12</v>
      </c>
      <c r="BC831" s="13">
        <f t="shared" si="1052"/>
        <v>1.9496296891767301E-12</v>
      </c>
      <c r="BD831" s="13">
        <f t="shared" si="1053"/>
        <v>9.6096703266437059E-3</v>
      </c>
      <c r="BE831" s="13">
        <f t="shared" si="1054"/>
        <v>5.7676926229357182E-4</v>
      </c>
      <c r="BF831" s="13">
        <f t="shared" si="1055"/>
        <v>1.7308751009091983E-5</v>
      </c>
      <c r="BG831" s="13">
        <f t="shared" si="1056"/>
        <v>3.4628852018845635E-7</v>
      </c>
      <c r="BH831" s="13">
        <f t="shared" si="1057"/>
        <v>5.1960308611228427E-9</v>
      </c>
      <c r="BI831" s="13">
        <f t="shared" si="1058"/>
        <v>6.2372813733583345E-11</v>
      </c>
      <c r="BJ831" s="14">
        <f t="shared" si="1059"/>
        <v>9.0356280995803513E-3</v>
      </c>
      <c r="BK831" s="14">
        <f t="shared" si="1060"/>
        <v>0.1544183598034139</v>
      </c>
      <c r="BL831" s="14">
        <f t="shared" si="1061"/>
        <v>0.67001423679588901</v>
      </c>
      <c r="BM831" s="14">
        <f t="shared" si="1062"/>
        <v>0.31431080835289382</v>
      </c>
      <c r="BN831" s="14">
        <f t="shared" si="1063"/>
        <v>0.6820417289427666</v>
      </c>
    </row>
    <row r="832" spans="1:66" x14ac:dyDescent="0.25">
      <c r="A832" t="s">
        <v>178</v>
      </c>
      <c r="B832" t="s">
        <v>186</v>
      </c>
      <c r="C832" t="s">
        <v>181</v>
      </c>
      <c r="D832"/>
      <c r="E832" s="10">
        <f>VLOOKUP(A832,home!$A$2:$E$405,3,FALSE)</f>
        <v>1.85245901639344</v>
      </c>
      <c r="F832" s="10">
        <f>VLOOKUP(B832,home!$B$2:$E$405,3,FALSE)</f>
        <v>1.35</v>
      </c>
      <c r="G832" s="10">
        <f>VLOOKUP(C832,away!$B$2:$E$405,4,FALSE)</f>
        <v>0.4</v>
      </c>
      <c r="H832" s="10">
        <f>VLOOKUP(A832,away!$A$2:$E$405,3,FALSE)</f>
        <v>1.36065573770492</v>
      </c>
      <c r="I832" s="10">
        <f>VLOOKUP(C832,away!$B$2:$E$405,3,FALSE)</f>
        <v>1.08</v>
      </c>
      <c r="J832" s="10">
        <f>VLOOKUP(B832,home!$B$2:$E$405,4,FALSE)</f>
        <v>1.1000000000000001</v>
      </c>
      <c r="K832" s="12">
        <f t="shared" si="1008"/>
        <v>1.0003278688524577</v>
      </c>
      <c r="L832" s="12">
        <f t="shared" si="1009"/>
        <v>1.6164590163934451</v>
      </c>
      <c r="M832" s="13">
        <f t="shared" si="1010"/>
        <v>7.3037162995211624E-2</v>
      </c>
      <c r="N832" s="13">
        <f t="shared" si="1011"/>
        <v>7.3061109606029642E-2</v>
      </c>
      <c r="O832" s="13">
        <f t="shared" si="1012"/>
        <v>0.11806158065540752</v>
      </c>
      <c r="P832" s="13">
        <f t="shared" si="1013"/>
        <v>0.11810028937037637</v>
      </c>
      <c r="Q832" s="13">
        <f t="shared" si="1014"/>
        <v>3.654253203409772E-2</v>
      </c>
      <c r="R832" s="13">
        <f t="shared" si="1015"/>
        <v>9.5420853270047734E-2</v>
      </c>
      <c r="S832" s="13">
        <f t="shared" si="1016"/>
        <v>4.7741717289460743E-2</v>
      </c>
      <c r="T832" s="13">
        <f t="shared" si="1017"/>
        <v>5.9069505388363558E-2</v>
      </c>
      <c r="U832" s="13">
        <f t="shared" si="1018"/>
        <v>9.5452138795709934E-2</v>
      </c>
      <c r="V832" s="13">
        <f t="shared" si="1019"/>
        <v>8.5775368710335215E-3</v>
      </c>
      <c r="W832" s="13">
        <f t="shared" si="1020"/>
        <v>1.2184837730713882E-2</v>
      </c>
      <c r="X832" s="13">
        <f t="shared" si="1021"/>
        <v>1.9696290813103503E-2</v>
      </c>
      <c r="Y832" s="13">
        <f t="shared" si="1022"/>
        <v>1.5919123437174273E-2</v>
      </c>
      <c r="Z832" s="13">
        <f t="shared" si="1023"/>
        <v>5.1414632873441543E-2</v>
      </c>
      <c r="AA832" s="13">
        <f t="shared" si="1024"/>
        <v>5.1431490130121292E-2</v>
      </c>
      <c r="AB832" s="13">
        <f t="shared" si="1025"/>
        <v>2.5724176456885219E-2</v>
      </c>
      <c r="AC832" s="13">
        <f t="shared" si="1026"/>
        <v>8.6686142455703061E-4</v>
      </c>
      <c r="AD832" s="13">
        <f t="shared" si="1027"/>
        <v>3.0472081898695082E-3</v>
      </c>
      <c r="AE832" s="13">
        <f t="shared" si="1028"/>
        <v>4.9256871533425155E-3</v>
      </c>
      <c r="AF832" s="13">
        <f t="shared" si="1029"/>
        <v>3.9810857054769369E-3</v>
      </c>
      <c r="AG832" s="13">
        <f t="shared" si="1030"/>
        <v>2.1450872945510849E-3</v>
      </c>
      <c r="AH832" s="13">
        <f t="shared" si="1031"/>
        <v>2.077741172070835E-2</v>
      </c>
      <c r="AI832" s="13">
        <f t="shared" si="1032"/>
        <v>2.0784223986846262E-2</v>
      </c>
      <c r="AJ832" s="13">
        <f t="shared" si="1033"/>
        <v>1.0395519243257023E-2</v>
      </c>
      <c r="AK832" s="13">
        <f t="shared" si="1034"/>
        <v>3.4663092034073382E-3</v>
      </c>
      <c r="AL832" s="13">
        <f t="shared" si="1035"/>
        <v>5.6068215623826404E-5</v>
      </c>
      <c r="AM832" s="13">
        <f t="shared" si="1036"/>
        <v>6.096414549043843E-4</v>
      </c>
      <c r="AN832" s="13">
        <f t="shared" si="1037"/>
        <v>9.8546042654740987E-4</v>
      </c>
      <c r="AO832" s="13">
        <f t="shared" si="1038"/>
        <v>7.9647819589574579E-4</v>
      </c>
      <c r="AP832" s="13">
        <f t="shared" si="1039"/>
        <v>4.2915812037215431E-4</v>
      </c>
      <c r="AQ832" s="13">
        <f t="shared" si="1040"/>
        <v>1.7342912828350807E-4</v>
      </c>
      <c r="AR832" s="13">
        <f t="shared" si="1041"/>
        <v>6.7171669026515708E-3</v>
      </c>
      <c r="AS832" s="13">
        <f t="shared" si="1042"/>
        <v>6.7193692524557102E-3</v>
      </c>
      <c r="AT832" s="13">
        <f t="shared" si="1043"/>
        <v>3.3607861621708754E-3</v>
      </c>
      <c r="AU832" s="13">
        <f t="shared" si="1044"/>
        <v>1.1206293530910743E-3</v>
      </c>
      <c r="AV832" s="13">
        <f t="shared" si="1045"/>
        <v>2.8024919313777562E-4</v>
      </c>
      <c r="AW832" s="13">
        <f t="shared" si="1046"/>
        <v>2.5183802244195546E-6</v>
      </c>
      <c r="AX832" s="13">
        <f t="shared" si="1047"/>
        <v>1.0164022289143569E-4</v>
      </c>
      <c r="AY832" s="13">
        <f t="shared" si="1048"/>
        <v>1.6429725472110067E-4</v>
      </c>
      <c r="AZ832" s="13">
        <f t="shared" si="1049"/>
        <v>1.3278988938130687E-4</v>
      </c>
      <c r="BA832" s="13">
        <f t="shared" si="1050"/>
        <v>7.1549804658767232E-5</v>
      </c>
      <c r="BB832" s="13">
        <f t="shared" si="1051"/>
        <v>2.8914331715463503E-5</v>
      </c>
      <c r="BC832" s="13">
        <f t="shared" si="1052"/>
        <v>9.3477664408903857E-6</v>
      </c>
      <c r="BD832" s="13">
        <f t="shared" si="1053"/>
        <v>1.8096708340684603E-3</v>
      </c>
      <c r="BE832" s="13">
        <f t="shared" si="1054"/>
        <v>1.8102641687681527E-3</v>
      </c>
      <c r="BF832" s="13">
        <f t="shared" si="1055"/>
        <v>9.0542884900190578E-4</v>
      </c>
      <c r="BG832" s="13">
        <f t="shared" si="1056"/>
        <v>3.0190857030653679E-4</v>
      </c>
      <c r="BH832" s="13">
        <f t="shared" si="1057"/>
        <v>7.5501889180757569E-5</v>
      </c>
      <c r="BI832" s="13">
        <f t="shared" si="1058"/>
        <v>1.5105328779704337E-5</v>
      </c>
      <c r="BJ832" s="14">
        <f t="shared" si="1059"/>
        <v>0.2340751739485348</v>
      </c>
      <c r="BK832" s="14">
        <f t="shared" si="1060"/>
        <v>0.24854393342098421</v>
      </c>
      <c r="BL832" s="14">
        <f t="shared" si="1061"/>
        <v>0.4646297839660033</v>
      </c>
      <c r="BM832" s="14">
        <f t="shared" si="1062"/>
        <v>0.48427821740329663</v>
      </c>
      <c r="BN832" s="14">
        <f t="shared" si="1063"/>
        <v>0.51422352793117065</v>
      </c>
    </row>
    <row r="833" spans="1:66" x14ac:dyDescent="0.25">
      <c r="A833" t="s">
        <v>28</v>
      </c>
      <c r="B833" t="s">
        <v>187</v>
      </c>
      <c r="C833" t="s">
        <v>188</v>
      </c>
      <c r="D833"/>
      <c r="E833" s="10">
        <f>VLOOKUP(A833,home!$A$2:$E$405,3,FALSE)</f>
        <v>1.4098360655737701</v>
      </c>
      <c r="F833" s="10">
        <f>VLOOKUP(B833,home!$B$2:$E$405,3,FALSE)</f>
        <v>0.71</v>
      </c>
      <c r="G833" s="10">
        <f>VLOOKUP(C833,away!$B$2:$E$405,4,FALSE)</f>
        <v>0.53</v>
      </c>
      <c r="H833" s="10">
        <f>VLOOKUP(A833,away!$A$2:$E$405,3,FALSE)</f>
        <v>1.1147540983606601</v>
      </c>
      <c r="I833" s="10">
        <f>VLOOKUP(C833,away!$B$2:$E$405,3,FALSE)</f>
        <v>1.06</v>
      </c>
      <c r="J833" s="10">
        <f>VLOOKUP(B833,home!$B$2:$E$405,4,FALSE)</f>
        <v>0.9</v>
      </c>
      <c r="K833" s="12">
        <f t="shared" si="1008"/>
        <v>0.53052131147540971</v>
      </c>
      <c r="L833" s="12">
        <f t="shared" si="1009"/>
        <v>1.0634754098360697</v>
      </c>
      <c r="M833" s="13">
        <f t="shared" si="1010"/>
        <v>0.20311220445969883</v>
      </c>
      <c r="N833" s="13">
        <f t="shared" si="1011"/>
        <v>0.10775535308662099</v>
      </c>
      <c r="O833" s="13">
        <f t="shared" si="1012"/>
        <v>0.21600483488048583</v>
      </c>
      <c r="P833" s="13">
        <f t="shared" si="1013"/>
        <v>0.11459516828582467</v>
      </c>
      <c r="Q833" s="13">
        <f t="shared" si="1014"/>
        <v>2.8583255619005005E-2</v>
      </c>
      <c r="R833" s="13">
        <f t="shared" si="1015"/>
        <v>0.11485791515054859</v>
      </c>
      <c r="S833" s="13">
        <f t="shared" si="1016"/>
        <v>1.6163544467193886E-2</v>
      </c>
      <c r="T833" s="13">
        <f t="shared" si="1017"/>
        <v>3.0397589483870495E-2</v>
      </c>
      <c r="U833" s="13">
        <f t="shared" si="1018"/>
        <v>6.0934571779000371E-2</v>
      </c>
      <c r="V833" s="13">
        <f t="shared" si="1019"/>
        <v>1.0132681223282596E-3</v>
      </c>
      <c r="W833" s="13">
        <f t="shared" si="1020"/>
        <v>5.0546754190771374E-3</v>
      </c>
      <c r="X833" s="13">
        <f t="shared" si="1021"/>
        <v>5.375523012891366E-3</v>
      </c>
      <c r="Y833" s="13">
        <f t="shared" si="1022"/>
        <v>2.8583682696089346E-3</v>
      </c>
      <c r="Z833" s="13">
        <f t="shared" si="1023"/>
        <v>4.0716189462548721E-2</v>
      </c>
      <c r="AA833" s="13">
        <f t="shared" si="1024"/>
        <v>2.1600806231952607E-2</v>
      </c>
      <c r="AB833" s="13">
        <f t="shared" si="1025"/>
        <v>5.7298440255508509E-3</v>
      </c>
      <c r="AC833" s="13">
        <f t="shared" si="1026"/>
        <v>3.5730137224443558E-5</v>
      </c>
      <c r="AD833" s="13">
        <f t="shared" si="1027"/>
        <v>6.7040325810282955E-4</v>
      </c>
      <c r="AE833" s="13">
        <f t="shared" si="1028"/>
        <v>7.1295737966634324E-4</v>
      </c>
      <c r="AF833" s="13">
        <f t="shared" si="1029"/>
        <v>3.7910632076815725E-4</v>
      </c>
      <c r="AG833" s="13">
        <f t="shared" si="1030"/>
        <v>1.343900832834535E-4</v>
      </c>
      <c r="AH833" s="13">
        <f t="shared" si="1031"/>
        <v>1.0825166568911766E-2</v>
      </c>
      <c r="AI833" s="13">
        <f t="shared" si="1032"/>
        <v>5.7429815650788313E-3</v>
      </c>
      <c r="AJ833" s="13">
        <f t="shared" si="1033"/>
        <v>1.5233870558423615E-3</v>
      </c>
      <c r="AK833" s="13">
        <f t="shared" si="1034"/>
        <v>2.6939643291671765E-4</v>
      </c>
      <c r="AL833" s="13">
        <f t="shared" si="1035"/>
        <v>8.0635254764774975E-7</v>
      </c>
      <c r="AM833" s="13">
        <f t="shared" si="1036"/>
        <v>7.1132643141220167E-5</v>
      </c>
      <c r="AN833" s="13">
        <f t="shared" si="1037"/>
        <v>7.5647816817332023E-5</v>
      </c>
      <c r="AO833" s="13">
        <f t="shared" si="1038"/>
        <v>4.0224796496508044E-5</v>
      </c>
      <c r="AP833" s="13">
        <f t="shared" si="1039"/>
        <v>1.4259360646565463E-5</v>
      </c>
      <c r="AQ833" s="13">
        <f t="shared" si="1040"/>
        <v>3.791119851901632E-6</v>
      </c>
      <c r="AR833" s="13">
        <f t="shared" si="1041"/>
        <v>2.3024596906834325E-3</v>
      </c>
      <c r="AS833" s="13">
        <f t="shared" si="1042"/>
        <v>1.2215039347206408E-3</v>
      </c>
      <c r="AT833" s="13">
        <f t="shared" si="1043"/>
        <v>3.2401693471018387E-4</v>
      </c>
      <c r="AU833" s="13">
        <f t="shared" si="1044"/>
        <v>5.7299296380896321E-5</v>
      </c>
      <c r="AV833" s="13">
        <f t="shared" si="1045"/>
        <v>7.5996244656528271E-6</v>
      </c>
      <c r="AW833" s="13">
        <f t="shared" si="1046"/>
        <v>1.2637254989893469E-8</v>
      </c>
      <c r="AX833" s="13">
        <f t="shared" si="1047"/>
        <v>6.2895638546654048E-6</v>
      </c>
      <c r="AY833" s="13">
        <f t="shared" si="1048"/>
        <v>6.6887964980304229E-6</v>
      </c>
      <c r="AZ833" s="13">
        <f t="shared" si="1049"/>
        <v>3.5566852985264852E-6</v>
      </c>
      <c r="BA833" s="13">
        <f t="shared" si="1050"/>
        <v>1.2608157851694592E-6</v>
      </c>
      <c r="BB833" s="13">
        <f t="shared" si="1051"/>
        <v>3.3521164596521912E-7</v>
      </c>
      <c r="BC833" s="13">
        <f t="shared" si="1052"/>
        <v>7.1297868514936996E-8</v>
      </c>
      <c r="BD833" s="13">
        <f t="shared" si="1053"/>
        <v>4.0810154386343217E-4</v>
      </c>
      <c r="BE833" s="13">
        <f t="shared" si="1054"/>
        <v>2.1650656626556749E-4</v>
      </c>
      <c r="BF833" s="13">
        <f t="shared" si="1055"/>
        <v>5.7430673739123286E-5</v>
      </c>
      <c r="BG833" s="13">
        <f t="shared" si="1056"/>
        <v>1.0156065450332021E-5</v>
      </c>
      <c r="BH833" s="13">
        <f t="shared" si="1057"/>
        <v>1.3470022905350599E-6</v>
      </c>
      <c r="BI833" s="13">
        <f t="shared" si="1058"/>
        <v>1.4292268434700823E-7</v>
      </c>
      <c r="BJ833" s="14">
        <f t="shared" si="1059"/>
        <v>0.18214488004079915</v>
      </c>
      <c r="BK833" s="14">
        <f t="shared" si="1060"/>
        <v>0.33492741062131576</v>
      </c>
      <c r="BL833" s="14">
        <f t="shared" si="1061"/>
        <v>0.44209546794554222</v>
      </c>
      <c r="BM833" s="14">
        <f t="shared" si="1062"/>
        <v>0.21496854042877869</v>
      </c>
      <c r="BN833" s="14">
        <f t="shared" si="1063"/>
        <v>0.78490873148218387</v>
      </c>
    </row>
    <row r="834" spans="1:66" x14ac:dyDescent="0.25">
      <c r="A834" t="s">
        <v>28</v>
      </c>
      <c r="B834" t="s">
        <v>276</v>
      </c>
      <c r="C834" t="s">
        <v>31</v>
      </c>
      <c r="D834"/>
      <c r="E834" s="10">
        <f>VLOOKUP(A834,home!$A$2:$E$405,3,FALSE)</f>
        <v>1.4098360655737701</v>
      </c>
      <c r="F834" s="10">
        <f>VLOOKUP(B834,home!$B$2:$E$405,3,FALSE)</f>
        <v>0.71</v>
      </c>
      <c r="G834" s="10">
        <f>VLOOKUP(C834,away!$B$2:$E$405,4,FALSE)</f>
        <v>0.35</v>
      </c>
      <c r="H834" s="10">
        <f>VLOOKUP(A834,away!$A$2:$E$405,3,FALSE)</f>
        <v>1.1147540983606601</v>
      </c>
      <c r="I834" s="10">
        <f>VLOOKUP(C834,away!$B$2:$E$405,3,FALSE)</f>
        <v>2.13</v>
      </c>
      <c r="J834" s="10">
        <f>VLOOKUP(B834,home!$B$2:$E$405,4,FALSE)</f>
        <v>1.79</v>
      </c>
      <c r="K834" s="12">
        <f t="shared" si="1008"/>
        <v>0.35034426229508181</v>
      </c>
      <c r="L834" s="12">
        <f t="shared" si="1009"/>
        <v>4.2502229508196887</v>
      </c>
      <c r="M834" s="13">
        <f t="shared" si="1010"/>
        <v>1.0046135828258187E-2</v>
      </c>
      <c r="N834" s="13">
        <f t="shared" si="1011"/>
        <v>3.5196060456673052E-3</v>
      </c>
      <c r="O834" s="13">
        <f t="shared" si="1012"/>
        <v>4.2698317064314914E-2</v>
      </c>
      <c r="P834" s="13">
        <f t="shared" si="1013"/>
        <v>1.4959110393138911E-2</v>
      </c>
      <c r="Q834" s="13">
        <f t="shared" si="1014"/>
        <v>6.165368918193111E-4</v>
      </c>
      <c r="R834" s="13">
        <f t="shared" si="1015"/>
        <v>9.0738683574063603E-2</v>
      </c>
      <c r="S834" s="13">
        <f t="shared" si="1016"/>
        <v>5.5686830135392223E-3</v>
      </c>
      <c r="T834" s="13">
        <f t="shared" si="1017"/>
        <v>2.6204192476374714E-3</v>
      </c>
      <c r="U834" s="13">
        <f t="shared" si="1018"/>
        <v>3.1789777158382167E-2</v>
      </c>
      <c r="V834" s="13">
        <f t="shared" si="1019"/>
        <v>9.2133317468763392E-4</v>
      </c>
      <c r="W834" s="13">
        <f t="shared" si="1020"/>
        <v>7.2000054180713059E-5</v>
      </c>
      <c r="X834" s="13">
        <f t="shared" si="1021"/>
        <v>3.0601628273912773E-4</v>
      </c>
      <c r="Y834" s="13">
        <f t="shared" si="1022"/>
        <v>6.5031871411118391E-4</v>
      </c>
      <c r="Z834" s="13">
        <f t="shared" si="1023"/>
        <v>0.12855321181788357</v>
      </c>
      <c r="AA834" s="13">
        <f t="shared" si="1024"/>
        <v>4.5037880159999807E-2</v>
      </c>
      <c r="AB834" s="13">
        <f t="shared" si="1025"/>
        <v>7.8893814499947177E-3</v>
      </c>
      <c r="AC834" s="13">
        <f t="shared" si="1026"/>
        <v>8.5743942401253668E-5</v>
      </c>
      <c r="AD834" s="13">
        <f t="shared" si="1027"/>
        <v>6.3062014667869596E-6</v>
      </c>
      <c r="AE834" s="13">
        <f t="shared" si="1028"/>
        <v>2.6802762206630723E-5</v>
      </c>
      <c r="AF834" s="13">
        <f t="shared" si="1029"/>
        <v>5.6958857537992235E-5</v>
      </c>
      <c r="AG834" s="13">
        <f t="shared" si="1030"/>
        <v>8.0695947853481222E-5</v>
      </c>
      <c r="AH834" s="13">
        <f t="shared" si="1031"/>
        <v>0.13659495281748837</v>
      </c>
      <c r="AI834" s="13">
        <f t="shared" si="1032"/>
        <v>4.7855257978074474E-2</v>
      </c>
      <c r="AJ834" s="13">
        <f t="shared" si="1033"/>
        <v>8.3829075266346649E-3</v>
      </c>
      <c r="AK834" s="13">
        <f t="shared" si="1034"/>
        <v>9.7896785110223672E-4</v>
      </c>
      <c r="AL834" s="13">
        <f t="shared" si="1035"/>
        <v>5.1070505987601667E-6</v>
      </c>
      <c r="AM834" s="13">
        <f t="shared" si="1036"/>
        <v>4.4186830015312836E-7</v>
      </c>
      <c r="AN834" s="13">
        <f t="shared" si="1037"/>
        <v>1.8780387905505091E-6</v>
      </c>
      <c r="AO834" s="13">
        <f t="shared" si="1038"/>
        <v>3.9910417850637128E-6</v>
      </c>
      <c r="AP834" s="13">
        <f t="shared" si="1039"/>
        <v>5.6542724641860579E-6</v>
      </c>
      <c r="AQ834" s="13">
        <f t="shared" si="1040"/>
        <v>6.0079796493678436E-6</v>
      </c>
      <c r="AR834" s="13">
        <f t="shared" si="1041"/>
        <v>0.1161118006862043</v>
      </c>
      <c r="AS834" s="13">
        <f t="shared" si="1042"/>
        <v>4.0679103155161815E-2</v>
      </c>
      <c r="AT834" s="13">
        <f t="shared" si="1043"/>
        <v>7.1258451928603514E-3</v>
      </c>
      <c r="AU834" s="13">
        <f t="shared" si="1044"/>
        <v>8.3216632577387149E-4</v>
      </c>
      <c r="AV834" s="13">
        <f t="shared" si="1045"/>
        <v>7.2886174377513941E-5</v>
      </c>
      <c r="AW834" s="13">
        <f t="shared" si="1046"/>
        <v>2.1123913544755679E-7</v>
      </c>
      <c r="AX834" s="13">
        <f t="shared" si="1047"/>
        <v>2.5801003941454894E-8</v>
      </c>
      <c r="AY834" s="13">
        <f t="shared" si="1048"/>
        <v>1.0966001910616084E-7</v>
      </c>
      <c r="AZ834" s="13">
        <f t="shared" si="1049"/>
        <v>2.3303976499616521E-7</v>
      </c>
      <c r="BA834" s="13">
        <f t="shared" si="1050"/>
        <v>3.3015698588010938E-7</v>
      </c>
      <c r="BB834" s="13">
        <f t="shared" si="1051"/>
        <v>3.5081019969027318E-7</v>
      </c>
      <c r="BC834" s="13">
        <f t="shared" si="1052"/>
        <v>2.9820431242104735E-7</v>
      </c>
      <c r="BD834" s="13">
        <f t="shared" si="1053"/>
        <v>8.2250173356251163E-2</v>
      </c>
      <c r="BE834" s="13">
        <f t="shared" si="1054"/>
        <v>2.8815876308138404E-2</v>
      </c>
      <c r="BF834" s="13">
        <f t="shared" si="1055"/>
        <v>5.0477384637805378E-3</v>
      </c>
      <c r="BG834" s="13">
        <f t="shared" si="1056"/>
        <v>5.8948206945056726E-4</v>
      </c>
      <c r="BH834" s="13">
        <f t="shared" si="1057"/>
        <v>5.1630415189459295E-5</v>
      </c>
      <c r="BI834" s="13">
        <f t="shared" si="1058"/>
        <v>3.6176839443079832E-6</v>
      </c>
      <c r="BJ834" s="14">
        <f t="shared" si="1059"/>
        <v>7.9749818784953606E-3</v>
      </c>
      <c r="BK834" s="14">
        <f t="shared" si="1060"/>
        <v>3.1586223062643075E-2</v>
      </c>
      <c r="BL834" s="14">
        <f t="shared" si="1061"/>
        <v>0.69354644541118715</v>
      </c>
      <c r="BM834" s="14">
        <f t="shared" si="1062"/>
        <v>0.69908257395206308</v>
      </c>
      <c r="BN834" s="14">
        <f t="shared" si="1063"/>
        <v>0.16257838979726225</v>
      </c>
    </row>
    <row r="835" spans="1:66" x14ac:dyDescent="0.25">
      <c r="A835" t="s">
        <v>28</v>
      </c>
      <c r="B835" t="s">
        <v>29</v>
      </c>
      <c r="C835" t="s">
        <v>30</v>
      </c>
      <c r="D835"/>
      <c r="E835" s="10">
        <f>VLOOKUP(A835,home!$A$2:$E$405,3,FALSE)</f>
        <v>1.4098360655737701</v>
      </c>
      <c r="F835" s="10">
        <f>VLOOKUP(B835,home!$B$2:$E$405,3,FALSE)</f>
        <v>1.24</v>
      </c>
      <c r="G835" s="10">
        <f>VLOOKUP(C835,away!$B$2:$E$405,4,FALSE)</f>
        <v>0.71</v>
      </c>
      <c r="H835" s="10">
        <f>VLOOKUP(A835,away!$A$2:$E$405,3,FALSE)</f>
        <v>1.1147540983606601</v>
      </c>
      <c r="I835" s="10">
        <f>VLOOKUP(C835,away!$B$2:$E$405,3,FALSE)</f>
        <v>1.06</v>
      </c>
      <c r="J835" s="10">
        <f>VLOOKUP(B835,home!$B$2:$E$405,4,FALSE)</f>
        <v>0.22</v>
      </c>
      <c r="K835" s="12">
        <f t="shared" si="1008"/>
        <v>1.241219672131147</v>
      </c>
      <c r="L835" s="12">
        <f t="shared" si="1009"/>
        <v>0.25996065573770594</v>
      </c>
      <c r="M835" s="13">
        <f t="shared" si="1010"/>
        <v>0.22286694877044569</v>
      </c>
      <c r="N835" s="13">
        <f t="shared" si="1011"/>
        <v>0.27662684108172175</v>
      </c>
      <c r="O835" s="13">
        <f t="shared" si="1012"/>
        <v>5.7936638144626781E-2</v>
      </c>
      <c r="P835" s="13">
        <f t="shared" si="1013"/>
        <v>7.1912095002254553E-2</v>
      </c>
      <c r="Q835" s="13">
        <f t="shared" si="1014"/>
        <v>0.17167733849506481</v>
      </c>
      <c r="R835" s="13">
        <f t="shared" si="1015"/>
        <v>7.530623221657682E-3</v>
      </c>
      <c r="S835" s="13">
        <f t="shared" si="1016"/>
        <v>5.8009379992676781E-3</v>
      </c>
      <c r="T835" s="13">
        <f t="shared" si="1017"/>
        <v>4.4629353490481159E-2</v>
      </c>
      <c r="U835" s="13">
        <f t="shared" si="1018"/>
        <v>9.3471576861291501E-3</v>
      </c>
      <c r="V835" s="13">
        <f t="shared" si="1019"/>
        <v>2.079754095471559E-4</v>
      </c>
      <c r="W835" s="13">
        <f t="shared" si="1020"/>
        <v>7.1029763266397455E-2</v>
      </c>
      <c r="X835" s="13">
        <f t="shared" si="1021"/>
        <v>1.8464943835626704E-2</v>
      </c>
      <c r="Y835" s="13">
        <f t="shared" si="1022"/>
        <v>2.400079453834714E-3</v>
      </c>
      <c r="Z835" s="13">
        <f t="shared" si="1023"/>
        <v>6.5255525027190918E-4</v>
      </c>
      <c r="AA835" s="13">
        <f t="shared" si="1024"/>
        <v>8.0996441378995763E-4</v>
      </c>
      <c r="AB835" s="13">
        <f t="shared" si="1025"/>
        <v>5.0267188206113409E-4</v>
      </c>
      <c r="AC835" s="13">
        <f t="shared" si="1026"/>
        <v>4.1941917285177439E-6</v>
      </c>
      <c r="AD835" s="13">
        <f t="shared" si="1027"/>
        <v>2.2040884868267697E-2</v>
      </c>
      <c r="AE835" s="13">
        <f t="shared" si="1028"/>
        <v>5.7297628833941515E-3</v>
      </c>
      <c r="AF835" s="13">
        <f t="shared" si="1029"/>
        <v>7.4475645819435611E-4</v>
      </c>
      <c r="AG835" s="13">
        <f t="shared" si="1030"/>
        <v>6.4535792412365425E-5</v>
      </c>
      <c r="AH835" s="13">
        <f t="shared" si="1031"/>
        <v>4.2409672691442053E-5</v>
      </c>
      <c r="AI835" s="13">
        <f t="shared" si="1032"/>
        <v>5.2639720033260969E-5</v>
      </c>
      <c r="AJ835" s="13">
        <f t="shared" si="1033"/>
        <v>3.266872802037978E-5</v>
      </c>
      <c r="AK835" s="13">
        <f t="shared" si="1034"/>
        <v>1.3516355960799142E-5</v>
      </c>
      <c r="AL835" s="13">
        <f t="shared" si="1035"/>
        <v>5.4133305221403937E-8</v>
      </c>
      <c r="AM835" s="13">
        <f t="shared" si="1036"/>
        <v>5.4715159779343183E-3</v>
      </c>
      <c r="AN835" s="13">
        <f t="shared" si="1037"/>
        <v>1.4223788815031408E-3</v>
      </c>
      <c r="AO835" s="13">
        <f t="shared" si="1038"/>
        <v>1.8488127337151059E-4</v>
      </c>
      <c r="AP835" s="13">
        <f t="shared" si="1039"/>
        <v>1.6020619019759997E-5</v>
      </c>
      <c r="AQ835" s="13">
        <f t="shared" si="1040"/>
        <v>1.0411826564251926E-6</v>
      </c>
      <c r="AR835" s="13">
        <f t="shared" si="1041"/>
        <v>2.2049692644977521E-6</v>
      </c>
      <c r="AS835" s="13">
        <f t="shared" si="1042"/>
        <v>2.7368512275391562E-6</v>
      </c>
      <c r="AT835" s="13">
        <f t="shared" si="1043"/>
        <v>1.6985167916589395E-6</v>
      </c>
      <c r="AU835" s="13">
        <f t="shared" si="1044"/>
        <v>7.0274415175071919E-7</v>
      </c>
      <c r="AV835" s="13">
        <f t="shared" si="1045"/>
        <v>2.1806496640702704E-7</v>
      </c>
      <c r="AW835" s="13">
        <f t="shared" si="1046"/>
        <v>4.8519723555845406E-10</v>
      </c>
      <c r="AX835" s="13">
        <f t="shared" si="1047"/>
        <v>1.1318922113653276E-3</v>
      </c>
      <c r="AY835" s="13">
        <f t="shared" si="1048"/>
        <v>2.942474414909326E-4</v>
      </c>
      <c r="AZ835" s="13">
        <f t="shared" si="1049"/>
        <v>3.8246378919562549E-5</v>
      </c>
      <c r="BA835" s="13">
        <f t="shared" si="1050"/>
        <v>3.3141845811740859E-6</v>
      </c>
      <c r="BB835" s="13">
        <f t="shared" si="1051"/>
        <v>2.1538939923945231E-7</v>
      </c>
      <c r="BC835" s="13">
        <f t="shared" si="1052"/>
        <v>1.1198553893047716E-8</v>
      </c>
      <c r="BD835" s="13">
        <f t="shared" si="1053"/>
        <v>9.5534209313387147E-8</v>
      </c>
      <c r="BE835" s="13">
        <f t="shared" si="1054"/>
        <v>1.1857893996127077E-7</v>
      </c>
      <c r="BF835" s="13">
        <f t="shared" si="1055"/>
        <v>7.3591256490193745E-8</v>
      </c>
      <c r="BG835" s="13">
        <f t="shared" si="1056"/>
        <v>3.0447638417492487E-8</v>
      </c>
      <c r="BH835" s="13">
        <f t="shared" si="1057"/>
        <v>9.44805194343193E-9</v>
      </c>
      <c r="BI835" s="13">
        <f t="shared" si="1058"/>
        <v>2.3454215871009253E-9</v>
      </c>
      <c r="BJ835" s="14">
        <f t="shared" si="1059"/>
        <v>0.6219720243641903</v>
      </c>
      <c r="BK835" s="14">
        <f t="shared" si="1060"/>
        <v>0.30108645294803976</v>
      </c>
      <c r="BL835" s="14">
        <f t="shared" si="1061"/>
        <v>7.6276180916890118E-2</v>
      </c>
      <c r="BM835" s="14">
        <f t="shared" si="1062"/>
        <v>0.19114248180732735</v>
      </c>
      <c r="BN835" s="14">
        <f t="shared" si="1063"/>
        <v>0.80855048471577129</v>
      </c>
    </row>
    <row r="836" spans="1:66" x14ac:dyDescent="0.25">
      <c r="A836" t="s">
        <v>192</v>
      </c>
      <c r="B836" t="s">
        <v>201</v>
      </c>
      <c r="C836" t="s">
        <v>281</v>
      </c>
      <c r="D836"/>
      <c r="E836" s="10">
        <f>VLOOKUP(A836,home!$A$2:$E$405,3,FALSE)</f>
        <v>1.52380952380952</v>
      </c>
      <c r="F836" s="10">
        <f>VLOOKUP(B836,home!$B$2:$E$405,3,FALSE)</f>
        <v>0.44</v>
      </c>
      <c r="G836" s="10">
        <f>VLOOKUP(C836,away!$B$2:$E$405,4,FALSE)</f>
        <v>0.66</v>
      </c>
      <c r="H836" s="10">
        <f>VLOOKUP(A836,away!$A$2:$E$405,3,FALSE)</f>
        <v>0.88095238095238104</v>
      </c>
      <c r="I836" s="10">
        <f>VLOOKUP(C836,away!$B$2:$E$405,3,FALSE)</f>
        <v>1.1499999999999999</v>
      </c>
      <c r="J836" s="10">
        <f>VLOOKUP(B836,home!$B$2:$E$405,4,FALSE)</f>
        <v>1.51</v>
      </c>
      <c r="K836" s="12">
        <f t="shared" si="1008"/>
        <v>0.44251428571428464</v>
      </c>
      <c r="L836" s="12">
        <f t="shared" si="1009"/>
        <v>1.5297738095238094</v>
      </c>
      <c r="M836" s="13">
        <f t="shared" si="1010"/>
        <v>0.1391381304229635</v>
      </c>
      <c r="N836" s="13">
        <f t="shared" si="1011"/>
        <v>6.1570610399738671E-2</v>
      </c>
      <c r="O836" s="13">
        <f t="shared" si="1012"/>
        <v>0.21284986782715748</v>
      </c>
      <c r="P836" s="13">
        <f t="shared" si="1013"/>
        <v>9.4189107225914503E-2</v>
      </c>
      <c r="Q836" s="13">
        <f t="shared" si="1014"/>
        <v>1.3622937341016429E-2</v>
      </c>
      <c r="R836" s="13">
        <f t="shared" si="1015"/>
        <v>0.16280607658129503</v>
      </c>
      <c r="S836" s="13">
        <f t="shared" si="1016"/>
        <v>1.594025284989499E-2</v>
      </c>
      <c r="T836" s="13">
        <f t="shared" si="1017"/>
        <v>2.0840012753070854E-2</v>
      </c>
      <c r="U836" s="13">
        <f t="shared" si="1018"/>
        <v>7.2044014688316907E-2</v>
      </c>
      <c r="V836" s="13">
        <f t="shared" si="1019"/>
        <v>1.1989669548949306E-3</v>
      </c>
      <c r="W836" s="13">
        <f t="shared" si="1020"/>
        <v>2.009448128930114E-3</v>
      </c>
      <c r="X836" s="13">
        <f t="shared" si="1021"/>
        <v>3.0740011192339108E-3</v>
      </c>
      <c r="Y836" s="13">
        <f t="shared" si="1022"/>
        <v>2.3512632013254573E-3</v>
      </c>
      <c r="Z836" s="13">
        <f t="shared" si="1023"/>
        <v>8.3018823995130914E-2</v>
      </c>
      <c r="AA836" s="13">
        <f t="shared" si="1024"/>
        <v>3.6737015601045274E-2</v>
      </c>
      <c r="AB836" s="13">
        <f t="shared" si="1025"/>
        <v>8.1283271089855388E-3</v>
      </c>
      <c r="AC836" s="13">
        <f t="shared" si="1026"/>
        <v>5.0727300063089302E-5</v>
      </c>
      <c r="AD836" s="13">
        <f t="shared" si="1027"/>
        <v>2.2230237586335375E-4</v>
      </c>
      <c r="AE836" s="13">
        <f t="shared" si="1028"/>
        <v>3.4007235239067634E-4</v>
      </c>
      <c r="AF836" s="13">
        <f t="shared" si="1029"/>
        <v>2.6011688901520419E-4</v>
      </c>
      <c r="AG836" s="13">
        <f t="shared" si="1030"/>
        <v>1.3264000141009028E-4</v>
      </c>
      <c r="AH836" s="13">
        <f t="shared" si="1031"/>
        <v>3.1750005661304502E-2</v>
      </c>
      <c r="AI836" s="13">
        <f t="shared" si="1032"/>
        <v>1.4049831076636659E-2</v>
      </c>
      <c r="AJ836" s="13">
        <f t="shared" si="1033"/>
        <v>3.1086254816421141E-3</v>
      </c>
      <c r="AK836" s="13">
        <f t="shared" si="1034"/>
        <v>4.5853706152069475E-4</v>
      </c>
      <c r="AL836" s="13">
        <f t="shared" si="1035"/>
        <v>1.3735872662365177E-6</v>
      </c>
      <c r="AM836" s="13">
        <f t="shared" si="1036"/>
        <v>1.9674395413552095E-5</v>
      </c>
      <c r="AN836" s="13">
        <f t="shared" si="1037"/>
        <v>3.0097374821867351E-5</v>
      </c>
      <c r="AO836" s="13">
        <f t="shared" si="1038"/>
        <v>2.3021087868957003E-5</v>
      </c>
      <c r="AP836" s="13">
        <f t="shared" si="1039"/>
        <v>1.173901909622557E-5</v>
      </c>
      <c r="AQ836" s="13">
        <f t="shared" si="1040"/>
        <v>4.4895109907264326E-6</v>
      </c>
      <c r="AR836" s="13">
        <f t="shared" si="1041"/>
        <v>9.7140654225792641E-3</v>
      </c>
      <c r="AS836" s="13">
        <f t="shared" si="1042"/>
        <v>4.298612721854494E-3</v>
      </c>
      <c r="AT836" s="13">
        <f t="shared" si="1043"/>
        <v>9.5109876908688884E-4</v>
      </c>
      <c r="AU836" s="13">
        <f t="shared" si="1044"/>
        <v>1.4029159748207333E-4</v>
      </c>
      <c r="AV836" s="13">
        <f t="shared" si="1045"/>
        <v>1.5520259012873904E-5</v>
      </c>
      <c r="AW836" s="13">
        <f t="shared" si="1046"/>
        <v>2.5829040439168751E-8</v>
      </c>
      <c r="AX836" s="13">
        <f t="shared" si="1047"/>
        <v>1.4510335055480662E-6</v>
      </c>
      <c r="AY836" s="13">
        <f t="shared" si="1048"/>
        <v>2.2197530535289523E-6</v>
      </c>
      <c r="AZ836" s="13">
        <f t="shared" si="1049"/>
        <v>1.6978600424495473E-6</v>
      </c>
      <c r="BA836" s="13">
        <f t="shared" si="1050"/>
        <v>8.6578060839210023E-7</v>
      </c>
      <c r="BB836" s="13">
        <f t="shared" si="1051"/>
        <v>3.3111212487795604E-7</v>
      </c>
      <c r="BC836" s="13">
        <f t="shared" si="1052"/>
        <v>1.0130533133081485E-7</v>
      </c>
      <c r="BD836" s="13">
        <f t="shared" si="1053"/>
        <v>2.4767204779104347E-3</v>
      </c>
      <c r="BE836" s="13">
        <f t="shared" si="1054"/>
        <v>1.0959841931964778E-3</v>
      </c>
      <c r="BF836" s="13">
        <f t="shared" si="1055"/>
        <v>2.4249433120324292E-4</v>
      </c>
      <c r="BG836" s="13">
        <f t="shared" si="1056"/>
        <v>3.5769068587388735E-5</v>
      </c>
      <c r="BH836" s="13">
        <f t="shared" si="1057"/>
        <v>3.9570809591533958E-6</v>
      </c>
      <c r="BI836" s="13">
        <f t="shared" si="1058"/>
        <v>3.5021297083067249E-7</v>
      </c>
      <c r="BJ836" s="14">
        <f t="shared" si="1059"/>
        <v>0.10451909279485218</v>
      </c>
      <c r="BK836" s="14">
        <f t="shared" si="1060"/>
        <v>0.25052077809405082</v>
      </c>
      <c r="BL836" s="14">
        <f t="shared" si="1061"/>
        <v>0.56090716522274742</v>
      </c>
      <c r="BM836" s="14">
        <f t="shared" si="1062"/>
        <v>0.31478693638468253</v>
      </c>
      <c r="BN836" s="14">
        <f t="shared" si="1063"/>
        <v>0.68417672979808564</v>
      </c>
    </row>
    <row r="837" spans="1:66" x14ac:dyDescent="0.25">
      <c r="A837" t="s">
        <v>192</v>
      </c>
      <c r="B837" t="s">
        <v>193</v>
      </c>
      <c r="C837" t="s">
        <v>199</v>
      </c>
      <c r="D837"/>
      <c r="E837" s="10">
        <f>VLOOKUP(A837,home!$A$2:$E$405,3,FALSE)</f>
        <v>1.52380952380952</v>
      </c>
      <c r="F837" s="10">
        <f>VLOOKUP(B837,home!$B$2:$E$405,3,FALSE)</f>
        <v>2.62</v>
      </c>
      <c r="G837" s="10">
        <f>VLOOKUP(C837,away!$B$2:$E$405,4,FALSE)</f>
        <v>1.48</v>
      </c>
      <c r="H837" s="10">
        <f>VLOOKUP(A837,away!$A$2:$E$405,3,FALSE)</f>
        <v>0.88095238095238104</v>
      </c>
      <c r="I837" s="10">
        <f>VLOOKUP(C837,away!$B$2:$E$405,3,FALSE)</f>
        <v>0.33</v>
      </c>
      <c r="J837" s="10">
        <f>VLOOKUP(B837,home!$B$2:$E$405,4,FALSE)</f>
        <v>0.28000000000000003</v>
      </c>
      <c r="K837" s="12">
        <f t="shared" si="1008"/>
        <v>5.9087238095237948</v>
      </c>
      <c r="L837" s="12">
        <f t="shared" si="1009"/>
        <v>8.1400000000000014E-2</v>
      </c>
      <c r="M837" s="13">
        <f t="shared" si="1010"/>
        <v>2.5033540919365913E-3</v>
      </c>
      <c r="N837" s="13">
        <f t="shared" si="1011"/>
        <v>1.4791627926694556E-2</v>
      </c>
      <c r="O837" s="13">
        <f t="shared" si="1012"/>
        <v>2.0377302308363855E-4</v>
      </c>
      <c r="P837" s="13">
        <f t="shared" si="1013"/>
        <v>1.204038513232937E-3</v>
      </c>
      <c r="Q837" s="13">
        <f t="shared" si="1014"/>
        <v>4.3699822056038604E-2</v>
      </c>
      <c r="R837" s="13">
        <f t="shared" si="1015"/>
        <v>8.293562039504091E-6</v>
      </c>
      <c r="S837" s="13">
        <f t="shared" si="1016"/>
        <v>1.4477663647521482E-4</v>
      </c>
      <c r="T837" s="13">
        <f t="shared" si="1017"/>
        <v>3.5571655153615427E-3</v>
      </c>
      <c r="U837" s="13">
        <f t="shared" si="1018"/>
        <v>4.9004367488580541E-5</v>
      </c>
      <c r="V837" s="13">
        <f t="shared" si="1019"/>
        <v>7.737026215879474E-6</v>
      </c>
      <c r="W837" s="13">
        <f t="shared" si="1020"/>
        <v>8.6070059684822814E-2</v>
      </c>
      <c r="X837" s="13">
        <f t="shared" si="1021"/>
        <v>7.0061028583445779E-3</v>
      </c>
      <c r="Y837" s="13">
        <f t="shared" si="1022"/>
        <v>2.8514838633462438E-4</v>
      </c>
      <c r="Z837" s="13">
        <f t="shared" si="1023"/>
        <v>2.2503198333854432E-7</v>
      </c>
      <c r="AA837" s="13">
        <f t="shared" si="1024"/>
        <v>1.3296518378568186E-6</v>
      </c>
      <c r="AB837" s="13">
        <f t="shared" si="1025"/>
        <v>3.9282727363608288E-6</v>
      </c>
      <c r="AC837" s="13">
        <f t="shared" si="1026"/>
        <v>2.325799007973435E-7</v>
      </c>
      <c r="AD837" s="13">
        <f t="shared" si="1027"/>
        <v>0.12714105273671167</v>
      </c>
      <c r="AE837" s="13">
        <f t="shared" si="1028"/>
        <v>1.0349281692768331E-2</v>
      </c>
      <c r="AF837" s="13">
        <f t="shared" si="1029"/>
        <v>4.2121576489567112E-4</v>
      </c>
      <c r="AG837" s="13">
        <f t="shared" si="1030"/>
        <v>1.142898775416921E-5</v>
      </c>
      <c r="AH837" s="13">
        <f t="shared" si="1031"/>
        <v>4.5794008609393788E-9</v>
      </c>
      <c r="AI837" s="13">
        <f t="shared" si="1032"/>
        <v>2.7058414900386272E-8</v>
      </c>
      <c r="AJ837" s="13">
        <f t="shared" si="1033"/>
        <v>7.9940350184942893E-8</v>
      </c>
      <c r="AK837" s="13">
        <f t="shared" si="1034"/>
        <v>1.5744848349314737E-7</v>
      </c>
      <c r="AL837" s="13">
        <f t="shared" si="1035"/>
        <v>4.4745592941230742E-9</v>
      </c>
      <c r="AM837" s="13">
        <f t="shared" si="1036"/>
        <v>0.15024827309466568</v>
      </c>
      <c r="AN837" s="13">
        <f t="shared" si="1037"/>
        <v>1.2230209429905787E-2</v>
      </c>
      <c r="AO837" s="13">
        <f t="shared" si="1038"/>
        <v>4.9776952379716559E-4</v>
      </c>
      <c r="AP837" s="13">
        <f t="shared" si="1039"/>
        <v>1.3506146412363093E-5</v>
      </c>
      <c r="AQ837" s="13">
        <f t="shared" si="1040"/>
        <v>2.7485007949158904E-7</v>
      </c>
      <c r="AR837" s="13">
        <f t="shared" si="1041"/>
        <v>7.4552646016093154E-11</v>
      </c>
      <c r="AS837" s="13">
        <f t="shared" si="1042"/>
        <v>4.405109945782889E-10</v>
      </c>
      <c r="AT837" s="13">
        <f t="shared" si="1043"/>
        <v>1.3014289010108716E-9</v>
      </c>
      <c r="AU837" s="13">
        <f t="shared" si="1044"/>
        <v>2.5632613112684417E-9</v>
      </c>
      <c r="AV837" s="13">
        <f t="shared" si="1045"/>
        <v>3.7864007849807562E-9</v>
      </c>
      <c r="AW837" s="13">
        <f t="shared" si="1046"/>
        <v>5.978136978106976E-11</v>
      </c>
      <c r="AX837" s="13">
        <f t="shared" si="1047"/>
        <v>0.14796259142904741</v>
      </c>
      <c r="AY837" s="13">
        <f t="shared" si="1048"/>
        <v>1.2044154942324461E-2</v>
      </c>
      <c r="AZ837" s="13">
        <f t="shared" si="1049"/>
        <v>4.9019710615260564E-4</v>
      </c>
      <c r="BA837" s="13">
        <f t="shared" si="1050"/>
        <v>1.3300681480274033E-5</v>
      </c>
      <c r="BB837" s="13">
        <f t="shared" si="1051"/>
        <v>2.706688681235767E-7</v>
      </c>
      <c r="BC837" s="13">
        <f t="shared" si="1052"/>
        <v>4.4064891730518324E-9</v>
      </c>
      <c r="BD837" s="13">
        <f t="shared" si="1053"/>
        <v>1.0114308976183287E-12</v>
      </c>
      <c r="BE837" s="13">
        <f t="shared" si="1054"/>
        <v>5.9762658264454419E-12</v>
      </c>
      <c r="BF837" s="13">
        <f t="shared" si="1055"/>
        <v>1.765605209038079E-11</v>
      </c>
      <c r="BG837" s="13">
        <f t="shared" si="1056"/>
        <v>3.4774911789541792E-11</v>
      </c>
      <c r="BH837" s="13">
        <f t="shared" si="1057"/>
        <v>5.1368837316238826E-11</v>
      </c>
      <c r="BI837" s="13">
        <f t="shared" si="1058"/>
        <v>6.0704854423602932E-11</v>
      </c>
      <c r="BJ837" s="14">
        <f t="shared" si="1059"/>
        <v>0.61683345788894917</v>
      </c>
      <c r="BK837" s="14">
        <f t="shared" si="1060"/>
        <v>1.5904298264645175E-2</v>
      </c>
      <c r="BL837" s="14">
        <f t="shared" si="1061"/>
        <v>2.6660624148237047E-4</v>
      </c>
      <c r="BM837" s="14">
        <f t="shared" si="1062"/>
        <v>0.55854952337149111</v>
      </c>
      <c r="BN837" s="14">
        <f t="shared" si="1063"/>
        <v>6.241090917302583E-2</v>
      </c>
    </row>
    <row r="838" spans="1:66" x14ac:dyDescent="0.25">
      <c r="A838" t="s">
        <v>192</v>
      </c>
      <c r="B838" t="s">
        <v>205</v>
      </c>
      <c r="C838" t="s">
        <v>194</v>
      </c>
      <c r="D838"/>
      <c r="E838" s="10">
        <f>VLOOKUP(A838,home!$A$2:$E$405,3,FALSE)</f>
        <v>1.52380952380952</v>
      </c>
      <c r="F838" s="10">
        <f>VLOOKUP(B838,home!$B$2:$E$405,3,FALSE)</f>
        <v>0.66</v>
      </c>
      <c r="G838" s="10">
        <f>VLOOKUP(C838,away!$B$2:$E$405,4,FALSE)</f>
        <v>1.31</v>
      </c>
      <c r="H838" s="10">
        <f>VLOOKUP(A838,away!$A$2:$E$405,3,FALSE)</f>
        <v>0.88095238095238104</v>
      </c>
      <c r="I838" s="10">
        <f>VLOOKUP(C838,away!$B$2:$E$405,3,FALSE)</f>
        <v>0</v>
      </c>
      <c r="J838" s="10">
        <f>VLOOKUP(B838,home!$B$2:$E$405,4,FALSE)</f>
        <v>1.42</v>
      </c>
      <c r="K838" s="12">
        <f t="shared" si="1008"/>
        <v>1.317485714285711</v>
      </c>
      <c r="L838" s="12">
        <f t="shared" si="1009"/>
        <v>0</v>
      </c>
      <c r="M838" s="13">
        <f t="shared" si="1010"/>
        <v>0.26780780151309308</v>
      </c>
      <c r="N838" s="13">
        <f t="shared" si="1011"/>
        <v>0.35283295266776332</v>
      </c>
      <c r="O838" s="13">
        <f t="shared" si="1012"/>
        <v>0</v>
      </c>
      <c r="P838" s="13">
        <f t="shared" si="1013"/>
        <v>0</v>
      </c>
      <c r="Q838" s="13">
        <f t="shared" si="1014"/>
        <v>0.23242618733451231</v>
      </c>
      <c r="R838" s="13">
        <f t="shared" si="1015"/>
        <v>0</v>
      </c>
      <c r="S838" s="13">
        <f t="shared" si="1016"/>
        <v>0</v>
      </c>
      <c r="T838" s="13">
        <f t="shared" si="1017"/>
        <v>0</v>
      </c>
      <c r="U838" s="13">
        <f t="shared" si="1018"/>
        <v>0</v>
      </c>
      <c r="V838" s="13">
        <f t="shared" si="1019"/>
        <v>0</v>
      </c>
      <c r="W838" s="13">
        <f t="shared" si="1020"/>
        <v>0.10207272714637149</v>
      </c>
      <c r="X838" s="13">
        <f t="shared" si="1021"/>
        <v>0</v>
      </c>
      <c r="Y838" s="13">
        <f t="shared" si="1022"/>
        <v>0</v>
      </c>
      <c r="Z838" s="13">
        <f t="shared" si="1023"/>
        <v>0</v>
      </c>
      <c r="AA838" s="13">
        <f t="shared" si="1024"/>
        <v>0</v>
      </c>
      <c r="AB838" s="13">
        <f t="shared" si="1025"/>
        <v>0</v>
      </c>
      <c r="AC838" s="13">
        <f t="shared" si="1026"/>
        <v>0</v>
      </c>
      <c r="AD838" s="13">
        <f t="shared" si="1027"/>
        <v>3.3619839958381942E-2</v>
      </c>
      <c r="AE838" s="13">
        <f t="shared" si="1028"/>
        <v>0</v>
      </c>
      <c r="AF838" s="13">
        <f t="shared" si="1029"/>
        <v>0</v>
      </c>
      <c r="AG838" s="13">
        <f t="shared" si="1030"/>
        <v>0</v>
      </c>
      <c r="AH838" s="13">
        <f t="shared" si="1031"/>
        <v>0</v>
      </c>
      <c r="AI838" s="13">
        <f t="shared" si="1032"/>
        <v>0</v>
      </c>
      <c r="AJ838" s="13">
        <f t="shared" si="1033"/>
        <v>0</v>
      </c>
      <c r="AK838" s="13">
        <f t="shared" si="1034"/>
        <v>0</v>
      </c>
      <c r="AL838" s="13">
        <f t="shared" si="1035"/>
        <v>0</v>
      </c>
      <c r="AM838" s="13">
        <f t="shared" si="1036"/>
        <v>8.8587317723480222E-3</v>
      </c>
      <c r="AN838" s="13">
        <f t="shared" si="1037"/>
        <v>0</v>
      </c>
      <c r="AO838" s="13">
        <f t="shared" si="1038"/>
        <v>0</v>
      </c>
      <c r="AP838" s="13">
        <f t="shared" si="1039"/>
        <v>0</v>
      </c>
      <c r="AQ838" s="13">
        <f t="shared" si="1040"/>
        <v>0</v>
      </c>
      <c r="AR838" s="13">
        <f t="shared" si="1041"/>
        <v>0</v>
      </c>
      <c r="AS838" s="13">
        <f t="shared" si="1042"/>
        <v>0</v>
      </c>
      <c r="AT838" s="13">
        <f t="shared" si="1043"/>
        <v>0</v>
      </c>
      <c r="AU838" s="13">
        <f t="shared" si="1044"/>
        <v>0</v>
      </c>
      <c r="AV838" s="13">
        <f t="shared" si="1045"/>
        <v>0</v>
      </c>
      <c r="AW838" s="13">
        <f t="shared" si="1046"/>
        <v>0</v>
      </c>
      <c r="AX838" s="13">
        <f t="shared" si="1047"/>
        <v>1.9452087594595737E-3</v>
      </c>
      <c r="AY838" s="13">
        <f t="shared" si="1048"/>
        <v>0</v>
      </c>
      <c r="AZ838" s="13">
        <f t="shared" si="1049"/>
        <v>0</v>
      </c>
      <c r="BA838" s="13">
        <f t="shared" si="1050"/>
        <v>0</v>
      </c>
      <c r="BB838" s="13">
        <f t="shared" si="1051"/>
        <v>0</v>
      </c>
      <c r="BC838" s="13">
        <f t="shared" si="1052"/>
        <v>0</v>
      </c>
      <c r="BD838" s="13">
        <f t="shared" si="1053"/>
        <v>0</v>
      </c>
      <c r="BE838" s="13">
        <f t="shared" si="1054"/>
        <v>0</v>
      </c>
      <c r="BF838" s="13">
        <f t="shared" si="1055"/>
        <v>0</v>
      </c>
      <c r="BG838" s="13">
        <f t="shared" si="1056"/>
        <v>0</v>
      </c>
      <c r="BH838" s="13">
        <f t="shared" si="1057"/>
        <v>0</v>
      </c>
      <c r="BI838" s="13">
        <f t="shared" si="1058"/>
        <v>0</v>
      </c>
      <c r="BJ838" s="14">
        <f t="shared" si="1059"/>
        <v>0.7317556476388366</v>
      </c>
      <c r="BK838" s="14">
        <f t="shared" si="1060"/>
        <v>0.26780780151309308</v>
      </c>
      <c r="BL838" s="14">
        <f t="shared" si="1061"/>
        <v>0</v>
      </c>
      <c r="BM838" s="14">
        <f t="shared" si="1062"/>
        <v>0.14649650763656102</v>
      </c>
      <c r="BN838" s="14">
        <f t="shared" si="1063"/>
        <v>0.85306694151536866</v>
      </c>
    </row>
    <row r="839" spans="1:66" x14ac:dyDescent="0.25">
      <c r="A839" t="s">
        <v>192</v>
      </c>
      <c r="B839" t="s">
        <v>280</v>
      </c>
      <c r="C839" t="s">
        <v>200</v>
      </c>
      <c r="D839"/>
      <c r="E839" s="10">
        <f>VLOOKUP(A839,home!$A$2:$E$405,3,FALSE)</f>
        <v>1.52380952380952</v>
      </c>
      <c r="F839" s="10">
        <f>VLOOKUP(B839,home!$B$2:$E$405,3,FALSE)</f>
        <v>1.1499999999999999</v>
      </c>
      <c r="G839" s="10">
        <f>VLOOKUP(C839,away!$B$2:$E$405,4,FALSE)</f>
        <v>1.1499999999999999</v>
      </c>
      <c r="H839" s="10">
        <f>VLOOKUP(A839,away!$A$2:$E$405,3,FALSE)</f>
        <v>0.88095238095238104</v>
      </c>
      <c r="I839" s="10">
        <f>VLOOKUP(C839,away!$B$2:$E$405,3,FALSE)</f>
        <v>0.82</v>
      </c>
      <c r="J839" s="10">
        <f>VLOOKUP(B839,home!$B$2:$E$405,4,FALSE)</f>
        <v>1.1399999999999999</v>
      </c>
      <c r="K839" s="12">
        <f t="shared" si="1008"/>
        <v>2.0152380952380895</v>
      </c>
      <c r="L839" s="12">
        <f t="shared" si="1009"/>
        <v>0.82351428571428575</v>
      </c>
      <c r="M839" s="13">
        <f t="shared" si="1010"/>
        <v>5.8498604428475723E-2</v>
      </c>
      <c r="N839" s="13">
        <f t="shared" si="1011"/>
        <v>0.11788861616252787</v>
      </c>
      <c r="O839" s="13">
        <f t="shared" si="1012"/>
        <v>4.8174436441198731E-2</v>
      </c>
      <c r="P839" s="13">
        <f t="shared" si="1013"/>
        <v>9.7082959532929738E-2</v>
      </c>
      <c r="Q839" s="13">
        <f t="shared" si="1014"/>
        <v>0.11878681514281347</v>
      </c>
      <c r="R839" s="13">
        <f t="shared" si="1015"/>
        <v>1.9836168307781017E-2</v>
      </c>
      <c r="S839" s="13">
        <f t="shared" si="1016"/>
        <v>4.0279170433870054E-2</v>
      </c>
      <c r="T839" s="13">
        <f t="shared" si="1017"/>
        <v>9.7822639224608932E-2</v>
      </c>
      <c r="U839" s="13">
        <f t="shared" si="1018"/>
        <v>3.9974602037394773E-2</v>
      </c>
      <c r="V839" s="13">
        <f t="shared" si="1019"/>
        <v>7.4273777059502867E-3</v>
      </c>
      <c r="W839" s="13">
        <f t="shared" si="1020"/>
        <v>7.9794571695934166E-2</v>
      </c>
      <c r="X839" s="13">
        <f t="shared" si="1021"/>
        <v>6.5711969714054574E-2</v>
      </c>
      <c r="Y839" s="13">
        <f t="shared" si="1022"/>
        <v>2.7057372900974222E-2</v>
      </c>
      <c r="Z839" s="13">
        <f t="shared" si="1023"/>
        <v>5.4451226584302133E-3</v>
      </c>
      <c r="AA839" s="13">
        <f t="shared" si="1024"/>
        <v>1.0973218614512665E-2</v>
      </c>
      <c r="AB839" s="13">
        <f t="shared" si="1025"/>
        <v>1.1056824089670826E-2</v>
      </c>
      <c r="AC839" s="13">
        <f t="shared" si="1026"/>
        <v>7.7039424306286908E-4</v>
      </c>
      <c r="AD839" s="13">
        <f t="shared" si="1027"/>
        <v>4.020126516871339E-2</v>
      </c>
      <c r="AE839" s="13">
        <f t="shared" si="1028"/>
        <v>3.3106316170223596E-2</v>
      </c>
      <c r="AF839" s="13">
        <f t="shared" si="1029"/>
        <v>1.3631762156776498E-2</v>
      </c>
      <c r="AG839" s="13">
        <f t="shared" si="1030"/>
        <v>3.741983625188277E-3</v>
      </c>
      <c r="AH839" s="13">
        <f t="shared" si="1031"/>
        <v>1.1210340741709571E-3</v>
      </c>
      <c r="AI839" s="13">
        <f t="shared" si="1032"/>
        <v>2.2591505723292744E-3</v>
      </c>
      <c r="AJ839" s="13">
        <f t="shared" si="1033"/>
        <v>2.2763631481184437E-3</v>
      </c>
      <c r="AK839" s="13">
        <f t="shared" si="1034"/>
        <v>1.5291379115614646E-3</v>
      </c>
      <c r="AL839" s="13">
        <f t="shared" si="1035"/>
        <v>5.1141153779229365E-5</v>
      </c>
      <c r="AM839" s="13">
        <f t="shared" si="1036"/>
        <v>1.620302420895187E-2</v>
      </c>
      <c r="AN839" s="13">
        <f t="shared" si="1037"/>
        <v>1.3343421907846277E-2</v>
      </c>
      <c r="AO839" s="13">
        <f t="shared" si="1038"/>
        <v>5.4942492807121901E-3</v>
      </c>
      <c r="AP839" s="13">
        <f t="shared" si="1039"/>
        <v>1.5081975906473092E-3</v>
      </c>
      <c r="AQ839" s="13">
        <f t="shared" si="1040"/>
        <v>3.1050556539448132E-4</v>
      </c>
      <c r="AR839" s="13">
        <f t="shared" si="1041"/>
        <v>1.8463751497045436E-4</v>
      </c>
      <c r="AS839" s="13">
        <f t="shared" si="1042"/>
        <v>3.7208855397855261E-4</v>
      </c>
      <c r="AT839" s="13">
        <f t="shared" si="1043"/>
        <v>3.7492351438981675E-4</v>
      </c>
      <c r="AU839" s="13">
        <f t="shared" si="1044"/>
        <v>2.5185338299963495E-4</v>
      </c>
      <c r="AV839" s="13">
        <f t="shared" si="1045"/>
        <v>1.2688613295886337E-4</v>
      </c>
      <c r="AW839" s="13">
        <f t="shared" si="1046"/>
        <v>2.3575750278921974E-6</v>
      </c>
      <c r="AX839" s="13">
        <f t="shared" si="1047"/>
        <v>5.4421586073241336E-3</v>
      </c>
      <c r="AY839" s="13">
        <f t="shared" si="1048"/>
        <v>4.4816953582543862E-3</v>
      </c>
      <c r="AZ839" s="13">
        <f t="shared" si="1049"/>
        <v>1.8453700758709454E-3</v>
      </c>
      <c r="BA839" s="13">
        <f t="shared" si="1050"/>
        <v>5.0656287330312633E-4</v>
      </c>
      <c r="BB839" s="13">
        <f t="shared" si="1051"/>
        <v>1.0429044069440006E-4</v>
      </c>
      <c r="BC839" s="13">
        <f t="shared" si="1052"/>
        <v>1.7176933555055396E-5</v>
      </c>
      <c r="BD839" s="13">
        <f t="shared" si="1053"/>
        <v>2.5341938542825732E-5</v>
      </c>
      <c r="BE839" s="13">
        <f t="shared" si="1054"/>
        <v>5.107003995868485E-5</v>
      </c>
      <c r="BF839" s="13">
        <f t="shared" si="1055"/>
        <v>5.1459145025036593E-5</v>
      </c>
      <c r="BG839" s="13">
        <f t="shared" si="1056"/>
        <v>3.4567476467611787E-5</v>
      </c>
      <c r="BH839" s="13">
        <f t="shared" si="1057"/>
        <v>1.7415423858444367E-5</v>
      </c>
      <c r="BI839" s="13">
        <f t="shared" si="1058"/>
        <v>7.0192451208510833E-6</v>
      </c>
      <c r="BJ839" s="14">
        <f t="shared" si="1059"/>
        <v>0.64699996480436928</v>
      </c>
      <c r="BK839" s="14">
        <f t="shared" si="1060"/>
        <v>0.20859134285632228</v>
      </c>
      <c r="BL839" s="14">
        <f t="shared" si="1061"/>
        <v>0.13869819756500887</v>
      </c>
      <c r="BM839" s="14">
        <f t="shared" si="1062"/>
        <v>0.53498769008517744</v>
      </c>
      <c r="BN839" s="14">
        <f t="shared" si="1063"/>
        <v>0.46026760001572653</v>
      </c>
    </row>
    <row r="840" spans="1:66" x14ac:dyDescent="0.25">
      <c r="A840" t="s">
        <v>192</v>
      </c>
      <c r="B840" t="s">
        <v>202</v>
      </c>
      <c r="C840" t="s">
        <v>196</v>
      </c>
      <c r="D840"/>
      <c r="E840" s="10">
        <f>VLOOKUP(A840,home!$A$2:$E$405,3,FALSE)</f>
        <v>1.52380952380952</v>
      </c>
      <c r="F840" s="10">
        <f>VLOOKUP(B840,home!$B$2:$E$405,3,FALSE)</f>
        <v>0.66</v>
      </c>
      <c r="G840" s="10">
        <f>VLOOKUP(C840,away!$B$2:$E$405,4,FALSE)</f>
        <v>0.49</v>
      </c>
      <c r="H840" s="10">
        <f>VLOOKUP(A840,away!$A$2:$E$405,3,FALSE)</f>
        <v>0.88095238095238104</v>
      </c>
      <c r="I840" s="10">
        <f>VLOOKUP(C840,away!$B$2:$E$405,3,FALSE)</f>
        <v>0.33</v>
      </c>
      <c r="J840" s="10">
        <f>VLOOKUP(B840,home!$B$2:$E$405,4,FALSE)</f>
        <v>1.1399999999999999</v>
      </c>
      <c r="K840" s="12">
        <f t="shared" si="1008"/>
        <v>0.49279999999999874</v>
      </c>
      <c r="L840" s="12">
        <f t="shared" si="1009"/>
        <v>0.33141428571428572</v>
      </c>
      <c r="M840" s="13">
        <f t="shared" si="1010"/>
        <v>0.43857945526598019</v>
      </c>
      <c r="N840" s="13">
        <f t="shared" si="1011"/>
        <v>0.21613195555507445</v>
      </c>
      <c r="O840" s="13">
        <f t="shared" si="1012"/>
        <v>0.14535149689593535</v>
      </c>
      <c r="P840" s="13">
        <f t="shared" si="1013"/>
        <v>7.1629217670316742E-2</v>
      </c>
      <c r="Q840" s="13">
        <f t="shared" si="1014"/>
        <v>5.3254913848770215E-2</v>
      </c>
      <c r="R840" s="13">
        <f t="shared" si="1015"/>
        <v>2.4085781260634313E-2</v>
      </c>
      <c r="S840" s="13">
        <f t="shared" si="1016"/>
        <v>2.9246381484912664E-3</v>
      </c>
      <c r="T840" s="13">
        <f t="shared" si="1017"/>
        <v>1.7649439233966002E-2</v>
      </c>
      <c r="U840" s="13">
        <f t="shared" si="1018"/>
        <v>1.1869473005240558E-2</v>
      </c>
      <c r="V840" s="13">
        <f t="shared" si="1019"/>
        <v>5.3072745562690567E-5</v>
      </c>
      <c r="W840" s="13">
        <f t="shared" si="1020"/>
        <v>8.7480071815579669E-3</v>
      </c>
      <c r="X840" s="13">
        <f t="shared" si="1021"/>
        <v>2.8992145514994752E-3</v>
      </c>
      <c r="Y840" s="13">
        <f t="shared" si="1022"/>
        <v>4.8042055985883086E-4</v>
      </c>
      <c r="Z840" s="13">
        <f t="shared" si="1023"/>
        <v>2.6607906641212165E-3</v>
      </c>
      <c r="AA840" s="13">
        <f t="shared" si="1024"/>
        <v>1.3112376392789321E-3</v>
      </c>
      <c r="AB840" s="13">
        <f t="shared" si="1025"/>
        <v>3.2308895431832805E-4</v>
      </c>
      <c r="AC840" s="13">
        <f t="shared" si="1026"/>
        <v>5.4174323469589608E-7</v>
      </c>
      <c r="AD840" s="13">
        <f t="shared" si="1027"/>
        <v>1.0777544847679385E-3</v>
      </c>
      <c r="AE840" s="13">
        <f t="shared" si="1028"/>
        <v>3.571832327447343E-4</v>
      </c>
      <c r="AF840" s="13">
        <f t="shared" si="1029"/>
        <v>5.9187812974607794E-5</v>
      </c>
      <c r="AG840" s="13">
        <f t="shared" si="1030"/>
        <v>6.5385622533234587E-6</v>
      </c>
      <c r="AH840" s="13">
        <f t="shared" si="1031"/>
        <v>2.2045600934624321E-4</v>
      </c>
      <c r="AI840" s="13">
        <f t="shared" si="1032"/>
        <v>1.0864072140582836E-4</v>
      </c>
      <c r="AJ840" s="13">
        <f t="shared" si="1033"/>
        <v>2.6769073754396041E-5</v>
      </c>
      <c r="AK840" s="13">
        <f t="shared" si="1034"/>
        <v>4.3972665153887797E-6</v>
      </c>
      <c r="AL840" s="13">
        <f t="shared" si="1035"/>
        <v>3.5391210065615535E-9</v>
      </c>
      <c r="AM840" s="13">
        <f t="shared" si="1036"/>
        <v>1.0622348201872776E-4</v>
      </c>
      <c r="AN840" s="13">
        <f t="shared" si="1037"/>
        <v>3.5203979419320929E-5</v>
      </c>
      <c r="AO840" s="13">
        <f t="shared" si="1038"/>
        <v>5.8335508467773307E-6</v>
      </c>
      <c r="AP840" s="13">
        <f t="shared" si="1039"/>
        <v>6.4444069568755861E-7</v>
      </c>
      <c r="AQ840" s="13">
        <f t="shared" si="1040"/>
        <v>5.339421321162739E-8</v>
      </c>
      <c r="AR840" s="13">
        <f t="shared" si="1041"/>
        <v>1.4612454173781415E-5</v>
      </c>
      <c r="AS840" s="13">
        <f t="shared" si="1042"/>
        <v>7.201017416839462E-6</v>
      </c>
      <c r="AT840" s="13">
        <f t="shared" si="1043"/>
        <v>1.7743306915092391E-6</v>
      </c>
      <c r="AU840" s="13">
        <f t="shared" si="1044"/>
        <v>2.9146338825858365E-7</v>
      </c>
      <c r="AV840" s="13">
        <f t="shared" si="1045"/>
        <v>3.5908289433457407E-8</v>
      </c>
      <c r="AW840" s="13">
        <f t="shared" si="1046"/>
        <v>1.6055906676327722E-11</v>
      </c>
      <c r="AX840" s="13">
        <f t="shared" si="1047"/>
        <v>8.7244886564714878E-6</v>
      </c>
      <c r="AY840" s="13">
        <f t="shared" si="1048"/>
        <v>2.8914201763068863E-6</v>
      </c>
      <c r="AZ840" s="13">
        <f t="shared" si="1049"/>
        <v>4.7912897621531034E-7</v>
      </c>
      <c r="BA840" s="13">
        <f t="shared" si="1050"/>
        <v>5.2930062472471363E-8</v>
      </c>
      <c r="BB840" s="13">
        <f t="shared" si="1051"/>
        <v>4.3854447117816538E-9</v>
      </c>
      <c r="BC840" s="13">
        <f t="shared" si="1052"/>
        <v>2.9067980533892163E-10</v>
      </c>
      <c r="BD840" s="13">
        <f t="shared" si="1053"/>
        <v>8.0712934375608353E-7</v>
      </c>
      <c r="BE840" s="13">
        <f t="shared" si="1054"/>
        <v>3.977533406029969E-7</v>
      </c>
      <c r="BF840" s="13">
        <f t="shared" si="1055"/>
        <v>9.8006423124578188E-8</v>
      </c>
      <c r="BG840" s="13">
        <f t="shared" si="1056"/>
        <v>1.6099188438597341E-8</v>
      </c>
      <c r="BH840" s="13">
        <f t="shared" si="1057"/>
        <v>1.9834200156351865E-9</v>
      </c>
      <c r="BI840" s="13">
        <f t="shared" si="1058"/>
        <v>1.9548587674100353E-10</v>
      </c>
      <c r="BJ840" s="14">
        <f t="shared" si="1059"/>
        <v>0.30082472651465725</v>
      </c>
      <c r="BK840" s="14">
        <f t="shared" si="1060"/>
        <v>0.51318982053288287</v>
      </c>
      <c r="BL840" s="14">
        <f t="shared" si="1061"/>
        <v>0.1833265771675909</v>
      </c>
      <c r="BM840" s="14">
        <f t="shared" si="1062"/>
        <v>5.0966202978420673E-2</v>
      </c>
      <c r="BN840" s="14">
        <f t="shared" si="1063"/>
        <v>0.94903282049671134</v>
      </c>
    </row>
    <row r="841" spans="1:66" x14ac:dyDescent="0.25">
      <c r="A841" t="s">
        <v>32</v>
      </c>
      <c r="B841" t="s">
        <v>208</v>
      </c>
      <c r="C841" t="s">
        <v>195</v>
      </c>
      <c r="D841"/>
      <c r="E841" s="10">
        <f>VLOOKUP(A841,home!$A$2:$E$405,3,FALSE)</f>
        <v>1.1764705882352899</v>
      </c>
      <c r="F841" s="10">
        <f>VLOOKUP(B841,home!$B$2:$E$405,3,FALSE)</f>
        <v>1.49</v>
      </c>
      <c r="G841" s="10">
        <f>VLOOKUP(C841,away!$B$2:$E$405,4,FALSE)</f>
        <v>1.91</v>
      </c>
      <c r="H841" s="10">
        <f>VLOOKUP(A841,away!$A$2:$E$405,3,FALSE)</f>
        <v>1.26470588235294</v>
      </c>
      <c r="I841" s="10">
        <f>VLOOKUP(C841,away!$B$2:$E$405,3,FALSE)</f>
        <v>1.27</v>
      </c>
      <c r="J841" s="10">
        <f>VLOOKUP(B841,home!$B$2:$E$405,4,FALSE)</f>
        <v>0.4</v>
      </c>
      <c r="K841" s="12">
        <f t="shared" si="1008"/>
        <v>3.3481176470588117</v>
      </c>
      <c r="L841" s="12">
        <f t="shared" si="1009"/>
        <v>0.64247058823529357</v>
      </c>
      <c r="M841" s="13">
        <f t="shared" si="1010"/>
        <v>1.8488835135058206E-2</v>
      </c>
      <c r="N841" s="13">
        <f t="shared" si="1011"/>
        <v>6.190279518924937E-2</v>
      </c>
      <c r="O841" s="13">
        <f t="shared" si="1012"/>
        <v>1.1878532785006208E-2</v>
      </c>
      <c r="P841" s="13">
        <f t="shared" si="1013"/>
        <v>3.9770725238645943E-2</v>
      </c>
      <c r="Q841" s="13">
        <f t="shared" si="1014"/>
        <v>0.10362892048769659</v>
      </c>
      <c r="R841" s="13">
        <f t="shared" si="1015"/>
        <v>3.8158039728775788E-3</v>
      </c>
      <c r="S841" s="13">
        <f t="shared" si="1016"/>
        <v>2.1387374792052983E-2</v>
      </c>
      <c r="T841" s="13">
        <f t="shared" si="1017"/>
        <v>6.6578533503918902E-2</v>
      </c>
      <c r="U841" s="13">
        <f t="shared" si="1018"/>
        <v>1.2775760619308546E-2</v>
      </c>
      <c r="V841" s="13">
        <f t="shared" si="1019"/>
        <v>5.1117420637748672E-3</v>
      </c>
      <c r="W841" s="13">
        <f t="shared" si="1020"/>
        <v>0.11565393914350378</v>
      </c>
      <c r="X841" s="13">
        <f t="shared" si="1021"/>
        <v>7.4304254313255713E-2</v>
      </c>
      <c r="Y841" s="13">
        <f t="shared" si="1022"/>
        <v>2.386914898851112E-2</v>
      </c>
      <c r="Z841" s="13">
        <f t="shared" si="1023"/>
        <v>8.1718060768174274E-4</v>
      </c>
      <c r="AA841" s="13">
        <f t="shared" si="1024"/>
        <v>2.7360168134134867E-3</v>
      </c>
      <c r="AB841" s="13">
        <f t="shared" si="1025"/>
        <v>4.5802530878196563E-3</v>
      </c>
      <c r="AC841" s="13">
        <f t="shared" si="1026"/>
        <v>6.8723126559948084E-4</v>
      </c>
      <c r="AD841" s="13">
        <f t="shared" si="1027"/>
        <v>9.6805748649557724E-2</v>
      </c>
      <c r="AE841" s="13">
        <f t="shared" si="1028"/>
        <v>6.2194846279439331E-2</v>
      </c>
      <c r="AF841" s="13">
        <f t="shared" si="1029"/>
        <v>1.997917973717752E-2</v>
      </c>
      <c r="AG841" s="13">
        <f t="shared" si="1030"/>
        <v>4.2786784527343658E-3</v>
      </c>
      <c r="AH841" s="13">
        <f t="shared" si="1031"/>
        <v>1.3125362642794097E-4</v>
      </c>
      <c r="AI841" s="13">
        <f t="shared" si="1032"/>
        <v>4.3945258288385398E-4</v>
      </c>
      <c r="AJ841" s="13">
        <f t="shared" si="1033"/>
        <v>7.3566947389950351E-4</v>
      </c>
      <c r="AK841" s="13">
        <f t="shared" si="1034"/>
        <v>8.2103598265513306E-4</v>
      </c>
      <c r="AL841" s="13">
        <f t="shared" si="1035"/>
        <v>5.913122301088189E-5</v>
      </c>
      <c r="AM841" s="13">
        <f t="shared" si="1036"/>
        <v>6.4823407078064804E-2</v>
      </c>
      <c r="AN841" s="13">
        <f t="shared" si="1037"/>
        <v>4.1647132476860187E-2</v>
      </c>
      <c r="AO841" s="13">
        <f t="shared" si="1038"/>
        <v>1.3378528850360779E-2</v>
      </c>
      <c r="AP841" s="13">
        <f t="shared" si="1039"/>
        <v>2.8651037667380449E-3</v>
      </c>
      <c r="AQ841" s="13">
        <f t="shared" si="1040"/>
        <v>4.6018622559283674E-4</v>
      </c>
      <c r="AR841" s="13">
        <f t="shared" si="1041"/>
        <v>1.6865318915834949E-5</v>
      </c>
      <c r="AS841" s="13">
        <f t="shared" si="1042"/>
        <v>5.6467071885381782E-5</v>
      </c>
      <c r="AT841" s="13">
        <f t="shared" si="1043"/>
        <v>9.4529199928592632E-5</v>
      </c>
      <c r="AU841" s="13">
        <f t="shared" si="1044"/>
        <v>1.0549829414775716E-4</v>
      </c>
      <c r="AV841" s="13">
        <f t="shared" si="1045"/>
        <v>8.8305175092676783E-5</v>
      </c>
      <c r="AW841" s="13">
        <f t="shared" si="1046"/>
        <v>3.5332008122321161E-6</v>
      </c>
      <c r="AX841" s="13">
        <f t="shared" si="1047"/>
        <v>3.6172732196757637E-2</v>
      </c>
      <c r="AY841" s="13">
        <f t="shared" si="1048"/>
        <v>2.3239916532528625E-2</v>
      </c>
      <c r="AZ841" s="13">
        <f t="shared" si="1049"/>
        <v>7.4654814225963931E-3</v>
      </c>
      <c r="BA841" s="13">
        <f t="shared" si="1050"/>
        <v>1.5987840803450535E-3</v>
      </c>
      <c r="BB841" s="13">
        <f t="shared" si="1051"/>
        <v>2.5679293714012732E-4</v>
      </c>
      <c r="BC841" s="13">
        <f t="shared" si="1052"/>
        <v>3.2996381875817291E-5</v>
      </c>
      <c r="BD841" s="13">
        <f t="shared" si="1053"/>
        <v>1.8059118941053824E-6</v>
      </c>
      <c r="BE841" s="13">
        <f t="shared" si="1054"/>
        <v>6.046405481687635E-6</v>
      </c>
      <c r="BF841" s="13">
        <f t="shared" si="1055"/>
        <v>1.0122038447255756E-5</v>
      </c>
      <c r="BG841" s="13">
        <f t="shared" si="1056"/>
        <v>1.1296591849821588E-5</v>
      </c>
      <c r="BH841" s="13">
        <f t="shared" si="1057"/>
        <v>9.4555796310021007E-6</v>
      </c>
      <c r="BI841" s="13">
        <f t="shared" si="1058"/>
        <v>6.3316786051455974E-6</v>
      </c>
      <c r="BJ841" s="14">
        <f t="shared" si="1059"/>
        <v>0.82113710669390461</v>
      </c>
      <c r="BK841" s="14">
        <f t="shared" si="1060"/>
        <v>0.10874495625067099</v>
      </c>
      <c r="BL841" s="14">
        <f t="shared" si="1061"/>
        <v>3.8320502210171158E-2</v>
      </c>
      <c r="BM841" s="14">
        <f t="shared" si="1062"/>
        <v>0.70629774962217862</v>
      </c>
      <c r="BN841" s="14">
        <f t="shared" si="1063"/>
        <v>0.23948561280853392</v>
      </c>
    </row>
    <row r="842" spans="1:66" x14ac:dyDescent="0.25">
      <c r="A842" t="s">
        <v>32</v>
      </c>
      <c r="B842" t="s">
        <v>206</v>
      </c>
      <c r="C842" t="s">
        <v>34</v>
      </c>
      <c r="D842"/>
      <c r="E842" s="10">
        <f>VLOOKUP(A842,home!$A$2:$E$405,3,FALSE)</f>
        <v>1.1764705882352899</v>
      </c>
      <c r="F842" s="10">
        <f>VLOOKUP(B842,home!$B$2:$E$405,3,FALSE)</f>
        <v>1.06</v>
      </c>
      <c r="G842" s="10">
        <f>VLOOKUP(C842,away!$B$2:$E$405,4,FALSE)</f>
        <v>2.12</v>
      </c>
      <c r="H842" s="10">
        <f>VLOOKUP(A842,away!$A$2:$E$405,3,FALSE)</f>
        <v>1.26470588235294</v>
      </c>
      <c r="I842" s="10">
        <f>VLOOKUP(C842,away!$B$2:$E$405,3,FALSE)</f>
        <v>1.27</v>
      </c>
      <c r="J842" s="10">
        <f>VLOOKUP(B842,home!$B$2:$E$405,4,FALSE)</f>
        <v>0.99</v>
      </c>
      <c r="K842" s="12">
        <f t="shared" si="1008"/>
        <v>2.6437647058823437</v>
      </c>
      <c r="L842" s="12">
        <f t="shared" si="1009"/>
        <v>1.5901147058823515</v>
      </c>
      <c r="M842" s="13">
        <f t="shared" si="1010"/>
        <v>1.4496045197392659E-2</v>
      </c>
      <c r="N842" s="13">
        <f t="shared" si="1011"/>
        <v>3.832413266774197E-2</v>
      </c>
      <c r="O842" s="13">
        <f t="shared" si="1012"/>
        <v>2.3050374645509301E-2</v>
      </c>
      <c r="P842" s="13">
        <f t="shared" si="1013"/>
        <v>6.0939766945162739E-2</v>
      </c>
      <c r="Q842" s="13">
        <f t="shared" si="1014"/>
        <v>5.0659994665264385E-2</v>
      </c>
      <c r="R842" s="13">
        <f t="shared" si="1015"/>
        <v>1.832636984996102E-2</v>
      </c>
      <c r="S842" s="13">
        <f t="shared" si="1016"/>
        <v>6.404600607893228E-2</v>
      </c>
      <c r="T842" s="13">
        <f t="shared" si="1017"/>
        <v>8.0555202517158378E-2</v>
      </c>
      <c r="U842" s="13">
        <f t="shared" si="1018"/>
        <v>4.8450609796273254E-2</v>
      </c>
      <c r="V842" s="13">
        <f t="shared" si="1019"/>
        <v>2.9915812141036884E-2</v>
      </c>
      <c r="W842" s="13">
        <f t="shared" si="1020"/>
        <v>4.4644368632071267E-2</v>
      </c>
      <c r="X842" s="13">
        <f t="shared" si="1021"/>
        <v>7.0989667096689288E-2</v>
      </c>
      <c r="Y842" s="13">
        <f t="shared" si="1022"/>
        <v>5.6440856808069068E-2</v>
      </c>
      <c r="Z842" s="13">
        <f t="shared" si="1023"/>
        <v>9.7136767346206535E-3</v>
      </c>
      <c r="AA842" s="13">
        <f t="shared" si="1024"/>
        <v>2.568067571534054E-2</v>
      </c>
      <c r="AB842" s="13">
        <f t="shared" si="1025"/>
        <v>3.3946832039713562E-2</v>
      </c>
      <c r="AC842" s="13">
        <f t="shared" si="1026"/>
        <v>7.8601723566040435E-3</v>
      </c>
      <c r="AD842" s="13">
        <f t="shared" si="1027"/>
        <v>2.9507301526467709E-2</v>
      </c>
      <c r="AE842" s="13">
        <f t="shared" si="1028"/>
        <v>4.6919994088141063E-2</v>
      </c>
      <c r="AF842" s="13">
        <f t="shared" si="1029"/>
        <v>3.7304086299733051E-2</v>
      </c>
      <c r="AG842" s="13">
        <f t="shared" si="1030"/>
        <v>1.977259207156996E-2</v>
      </c>
      <c r="AH842" s="13">
        <f t="shared" si="1031"/>
        <v>3.861465055976889E-3</v>
      </c>
      <c r="AI842" s="13">
        <f t="shared" si="1032"/>
        <v>1.020880502798969E-2</v>
      </c>
      <c r="AJ842" s="13">
        <f t="shared" si="1033"/>
        <v>1.3494839211116678E-2</v>
      </c>
      <c r="AK842" s="13">
        <f t="shared" si="1034"/>
        <v>1.1892393205969133E-2</v>
      </c>
      <c r="AL842" s="13">
        <f t="shared" si="1035"/>
        <v>1.3217317276202078E-3</v>
      </c>
      <c r="AM842" s="13">
        <f t="shared" si="1036"/>
        <v>1.5602072468300691E-2</v>
      </c>
      <c r="AN842" s="13">
        <f t="shared" si="1037"/>
        <v>2.480908487408709E-2</v>
      </c>
      <c r="AO842" s="13">
        <f t="shared" si="1038"/>
        <v>1.9724645348884646E-2</v>
      </c>
      <c r="AP842" s="13">
        <f t="shared" si="1039"/>
        <v>1.0454816212525133E-2</v>
      </c>
      <c r="AQ842" s="13">
        <f t="shared" si="1040"/>
        <v>4.1560892517083598E-3</v>
      </c>
      <c r="AR842" s="13">
        <f t="shared" si="1041"/>
        <v>1.2280344743519334E-3</v>
      </c>
      <c r="AS842" s="13">
        <f t="shared" si="1042"/>
        <v>3.2466342008984185E-3</v>
      </c>
      <c r="AT842" s="13">
        <f t="shared" si="1043"/>
        <v>4.291668456622883E-3</v>
      </c>
      <c r="AU842" s="13">
        <f t="shared" si="1044"/>
        <v>3.7820538649893758E-3</v>
      </c>
      <c r="AV842" s="13">
        <f t="shared" si="1045"/>
        <v>2.4997151310012047E-3</v>
      </c>
      <c r="AW842" s="13">
        <f t="shared" si="1046"/>
        <v>1.5434482368659785E-4</v>
      </c>
      <c r="AX842" s="13">
        <f t="shared" si="1047"/>
        <v>6.8747014217186708E-3</v>
      </c>
      <c r="AY842" s="13">
        <f t="shared" si="1048"/>
        <v>1.0931563829225168E-2</v>
      </c>
      <c r="AZ842" s="13">
        <f t="shared" si="1049"/>
        <v>8.6912202015712661E-3</v>
      </c>
      <c r="BA842" s="13">
        <f t="shared" si="1050"/>
        <v>4.6066790181934153E-3</v>
      </c>
      <c r="BB842" s="13">
        <f t="shared" si="1051"/>
        <v>1.8312870130272551E-3</v>
      </c>
      <c r="BC842" s="13">
        <f t="shared" si="1052"/>
        <v>5.8239128202120058E-4</v>
      </c>
      <c r="BD842" s="13">
        <f t="shared" si="1053"/>
        <v>3.2545261283291885E-4</v>
      </c>
      <c r="BE842" s="13">
        <f t="shared" si="1054"/>
        <v>8.6042013124486207E-4</v>
      </c>
      <c r="BF842" s="13">
        <f t="shared" si="1055"/>
        <v>1.1373741876079101E-3</v>
      </c>
      <c r="BG842" s="13">
        <f t="shared" si="1056"/>
        <v>1.0023165781931321E-3</v>
      </c>
      <c r="BH842" s="13">
        <f t="shared" si="1057"/>
        <v>6.6247229838694091E-4</v>
      </c>
      <c r="BI842" s="13">
        <f t="shared" si="1058"/>
        <v>3.5028417622002986E-4</v>
      </c>
      <c r="BJ842" s="14">
        <f t="shared" si="1059"/>
        <v>0.58338274729416906</v>
      </c>
      <c r="BK842" s="14">
        <f t="shared" si="1060"/>
        <v>0.18951109827597401</v>
      </c>
      <c r="BL842" s="14">
        <f t="shared" si="1061"/>
        <v>0.20829879066019963</v>
      </c>
      <c r="BM842" s="14">
        <f t="shared" si="1062"/>
        <v>0.77433240998839292</v>
      </c>
      <c r="BN842" s="14">
        <f t="shared" si="1063"/>
        <v>0.20579668397103207</v>
      </c>
    </row>
    <row r="843" spans="1:66" x14ac:dyDescent="0.25">
      <c r="A843" t="s">
        <v>32</v>
      </c>
      <c r="B843" t="s">
        <v>210</v>
      </c>
      <c r="C843" t="s">
        <v>362</v>
      </c>
      <c r="D843"/>
      <c r="E843" s="10">
        <f>VLOOKUP(A843,home!$A$2:$E$405,3,FALSE)</f>
        <v>1.1764705882352899</v>
      </c>
      <c r="F843" s="10">
        <f>VLOOKUP(B843,home!$B$2:$E$405,3,FALSE)</f>
        <v>1.49</v>
      </c>
      <c r="G843" s="10">
        <f>VLOOKUP(C843,away!$B$2:$E$405,4,FALSE)</f>
        <v>1.91</v>
      </c>
      <c r="H843" s="10">
        <f>VLOOKUP(A843,away!$A$2:$E$405,3,FALSE)</f>
        <v>1.26470588235294</v>
      </c>
      <c r="I843" s="10">
        <f>VLOOKUP(C843,away!$B$2:$E$405,3,FALSE)</f>
        <v>1.49</v>
      </c>
      <c r="J843" s="10">
        <f>VLOOKUP(B843,home!$B$2:$E$405,4,FALSE)</f>
        <v>0.4</v>
      </c>
      <c r="K843" s="12">
        <f t="shared" si="1008"/>
        <v>3.3481176470588117</v>
      </c>
      <c r="L843" s="12">
        <f t="shared" si="1009"/>
        <v>0.75376470588235234</v>
      </c>
      <c r="M843" s="13">
        <f t="shared" si="1010"/>
        <v>1.6541509119649685E-2</v>
      </c>
      <c r="N843" s="13">
        <f t="shared" si="1011"/>
        <v>5.5382918592483385E-2</v>
      </c>
      <c r="O843" s="13">
        <f t="shared" si="1012"/>
        <v>1.2468405756422994E-2</v>
      </c>
      <c r="P843" s="13">
        <f t="shared" si="1013"/>
        <v>4.1745689343769501E-2</v>
      </c>
      <c r="Q843" s="13">
        <f t="shared" si="1014"/>
        <v>9.2714263542557615E-2</v>
      </c>
      <c r="R843" s="13">
        <f t="shared" si="1015"/>
        <v>4.6991220989060032E-3</v>
      </c>
      <c r="S843" s="13">
        <f t="shared" si="1016"/>
        <v>2.6338325091456612E-2</v>
      </c>
      <c r="T843" s="13">
        <f t="shared" si="1017"/>
        <v>6.9884739590254846E-2</v>
      </c>
      <c r="U843" s="13">
        <f t="shared" si="1018"/>
        <v>1.5733213625031234E-2</v>
      </c>
      <c r="V843" s="13">
        <f t="shared" si="1019"/>
        <v>7.3855382651812542E-3</v>
      </c>
      <c r="W843" s="13">
        <f t="shared" si="1020"/>
        <v>0.10347275396696616</v>
      </c>
      <c r="X843" s="13">
        <f t="shared" si="1021"/>
        <v>7.7994109960747265E-2</v>
      </c>
      <c r="Y843" s="13">
        <f t="shared" si="1022"/>
        <v>2.939460367755925E-2</v>
      </c>
      <c r="Z843" s="13">
        <f t="shared" si="1023"/>
        <v>1.1806774622623818E-3</v>
      </c>
      <c r="AA843" s="13">
        <f t="shared" si="1024"/>
        <v>3.9530470468852955E-3</v>
      </c>
      <c r="AB843" s="13">
        <f t="shared" si="1025"/>
        <v>6.6176332886651911E-3</v>
      </c>
      <c r="AC843" s="13">
        <f t="shared" si="1026"/>
        <v>1.1649269113864125E-3</v>
      </c>
      <c r="AD843" s="13">
        <f t="shared" si="1027"/>
        <v>8.6609738386643528E-2</v>
      </c>
      <c r="AE843" s="13">
        <f t="shared" si="1028"/>
        <v>6.5283363981555848E-2</v>
      </c>
      <c r="AF843" s="13">
        <f t="shared" si="1029"/>
        <v>2.4604147825283994E-2</v>
      </c>
      <c r="AG843" s="13">
        <f t="shared" si="1030"/>
        <v>6.1819127496703695E-3</v>
      </c>
      <c r="AH843" s="13">
        <f t="shared" si="1031"/>
        <v>2.2248825002103156E-4</v>
      </c>
      <c r="AI843" s="13">
        <f t="shared" si="1032"/>
        <v>7.4491683615864892E-4</v>
      </c>
      <c r="AJ843" s="13">
        <f t="shared" si="1033"/>
        <v>1.2470346023669952E-3</v>
      </c>
      <c r="AK843" s="13">
        <f t="shared" si="1034"/>
        <v>1.3917395195593013E-3</v>
      </c>
      <c r="AL843" s="13">
        <f t="shared" si="1035"/>
        <v>1.1759671164021093E-4</v>
      </c>
      <c r="AM843" s="13">
        <f t="shared" si="1036"/>
        <v>5.7995918699893644E-2</v>
      </c>
      <c r="AN843" s="13">
        <f t="shared" si="1037"/>
        <v>4.3715276601202155E-2</v>
      </c>
      <c r="AO843" s="13">
        <f t="shared" si="1038"/>
        <v>1.6475516304935409E-2</v>
      </c>
      <c r="AP843" s="13">
        <f t="shared" si="1039"/>
        <v>4.1395542339498466E-3</v>
      </c>
      <c r="AQ843" s="13">
        <f t="shared" si="1040"/>
        <v>7.8006246990931294E-4</v>
      </c>
      <c r="AR843" s="13">
        <f t="shared" si="1041"/>
        <v>3.354075806787643E-5</v>
      </c>
      <c r="AS843" s="13">
        <f t="shared" si="1042"/>
        <v>1.122984039827873E-4</v>
      </c>
      <c r="AT843" s="13">
        <f t="shared" si="1043"/>
        <v>1.879941340556549E-4</v>
      </c>
      <c r="AU843" s="13">
        <f t="shared" si="1044"/>
        <v>2.0980882592509266E-4</v>
      </c>
      <c r="AV843" s="13">
        <f t="shared" si="1045"/>
        <v>1.7561615814712327E-4</v>
      </c>
      <c r="AW843" s="13">
        <f t="shared" si="1046"/>
        <v>8.2438329949080996E-6</v>
      </c>
      <c r="AX843" s="13">
        <f t="shared" si="1047"/>
        <v>3.2362859809417006E-2</v>
      </c>
      <c r="AY843" s="13">
        <f t="shared" si="1048"/>
        <v>2.4393981505757011E-2</v>
      </c>
      <c r="AZ843" s="13">
        <f t="shared" si="1049"/>
        <v>9.1936611474932387E-3</v>
      </c>
      <c r="BA843" s="13">
        <f t="shared" si="1050"/>
        <v>2.3099524302740834E-3</v>
      </c>
      <c r="BB843" s="13">
        <f t="shared" si="1051"/>
        <v>4.3529015355194234E-4</v>
      </c>
      <c r="BC843" s="13">
        <f t="shared" si="1052"/>
        <v>6.5621270913112772E-5</v>
      </c>
      <c r="BD843" s="13">
        <f t="shared" si="1053"/>
        <v>4.2136399400173348E-6</v>
      </c>
      <c r="BE843" s="13">
        <f t="shared" si="1054"/>
        <v>1.4107762241523872E-5</v>
      </c>
      <c r="BF843" s="13">
        <f t="shared" si="1055"/>
        <v>2.3617223860678032E-5</v>
      </c>
      <c r="BG843" s="13">
        <f t="shared" si="1056"/>
        <v>2.6357747994158181E-5</v>
      </c>
      <c r="BH843" s="13">
        <f t="shared" si="1057"/>
        <v>2.2062210298992504E-5</v>
      </c>
      <c r="BI843" s="13">
        <f t="shared" si="1058"/>
        <v>1.4773375127035896E-5</v>
      </c>
      <c r="BJ843" s="14">
        <f t="shared" si="1059"/>
        <v>0.8033902469010189</v>
      </c>
      <c r="BK843" s="14">
        <f t="shared" si="1060"/>
        <v>0.11768756694884069</v>
      </c>
      <c r="BL843" s="14">
        <f t="shared" si="1061"/>
        <v>4.7901991263657642E-2</v>
      </c>
      <c r="BM843" s="14">
        <f t="shared" si="1062"/>
        <v>0.72222283644922836</v>
      </c>
      <c r="BN843" s="14">
        <f t="shared" si="1063"/>
        <v>0.22355190845378919</v>
      </c>
    </row>
    <row r="844" spans="1:66" x14ac:dyDescent="0.25">
      <c r="A844" t="s">
        <v>32</v>
      </c>
      <c r="B844" t="s">
        <v>198</v>
      </c>
      <c r="C844" t="s">
        <v>33</v>
      </c>
      <c r="D844"/>
      <c r="E844" s="10">
        <f>VLOOKUP(A844,home!$A$2:$E$405,3,FALSE)</f>
        <v>1.1764705882352899</v>
      </c>
      <c r="F844" s="10">
        <f>VLOOKUP(B844,home!$B$2:$E$405,3,FALSE)</f>
        <v>0.85</v>
      </c>
      <c r="G844" s="10">
        <f>VLOOKUP(C844,away!$B$2:$E$405,4,FALSE)</f>
        <v>0.85</v>
      </c>
      <c r="H844" s="10">
        <f>VLOOKUP(A844,away!$A$2:$E$405,3,FALSE)</f>
        <v>1.26470588235294</v>
      </c>
      <c r="I844" s="10">
        <f>VLOOKUP(C844,away!$B$2:$E$405,3,FALSE)</f>
        <v>0.21</v>
      </c>
      <c r="J844" s="10">
        <f>VLOOKUP(B844,home!$B$2:$E$405,4,FALSE)</f>
        <v>0.26</v>
      </c>
      <c r="K844" s="12">
        <f t="shared" si="1008"/>
        <v>0.84999999999999698</v>
      </c>
      <c r="L844" s="12">
        <f t="shared" si="1009"/>
        <v>6.9052941176470525E-2</v>
      </c>
      <c r="M844" s="13">
        <f t="shared" si="1010"/>
        <v>0.39889664083508369</v>
      </c>
      <c r="N844" s="13">
        <f t="shared" si="1011"/>
        <v>0.33906214470981988</v>
      </c>
      <c r="O844" s="13">
        <f t="shared" si="1012"/>
        <v>2.7544986275076722E-2</v>
      </c>
      <c r="P844" s="13">
        <f t="shared" si="1013"/>
        <v>2.3413238333815128E-2</v>
      </c>
      <c r="Q844" s="13">
        <f t="shared" si="1014"/>
        <v>0.14410141150167294</v>
      </c>
      <c r="R844" s="13">
        <f t="shared" si="1015"/>
        <v>9.5103115847978016E-4</v>
      </c>
      <c r="S844" s="13">
        <f t="shared" si="1016"/>
        <v>3.4356000600081808E-4</v>
      </c>
      <c r="T844" s="13">
        <f t="shared" si="1017"/>
        <v>9.950626291871394E-3</v>
      </c>
      <c r="U844" s="13">
        <f t="shared" si="1018"/>
        <v>8.0837648470781021E-4</v>
      </c>
      <c r="V844" s="13">
        <f t="shared" si="1019"/>
        <v>2.2405838391353276E-6</v>
      </c>
      <c r="W844" s="13">
        <f t="shared" si="1020"/>
        <v>4.082873325880719E-2</v>
      </c>
      <c r="X844" s="13">
        <f t="shared" si="1021"/>
        <v>2.8193441160302185E-3</v>
      </c>
      <c r="Y844" s="13">
        <f t="shared" si="1022"/>
        <v>9.7342001700231458E-5</v>
      </c>
      <c r="Z844" s="13">
        <f t="shared" si="1023"/>
        <v>2.1890499547831644E-5</v>
      </c>
      <c r="AA844" s="13">
        <f t="shared" si="1024"/>
        <v>1.860692461565683E-5</v>
      </c>
      <c r="AB844" s="13">
        <f t="shared" si="1025"/>
        <v>7.9079429616541242E-6</v>
      </c>
      <c r="AC844" s="13">
        <f t="shared" si="1026"/>
        <v>8.2194417773779594E-9</v>
      </c>
      <c r="AD844" s="13">
        <f t="shared" si="1027"/>
        <v>8.6761058174964975E-3</v>
      </c>
      <c r="AE844" s="13">
        <f t="shared" si="1028"/>
        <v>5.9911062465641928E-4</v>
      </c>
      <c r="AF844" s="13">
        <f t="shared" si="1029"/>
        <v>2.068517536129911E-5</v>
      </c>
      <c r="AG844" s="13">
        <f t="shared" si="1030"/>
        <v>4.7612406581625535E-7</v>
      </c>
      <c r="AH844" s="13">
        <f t="shared" si="1031"/>
        <v>3.77900844399993E-7</v>
      </c>
      <c r="AI844" s="13">
        <f t="shared" si="1032"/>
        <v>3.2121571773999291E-7</v>
      </c>
      <c r="AJ844" s="13">
        <f t="shared" si="1033"/>
        <v>1.3651668003949649E-7</v>
      </c>
      <c r="AK844" s="13">
        <f t="shared" si="1034"/>
        <v>3.8679726011190534E-8</v>
      </c>
      <c r="AL844" s="13">
        <f t="shared" si="1035"/>
        <v>1.9297605404927888E-11</v>
      </c>
      <c r="AM844" s="13">
        <f t="shared" si="1036"/>
        <v>1.4749379889743995E-3</v>
      </c>
      <c r="AN844" s="13">
        <f t="shared" si="1037"/>
        <v>1.0184880619159095E-4</v>
      </c>
      <c r="AO844" s="13">
        <f t="shared" si="1038"/>
        <v>3.5164798114208372E-6</v>
      </c>
      <c r="AP844" s="13">
        <f t="shared" si="1039"/>
        <v>8.0941091188763141E-8</v>
      </c>
      <c r="AQ844" s="13">
        <f t="shared" si="1040"/>
        <v>1.3973051021542485E-9</v>
      </c>
      <c r="AR844" s="13">
        <f t="shared" si="1041"/>
        <v>5.2190329557782503E-9</v>
      </c>
      <c r="AS844" s="13">
        <f t="shared" si="1042"/>
        <v>4.4361780124114973E-9</v>
      </c>
      <c r="AT844" s="13">
        <f t="shared" si="1043"/>
        <v>1.8853756552748793E-9</v>
      </c>
      <c r="AU844" s="13">
        <f t="shared" si="1044"/>
        <v>5.3418976899454729E-10</v>
      </c>
      <c r="AV844" s="13">
        <f t="shared" si="1045"/>
        <v>1.135153259113409E-10</v>
      </c>
      <c r="AW844" s="13">
        <f t="shared" si="1046"/>
        <v>3.1463137478951045E-14</v>
      </c>
      <c r="AX844" s="13">
        <f t="shared" si="1047"/>
        <v>2.0894954843803912E-4</v>
      </c>
      <c r="AY844" s="13">
        <f t="shared" si="1048"/>
        <v>1.4428580877141992E-5</v>
      </c>
      <c r="AZ844" s="13">
        <f t="shared" si="1049"/>
        <v>4.9816797328461665E-7</v>
      </c>
      <c r="BA844" s="13">
        <f t="shared" si="1050"/>
        <v>1.1466654585074732E-8</v>
      </c>
      <c r="BB844" s="13">
        <f t="shared" si="1051"/>
        <v>1.9795155613851774E-10</v>
      </c>
      <c r="BC844" s="13">
        <f t="shared" si="1052"/>
        <v>2.7338274323647731E-12</v>
      </c>
      <c r="BD844" s="13">
        <f t="shared" si="1053"/>
        <v>6.006492928223615E-11</v>
      </c>
      <c r="BE844" s="13">
        <f t="shared" si="1054"/>
        <v>5.105518988990054E-11</v>
      </c>
      <c r="BF844" s="13">
        <f t="shared" si="1055"/>
        <v>2.1698455703207652E-11</v>
      </c>
      <c r="BG844" s="13">
        <f t="shared" si="1056"/>
        <v>6.1478957825754797E-12</v>
      </c>
      <c r="BH844" s="13">
        <f t="shared" si="1057"/>
        <v>1.3064278537972848E-12</v>
      </c>
      <c r="BI844" s="13">
        <f t="shared" si="1058"/>
        <v>2.2209273514553768E-13</v>
      </c>
      <c r="BJ844" s="14">
        <f t="shared" si="1059"/>
        <v>0.54796025319948394</v>
      </c>
      <c r="BK844" s="14">
        <f t="shared" si="1060"/>
        <v>0.42267011657835535</v>
      </c>
      <c r="BL844" s="14">
        <f t="shared" si="1061"/>
        <v>2.9331795427596521E-2</v>
      </c>
      <c r="BM844" s="14">
        <f t="shared" si="1062"/>
        <v>6.6000174310189882E-2</v>
      </c>
      <c r="BN844" s="14">
        <f t="shared" si="1063"/>
        <v>0.93396945281394828</v>
      </c>
    </row>
    <row r="845" spans="1:66" x14ac:dyDescent="0.25">
      <c r="A845" t="s">
        <v>32</v>
      </c>
      <c r="B845" t="s">
        <v>209</v>
      </c>
      <c r="C845" t="s">
        <v>207</v>
      </c>
      <c r="D845"/>
      <c r="E845" s="10">
        <f>VLOOKUP(A845,home!$A$2:$E$405,3,FALSE)</f>
        <v>1.1764705882352899</v>
      </c>
      <c r="F845" s="10">
        <f>VLOOKUP(B845,home!$B$2:$E$405,3,FALSE)</f>
        <v>1.98</v>
      </c>
      <c r="G845" s="10">
        <f>VLOOKUP(C845,away!$B$2:$E$405,4,FALSE)</f>
        <v>1.49</v>
      </c>
      <c r="H845" s="10">
        <f>VLOOKUP(A845,away!$A$2:$E$405,3,FALSE)</f>
        <v>1.26470588235294</v>
      </c>
      <c r="I845" s="10">
        <f>VLOOKUP(C845,away!$B$2:$E$405,3,FALSE)</f>
        <v>1.49</v>
      </c>
      <c r="J845" s="10">
        <f>VLOOKUP(B845,home!$B$2:$E$405,4,FALSE)</f>
        <v>1.84</v>
      </c>
      <c r="K845" s="12">
        <f t="shared" si="1008"/>
        <v>3.4708235294117524</v>
      </c>
      <c r="L845" s="12">
        <f t="shared" si="1009"/>
        <v>3.4673176470588207</v>
      </c>
      <c r="M845" s="13">
        <f t="shared" si="1010"/>
        <v>9.700711133030104E-4</v>
      </c>
      <c r="N845" s="13">
        <f t="shared" si="1011"/>
        <v>3.366945645254743E-3</v>
      </c>
      <c r="O845" s="13">
        <f t="shared" si="1012"/>
        <v>3.3635446900575246E-3</v>
      </c>
      <c r="P845" s="13">
        <f t="shared" si="1013"/>
        <v>1.1674270052479617E-2</v>
      </c>
      <c r="Q845" s="13">
        <f t="shared" si="1014"/>
        <v>5.8430370839003005E-3</v>
      </c>
      <c r="R845" s="13">
        <f t="shared" si="1015"/>
        <v>5.8312389302537246E-3</v>
      </c>
      <c r="S845" s="13">
        <f t="shared" si="1016"/>
        <v>3.5123348017799282E-2</v>
      </c>
      <c r="T845" s="13">
        <f t="shared" si="1017"/>
        <v>2.0259665593426623E-2</v>
      </c>
      <c r="U845" s="13">
        <f t="shared" si="1018"/>
        <v>2.0239201284746444E-2</v>
      </c>
      <c r="V845" s="13">
        <f t="shared" si="1019"/>
        <v>4.696556598147663E-2</v>
      </c>
      <c r="W845" s="13">
        <f t="shared" si="1020"/>
        <v>6.7600501980088629E-3</v>
      </c>
      <c r="X845" s="13">
        <f t="shared" si="1021"/>
        <v>2.3439241346559603E-2</v>
      </c>
      <c r="Y845" s="13">
        <f t="shared" si="1022"/>
        <v>4.0635647577298442E-2</v>
      </c>
      <c r="Z845" s="13">
        <f t="shared" si="1023"/>
        <v>6.7395858823617125E-3</v>
      </c>
      <c r="AA845" s="13">
        <f t="shared" si="1024"/>
        <v>2.33919132589923E-2</v>
      </c>
      <c r="AB845" s="13">
        <f t="shared" si="1025"/>
        <v>4.0594601468634625E-2</v>
      </c>
      <c r="AC845" s="13">
        <f t="shared" si="1026"/>
        <v>3.5325290390852859E-2</v>
      </c>
      <c r="AD845" s="13">
        <f t="shared" si="1027"/>
        <v>5.8657353218134357E-3</v>
      </c>
      <c r="AE845" s="13">
        <f t="shared" si="1028"/>
        <v>2.0338367594299973E-2</v>
      </c>
      <c r="AF845" s="13">
        <f t="shared" si="1029"/>
        <v>3.5259790436042784E-2</v>
      </c>
      <c r="AG845" s="13">
        <f t="shared" si="1030"/>
        <v>4.0752297870162324E-2</v>
      </c>
      <c r="AH845" s="13">
        <f t="shared" si="1031"/>
        <v>5.8420712659453151E-3</v>
      </c>
      <c r="AI845" s="13">
        <f t="shared" si="1032"/>
        <v>2.0276798410343303E-2</v>
      </c>
      <c r="AJ845" s="13">
        <f t="shared" si="1033"/>
        <v>3.5188594511879195E-2</v>
      </c>
      <c r="AK845" s="13">
        <f t="shared" si="1034"/>
        <v>4.0711133932919842E-2</v>
      </c>
      <c r="AL845" s="13">
        <f t="shared" si="1035"/>
        <v>1.7004814350193458E-2</v>
      </c>
      <c r="AM845" s="13">
        <f t="shared" si="1036"/>
        <v>4.0717864344503377E-3</v>
      </c>
      <c r="AN845" s="13">
        <f t="shared" si="1037"/>
        <v>1.4118176959224368E-2</v>
      </c>
      <c r="AO845" s="13">
        <f t="shared" si="1038"/>
        <v>2.4476102057508952E-2</v>
      </c>
      <c r="AP845" s="13">
        <f t="shared" si="1039"/>
        <v>2.8288806865071164E-2</v>
      </c>
      <c r="AQ845" s="13">
        <f t="shared" si="1040"/>
        <v>2.4521569814374991E-2</v>
      </c>
      <c r="AR845" s="13">
        <f t="shared" si="1041"/>
        <v>4.0512633591574905E-3</v>
      </c>
      <c r="AS845" s="13">
        <f t="shared" si="1042"/>
        <v>1.4061220190807515E-2</v>
      </c>
      <c r="AT845" s="13">
        <f t="shared" si="1043"/>
        <v>2.4402006945247176E-2</v>
      </c>
      <c r="AU845" s="13">
        <f t="shared" si="1044"/>
        <v>2.8231686623477623E-2</v>
      </c>
      <c r="AV845" s="13">
        <f t="shared" si="1045"/>
        <v>2.4496800551936298E-2</v>
      </c>
      <c r="AW845" s="13">
        <f t="shared" si="1046"/>
        <v>5.684543013681727E-3</v>
      </c>
      <c r="AX845" s="13">
        <f t="shared" si="1047"/>
        <v>2.3554086939049689E-3</v>
      </c>
      <c r="AY845" s="13">
        <f t="shared" si="1048"/>
        <v>8.1669501304124665E-3</v>
      </c>
      <c r="AZ845" s="13">
        <f t="shared" si="1049"/>
        <v>1.4158705154914243E-2</v>
      </c>
      <c r="BA845" s="13">
        <f t="shared" si="1050"/>
        <v>1.6364242747712282E-2</v>
      </c>
      <c r="BB845" s="13">
        <f t="shared" si="1051"/>
        <v>1.4185006914974282E-2</v>
      </c>
      <c r="BC845" s="13">
        <f t="shared" si="1052"/>
        <v>9.8367849599883435E-3</v>
      </c>
      <c r="BD845" s="13">
        <f t="shared" si="1053"/>
        <v>2.3411694896815927E-3</v>
      </c>
      <c r="BE845" s="13">
        <f t="shared" si="1054"/>
        <v>8.1257861511277781E-3</v>
      </c>
      <c r="BF845" s="13">
        <f t="shared" si="1055"/>
        <v>1.4101584884151232E-2</v>
      </c>
      <c r="BG845" s="13">
        <f t="shared" si="1056"/>
        <v>1.6314704205969727E-2</v>
      </c>
      <c r="BH845" s="13">
        <f t="shared" si="1057"/>
        <v>1.4156364808368157E-2</v>
      </c>
      <c r="BI845" s="13">
        <f t="shared" si="1058"/>
        <v>9.8268488135641371E-3</v>
      </c>
      <c r="BJ845" s="14">
        <f t="shared" si="1059"/>
        <v>0.36306431939930345</v>
      </c>
      <c r="BK845" s="14">
        <f t="shared" si="1060"/>
        <v>0.15523031003651733</v>
      </c>
      <c r="BL845" s="14">
        <f t="shared" si="1061"/>
        <v>0.35554853377726114</v>
      </c>
      <c r="BM845" s="14">
        <f t="shared" si="1062"/>
        <v>0.84705123446346364</v>
      </c>
      <c r="BN845" s="14">
        <f t="shared" si="1063"/>
        <v>3.1049107515248919E-2</v>
      </c>
    </row>
    <row r="846" spans="1:66" x14ac:dyDescent="0.25">
      <c r="A846" t="s">
        <v>298</v>
      </c>
      <c r="B846" t="s">
        <v>203</v>
      </c>
      <c r="C846" t="s">
        <v>338</v>
      </c>
      <c r="D846"/>
      <c r="E846" s="10">
        <f>VLOOKUP(A846,home!$A$2:$E$405,3,FALSE)</f>
        <v>1.65</v>
      </c>
      <c r="F846" s="10">
        <f>VLOOKUP(B846,home!$B$2:$E$405,3,FALSE)</f>
        <v>1.21</v>
      </c>
      <c r="G846" s="10">
        <f>VLOOKUP(C846,away!$B$2:$E$405,4,FALSE)</f>
        <v>0.91</v>
      </c>
      <c r="H846" s="10">
        <f>VLOOKUP(A846,away!$A$2:$E$405,3,FALSE)</f>
        <v>1.25</v>
      </c>
      <c r="I846" s="10">
        <f>VLOOKUP(C846,away!$B$2:$E$405,3,FALSE)</f>
        <v>0.76</v>
      </c>
      <c r="J846" s="10">
        <f>VLOOKUP(B846,home!$B$2:$E$405,4,FALSE)</f>
        <v>0.53</v>
      </c>
      <c r="K846" s="12">
        <f t="shared" si="1008"/>
        <v>1.8168150000000001</v>
      </c>
      <c r="L846" s="12">
        <f t="shared" si="1009"/>
        <v>0.50349999999999995</v>
      </c>
      <c r="M846" s="13">
        <f t="shared" si="1010"/>
        <v>9.8242634299982506E-2</v>
      </c>
      <c r="N846" s="13">
        <f t="shared" si="1011"/>
        <v>0.17848869163572273</v>
      </c>
      <c r="O846" s="13">
        <f t="shared" si="1012"/>
        <v>4.946516637004119E-2</v>
      </c>
      <c r="P846" s="13">
        <f t="shared" si="1013"/>
        <v>8.9869056238586376E-2</v>
      </c>
      <c r="Q846" s="13">
        <f t="shared" si="1014"/>
        <v>0.16214046614707783</v>
      </c>
      <c r="R846" s="13">
        <f t="shared" si="1015"/>
        <v>1.2452855633657866E-2</v>
      </c>
      <c r="S846" s="13">
        <f t="shared" si="1016"/>
        <v>2.0552297194497259E-2</v>
      </c>
      <c r="T846" s="13">
        <f t="shared" si="1017"/>
        <v>8.1637724705053677E-2</v>
      </c>
      <c r="U846" s="13">
        <f t="shared" si="1018"/>
        <v>2.2624534908064115E-2</v>
      </c>
      <c r="V846" s="13">
        <f t="shared" si="1019"/>
        <v>2.0889499933451385E-3</v>
      </c>
      <c r="W846" s="13">
        <f t="shared" si="1020"/>
        <v>9.8193077001001078E-2</v>
      </c>
      <c r="X846" s="13">
        <f t="shared" si="1021"/>
        <v>4.9440214270004036E-2</v>
      </c>
      <c r="Y846" s="13">
        <f t="shared" si="1022"/>
        <v>1.2446573942473513E-2</v>
      </c>
      <c r="Z846" s="13">
        <f t="shared" si="1023"/>
        <v>2.090004270515579E-3</v>
      </c>
      <c r="AA846" s="13">
        <f t="shared" si="1024"/>
        <v>3.7971511087367617E-3</v>
      </c>
      <c r="AB846" s="13">
        <f t="shared" si="1025"/>
        <v>3.4493605458097909E-3</v>
      </c>
      <c r="AC846" s="13">
        <f t="shared" si="1026"/>
        <v>1.1943132287295197E-4</v>
      </c>
      <c r="AD846" s="13">
        <f t="shared" si="1027"/>
        <v>4.4599663797893464E-2</v>
      </c>
      <c r="AE846" s="13">
        <f t="shared" si="1028"/>
        <v>2.2455930722239358E-2</v>
      </c>
      <c r="AF846" s="13">
        <f t="shared" si="1029"/>
        <v>5.6532805593237567E-3</v>
      </c>
      <c r="AG846" s="13">
        <f t="shared" si="1030"/>
        <v>9.4880892053983738E-4</v>
      </c>
      <c r="AH846" s="13">
        <f t="shared" si="1031"/>
        <v>2.6307928755114836E-4</v>
      </c>
      <c r="AI846" s="13">
        <f t="shared" si="1032"/>
        <v>4.7796639581223962E-4</v>
      </c>
      <c r="AJ846" s="13">
        <f t="shared" si="1033"/>
        <v>4.3418825870380719E-4</v>
      </c>
      <c r="AK846" s="13">
        <f t="shared" si="1034"/>
        <v>2.6294658041231919E-4</v>
      </c>
      <c r="AL846" s="13">
        <f t="shared" si="1035"/>
        <v>4.3700702239496001E-6</v>
      </c>
      <c r="AM846" s="13">
        <f t="shared" si="1036"/>
        <v>1.620586763659395E-2</v>
      </c>
      <c r="AN846" s="13">
        <f t="shared" si="1037"/>
        <v>8.1596543550250533E-3</v>
      </c>
      <c r="AO846" s="13">
        <f t="shared" si="1038"/>
        <v>2.0541929838775565E-3</v>
      </c>
      <c r="AP846" s="13">
        <f t="shared" si="1039"/>
        <v>3.447620557941167E-4</v>
      </c>
      <c r="AQ846" s="13">
        <f t="shared" si="1040"/>
        <v>4.3396923773084417E-5</v>
      </c>
      <c r="AR846" s="13">
        <f t="shared" si="1041"/>
        <v>2.6492084256400637E-5</v>
      </c>
      <c r="AS846" s="13">
        <f t="shared" si="1042"/>
        <v>4.8131216058292524E-5</v>
      </c>
      <c r="AT846" s="13">
        <f t="shared" si="1043"/>
        <v>4.3722757651473379E-5</v>
      </c>
      <c r="AU846" s="13">
        <f t="shared" si="1044"/>
        <v>2.6478720647520536E-5</v>
      </c>
      <c r="AV846" s="13">
        <f t="shared" si="1045"/>
        <v>1.2026734213306262E-5</v>
      </c>
      <c r="AW846" s="13">
        <f t="shared" si="1046"/>
        <v>1.1104425552586763E-7</v>
      </c>
      <c r="AX846" s="13">
        <f t="shared" si="1047"/>
        <v>4.90717723502974E-3</v>
      </c>
      <c r="AY846" s="13">
        <f t="shared" si="1048"/>
        <v>2.4707637378374738E-3</v>
      </c>
      <c r="AZ846" s="13">
        <f t="shared" si="1049"/>
        <v>6.2201477100058385E-4</v>
      </c>
      <c r="BA846" s="13">
        <f t="shared" si="1050"/>
        <v>1.0439481239959802E-4</v>
      </c>
      <c r="BB846" s="13">
        <f t="shared" si="1051"/>
        <v>1.3140697010799393E-5</v>
      </c>
      <c r="BC846" s="13">
        <f t="shared" si="1052"/>
        <v>1.3232681889874989E-6</v>
      </c>
      <c r="BD846" s="13">
        <f t="shared" si="1053"/>
        <v>2.2231274038496206E-6</v>
      </c>
      <c r="BE846" s="13">
        <f t="shared" si="1054"/>
        <v>4.0390112142250482E-6</v>
      </c>
      <c r="BF846" s="13">
        <f t="shared" si="1055"/>
        <v>3.6690680795861418E-6</v>
      </c>
      <c r="BG846" s="13">
        <f t="shared" si="1056"/>
        <v>2.2220059743377653E-6</v>
      </c>
      <c r="BH846" s="13">
        <f t="shared" si="1057"/>
        <v>1.0092434460666173E-6</v>
      </c>
      <c r="BI846" s="13">
        <f t="shared" si="1058"/>
        <v>3.66721726293104E-7</v>
      </c>
      <c r="BJ846" s="14">
        <f t="shared" si="1059"/>
        <v>0.69093112017786029</v>
      </c>
      <c r="BK846" s="14">
        <f t="shared" si="1060"/>
        <v>0.21334750285734563</v>
      </c>
      <c r="BL846" s="14">
        <f t="shared" si="1061"/>
        <v>9.3397629779460575E-2</v>
      </c>
      <c r="BM846" s="14">
        <f t="shared" si="1062"/>
        <v>0.4066367340665315</v>
      </c>
      <c r="BN846" s="14">
        <f t="shared" si="1063"/>
        <v>0.59065887032506847</v>
      </c>
    </row>
    <row r="847" spans="1:66" x14ac:dyDescent="0.25">
      <c r="A847" t="s">
        <v>298</v>
      </c>
      <c r="B847" t="s">
        <v>325</v>
      </c>
      <c r="C847" t="s">
        <v>358</v>
      </c>
      <c r="D847"/>
      <c r="E847" s="10">
        <f>VLOOKUP(A847,home!$A$2:$E$405,3,FALSE)</f>
        <v>1.65</v>
      </c>
      <c r="F847" s="10">
        <f>VLOOKUP(B847,home!$B$2:$E$405,3,FALSE)</f>
        <v>1.21</v>
      </c>
      <c r="G847" s="10">
        <f>VLOOKUP(C847,away!$B$2:$E$405,4,FALSE)</f>
        <v>0.2</v>
      </c>
      <c r="H847" s="10">
        <f>VLOOKUP(A847,away!$A$2:$E$405,3,FALSE)</f>
        <v>1.25</v>
      </c>
      <c r="I847" s="10">
        <f>VLOOKUP(C847,away!$B$2:$E$405,3,FALSE)</f>
        <v>1.21</v>
      </c>
      <c r="J847" s="10">
        <f>VLOOKUP(B847,home!$B$2:$E$405,4,FALSE)</f>
        <v>0.8</v>
      </c>
      <c r="K847" s="12">
        <f t="shared" si="1008"/>
        <v>0.39929999999999999</v>
      </c>
      <c r="L847" s="12">
        <f t="shared" si="1009"/>
        <v>1.21</v>
      </c>
      <c r="M847" s="13">
        <f t="shared" si="1010"/>
        <v>0.20002758438889148</v>
      </c>
      <c r="N847" s="13">
        <f t="shared" si="1011"/>
        <v>7.9871014446484354E-2</v>
      </c>
      <c r="O847" s="13">
        <f t="shared" si="1012"/>
        <v>0.2420333771105587</v>
      </c>
      <c r="P847" s="13">
        <f t="shared" si="1013"/>
        <v>9.664392748024607E-2</v>
      </c>
      <c r="Q847" s="13">
        <f t="shared" si="1014"/>
        <v>1.59462480342406E-2</v>
      </c>
      <c r="R847" s="13">
        <f t="shared" si="1015"/>
        <v>0.14643019315188804</v>
      </c>
      <c r="S847" s="13">
        <f t="shared" si="1016"/>
        <v>1.1673450873465833E-2</v>
      </c>
      <c r="T847" s="13">
        <f t="shared" si="1017"/>
        <v>1.9294960121431129E-2</v>
      </c>
      <c r="U847" s="13">
        <f t="shared" si="1018"/>
        <v>5.8469576125548872E-2</v>
      </c>
      <c r="V847" s="13">
        <f t="shared" si="1019"/>
        <v>6.2667364554084865E-4</v>
      </c>
      <c r="W847" s="13">
        <f t="shared" si="1020"/>
        <v>2.122445613357424E-3</v>
      </c>
      <c r="X847" s="13">
        <f t="shared" si="1021"/>
        <v>2.5681591921624834E-3</v>
      </c>
      <c r="Y847" s="13">
        <f t="shared" si="1022"/>
        <v>1.5537363112583026E-3</v>
      </c>
      <c r="Z847" s="13">
        <f t="shared" si="1023"/>
        <v>5.9060177904594828E-2</v>
      </c>
      <c r="AA847" s="13">
        <f t="shared" si="1024"/>
        <v>2.3582729037304708E-2</v>
      </c>
      <c r="AB847" s="13">
        <f t="shared" si="1025"/>
        <v>4.7082918522978849E-3</v>
      </c>
      <c r="AC847" s="13">
        <f t="shared" si="1026"/>
        <v>1.8923703241499842E-5</v>
      </c>
      <c r="AD847" s="13">
        <f t="shared" si="1027"/>
        <v>2.1187313335340483E-4</v>
      </c>
      <c r="AE847" s="13">
        <f t="shared" si="1028"/>
        <v>2.5636649135761985E-4</v>
      </c>
      <c r="AF847" s="13">
        <f t="shared" si="1029"/>
        <v>1.5510172727136001E-4</v>
      </c>
      <c r="AG847" s="13">
        <f t="shared" si="1030"/>
        <v>6.2557696666115195E-5</v>
      </c>
      <c r="AH847" s="13">
        <f t="shared" si="1031"/>
        <v>1.7865703816139934E-2</v>
      </c>
      <c r="AI847" s="13">
        <f t="shared" si="1032"/>
        <v>7.1337755337846729E-3</v>
      </c>
      <c r="AJ847" s="13">
        <f t="shared" si="1033"/>
        <v>1.4242582853201101E-3</v>
      </c>
      <c r="AK847" s="13">
        <f t="shared" si="1034"/>
        <v>1.8956877777610666E-4</v>
      </c>
      <c r="AL847" s="13">
        <f t="shared" si="1035"/>
        <v>3.6572175968961489E-7</v>
      </c>
      <c r="AM847" s="13">
        <f t="shared" si="1036"/>
        <v>1.6920188429602915E-5</v>
      </c>
      <c r="AN847" s="13">
        <f t="shared" si="1037"/>
        <v>2.0473427999819531E-5</v>
      </c>
      <c r="AO847" s="13">
        <f t="shared" si="1038"/>
        <v>1.2386423939890816E-5</v>
      </c>
      <c r="AP847" s="13">
        <f t="shared" si="1039"/>
        <v>4.9958576557559618E-6</v>
      </c>
      <c r="AQ847" s="13">
        <f t="shared" si="1040"/>
        <v>1.5112469408661783E-6</v>
      </c>
      <c r="AR847" s="13">
        <f t="shared" si="1041"/>
        <v>4.3235003235058611E-3</v>
      </c>
      <c r="AS847" s="13">
        <f t="shared" si="1042"/>
        <v>1.7263736791758898E-3</v>
      </c>
      <c r="AT847" s="13">
        <f t="shared" si="1043"/>
        <v>3.446705050474664E-4</v>
      </c>
      <c r="AU847" s="13">
        <f t="shared" si="1044"/>
        <v>4.5875644221817789E-5</v>
      </c>
      <c r="AV847" s="13">
        <f t="shared" si="1045"/>
        <v>4.5795361844429592E-6</v>
      </c>
      <c r="AW847" s="13">
        <f t="shared" si="1046"/>
        <v>4.9083212599810051E-9</v>
      </c>
      <c r="AX847" s="13">
        <f t="shared" si="1047"/>
        <v>1.1260385399900736E-6</v>
      </c>
      <c r="AY847" s="13">
        <f t="shared" si="1048"/>
        <v>1.3625066333879891E-6</v>
      </c>
      <c r="AZ847" s="13">
        <f t="shared" si="1049"/>
        <v>8.243165131997334E-7</v>
      </c>
      <c r="BA847" s="13">
        <f t="shared" si="1050"/>
        <v>3.3247432699055911E-7</v>
      </c>
      <c r="BB847" s="13">
        <f t="shared" si="1051"/>
        <v>1.0057348391464411E-7</v>
      </c>
      <c r="BC847" s="13">
        <f t="shared" si="1052"/>
        <v>2.4338783107343861E-8</v>
      </c>
      <c r="BD847" s="13">
        <f t="shared" si="1053"/>
        <v>8.7190589857368093E-4</v>
      </c>
      <c r="BE847" s="13">
        <f t="shared" si="1054"/>
        <v>3.4815202530047066E-4</v>
      </c>
      <c r="BF847" s="13">
        <f t="shared" si="1055"/>
        <v>6.9508551851238967E-5</v>
      </c>
      <c r="BG847" s="13">
        <f t="shared" si="1056"/>
        <v>9.2515882513999092E-6</v>
      </c>
      <c r="BH847" s="13">
        <f t="shared" si="1057"/>
        <v>9.2353979719599567E-7</v>
      </c>
      <c r="BI847" s="13">
        <f t="shared" si="1058"/>
        <v>7.375388820407225E-8</v>
      </c>
      <c r="BJ847" s="14">
        <f t="shared" si="1059"/>
        <v>0.12210252016082931</v>
      </c>
      <c r="BK847" s="14">
        <f t="shared" si="1060"/>
        <v>0.30899228831977887</v>
      </c>
      <c r="BL847" s="14">
        <f t="shared" si="1061"/>
        <v>0.50958228873641676</v>
      </c>
      <c r="BM847" s="14">
        <f t="shared" si="1062"/>
        <v>0.2187835729109982</v>
      </c>
      <c r="BN847" s="14">
        <f t="shared" si="1063"/>
        <v>0.78095234461230922</v>
      </c>
    </row>
    <row r="848" spans="1:66" x14ac:dyDescent="0.25">
      <c r="A848" t="s">
        <v>298</v>
      </c>
      <c r="B848" t="s">
        <v>330</v>
      </c>
      <c r="C848" t="s">
        <v>331</v>
      </c>
      <c r="D848"/>
      <c r="E848" s="10">
        <f>VLOOKUP(A848,home!$A$2:$E$405,3,FALSE)</f>
        <v>1.65</v>
      </c>
      <c r="F848" s="10">
        <f>VLOOKUP(B848,home!$B$2:$E$405,3,FALSE)</f>
        <v>1.36</v>
      </c>
      <c r="G848" s="10">
        <f>VLOOKUP(C848,away!$B$2:$E$405,4,FALSE)</f>
        <v>2.42</v>
      </c>
      <c r="H848" s="10">
        <f>VLOOKUP(A848,away!$A$2:$E$405,3,FALSE)</f>
        <v>1.25</v>
      </c>
      <c r="I848" s="10">
        <f>VLOOKUP(C848,away!$B$2:$E$405,3,FALSE)</f>
        <v>0.45</v>
      </c>
      <c r="J848" s="10">
        <f>VLOOKUP(B848,home!$B$2:$E$405,4,FALSE)</f>
        <v>1.2</v>
      </c>
      <c r="K848" s="12">
        <f t="shared" si="1008"/>
        <v>5.4304800000000002</v>
      </c>
      <c r="L848" s="12">
        <f t="shared" si="1009"/>
        <v>0.67499999999999993</v>
      </c>
      <c r="M848" s="13">
        <f t="shared" si="1010"/>
        <v>2.2306104200577378E-3</v>
      </c>
      <c r="N848" s="13">
        <f t="shared" si="1011"/>
        <v>1.2113285273915144E-2</v>
      </c>
      <c r="O848" s="13">
        <f t="shared" si="1012"/>
        <v>1.5056620335389729E-3</v>
      </c>
      <c r="P848" s="13">
        <f t="shared" si="1013"/>
        <v>8.1764675598927205E-3</v>
      </c>
      <c r="Q848" s="13">
        <f t="shared" si="1014"/>
        <v>3.2890476707145358E-2</v>
      </c>
      <c r="R848" s="13">
        <f t="shared" si="1015"/>
        <v>5.0816093631940321E-4</v>
      </c>
      <c r="S848" s="13">
        <f t="shared" si="1016"/>
        <v>7.4928617248465491E-3</v>
      </c>
      <c r="T848" s="13">
        <f t="shared" si="1017"/>
        <v>2.2201071777323111E-2</v>
      </c>
      <c r="U848" s="13">
        <f t="shared" si="1018"/>
        <v>2.7595578014637926E-3</v>
      </c>
      <c r="V848" s="13">
        <f t="shared" si="1019"/>
        <v>3.0517376804658513E-3</v>
      </c>
      <c r="W848" s="13">
        <f t="shared" si="1020"/>
        <v>5.9537025316206235E-2</v>
      </c>
      <c r="X848" s="13">
        <f t="shared" si="1021"/>
        <v>4.0187492088439206E-2</v>
      </c>
      <c r="Y848" s="13">
        <f t="shared" si="1022"/>
        <v>1.3563278579848228E-2</v>
      </c>
      <c r="Z848" s="13">
        <f t="shared" si="1023"/>
        <v>1.1433621067186572E-4</v>
      </c>
      <c r="AA848" s="13">
        <f t="shared" si="1024"/>
        <v>6.2090050532935331E-4</v>
      </c>
      <c r="AB848" s="13">
        <f t="shared" si="1025"/>
        <v>1.6858938880904735E-3</v>
      </c>
      <c r="AC848" s="13">
        <f t="shared" si="1026"/>
        <v>6.9914814352099589E-4</v>
      </c>
      <c r="AD848" s="13">
        <f t="shared" si="1027"/>
        <v>8.0828656309787944E-2</v>
      </c>
      <c r="AE848" s="13">
        <f t="shared" si="1028"/>
        <v>5.455934300910685E-2</v>
      </c>
      <c r="AF848" s="13">
        <f t="shared" si="1029"/>
        <v>1.8413778265573558E-2</v>
      </c>
      <c r="AG848" s="13">
        <f t="shared" si="1030"/>
        <v>4.1431001097540507E-3</v>
      </c>
      <c r="AH848" s="13">
        <f t="shared" si="1031"/>
        <v>1.9294235550877335E-5</v>
      </c>
      <c r="AI848" s="13">
        <f t="shared" si="1032"/>
        <v>1.0477696027432834E-4</v>
      </c>
      <c r="AJ848" s="13">
        <f t="shared" si="1033"/>
        <v>2.8449459361526734E-4</v>
      </c>
      <c r="AK848" s="13">
        <f t="shared" si="1034"/>
        <v>5.149807335786123E-4</v>
      </c>
      <c r="AL848" s="13">
        <f t="shared" si="1035"/>
        <v>1.0251117028155323E-4</v>
      </c>
      <c r="AM848" s="13">
        <f t="shared" si="1036"/>
        <v>8.7787680303435423E-2</v>
      </c>
      <c r="AN848" s="13">
        <f t="shared" si="1037"/>
        <v>5.9256684204818902E-2</v>
      </c>
      <c r="AO848" s="13">
        <f t="shared" si="1038"/>
        <v>1.9999130919126376E-2</v>
      </c>
      <c r="AP848" s="13">
        <f t="shared" si="1039"/>
        <v>4.4998044568034341E-3</v>
      </c>
      <c r="AQ848" s="13">
        <f t="shared" si="1040"/>
        <v>7.593420020855793E-4</v>
      </c>
      <c r="AR848" s="13">
        <f t="shared" si="1041"/>
        <v>2.6047217993684409E-6</v>
      </c>
      <c r="AS848" s="13">
        <f t="shared" si="1042"/>
        <v>1.4144889637034331E-5</v>
      </c>
      <c r="AT848" s="13">
        <f t="shared" si="1043"/>
        <v>3.8406770138061096E-5</v>
      </c>
      <c r="AU848" s="13">
        <f t="shared" si="1044"/>
        <v>6.9522399033112667E-5</v>
      </c>
      <c r="AV848" s="13">
        <f t="shared" si="1045"/>
        <v>9.4384999375334464E-5</v>
      </c>
      <c r="AW848" s="13">
        <f t="shared" si="1046"/>
        <v>1.0437841124823169E-5</v>
      </c>
      <c r="AX848" s="13">
        <f t="shared" si="1047"/>
        <v>7.945487368903334E-2</v>
      </c>
      <c r="AY848" s="13">
        <f t="shared" si="1048"/>
        <v>5.3632039740097504E-2</v>
      </c>
      <c r="AZ848" s="13">
        <f t="shared" si="1049"/>
        <v>1.8100813412282903E-2</v>
      </c>
      <c r="BA848" s="13">
        <f t="shared" si="1050"/>
        <v>4.0726830177636531E-3</v>
      </c>
      <c r="BB848" s="13">
        <f t="shared" si="1051"/>
        <v>6.8726525924761627E-4</v>
      </c>
      <c r="BC848" s="13">
        <f t="shared" si="1052"/>
        <v>9.278080999842821E-5</v>
      </c>
      <c r="BD848" s="13">
        <f t="shared" si="1053"/>
        <v>2.9303120242894939E-7</v>
      </c>
      <c r="BE848" s="13">
        <f t="shared" si="1054"/>
        <v>1.5913000841663611E-6</v>
      </c>
      <c r="BF848" s="13">
        <f t="shared" si="1055"/>
        <v>4.3207616405318706E-6</v>
      </c>
      <c r="BG848" s="13">
        <f t="shared" si="1056"/>
        <v>7.8212698912251711E-6</v>
      </c>
      <c r="BH848" s="13">
        <f t="shared" si="1057"/>
        <v>1.0618312429725121E-5</v>
      </c>
      <c r="BI848" s="13">
        <f t="shared" si="1058"/>
        <v>1.1532506656674732E-5</v>
      </c>
      <c r="BJ848" s="14">
        <f t="shared" si="1059"/>
        <v>0.66678060525179284</v>
      </c>
      <c r="BK848" s="14">
        <f t="shared" si="1060"/>
        <v>7.5385376439162918E-2</v>
      </c>
      <c r="BL848" s="14">
        <f t="shared" si="1061"/>
        <v>8.2589626496487444E-3</v>
      </c>
      <c r="BM848" s="14">
        <f t="shared" si="1062"/>
        <v>0.63949301572143413</v>
      </c>
      <c r="BN848" s="14">
        <f t="shared" si="1063"/>
        <v>5.7424662930869334E-2</v>
      </c>
    </row>
    <row r="849" spans="1:66" x14ac:dyDescent="0.25">
      <c r="A849" t="s">
        <v>298</v>
      </c>
      <c r="B849" t="s">
        <v>363</v>
      </c>
      <c r="C849" t="s">
        <v>324</v>
      </c>
      <c r="D849"/>
      <c r="E849" s="10">
        <f>VLOOKUP(A849,home!$A$2:$E$405,3,FALSE)</f>
        <v>1.65</v>
      </c>
      <c r="F849" s="10">
        <f>VLOOKUP(B849,home!$B$2:$E$405,3,FALSE)</f>
        <v>1.06</v>
      </c>
      <c r="G849" s="10">
        <f>VLOOKUP(C849,away!$B$2:$E$405,4,FALSE)</f>
        <v>1.21</v>
      </c>
      <c r="H849" s="10">
        <f>VLOOKUP(A849,away!$A$2:$E$405,3,FALSE)</f>
        <v>1.25</v>
      </c>
      <c r="I849" s="10">
        <f>VLOOKUP(C849,away!$B$2:$E$405,3,FALSE)</f>
        <v>0.91</v>
      </c>
      <c r="J849" s="10">
        <f>VLOOKUP(B849,home!$B$2:$E$405,4,FALSE)</f>
        <v>1.2</v>
      </c>
      <c r="K849" s="12">
        <f t="shared" si="1008"/>
        <v>2.1162899999999998</v>
      </c>
      <c r="L849" s="12">
        <f t="shared" si="1009"/>
        <v>1.365</v>
      </c>
      <c r="M849" s="13">
        <f t="shared" si="1010"/>
        <v>3.0767695094806414E-2</v>
      </c>
      <c r="N849" s="13">
        <f t="shared" si="1011"/>
        <v>6.5113365452187849E-2</v>
      </c>
      <c r="O849" s="13">
        <f t="shared" si="1012"/>
        <v>4.1997903804410756E-2</v>
      </c>
      <c r="P849" s="13">
        <f t="shared" si="1013"/>
        <v>8.8879743842236417E-2</v>
      </c>
      <c r="Q849" s="13">
        <f t="shared" si="1014"/>
        <v>6.8899382086405322E-2</v>
      </c>
      <c r="R849" s="13">
        <f t="shared" si="1015"/>
        <v>2.8663569346510345E-2</v>
      </c>
      <c r="S849" s="13">
        <f t="shared" si="1016"/>
        <v>6.4187525593971298E-2</v>
      </c>
      <c r="T849" s="13">
        <f t="shared" si="1017"/>
        <v>9.4047656547943267E-2</v>
      </c>
      <c r="U849" s="13">
        <f t="shared" si="1018"/>
        <v>6.0660425172326365E-2</v>
      </c>
      <c r="V849" s="13">
        <f t="shared" si="1019"/>
        <v>2.0602311811788589E-2</v>
      </c>
      <c r="W849" s="13">
        <f t="shared" si="1020"/>
        <v>4.8603691105212891E-2</v>
      </c>
      <c r="X849" s="13">
        <f t="shared" si="1021"/>
        <v>6.6344038358615604E-2</v>
      </c>
      <c r="Y849" s="13">
        <f t="shared" si="1022"/>
        <v>4.5279806179755154E-2</v>
      </c>
      <c r="Z849" s="13">
        <f t="shared" si="1023"/>
        <v>1.3041924052662204E-2</v>
      </c>
      <c r="AA849" s="13">
        <f t="shared" si="1024"/>
        <v>2.7600493453408488E-2</v>
      </c>
      <c r="AB849" s="13">
        <f t="shared" si="1025"/>
        <v>2.9205324145256933E-2</v>
      </c>
      <c r="AC849" s="13">
        <f t="shared" si="1026"/>
        <v>3.7196647952245109E-3</v>
      </c>
      <c r="AD849" s="13">
        <f t="shared" si="1027"/>
        <v>2.5714876362262752E-2</v>
      </c>
      <c r="AE849" s="13">
        <f t="shared" si="1028"/>
        <v>3.5100806234488663E-2</v>
      </c>
      <c r="AF849" s="13">
        <f t="shared" si="1029"/>
        <v>2.3956300255038514E-2</v>
      </c>
      <c r="AG849" s="13">
        <f t="shared" si="1030"/>
        <v>1.0900116616042522E-2</v>
      </c>
      <c r="AH849" s="13">
        <f t="shared" si="1031"/>
        <v>4.4505565829709775E-3</v>
      </c>
      <c r="AI849" s="13">
        <f t="shared" si="1032"/>
        <v>9.4186683909756493E-3</v>
      </c>
      <c r="AJ849" s="13">
        <f t="shared" si="1033"/>
        <v>9.9663168645689297E-3</v>
      </c>
      <c r="AK849" s="13">
        <f t="shared" si="1034"/>
        <v>7.030538905772858E-3</v>
      </c>
      <c r="AL849" s="13">
        <f t="shared" si="1035"/>
        <v>4.2980516175791794E-4</v>
      </c>
      <c r="AM849" s="13">
        <f t="shared" si="1036"/>
        <v>1.0884027139338604E-2</v>
      </c>
      <c r="AN849" s="13">
        <f t="shared" si="1037"/>
        <v>1.4856697045197194E-2</v>
      </c>
      <c r="AO849" s="13">
        <f t="shared" si="1038"/>
        <v>1.0139695733347087E-2</v>
      </c>
      <c r="AP849" s="13">
        <f t="shared" si="1039"/>
        <v>4.6135615586729234E-3</v>
      </c>
      <c r="AQ849" s="13">
        <f t="shared" si="1040"/>
        <v>1.5743778818971355E-3</v>
      </c>
      <c r="AR849" s="13">
        <f t="shared" si="1041"/>
        <v>1.215001947151077E-3</v>
      </c>
      <c r="AS849" s="13">
        <f t="shared" si="1042"/>
        <v>2.5712964707363521E-3</v>
      </c>
      <c r="AT849" s="13">
        <f t="shared" si="1043"/>
        <v>2.720804504027318E-3</v>
      </c>
      <c r="AU849" s="13">
        <f t="shared" si="1044"/>
        <v>1.9193371212759902E-3</v>
      </c>
      <c r="AV849" s="13">
        <f t="shared" si="1045"/>
        <v>1.0154684890962915E-3</v>
      </c>
      <c r="AW849" s="13">
        <f t="shared" si="1046"/>
        <v>3.4488710535698474E-5</v>
      </c>
      <c r="AX849" s="13">
        <f t="shared" si="1047"/>
        <v>3.838959632451813E-3</v>
      </c>
      <c r="AY849" s="13">
        <f t="shared" si="1048"/>
        <v>5.2401798982967254E-3</v>
      </c>
      <c r="AZ849" s="13">
        <f t="shared" si="1049"/>
        <v>3.5764227805875153E-3</v>
      </c>
      <c r="BA849" s="13">
        <f t="shared" si="1050"/>
        <v>1.627272365167319E-3</v>
      </c>
      <c r="BB849" s="13">
        <f t="shared" si="1051"/>
        <v>5.5530669461334773E-4</v>
      </c>
      <c r="BC849" s="13">
        <f t="shared" si="1052"/>
        <v>1.5159872762944394E-4</v>
      </c>
      <c r="BD849" s="13">
        <f t="shared" si="1053"/>
        <v>2.7641294297686984E-4</v>
      </c>
      <c r="BE849" s="13">
        <f t="shared" si="1054"/>
        <v>5.8496994709251971E-4</v>
      </c>
      <c r="BF849" s="13">
        <f t="shared" si="1055"/>
        <v>6.1898302466621442E-4</v>
      </c>
      <c r="BG849" s="13">
        <f t="shared" si="1056"/>
        <v>4.3664919509028751E-4</v>
      </c>
      <c r="BH849" s="13">
        <f t="shared" si="1057"/>
        <v>2.3101908126940617E-4</v>
      </c>
      <c r="BI849" s="13">
        <f t="shared" si="1058"/>
        <v>9.7780674299926268E-5</v>
      </c>
      <c r="BJ849" s="14">
        <f t="shared" si="1059"/>
        <v>0.5410181386551518</v>
      </c>
      <c r="BK849" s="14">
        <f t="shared" si="1060"/>
        <v>0.21382692619808186</v>
      </c>
      <c r="BL849" s="14">
        <f t="shared" si="1061"/>
        <v>0.23068152006388346</v>
      </c>
      <c r="BM849" s="14">
        <f t="shared" si="1062"/>
        <v>0.66904115815546128</v>
      </c>
      <c r="BN849" s="14">
        <f t="shared" si="1063"/>
        <v>0.32432165962655707</v>
      </c>
    </row>
    <row r="850" spans="1:66" x14ac:dyDescent="0.25">
      <c r="A850" t="s">
        <v>298</v>
      </c>
      <c r="B850" t="s">
        <v>366</v>
      </c>
      <c r="C850" t="s">
        <v>299</v>
      </c>
      <c r="D850"/>
      <c r="E850" s="10">
        <f>VLOOKUP(A850,home!$A$2:$E$405,3,FALSE)</f>
        <v>1.65</v>
      </c>
      <c r="F850" s="10">
        <f>VLOOKUP(B850,home!$B$2:$E$405,3,FALSE)</f>
        <v>1.21</v>
      </c>
      <c r="G850" s="10">
        <f>VLOOKUP(C850,away!$B$2:$E$405,4,FALSE)</f>
        <v>0.76</v>
      </c>
      <c r="H850" s="10">
        <f>VLOOKUP(A850,away!$A$2:$E$405,3,FALSE)</f>
        <v>1.25</v>
      </c>
      <c r="I850" s="10">
        <f>VLOOKUP(C850,away!$B$2:$E$405,3,FALSE)</f>
        <v>0.76</v>
      </c>
      <c r="J850" s="10">
        <f>VLOOKUP(B850,home!$B$2:$E$405,4,FALSE)</f>
        <v>0.4</v>
      </c>
      <c r="K850" s="12">
        <f t="shared" si="1008"/>
        <v>1.5173399999999999</v>
      </c>
      <c r="L850" s="12">
        <f t="shared" si="1009"/>
        <v>0.38</v>
      </c>
      <c r="M850" s="13">
        <f t="shared" si="1010"/>
        <v>0.14996700136311475</v>
      </c>
      <c r="N850" s="13">
        <f t="shared" si="1011"/>
        <v>0.22755092984830852</v>
      </c>
      <c r="O850" s="13">
        <f t="shared" si="1012"/>
        <v>5.6987460517983604E-2</v>
      </c>
      <c r="P850" s="13">
        <f t="shared" si="1013"/>
        <v>8.6469353342357252E-2</v>
      </c>
      <c r="Q850" s="13">
        <f t="shared" si="1014"/>
        <v>0.17263606394801623</v>
      </c>
      <c r="R850" s="13">
        <f t="shared" si="1015"/>
        <v>1.0827617498416882E-2</v>
      </c>
      <c r="S850" s="13">
        <f t="shared" si="1016"/>
        <v>1.246432381704677E-2</v>
      </c>
      <c r="T850" s="13">
        <f t="shared" si="1017"/>
        <v>6.5601704300246172E-2</v>
      </c>
      <c r="U850" s="13">
        <f t="shared" si="1018"/>
        <v>1.6429177135047872E-2</v>
      </c>
      <c r="V850" s="13">
        <f t="shared" si="1019"/>
        <v>7.9853272202354947E-4</v>
      </c>
      <c r="W850" s="13">
        <f t="shared" si="1020"/>
        <v>8.7315868423627638E-2</v>
      </c>
      <c r="X850" s="13">
        <f t="shared" si="1021"/>
        <v>3.3180030000978508E-2</v>
      </c>
      <c r="Y850" s="13">
        <f t="shared" si="1022"/>
        <v>6.3042057001859147E-3</v>
      </c>
      <c r="Z850" s="13">
        <f t="shared" si="1023"/>
        <v>1.3714982164661389E-3</v>
      </c>
      <c r="AA850" s="13">
        <f t="shared" si="1024"/>
        <v>2.0810291037727312E-3</v>
      </c>
      <c r="AB850" s="13">
        <f t="shared" si="1025"/>
        <v>1.5788143501592581E-3</v>
      </c>
      <c r="AC850" s="13">
        <f t="shared" si="1026"/>
        <v>2.8776583960336281E-5</v>
      </c>
      <c r="AD850" s="13">
        <f t="shared" si="1027"/>
        <v>3.312196494847678E-2</v>
      </c>
      <c r="AE850" s="13">
        <f t="shared" si="1028"/>
        <v>1.2586346680421178E-2</v>
      </c>
      <c r="AF850" s="13">
        <f t="shared" si="1029"/>
        <v>2.3914058692800231E-3</v>
      </c>
      <c r="AG850" s="13">
        <f t="shared" si="1030"/>
        <v>3.0291141010880304E-4</v>
      </c>
      <c r="AH850" s="13">
        <f t="shared" si="1031"/>
        <v>1.3029233056428315E-4</v>
      </c>
      <c r="AI850" s="13">
        <f t="shared" si="1032"/>
        <v>1.976977648584094E-4</v>
      </c>
      <c r="AJ850" s="13">
        <f t="shared" si="1033"/>
        <v>1.4998736326512948E-4</v>
      </c>
      <c r="AK850" s="13">
        <f t="shared" si="1034"/>
        <v>7.5860608592237175E-5</v>
      </c>
      <c r="AL850" s="13">
        <f t="shared" si="1035"/>
        <v>6.6369070097692517E-7</v>
      </c>
      <c r="AM850" s="13">
        <f t="shared" si="1036"/>
        <v>1.0051456458984351E-2</v>
      </c>
      <c r="AN850" s="13">
        <f t="shared" si="1037"/>
        <v>3.8195534544140535E-3</v>
      </c>
      <c r="AO850" s="13">
        <f t="shared" si="1038"/>
        <v>7.2571515633866992E-4</v>
      </c>
      <c r="AP850" s="13">
        <f t="shared" si="1039"/>
        <v>9.1923919802898229E-5</v>
      </c>
      <c r="AQ850" s="13">
        <f t="shared" si="1040"/>
        <v>8.732772381275329E-6</v>
      </c>
      <c r="AR850" s="13">
        <f t="shared" si="1041"/>
        <v>9.902217122885522E-6</v>
      </c>
      <c r="AS850" s="13">
        <f t="shared" si="1042"/>
        <v>1.502503012923912E-5</v>
      </c>
      <c r="AT850" s="13">
        <f t="shared" si="1043"/>
        <v>1.1399039608149843E-5</v>
      </c>
      <c r="AU850" s="13">
        <f t="shared" si="1044"/>
        <v>5.7654062530100268E-6</v>
      </c>
      <c r="AV850" s="13">
        <f t="shared" si="1045"/>
        <v>2.1870203809855578E-6</v>
      </c>
      <c r="AW850" s="13">
        <f t="shared" si="1046"/>
        <v>1.0629913620103462E-8</v>
      </c>
      <c r="AX850" s="13">
        <f t="shared" si="1047"/>
        <v>2.5419128239125535E-3</v>
      </c>
      <c r="AY850" s="13">
        <f t="shared" si="1048"/>
        <v>9.659268730867704E-4</v>
      </c>
      <c r="AZ850" s="13">
        <f t="shared" si="1049"/>
        <v>1.8352610588648634E-4</v>
      </c>
      <c r="BA850" s="13">
        <f t="shared" si="1050"/>
        <v>2.3246640078954944E-5</v>
      </c>
      <c r="BB850" s="13">
        <f t="shared" si="1051"/>
        <v>2.2084308075007188E-6</v>
      </c>
      <c r="BC850" s="13">
        <f t="shared" si="1052"/>
        <v>1.6784074137005468E-7</v>
      </c>
      <c r="BD850" s="13">
        <f t="shared" si="1053"/>
        <v>6.2714041778274968E-7</v>
      </c>
      <c r="BE850" s="13">
        <f t="shared" si="1054"/>
        <v>9.515852415184775E-7</v>
      </c>
      <c r="BF850" s="13">
        <f t="shared" si="1055"/>
        <v>7.2193917518282332E-7</v>
      </c>
      <c r="BG850" s="13">
        <f t="shared" si="1056"/>
        <v>3.6514239602396834E-7</v>
      </c>
      <c r="BH850" s="13">
        <f t="shared" si="1057"/>
        <v>1.3851129079575199E-7</v>
      </c>
      <c r="BI850" s="13">
        <f t="shared" si="1058"/>
        <v>4.203374439520526E-8</v>
      </c>
      <c r="BJ850" s="14">
        <f t="shared" si="1059"/>
        <v>0.65940580160608431</v>
      </c>
      <c r="BK850" s="14">
        <f t="shared" si="1060"/>
        <v>0.25069457839229037</v>
      </c>
      <c r="BL850" s="14">
        <f t="shared" si="1061"/>
        <v>8.850506173842039E-2</v>
      </c>
      <c r="BM850" s="14">
        <f t="shared" si="1062"/>
        <v>0.29457259719189105</v>
      </c>
      <c r="BN850" s="14">
        <f t="shared" si="1063"/>
        <v>0.70443842651819721</v>
      </c>
    </row>
    <row r="851" spans="1:66" x14ac:dyDescent="0.25">
      <c r="A851" t="s">
        <v>304</v>
      </c>
      <c r="B851" t="s">
        <v>305</v>
      </c>
      <c r="C851" t="s">
        <v>327</v>
      </c>
      <c r="D851"/>
      <c r="E851" s="10">
        <f>VLOOKUP(A851,home!$A$2:$E$405,3,FALSE)</f>
        <v>1.325</v>
      </c>
      <c r="F851" s="10">
        <f>VLOOKUP(B851,home!$B$2:$E$405,3,FALSE)</f>
        <v>0.91</v>
      </c>
      <c r="G851" s="10">
        <f>VLOOKUP(C851,away!$B$2:$E$405,4,FALSE)</f>
        <v>1.7</v>
      </c>
      <c r="H851" s="10">
        <f>VLOOKUP(A851,away!$A$2:$E$405,3,FALSE)</f>
        <v>1.3</v>
      </c>
      <c r="I851" s="10">
        <f>VLOOKUP(C851,away!$B$2:$E$405,3,FALSE)</f>
        <v>0.38</v>
      </c>
      <c r="J851" s="10">
        <f>VLOOKUP(B851,home!$B$2:$E$405,4,FALSE)</f>
        <v>1.08</v>
      </c>
      <c r="K851" s="12">
        <f t="shared" si="1008"/>
        <v>2.0497749999999999</v>
      </c>
      <c r="L851" s="12">
        <f t="shared" si="1009"/>
        <v>0.53352000000000011</v>
      </c>
      <c r="M851" s="13">
        <f t="shared" si="1010"/>
        <v>7.5524739568301552E-2</v>
      </c>
      <c r="N851" s="13">
        <f t="shared" si="1011"/>
        <v>0.15480872304861532</v>
      </c>
      <c r="O851" s="13">
        <f t="shared" si="1012"/>
        <v>4.0293959054480251E-2</v>
      </c>
      <c r="P851" s="13">
        <f t="shared" si="1013"/>
        <v>8.259354992089725E-2</v>
      </c>
      <c r="Q851" s="13">
        <f t="shared" si="1014"/>
        <v>0.15866152514348777</v>
      </c>
      <c r="R851" s="13">
        <f t="shared" si="1015"/>
        <v>1.0748816517373151E-2</v>
      </c>
      <c r="S851" s="13">
        <f t="shared" si="1016"/>
        <v>2.2580993087591119E-2</v>
      </c>
      <c r="T851" s="13">
        <f t="shared" si="1017"/>
        <v>8.4649096894553605E-2</v>
      </c>
      <c r="U851" s="13">
        <f t="shared" si="1018"/>
        <v>2.2032655376898552E-2</v>
      </c>
      <c r="V851" s="13">
        <f t="shared" si="1019"/>
        <v>2.7438314186906216E-3</v>
      </c>
      <c r="W851" s="13">
        <f t="shared" si="1020"/>
        <v>0.10840680923366421</v>
      </c>
      <c r="X851" s="13">
        <f t="shared" si="1021"/>
        <v>5.7837200862344534E-2</v>
      </c>
      <c r="Y851" s="13">
        <f t="shared" si="1022"/>
        <v>1.5428651702039027E-2</v>
      </c>
      <c r="Z851" s="13">
        <f t="shared" si="1023"/>
        <v>1.911569529449642E-3</v>
      </c>
      <c r="AA851" s="13">
        <f t="shared" si="1024"/>
        <v>3.9182874322276394E-3</v>
      </c>
      <c r="AB851" s="13">
        <f t="shared" si="1025"/>
        <v>4.0158038106972065E-3</v>
      </c>
      <c r="AC851" s="13">
        <f t="shared" si="1026"/>
        <v>1.8754018430709184E-4</v>
      </c>
      <c r="AD851" s="13">
        <f t="shared" si="1027"/>
        <v>5.5552391849233523E-2</v>
      </c>
      <c r="AE851" s="13">
        <f t="shared" si="1028"/>
        <v>2.9638312099403073E-2</v>
      </c>
      <c r="AF851" s="13">
        <f t="shared" si="1029"/>
        <v>7.906316135636764E-3</v>
      </c>
      <c r="AG851" s="13">
        <f t="shared" si="1030"/>
        <v>1.4060592615616424E-3</v>
      </c>
      <c r="AH851" s="13">
        <f t="shared" si="1031"/>
        <v>2.5496514383799317E-4</v>
      </c>
      <c r="AI851" s="13">
        <f t="shared" si="1032"/>
        <v>5.2262117771052243E-4</v>
      </c>
      <c r="AJ851" s="13">
        <f t="shared" si="1033"/>
        <v>5.356279122707932E-4</v>
      </c>
      <c r="AK851" s="13">
        <f t="shared" si="1034"/>
        <v>3.6597223462495504E-4</v>
      </c>
      <c r="AL851" s="13">
        <f t="shared" si="1035"/>
        <v>8.2037275008324277E-6</v>
      </c>
      <c r="AM851" s="13">
        <f t="shared" si="1036"/>
        <v>2.2773980800552512E-2</v>
      </c>
      <c r="AN851" s="13">
        <f t="shared" si="1037"/>
        <v>1.2150374236710778E-2</v>
      </c>
      <c r="AO851" s="13">
        <f t="shared" si="1038"/>
        <v>3.241233831384967E-3</v>
      </c>
      <c r="AP851" s="13">
        <f t="shared" si="1039"/>
        <v>5.7642102457350277E-4</v>
      </c>
      <c r="AQ851" s="13">
        <f t="shared" si="1040"/>
        <v>7.6883036257613776E-5</v>
      </c>
      <c r="AR851" s="13">
        <f t="shared" si="1041"/>
        <v>2.7205800708089243E-5</v>
      </c>
      <c r="AS851" s="13">
        <f t="shared" si="1042"/>
        <v>5.576577014642363E-5</v>
      </c>
      <c r="AT851" s="13">
        <f t="shared" si="1043"/>
        <v>5.7153640750942762E-5</v>
      </c>
      <c r="AU851" s="13">
        <f t="shared" si="1044"/>
        <v>3.9050701323421233E-5</v>
      </c>
      <c r="AV851" s="13">
        <f t="shared" si="1045"/>
        <v>2.0011287826303944E-5</v>
      </c>
      <c r="AW851" s="13">
        <f t="shared" si="1046"/>
        <v>2.4921008987343819E-7</v>
      </c>
      <c r="AX851" s="13">
        <f t="shared" si="1047"/>
        <v>7.7802560825754171E-3</v>
      </c>
      <c r="AY851" s="13">
        <f t="shared" si="1048"/>
        <v>4.1509222251756373E-3</v>
      </c>
      <c r="AZ851" s="13">
        <f t="shared" si="1049"/>
        <v>1.1073000127878529E-3</v>
      </c>
      <c r="BA851" s="13">
        <f t="shared" si="1050"/>
        <v>1.9692223427419183E-4</v>
      </c>
      <c r="BB851" s="13">
        <f t="shared" si="1051"/>
        <v>2.62654876074917E-5</v>
      </c>
      <c r="BC851" s="13">
        <f t="shared" si="1052"/>
        <v>2.8026325896697964E-6</v>
      </c>
      <c r="BD851" s="13">
        <f t="shared" si="1053"/>
        <v>2.419139798963295E-6</v>
      </c>
      <c r="BE851" s="13">
        <f t="shared" si="1054"/>
        <v>4.9586922814199876E-6</v>
      </c>
      <c r="BF851" s="13">
        <f t="shared" si="1055"/>
        <v>5.0821017355738285E-6</v>
      </c>
      <c r="BG851" s="13">
        <f t="shared" si="1056"/>
        <v>3.4723883616786144E-6</v>
      </c>
      <c r="BH851" s="13">
        <f t="shared" si="1057"/>
        <v>1.7794037135149459E-6</v>
      </c>
      <c r="BI851" s="13">
        <f t="shared" si="1058"/>
        <v>7.294754493740192E-7</v>
      </c>
      <c r="BJ851" s="14">
        <f t="shared" si="1059"/>
        <v>0.72637844783502892</v>
      </c>
      <c r="BK851" s="14">
        <f t="shared" si="1060"/>
        <v>0.18778978013246408</v>
      </c>
      <c r="BL851" s="14">
        <f t="shared" si="1061"/>
        <v>8.290633706221677E-2</v>
      </c>
      <c r="BM851" s="14">
        <f t="shared" si="1062"/>
        <v>0.47220414829091872</v>
      </c>
      <c r="BN851" s="14">
        <f t="shared" si="1063"/>
        <v>0.52263131325315526</v>
      </c>
    </row>
    <row r="852" spans="1:66" x14ac:dyDescent="0.25">
      <c r="A852" t="s">
        <v>304</v>
      </c>
      <c r="B852" t="s">
        <v>310</v>
      </c>
      <c r="C852" t="s">
        <v>375</v>
      </c>
      <c r="D852"/>
      <c r="E852" s="10">
        <f>VLOOKUP(A852,home!$A$2:$E$405,3,FALSE)</f>
        <v>1.325</v>
      </c>
      <c r="F852" s="10">
        <f>VLOOKUP(B852,home!$B$2:$E$405,3,FALSE)</f>
        <v>0.94</v>
      </c>
      <c r="G852" s="10">
        <f>VLOOKUP(C852,away!$B$2:$E$405,4,FALSE)</f>
        <v>1.1299999999999999</v>
      </c>
      <c r="H852" s="10">
        <f>VLOOKUP(A852,away!$A$2:$E$405,3,FALSE)</f>
        <v>1.3</v>
      </c>
      <c r="I852" s="10">
        <f>VLOOKUP(C852,away!$B$2:$E$405,3,FALSE)</f>
        <v>0.75</v>
      </c>
      <c r="J852" s="10">
        <f>VLOOKUP(B852,home!$B$2:$E$405,4,FALSE)</f>
        <v>1.54</v>
      </c>
      <c r="K852" s="12">
        <f t="shared" si="1008"/>
        <v>1.4074149999999996</v>
      </c>
      <c r="L852" s="12">
        <f t="shared" si="1009"/>
        <v>1.5015000000000003</v>
      </c>
      <c r="M852" s="13">
        <f t="shared" si="1010"/>
        <v>5.4534868112793511E-2</v>
      </c>
      <c r="N852" s="13">
        <f t="shared" si="1011"/>
        <v>7.6753191404967253E-2</v>
      </c>
      <c r="O852" s="13">
        <f t="shared" si="1012"/>
        <v>8.1884104471359478E-2</v>
      </c>
      <c r="P852" s="13">
        <f t="shared" si="1013"/>
        <v>0.11524491689455836</v>
      </c>
      <c r="Q852" s="13">
        <f t="shared" si="1014"/>
        <v>5.4011796440610993E-2</v>
      </c>
      <c r="R852" s="13">
        <f t="shared" si="1015"/>
        <v>6.1474491431873148E-2</v>
      </c>
      <c r="S852" s="13">
        <f t="shared" si="1016"/>
        <v>6.0884858300949772E-2</v>
      </c>
      <c r="T852" s="13">
        <f t="shared" si="1017"/>
        <v>8.1098712355577418E-2</v>
      </c>
      <c r="U852" s="13">
        <f t="shared" si="1018"/>
        <v>8.6520121358589719E-2</v>
      </c>
      <c r="V852" s="13">
        <f t="shared" si="1019"/>
        <v>1.4295992184746144E-2</v>
      </c>
      <c r="W852" s="13">
        <f t="shared" si="1020"/>
        <v>2.5339004162487501E-2</v>
      </c>
      <c r="X852" s="13">
        <f t="shared" si="1021"/>
        <v>3.8046514749974988E-2</v>
      </c>
      <c r="Y852" s="13">
        <f t="shared" si="1022"/>
        <v>2.8563420948543736E-2</v>
      </c>
      <c r="Z852" s="13">
        <f t="shared" si="1023"/>
        <v>3.0767982961652521E-2</v>
      </c>
      <c r="AA852" s="13">
        <f t="shared" si="1024"/>
        <v>4.3303320739974172E-2</v>
      </c>
      <c r="AB852" s="13">
        <f t="shared" si="1025"/>
        <v>3.0472871579625371E-2</v>
      </c>
      <c r="AC852" s="13">
        <f t="shared" si="1026"/>
        <v>1.8881732094876752E-3</v>
      </c>
      <c r="AD852" s="13">
        <f t="shared" si="1027"/>
        <v>8.9156236358368373E-3</v>
      </c>
      <c r="AE852" s="13">
        <f t="shared" si="1028"/>
        <v>1.3386808889209014E-2</v>
      </c>
      <c r="AF852" s="13">
        <f t="shared" si="1029"/>
        <v>1.0050146773573672E-2</v>
      </c>
      <c r="AG852" s="13">
        <f t="shared" si="1030"/>
        <v>5.0300984601736242E-3</v>
      </c>
      <c r="AH852" s="13">
        <f t="shared" si="1031"/>
        <v>1.1549531604230322E-2</v>
      </c>
      <c r="AI852" s="13">
        <f t="shared" si="1032"/>
        <v>1.6254984022767812E-2</v>
      </c>
      <c r="AJ852" s="13">
        <f t="shared" si="1033"/>
        <v>1.1438754169201881E-2</v>
      </c>
      <c r="AK852" s="13">
        <f t="shared" si="1034"/>
        <v>5.3663580663490867E-3</v>
      </c>
      <c r="AL852" s="13">
        <f t="shared" si="1035"/>
        <v>1.596060444557236E-4</v>
      </c>
      <c r="AM852" s="13">
        <f t="shared" si="1036"/>
        <v>2.5095964878862607E-3</v>
      </c>
      <c r="AN852" s="13">
        <f t="shared" si="1037"/>
        <v>3.7681591265612212E-3</v>
      </c>
      <c r="AO852" s="13">
        <f t="shared" si="1038"/>
        <v>2.8289454642658378E-3</v>
      </c>
      <c r="AP852" s="13">
        <f t="shared" si="1039"/>
        <v>1.4158872048650522E-3</v>
      </c>
      <c r="AQ852" s="13">
        <f t="shared" si="1040"/>
        <v>5.3148865952621933E-4</v>
      </c>
      <c r="AR852" s="13">
        <f t="shared" si="1041"/>
        <v>3.4683243407503637E-3</v>
      </c>
      <c r="AS852" s="13">
        <f t="shared" si="1042"/>
        <v>4.8813717020371721E-3</v>
      </c>
      <c r="AT852" s="13">
        <f t="shared" si="1043"/>
        <v>3.435057877011323E-3</v>
      </c>
      <c r="AU852" s="13">
        <f t="shared" si="1044"/>
        <v>1.6115173273246301E-3</v>
      </c>
      <c r="AV852" s="13">
        <f t="shared" si="1045"/>
        <v>5.6701841480914859E-4</v>
      </c>
      <c r="AW852" s="13">
        <f t="shared" si="1046"/>
        <v>9.3690238749462328E-6</v>
      </c>
      <c r="AX852" s="13">
        <f t="shared" si="1047"/>
        <v>5.8867395683307269E-4</v>
      </c>
      <c r="AY852" s="13">
        <f t="shared" si="1048"/>
        <v>8.8389394618485872E-4</v>
      </c>
      <c r="AZ852" s="13">
        <f t="shared" si="1049"/>
        <v>6.6358338009828296E-4</v>
      </c>
      <c r="BA852" s="13">
        <f t="shared" si="1050"/>
        <v>3.3212348173919073E-4</v>
      </c>
      <c r="BB852" s="13">
        <f t="shared" si="1051"/>
        <v>1.2467085195784879E-4</v>
      </c>
      <c r="BC852" s="13">
        <f t="shared" si="1052"/>
        <v>3.7438656842941972E-5</v>
      </c>
      <c r="BD852" s="13">
        <f t="shared" si="1053"/>
        <v>8.6794816627277886E-4</v>
      </c>
      <c r="BE852" s="13">
        <f t="shared" si="1054"/>
        <v>1.2215632684348028E-3</v>
      </c>
      <c r="BF852" s="13">
        <f t="shared" si="1055"/>
        <v>8.596232337220839E-4</v>
      </c>
      <c r="BG852" s="13">
        <f t="shared" si="1056"/>
        <v>4.0328221116298882E-4</v>
      </c>
      <c r="BH852" s="13">
        <f t="shared" si="1057"/>
        <v>1.418963583059895E-4</v>
      </c>
      <c r="BI852" s="13">
        <f t="shared" si="1058"/>
        <v>3.9941412625044846E-5</v>
      </c>
      <c r="BJ852" s="14">
        <f t="shared" si="1059"/>
        <v>0.35487977903771584</v>
      </c>
      <c r="BK852" s="14">
        <f t="shared" si="1060"/>
        <v>0.24789230869317602</v>
      </c>
      <c r="BL852" s="14">
        <f t="shared" si="1061"/>
        <v>0.36576208175642727</v>
      </c>
      <c r="BM852" s="14">
        <f t="shared" si="1062"/>
        <v>0.55452425877049938</v>
      </c>
      <c r="BN852" s="14">
        <f t="shared" si="1063"/>
        <v>0.44390336875616276</v>
      </c>
    </row>
    <row r="853" spans="1:66" x14ac:dyDescent="0.25">
      <c r="A853" t="s">
        <v>304</v>
      </c>
      <c r="B853" t="s">
        <v>459</v>
      </c>
      <c r="C853" t="s">
        <v>335</v>
      </c>
      <c r="D853"/>
      <c r="E853" s="10">
        <f>VLOOKUP(A853,home!$A$2:$E$405,3,FALSE)</f>
        <v>1.325</v>
      </c>
      <c r="F853" s="10">
        <f>VLOOKUP(B853,home!$B$2:$E$405,3,FALSE)</f>
        <v>0.94</v>
      </c>
      <c r="G853" s="10">
        <f>VLOOKUP(C853,away!$B$2:$E$405,4,FALSE)</f>
        <v>1.32</v>
      </c>
      <c r="H853" s="10">
        <f>VLOOKUP(A853,away!$A$2:$E$405,3,FALSE)</f>
        <v>1.3</v>
      </c>
      <c r="I853" s="10">
        <f>VLOOKUP(C853,away!$B$2:$E$405,3,FALSE)</f>
        <v>0.75</v>
      </c>
      <c r="J853" s="10">
        <f>VLOOKUP(B853,home!$B$2:$E$405,4,FALSE)</f>
        <v>0.19</v>
      </c>
      <c r="K853" s="12">
        <f t="shared" si="1008"/>
        <v>1.6440599999999999</v>
      </c>
      <c r="L853" s="12">
        <f t="shared" si="1009"/>
        <v>0.18525000000000003</v>
      </c>
      <c r="M853" s="13">
        <f t="shared" si="1010"/>
        <v>0.16052429133217186</v>
      </c>
      <c r="N853" s="13">
        <f t="shared" si="1011"/>
        <v>0.26391156640757041</v>
      </c>
      <c r="O853" s="13">
        <f t="shared" si="1012"/>
        <v>2.9737124969284844E-2</v>
      </c>
      <c r="P853" s="13">
        <f t="shared" si="1013"/>
        <v>4.888961767700243E-2</v>
      </c>
      <c r="Q853" s="13">
        <f t="shared" si="1014"/>
        <v>0.21694322493401513</v>
      </c>
      <c r="R853" s="13">
        <f t="shared" si="1015"/>
        <v>2.7544012002800088E-3</v>
      </c>
      <c r="S853" s="13">
        <f t="shared" si="1016"/>
        <v>3.7224813403123128E-3</v>
      </c>
      <c r="T853" s="13">
        <f t="shared" si="1017"/>
        <v>4.0188732419026311E-2</v>
      </c>
      <c r="U853" s="13">
        <f t="shared" si="1018"/>
        <v>4.5284008373323503E-3</v>
      </c>
      <c r="V853" s="13">
        <f t="shared" si="1019"/>
        <v>1.2596964333928365E-4</v>
      </c>
      <c r="W853" s="13">
        <f t="shared" si="1020"/>
        <v>0.11888922612833901</v>
      </c>
      <c r="X853" s="13">
        <f t="shared" si="1021"/>
        <v>2.2024229140274805E-2</v>
      </c>
      <c r="Y853" s="13">
        <f t="shared" si="1022"/>
        <v>2.0399942241179541E-3</v>
      </c>
      <c r="Z853" s="13">
        <f t="shared" si="1023"/>
        <v>1.700842741172905E-4</v>
      </c>
      <c r="AA853" s="13">
        <f t="shared" si="1024"/>
        <v>2.796287517052726E-4</v>
      </c>
      <c r="AB853" s="13">
        <f t="shared" si="1025"/>
        <v>2.2986322276428525E-4</v>
      </c>
      <c r="AC853" s="13">
        <f t="shared" si="1026"/>
        <v>2.3978488125754934E-6</v>
      </c>
      <c r="AD853" s="13">
        <f t="shared" si="1027"/>
        <v>4.8865255277139245E-2</v>
      </c>
      <c r="AE853" s="13">
        <f t="shared" si="1028"/>
        <v>9.0522885400900477E-3</v>
      </c>
      <c r="AF853" s="13">
        <f t="shared" si="1029"/>
        <v>8.384682260258406E-4</v>
      </c>
      <c r="AG853" s="13">
        <f t="shared" si="1030"/>
        <v>5.1775412957095655E-5</v>
      </c>
      <c r="AH853" s="13">
        <f t="shared" si="1031"/>
        <v>7.8770279450570207E-6</v>
      </c>
      <c r="AI853" s="13">
        <f t="shared" si="1032"/>
        <v>1.2950306563350443E-5</v>
      </c>
      <c r="AJ853" s="13">
        <f t="shared" si="1033"/>
        <v>1.0645540504270966E-5</v>
      </c>
      <c r="AK853" s="13">
        <f t="shared" si="1034"/>
        <v>5.8339691071505756E-6</v>
      </c>
      <c r="AL853" s="13">
        <f t="shared" si="1035"/>
        <v>2.9211756232329255E-8</v>
      </c>
      <c r="AM853" s="13">
        <f t="shared" si="1036"/>
        <v>1.6067482318186704E-2</v>
      </c>
      <c r="AN853" s="13">
        <f t="shared" si="1037"/>
        <v>2.9765010994440874E-3</v>
      </c>
      <c r="AO853" s="13">
        <f t="shared" si="1038"/>
        <v>2.7569841433600865E-4</v>
      </c>
      <c r="AP853" s="13">
        <f t="shared" si="1039"/>
        <v>1.7024377085248529E-5</v>
      </c>
      <c r="AQ853" s="13">
        <f t="shared" si="1040"/>
        <v>7.884414637605729E-7</v>
      </c>
      <c r="AR853" s="13">
        <f t="shared" si="1041"/>
        <v>2.9184388536436288E-7</v>
      </c>
      <c r="AS853" s="13">
        <f t="shared" si="1042"/>
        <v>4.7980885817213435E-7</v>
      </c>
      <c r="AT853" s="13">
        <f t="shared" si="1043"/>
        <v>3.9441727568323967E-7</v>
      </c>
      <c r="AU853" s="13">
        <f t="shared" si="1044"/>
        <v>2.1614855541992904E-7</v>
      </c>
      <c r="AV853" s="13">
        <f t="shared" si="1045"/>
        <v>8.8840298505922115E-8</v>
      </c>
      <c r="AW853" s="13">
        <f t="shared" si="1046"/>
        <v>2.4713317391618384E-10</v>
      </c>
      <c r="AX853" s="13">
        <f t="shared" si="1047"/>
        <v>4.4026508300063398E-3</v>
      </c>
      <c r="AY853" s="13">
        <f t="shared" si="1048"/>
        <v>8.155910662586746E-4</v>
      </c>
      <c r="AZ853" s="13">
        <f t="shared" si="1049"/>
        <v>7.5544122512209735E-5</v>
      </c>
      <c r="BA853" s="13">
        <f t="shared" si="1050"/>
        <v>4.6648495651289505E-6</v>
      </c>
      <c r="BB853" s="13">
        <f t="shared" si="1051"/>
        <v>2.1604084548503461E-7</v>
      </c>
      <c r="BC853" s="13">
        <f t="shared" si="1052"/>
        <v>8.0043133252205407E-9</v>
      </c>
      <c r="BD853" s="13">
        <f t="shared" si="1053"/>
        <v>9.0106799606246917E-9</v>
      </c>
      <c r="BE853" s="13">
        <f t="shared" si="1054"/>
        <v>1.4814098496064626E-8</v>
      </c>
      <c r="BF853" s="13">
        <f t="shared" si="1055"/>
        <v>1.2177633386720008E-8</v>
      </c>
      <c r="BG853" s="13">
        <f t="shared" si="1056"/>
        <v>6.6735866485902994E-9</v>
      </c>
      <c r="BH853" s="13">
        <f t="shared" si="1057"/>
        <v>2.7429442163703416E-9</v>
      </c>
      <c r="BI853" s="13">
        <f t="shared" si="1058"/>
        <v>9.0191297367316441E-10</v>
      </c>
      <c r="BJ853" s="14">
        <f t="shared" si="1059"/>
        <v>0.74744093027357283</v>
      </c>
      <c r="BK853" s="14">
        <f t="shared" si="1060"/>
        <v>0.21408037811965333</v>
      </c>
      <c r="BL853" s="14">
        <f t="shared" si="1061"/>
        <v>3.7568243205215422E-2</v>
      </c>
      <c r="BM853" s="14">
        <f t="shared" si="1062"/>
        <v>0.27568381853310875</v>
      </c>
      <c r="BN853" s="14">
        <f t="shared" si="1063"/>
        <v>0.72276022652032457</v>
      </c>
    </row>
    <row r="854" spans="1:66" x14ac:dyDescent="0.25">
      <c r="A854" t="s">
        <v>304</v>
      </c>
      <c r="B854" t="s">
        <v>376</v>
      </c>
      <c r="C854" t="s">
        <v>339</v>
      </c>
      <c r="D854"/>
      <c r="E854" s="10">
        <f>VLOOKUP(A854,home!$A$2:$E$405,3,FALSE)</f>
        <v>1.325</v>
      </c>
      <c r="F854" s="10">
        <f>VLOOKUP(B854,home!$B$2:$E$405,3,FALSE)</f>
        <v>1.51</v>
      </c>
      <c r="G854" s="10">
        <f>VLOOKUP(C854,away!$B$2:$E$405,4,FALSE)</f>
        <v>0.56999999999999995</v>
      </c>
      <c r="H854" s="10">
        <f>VLOOKUP(A854,away!$A$2:$E$405,3,FALSE)</f>
        <v>1.3</v>
      </c>
      <c r="I854" s="10">
        <f>VLOOKUP(C854,away!$B$2:$E$405,3,FALSE)</f>
        <v>0.75</v>
      </c>
      <c r="J854" s="10">
        <f>VLOOKUP(B854,home!$B$2:$E$405,4,FALSE)</f>
        <v>0.77</v>
      </c>
      <c r="K854" s="12">
        <f t="shared" si="1008"/>
        <v>1.1404274999999999</v>
      </c>
      <c r="L854" s="12">
        <f t="shared" si="1009"/>
        <v>0.75075000000000014</v>
      </c>
      <c r="M854" s="13">
        <f t="shared" si="1010"/>
        <v>0.15089402647137476</v>
      </c>
      <c r="N854" s="13">
        <f t="shared" si="1011"/>
        <v>0.17208369737368373</v>
      </c>
      <c r="O854" s="13">
        <f t="shared" si="1012"/>
        <v>0.11328369037338462</v>
      </c>
      <c r="P854" s="13">
        <f t="shared" si="1013"/>
        <v>0.12919183580329308</v>
      </c>
      <c r="Q854" s="13">
        <f t="shared" si="1014"/>
        <v>9.8124490393313363E-2</v>
      </c>
      <c r="R854" s="13">
        <f t="shared" si="1015"/>
        <v>4.2523865273909257E-2</v>
      </c>
      <c r="S854" s="13">
        <f t="shared" si="1016"/>
        <v>2.7652735546478555E-2</v>
      </c>
      <c r="T854" s="13">
        <f t="shared" si="1017"/>
        <v>7.3666961162780015E-2</v>
      </c>
      <c r="U854" s="13">
        <f t="shared" si="1018"/>
        <v>4.8495385364661144E-2</v>
      </c>
      <c r="V854" s="13">
        <f t="shared" si="1019"/>
        <v>2.6306230006249241E-3</v>
      </c>
      <c r="W854" s="13">
        <f t="shared" si="1020"/>
        <v>3.7301289089340106E-2</v>
      </c>
      <c r="X854" s="13">
        <f t="shared" si="1021"/>
        <v>2.8003942783822084E-2</v>
      </c>
      <c r="Y854" s="13">
        <f t="shared" si="1022"/>
        <v>1.0511980022477217E-2</v>
      </c>
      <c r="Z854" s="13">
        <f t="shared" si="1023"/>
        <v>1.0641597284795794E-2</v>
      </c>
      <c r="AA854" s="13">
        <f t="shared" si="1024"/>
        <v>1.2135970187506454E-2</v>
      </c>
      <c r="AB854" s="13">
        <f t="shared" si="1025"/>
        <v>6.9200970705062589E-3</v>
      </c>
      <c r="AC854" s="13">
        <f t="shared" si="1026"/>
        <v>1.4076725844643252E-4</v>
      </c>
      <c r="AD854" s="13">
        <f t="shared" si="1027"/>
        <v>1.0634853965733356E-2</v>
      </c>
      <c r="AE854" s="13">
        <f t="shared" si="1028"/>
        <v>7.9841166147743177E-3</v>
      </c>
      <c r="AF854" s="13">
        <f t="shared" si="1029"/>
        <v>2.9970377742709101E-3</v>
      </c>
      <c r="AG854" s="13">
        <f t="shared" si="1030"/>
        <v>7.5000870301129537E-4</v>
      </c>
      <c r="AH854" s="13">
        <f t="shared" si="1031"/>
        <v>1.9972947903901107E-3</v>
      </c>
      <c r="AI854" s="13">
        <f t="shared" si="1032"/>
        <v>2.2777699045676181E-3</v>
      </c>
      <c r="AJ854" s="13">
        <f t="shared" si="1033"/>
        <v>1.2988157189206438E-3</v>
      </c>
      <c r="AK854" s="13">
        <f t="shared" si="1034"/>
        <v>4.9373505442979056E-4</v>
      </c>
      <c r="AL854" s="13">
        <f t="shared" si="1035"/>
        <v>4.820861624536528E-6</v>
      </c>
      <c r="AM854" s="13">
        <f t="shared" si="1036"/>
        <v>2.4256559842012753E-3</v>
      </c>
      <c r="AN854" s="13">
        <f t="shared" si="1037"/>
        <v>1.8210612301391078E-3</v>
      </c>
      <c r="AO854" s="13">
        <f t="shared" si="1038"/>
        <v>6.8358085926346771E-4</v>
      </c>
      <c r="AP854" s="13">
        <f t="shared" si="1039"/>
        <v>1.7106611003068283E-4</v>
      </c>
      <c r="AQ854" s="13">
        <f t="shared" si="1040"/>
        <v>3.2106970526383787E-5</v>
      </c>
      <c r="AR854" s="13">
        <f t="shared" si="1041"/>
        <v>2.9989381277707532E-4</v>
      </c>
      <c r="AS854" s="13">
        <f t="shared" si="1042"/>
        <v>3.4200715117082799E-4</v>
      </c>
      <c r="AT854" s="13">
        <f t="shared" si="1043"/>
        <v>1.9501718019593477E-4</v>
      </c>
      <c r="AU854" s="13">
        <f t="shared" si="1044"/>
        <v>7.4134318422633088E-5</v>
      </c>
      <c r="AV854" s="13">
        <f t="shared" si="1045"/>
        <v>2.1136203855731855E-5</v>
      </c>
      <c r="AW854" s="13">
        <f t="shared" si="1046"/>
        <v>1.1465293778096759E-7</v>
      </c>
      <c r="AX854" s="13">
        <f t="shared" si="1047"/>
        <v>4.6104746498711643E-4</v>
      </c>
      <c r="AY854" s="13">
        <f t="shared" si="1048"/>
        <v>3.4613138433907772E-4</v>
      </c>
      <c r="AZ854" s="13">
        <f t="shared" si="1049"/>
        <v>1.2992906839628132E-4</v>
      </c>
      <c r="BA854" s="13">
        <f t="shared" si="1050"/>
        <v>3.2514749366169405E-5</v>
      </c>
      <c r="BB854" s="13">
        <f t="shared" si="1051"/>
        <v>6.1026120216629211E-6</v>
      </c>
      <c r="BC854" s="13">
        <f t="shared" si="1052"/>
        <v>9.1630719505268806E-7</v>
      </c>
      <c r="BD854" s="13">
        <f t="shared" si="1053"/>
        <v>3.7524213323731545E-5</v>
      </c>
      <c r="BE854" s="13">
        <f t="shared" si="1054"/>
        <v>4.2793644790249847E-5</v>
      </c>
      <c r="BF854" s="13">
        <f t="shared" si="1055"/>
        <v>2.4401524672016336E-5</v>
      </c>
      <c r="BG854" s="13">
        <f t="shared" si="1056"/>
        <v>9.2760565926319638E-6</v>
      </c>
      <c r="BH854" s="13">
        <f t="shared" si="1057"/>
        <v>2.6446675074484479E-6</v>
      </c>
      <c r="BI854" s="13">
        <f t="shared" si="1058"/>
        <v>6.0321031077013297E-7</v>
      </c>
      <c r="BJ854" s="14">
        <f t="shared" si="1059"/>
        <v>0.44816849062367264</v>
      </c>
      <c r="BK854" s="14">
        <f t="shared" si="1060"/>
        <v>0.31086094032618133</v>
      </c>
      <c r="BL854" s="14">
        <f t="shared" si="1061"/>
        <v>0.23047605572189492</v>
      </c>
      <c r="BM854" s="14">
        <f t="shared" si="1062"/>
        <v>0.2936994615361847</v>
      </c>
      <c r="BN854" s="14">
        <f t="shared" si="1063"/>
        <v>0.70610160568895886</v>
      </c>
    </row>
    <row r="855" spans="1:66" x14ac:dyDescent="0.25">
      <c r="A855" t="s">
        <v>304</v>
      </c>
      <c r="B855" t="s">
        <v>378</v>
      </c>
      <c r="C855" t="s">
        <v>332</v>
      </c>
      <c r="D855"/>
      <c r="E855" s="10">
        <f>VLOOKUP(A855,home!$A$2:$E$405,3,FALSE)</f>
        <v>1.325</v>
      </c>
      <c r="F855" s="10">
        <f>VLOOKUP(B855,home!$B$2:$E$405,3,FALSE)</f>
        <v>0.38</v>
      </c>
      <c r="G855" s="10">
        <f>VLOOKUP(C855,away!$B$2:$E$405,4,FALSE)</f>
        <v>0.91</v>
      </c>
      <c r="H855" s="10">
        <f>VLOOKUP(A855,away!$A$2:$E$405,3,FALSE)</f>
        <v>1.3</v>
      </c>
      <c r="I855" s="10">
        <f>VLOOKUP(C855,away!$B$2:$E$405,3,FALSE)</f>
        <v>0.6</v>
      </c>
      <c r="J855" s="10">
        <f>VLOOKUP(B855,home!$B$2:$E$405,4,FALSE)</f>
        <v>1.35</v>
      </c>
      <c r="K855" s="12">
        <f t="shared" si="1008"/>
        <v>0.45818499999999995</v>
      </c>
      <c r="L855" s="12">
        <f t="shared" si="1009"/>
        <v>1.0530000000000002</v>
      </c>
      <c r="M855" s="13">
        <f t="shared" si="1010"/>
        <v>0.22064835467790542</v>
      </c>
      <c r="N855" s="13">
        <f t="shared" si="1011"/>
        <v>0.10109776638809609</v>
      </c>
      <c r="O855" s="13">
        <f t="shared" si="1012"/>
        <v>0.23234271747583443</v>
      </c>
      <c r="P855" s="13">
        <f t="shared" si="1013"/>
        <v>0.10645594800666519</v>
      </c>
      <c r="Q855" s="13">
        <f t="shared" si="1014"/>
        <v>2.3160740046264897E-2</v>
      </c>
      <c r="R855" s="13">
        <f t="shared" si="1015"/>
        <v>0.12232844075102683</v>
      </c>
      <c r="S855" s="13">
        <f t="shared" si="1016"/>
        <v>1.2840418504979469E-2</v>
      </c>
      <c r="T855" s="13">
        <f t="shared" si="1017"/>
        <v>2.4388259268716937E-2</v>
      </c>
      <c r="U855" s="13">
        <f t="shared" si="1018"/>
        <v>5.6049056625509228E-2</v>
      </c>
      <c r="V855" s="13">
        <f t="shared" si="1019"/>
        <v>6.8834459686637059E-4</v>
      </c>
      <c r="W855" s="13">
        <f t="shared" si="1020"/>
        <v>3.537301226032628E-3</v>
      </c>
      <c r="X855" s="13">
        <f t="shared" si="1021"/>
        <v>3.7247781910123576E-3</v>
      </c>
      <c r="Y855" s="13">
        <f t="shared" si="1022"/>
        <v>1.9610957175680067E-3</v>
      </c>
      <c r="Z855" s="13">
        <f t="shared" si="1023"/>
        <v>4.2937282703610434E-2</v>
      </c>
      <c r="AA855" s="13">
        <f t="shared" si="1024"/>
        <v>1.9673218875553747E-2</v>
      </c>
      <c r="AB855" s="13">
        <f t="shared" si="1025"/>
        <v>4.5069868952477953E-3</v>
      </c>
      <c r="AC855" s="13">
        <f t="shared" si="1026"/>
        <v>2.0756549692395273E-5</v>
      </c>
      <c r="AD855" s="13">
        <f t="shared" si="1027"/>
        <v>4.0518459056243972E-4</v>
      </c>
      <c r="AE855" s="13">
        <f t="shared" si="1028"/>
        <v>4.2665937386224907E-4</v>
      </c>
      <c r="AF855" s="13">
        <f t="shared" si="1029"/>
        <v>2.2463616033847414E-4</v>
      </c>
      <c r="AG855" s="13">
        <f t="shared" si="1030"/>
        <v>7.8847292278804457E-5</v>
      </c>
      <c r="AH855" s="13">
        <f t="shared" si="1031"/>
        <v>1.1303239671725446E-2</v>
      </c>
      <c r="AI855" s="13">
        <f t="shared" si="1032"/>
        <v>5.178974868989523E-3</v>
      </c>
      <c r="AJ855" s="13">
        <f t="shared" si="1033"/>
        <v>1.1864643001739819E-3</v>
      </c>
      <c r="AK855" s="13">
        <f t="shared" si="1034"/>
        <v>1.8120671512507203E-4</v>
      </c>
      <c r="AL855" s="13">
        <f t="shared" si="1035"/>
        <v>4.0057550904052282E-7</v>
      </c>
      <c r="AM855" s="13">
        <f t="shared" si="1036"/>
        <v>3.7129900325370297E-5</v>
      </c>
      <c r="AN855" s="13">
        <f t="shared" si="1037"/>
        <v>3.9097785042614921E-5</v>
      </c>
      <c r="AO855" s="13">
        <f t="shared" si="1038"/>
        <v>2.0584983824936758E-5</v>
      </c>
      <c r="AP855" s="13">
        <f t="shared" si="1039"/>
        <v>7.2253293225528054E-6</v>
      </c>
      <c r="AQ855" s="13">
        <f t="shared" si="1040"/>
        <v>1.9020679441620257E-6</v>
      </c>
      <c r="AR855" s="13">
        <f t="shared" si="1041"/>
        <v>2.3804622748653803E-3</v>
      </c>
      <c r="AS855" s="13">
        <f t="shared" si="1042"/>
        <v>1.090692107409194E-3</v>
      </c>
      <c r="AT855" s="13">
        <f t="shared" si="1043"/>
        <v>2.4986938161664074E-4</v>
      </c>
      <c r="AU855" s="13">
        <f t="shared" si="1044"/>
        <v>3.8162134205340185E-5</v>
      </c>
      <c r="AV855" s="13">
        <f t="shared" si="1045"/>
        <v>4.3713293652184461E-6</v>
      </c>
      <c r="AW855" s="13">
        <f t="shared" si="1046"/>
        <v>5.3684774210846589E-9</v>
      </c>
      <c r="AX855" s="13">
        <f t="shared" si="1047"/>
        <v>2.8353938967632981E-6</v>
      </c>
      <c r="AY855" s="13">
        <f t="shared" si="1048"/>
        <v>2.9856697732917533E-6</v>
      </c>
      <c r="AZ855" s="13">
        <f t="shared" si="1049"/>
        <v>1.5719551356381082E-6</v>
      </c>
      <c r="BA855" s="13">
        <f t="shared" si="1050"/>
        <v>5.5175625260897621E-7</v>
      </c>
      <c r="BB855" s="13">
        <f t="shared" si="1051"/>
        <v>1.4524983349931296E-7</v>
      </c>
      <c r="BC855" s="13">
        <f t="shared" si="1052"/>
        <v>3.0589614934955325E-8</v>
      </c>
      <c r="BD855" s="13">
        <f t="shared" si="1053"/>
        <v>4.177711292388741E-4</v>
      </c>
      <c r="BE855" s="13">
        <f t="shared" si="1054"/>
        <v>1.9141646485031351E-4</v>
      </c>
      <c r="BF855" s="13">
        <f t="shared" si="1055"/>
        <v>4.3852076473720436E-5</v>
      </c>
      <c r="BG855" s="13">
        <f t="shared" si="1056"/>
        <v>6.6974545530372013E-6</v>
      </c>
      <c r="BH855" s="13">
        <f t="shared" si="1057"/>
        <v>7.6716830359583711E-7</v>
      </c>
      <c r="BI855" s="13">
        <f t="shared" si="1058"/>
        <v>7.0301001836611734E-8</v>
      </c>
      <c r="BJ855" s="14">
        <f t="shared" si="1059"/>
        <v>0.15911932893569916</v>
      </c>
      <c r="BK855" s="14">
        <f t="shared" si="1060"/>
        <v>0.3406572085813912</v>
      </c>
      <c r="BL855" s="14">
        <f t="shared" si="1061"/>
        <v>0.45717443800106922</v>
      </c>
      <c r="BM855" s="14">
        <f t="shared" si="1062"/>
        <v>0.19385131057468125</v>
      </c>
      <c r="BN855" s="14">
        <f t="shared" si="1063"/>
        <v>0.80603396734579302</v>
      </c>
    </row>
    <row r="856" spans="1:66" x14ac:dyDescent="0.25">
      <c r="A856" t="s">
        <v>301</v>
      </c>
      <c r="B856" t="s">
        <v>350</v>
      </c>
      <c r="C856" t="s">
        <v>384</v>
      </c>
      <c r="D856"/>
      <c r="E856" s="10">
        <f>VLOOKUP(A856,home!$A$2:$E$405,3,FALSE)</f>
        <v>1.3432835820895499</v>
      </c>
      <c r="F856" s="10">
        <f>VLOOKUP(B856,home!$B$2:$E$405,3,FALSE)</f>
        <v>0.99</v>
      </c>
      <c r="G856" s="10">
        <f>VLOOKUP(C856,away!$B$2:$E$405,4,FALSE)</f>
        <v>1.1200000000000001</v>
      </c>
      <c r="H856" s="10">
        <f>VLOOKUP(A856,away!$A$2:$E$405,3,FALSE)</f>
        <v>1.0597014925373101</v>
      </c>
      <c r="I856" s="10">
        <f>VLOOKUP(C856,away!$B$2:$E$405,3,FALSE)</f>
        <v>0.56000000000000005</v>
      </c>
      <c r="J856" s="10">
        <f>VLOOKUP(B856,home!$B$2:$E$405,4,FALSE)</f>
        <v>1.89</v>
      </c>
      <c r="K856" s="12">
        <f t="shared" si="1008"/>
        <v>1.489432835820893</v>
      </c>
      <c r="L856" s="12">
        <f t="shared" si="1009"/>
        <v>1.1215880597014889</v>
      </c>
      <c r="M856" s="13">
        <f t="shared" si="1010"/>
        <v>7.3459510983420143E-2</v>
      </c>
      <c r="N856" s="13">
        <f t="shared" si="1011"/>
        <v>0.10941300776205147</v>
      </c>
      <c r="O856" s="13">
        <f t="shared" si="1012"/>
        <v>8.2391310390514422E-2</v>
      </c>
      <c r="P856" s="13">
        <f t="shared" si="1013"/>
        <v>0.12271632308194327</v>
      </c>
      <c r="Q856" s="13">
        <f t="shared" si="1014"/>
        <v>8.1481663213362893E-2</v>
      </c>
      <c r="R856" s="13">
        <f t="shared" si="1015"/>
        <v>4.6204554978580108E-2</v>
      </c>
      <c r="S856" s="13">
        <f t="shared" si="1016"/>
        <v>5.1250327388344542E-2</v>
      </c>
      <c r="T856" s="13">
        <f t="shared" si="1017"/>
        <v>9.1388860544725878E-2</v>
      </c>
      <c r="U856" s="13">
        <f t="shared" si="1018"/>
        <v>6.8818581349588917E-2</v>
      </c>
      <c r="V856" s="13">
        <f t="shared" si="1019"/>
        <v>9.512801526306772E-3</v>
      </c>
      <c r="W856" s="13">
        <f t="shared" si="1020"/>
        <v>4.0453821569094002E-2</v>
      </c>
      <c r="X856" s="13">
        <f t="shared" si="1021"/>
        <v>4.5372523241190385E-2</v>
      </c>
      <c r="Y856" s="13">
        <f t="shared" si="1022"/>
        <v>2.5444640152923727E-2</v>
      </c>
      <c r="Z856" s="13">
        <f t="shared" si="1023"/>
        <v>1.7274159055932142E-2</v>
      </c>
      <c r="AA856" s="13">
        <f t="shared" si="1024"/>
        <v>2.5728699709098166E-2</v>
      </c>
      <c r="AB856" s="13">
        <f t="shared" si="1025"/>
        <v>1.9160585084853143E-2</v>
      </c>
      <c r="AC856" s="13">
        <f t="shared" si="1026"/>
        <v>9.9321382102936836E-4</v>
      </c>
      <c r="AD856" s="13">
        <f t="shared" si="1027"/>
        <v>1.5063312544862024E-2</v>
      </c>
      <c r="AE856" s="13">
        <f t="shared" si="1028"/>
        <v>1.6894831489868898E-2</v>
      </c>
      <c r="AF856" s="13">
        <f t="shared" si="1029"/>
        <v>9.4745206348528389E-3</v>
      </c>
      <c r="AG856" s="13">
        <f t="shared" si="1030"/>
        <v>3.5421697384821044E-3</v>
      </c>
      <c r="AH856" s="13">
        <f t="shared" si="1031"/>
        <v>4.8436226346294589E-3</v>
      </c>
      <c r="AI856" s="13">
        <f t="shared" si="1032"/>
        <v>7.2142505963424183E-3</v>
      </c>
      <c r="AJ856" s="13">
        <f t="shared" si="1033"/>
        <v>5.3725708620164306E-3</v>
      </c>
      <c r="AK856" s="13">
        <f t="shared" si="1034"/>
        <v>2.6673611515539435E-3</v>
      </c>
      <c r="AL856" s="13">
        <f t="shared" si="1035"/>
        <v>6.6367742730223512E-5</v>
      </c>
      <c r="AM856" s="13">
        <f t="shared" si="1036"/>
        <v>4.4871584641100548E-3</v>
      </c>
      <c r="AN856" s="13">
        <f t="shared" si="1037"/>
        <v>5.0327433553343107E-3</v>
      </c>
      <c r="AO856" s="13">
        <f t="shared" si="1038"/>
        <v>2.8223324274424858E-3</v>
      </c>
      <c r="AP856" s="13">
        <f t="shared" si="1039"/>
        <v>1.0551647837092704E-3</v>
      </c>
      <c r="AQ856" s="13">
        <f t="shared" si="1040"/>
        <v>2.9586505560645539E-4</v>
      </c>
      <c r="AR856" s="13">
        <f t="shared" si="1041"/>
        <v>1.0865098625400542E-3</v>
      </c>
      <c r="AS856" s="13">
        <f t="shared" si="1042"/>
        <v>1.6182834657104011E-3</v>
      </c>
      <c r="AT856" s="13">
        <f t="shared" si="1043"/>
        <v>1.2051622657475534E-3</v>
      </c>
      <c r="AU856" s="13">
        <f t="shared" si="1044"/>
        <v>5.9833608369890359E-4</v>
      </c>
      <c r="AV856" s="13">
        <f t="shared" si="1045"/>
        <v>2.2279535247940634E-4</v>
      </c>
      <c r="AW856" s="13">
        <f t="shared" si="1046"/>
        <v>3.0797030795416223E-6</v>
      </c>
      <c r="AX856" s="13">
        <f t="shared" si="1047"/>
        <v>1.1138868593295259E-3</v>
      </c>
      <c r="AY856" s="13">
        <f t="shared" si="1048"/>
        <v>1.2493222012823885E-3</v>
      </c>
      <c r="AZ856" s="13">
        <f t="shared" si="1049"/>
        <v>7.0061243183915372E-4</v>
      </c>
      <c r="BA856" s="13">
        <f t="shared" si="1050"/>
        <v>2.6193284600973935E-4</v>
      </c>
      <c r="BB856" s="13">
        <f t="shared" si="1051"/>
        <v>7.3445188132038105E-5</v>
      </c>
      <c r="BC856" s="13">
        <f t="shared" si="1052"/>
        <v>1.6475049210284696E-5</v>
      </c>
      <c r="BD856" s="13">
        <f t="shared" si="1053"/>
        <v>2.0310274809547151E-4</v>
      </c>
      <c r="BE856" s="13">
        <f t="shared" si="1054"/>
        <v>3.0250790205885457E-4</v>
      </c>
      <c r="BF856" s="13">
        <f t="shared" si="1055"/>
        <v>2.2528260121087445E-4</v>
      </c>
      <c r="BG856" s="13">
        <f t="shared" si="1056"/>
        <v>1.1184776786087334E-4</v>
      </c>
      <c r="BH856" s="13">
        <f t="shared" si="1057"/>
        <v>4.1647434516314385E-5</v>
      </c>
      <c r="BI856" s="13">
        <f t="shared" si="1058"/>
        <v>1.2406211299259815E-5</v>
      </c>
      <c r="BJ856" s="14">
        <f t="shared" si="1059"/>
        <v>0.45563828955341995</v>
      </c>
      <c r="BK856" s="14">
        <f t="shared" si="1060"/>
        <v>0.25924786674505668</v>
      </c>
      <c r="BL856" s="14">
        <f t="shared" si="1061"/>
        <v>0.26802941845239509</v>
      </c>
      <c r="BM856" s="14">
        <f t="shared" si="1062"/>
        <v>0.48327712089872876</v>
      </c>
      <c r="BN856" s="14">
        <f t="shared" si="1063"/>
        <v>0.51566637040987229</v>
      </c>
    </row>
    <row r="857" spans="1:66" x14ac:dyDescent="0.25">
      <c r="A857" t="s">
        <v>301</v>
      </c>
      <c r="B857" t="s">
        <v>312</v>
      </c>
      <c r="C857" t="s">
        <v>355</v>
      </c>
      <c r="D857"/>
      <c r="E857" s="10">
        <f>VLOOKUP(A857,home!$A$2:$E$405,3,FALSE)</f>
        <v>1.3432835820895499</v>
      </c>
      <c r="F857" s="10">
        <f>VLOOKUP(B857,home!$B$2:$E$405,3,FALSE)</f>
        <v>0.99</v>
      </c>
      <c r="G857" s="10">
        <f>VLOOKUP(C857,away!$B$2:$E$405,4,FALSE)</f>
        <v>1.99</v>
      </c>
      <c r="H857" s="10">
        <f>VLOOKUP(A857,away!$A$2:$E$405,3,FALSE)</f>
        <v>1.0597014925373101</v>
      </c>
      <c r="I857" s="10">
        <f>VLOOKUP(C857,away!$B$2:$E$405,3,FALSE)</f>
        <v>0.5</v>
      </c>
      <c r="J857" s="10">
        <f>VLOOKUP(B857,home!$B$2:$E$405,4,FALSE)</f>
        <v>0.94</v>
      </c>
      <c r="K857" s="12">
        <f t="shared" si="1008"/>
        <v>2.6464029850746225</v>
      </c>
      <c r="L857" s="12">
        <f t="shared" si="1009"/>
        <v>0.4980597014925357</v>
      </c>
      <c r="M857" s="13">
        <f t="shared" si="1010"/>
        <v>4.3090070701579844E-2</v>
      </c>
      <c r="N857" s="13">
        <f t="shared" si="1011"/>
        <v>0.11403369173173743</v>
      </c>
      <c r="O857" s="13">
        <f t="shared" si="1012"/>
        <v>2.1461427750921112E-2</v>
      </c>
      <c r="P857" s="13">
        <f t="shared" si="1013"/>
        <v>5.6795586464000965E-2</v>
      </c>
      <c r="Q857" s="13">
        <f t="shared" si="1014"/>
        <v>0.15088955109897464</v>
      </c>
      <c r="R857" s="13">
        <f t="shared" si="1015"/>
        <v>5.344536149613696E-3</v>
      </c>
      <c r="S857" s="13">
        <f t="shared" si="1016"/>
        <v>1.8715092533321973E-2</v>
      </c>
      <c r="T857" s="13">
        <f t="shared" si="1017"/>
        <v>7.5152004778698017E-2</v>
      </c>
      <c r="U857" s="13">
        <f t="shared" si="1018"/>
        <v>1.4143796420176911E-2</v>
      </c>
      <c r="V857" s="13">
        <f t="shared" si="1019"/>
        <v>2.7408599884218713E-3</v>
      </c>
      <c r="W857" s="13">
        <f t="shared" si="1020"/>
        <v>0.13310485281496542</v>
      </c>
      <c r="X857" s="13">
        <f t="shared" si="1021"/>
        <v>6.6294163260229563E-2</v>
      </c>
      <c r="Y857" s="13">
        <f t="shared" si="1022"/>
        <v>1.6509225582043683E-2</v>
      </c>
      <c r="Z857" s="13">
        <f t="shared" si="1023"/>
        <v>8.8729935976422148E-4</v>
      </c>
      <c r="AA857" s="13">
        <f t="shared" si="1024"/>
        <v>2.3481516743348368E-3</v>
      </c>
      <c r="AB857" s="13">
        <f t="shared" si="1025"/>
        <v>3.107077800183843E-3</v>
      </c>
      <c r="AC857" s="13">
        <f t="shared" si="1026"/>
        <v>2.2578976421305178E-4</v>
      </c>
      <c r="AD857" s="13">
        <f t="shared" si="1027"/>
        <v>8.80622699543607E-2</v>
      </c>
      <c r="AE857" s="13">
        <f t="shared" si="1028"/>
        <v>4.3860267886223978E-2</v>
      </c>
      <c r="AF857" s="13">
        <f t="shared" si="1029"/>
        <v>1.0922515965397683E-2</v>
      </c>
      <c r="AG857" s="13">
        <f t="shared" si="1030"/>
        <v>1.8133550137578089E-3</v>
      </c>
      <c r="AH857" s="13">
        <f t="shared" si="1031"/>
        <v>1.1048201356467153E-4</v>
      </c>
      <c r="AI857" s="13">
        <f t="shared" si="1032"/>
        <v>2.9237993049460162E-4</v>
      </c>
      <c r="AJ857" s="13">
        <f t="shared" si="1033"/>
        <v>3.8687756041841229E-4</v>
      </c>
      <c r="AK857" s="13">
        <f t="shared" si="1034"/>
        <v>3.4127797691655792E-4</v>
      </c>
      <c r="AL857" s="13">
        <f t="shared" si="1035"/>
        <v>1.1904238602772683E-5</v>
      </c>
      <c r="AM857" s="13">
        <f t="shared" si="1036"/>
        <v>4.6609650815933462E-2</v>
      </c>
      <c r="AN857" s="13">
        <f t="shared" si="1037"/>
        <v>2.3214388772055138E-2</v>
      </c>
      <c r="AO857" s="13">
        <f t="shared" si="1038"/>
        <v>5.7810757710707273E-3</v>
      </c>
      <c r="AP857" s="13">
        <f t="shared" si="1039"/>
        <v>9.597736242817394E-4</v>
      </c>
      <c r="AQ857" s="13">
        <f t="shared" si="1040"/>
        <v>1.1950614120254303E-4</v>
      </c>
      <c r="AR857" s="13">
        <f t="shared" si="1041"/>
        <v>1.1005327739262918E-5</v>
      </c>
      <c r="AS857" s="13">
        <f t="shared" si="1042"/>
        <v>2.912453218090993E-5</v>
      </c>
      <c r="AT857" s="13">
        <f t="shared" si="1043"/>
        <v>3.8537624451230979E-5</v>
      </c>
      <c r="AU857" s="13">
        <f t="shared" si="1044"/>
        <v>3.3995361461807475E-5</v>
      </c>
      <c r="AV857" s="13">
        <f t="shared" si="1045"/>
        <v>2.2491356512804523E-5</v>
      </c>
      <c r="AW857" s="13">
        <f t="shared" si="1046"/>
        <v>4.3584945173091309E-7</v>
      </c>
      <c r="AX857" s="13">
        <f t="shared" si="1047"/>
        <v>2.055798650876204E-2</v>
      </c>
      <c r="AY857" s="13">
        <f t="shared" si="1048"/>
        <v>1.0239104623841597E-2</v>
      </c>
      <c r="AZ857" s="13">
        <f t="shared" si="1049"/>
        <v>2.5498426962506939E-3</v>
      </c>
      <c r="BA857" s="13">
        <f t="shared" si="1050"/>
        <v>4.2332463071584781E-4</v>
      </c>
      <c r="BB857" s="13">
        <f t="shared" si="1051"/>
        <v>5.2710234802193254E-5</v>
      </c>
      <c r="BC857" s="13">
        <f t="shared" si="1052"/>
        <v>5.2505687622363689E-6</v>
      </c>
      <c r="BD857" s="13">
        <f t="shared" si="1053"/>
        <v>9.1355170810746855E-7</v>
      </c>
      <c r="BE857" s="13">
        <f t="shared" si="1054"/>
        <v>2.4176259673556245E-6</v>
      </c>
      <c r="BF857" s="13">
        <f t="shared" si="1055"/>
        <v>3.1990062884019245E-6</v>
      </c>
      <c r="BG857" s="13">
        <f t="shared" si="1056"/>
        <v>2.8219532636331133E-6</v>
      </c>
      <c r="BH857" s="13">
        <f t="shared" si="1057"/>
        <v>1.8670063851549364E-6</v>
      </c>
      <c r="BI857" s="13">
        <f t="shared" si="1058"/>
        <v>9.8817025416548039E-7</v>
      </c>
      <c r="BJ857" s="14">
        <f t="shared" si="1059"/>
        <v>0.81115451247406734</v>
      </c>
      <c r="BK857" s="14">
        <f t="shared" si="1060"/>
        <v>0.13181840831398209</v>
      </c>
      <c r="BL857" s="14">
        <f t="shared" si="1061"/>
        <v>4.768336879283748E-2</v>
      </c>
      <c r="BM857" s="14">
        <f t="shared" si="1062"/>
        <v>0.58969005626943327</v>
      </c>
      <c r="BN857" s="14">
        <f t="shared" si="1063"/>
        <v>0.3916148638968277</v>
      </c>
    </row>
    <row r="858" spans="1:66" x14ac:dyDescent="0.25">
      <c r="A858" t="s">
        <v>303</v>
      </c>
      <c r="B858" t="s">
        <v>470</v>
      </c>
      <c r="C858" t="s">
        <v>473</v>
      </c>
      <c r="D858" s="11"/>
      <c r="E858" s="10">
        <f>VLOOKUP(A858,home!$A$2:$E$405,3,FALSE)</f>
        <v>1.25</v>
      </c>
      <c r="F858" s="10">
        <f>VLOOKUP(B858,home!$B$2:$E$405,3,FALSE)</f>
        <v>1.33</v>
      </c>
      <c r="G858" s="10">
        <f>VLOOKUP(C858,away!$B$2:$E$405,4,FALSE)</f>
        <v>1</v>
      </c>
      <c r="H858" s="10">
        <f>VLOOKUP(A858,away!$A$2:$E$405,3,FALSE)</f>
        <v>0.92105263157894701</v>
      </c>
      <c r="I858" s="10">
        <f>VLOOKUP(C858,away!$B$2:$E$405,3,FALSE)</f>
        <v>0.4</v>
      </c>
      <c r="J858" s="10">
        <f>VLOOKUP(B858,home!$B$2:$E$405,4,FALSE)</f>
        <v>1.45</v>
      </c>
      <c r="K858" s="12">
        <f t="shared" si="1008"/>
        <v>1.6625000000000001</v>
      </c>
      <c r="L858" s="12">
        <f t="shared" si="1009"/>
        <v>0.53421052631578925</v>
      </c>
      <c r="M858" s="13">
        <f t="shared" si="1010"/>
        <v>0.11116824257414425</v>
      </c>
      <c r="N858" s="13">
        <f t="shared" si="1011"/>
        <v>0.18481720327951479</v>
      </c>
      <c r="O858" s="13">
        <f t="shared" si="1012"/>
        <v>5.9387245375134921E-2</v>
      </c>
      <c r="P858" s="13">
        <f t="shared" si="1013"/>
        <v>9.8731295436161798E-2</v>
      </c>
      <c r="Q858" s="13">
        <f t="shared" si="1014"/>
        <v>0.15362930022609672</v>
      </c>
      <c r="R858" s="13">
        <f t="shared" si="1015"/>
        <v>1.5862645804147875E-2</v>
      </c>
      <c r="S858" s="13">
        <f t="shared" si="1016"/>
        <v>2.19214329398103E-2</v>
      </c>
      <c r="T858" s="13">
        <f t="shared" si="1017"/>
        <v>8.2070389331309529E-2</v>
      </c>
      <c r="U858" s="13">
        <f t="shared" si="1018"/>
        <v>2.637164864939584E-2</v>
      </c>
      <c r="V858" s="13">
        <f t="shared" si="1019"/>
        <v>2.1632191810743353E-3</v>
      </c>
      <c r="W858" s="13">
        <f t="shared" si="1020"/>
        <v>8.5136237208628604E-2</v>
      </c>
      <c r="X858" s="13">
        <f t="shared" si="1021"/>
        <v>4.5480674087767368E-2</v>
      </c>
      <c r="Y858" s="13">
        <f t="shared" si="1022"/>
        <v>1.2148127420811542E-2</v>
      </c>
      <c r="Z858" s="13">
        <f t="shared" si="1023"/>
        <v>2.8246641212649275E-3</v>
      </c>
      <c r="AA858" s="13">
        <f t="shared" si="1024"/>
        <v>4.6960041016029415E-3</v>
      </c>
      <c r="AB858" s="13">
        <f t="shared" si="1025"/>
        <v>3.9035534094574473E-3</v>
      </c>
      <c r="AC858" s="13">
        <f t="shared" si="1026"/>
        <v>1.2007556469947774E-4</v>
      </c>
      <c r="AD858" s="13">
        <f t="shared" si="1027"/>
        <v>3.5384748589836278E-2</v>
      </c>
      <c r="AE858" s="13">
        <f t="shared" si="1028"/>
        <v>1.8902905167728318E-2</v>
      </c>
      <c r="AF858" s="13">
        <f t="shared" si="1029"/>
        <v>5.0490654592747989E-3</v>
      </c>
      <c r="AG858" s="13">
        <f t="shared" si="1030"/>
        <v>8.9908797213402087E-4</v>
      </c>
      <c r="AH858" s="13">
        <f t="shared" si="1031"/>
        <v>3.7724132672156582E-4</v>
      </c>
      <c r="AI858" s="13">
        <f t="shared" si="1032"/>
        <v>6.2716370567460309E-4</v>
      </c>
      <c r="AJ858" s="13">
        <f t="shared" si="1033"/>
        <v>5.2132983034201407E-4</v>
      </c>
      <c r="AK858" s="13">
        <f t="shared" si="1034"/>
        <v>2.889036143145328E-4</v>
      </c>
      <c r="AL858" s="13">
        <f t="shared" si="1035"/>
        <v>4.2656844359489446E-6</v>
      </c>
      <c r="AM858" s="13">
        <f t="shared" si="1036"/>
        <v>1.1765428906120557E-2</v>
      </c>
      <c r="AN858" s="13">
        <f t="shared" si="1037"/>
        <v>6.2852159682696626E-3</v>
      </c>
      <c r="AO858" s="13">
        <f t="shared" si="1038"/>
        <v>1.6788142652088699E-3</v>
      </c>
      <c r="AP858" s="13">
        <f t="shared" si="1039"/>
        <v>2.9894675073456183E-4</v>
      </c>
      <c r="AQ858" s="13">
        <f t="shared" si="1040"/>
        <v>3.9925125262576327E-5</v>
      </c>
      <c r="AR858" s="13">
        <f t="shared" si="1041"/>
        <v>4.0305257539198878E-5</v>
      </c>
      <c r="AS858" s="13">
        <f t="shared" si="1042"/>
        <v>6.7007490658918135E-5</v>
      </c>
      <c r="AT858" s="13">
        <f t="shared" si="1043"/>
        <v>5.5699976610225716E-5</v>
      </c>
      <c r="AU858" s="13">
        <f t="shared" si="1044"/>
        <v>3.0867070371500085E-5</v>
      </c>
      <c r="AV858" s="13">
        <f t="shared" si="1045"/>
        <v>1.2829126123154726E-5</v>
      </c>
      <c r="AW858" s="13">
        <f t="shared" si="1046"/>
        <v>1.0523502749103203E-7</v>
      </c>
      <c r="AX858" s="13">
        <f t="shared" si="1047"/>
        <v>3.260004259404238E-3</v>
      </c>
      <c r="AY858" s="13">
        <f t="shared" si="1048"/>
        <v>1.7415285912080528E-3</v>
      </c>
      <c r="AZ858" s="13">
        <f t="shared" si="1049"/>
        <v>4.6517145265162447E-4</v>
      </c>
      <c r="BA858" s="13">
        <f t="shared" si="1050"/>
        <v>8.2833162182701525E-5</v>
      </c>
      <c r="BB858" s="13">
        <f t="shared" si="1051"/>
        <v>1.1062586791505526E-5</v>
      </c>
      <c r="BC858" s="13">
        <f t="shared" si="1052"/>
        <v>1.1819500624608537E-6</v>
      </c>
      <c r="BD858" s="13">
        <f t="shared" si="1053"/>
        <v>3.588582140551475E-6</v>
      </c>
      <c r="BE858" s="13">
        <f t="shared" si="1054"/>
        <v>5.9660178086668262E-6</v>
      </c>
      <c r="BF858" s="13">
        <f t="shared" si="1055"/>
        <v>4.9592523034543014E-6</v>
      </c>
      <c r="BG858" s="13">
        <f t="shared" si="1056"/>
        <v>2.7482523181642588E-6</v>
      </c>
      <c r="BH858" s="13">
        <f t="shared" si="1057"/>
        <v>1.1422423697370204E-6</v>
      </c>
      <c r="BI858" s="13">
        <f t="shared" si="1058"/>
        <v>3.7979558793755915E-7</v>
      </c>
      <c r="BJ858" s="14">
        <f t="shared" si="1059"/>
        <v>0.64914785176099876</v>
      </c>
      <c r="BK858" s="14">
        <f t="shared" si="1060"/>
        <v>0.23585005997153416</v>
      </c>
      <c r="BL858" s="14">
        <f t="shared" si="1061"/>
        <v>0.11226122888062327</v>
      </c>
      <c r="BM858" s="14">
        <f t="shared" si="1062"/>
        <v>0.37474644868304008</v>
      </c>
      <c r="BN858" s="14">
        <f t="shared" si="1063"/>
        <v>0.62359593269520042</v>
      </c>
    </row>
    <row r="859" spans="1:66" x14ac:dyDescent="0.25">
      <c r="A859" t="s">
        <v>303</v>
      </c>
      <c r="B859" t="s">
        <v>469</v>
      </c>
      <c r="C859" t="s">
        <v>333</v>
      </c>
      <c r="D859" s="11"/>
      <c r="E859" s="10">
        <f>VLOOKUP(A859,home!$A$2:$E$405,3,FALSE)</f>
        <v>1.25</v>
      </c>
      <c r="F859" s="10">
        <f>VLOOKUP(B859,home!$B$2:$E$405,3,FALSE)</f>
        <v>0.6</v>
      </c>
      <c r="G859" s="10">
        <f>VLOOKUP(C859,away!$B$2:$E$405,4,FALSE)</f>
        <v>1</v>
      </c>
      <c r="H859" s="10">
        <f>VLOOKUP(A859,away!$A$2:$E$405,3,FALSE)</f>
        <v>0.92105263157894701</v>
      </c>
      <c r="I859" s="10">
        <f>VLOOKUP(C859,away!$B$2:$E$405,3,FALSE)</f>
        <v>1</v>
      </c>
      <c r="J859" s="10">
        <f>VLOOKUP(B859,home!$B$2:$E$405,4,FALSE)</f>
        <v>1.36</v>
      </c>
      <c r="K859" s="12">
        <f t="shared" si="1008"/>
        <v>0.75</v>
      </c>
      <c r="L859" s="12">
        <f t="shared" si="1009"/>
        <v>1.2526315789473681</v>
      </c>
      <c r="M859" s="13">
        <f t="shared" si="1010"/>
        <v>0.13497960595609443</v>
      </c>
      <c r="N859" s="13">
        <f t="shared" si="1011"/>
        <v>0.10123470446707082</v>
      </c>
      <c r="O859" s="13">
        <f t="shared" si="1012"/>
        <v>0.1690797169344761</v>
      </c>
      <c r="P859" s="13">
        <f t="shared" si="1013"/>
        <v>0.12680978770085707</v>
      </c>
      <c r="Q859" s="13">
        <f t="shared" si="1014"/>
        <v>3.7963014175151556E-2</v>
      </c>
      <c r="R859" s="13">
        <f t="shared" si="1015"/>
        <v>0.10589729639580346</v>
      </c>
      <c r="S859" s="13">
        <f t="shared" si="1016"/>
        <v>2.9783614611319724E-2</v>
      </c>
      <c r="T859" s="13">
        <f t="shared" si="1017"/>
        <v>4.7553670387821406E-2</v>
      </c>
      <c r="U859" s="13">
        <f t="shared" si="1018"/>
        <v>7.9422972296852606E-2</v>
      </c>
      <c r="V859" s="13">
        <f t="shared" si="1019"/>
        <v>3.1089913497781099E-3</v>
      </c>
      <c r="W859" s="13">
        <f t="shared" si="1020"/>
        <v>9.4907535437878891E-3</v>
      </c>
      <c r="X859" s="13">
        <f t="shared" si="1021"/>
        <v>1.1888417596955352E-2</v>
      </c>
      <c r="Y859" s="13">
        <f t="shared" si="1022"/>
        <v>7.445903652829931E-3</v>
      </c>
      <c r="Z859" s="13">
        <f t="shared" si="1023"/>
        <v>4.4216765863510893E-2</v>
      </c>
      <c r="AA859" s="13">
        <f t="shared" si="1024"/>
        <v>3.3162574397633177E-2</v>
      </c>
      <c r="AB859" s="13">
        <f t="shared" si="1025"/>
        <v>1.2435965399112439E-2</v>
      </c>
      <c r="AC859" s="13">
        <f t="shared" si="1026"/>
        <v>1.825509723471687E-4</v>
      </c>
      <c r="AD859" s="13">
        <f t="shared" si="1027"/>
        <v>1.7795162894602291E-3</v>
      </c>
      <c r="AE859" s="13">
        <f t="shared" si="1028"/>
        <v>2.229078299429128E-3</v>
      </c>
      <c r="AF859" s="13">
        <f t="shared" si="1029"/>
        <v>1.396106934905612E-3</v>
      </c>
      <c r="AG859" s="13">
        <f t="shared" si="1030"/>
        <v>5.8293587808339552E-4</v>
      </c>
      <c r="AH859" s="13">
        <f t="shared" si="1031"/>
        <v>1.3846829309888946E-2</v>
      </c>
      <c r="AI859" s="13">
        <f t="shared" si="1032"/>
        <v>1.0385121982416709E-2</v>
      </c>
      <c r="AJ859" s="13">
        <f t="shared" si="1033"/>
        <v>3.8944207434062662E-3</v>
      </c>
      <c r="AK859" s="13">
        <f t="shared" si="1034"/>
        <v>9.7360518585156656E-4</v>
      </c>
      <c r="AL859" s="13">
        <f t="shared" si="1035"/>
        <v>6.8600733818883314E-6</v>
      </c>
      <c r="AM859" s="13">
        <f t="shared" si="1036"/>
        <v>2.6692744341903448E-4</v>
      </c>
      <c r="AN859" s="13">
        <f t="shared" si="1037"/>
        <v>3.3436174491436937E-4</v>
      </c>
      <c r="AO859" s="13">
        <f t="shared" si="1038"/>
        <v>2.094160402358419E-4</v>
      </c>
      <c r="AP859" s="13">
        <f t="shared" si="1039"/>
        <v>8.7440381712509382E-5</v>
      </c>
      <c r="AQ859" s="13">
        <f t="shared" si="1040"/>
        <v>2.7382645852075322E-5</v>
      </c>
      <c r="AR859" s="13">
        <f t="shared" si="1041"/>
        <v>3.4689951323721717E-3</v>
      </c>
      <c r="AS859" s="13">
        <f t="shared" si="1042"/>
        <v>2.6017463492791293E-3</v>
      </c>
      <c r="AT859" s="13">
        <f t="shared" si="1043"/>
        <v>9.7565488097967339E-4</v>
      </c>
      <c r="AU859" s="13">
        <f t="shared" si="1044"/>
        <v>2.4391372024491835E-4</v>
      </c>
      <c r="AV859" s="13">
        <f t="shared" si="1045"/>
        <v>4.5733822545922187E-5</v>
      </c>
      <c r="AW859" s="13">
        <f t="shared" si="1046"/>
        <v>1.7902384483436628E-7</v>
      </c>
      <c r="AX859" s="13">
        <f t="shared" si="1047"/>
        <v>3.3365930427379297E-5</v>
      </c>
      <c r="AY859" s="13">
        <f t="shared" si="1048"/>
        <v>4.1795218114296158E-5</v>
      </c>
      <c r="AZ859" s="13">
        <f t="shared" si="1049"/>
        <v>2.6177005029480227E-5</v>
      </c>
      <c r="BA859" s="13">
        <f t="shared" si="1050"/>
        <v>1.0930047714063668E-5</v>
      </c>
      <c r="BB859" s="13">
        <f t="shared" si="1051"/>
        <v>3.4228307315094135E-6</v>
      </c>
      <c r="BC859" s="13">
        <f t="shared" si="1052"/>
        <v>8.57509172736041E-7</v>
      </c>
      <c r="BD859" s="13">
        <f t="shared" si="1053"/>
        <v>7.2422880833734741E-4</v>
      </c>
      <c r="BE859" s="13">
        <f t="shared" si="1054"/>
        <v>5.4317160625301064E-4</v>
      </c>
      <c r="BF859" s="13">
        <f t="shared" si="1055"/>
        <v>2.0368935234487898E-4</v>
      </c>
      <c r="BG859" s="13">
        <f t="shared" si="1056"/>
        <v>5.0922338086219744E-5</v>
      </c>
      <c r="BH859" s="13">
        <f t="shared" si="1057"/>
        <v>9.5479383911662011E-6</v>
      </c>
      <c r="BI859" s="13">
        <f t="shared" si="1058"/>
        <v>1.4321907586749308E-6</v>
      </c>
      <c r="BJ859" s="14">
        <f t="shared" si="1059"/>
        <v>0.22260617802281862</v>
      </c>
      <c r="BK859" s="14">
        <f t="shared" si="1060"/>
        <v>0.29491320588189274</v>
      </c>
      <c r="BL859" s="14">
        <f t="shared" si="1061"/>
        <v>0.4379675387850343</v>
      </c>
      <c r="BM859" s="14">
        <f t="shared" si="1062"/>
        <v>0.32369794672953367</v>
      </c>
      <c r="BN859" s="14">
        <f t="shared" si="1063"/>
        <v>0.67596412562945352</v>
      </c>
    </row>
    <row r="860" spans="1:66" x14ac:dyDescent="0.25">
      <c r="A860" t="s">
        <v>303</v>
      </c>
      <c r="B860" t="s">
        <v>348</v>
      </c>
      <c r="C860" t="s">
        <v>466</v>
      </c>
      <c r="D860" s="11"/>
      <c r="E860" s="10">
        <f>VLOOKUP(A860,home!$A$2:$E$405,3,FALSE)</f>
        <v>1.25</v>
      </c>
      <c r="F860" s="10">
        <f>VLOOKUP(B860,home!$B$2:$E$405,3,FALSE)</f>
        <v>1.2</v>
      </c>
      <c r="G860" s="10">
        <f>VLOOKUP(C860,away!$B$2:$E$405,4,FALSE)</f>
        <v>0.53</v>
      </c>
      <c r="H860" s="10">
        <f>VLOOKUP(A860,away!$A$2:$E$405,3,FALSE)</f>
        <v>0.92105263157894701</v>
      </c>
      <c r="I860" s="10">
        <f>VLOOKUP(C860,away!$B$2:$E$405,3,FALSE)</f>
        <v>0.8</v>
      </c>
      <c r="J860" s="10">
        <f>VLOOKUP(B860,home!$B$2:$E$405,4,FALSE)</f>
        <v>1.0900000000000001</v>
      </c>
      <c r="K860" s="12">
        <f t="shared" si="1008"/>
        <v>0.79500000000000004</v>
      </c>
      <c r="L860" s="12">
        <f t="shared" si="1009"/>
        <v>0.80315789473684185</v>
      </c>
      <c r="M860" s="13">
        <f t="shared" si="1010"/>
        <v>0.20226877539645952</v>
      </c>
      <c r="N860" s="13">
        <f t="shared" si="1011"/>
        <v>0.16080367644018531</v>
      </c>
      <c r="O860" s="13">
        <f t="shared" si="1012"/>
        <v>0.16245376381841953</v>
      </c>
      <c r="P860" s="13">
        <f t="shared" si="1013"/>
        <v>0.12915074223564352</v>
      </c>
      <c r="Q860" s="13">
        <f t="shared" si="1014"/>
        <v>6.3919461384973675E-2</v>
      </c>
      <c r="R860" s="13">
        <f t="shared" si="1015"/>
        <v>6.5238011470238971E-2</v>
      </c>
      <c r="S860" s="13">
        <f t="shared" si="1016"/>
        <v>2.0616027099738896E-2</v>
      </c>
      <c r="T860" s="13">
        <f t="shared" si="1017"/>
        <v>5.1337420038668306E-2</v>
      </c>
      <c r="U860" s="13">
        <f t="shared" si="1018"/>
        <v>5.1864219118839983E-2</v>
      </c>
      <c r="V860" s="13">
        <f t="shared" si="1019"/>
        <v>1.4626167015549844E-3</v>
      </c>
      <c r="W860" s="13">
        <f t="shared" si="1020"/>
        <v>1.6938657267018022E-2</v>
      </c>
      <c r="X860" s="13">
        <f t="shared" si="1021"/>
        <v>1.3604416310247102E-2</v>
      </c>
      <c r="Y860" s="13">
        <f t="shared" si="1022"/>
        <v>5.4632471814308071E-3</v>
      </c>
      <c r="Z860" s="13">
        <f t="shared" si="1023"/>
        <v>1.7465474649751695E-2</v>
      </c>
      <c r="AA860" s="13">
        <f t="shared" si="1024"/>
        <v>1.3885052346552598E-2</v>
      </c>
      <c r="AB860" s="13">
        <f t="shared" si="1025"/>
        <v>5.5193083077546582E-3</v>
      </c>
      <c r="AC860" s="13">
        <f t="shared" si="1026"/>
        <v>5.8368509994258542E-5</v>
      </c>
      <c r="AD860" s="13">
        <f t="shared" si="1027"/>
        <v>3.3665581318198319E-3</v>
      </c>
      <c r="AE860" s="13">
        <f t="shared" si="1028"/>
        <v>2.7038777416616114E-3</v>
      </c>
      <c r="AF860" s="13">
        <f t="shared" si="1029"/>
        <v>1.0858203773093729E-3</v>
      </c>
      <c r="AG860" s="13">
        <f t="shared" si="1030"/>
        <v>2.9069506943405317E-4</v>
      </c>
      <c r="AH860" s="13">
        <f t="shared" si="1031"/>
        <v>3.5068834625685626E-3</v>
      </c>
      <c r="AI860" s="13">
        <f t="shared" si="1032"/>
        <v>2.7879723527420072E-3</v>
      </c>
      <c r="AJ860" s="13">
        <f t="shared" si="1033"/>
        <v>1.1082190102149479E-3</v>
      </c>
      <c r="AK860" s="13">
        <f t="shared" si="1034"/>
        <v>2.9367803770696121E-4</v>
      </c>
      <c r="AL860" s="13">
        <f t="shared" si="1035"/>
        <v>1.4907563214680978E-6</v>
      </c>
      <c r="AM860" s="13">
        <f t="shared" si="1036"/>
        <v>5.3528274295935342E-4</v>
      </c>
      <c r="AN860" s="13">
        <f t="shared" si="1037"/>
        <v>4.2991656092419633E-4</v>
      </c>
      <c r="AO860" s="13">
        <f t="shared" si="1038"/>
        <v>1.7264543999219033E-4</v>
      </c>
      <c r="AP860" s="13">
        <f t="shared" si="1039"/>
        <v>4.6220516040014466E-5</v>
      </c>
      <c r="AQ860" s="13">
        <f t="shared" si="1040"/>
        <v>9.2805930890871101E-6</v>
      </c>
      <c r="AR860" s="13">
        <f t="shared" si="1041"/>
        <v>5.6331622777680275E-4</v>
      </c>
      <c r="AS860" s="13">
        <f t="shared" si="1042"/>
        <v>4.4783640108255813E-4</v>
      </c>
      <c r="AT860" s="13">
        <f t="shared" si="1043"/>
        <v>1.7801496943031689E-4</v>
      </c>
      <c r="AU860" s="13">
        <f t="shared" si="1044"/>
        <v>4.7173966899033973E-5</v>
      </c>
      <c r="AV860" s="13">
        <f t="shared" si="1045"/>
        <v>9.3758259211830019E-6</v>
      </c>
      <c r="AW860" s="13">
        <f t="shared" si="1046"/>
        <v>2.6440655650810679E-8</v>
      </c>
      <c r="AX860" s="13">
        <f t="shared" si="1047"/>
        <v>7.092496344211431E-5</v>
      </c>
      <c r="AY860" s="13">
        <f t="shared" si="1048"/>
        <v>5.6963944322455996E-5</v>
      </c>
      <c r="AZ860" s="13">
        <f t="shared" si="1049"/>
        <v>2.2875520798965216E-5</v>
      </c>
      <c r="BA860" s="13">
        <f t="shared" si="1050"/>
        <v>6.1242183753019156E-6</v>
      </c>
      <c r="BB860" s="13">
        <f t="shared" si="1051"/>
        <v>1.2296785843040419E-6</v>
      </c>
      <c r="BC860" s="13">
        <f t="shared" si="1052"/>
        <v>1.9752521259452291E-7</v>
      </c>
      <c r="BD860" s="13">
        <f t="shared" si="1053"/>
        <v>7.5405312595385992E-5</v>
      </c>
      <c r="BE860" s="13">
        <f t="shared" si="1054"/>
        <v>5.994722351333186E-5</v>
      </c>
      <c r="BF860" s="13">
        <f t="shared" si="1055"/>
        <v>2.3829021346549418E-5</v>
      </c>
      <c r="BG860" s="13">
        <f t="shared" si="1056"/>
        <v>6.3146906568355953E-6</v>
      </c>
      <c r="BH860" s="13">
        <f t="shared" si="1057"/>
        <v>1.2550447680460746E-6</v>
      </c>
      <c r="BI860" s="13">
        <f t="shared" si="1058"/>
        <v>1.9955211811932592E-7</v>
      </c>
      <c r="BJ860" s="14">
        <f t="shared" si="1059"/>
        <v>0.3208654916464887</v>
      </c>
      <c r="BK860" s="14">
        <f t="shared" si="1060"/>
        <v>0.35361498464403512</v>
      </c>
      <c r="BL860" s="14">
        <f t="shared" si="1061"/>
        <v>0.30806977616114628</v>
      </c>
      <c r="BM860" s="14">
        <f t="shared" si="1062"/>
        <v>0.21612435885183451</v>
      </c>
      <c r="BN860" s="14">
        <f t="shared" si="1063"/>
        <v>0.78383443074592052</v>
      </c>
    </row>
    <row r="861" spans="1:66" x14ac:dyDescent="0.25">
      <c r="A861" t="s">
        <v>303</v>
      </c>
      <c r="B861" t="s">
        <v>357</v>
      </c>
      <c r="C861" t="s">
        <v>306</v>
      </c>
      <c r="D861" s="11"/>
      <c r="E861" s="10">
        <f>VLOOKUP(A861,home!$A$2:$E$405,3,FALSE)</f>
        <v>1.25</v>
      </c>
      <c r="F861" s="10">
        <f>VLOOKUP(B861,home!$B$2:$E$405,3,FALSE)</f>
        <v>1.6</v>
      </c>
      <c r="G861" s="10">
        <f>VLOOKUP(C861,away!$B$2:$E$405,4,FALSE)</f>
        <v>1</v>
      </c>
      <c r="H861" s="10">
        <f>VLOOKUP(A861,away!$A$2:$E$405,3,FALSE)</f>
        <v>0.92105263157894701</v>
      </c>
      <c r="I861" s="10">
        <f>VLOOKUP(C861,away!$B$2:$E$405,3,FALSE)</f>
        <v>0.6</v>
      </c>
      <c r="J861" s="10">
        <f>VLOOKUP(B861,home!$B$2:$E$405,4,FALSE)</f>
        <v>1.9</v>
      </c>
      <c r="K861" s="12">
        <f t="shared" si="1008"/>
        <v>2</v>
      </c>
      <c r="L861" s="12">
        <f t="shared" si="1009"/>
        <v>1.0499999999999994</v>
      </c>
      <c r="M861" s="13">
        <f t="shared" si="1010"/>
        <v>4.735892439114095E-2</v>
      </c>
      <c r="N861" s="13">
        <f t="shared" si="1011"/>
        <v>9.4717848782281885E-2</v>
      </c>
      <c r="O861" s="13">
        <f t="shared" si="1012"/>
        <v>4.9726870610697971E-2</v>
      </c>
      <c r="P861" s="13">
        <f t="shared" si="1013"/>
        <v>9.9453741221395914E-2</v>
      </c>
      <c r="Q861" s="13">
        <f t="shared" si="1014"/>
        <v>9.4717848782281927E-2</v>
      </c>
      <c r="R861" s="13">
        <f t="shared" si="1015"/>
        <v>2.6106607070616416E-2</v>
      </c>
      <c r="S861" s="13">
        <f t="shared" si="1016"/>
        <v>5.2213214141232846E-2</v>
      </c>
      <c r="T861" s="13">
        <f t="shared" si="1017"/>
        <v>9.9453741221395955E-2</v>
      </c>
      <c r="U861" s="13">
        <f t="shared" si="1018"/>
        <v>5.2213214141232825E-2</v>
      </c>
      <c r="V861" s="13">
        <f t="shared" si="1019"/>
        <v>1.218308329962099E-2</v>
      </c>
      <c r="W861" s="13">
        <f t="shared" si="1020"/>
        <v>6.314523252152128E-2</v>
      </c>
      <c r="X861" s="13">
        <f t="shared" si="1021"/>
        <v>6.6302494147597299E-2</v>
      </c>
      <c r="Y861" s="13">
        <f t="shared" si="1022"/>
        <v>3.4808809427488561E-2</v>
      </c>
      <c r="Z861" s="13">
        <f t="shared" si="1023"/>
        <v>9.1373124747157405E-3</v>
      </c>
      <c r="AA861" s="13">
        <f t="shared" si="1024"/>
        <v>1.8274624949431478E-2</v>
      </c>
      <c r="AB861" s="13">
        <f t="shared" si="1025"/>
        <v>1.8274624949431488E-2</v>
      </c>
      <c r="AC861" s="13">
        <f t="shared" si="1026"/>
        <v>1.599029683075254E-3</v>
      </c>
      <c r="AD861" s="13">
        <f t="shared" si="1027"/>
        <v>3.157261626076064E-2</v>
      </c>
      <c r="AE861" s="13">
        <f t="shared" si="1028"/>
        <v>3.3151247073798649E-2</v>
      </c>
      <c r="AF861" s="13">
        <f t="shared" si="1029"/>
        <v>1.7404404713744281E-2</v>
      </c>
      <c r="AG861" s="13">
        <f t="shared" si="1030"/>
        <v>6.0915416498104951E-3</v>
      </c>
      <c r="AH861" s="13">
        <f t="shared" si="1031"/>
        <v>2.3985445246128803E-3</v>
      </c>
      <c r="AI861" s="13">
        <f t="shared" si="1032"/>
        <v>4.7970890492257598E-3</v>
      </c>
      <c r="AJ861" s="13">
        <f t="shared" si="1033"/>
        <v>4.7970890492257615E-3</v>
      </c>
      <c r="AK861" s="13">
        <f t="shared" si="1034"/>
        <v>3.198059366150508E-3</v>
      </c>
      <c r="AL861" s="13">
        <f t="shared" si="1035"/>
        <v>1.3431849337832124E-4</v>
      </c>
      <c r="AM861" s="13">
        <f t="shared" si="1036"/>
        <v>1.2629046504304253E-2</v>
      </c>
      <c r="AN861" s="13">
        <f t="shared" si="1037"/>
        <v>1.3260498829519456E-2</v>
      </c>
      <c r="AO861" s="13">
        <f t="shared" si="1038"/>
        <v>6.9617618854977102E-3</v>
      </c>
      <c r="AP861" s="13">
        <f t="shared" si="1039"/>
        <v>2.4366166599241973E-3</v>
      </c>
      <c r="AQ861" s="13">
        <f t="shared" si="1040"/>
        <v>6.396118732301014E-4</v>
      </c>
      <c r="AR861" s="13">
        <f t="shared" si="1041"/>
        <v>5.0369435016870475E-4</v>
      </c>
      <c r="AS861" s="13">
        <f t="shared" si="1042"/>
        <v>1.0073887003374093E-3</v>
      </c>
      <c r="AT861" s="13">
        <f t="shared" si="1043"/>
        <v>1.0073887003374097E-3</v>
      </c>
      <c r="AU861" s="13">
        <f t="shared" si="1044"/>
        <v>6.7159246689160648E-4</v>
      </c>
      <c r="AV861" s="13">
        <f t="shared" si="1045"/>
        <v>3.3579623344580324E-4</v>
      </c>
      <c r="AW861" s="13">
        <f t="shared" si="1046"/>
        <v>7.8352454470687318E-6</v>
      </c>
      <c r="AX861" s="13">
        <f t="shared" si="1047"/>
        <v>4.2096821681014175E-3</v>
      </c>
      <c r="AY861" s="13">
        <f t="shared" si="1048"/>
        <v>4.4201662765064858E-3</v>
      </c>
      <c r="AZ861" s="13">
        <f t="shared" si="1049"/>
        <v>2.3205872951659033E-3</v>
      </c>
      <c r="BA861" s="13">
        <f t="shared" si="1050"/>
        <v>8.1220555330806579E-4</v>
      </c>
      <c r="BB861" s="13">
        <f t="shared" si="1051"/>
        <v>2.1320395774336712E-4</v>
      </c>
      <c r="BC861" s="13">
        <f t="shared" si="1052"/>
        <v>4.4772831126107083E-5</v>
      </c>
      <c r="BD861" s="13">
        <f t="shared" si="1053"/>
        <v>8.8146511279523255E-5</v>
      </c>
      <c r="BE861" s="13">
        <f t="shared" si="1054"/>
        <v>1.7629302255904646E-4</v>
      </c>
      <c r="BF861" s="13">
        <f t="shared" si="1055"/>
        <v>1.7629302255904654E-4</v>
      </c>
      <c r="BG861" s="13">
        <f t="shared" si="1056"/>
        <v>1.1752868170603102E-4</v>
      </c>
      <c r="BH861" s="13">
        <f t="shared" si="1057"/>
        <v>5.8764340853015512E-5</v>
      </c>
      <c r="BI861" s="13">
        <f t="shared" si="1058"/>
        <v>2.3505736341206195E-5</v>
      </c>
      <c r="BJ861" s="14">
        <f t="shared" si="1059"/>
        <v>0.58931393841510815</v>
      </c>
      <c r="BK861" s="14">
        <f t="shared" si="1060"/>
        <v>0.21736247750635077</v>
      </c>
      <c r="BL861" s="14">
        <f t="shared" si="1061"/>
        <v>0.18395311547710391</v>
      </c>
      <c r="BM861" s="14">
        <f t="shared" si="1062"/>
        <v>0.58327267198380417</v>
      </c>
      <c r="BN861" s="14">
        <f t="shared" si="1063"/>
        <v>0.41208184085841504</v>
      </c>
    </row>
    <row r="862" spans="1:66" x14ac:dyDescent="0.25">
      <c r="A862" t="s">
        <v>35</v>
      </c>
      <c r="B862" t="s">
        <v>36</v>
      </c>
      <c r="C862" t="s">
        <v>474</v>
      </c>
      <c r="D862" s="11"/>
      <c r="E862" s="10">
        <f>VLOOKUP(A862,home!$A$2:$E$405,3,FALSE)</f>
        <v>1.5735294117647101</v>
      </c>
      <c r="F862" s="10">
        <f>VLOOKUP(B862,home!$B$2:$E$405,3,FALSE)</f>
        <v>1.48</v>
      </c>
      <c r="G862" s="10">
        <f>VLOOKUP(C862,away!$B$2:$E$405,4,FALSE)</f>
        <v>1.69</v>
      </c>
      <c r="H862" s="10">
        <f>VLOOKUP(A862,away!$A$2:$E$405,3,FALSE)</f>
        <v>1.02941176470588</v>
      </c>
      <c r="I862" s="10">
        <f>VLOOKUP(C862,away!$B$2:$E$405,3,FALSE)</f>
        <v>0.85</v>
      </c>
      <c r="J862" s="10">
        <f>VLOOKUP(B862,home!$B$2:$E$405,4,FALSE)</f>
        <v>0.65</v>
      </c>
      <c r="K862" s="12">
        <f t="shared" si="1008"/>
        <v>3.9357117647058923</v>
      </c>
      <c r="L862" s="12">
        <f t="shared" si="1009"/>
        <v>0.56874999999999876</v>
      </c>
      <c r="M862" s="13">
        <f t="shared" si="1010"/>
        <v>1.1059541220609119E-2</v>
      </c>
      <c r="N862" s="13">
        <f t="shared" si="1011"/>
        <v>4.3527166494201075E-2</v>
      </c>
      <c r="O862" s="13">
        <f t="shared" si="1012"/>
        <v>6.2901140692214232E-3</v>
      </c>
      <c r="P862" s="13">
        <f t="shared" si="1013"/>
        <v>2.4756075943576809E-2</v>
      </c>
      <c r="Q862" s="13">
        <f t="shared" si="1014"/>
        <v>8.5655190627769676E-2</v>
      </c>
      <c r="R862" s="13">
        <f t="shared" si="1015"/>
        <v>1.7887511884348381E-3</v>
      </c>
      <c r="S862" s="13">
        <f t="shared" si="1016"/>
        <v>1.3853723312276515E-2</v>
      </c>
      <c r="T862" s="13">
        <f t="shared" si="1017"/>
        <v>4.8716389669543898E-2</v>
      </c>
      <c r="U862" s="13">
        <f t="shared" si="1018"/>
        <v>7.0400090964546393E-3</v>
      </c>
      <c r="V862" s="13">
        <f t="shared" si="1019"/>
        <v>3.4456304347810574E-3</v>
      </c>
      <c r="W862" s="13">
        <f t="shared" si="1020"/>
        <v>0.11237138048727965</v>
      </c>
      <c r="X862" s="13">
        <f t="shared" si="1021"/>
        <v>6.3911222652140165E-2</v>
      </c>
      <c r="Y862" s="13">
        <f t="shared" si="1022"/>
        <v>1.8174753941702319E-2</v>
      </c>
      <c r="Z862" s="13">
        <f t="shared" si="1023"/>
        <v>3.3911741280743732E-4</v>
      </c>
      <c r="AA862" s="13">
        <f t="shared" si="1024"/>
        <v>1.3346683912028559E-3</v>
      </c>
      <c r="AB862" s="13">
        <f t="shared" si="1025"/>
        <v>2.6264350446190835E-3</v>
      </c>
      <c r="AC862" s="13">
        <f t="shared" si="1026"/>
        <v>4.8205146474557714E-4</v>
      </c>
      <c r="AD862" s="13">
        <f t="shared" si="1027"/>
        <v>0.11056534105000716</v>
      </c>
      <c r="AE862" s="13">
        <f t="shared" si="1028"/>
        <v>6.2884037722191449E-2</v>
      </c>
      <c r="AF862" s="13">
        <f t="shared" si="1029"/>
        <v>1.7882648227248152E-2</v>
      </c>
      <c r="AG862" s="13">
        <f t="shared" si="1030"/>
        <v>3.3902520597491213E-3</v>
      </c>
      <c r="AH862" s="13">
        <f t="shared" si="1031"/>
        <v>4.8218257133557392E-5</v>
      </c>
      <c r="AI862" s="13">
        <f t="shared" si="1032"/>
        <v>1.8977316187415564E-4</v>
      </c>
      <c r="AJ862" s="13">
        <f t="shared" si="1033"/>
        <v>3.7344623290677513E-4</v>
      </c>
      <c r="AK862" s="13">
        <f t="shared" si="1034"/>
        <v>4.8992557744543055E-4</v>
      </c>
      <c r="AL862" s="13">
        <f t="shared" si="1035"/>
        <v>4.3161655377587841E-5</v>
      </c>
      <c r="AM862" s="13">
        <f t="shared" si="1036"/>
        <v>8.7030662707846512E-2</v>
      </c>
      <c r="AN862" s="13">
        <f t="shared" si="1037"/>
        <v>4.9498689415087602E-2</v>
      </c>
      <c r="AO862" s="13">
        <f t="shared" si="1038"/>
        <v>1.4076189802415503E-2</v>
      </c>
      <c r="AP862" s="13">
        <f t="shared" si="1039"/>
        <v>2.6686109833746001E-3</v>
      </c>
      <c r="AQ862" s="13">
        <f t="shared" si="1040"/>
        <v>3.7944312419857512E-4</v>
      </c>
      <c r="AR862" s="13">
        <f t="shared" si="1041"/>
        <v>5.4848267489421425E-6</v>
      </c>
      <c r="AS862" s="13">
        <f t="shared" si="1042"/>
        <v>2.1586697163185166E-5</v>
      </c>
      <c r="AT862" s="13">
        <f t="shared" si="1043"/>
        <v>4.2479508993145589E-5</v>
      </c>
      <c r="AU862" s="13">
        <f t="shared" si="1044"/>
        <v>5.5729034434417619E-5</v>
      </c>
      <c r="AV862" s="13">
        <f t="shared" si="1045"/>
        <v>5.4833354114809295E-5</v>
      </c>
      <c r="AW862" s="13">
        <f t="shared" si="1046"/>
        <v>2.6837390575853378E-6</v>
      </c>
      <c r="AX862" s="13">
        <f t="shared" si="1047"/>
        <v>5.7087933851570287E-2</v>
      </c>
      <c r="AY862" s="13">
        <f t="shared" si="1048"/>
        <v>3.246876237808053E-2</v>
      </c>
      <c r="AZ862" s="13">
        <f t="shared" si="1049"/>
        <v>9.2333043012666309E-3</v>
      </c>
      <c r="BA862" s="13">
        <f t="shared" si="1050"/>
        <v>1.7504806071151281E-3</v>
      </c>
      <c r="BB862" s="13">
        <f t="shared" si="1051"/>
        <v>2.4889646132418173E-4</v>
      </c>
      <c r="BC862" s="13">
        <f t="shared" si="1052"/>
        <v>2.8311972475625621E-5</v>
      </c>
      <c r="BD862" s="13">
        <f t="shared" si="1053"/>
        <v>5.1991586891013918E-7</v>
      </c>
      <c r="BE862" s="13">
        <f t="shared" si="1054"/>
        <v>2.0462390019269216E-6</v>
      </c>
      <c r="BF862" s="13">
        <f t="shared" si="1055"/>
        <v>4.0267034566419152E-6</v>
      </c>
      <c r="BG862" s="13">
        <f t="shared" si="1056"/>
        <v>5.2826480557624884E-6</v>
      </c>
      <c r="BH862" s="13">
        <f t="shared" si="1057"/>
        <v>5.1977450254662836E-6</v>
      </c>
      <c r="BI862" s="13">
        <f t="shared" si="1058"/>
        <v>4.091365249333836E-6</v>
      </c>
      <c r="BJ862" s="14">
        <f t="shared" si="1059"/>
        <v>0.82154966853658795</v>
      </c>
      <c r="BK862" s="14">
        <f t="shared" si="1060"/>
        <v>8.610894640944719E-2</v>
      </c>
      <c r="BL862" s="14">
        <f t="shared" si="1061"/>
        <v>2.0382619057405304E-2</v>
      </c>
      <c r="BM862" s="14">
        <f t="shared" si="1062"/>
        <v>0.72283743323341199</v>
      </c>
      <c r="BN862" s="14">
        <f t="shared" si="1063"/>
        <v>0.17307683954381295</v>
      </c>
    </row>
    <row r="863" spans="1:66" x14ac:dyDescent="0.25">
      <c r="A863" t="s">
        <v>35</v>
      </c>
      <c r="B863" t="s">
        <v>211</v>
      </c>
      <c r="C863" t="s">
        <v>471</v>
      </c>
      <c r="D863" s="11"/>
      <c r="E863" s="10">
        <f>VLOOKUP(A863,home!$A$2:$E$405,3,FALSE)</f>
        <v>1.5735294117647101</v>
      </c>
      <c r="F863" s="10">
        <f>VLOOKUP(B863,home!$B$2:$E$405,3,FALSE)</f>
        <v>1.48</v>
      </c>
      <c r="G863" s="10">
        <f>VLOOKUP(C863,away!$B$2:$E$405,4,FALSE)</f>
        <v>1.06</v>
      </c>
      <c r="H863" s="10">
        <f>VLOOKUP(A863,away!$A$2:$E$405,3,FALSE)</f>
        <v>1.02941176470588</v>
      </c>
      <c r="I863" s="10">
        <f>VLOOKUP(C863,away!$B$2:$E$405,3,FALSE)</f>
        <v>1.48</v>
      </c>
      <c r="J863" s="10">
        <f>VLOOKUP(B863,home!$B$2:$E$405,4,FALSE)</f>
        <v>1.3</v>
      </c>
      <c r="K863" s="12">
        <f t="shared" si="1008"/>
        <v>2.4685529411764771</v>
      </c>
      <c r="L863" s="12">
        <f t="shared" si="1009"/>
        <v>1.9805882352941133</v>
      </c>
      <c r="M863" s="13">
        <f t="shared" si="1010"/>
        <v>1.1688601106658821E-2</v>
      </c>
      <c r="N863" s="13">
        <f t="shared" si="1011"/>
        <v>2.8853930640081259E-2</v>
      </c>
      <c r="O863" s="13">
        <f t="shared" si="1012"/>
        <v>2.3150305838894211E-2</v>
      </c>
      <c r="P863" s="13">
        <f t="shared" si="1013"/>
        <v>5.7147755567737282E-2</v>
      </c>
      <c r="Q863" s="13">
        <f t="shared" si="1014"/>
        <v>3.5613727673037332E-2</v>
      </c>
      <c r="R863" s="13">
        <f t="shared" si="1015"/>
        <v>2.2925611693987252E-2</v>
      </c>
      <c r="S863" s="13">
        <f t="shared" si="1016"/>
        <v>6.985151466434536E-2</v>
      </c>
      <c r="T863" s="13">
        <f t="shared" si="1017"/>
        <v>7.0536130044186129E-2</v>
      </c>
      <c r="U863" s="13">
        <f t="shared" si="1018"/>
        <v>5.6593086175462069E-2</v>
      </c>
      <c r="V863" s="13">
        <f t="shared" si="1019"/>
        <v>3.7946345709412042E-2</v>
      </c>
      <c r="W863" s="13">
        <f t="shared" si="1020"/>
        <v>2.9304790731178133E-2</v>
      </c>
      <c r="X863" s="13">
        <f t="shared" si="1021"/>
        <v>5.804072375992738E-2</v>
      </c>
      <c r="Y863" s="13">
        <f t="shared" si="1022"/>
        <v>5.7477387323433854E-2</v>
      </c>
      <c r="Z863" s="13">
        <f t="shared" si="1023"/>
        <v>1.513539893601077E-2</v>
      </c>
      <c r="AA863" s="13">
        <f t="shared" si="1024"/>
        <v>3.7362533559368714E-2</v>
      </c>
      <c r="AB863" s="13">
        <f t="shared" si="1025"/>
        <v>4.6115696053892236E-2</v>
      </c>
      <c r="AC863" s="13">
        <f t="shared" si="1026"/>
        <v>1.1595423553587968E-2</v>
      </c>
      <c r="AD863" s="13">
        <f t="shared" si="1027"/>
        <v>1.8085106837502741E-2</v>
      </c>
      <c r="AE863" s="13">
        <f t="shared" si="1028"/>
        <v>3.5819149836395052E-2</v>
      </c>
      <c r="AF863" s="13">
        <f t="shared" si="1029"/>
        <v>3.5471493382100559E-2</v>
      </c>
      <c r="AG863" s="13">
        <f t="shared" si="1030"/>
        <v>2.3418140826967131E-2</v>
      </c>
      <c r="AH863" s="13">
        <f t="shared" si="1031"/>
        <v>7.4942482672864961E-3</v>
      </c>
      <c r="AI863" s="13">
        <f t="shared" si="1032"/>
        <v>1.84999486021168E-2</v>
      </c>
      <c r="AJ863" s="13">
        <f t="shared" si="1033"/>
        <v>2.283405126668454E-2</v>
      </c>
      <c r="AK863" s="13">
        <f t="shared" si="1034"/>
        <v>1.8789021471116194E-2</v>
      </c>
      <c r="AL863" s="13">
        <f t="shared" si="1035"/>
        <v>2.26768772378527E-3</v>
      </c>
      <c r="AM863" s="13">
        <f t="shared" si="1036"/>
        <v>8.9288087350416403E-3</v>
      </c>
      <c r="AN863" s="13">
        <f t="shared" si="1037"/>
        <v>1.7684293535814785E-2</v>
      </c>
      <c r="AO863" s="13">
        <f t="shared" si="1038"/>
        <v>1.7512651863261251E-2</v>
      </c>
      <c r="AP863" s="13">
        <f t="shared" si="1039"/>
        <v>1.1561784083058926E-2</v>
      </c>
      <c r="AQ863" s="13">
        <f t="shared" si="1040"/>
        <v>5.7247833834793141E-3</v>
      </c>
      <c r="AR863" s="13">
        <f t="shared" si="1041"/>
        <v>2.9686039901121834E-3</v>
      </c>
      <c r="AS863" s="13">
        <f t="shared" si="1042"/>
        <v>7.3281561109796566E-3</v>
      </c>
      <c r="AT863" s="13">
        <f t="shared" si="1043"/>
        <v>9.0449706605796026E-3</v>
      </c>
      <c r="AU863" s="13">
        <f t="shared" si="1044"/>
        <v>7.4426629756762404E-3</v>
      </c>
      <c r="AV863" s="13">
        <f t="shared" si="1045"/>
        <v>4.5931518946977145E-3</v>
      </c>
      <c r="AW863" s="13">
        <f t="shared" si="1046"/>
        <v>3.0797636508399364E-4</v>
      </c>
      <c r="AX863" s="13">
        <f t="shared" si="1047"/>
        <v>3.67353951068154E-3</v>
      </c>
      <c r="AY863" s="13">
        <f t="shared" si="1048"/>
        <v>7.2757691367439517E-3</v>
      </c>
      <c r="AZ863" s="13">
        <f t="shared" si="1049"/>
        <v>7.2051513774755395E-3</v>
      </c>
      <c r="BA863" s="13">
        <f t="shared" si="1050"/>
        <v>4.7568126839137442E-3</v>
      </c>
      <c r="BB863" s="13">
        <f t="shared" si="1051"/>
        <v>2.3553218098143454E-3</v>
      </c>
      <c r="BC863" s="13">
        <f t="shared" si="1052"/>
        <v>9.3298453336998564E-4</v>
      </c>
      <c r="BD863" s="13">
        <f t="shared" si="1053"/>
        <v>9.7993035634389228E-4</v>
      </c>
      <c r="BE863" s="13">
        <f t="shared" si="1054"/>
        <v>2.4190099633008286E-3</v>
      </c>
      <c r="BF863" s="13">
        <f t="shared" si="1055"/>
        <v>2.9857270798207313E-3</v>
      </c>
      <c r="BG863" s="13">
        <f t="shared" si="1056"/>
        <v>2.4568084548139066E-3</v>
      </c>
      <c r="BH863" s="13">
        <f t="shared" si="1057"/>
        <v>1.5161904342595267E-3</v>
      </c>
      <c r="BI863" s="13">
        <f t="shared" si="1058"/>
        <v>7.4855927117499878E-4</v>
      </c>
      <c r="BJ863" s="14">
        <f t="shared" si="1059"/>
        <v>0.48023248170746463</v>
      </c>
      <c r="BK863" s="14">
        <f t="shared" si="1060"/>
        <v>0.19777309746227073</v>
      </c>
      <c r="BL863" s="14">
        <f t="shared" si="1061"/>
        <v>0.29624827412056787</v>
      </c>
      <c r="BM863" s="14">
        <f t="shared" si="1062"/>
        <v>0.80304152693425757</v>
      </c>
      <c r="BN863" s="14">
        <f t="shared" si="1063"/>
        <v>0.17937993252039616</v>
      </c>
    </row>
    <row r="864" spans="1:66" x14ac:dyDescent="0.25">
      <c r="A864" t="s">
        <v>35</v>
      </c>
      <c r="B864" t="s">
        <v>285</v>
      </c>
      <c r="C864" t="s">
        <v>283</v>
      </c>
      <c r="D864" s="11"/>
      <c r="E864" s="10">
        <f>VLOOKUP(A864,home!$A$2:$E$405,3,FALSE)</f>
        <v>1.5735294117647101</v>
      </c>
      <c r="F864" s="10">
        <f>VLOOKUP(B864,home!$B$2:$E$405,3,FALSE)</f>
        <v>1.59</v>
      </c>
      <c r="G864" s="10">
        <f>VLOOKUP(C864,away!$B$2:$E$405,4,FALSE)</f>
        <v>0.85</v>
      </c>
      <c r="H864" s="10">
        <f>VLOOKUP(A864,away!$A$2:$E$405,3,FALSE)</f>
        <v>1.02941176470588</v>
      </c>
      <c r="I864" s="10">
        <f>VLOOKUP(C864,away!$B$2:$E$405,3,FALSE)</f>
        <v>0.21</v>
      </c>
      <c r="J864" s="10">
        <f>VLOOKUP(B864,home!$B$2:$E$405,4,FALSE)</f>
        <v>0.73</v>
      </c>
      <c r="K864" s="12">
        <f t="shared" si="1008"/>
        <v>2.1266250000000055</v>
      </c>
      <c r="L864" s="12">
        <f t="shared" si="1009"/>
        <v>0.15780882352941139</v>
      </c>
      <c r="M864" s="13">
        <f t="shared" si="1010"/>
        <v>0.10183170050077567</v>
      </c>
      <c r="N864" s="13">
        <f t="shared" si="1011"/>
        <v>0.21655784007746257</v>
      </c>
      <c r="O864" s="13">
        <f t="shared" si="1012"/>
        <v>1.6069940854026778E-2</v>
      </c>
      <c r="P864" s="13">
        <f t="shared" si="1013"/>
        <v>3.4174737968694781E-2</v>
      </c>
      <c r="Q864" s="13">
        <f t="shared" si="1014"/>
        <v>0.23026865832736765</v>
      </c>
      <c r="R864" s="13">
        <f t="shared" si="1015"/>
        <v>1.2679892301805948E-3</v>
      </c>
      <c r="S864" s="13">
        <f t="shared" si="1016"/>
        <v>2.8672621332196382E-3</v>
      </c>
      <c r="T864" s="13">
        <f t="shared" si="1017"/>
        <v>3.633842606633788E-2</v>
      </c>
      <c r="U864" s="13">
        <f t="shared" si="1018"/>
        <v>2.6965375966328141E-3</v>
      </c>
      <c r="V864" s="13">
        <f t="shared" si="1019"/>
        <v>1.06917079421207E-4</v>
      </c>
      <c r="W864" s="13">
        <f t="shared" si="1020"/>
        <v>0.16323169517181316</v>
      </c>
      <c r="X864" s="13">
        <f t="shared" si="1021"/>
        <v>2.5759401777775331E-2</v>
      </c>
      <c r="Y864" s="13">
        <f t="shared" si="1022"/>
        <v>2.032530444686076E-3</v>
      </c>
      <c r="Z864" s="13">
        <f t="shared" si="1023"/>
        <v>6.669996288758788E-5</v>
      </c>
      <c r="AA864" s="13">
        <f t="shared" si="1024"/>
        <v>1.4184580857581693E-4</v>
      </c>
      <c r="AB864" s="13">
        <f t="shared" si="1025"/>
        <v>1.5082642133127381E-4</v>
      </c>
      <c r="AC864" s="13">
        <f t="shared" si="1026"/>
        <v>2.2425870060780139E-6</v>
      </c>
      <c r="AD864" s="13">
        <f t="shared" si="1027"/>
        <v>8.6783150936189518E-2</v>
      </c>
      <c r="AE864" s="13">
        <f t="shared" si="1028"/>
        <v>1.3695146951415403E-2</v>
      </c>
      <c r="AF864" s="13">
        <f t="shared" si="1029"/>
        <v>1.0806075142326347E-3</v>
      </c>
      <c r="AG864" s="13">
        <f t="shared" si="1030"/>
        <v>5.6843133506031233E-5</v>
      </c>
      <c r="AH864" s="13">
        <f t="shared" si="1031"/>
        <v>2.6314606681864114E-6</v>
      </c>
      <c r="AI864" s="13">
        <f t="shared" si="1032"/>
        <v>5.5961300434819409E-6</v>
      </c>
      <c r="AJ864" s="13">
        <f t="shared" si="1033"/>
        <v>5.95043502685991E-6</v>
      </c>
      <c r="AK864" s="13">
        <f t="shared" si="1034"/>
        <v>4.2181146296653291E-6</v>
      </c>
      <c r="AL864" s="13">
        <f t="shared" si="1035"/>
        <v>3.0104504953889923E-8</v>
      </c>
      <c r="AM864" s="13">
        <f t="shared" si="1036"/>
        <v>3.6911043671934901E-2</v>
      </c>
      <c r="AN864" s="13">
        <f t="shared" si="1037"/>
        <v>5.8248883771107708E-3</v>
      </c>
      <c r="AO864" s="13">
        <f t="shared" si="1038"/>
        <v>4.5960939099099645E-4</v>
      </c>
      <c r="AP864" s="13">
        <f t="shared" si="1039"/>
        <v>2.4176805758452795E-5</v>
      </c>
      <c r="AQ864" s="13">
        <f t="shared" si="1040"/>
        <v>9.5382831836013374E-7</v>
      </c>
      <c r="AR864" s="13">
        <f t="shared" si="1041"/>
        <v>8.305354244208332E-8</v>
      </c>
      <c r="AS864" s="13">
        <f t="shared" si="1042"/>
        <v>1.7662373969589587E-7</v>
      </c>
      <c r="AT864" s="13">
        <f t="shared" si="1043"/>
        <v>1.8780623021539285E-7</v>
      </c>
      <c r="AU864" s="13">
        <f t="shared" si="1044"/>
        <v>1.3313114144393694E-7</v>
      </c>
      <c r="AV864" s="13">
        <f t="shared" si="1045"/>
        <v>7.078000341830329E-8</v>
      </c>
      <c r="AW864" s="13">
        <f t="shared" si="1046"/>
        <v>2.8064104340164715E-10</v>
      </c>
      <c r="AX864" s="13">
        <f t="shared" si="1047"/>
        <v>1.3082658041471467E-2</v>
      </c>
      <c r="AY864" s="13">
        <f t="shared" si="1048"/>
        <v>2.0645588741622055E-3</v>
      </c>
      <c r="AZ864" s="13">
        <f t="shared" si="1049"/>
        <v>1.6290280351937184E-4</v>
      </c>
      <c r="BA864" s="13">
        <f t="shared" si="1050"/>
        <v>8.5691665910116396E-6</v>
      </c>
      <c r="BB864" s="13">
        <f t="shared" si="1051"/>
        <v>3.3807252458877097E-7</v>
      </c>
      <c r="BC864" s="13">
        <f t="shared" si="1052"/>
        <v>1.0670165474594395E-8</v>
      </c>
      <c r="BD864" s="13">
        <f t="shared" si="1053"/>
        <v>2.1844303037891983E-9</v>
      </c>
      <c r="BE864" s="13">
        <f t="shared" si="1054"/>
        <v>4.6454640947957149E-9</v>
      </c>
      <c r="BF864" s="13">
        <f t="shared" si="1055"/>
        <v>4.9395800402974841E-9</v>
      </c>
      <c r="BG864" s="13">
        <f t="shared" si="1056"/>
        <v>3.5015448010658877E-9</v>
      </c>
      <c r="BH864" s="13">
        <f t="shared" si="1057"/>
        <v>1.861618178141691E-9</v>
      </c>
      <c r="BI864" s="13">
        <f t="shared" si="1058"/>
        <v>7.9179275161811671E-10</v>
      </c>
      <c r="BJ864" s="14">
        <f t="shared" si="1059"/>
        <v>0.83434401010333403</v>
      </c>
      <c r="BK864" s="14">
        <f t="shared" si="1060"/>
        <v>0.14104744924778451</v>
      </c>
      <c r="BL864" s="14">
        <f t="shared" si="1061"/>
        <v>2.0346205370202857E-2</v>
      </c>
      <c r="BM864" s="14">
        <f t="shared" si="1062"/>
        <v>0.3935689391321795</v>
      </c>
      <c r="BN864" s="14">
        <f t="shared" si="1063"/>
        <v>0.60017086695850796</v>
      </c>
    </row>
    <row r="865" spans="1:66" x14ac:dyDescent="0.25">
      <c r="A865" t="s">
        <v>35</v>
      </c>
      <c r="B865" t="s">
        <v>216</v>
      </c>
      <c r="C865" t="s">
        <v>296</v>
      </c>
      <c r="D865" s="11"/>
      <c r="E865" s="10">
        <f>VLOOKUP(A865,home!$A$2:$E$405,3,FALSE)</f>
        <v>1.5735294117647101</v>
      </c>
      <c r="F865" s="10">
        <f>VLOOKUP(B865,home!$B$2:$E$405,3,FALSE)</f>
        <v>1.27</v>
      </c>
      <c r="G865" s="10">
        <f>VLOOKUP(C865,away!$B$2:$E$405,4,FALSE)</f>
        <v>1.06</v>
      </c>
      <c r="H865" s="10">
        <f>VLOOKUP(A865,away!$A$2:$E$405,3,FALSE)</f>
        <v>1.02941176470588</v>
      </c>
      <c r="I865" s="10">
        <f>VLOOKUP(C865,away!$B$2:$E$405,3,FALSE)</f>
        <v>0.21</v>
      </c>
      <c r="J865" s="10">
        <f>VLOOKUP(B865,home!$B$2:$E$405,4,FALSE)</f>
        <v>0.32</v>
      </c>
      <c r="K865" s="12">
        <f t="shared" ref="K865:K928" si="1064">E865*F865*G865</f>
        <v>2.1182852941176527</v>
      </c>
      <c r="L865" s="12">
        <f t="shared" ref="L865:L928" si="1065">H865*I865*J865</f>
        <v>6.9176470588235145E-2</v>
      </c>
      <c r="M865" s="13">
        <f t="shared" ref="M865:M928" si="1066">_xlfn.POISSON.DIST(0,K865,FALSE) * _xlfn.POISSON.DIST(0,L865,FALSE)</f>
        <v>0.11220118048346472</v>
      </c>
      <c r="N865" s="13">
        <f t="shared" ref="N865:N928" si="1067">_xlfn.POISSON.DIST(1,K865,FALSE) * _xlfn.POISSON.DIST(0,L865,FALSE)</f>
        <v>0.23767411060076393</v>
      </c>
      <c r="O865" s="13">
        <f t="shared" ref="O865:O928" si="1068">_xlfn.POISSON.DIST(0,K865,FALSE) * _xlfn.POISSON.DIST(1,L865,FALSE)</f>
        <v>7.761681661679661E-3</v>
      </c>
      <c r="P865" s="13">
        <f t="shared" ref="P865:P928" si="1069">_xlfn.POISSON.DIST(1,K865,FALSE) * _xlfn.POISSON.DIST(1,L865,FALSE)</f>
        <v>1.6441456121558694E-2</v>
      </c>
      <c r="Q865" s="13">
        <f t="shared" ref="Q865:Q928" si="1070">_xlfn.POISSON.DIST(2,K865,FALSE) * _xlfn.POISSON.DIST(0,L865,FALSE)</f>
        <v>0.25173078663904541</v>
      </c>
      <c r="R865" s="13">
        <f t="shared" ref="R865:R928" si="1071">_xlfn.POISSON.DIST(0,K865,FALSE) * _xlfn.POISSON.DIST(2,L865,FALSE)</f>
        <v>2.6846287159221362E-4</v>
      </c>
      <c r="S865" s="13">
        <f t="shared" ref="S865:S928" si="1072">_xlfn.POISSON.DIST(2,K865,FALSE) * _xlfn.POISSON.DIST(2,L865,FALSE)</f>
        <v>6.0231424979743768E-4</v>
      </c>
      <c r="T865" s="13">
        <f t="shared" ref="T865:T928" si="1073">_xlfn.POISSON.DIST(2,K865,FALSE) * _xlfn.POISSON.DIST(1,L865,FALSE)</f>
        <v>1.7413847358089221E-2</v>
      </c>
      <c r="U865" s="13">
        <f t="shared" ref="U865:U928" si="1074">_xlfn.POISSON.DIST(1,K865,FALSE) * _xlfn.POISSON.DIST(2,L865,FALSE)</f>
        <v>5.6868095291038191E-4</v>
      </c>
      <c r="V865" s="13">
        <f t="shared" ref="V865:V928" si="1075">_xlfn.POISSON.DIST(3,K865,FALSE) * _xlfn.POISSON.DIST(3,L865,FALSE)</f>
        <v>9.8067133288450845E-6</v>
      </c>
      <c r="W865" s="13">
        <f t="shared" ref="W865:W928" si="1076">_xlfn.POISSON.DIST(3,K865,FALSE) * _xlfn.POISSON.DIST(0,L865,FALSE)</f>
        <v>0.17774587447138609</v>
      </c>
      <c r="X865" s="13">
        <f t="shared" ref="X865:X928" si="1077">_xlfn.POISSON.DIST(3,K865,FALSE) * _xlfn.POISSON.DIST(1,L865,FALSE)</f>
        <v>1.2295832257549976E-2</v>
      </c>
      <c r="Y865" s="13">
        <f t="shared" ref="Y865:Y928" si="1078">_xlfn.POISSON.DIST(3,K865,FALSE) * _xlfn.POISSON.DIST(2,L865,FALSE)</f>
        <v>4.2529113926113952E-4</v>
      </c>
      <c r="Z865" s="13">
        <f t="shared" ref="Z865:Z928" si="1079">_xlfn.POISSON.DIST(0,K865,FALSE) * _xlfn.POISSON.DIST(3,L865,FALSE)</f>
        <v>6.1904379802439753E-6</v>
      </c>
      <c r="AA865" s="13">
        <f t="shared" ref="AA865:AA928" si="1080">_xlfn.POISSON.DIST(1,K865,FALSE) * _xlfn.POISSON.DIST(3,L865,FALSE)</f>
        <v>1.3113113737698197E-5</v>
      </c>
      <c r="AB865" s="13">
        <f t="shared" ref="AB865:AB928" si="1081">_xlfn.POISSON.DIST(2,K865,FALSE) * _xlfn.POISSON.DIST(3,L865,FALSE)</f>
        <v>1.388865799532913E-5</v>
      </c>
      <c r="AC865" s="13">
        <f t="shared" ref="AC865:AC928" si="1082">_xlfn.POISSON.DIST(4,K865,FALSE) * _xlfn.POISSON.DIST(4,L865,FALSE)</f>
        <v>8.9814477774519048E-8</v>
      </c>
      <c r="AD865" s="13">
        <f t="shared" ref="AD865:AD928" si="1083">_xlfn.POISSON.DIST(4,K865,FALSE) * _xlfn.POISSON.DIST(0,L865,FALSE)</f>
        <v>9.412911799570485E-2</v>
      </c>
      <c r="AE865" s="13">
        <f t="shared" ref="AE865:AE928" si="1084">_xlfn.POISSON.DIST(4,K865,FALSE) * _xlfn.POISSON.DIST(1,L865,FALSE)</f>
        <v>6.5115201625263915E-3</v>
      </c>
      <c r="AF865" s="13">
        <f t="shared" ref="AF865:AF928" si="1085">_xlfn.POISSON.DIST(4,K865,FALSE) * _xlfn.POISSON.DIST(2,L865,FALSE)</f>
        <v>2.2522199150385358E-4</v>
      </c>
      <c r="AG865" s="13">
        <f t="shared" ref="AG865:AG928" si="1086">_xlfn.POISSON.DIST(4,K865,FALSE) * _xlfn.POISSON.DIST(3,L865,FALSE)</f>
        <v>5.1933541570300271E-6</v>
      </c>
      <c r="AH865" s="13">
        <f t="shared" ref="AH865:AH928" si="1087">_xlfn.POISSON.DIST(0,K865,FALSE) * _xlfn.POISSON.DIST(4,L865,FALSE)</f>
        <v>1.0705816271716021E-7</v>
      </c>
      <c r="AI865" s="13">
        <f t="shared" ref="AI865:AI928" si="1088">_xlfn.POISSON.DIST(1,K865,FALSE) * _xlfn.POISSON.DIST(4,L865,FALSE)</f>
        <v>2.2677973169901526E-7</v>
      </c>
      <c r="AJ865" s="13">
        <f t="shared" ref="AJ865:AJ928" si="1089">_xlfn.POISSON.DIST(2,K865,FALSE) * _xlfn.POISSON.DIST(4,L865,FALSE)</f>
        <v>2.4019208533098546E-7</v>
      </c>
      <c r="AK865" s="13">
        <f t="shared" ref="AK865:AK928" si="1090">_xlfn.POISSON.DIST(3,K865,FALSE) * _xlfn.POISSON.DIST(4,L865,FALSE)</f>
        <v>1.6959845404002626E-7</v>
      </c>
      <c r="AL865" s="13">
        <f t="shared" ref="AL865:AL928" si="1091">_xlfn.POISSON.DIST(5,K865,FALSE) * _xlfn.POISSON.DIST(5,L865,FALSE)</f>
        <v>5.2644037756022885E-10</v>
      </c>
      <c r="AM865" s="13">
        <f t="shared" ref="AM865:AM928" si="1092">_xlfn.POISSON.DIST(5,K865,FALSE) * _xlfn.POISSON.DIST(0,L865,FALSE)</f>
        <v>3.9878465279713386E-2</v>
      </c>
      <c r="AN865" s="13">
        <f t="shared" ref="AN865:AN928" si="1093">_xlfn.POISSON.DIST(5,K865,FALSE) * _xlfn.POISSON.DIST(1,L865,FALSE)</f>
        <v>2.7586514805260495E-3</v>
      </c>
      <c r="AO865" s="13">
        <f t="shared" ref="AO865:AO928" si="1094">_xlfn.POISSON.DIST(5,K865,FALSE) * _xlfn.POISSON.DIST(2,L865,FALSE)</f>
        <v>9.5416886502900814E-5</v>
      </c>
      <c r="AP865" s="13">
        <f t="shared" ref="AP865:AP928" si="1095">_xlfn.POISSON.DIST(5,K865,FALSE) * _xlfn.POISSON.DIST(3,L865,FALSE)</f>
        <v>2.2002011475962978E-6</v>
      </c>
      <c r="AQ865" s="13">
        <f t="shared" ref="AQ865:AQ928" si="1096">_xlfn.POISSON.DIST(5,K865,FALSE) * _xlfn.POISSON.DIST(4,L865,FALSE)</f>
        <v>3.8050537493724105E-8</v>
      </c>
      <c r="AR865" s="13">
        <f t="shared" ref="AR865:AR928" si="1097">_xlfn.POISSON.DIST(0,K865,FALSE) * _xlfn.POISSON.DIST(5,L865,FALSE)</f>
        <v>1.4811811688868253E-9</v>
      </c>
      <c r="AS865" s="13">
        <f t="shared" ref="AS865:AS928" si="1098">_xlfn.POISSON.DIST(1,K865,FALSE) * _xlfn.POISSON.DIST(5,L865,FALSE)</f>
        <v>3.1375642879769573E-9</v>
      </c>
      <c r="AT865" s="13">
        <f t="shared" ref="AT865:AT928" si="1099">_xlfn.POISSON.DIST(2,K865,FALSE) * _xlfn.POISSON.DIST(5,L865,FALSE)</f>
        <v>3.3231281452851566E-9</v>
      </c>
      <c r="AU865" s="13">
        <f t="shared" ref="AU865:AU928" si="1100">_xlfn.POISSON.DIST(3,K865,FALSE) * _xlfn.POISSON.DIST(5,L865,FALSE)</f>
        <v>2.3464444935420055E-9</v>
      </c>
      <c r="AV865" s="13">
        <f t="shared" ref="AV865:AV928" si="1101">_xlfn.POISSON.DIST(4,K865,FALSE) * _xlfn.POISSON.DIST(5,L865,FALSE)</f>
        <v>1.2426097160333432E-9</v>
      </c>
      <c r="AW865" s="13">
        <f t="shared" ref="AW865:AW928" si="1102">_xlfn.POISSON.DIST(6,K865,FALSE) * _xlfn.POISSON.DIST(6,L865,FALSE)</f>
        <v>2.142839003559342E-12</v>
      </c>
      <c r="AX865" s="13">
        <f t="shared" ref="AX865:AX928" si="1103">_xlfn.POISSON.DIST(6,K865,FALSE) * _xlfn.POISSON.DIST(0,L865,FALSE)</f>
        <v>1.4078994425666378E-2</v>
      </c>
      <c r="AY865" s="13">
        <f t="shared" ref="AY865:AY928" si="1104">_xlfn.POISSON.DIST(6,K865,FALSE) * _xlfn.POISSON.DIST(1,L865,FALSE)</f>
        <v>9.739351437990368E-4</v>
      </c>
      <c r="AZ865" s="13">
        <f t="shared" ref="AZ865:AZ928" si="1105">_xlfn.POISSON.DIST(6,K865,FALSE) * _xlfn.POISSON.DIST(2,L865,FALSE)</f>
        <v>3.3686697914931321E-5</v>
      </c>
      <c r="BA865" s="13">
        <f t="shared" ref="BA865:BA928" si="1106">_xlfn.POISSON.DIST(6,K865,FALSE) * _xlfn.POISSON.DIST(3,L865,FALSE)</f>
        <v>7.7677562250900338E-7</v>
      </c>
      <c r="BB865" s="13">
        <f t="shared" ref="BB865:BB928" si="1107">_xlfn.POISSON.DIST(6,K865,FALSE) * _xlfn.POISSON.DIST(4,L865,FALSE)</f>
        <v>1.3433649001038023E-8</v>
      </c>
      <c r="BC865" s="13">
        <f t="shared" ref="BC865:BC928" si="1108">_xlfn.POISSON.DIST(6,K865,FALSE) * _xlfn.POISSON.DIST(5,L865,FALSE)</f>
        <v>1.8585848500259623E-10</v>
      </c>
      <c r="BD865" s="13">
        <f t="shared" ref="BD865:BD928" si="1109">_xlfn.POISSON.DIST(0,K865,FALSE) * _xlfn.POISSON.DIST(6,L865,FALSE)</f>
        <v>1.7077147594224553E-11</v>
      </c>
      <c r="BE865" s="13">
        <f t="shared" ref="BE865:BE928" si="1110">_xlfn.POISSON.DIST(1,K865,FALSE) * _xlfn.POISSON.DIST(6,L865,FALSE)</f>
        <v>3.6174270614322522E-11</v>
      </c>
      <c r="BF865" s="13">
        <f t="shared" ref="BF865:BF928" si="1111">_xlfn.POISSON.DIST(2,K865,FALSE) * _xlfn.POISSON.DIST(6,L865,FALSE)</f>
        <v>3.8313712733875872E-11</v>
      </c>
      <c r="BG865" s="13">
        <f t="shared" ref="BG865:BG928" si="1112">_xlfn.POISSON.DIST(3,K865,FALSE) * _xlfn.POISSON.DIST(6,L865,FALSE)</f>
        <v>2.70531247490725E-11</v>
      </c>
      <c r="BH865" s="13">
        <f t="shared" ref="BH865:BH928" si="1113">_xlfn.POISSON.DIST(4,K865,FALSE) * _xlfn.POISSON.DIST(6,L865,FALSE)</f>
        <v>1.4326559078972644E-11</v>
      </c>
      <c r="BI865" s="13">
        <f t="shared" ref="BI865:BI928" si="1114">_xlfn.POISSON.DIST(5,K865,FALSE) * _xlfn.POISSON.DIST(6,L865,FALSE)</f>
        <v>6.0695478824591009E-12</v>
      </c>
      <c r="BJ865" s="14">
        <f t="shared" ref="BJ865:BJ928" si="1115">SUM(N865,Q865,T865,W865,X865,Y865,AD865,AE865,AF865,AG865,AM865,AN865,AO865,AP865,AQ865,AX865,AY865,AZ865,BA865,BB865,BC865)</f>
        <v>0.85597897453092575</v>
      </c>
      <c r="BK865" s="14">
        <f t="shared" ref="BK865:BK928" si="1116">SUM(M865,P865,S865,V865,AC865,AL865,AY865)</f>
        <v>0.13022878305286689</v>
      </c>
      <c r="BL865" s="14">
        <f t="shared" ref="BL865:BL928" si="1117">SUM(O865,R865,U865,AA865,AB865,AH865,AI865,AJ865,AK865,AR865,AS865,AT865,AU865,AV865,BD865,BE865,BF865,BG865,BH865,BI865)</f>
        <v>8.6265825562912429E-3</v>
      </c>
      <c r="BM865" s="14">
        <f t="shared" ref="BM865:BM928" si="1118">SUM(S865:BI865)</f>
        <v>0.36778891705830336</v>
      </c>
      <c r="BN865" s="14">
        <f t="shared" ref="BN865:BN928" si="1119">SUM(M865:R865)</f>
        <v>0.62607767837810469</v>
      </c>
    </row>
    <row r="866" spans="1:66" x14ac:dyDescent="0.25">
      <c r="A866" t="s">
        <v>10</v>
      </c>
      <c r="B866" t="s">
        <v>12</v>
      </c>
      <c r="C866" t="s">
        <v>42</v>
      </c>
      <c r="D866" s="11"/>
      <c r="E866" s="10">
        <f>VLOOKUP(A866,home!$A$2:$E$405,3,FALSE)</f>
        <v>1.5432098765432101</v>
      </c>
      <c r="F866" s="10">
        <f>VLOOKUP(B866,home!$B$2:$E$405,3,FALSE)</f>
        <v>1.94</v>
      </c>
      <c r="G866" s="10">
        <f>VLOOKUP(C866,away!$B$2:$E$405,4,FALSE)</f>
        <v>1.56</v>
      </c>
      <c r="H866" s="10">
        <f>VLOOKUP(A866,away!$A$2:$E$405,3,FALSE)</f>
        <v>1.49382716049383</v>
      </c>
      <c r="I866" s="10">
        <f>VLOOKUP(C866,away!$B$2:$E$405,3,FALSE)</f>
        <v>0.78</v>
      </c>
      <c r="J866" s="10">
        <f>VLOOKUP(B866,home!$B$2:$E$405,4,FALSE)</f>
        <v>1</v>
      </c>
      <c r="K866" s="12">
        <f t="shared" si="1064"/>
        <v>4.6703703703703709</v>
      </c>
      <c r="L866" s="12">
        <f t="shared" si="1065"/>
        <v>1.1651851851851875</v>
      </c>
      <c r="M866" s="13">
        <f t="shared" si="1066"/>
        <v>2.9217995871797897E-3</v>
      </c>
      <c r="N866" s="13">
        <f t="shared" si="1067"/>
        <v>1.3645886220124871E-2</v>
      </c>
      <c r="O866" s="13">
        <f t="shared" si="1068"/>
        <v>3.4044375930620879E-3</v>
      </c>
      <c r="P866" s="13">
        <f t="shared" si="1069"/>
        <v>1.5899984462412198E-2</v>
      </c>
      <c r="Q866" s="13">
        <f t="shared" si="1070"/>
        <v>3.1865671339958275E-2</v>
      </c>
      <c r="R866" s="13">
        <f t="shared" si="1071"/>
        <v>1.9834001236617316E-3</v>
      </c>
      <c r="S866" s="13">
        <f t="shared" si="1072"/>
        <v>2.1631318162120151E-2</v>
      </c>
      <c r="T866" s="13">
        <f t="shared" si="1073"/>
        <v>3.7129408161299608E-2</v>
      </c>
      <c r="U866" s="13">
        <f t="shared" si="1074"/>
        <v>9.263213170138682E-3</v>
      </c>
      <c r="V866" s="13">
        <f t="shared" si="1075"/>
        <v>1.3079367789796677E-2</v>
      </c>
      <c r="W866" s="13">
        <f t="shared" si="1076"/>
        <v>4.9608162419367136E-2</v>
      </c>
      <c r="X866" s="13">
        <f t="shared" si="1077"/>
        <v>5.7802695915307165E-2</v>
      </c>
      <c r="Y866" s="13">
        <f t="shared" si="1078"/>
        <v>3.3675422472140136E-2</v>
      </c>
      <c r="Z866" s="13">
        <f t="shared" si="1079"/>
        <v>7.7034281346170634E-4</v>
      </c>
      <c r="AA866" s="13">
        <f t="shared" si="1080"/>
        <v>3.597786251019303E-3</v>
      </c>
      <c r="AB866" s="13">
        <f t="shared" si="1081"/>
        <v>8.4014971528432267E-3</v>
      </c>
      <c r="AC866" s="13">
        <f t="shared" si="1082"/>
        <v>4.4484943788673948E-3</v>
      </c>
      <c r="AD866" s="13">
        <f t="shared" si="1083"/>
        <v>5.7922122972983311E-2</v>
      </c>
      <c r="AE866" s="13">
        <f t="shared" si="1084"/>
        <v>6.7489999582594773E-2</v>
      </c>
      <c r="AF866" s="13">
        <f t="shared" si="1085"/>
        <v>3.9319173830896968E-2</v>
      </c>
      <c r="AG866" s="13">
        <f t="shared" si="1086"/>
        <v>1.5271372947160754E-2</v>
      </c>
      <c r="AH866" s="13">
        <f t="shared" si="1087"/>
        <v>2.2439800843986429E-4</v>
      </c>
      <c r="AI866" s="13">
        <f t="shared" si="1088"/>
        <v>1.0480218097876626E-3</v>
      </c>
      <c r="AJ866" s="13">
        <f t="shared" si="1089"/>
        <v>2.4473250039671168E-3</v>
      </c>
      <c r="AK866" s="13">
        <f t="shared" si="1090"/>
        <v>3.8099713950648568E-3</v>
      </c>
      <c r="AL866" s="13">
        <f t="shared" si="1091"/>
        <v>9.6832091859375179E-4</v>
      </c>
      <c r="AM866" s="13">
        <f t="shared" si="1092"/>
        <v>5.4103553384394036E-2</v>
      </c>
      <c r="AN866" s="13">
        <f t="shared" si="1093"/>
        <v>6.3040658869371852E-2</v>
      </c>
      <c r="AO866" s="13">
        <f t="shared" si="1094"/>
        <v>3.6727020889452643E-2</v>
      </c>
      <c r="AP866" s="13">
        <f t="shared" si="1095"/>
        <v>1.4264593545459043E-2</v>
      </c>
      <c r="AQ866" s="13">
        <f t="shared" si="1096"/>
        <v>4.155223267964284E-3</v>
      </c>
      <c r="AR866" s="13">
        <f t="shared" si="1097"/>
        <v>5.2293047003838053E-5</v>
      </c>
      <c r="AS866" s="13">
        <f t="shared" si="1098"/>
        <v>2.4422789730311036E-4</v>
      </c>
      <c r="AT866" s="13">
        <f t="shared" si="1099"/>
        <v>5.7031736759115238E-4</v>
      </c>
      <c r="AU866" s="13">
        <f t="shared" si="1100"/>
        <v>8.8786444510178153E-4</v>
      </c>
      <c r="AV866" s="13">
        <f t="shared" si="1101"/>
        <v>1.036663949327173E-3</v>
      </c>
      <c r="AW866" s="13">
        <f t="shared" si="1102"/>
        <v>1.4637371308027735E-4</v>
      </c>
      <c r="AX866" s="13">
        <f t="shared" si="1103"/>
        <v>4.2113938776370916E-2</v>
      </c>
      <c r="AY866" s="13">
        <f t="shared" si="1104"/>
        <v>4.9070537552023397E-2</v>
      </c>
      <c r="AZ866" s="13">
        <f t="shared" si="1105"/>
        <v>2.8588131692345548E-2</v>
      </c>
      <c r="BA866" s="13">
        <f t="shared" si="1106"/>
        <v>1.1103489173348059E-2</v>
      </c>
      <c r="BB866" s="13">
        <f t="shared" si="1107"/>
        <v>3.2344052721623227E-3</v>
      </c>
      <c r="BC866" s="13">
        <f t="shared" si="1108"/>
        <v>7.5373622120167977E-4</v>
      </c>
      <c r="BD866" s="13">
        <f t="shared" si="1109"/>
        <v>1.0155180609510808E-5</v>
      </c>
      <c r="BE866" s="13">
        <f t="shared" si="1110"/>
        <v>4.742845462441901E-5</v>
      </c>
      <c r="BF866" s="13">
        <f t="shared" si="1111"/>
        <v>1.1075422459517109E-4</v>
      </c>
      <c r="BG866" s="13">
        <f t="shared" si="1112"/>
        <v>1.7242108298087745E-4</v>
      </c>
      <c r="BH866" s="13">
        <f t="shared" si="1113"/>
        <v>2.0131757929526531E-4</v>
      </c>
      <c r="BI866" s="13">
        <f t="shared" si="1114"/>
        <v>1.8804553147505889E-4</v>
      </c>
      <c r="BJ866" s="14">
        <f t="shared" si="1115"/>
        <v>0.71088520450592674</v>
      </c>
      <c r="BK866" s="14">
        <f t="shared" si="1116"/>
        <v>0.10801982285099336</v>
      </c>
      <c r="BL866" s="14">
        <f t="shared" si="1117"/>
        <v>3.7701539267891895E-2</v>
      </c>
      <c r="BM866" s="14">
        <f t="shared" si="1118"/>
        <v>0.73873156627293191</v>
      </c>
      <c r="BN866" s="14">
        <f t="shared" si="1119"/>
        <v>6.9721179326398944E-2</v>
      </c>
    </row>
    <row r="867" spans="1:66" x14ac:dyDescent="0.25">
      <c r="A867" t="s">
        <v>10</v>
      </c>
      <c r="B867" t="s">
        <v>219</v>
      </c>
      <c r="C867" t="s">
        <v>41</v>
      </c>
      <c r="D867" s="11"/>
      <c r="E867" s="10">
        <f>VLOOKUP(A867,home!$A$2:$E$405,3,FALSE)</f>
        <v>1.5432098765432101</v>
      </c>
      <c r="F867" s="10">
        <f>VLOOKUP(B867,home!$B$2:$E$405,3,FALSE)</f>
        <v>1.81</v>
      </c>
      <c r="G867" s="10">
        <f>VLOOKUP(C867,away!$B$2:$E$405,4,FALSE)</f>
        <v>0.81</v>
      </c>
      <c r="H867" s="10">
        <f>VLOOKUP(A867,away!$A$2:$E$405,3,FALSE)</f>
        <v>1.49382716049383</v>
      </c>
      <c r="I867" s="10">
        <f>VLOOKUP(C867,away!$B$2:$E$405,3,FALSE)</f>
        <v>1.46</v>
      </c>
      <c r="J867" s="10">
        <f>VLOOKUP(B867,home!$B$2:$E$405,4,FALSE)</f>
        <v>0.94</v>
      </c>
      <c r="K867" s="12">
        <f t="shared" si="1064"/>
        <v>2.2625000000000006</v>
      </c>
      <c r="L867" s="12">
        <f t="shared" si="1065"/>
        <v>2.0501283950617322</v>
      </c>
      <c r="M867" s="13">
        <f t="shared" si="1066"/>
        <v>1.3398287280776237E-2</v>
      </c>
      <c r="N867" s="13">
        <f t="shared" si="1067"/>
        <v>3.0313624972756241E-2</v>
      </c>
      <c r="O867" s="13">
        <f t="shared" si="1068"/>
        <v>2.7468209199513802E-2</v>
      </c>
      <c r="P867" s="13">
        <f t="shared" si="1069"/>
        <v>6.2146823313899986E-2</v>
      </c>
      <c r="Q867" s="13">
        <f t="shared" si="1070"/>
        <v>3.4292288250430514E-2</v>
      </c>
      <c r="R867" s="13">
        <f t="shared" si="1071"/>
        <v>2.8156677820709578E-2</v>
      </c>
      <c r="S867" s="13">
        <f t="shared" si="1072"/>
        <v>7.2065697037833359E-2</v>
      </c>
      <c r="T867" s="13">
        <f t="shared" si="1073"/>
        <v>7.0303593873849393E-2</v>
      </c>
      <c r="U867" s="13">
        <f t="shared" si="1074"/>
        <v>6.370448356935543E-2</v>
      </c>
      <c r="V867" s="13">
        <f t="shared" si="1075"/>
        <v>3.7141182857082344E-2</v>
      </c>
      <c r="W867" s="13">
        <f t="shared" si="1076"/>
        <v>2.5862100722199691E-2</v>
      </c>
      <c r="X867" s="13">
        <f t="shared" si="1077"/>
        <v>5.3020627046528108E-2</v>
      </c>
      <c r="Y867" s="13">
        <f t="shared" si="1078"/>
        <v>5.4349546516032687E-2</v>
      </c>
      <c r="Z867" s="13">
        <f t="shared" si="1079"/>
        <v>1.9241601570280528E-2</v>
      </c>
      <c r="AA867" s="13">
        <f t="shared" si="1080"/>
        <v>4.3534123552759707E-2</v>
      </c>
      <c r="AB867" s="13">
        <f t="shared" si="1081"/>
        <v>4.9247977269059433E-2</v>
      </c>
      <c r="AC867" s="13">
        <f t="shared" si="1082"/>
        <v>1.0767264876459928E-2</v>
      </c>
      <c r="AD867" s="13">
        <f t="shared" si="1083"/>
        <v>1.4628250720994206E-2</v>
      </c>
      <c r="AE867" s="13">
        <f t="shared" si="1084"/>
        <v>2.9989792173192472E-2</v>
      </c>
      <c r="AF867" s="13">
        <f t="shared" si="1085"/>
        <v>3.0741462248130999E-2</v>
      </c>
      <c r="AG867" s="13">
        <f t="shared" si="1086"/>
        <v>2.1007981553537208E-2</v>
      </c>
      <c r="AH867" s="13">
        <f t="shared" si="1087"/>
        <v>9.8619384364241319E-3</v>
      </c>
      <c r="AI867" s="13">
        <f t="shared" si="1088"/>
        <v>2.2312635712409601E-2</v>
      </c>
      <c r="AJ867" s="13">
        <f t="shared" si="1089"/>
        <v>2.5241169149663373E-2</v>
      </c>
      <c r="AK867" s="13">
        <f t="shared" si="1090"/>
        <v>1.9036048400371135E-2</v>
      </c>
      <c r="AL867" s="13">
        <f t="shared" si="1091"/>
        <v>1.9977219291645132E-3</v>
      </c>
      <c r="AM867" s="13">
        <f t="shared" si="1092"/>
        <v>6.6192834512498839E-3</v>
      </c>
      <c r="AN867" s="13">
        <f t="shared" si="1093"/>
        <v>1.3570380958369606E-2</v>
      </c>
      <c r="AO867" s="13">
        <f t="shared" si="1094"/>
        <v>1.391051166727929E-2</v>
      </c>
      <c r="AP867" s="13">
        <f t="shared" si="1095"/>
        <v>9.5061116529755949E-3</v>
      </c>
      <c r="AQ867" s="13">
        <f t="shared" si="1096"/>
        <v>4.8721873565981217E-3</v>
      </c>
      <c r="AR867" s="13">
        <f t="shared" si="1097"/>
        <v>4.0436480037727611E-3</v>
      </c>
      <c r="AS867" s="13">
        <f t="shared" si="1098"/>
        <v>9.1487536085358735E-3</v>
      </c>
      <c r="AT867" s="13">
        <f t="shared" si="1099"/>
        <v>1.0349527519656211E-2</v>
      </c>
      <c r="AU867" s="13">
        <f t="shared" si="1100"/>
        <v>7.8052686710740624E-3</v>
      </c>
      <c r="AV867" s="13">
        <f t="shared" si="1101"/>
        <v>4.4148550920762681E-3</v>
      </c>
      <c r="AW867" s="13">
        <f t="shared" si="1102"/>
        <v>2.5739623190541578E-4</v>
      </c>
      <c r="AX867" s="13">
        <f t="shared" si="1103"/>
        <v>2.4960214680754744E-3</v>
      </c>
      <c r="AY867" s="13">
        <f t="shared" si="1104"/>
        <v>5.1171644863851999E-3</v>
      </c>
      <c r="AZ867" s="13">
        <f t="shared" si="1105"/>
        <v>5.2454221078698932E-3</v>
      </c>
      <c r="BA867" s="13">
        <f t="shared" si="1106"/>
        <v>3.5845962691428766E-3</v>
      </c>
      <c r="BB867" s="13">
        <f t="shared" si="1107"/>
        <v>1.8372206490505395E-3</v>
      </c>
      <c r="BC867" s="13">
        <f t="shared" si="1108"/>
        <v>7.5330764412245106E-4</v>
      </c>
      <c r="BD867" s="13">
        <f t="shared" si="1109"/>
        <v>1.3816662653615376E-3</v>
      </c>
      <c r="BE867" s="13">
        <f t="shared" si="1110"/>
        <v>3.1260199253804791E-3</v>
      </c>
      <c r="BF867" s="13">
        <f t="shared" si="1111"/>
        <v>3.5363100405866685E-3</v>
      </c>
      <c r="BG867" s="13">
        <f t="shared" si="1112"/>
        <v>2.6669671556091138E-3</v>
      </c>
      <c r="BH867" s="13">
        <f t="shared" si="1113"/>
        <v>1.5085032973914056E-3</v>
      </c>
      <c r="BI867" s="13">
        <f t="shared" si="1114"/>
        <v>6.8259774206961166E-4</v>
      </c>
      <c r="BJ867" s="14">
        <f t="shared" si="1115"/>
        <v>0.43202147578877054</v>
      </c>
      <c r="BK867" s="14">
        <f t="shared" si="1116"/>
        <v>0.20263414178160155</v>
      </c>
      <c r="BL867" s="14">
        <f t="shared" si="1117"/>
        <v>0.33722738043178024</v>
      </c>
      <c r="BM867" s="14">
        <f t="shared" si="1118"/>
        <v>0.79048892047986641</v>
      </c>
      <c r="BN867" s="14">
        <f t="shared" si="1119"/>
        <v>0.19577591083808635</v>
      </c>
    </row>
    <row r="868" spans="1:66" x14ac:dyDescent="0.25">
      <c r="A868" t="s">
        <v>10</v>
      </c>
      <c r="B868" t="s">
        <v>447</v>
      </c>
      <c r="C868" t="s">
        <v>222</v>
      </c>
      <c r="D868" s="11"/>
      <c r="E868" s="10">
        <f>VLOOKUP(A868,home!$A$2:$E$405,3,FALSE)</f>
        <v>1.5432098765432101</v>
      </c>
      <c r="F868" s="10">
        <f>VLOOKUP(B868,home!$B$2:$E$405,3,FALSE)</f>
        <v>0.81</v>
      </c>
      <c r="G868" s="10">
        <f>VLOOKUP(C868,away!$B$2:$E$405,4,FALSE)</f>
        <v>0.81</v>
      </c>
      <c r="H868" s="10">
        <f>VLOOKUP(A868,away!$A$2:$E$405,3,FALSE)</f>
        <v>1.49382716049383</v>
      </c>
      <c r="I868" s="10">
        <f>VLOOKUP(C868,away!$B$2:$E$405,3,FALSE)</f>
        <v>0.65</v>
      </c>
      <c r="J868" s="10">
        <f>VLOOKUP(B868,home!$B$2:$E$405,4,FALSE)</f>
        <v>0.84</v>
      </c>
      <c r="K868" s="12">
        <f t="shared" si="1064"/>
        <v>1.0125000000000002</v>
      </c>
      <c r="L868" s="12">
        <f t="shared" si="1065"/>
        <v>0.81562962962963115</v>
      </c>
      <c r="M868" s="13">
        <f t="shared" si="1066"/>
        <v>0.1607138813205746</v>
      </c>
      <c r="N868" s="13">
        <f t="shared" si="1067"/>
        <v>0.16272280483708179</v>
      </c>
      <c r="O868" s="13">
        <f t="shared" si="1068"/>
        <v>0.13108300349784077</v>
      </c>
      <c r="P868" s="13">
        <f t="shared" si="1069"/>
        <v>0.13272154104156378</v>
      </c>
      <c r="Q868" s="13">
        <f t="shared" si="1070"/>
        <v>8.2378419948772666E-2</v>
      </c>
      <c r="R868" s="13">
        <f t="shared" si="1071"/>
        <v>5.3457590796841745E-2</v>
      </c>
      <c r="S868" s="13">
        <f t="shared" si="1072"/>
        <v>2.7401191657662399E-2</v>
      </c>
      <c r="T868" s="13">
        <f t="shared" si="1073"/>
        <v>6.719028015229167E-2</v>
      </c>
      <c r="U868" s="13">
        <f t="shared" si="1074"/>
        <v>5.4125810681802264E-2</v>
      </c>
      <c r="V868" s="13">
        <f t="shared" si="1075"/>
        <v>2.5142876778543456E-3</v>
      </c>
      <c r="W868" s="13">
        <f t="shared" si="1076"/>
        <v>2.7802716732710786E-2</v>
      </c>
      <c r="X868" s="13">
        <f t="shared" si="1077"/>
        <v>2.2676719551398449E-2</v>
      </c>
      <c r="Y868" s="13">
        <f t="shared" si="1078"/>
        <v>9.247902184461065E-3</v>
      </c>
      <c r="Z868" s="13">
        <f t="shared" si="1079"/>
        <v>1.4533864994173475E-2</v>
      </c>
      <c r="AA868" s="13">
        <f t="shared" si="1080"/>
        <v>1.4715538306600643E-2</v>
      </c>
      <c r="AB868" s="13">
        <f t="shared" si="1081"/>
        <v>7.4497412677165756E-3</v>
      </c>
      <c r="AC868" s="13">
        <f t="shared" si="1082"/>
        <v>1.2977260134775426E-4</v>
      </c>
      <c r="AD868" s="13">
        <f t="shared" si="1083"/>
        <v>7.0375626729674177E-3</v>
      </c>
      <c r="AE868" s="13">
        <f t="shared" si="1084"/>
        <v>5.7400446364477319E-3</v>
      </c>
      <c r="AF868" s="13">
        <f t="shared" si="1085"/>
        <v>2.340875240441707E-3</v>
      </c>
      <c r="AG868" s="13">
        <f t="shared" si="1086"/>
        <v>6.3642906845688121E-4</v>
      </c>
      <c r="AH868" s="13">
        <f t="shared" si="1087"/>
        <v>2.9635627305711924E-3</v>
      </c>
      <c r="AI868" s="13">
        <f t="shared" si="1088"/>
        <v>3.0006072647033324E-3</v>
      </c>
      <c r="AJ868" s="13">
        <f t="shared" si="1089"/>
        <v>1.519057427756062E-3</v>
      </c>
      <c r="AK868" s="13">
        <f t="shared" si="1090"/>
        <v>5.1268188186767119E-4</v>
      </c>
      <c r="AL868" s="13">
        <f t="shared" si="1091"/>
        <v>4.2867783403203783E-6</v>
      </c>
      <c r="AM868" s="13">
        <f t="shared" si="1092"/>
        <v>1.425106441275903E-3</v>
      </c>
      <c r="AN868" s="13">
        <f t="shared" si="1093"/>
        <v>1.1623590388806664E-3</v>
      </c>
      <c r="AO868" s="13">
        <f t="shared" si="1094"/>
        <v>4.740272361894459E-4</v>
      </c>
      <c r="AP868" s="13">
        <f t="shared" si="1095"/>
        <v>1.2887688636251853E-4</v>
      </c>
      <c r="AQ868" s="13">
        <f t="shared" si="1096"/>
        <v>2.6278951772920254E-5</v>
      </c>
      <c r="AR868" s="13">
        <f t="shared" si="1097"/>
        <v>4.8343391446399218E-4</v>
      </c>
      <c r="AS868" s="13">
        <f t="shared" si="1098"/>
        <v>4.8947683839479204E-4</v>
      </c>
      <c r="AT868" s="13">
        <f t="shared" si="1099"/>
        <v>2.4779764943736349E-4</v>
      </c>
      <c r="AU868" s="13">
        <f t="shared" si="1100"/>
        <v>8.3631706685110223E-5</v>
      </c>
      <c r="AV868" s="13">
        <f t="shared" si="1101"/>
        <v>2.1169275754668527E-5</v>
      </c>
      <c r="AW868" s="13">
        <f t="shared" si="1102"/>
        <v>9.8336908969307791E-8</v>
      </c>
      <c r="AX868" s="13">
        <f t="shared" si="1103"/>
        <v>2.4048671196530855E-4</v>
      </c>
      <c r="AY868" s="13">
        <f t="shared" si="1104"/>
        <v>1.9614808781111241E-4</v>
      </c>
      <c r="AZ868" s="13">
        <f t="shared" si="1105"/>
        <v>7.999209610696897E-5</v>
      </c>
      <c r="BA868" s="13">
        <f t="shared" si="1106"/>
        <v>2.1747974573674996E-5</v>
      </c>
      <c r="BB868" s="13">
        <f t="shared" si="1107"/>
        <v>4.4345731116802914E-6</v>
      </c>
      <c r="BC868" s="13">
        <f t="shared" si="1108"/>
        <v>7.2339384492906368E-7</v>
      </c>
      <c r="BD868" s="13">
        <f t="shared" si="1109"/>
        <v>6.5717170767444748E-5</v>
      </c>
      <c r="BE868" s="13">
        <f t="shared" si="1110"/>
        <v>6.6538635402037808E-5</v>
      </c>
      <c r="BF868" s="13">
        <f t="shared" si="1111"/>
        <v>3.3685184172281646E-5</v>
      </c>
      <c r="BG868" s="13">
        <f t="shared" si="1112"/>
        <v>1.1368749658145062E-5</v>
      </c>
      <c r="BH868" s="13">
        <f t="shared" si="1113"/>
        <v>2.8777147572179683E-6</v>
      </c>
      <c r="BI868" s="13">
        <f t="shared" si="1114"/>
        <v>5.8273723833663887E-7</v>
      </c>
      <c r="BJ868" s="14">
        <f t="shared" si="1115"/>
        <v>0.3915339364169253</v>
      </c>
      <c r="BK868" s="14">
        <f t="shared" si="1116"/>
        <v>0.3236811091651543</v>
      </c>
      <c r="BL868" s="14">
        <f t="shared" si="1117"/>
        <v>0.27033387343243165</v>
      </c>
      <c r="BM868" s="14">
        <f t="shared" si="1118"/>
        <v>0.27680949281510714</v>
      </c>
      <c r="BN868" s="14">
        <f t="shared" si="1119"/>
        <v>0.72307724144267538</v>
      </c>
    </row>
    <row r="869" spans="1:66" x14ac:dyDescent="0.25">
      <c r="A869" t="s">
        <v>10</v>
      </c>
      <c r="B869" t="s">
        <v>39</v>
      </c>
      <c r="C869" t="s">
        <v>453</v>
      </c>
      <c r="D869" s="11"/>
      <c r="E869" s="10">
        <f>VLOOKUP(A869,home!$A$2:$E$405,3,FALSE)</f>
        <v>1.5432098765432101</v>
      </c>
      <c r="F869" s="10">
        <f>VLOOKUP(B869,home!$B$2:$E$405,3,FALSE)</f>
        <v>1.56</v>
      </c>
      <c r="G869" s="10">
        <f>VLOOKUP(C869,away!$B$2:$E$405,4,FALSE)</f>
        <v>0.81</v>
      </c>
      <c r="H869" s="10">
        <f>VLOOKUP(A869,away!$A$2:$E$405,3,FALSE)</f>
        <v>1.49382716049383</v>
      </c>
      <c r="I869" s="10">
        <f>VLOOKUP(C869,away!$B$2:$E$405,3,FALSE)</f>
        <v>1.3</v>
      </c>
      <c r="J869" s="10">
        <f>VLOOKUP(B869,home!$B$2:$E$405,4,FALSE)</f>
        <v>0.67</v>
      </c>
      <c r="K869" s="12">
        <f t="shared" si="1064"/>
        <v>1.9500000000000006</v>
      </c>
      <c r="L869" s="12">
        <f t="shared" si="1065"/>
        <v>1.301123456790126</v>
      </c>
      <c r="M869" s="13">
        <f t="shared" si="1066"/>
        <v>3.8730671145024001E-2</v>
      </c>
      <c r="N869" s="13">
        <f t="shared" si="1067"/>
        <v>7.5524808732796822E-2</v>
      </c>
      <c r="O869" s="13">
        <f t="shared" si="1068"/>
        <v>5.0393384724015215E-2</v>
      </c>
      <c r="P869" s="13">
        <f t="shared" si="1069"/>
        <v>9.8267100211829689E-2</v>
      </c>
      <c r="Q869" s="13">
        <f t="shared" si="1070"/>
        <v>7.3636688514476953E-2</v>
      </c>
      <c r="R869" s="13">
        <f t="shared" si="1071"/>
        <v>3.2784007465732699E-2</v>
      </c>
      <c r="S869" s="13">
        <f t="shared" si="1072"/>
        <v>6.2330594194224355E-2</v>
      </c>
      <c r="T869" s="13">
        <f t="shared" si="1073"/>
        <v>9.5810422706534018E-2</v>
      </c>
      <c r="U869" s="13">
        <f t="shared" si="1074"/>
        <v>6.3928814558178781E-2</v>
      </c>
      <c r="V869" s="13">
        <f t="shared" si="1075"/>
        <v>1.7571622939383892E-2</v>
      </c>
      <c r="W869" s="13">
        <f t="shared" si="1076"/>
        <v>4.7863847534410031E-2</v>
      </c>
      <c r="X869" s="13">
        <f t="shared" si="1077"/>
        <v>6.227677475924713E-2</v>
      </c>
      <c r="Y869" s="13">
        <f t="shared" si="1078"/>
        <v>4.0514886226245841E-2</v>
      </c>
      <c r="Z869" s="13">
        <f t="shared" si="1079"/>
        <v>1.4218680373749147E-2</v>
      </c>
      <c r="AA869" s="13">
        <f t="shared" si="1080"/>
        <v>2.7726426728810843E-2</v>
      </c>
      <c r="AB869" s="13">
        <f t="shared" si="1081"/>
        <v>2.7033266060590592E-2</v>
      </c>
      <c r="AC869" s="13">
        <f t="shared" si="1082"/>
        <v>2.7864099388495286E-3</v>
      </c>
      <c r="AD869" s="13">
        <f t="shared" si="1083"/>
        <v>2.3333625673024893E-2</v>
      </c>
      <c r="AE869" s="13">
        <f t="shared" si="1084"/>
        <v>3.0359927695132981E-2</v>
      </c>
      <c r="AF869" s="13">
        <f t="shared" si="1085"/>
        <v>1.9751007035294851E-2</v>
      </c>
      <c r="AG869" s="13">
        <f t="shared" si="1086"/>
        <v>8.5661661829496485E-3</v>
      </c>
      <c r="AH869" s="13">
        <f t="shared" si="1087"/>
        <v>4.6250646397215994E-3</v>
      </c>
      <c r="AI869" s="13">
        <f t="shared" si="1088"/>
        <v>9.0188760474571202E-3</v>
      </c>
      <c r="AJ869" s="13">
        <f t="shared" si="1089"/>
        <v>8.7934041462706981E-3</v>
      </c>
      <c r="AK869" s="13">
        <f t="shared" si="1090"/>
        <v>5.7157126950759564E-3</v>
      </c>
      <c r="AL869" s="13">
        <f t="shared" si="1091"/>
        <v>2.8278613987028027E-4</v>
      </c>
      <c r="AM869" s="13">
        <f t="shared" si="1092"/>
        <v>9.1001140124797025E-3</v>
      </c>
      <c r="AN869" s="13">
        <f t="shared" si="1093"/>
        <v>1.1840371801101856E-2</v>
      </c>
      <c r="AO869" s="13">
        <f t="shared" si="1094"/>
        <v>7.7028927437649873E-3</v>
      </c>
      <c r="AP869" s="13">
        <f t="shared" si="1095"/>
        <v>3.3408048113503608E-3</v>
      </c>
      <c r="AQ869" s="13">
        <f t="shared" si="1096"/>
        <v>1.0866998761513156E-3</v>
      </c>
      <c r="AR869" s="13">
        <f t="shared" si="1097"/>
        <v>1.2035560183824689E-3</v>
      </c>
      <c r="AS869" s="13">
        <f t="shared" si="1098"/>
        <v>2.3469342358458148E-3</v>
      </c>
      <c r="AT869" s="13">
        <f t="shared" si="1099"/>
        <v>2.2882608799496711E-3</v>
      </c>
      <c r="AU869" s="13">
        <f t="shared" si="1100"/>
        <v>1.4873695719672868E-3</v>
      </c>
      <c r="AV869" s="13">
        <f t="shared" si="1101"/>
        <v>7.2509266633405238E-4</v>
      </c>
      <c r="AW869" s="13">
        <f t="shared" si="1102"/>
        <v>1.9930065991352584E-5</v>
      </c>
      <c r="AX869" s="13">
        <f t="shared" si="1103"/>
        <v>2.9575370540559061E-3</v>
      </c>
      <c r="AY869" s="13">
        <f t="shared" si="1104"/>
        <v>3.8481208353581065E-3</v>
      </c>
      <c r="AZ869" s="13">
        <f t="shared" si="1105"/>
        <v>2.5034401417236233E-3</v>
      </c>
      <c r="BA869" s="13">
        <f t="shared" si="1106"/>
        <v>1.0857615636888683E-3</v>
      </c>
      <c r="BB869" s="13">
        <f t="shared" si="1107"/>
        <v>3.5317745974917789E-4</v>
      </c>
      <c r="BC869" s="13">
        <f t="shared" si="1108"/>
        <v>9.1905495457841172E-5</v>
      </c>
      <c r="BD869" s="13">
        <f t="shared" si="1109"/>
        <v>2.6099582784639303E-4</v>
      </c>
      <c r="BE869" s="13">
        <f t="shared" si="1110"/>
        <v>5.0894186430046654E-4</v>
      </c>
      <c r="BF869" s="13">
        <f t="shared" si="1111"/>
        <v>4.9621831769295515E-4</v>
      </c>
      <c r="BG869" s="13">
        <f t="shared" si="1112"/>
        <v>3.2254190650042098E-4</v>
      </c>
      <c r="BH869" s="13">
        <f t="shared" si="1113"/>
        <v>1.5723917941895524E-4</v>
      </c>
      <c r="BI869" s="13">
        <f t="shared" si="1114"/>
        <v>6.1323279973392515E-5</v>
      </c>
      <c r="BJ869" s="14">
        <f t="shared" si="1115"/>
        <v>0.52154898085499479</v>
      </c>
      <c r="BK869" s="14">
        <f t="shared" si="1116"/>
        <v>0.22381730540453984</v>
      </c>
      <c r="BL869" s="14">
        <f t="shared" si="1117"/>
        <v>0.23987743081406535</v>
      </c>
      <c r="BM869" s="14">
        <f t="shared" si="1118"/>
        <v>0.62629754588410724</v>
      </c>
      <c r="BN869" s="14">
        <f t="shared" si="1119"/>
        <v>0.36933666079387539</v>
      </c>
    </row>
    <row r="870" spans="1:66" x14ac:dyDescent="0.25">
      <c r="A870" t="s">
        <v>10</v>
      </c>
      <c r="B870" t="s">
        <v>226</v>
      </c>
      <c r="C870" t="s">
        <v>38</v>
      </c>
      <c r="D870" s="11"/>
      <c r="E870" s="10">
        <f>VLOOKUP(A870,home!$A$2:$E$405,3,FALSE)</f>
        <v>1.5432098765432101</v>
      </c>
      <c r="F870" s="10">
        <f>VLOOKUP(B870,home!$B$2:$E$405,3,FALSE)</f>
        <v>0.81</v>
      </c>
      <c r="G870" s="10">
        <f>VLOOKUP(C870,away!$B$2:$E$405,4,FALSE)</f>
        <v>0.78</v>
      </c>
      <c r="H870" s="10">
        <f>VLOOKUP(A870,away!$A$2:$E$405,3,FALSE)</f>
        <v>1.49382716049383</v>
      </c>
      <c r="I870" s="10">
        <f>VLOOKUP(C870,away!$B$2:$E$405,3,FALSE)</f>
        <v>0.78</v>
      </c>
      <c r="J870" s="10">
        <f>VLOOKUP(B870,home!$B$2:$E$405,4,FALSE)</f>
        <v>1.17</v>
      </c>
      <c r="K870" s="12">
        <f t="shared" si="1064"/>
        <v>0.9750000000000002</v>
      </c>
      <c r="L870" s="12">
        <f t="shared" si="1065"/>
        <v>1.3632666666666693</v>
      </c>
      <c r="M870" s="13">
        <f t="shared" si="1066"/>
        <v>9.6494750925921566E-2</v>
      </c>
      <c r="N870" s="13">
        <f t="shared" si="1067"/>
        <v>9.408238215277355E-2</v>
      </c>
      <c r="O870" s="13">
        <f t="shared" si="1068"/>
        <v>0.13154807744561159</v>
      </c>
      <c r="P870" s="13">
        <f t="shared" si="1069"/>
        <v>0.12825937550947134</v>
      </c>
      <c r="Q870" s="13">
        <f t="shared" si="1070"/>
        <v>4.5865161299477104E-2</v>
      </c>
      <c r="R870" s="13">
        <f t="shared" si="1071"/>
        <v>8.9667554522843917E-2</v>
      </c>
      <c r="S870" s="13">
        <f t="shared" si="1072"/>
        <v>4.2620109509139262E-2</v>
      </c>
      <c r="T870" s="13">
        <f t="shared" si="1073"/>
        <v>6.2526445560867269E-2</v>
      </c>
      <c r="U870" s="13">
        <f t="shared" si="1074"/>
        <v>8.7425865659772839E-2</v>
      </c>
      <c r="V870" s="13">
        <f t="shared" si="1075"/>
        <v>6.2944455842117086E-3</v>
      </c>
      <c r="W870" s="13">
        <f t="shared" si="1076"/>
        <v>1.4906177422330065E-2</v>
      </c>
      <c r="X870" s="13">
        <f t="shared" si="1077"/>
        <v>2.0321094807281871E-2</v>
      </c>
      <c r="Y870" s="13">
        <f t="shared" si="1078"/>
        <v>1.3851535590470265E-2</v>
      </c>
      <c r="Z870" s="13">
        <f t="shared" si="1079"/>
        <v>4.0746929387503072E-2</v>
      </c>
      <c r="AA870" s="13">
        <f t="shared" si="1080"/>
        <v>3.97282561528155E-2</v>
      </c>
      <c r="AB870" s="13">
        <f t="shared" si="1081"/>
        <v>1.9367524874497558E-2</v>
      </c>
      <c r="AC870" s="13">
        <f t="shared" si="1082"/>
        <v>5.2290516586565373E-4</v>
      </c>
      <c r="AD870" s="13">
        <f t="shared" si="1083"/>
        <v>3.6333807466929539E-3</v>
      </c>
      <c r="AE870" s="13">
        <f t="shared" si="1084"/>
        <v>4.9532668592749572E-3</v>
      </c>
      <c r="AF870" s="13">
        <f t="shared" si="1085"/>
        <v>3.3763118001771276E-3</v>
      </c>
      <c r="AG870" s="13">
        <f t="shared" si="1086"/>
        <v>1.5342711111516042E-3</v>
      </c>
      <c r="AH870" s="13">
        <f t="shared" si="1087"/>
        <v>1.3887232650750867E-2</v>
      </c>
      <c r="AI870" s="13">
        <f t="shared" si="1088"/>
        <v>1.3540051834482099E-2</v>
      </c>
      <c r="AJ870" s="13">
        <f t="shared" si="1089"/>
        <v>6.6007752693100236E-3</v>
      </c>
      <c r="AK870" s="13">
        <f t="shared" si="1090"/>
        <v>2.1452519625257582E-3</v>
      </c>
      <c r="AL870" s="13">
        <f t="shared" si="1091"/>
        <v>2.7801508115645611E-5</v>
      </c>
      <c r="AM870" s="13">
        <f t="shared" si="1092"/>
        <v>7.0850924560512637E-4</v>
      </c>
      <c r="AN870" s="13">
        <f t="shared" si="1093"/>
        <v>9.6588703755861715E-4</v>
      </c>
      <c r="AO870" s="13">
        <f t="shared" si="1094"/>
        <v>6.5838080103454021E-4</v>
      </c>
      <c r="AP870" s="13">
        <f t="shared" si="1095"/>
        <v>2.99182866674563E-4</v>
      </c>
      <c r="AQ870" s="13">
        <f t="shared" si="1096"/>
        <v>1.0196650734380253E-4</v>
      </c>
      <c r="AR870" s="13">
        <f t="shared" si="1097"/>
        <v>3.7864002730027321E-3</v>
      </c>
      <c r="AS870" s="13">
        <f t="shared" si="1098"/>
        <v>3.6917402661776643E-3</v>
      </c>
      <c r="AT870" s="13">
        <f t="shared" si="1099"/>
        <v>1.7997233797616115E-3</v>
      </c>
      <c r="AU870" s="13">
        <f t="shared" si="1100"/>
        <v>5.8491009842252394E-4</v>
      </c>
      <c r="AV870" s="13">
        <f t="shared" si="1101"/>
        <v>1.4257183649049024E-4</v>
      </c>
      <c r="AW870" s="13">
        <f t="shared" si="1102"/>
        <v>1.0264818767970687E-6</v>
      </c>
      <c r="AX870" s="13">
        <f t="shared" si="1103"/>
        <v>1.1513275241083301E-4</v>
      </c>
      <c r="AY870" s="13">
        <f t="shared" si="1104"/>
        <v>1.5695664360327525E-4</v>
      </c>
      <c r="AZ870" s="13">
        <f t="shared" si="1105"/>
        <v>1.0698688016811276E-4</v>
      </c>
      <c r="BA870" s="13">
        <f t="shared" si="1106"/>
        <v>4.8617215834616475E-5</v>
      </c>
      <c r="BB870" s="13">
        <f t="shared" si="1107"/>
        <v>1.6569557443367908E-5</v>
      </c>
      <c r="BC870" s="13">
        <f t="shared" si="1108"/>
        <v>4.5177450687924107E-6</v>
      </c>
      <c r="BD870" s="13">
        <f t="shared" si="1109"/>
        <v>8.6031221314036691E-4</v>
      </c>
      <c r="BE870" s="13">
        <f t="shared" si="1110"/>
        <v>8.3880440781185792E-4</v>
      </c>
      <c r="BF870" s="13">
        <f t="shared" si="1111"/>
        <v>4.0891714880828076E-4</v>
      </c>
      <c r="BG870" s="13">
        <f t="shared" si="1112"/>
        <v>1.328980733626913E-4</v>
      </c>
      <c r="BH870" s="13">
        <f t="shared" si="1113"/>
        <v>3.2393905382156006E-5</v>
      </c>
      <c r="BI870" s="13">
        <f t="shared" si="1114"/>
        <v>6.3168115495204252E-6</v>
      </c>
      <c r="BJ870" s="14">
        <f t="shared" si="1115"/>
        <v>0.26823273460324232</v>
      </c>
      <c r="BK870" s="14">
        <f t="shared" si="1116"/>
        <v>0.27437634484632845</v>
      </c>
      <c r="BL870" s="14">
        <f t="shared" si="1117"/>
        <v>0.41619557878652008</v>
      </c>
      <c r="BM870" s="14">
        <f t="shared" si="1118"/>
        <v>0.4134783556057684</v>
      </c>
      <c r="BN870" s="14">
        <f t="shared" si="1119"/>
        <v>0.58591730185609903</v>
      </c>
    </row>
    <row r="871" spans="1:66" s="10" customFormat="1" x14ac:dyDescent="0.25">
      <c r="A871" t="s">
        <v>13</v>
      </c>
      <c r="B871" t="s">
        <v>229</v>
      </c>
      <c r="C871" t="s">
        <v>53</v>
      </c>
      <c r="D871" s="11"/>
      <c r="E871" s="10">
        <f>VLOOKUP(A871,home!$A$2:$E$405,3,FALSE)</f>
        <v>1.8518518518518501</v>
      </c>
      <c r="F871" s="10">
        <f>VLOOKUP(B871,home!$B$2:$E$405,3,FALSE)</f>
        <v>0.36</v>
      </c>
      <c r="G871" s="10">
        <f>VLOOKUP(C871,away!$B$2:$E$405,4,FALSE)</f>
        <v>0.9</v>
      </c>
      <c r="H871" s="10">
        <f>VLOOKUP(A871,away!$A$2:$E$405,3,FALSE)</f>
        <v>1.12962962962963</v>
      </c>
      <c r="I871" s="10">
        <f>VLOOKUP(C871,away!$B$2:$E$405,3,FALSE)</f>
        <v>0.18</v>
      </c>
      <c r="J871" s="10">
        <f>VLOOKUP(B871,home!$B$2:$E$405,4,FALSE)</f>
        <v>0.59</v>
      </c>
      <c r="K871" s="12">
        <f t="shared" si="1064"/>
        <v>0.59999999999999942</v>
      </c>
      <c r="L871" s="12">
        <f t="shared" si="1065"/>
        <v>0.11996666666666669</v>
      </c>
      <c r="M871" s="13">
        <f t="shared" si="1066"/>
        <v>0.48676848130559147</v>
      </c>
      <c r="N871" s="13">
        <f t="shared" si="1067"/>
        <v>0.29206108878335463</v>
      </c>
      <c r="O871" s="13">
        <f t="shared" si="1068"/>
        <v>5.8395992140627462E-2</v>
      </c>
      <c r="P871" s="13">
        <f t="shared" si="1069"/>
        <v>3.5037595284376444E-2</v>
      </c>
      <c r="Q871" s="13">
        <f t="shared" si="1070"/>
        <v>8.7618326635006294E-2</v>
      </c>
      <c r="R871" s="13">
        <f t="shared" si="1071"/>
        <v>3.5027862619019705E-3</v>
      </c>
      <c r="S871" s="13">
        <f t="shared" si="1072"/>
        <v>6.3050152714235342E-4</v>
      </c>
      <c r="T871" s="13">
        <f t="shared" si="1073"/>
        <v>1.0511278585312922E-2</v>
      </c>
      <c r="U871" s="13">
        <f t="shared" si="1074"/>
        <v>2.1016717571411803E-3</v>
      </c>
      <c r="V871" s="13">
        <f t="shared" si="1075"/>
        <v>5.0426111026340639E-6</v>
      </c>
      <c r="W871" s="13">
        <f t="shared" si="1076"/>
        <v>1.7523665327001246E-2</v>
      </c>
      <c r="X871" s="13">
        <f t="shared" si="1077"/>
        <v>2.1022557170625833E-3</v>
      </c>
      <c r="Y871" s="13">
        <f t="shared" si="1078"/>
        <v>1.261003054284706E-4</v>
      </c>
      <c r="Z871" s="13">
        <f t="shared" si="1079"/>
        <v>1.4007253062872437E-4</v>
      </c>
      <c r="AA871" s="13">
        <f t="shared" si="1080"/>
        <v>8.4043518377234538E-5</v>
      </c>
      <c r="AB871" s="13">
        <f t="shared" si="1081"/>
        <v>2.5213055513170335E-5</v>
      </c>
      <c r="AC871" s="13">
        <f t="shared" si="1082"/>
        <v>2.2685446697974972E-8</v>
      </c>
      <c r="AD871" s="13">
        <f t="shared" si="1083"/>
        <v>2.6285497990501845E-3</v>
      </c>
      <c r="AE871" s="13">
        <f t="shared" si="1084"/>
        <v>3.1533835755938712E-4</v>
      </c>
      <c r="AF871" s="13">
        <f t="shared" si="1085"/>
        <v>1.8915045814270571E-5</v>
      </c>
      <c r="AG871" s="13">
        <f t="shared" si="1086"/>
        <v>7.5639166539510881E-7</v>
      </c>
      <c r="AH871" s="13">
        <f t="shared" si="1087"/>
        <v>4.2010086477731579E-6</v>
      </c>
      <c r="AI871" s="13">
        <f t="shared" si="1088"/>
        <v>2.5206051886638924E-6</v>
      </c>
      <c r="AJ871" s="13">
        <f t="shared" si="1089"/>
        <v>7.5618155659916704E-7</v>
      </c>
      <c r="AK871" s="13">
        <f t="shared" si="1090"/>
        <v>1.512363113198333E-7</v>
      </c>
      <c r="AL871" s="13">
        <f t="shared" si="1091"/>
        <v>6.5315938132809529E-11</v>
      </c>
      <c r="AM871" s="13">
        <f t="shared" si="1092"/>
        <v>3.1542597588602193E-4</v>
      </c>
      <c r="AN871" s="13">
        <f t="shared" si="1093"/>
        <v>3.7840602907126428E-5</v>
      </c>
      <c r="AO871" s="13">
        <f t="shared" si="1094"/>
        <v>2.2698054977124671E-6</v>
      </c>
      <c r="AP871" s="13">
        <f t="shared" si="1095"/>
        <v>9.0766999847412992E-8</v>
      </c>
      <c r="AQ871" s="13">
        <f t="shared" si="1096"/>
        <v>2.7222536037569949E-9</v>
      </c>
      <c r="AR871" s="13">
        <f t="shared" si="1097"/>
        <v>1.0079620082223735E-7</v>
      </c>
      <c r="AS871" s="13">
        <f t="shared" si="1098"/>
        <v>6.047772049334236E-8</v>
      </c>
      <c r="AT871" s="13">
        <f t="shared" si="1099"/>
        <v>1.8143316148002689E-8</v>
      </c>
      <c r="AU871" s="13">
        <f t="shared" si="1100"/>
        <v>3.6286632296005353E-9</v>
      </c>
      <c r="AV871" s="13">
        <f t="shared" si="1101"/>
        <v>5.4429948444007974E-10</v>
      </c>
      <c r="AW871" s="13">
        <f t="shared" si="1102"/>
        <v>1.3059558963332283E-13</v>
      </c>
      <c r="AX871" s="13">
        <f t="shared" si="1103"/>
        <v>3.1542597588602148E-5</v>
      </c>
      <c r="AY871" s="13">
        <f t="shared" si="1104"/>
        <v>3.7840602907126381E-6</v>
      </c>
      <c r="AZ871" s="13">
        <f t="shared" si="1105"/>
        <v>2.2698054977124641E-7</v>
      </c>
      <c r="BA871" s="13">
        <f t="shared" si="1106"/>
        <v>9.0766999847412882E-9</v>
      </c>
      <c r="BB871" s="13">
        <f t="shared" si="1107"/>
        <v>2.7222536037569914E-10</v>
      </c>
      <c r="BC871" s="13">
        <f t="shared" si="1108"/>
        <v>6.5315938132809443E-12</v>
      </c>
      <c r="BD871" s="13">
        <f t="shared" si="1109"/>
        <v>2.0153640375512895E-9</v>
      </c>
      <c r="BE871" s="13">
        <f t="shared" si="1110"/>
        <v>1.2092184225307726E-9</v>
      </c>
      <c r="BF871" s="13">
        <f t="shared" si="1111"/>
        <v>3.6276552675923139E-10</v>
      </c>
      <c r="BG871" s="13">
        <f t="shared" si="1112"/>
        <v>7.2553105351846237E-11</v>
      </c>
      <c r="BH871" s="13">
        <f t="shared" si="1113"/>
        <v>1.0882965802776923E-11</v>
      </c>
      <c r="BI871" s="13">
        <f t="shared" si="1114"/>
        <v>1.30595589633323E-12</v>
      </c>
      <c r="BJ871" s="14">
        <f t="shared" si="1115"/>
        <v>0.41329746781468568</v>
      </c>
      <c r="BK871" s="14">
        <f t="shared" si="1116"/>
        <v>0.52244542753926637</v>
      </c>
      <c r="BL871" s="14">
        <f t="shared" si="1117"/>
        <v>6.4117523027555551E-2</v>
      </c>
      <c r="BM871" s="14">
        <f t="shared" si="1118"/>
        <v>3.6612436441117856E-2</v>
      </c>
      <c r="BN871" s="14">
        <f t="shared" si="1119"/>
        <v>0.96338427041085817</v>
      </c>
    </row>
    <row r="872" spans="1:66" s="10" customFormat="1" x14ac:dyDescent="0.25">
      <c r="A872" t="s">
        <v>13</v>
      </c>
      <c r="B872" t="s">
        <v>55</v>
      </c>
      <c r="C872" t="s">
        <v>46</v>
      </c>
      <c r="D872" s="11"/>
      <c r="E872" s="10">
        <f>VLOOKUP(A872,home!$A$2:$E$405,3,FALSE)</f>
        <v>1.8518518518518501</v>
      </c>
      <c r="F872" s="10">
        <f>VLOOKUP(B872,home!$B$2:$E$405,3,FALSE)</f>
        <v>0.54</v>
      </c>
      <c r="G872" s="10">
        <f>VLOOKUP(C872,away!$B$2:$E$405,4,FALSE)</f>
        <v>2.02</v>
      </c>
      <c r="H872" s="10">
        <f>VLOOKUP(A872,away!$A$2:$E$405,3,FALSE)</f>
        <v>1.12962962962963</v>
      </c>
      <c r="I872" s="10">
        <f>VLOOKUP(C872,away!$B$2:$E$405,3,FALSE)</f>
        <v>0.54</v>
      </c>
      <c r="J872" s="10">
        <f>VLOOKUP(B872,home!$B$2:$E$405,4,FALSE)</f>
        <v>0.89</v>
      </c>
      <c r="K872" s="12">
        <f t="shared" si="1064"/>
        <v>2.0199999999999982</v>
      </c>
      <c r="L872" s="12">
        <f t="shared" si="1065"/>
        <v>0.54290000000000016</v>
      </c>
      <c r="M872" s="13">
        <f t="shared" si="1066"/>
        <v>7.7080881448444674E-2</v>
      </c>
      <c r="N872" s="13">
        <f t="shared" si="1067"/>
        <v>0.15570338052585808</v>
      </c>
      <c r="O872" s="13">
        <f t="shared" si="1068"/>
        <v>4.1847210538360616E-2</v>
      </c>
      <c r="P872" s="13">
        <f t="shared" si="1069"/>
        <v>8.4531365287488364E-2</v>
      </c>
      <c r="Q872" s="13">
        <f t="shared" si="1070"/>
        <v>0.15726041433111657</v>
      </c>
      <c r="R872" s="13">
        <f t="shared" si="1071"/>
        <v>1.1359425300637991E-2</v>
      </c>
      <c r="S872" s="13">
        <f t="shared" si="1072"/>
        <v>2.317549949836159E-2</v>
      </c>
      <c r="T872" s="13">
        <f t="shared" si="1073"/>
        <v>8.5376678940363188E-2</v>
      </c>
      <c r="U872" s="13">
        <f t="shared" si="1074"/>
        <v>2.2946039107288721E-2</v>
      </c>
      <c r="V872" s="13">
        <f t="shared" si="1075"/>
        <v>2.8239552143193565E-3</v>
      </c>
      <c r="W872" s="13">
        <f t="shared" si="1076"/>
        <v>0.10588867898295171</v>
      </c>
      <c r="X872" s="13">
        <f t="shared" si="1077"/>
        <v>5.7486963819844486E-2</v>
      </c>
      <c r="Y872" s="13">
        <f t="shared" si="1078"/>
        <v>1.5604836328896789E-2</v>
      </c>
      <c r="Z872" s="13">
        <f t="shared" si="1079"/>
        <v>2.0556773319054559E-3</v>
      </c>
      <c r="AA872" s="13">
        <f t="shared" si="1080"/>
        <v>4.152468210449017E-3</v>
      </c>
      <c r="AB872" s="13">
        <f t="shared" si="1081"/>
        <v>4.1939928925535039E-3</v>
      </c>
      <c r="AC872" s="13">
        <f t="shared" si="1082"/>
        <v>1.9355706733906476E-4</v>
      </c>
      <c r="AD872" s="13">
        <f t="shared" si="1083"/>
        <v>5.347378288639059E-2</v>
      </c>
      <c r="AE872" s="13">
        <f t="shared" si="1084"/>
        <v>2.9030916729021455E-2</v>
      </c>
      <c r="AF872" s="13">
        <f t="shared" si="1085"/>
        <v>7.8804423460928762E-3</v>
      </c>
      <c r="AG872" s="13">
        <f t="shared" si="1086"/>
        <v>1.4260973832312745E-3</v>
      </c>
      <c r="AH872" s="13">
        <f t="shared" si="1087"/>
        <v>2.7900680587286805E-4</v>
      </c>
      <c r="AI872" s="13">
        <f t="shared" si="1088"/>
        <v>5.6359374786319285E-4</v>
      </c>
      <c r="AJ872" s="13">
        <f t="shared" si="1089"/>
        <v>5.692296853418244E-4</v>
      </c>
      <c r="AK872" s="13">
        <f t="shared" si="1090"/>
        <v>3.8328132146349468E-4</v>
      </c>
      <c r="AL872" s="13">
        <f t="shared" si="1091"/>
        <v>8.4906362541569553E-6</v>
      </c>
      <c r="AM872" s="13">
        <f t="shared" si="1092"/>
        <v>2.1603408286101761E-2</v>
      </c>
      <c r="AN872" s="13">
        <f t="shared" si="1093"/>
        <v>1.1728490358524649E-2</v>
      </c>
      <c r="AO872" s="13">
        <f t="shared" si="1094"/>
        <v>3.1836987078215162E-3</v>
      </c>
      <c r="AP872" s="13">
        <f t="shared" si="1095"/>
        <v>5.7614334282543394E-4</v>
      </c>
      <c r="AQ872" s="13">
        <f t="shared" si="1096"/>
        <v>7.8197055204982035E-5</v>
      </c>
      <c r="AR872" s="13">
        <f t="shared" si="1097"/>
        <v>3.0294558981676035E-5</v>
      </c>
      <c r="AS872" s="13">
        <f t="shared" si="1098"/>
        <v>6.1195009142985535E-5</v>
      </c>
      <c r="AT872" s="13">
        <f t="shared" si="1099"/>
        <v>6.1806959234415339E-5</v>
      </c>
      <c r="AU872" s="13">
        <f t="shared" si="1100"/>
        <v>4.1616685884506284E-5</v>
      </c>
      <c r="AV872" s="13">
        <f t="shared" si="1101"/>
        <v>2.1016426371675667E-5</v>
      </c>
      <c r="AW872" s="13">
        <f t="shared" si="1102"/>
        <v>2.5864789370031237E-7</v>
      </c>
      <c r="AX872" s="13">
        <f t="shared" si="1103"/>
        <v>7.2731474563209201E-3</v>
      </c>
      <c r="AY872" s="13">
        <f t="shared" si="1104"/>
        <v>3.9485917540366278E-3</v>
      </c>
      <c r="AZ872" s="13">
        <f t="shared" si="1105"/>
        <v>1.0718452316332428E-3</v>
      </c>
      <c r="BA872" s="13">
        <f t="shared" si="1106"/>
        <v>1.9396825875122925E-4</v>
      </c>
      <c r="BB872" s="13">
        <f t="shared" si="1107"/>
        <v>2.6326341919010593E-5</v>
      </c>
      <c r="BC872" s="13">
        <f t="shared" si="1108"/>
        <v>2.8585142055661725E-6</v>
      </c>
      <c r="BD872" s="13">
        <f t="shared" si="1109"/>
        <v>2.741152678525319E-6</v>
      </c>
      <c r="BE872" s="13">
        <f t="shared" si="1110"/>
        <v>5.5371284106211388E-6</v>
      </c>
      <c r="BF872" s="13">
        <f t="shared" si="1111"/>
        <v>5.5924996947273457E-6</v>
      </c>
      <c r="BG872" s="13">
        <f t="shared" si="1112"/>
        <v>3.7656164611164089E-6</v>
      </c>
      <c r="BH872" s="13">
        <f t="shared" si="1113"/>
        <v>1.9016363128637859E-6</v>
      </c>
      <c r="BI872" s="13">
        <f t="shared" si="1114"/>
        <v>7.6826107039696817E-7</v>
      </c>
      <c r="BJ872" s="14">
        <f t="shared" si="1115"/>
        <v>0.71881886758111191</v>
      </c>
      <c r="BK872" s="14">
        <f t="shared" si="1116"/>
        <v>0.19176234090624386</v>
      </c>
      <c r="BL872" s="14">
        <f t="shared" si="1117"/>
        <v>8.6530483544074749E-2</v>
      </c>
      <c r="BM872" s="14">
        <f t="shared" si="1118"/>
        <v>0.46743635882528672</v>
      </c>
      <c r="BN872" s="14">
        <f t="shared" si="1119"/>
        <v>0.52778267743190621</v>
      </c>
    </row>
    <row r="873" spans="1:66" x14ac:dyDescent="0.25">
      <c r="A873" t="s">
        <v>13</v>
      </c>
      <c r="B873" t="s">
        <v>54</v>
      </c>
      <c r="C873" t="s">
        <v>48</v>
      </c>
      <c r="D873" s="11"/>
      <c r="E873" s="10">
        <f>VLOOKUP(A873,home!$A$2:$E$405,3,FALSE)</f>
        <v>1.8518518518518501</v>
      </c>
      <c r="F873" s="10">
        <f>VLOOKUP(B873,home!$B$2:$E$405,3,FALSE)</f>
        <v>0.9</v>
      </c>
      <c r="G873" s="10">
        <f>VLOOKUP(C873,away!$B$2:$E$405,4,FALSE)</f>
        <v>0.9</v>
      </c>
      <c r="H873" s="10">
        <f>VLOOKUP(A873,away!$A$2:$E$405,3,FALSE)</f>
        <v>1.12962962962963</v>
      </c>
      <c r="I873" s="10">
        <f>VLOOKUP(C873,away!$B$2:$E$405,3,FALSE)</f>
        <v>0.36</v>
      </c>
      <c r="J873" s="10">
        <f>VLOOKUP(B873,home!$B$2:$E$405,4,FALSE)</f>
        <v>0.59</v>
      </c>
      <c r="K873" s="12">
        <f t="shared" si="1064"/>
        <v>1.4999999999999987</v>
      </c>
      <c r="L873" s="12">
        <f t="shared" si="1065"/>
        <v>0.23993333333333339</v>
      </c>
      <c r="M873" s="13">
        <f t="shared" si="1066"/>
        <v>0.17553210236709221</v>
      </c>
      <c r="N873" s="13">
        <f t="shared" si="1067"/>
        <v>0.26329815355063813</v>
      </c>
      <c r="O873" s="13">
        <f t="shared" si="1068"/>
        <v>4.2116002427944339E-2</v>
      </c>
      <c r="P873" s="13">
        <f t="shared" si="1069"/>
        <v>6.3174003641916457E-2</v>
      </c>
      <c r="Q873" s="13">
        <f t="shared" si="1070"/>
        <v>0.19747361516297843</v>
      </c>
      <c r="R873" s="13">
        <f t="shared" si="1071"/>
        <v>5.0525164246057221E-3</v>
      </c>
      <c r="S873" s="13">
        <f t="shared" si="1072"/>
        <v>5.6840809776814282E-3</v>
      </c>
      <c r="T873" s="13">
        <f t="shared" si="1073"/>
        <v>4.7380502731437298E-2</v>
      </c>
      <c r="U873" s="13">
        <f t="shared" si="1074"/>
        <v>7.578774636908577E-3</v>
      </c>
      <c r="V873" s="13">
        <f t="shared" si="1075"/>
        <v>2.2730008265194946E-4</v>
      </c>
      <c r="W873" s="13">
        <f t="shared" si="1076"/>
        <v>9.8736807581489144E-2</v>
      </c>
      <c r="X873" s="13">
        <f t="shared" si="1077"/>
        <v>2.3690251365718635E-2</v>
      </c>
      <c r="Y873" s="13">
        <f t="shared" si="1078"/>
        <v>2.8420404888407124E-3</v>
      </c>
      <c r="Z873" s="13">
        <f t="shared" si="1079"/>
        <v>4.0408903582568888E-4</v>
      </c>
      <c r="AA873" s="13">
        <f t="shared" si="1080"/>
        <v>6.061335537385328E-4</v>
      </c>
      <c r="AB873" s="13">
        <f t="shared" si="1081"/>
        <v>4.5460016530389925E-4</v>
      </c>
      <c r="AC873" s="13">
        <f t="shared" si="1082"/>
        <v>5.1128312341522821E-6</v>
      </c>
      <c r="AD873" s="13">
        <f t="shared" si="1083"/>
        <v>3.7026302843058384E-2</v>
      </c>
      <c r="AE873" s="13">
        <f t="shared" si="1084"/>
        <v>8.8838442621444781E-3</v>
      </c>
      <c r="AF873" s="13">
        <f t="shared" si="1085"/>
        <v>1.0657651833152657E-3</v>
      </c>
      <c r="AG873" s="13">
        <f t="shared" si="1086"/>
        <v>8.5237530994480953E-5</v>
      </c>
      <c r="AH873" s="13">
        <f t="shared" si="1087"/>
        <v>2.4238607332277569E-5</v>
      </c>
      <c r="AI873" s="13">
        <f t="shared" si="1088"/>
        <v>3.6357910998416323E-5</v>
      </c>
      <c r="AJ873" s="13">
        <f t="shared" si="1089"/>
        <v>2.726843324881222E-5</v>
      </c>
      <c r="AK873" s="13">
        <f t="shared" si="1090"/>
        <v>1.3634216624406101E-5</v>
      </c>
      <c r="AL873" s="13">
        <f t="shared" si="1091"/>
        <v>7.3604318446856245E-8</v>
      </c>
      <c r="AM873" s="13">
        <f t="shared" si="1092"/>
        <v>1.1107890852917508E-2</v>
      </c>
      <c r="AN873" s="13">
        <f t="shared" si="1093"/>
        <v>2.6651532786433414E-3</v>
      </c>
      <c r="AO873" s="13">
        <f t="shared" si="1094"/>
        <v>3.1972955499457952E-4</v>
      </c>
      <c r="AP873" s="13">
        <f t="shared" si="1095"/>
        <v>2.557125929834427E-5</v>
      </c>
      <c r="AQ873" s="13">
        <f t="shared" si="1096"/>
        <v>1.5338493702456836E-6</v>
      </c>
      <c r="AR873" s="13">
        <f t="shared" si="1097"/>
        <v>1.1631299705182268E-6</v>
      </c>
      <c r="AS873" s="13">
        <f t="shared" si="1098"/>
        <v>1.7446949557773389E-6</v>
      </c>
      <c r="AT873" s="13">
        <f t="shared" si="1099"/>
        <v>1.308521216833003E-6</v>
      </c>
      <c r="AU873" s="13">
        <f t="shared" si="1100"/>
        <v>6.542606084165011E-7</v>
      </c>
      <c r="AV873" s="13">
        <f t="shared" si="1101"/>
        <v>2.4534772815618766E-7</v>
      </c>
      <c r="AW873" s="13">
        <f t="shared" si="1102"/>
        <v>7.3583872802843222E-10</v>
      </c>
      <c r="AX873" s="13">
        <f t="shared" si="1103"/>
        <v>2.7769727132293774E-3</v>
      </c>
      <c r="AY873" s="13">
        <f t="shared" si="1104"/>
        <v>6.6628831966083547E-4</v>
      </c>
      <c r="AZ873" s="13">
        <f t="shared" si="1105"/>
        <v>7.9932388748644894E-5</v>
      </c>
      <c r="BA873" s="13">
        <f t="shared" si="1106"/>
        <v>6.3928148245860676E-6</v>
      </c>
      <c r="BB873" s="13">
        <f t="shared" si="1107"/>
        <v>3.8346234256142095E-7</v>
      </c>
      <c r="BC873" s="13">
        <f t="shared" si="1108"/>
        <v>1.8401079611714061E-8</v>
      </c>
      <c r="BD873" s="13">
        <f t="shared" si="1109"/>
        <v>4.6512275154389977E-8</v>
      </c>
      <c r="BE873" s="13">
        <f t="shared" si="1110"/>
        <v>6.9768412731584903E-8</v>
      </c>
      <c r="BF873" s="13">
        <f t="shared" si="1111"/>
        <v>5.2326309548688638E-8</v>
      </c>
      <c r="BG873" s="13">
        <f t="shared" si="1112"/>
        <v>2.6163154774344299E-8</v>
      </c>
      <c r="BH873" s="13">
        <f t="shared" si="1113"/>
        <v>9.8111830403791009E-9</v>
      </c>
      <c r="BI873" s="13">
        <f t="shared" si="1114"/>
        <v>2.9433549121137285E-9</v>
      </c>
      <c r="BJ873" s="14">
        <f t="shared" si="1115"/>
        <v>0.69813238759572493</v>
      </c>
      <c r="BK873" s="14">
        <f t="shared" si="1116"/>
        <v>0.24528896182455545</v>
      </c>
      <c r="BL873" s="14">
        <f t="shared" si="1117"/>
        <v>5.591484985587486E-2</v>
      </c>
      <c r="BM873" s="14">
        <f t="shared" si="1118"/>
        <v>0.25242760715298301</v>
      </c>
      <c r="BN873" s="14">
        <f t="shared" si="1119"/>
        <v>0.74664639357517526</v>
      </c>
    </row>
    <row r="874" spans="1:66" x14ac:dyDescent="0.25">
      <c r="A874" t="s">
        <v>16</v>
      </c>
      <c r="B874" t="s">
        <v>57</v>
      </c>
      <c r="C874" t="s">
        <v>58</v>
      </c>
      <c r="D874" s="11"/>
      <c r="E874" s="10">
        <f>VLOOKUP(A874,home!$A$2:$E$405,3,FALSE)</f>
        <v>1.43055555555556</v>
      </c>
      <c r="F874" s="10">
        <f>VLOOKUP(B874,home!$B$2:$E$405,3,FALSE)</f>
        <v>0.35</v>
      </c>
      <c r="G874" s="10">
        <f>VLOOKUP(C874,away!$B$2:$E$405,4,FALSE)</f>
        <v>0.84</v>
      </c>
      <c r="H874" s="10">
        <f>VLOOKUP(A874,away!$A$2:$E$405,3,FALSE)</f>
        <v>1.3888888888888899</v>
      </c>
      <c r="I874" s="10">
        <f>VLOOKUP(C874,away!$B$2:$E$405,3,FALSE)</f>
        <v>0.84</v>
      </c>
      <c r="J874" s="10">
        <f>VLOOKUP(B874,home!$B$2:$E$405,4,FALSE)</f>
        <v>1.44</v>
      </c>
      <c r="K874" s="12">
        <f t="shared" si="1064"/>
        <v>0.42058333333333464</v>
      </c>
      <c r="L874" s="12">
        <f t="shared" si="1065"/>
        <v>1.680000000000001</v>
      </c>
      <c r="M874" s="13">
        <f t="shared" si="1066"/>
        <v>0.12238501616705078</v>
      </c>
      <c r="N874" s="13">
        <f t="shared" si="1067"/>
        <v>5.1473098049592263E-2</v>
      </c>
      <c r="O874" s="13">
        <f t="shared" si="1068"/>
        <v>0.20560682716064541</v>
      </c>
      <c r="P874" s="13">
        <f t="shared" si="1069"/>
        <v>8.6474804723315049E-2</v>
      </c>
      <c r="Q874" s="13">
        <f t="shared" si="1070"/>
        <v>1.0824363577345539E-2</v>
      </c>
      <c r="R874" s="13">
        <f t="shared" si="1071"/>
        <v>0.17270973481494228</v>
      </c>
      <c r="S874" s="13">
        <f t="shared" si="1072"/>
        <v>1.5275341880350046E-2</v>
      </c>
      <c r="T874" s="13">
        <f t="shared" si="1073"/>
        <v>1.8184930809940516E-2</v>
      </c>
      <c r="U874" s="13">
        <f t="shared" si="1074"/>
        <v>7.2638835967584706E-2</v>
      </c>
      <c r="V874" s="13">
        <f t="shared" si="1075"/>
        <v>1.1992501184241973E-3</v>
      </c>
      <c r="W874" s="13">
        <f t="shared" si="1076"/>
        <v>1.5175156381906419E-3</v>
      </c>
      <c r="X874" s="13">
        <f t="shared" si="1077"/>
        <v>2.5494262721602796E-3</v>
      </c>
      <c r="Y874" s="13">
        <f t="shared" si="1078"/>
        <v>2.1415180686146368E-3</v>
      </c>
      <c r="Z874" s="13">
        <f t="shared" si="1079"/>
        <v>9.6717451496367748E-2</v>
      </c>
      <c r="AA874" s="13">
        <f t="shared" si="1080"/>
        <v>4.0677748141847457E-2</v>
      </c>
      <c r="AB874" s="13">
        <f t="shared" si="1081"/>
        <v>8.5541914529960322E-3</v>
      </c>
      <c r="AC874" s="13">
        <f t="shared" si="1082"/>
        <v>5.2960384292260775E-5</v>
      </c>
      <c r="AD874" s="13">
        <f t="shared" si="1083"/>
        <v>1.5956044637392068E-4</v>
      </c>
      <c r="AE874" s="13">
        <f t="shared" si="1084"/>
        <v>2.6806154990818691E-4</v>
      </c>
      <c r="AF874" s="13">
        <f t="shared" si="1085"/>
        <v>2.2517170192287717E-4</v>
      </c>
      <c r="AG874" s="13">
        <f t="shared" si="1086"/>
        <v>1.2609615307681131E-4</v>
      </c>
      <c r="AH874" s="13">
        <f t="shared" si="1087"/>
        <v>4.0621329628474472E-2</v>
      </c>
      <c r="AI874" s="13">
        <f t="shared" si="1088"/>
        <v>1.7084654219575942E-2</v>
      </c>
      <c r="AJ874" s="13">
        <f t="shared" si="1089"/>
        <v>3.5927604102583351E-3</v>
      </c>
      <c r="AK874" s="13">
        <f t="shared" si="1090"/>
        <v>5.0368504973816316E-4</v>
      </c>
      <c r="AL874" s="13">
        <f t="shared" si="1091"/>
        <v>1.4968299333290302E-6</v>
      </c>
      <c r="AM874" s="13">
        <f t="shared" si="1092"/>
        <v>1.3421692880819677E-5</v>
      </c>
      <c r="AN874" s="13">
        <f t="shared" si="1093"/>
        <v>2.254844403977707E-5</v>
      </c>
      <c r="AO874" s="13">
        <f t="shared" si="1094"/>
        <v>1.8940692993412754E-5</v>
      </c>
      <c r="AP874" s="13">
        <f t="shared" si="1095"/>
        <v>1.060678807631115E-5</v>
      </c>
      <c r="AQ874" s="13">
        <f t="shared" si="1096"/>
        <v>4.4548509920506852E-6</v>
      </c>
      <c r="AR874" s="13">
        <f t="shared" si="1097"/>
        <v>1.3648766755167423E-2</v>
      </c>
      <c r="AS874" s="13">
        <f t="shared" si="1098"/>
        <v>5.7404438177775163E-3</v>
      </c>
      <c r="AT874" s="13">
        <f t="shared" si="1099"/>
        <v>1.2071674978468006E-3</v>
      </c>
      <c r="AU874" s="13">
        <f t="shared" si="1100"/>
        <v>1.692381767120228E-4</v>
      </c>
      <c r="AV874" s="13">
        <f t="shared" si="1101"/>
        <v>1.7794689122199618E-5</v>
      </c>
      <c r="AW874" s="13">
        <f t="shared" si="1102"/>
        <v>2.9378613730323021E-8</v>
      </c>
      <c r="AX874" s="13">
        <f t="shared" si="1103"/>
        <v>9.4082338846523717E-7</v>
      </c>
      <c r="AY874" s="13">
        <f t="shared" si="1104"/>
        <v>1.5805832926215993E-6</v>
      </c>
      <c r="AZ874" s="13">
        <f t="shared" si="1105"/>
        <v>1.3276899658021446E-6</v>
      </c>
      <c r="BA874" s="13">
        <f t="shared" si="1106"/>
        <v>7.4350638084920137E-7</v>
      </c>
      <c r="BB874" s="13">
        <f t="shared" si="1107"/>
        <v>3.1227267995666475E-7</v>
      </c>
      <c r="BC874" s="13">
        <f t="shared" si="1108"/>
        <v>1.0492362046543936E-7</v>
      </c>
      <c r="BD874" s="13">
        <f t="shared" si="1109"/>
        <v>3.8216546914468783E-3</v>
      </c>
      <c r="BE874" s="13">
        <f t="shared" si="1110"/>
        <v>1.6073242689777045E-3</v>
      </c>
      <c r="BF874" s="13">
        <f t="shared" si="1111"/>
        <v>3.3800689939710417E-4</v>
      </c>
      <c r="BG874" s="13">
        <f t="shared" si="1112"/>
        <v>4.7386689479366385E-5</v>
      </c>
      <c r="BH874" s="13">
        <f t="shared" si="1113"/>
        <v>4.9825129542158938E-6</v>
      </c>
      <c r="BI874" s="13">
        <f t="shared" si="1114"/>
        <v>4.1911238133212845E-7</v>
      </c>
      <c r="BJ874" s="14">
        <f t="shared" si="1115"/>
        <v>8.7544724535436186E-2</v>
      </c>
      <c r="BK874" s="14">
        <f t="shared" si="1116"/>
        <v>0.22539045068665825</v>
      </c>
      <c r="BL874" s="14">
        <f t="shared" si="1117"/>
        <v>0.58859295195732542</v>
      </c>
      <c r="BM874" s="14">
        <f t="shared" si="1118"/>
        <v>0.34877018297821732</v>
      </c>
      <c r="BN874" s="14">
        <f t="shared" si="1119"/>
        <v>0.64947384449289136</v>
      </c>
    </row>
    <row r="875" spans="1:66" x14ac:dyDescent="0.25">
      <c r="A875" t="s">
        <v>16</v>
      </c>
      <c r="B875" t="s">
        <v>450</v>
      </c>
      <c r="C875" t="s">
        <v>232</v>
      </c>
      <c r="D875" s="11"/>
      <c r="E875" s="10">
        <f>VLOOKUP(A875,home!$A$2:$E$405,3,FALSE)</f>
        <v>1.43055555555556</v>
      </c>
      <c r="F875" s="10">
        <f>VLOOKUP(B875,home!$B$2:$E$405,3,FALSE)</f>
        <v>0.7</v>
      </c>
      <c r="G875" s="10">
        <f>VLOOKUP(C875,away!$B$2:$E$405,4,FALSE)</f>
        <v>1.57</v>
      </c>
      <c r="H875" s="10">
        <f>VLOOKUP(A875,away!$A$2:$E$405,3,FALSE)</f>
        <v>1.3888888888888899</v>
      </c>
      <c r="I875" s="10">
        <f>VLOOKUP(C875,away!$B$2:$E$405,3,FALSE)</f>
        <v>0.7</v>
      </c>
      <c r="J875" s="10">
        <f>VLOOKUP(B875,home!$B$2:$E$405,4,FALSE)</f>
        <v>1.62</v>
      </c>
      <c r="K875" s="12">
        <f t="shared" si="1064"/>
        <v>1.5721805555555606</v>
      </c>
      <c r="L875" s="12">
        <f t="shared" si="1065"/>
        <v>1.5750000000000011</v>
      </c>
      <c r="M875" s="13">
        <f t="shared" si="1066"/>
        <v>4.2973116539749848E-2</v>
      </c>
      <c r="N875" s="13">
        <f t="shared" si="1067"/>
        <v>6.7561498235417752E-2</v>
      </c>
      <c r="O875" s="13">
        <f t="shared" si="1068"/>
        <v>6.7682658550106051E-2</v>
      </c>
      <c r="P875" s="13">
        <f t="shared" si="1069"/>
        <v>0.10640935972078304</v>
      </c>
      <c r="Q875" s="13">
        <f t="shared" si="1070"/>
        <v>5.3109436914962574E-2</v>
      </c>
      <c r="R875" s="13">
        <f t="shared" si="1071"/>
        <v>5.330009360820856E-2</v>
      </c>
      <c r="S875" s="13">
        <f t="shared" si="1072"/>
        <v>6.5872298473589622E-2</v>
      </c>
      <c r="T875" s="13">
        <f t="shared" si="1073"/>
        <v>8.3647363141066106E-2</v>
      </c>
      <c r="U875" s="13">
        <f t="shared" si="1074"/>
        <v>8.3797370780116717E-2</v>
      </c>
      <c r="V875" s="13">
        <f t="shared" si="1075"/>
        <v>1.8123550691737725E-2</v>
      </c>
      <c r="W875" s="13">
        <f t="shared" si="1076"/>
        <v>2.7832541344736273E-2</v>
      </c>
      <c r="X875" s="13">
        <f t="shared" si="1077"/>
        <v>4.3836252617959662E-2</v>
      </c>
      <c r="Y875" s="13">
        <f t="shared" si="1078"/>
        <v>3.4521048936643262E-2</v>
      </c>
      <c r="Z875" s="13">
        <f t="shared" si="1079"/>
        <v>2.7982549144309515E-2</v>
      </c>
      <c r="AA875" s="13">
        <f t="shared" si="1080"/>
        <v>4.3993619659561306E-2</v>
      </c>
      <c r="AB875" s="13">
        <f t="shared" si="1081"/>
        <v>3.4582956698634572E-2</v>
      </c>
      <c r="AC875" s="13">
        <f t="shared" si="1082"/>
        <v>2.8048283151500997E-3</v>
      </c>
      <c r="AD875" s="13">
        <f t="shared" si="1083"/>
        <v>1.0939445078472648E-2</v>
      </c>
      <c r="AE875" s="13">
        <f t="shared" si="1084"/>
        <v>1.7229625998594431E-2</v>
      </c>
      <c r="AF875" s="13">
        <f t="shared" si="1085"/>
        <v>1.3568330473893126E-2</v>
      </c>
      <c r="AG875" s="13">
        <f t="shared" si="1086"/>
        <v>7.1233734987938965E-3</v>
      </c>
      <c r="AH875" s="13">
        <f t="shared" si="1087"/>
        <v>1.1018128725571882E-2</v>
      </c>
      <c r="AI875" s="13">
        <f t="shared" si="1088"/>
        <v>1.7322487740952283E-2</v>
      </c>
      <c r="AJ875" s="13">
        <f t="shared" si="1089"/>
        <v>1.3617039200087378E-2</v>
      </c>
      <c r="AK875" s="13">
        <f t="shared" si="1090"/>
        <v>7.1361480848717374E-3</v>
      </c>
      <c r="AL875" s="13">
        <f t="shared" si="1091"/>
        <v>2.7781088194129091E-4</v>
      </c>
      <c r="AM875" s="13">
        <f t="shared" si="1092"/>
        <v>3.4397565681885335E-3</v>
      </c>
      <c r="AN875" s="13">
        <f t="shared" si="1093"/>
        <v>5.4176165948969434E-3</v>
      </c>
      <c r="AO875" s="13">
        <f t="shared" si="1094"/>
        <v>4.2663730684813468E-3</v>
      </c>
      <c r="AP875" s="13">
        <f t="shared" si="1095"/>
        <v>2.2398458609527087E-3</v>
      </c>
      <c r="AQ875" s="13">
        <f t="shared" si="1096"/>
        <v>8.8193930775013005E-4</v>
      </c>
      <c r="AR875" s="13">
        <f t="shared" si="1097"/>
        <v>3.4707105485551424E-3</v>
      </c>
      <c r="AS875" s="13">
        <f t="shared" si="1098"/>
        <v>5.4565836383999675E-3</v>
      </c>
      <c r="AT875" s="13">
        <f t="shared" si="1099"/>
        <v>4.2893673480275231E-3</v>
      </c>
      <c r="AU875" s="13">
        <f t="shared" si="1100"/>
        <v>2.2478866467345966E-3</v>
      </c>
      <c r="AV875" s="13">
        <f t="shared" si="1101"/>
        <v>8.8352091927228118E-4</v>
      </c>
      <c r="AW875" s="13">
        <f t="shared" si="1102"/>
        <v>1.9108637918555484E-5</v>
      </c>
      <c r="AX875" s="13">
        <f t="shared" si="1103"/>
        <v>9.0131973205842379E-4</v>
      </c>
      <c r="AY875" s="13">
        <f t="shared" si="1104"/>
        <v>1.4195785779920183E-3</v>
      </c>
      <c r="AZ875" s="13">
        <f t="shared" si="1105"/>
        <v>1.1179181301687155E-3</v>
      </c>
      <c r="BA875" s="13">
        <f t="shared" si="1106"/>
        <v>5.86907018338576E-4</v>
      </c>
      <c r="BB875" s="13">
        <f t="shared" si="1107"/>
        <v>2.3109463847081454E-4</v>
      </c>
      <c r="BC875" s="13">
        <f t="shared" si="1108"/>
        <v>7.2794811118306576E-5</v>
      </c>
      <c r="BD875" s="13">
        <f t="shared" si="1109"/>
        <v>9.1106151899572531E-4</v>
      </c>
      <c r="BE875" s="13">
        <f t="shared" si="1110"/>
        <v>1.4323532050799922E-3</v>
      </c>
      <c r="BF875" s="13">
        <f t="shared" si="1111"/>
        <v>1.1259589288572253E-3</v>
      </c>
      <c r="BG875" s="13">
        <f t="shared" si="1112"/>
        <v>5.9007024476783192E-4</v>
      </c>
      <c r="BH875" s="13">
        <f t="shared" si="1113"/>
        <v>2.3192424130897391E-4</v>
      </c>
      <c r="BI875" s="13">
        <f t="shared" si="1114"/>
        <v>7.2925356509588897E-5</v>
      </c>
      <c r="BJ875" s="14">
        <f t="shared" si="1115"/>
        <v>0.37994406054895624</v>
      </c>
      <c r="BK875" s="14">
        <f t="shared" si="1116"/>
        <v>0.23788054320094365</v>
      </c>
      <c r="BL875" s="14">
        <f t="shared" si="1117"/>
        <v>0.35316286564461941</v>
      </c>
      <c r="BM875" s="14">
        <f t="shared" si="1118"/>
        <v>0.60653338502952747</v>
      </c>
      <c r="BN875" s="14">
        <f t="shared" si="1119"/>
        <v>0.39103616356922777</v>
      </c>
    </row>
    <row r="876" spans="1:66" x14ac:dyDescent="0.25">
      <c r="A876" t="s">
        <v>16</v>
      </c>
      <c r="B876" t="s">
        <v>231</v>
      </c>
      <c r="C876" t="s">
        <v>448</v>
      </c>
      <c r="D876" s="11"/>
      <c r="E876" s="10">
        <f>VLOOKUP(A876,home!$A$2:$E$405,3,FALSE)</f>
        <v>1.43055555555556</v>
      </c>
      <c r="F876" s="10">
        <f>VLOOKUP(B876,home!$B$2:$E$405,3,FALSE)</f>
        <v>0.7</v>
      </c>
      <c r="G876" s="10">
        <f>VLOOKUP(C876,away!$B$2:$E$405,4,FALSE)</f>
        <v>0.87</v>
      </c>
      <c r="H876" s="10">
        <f>VLOOKUP(A876,away!$A$2:$E$405,3,FALSE)</f>
        <v>1.3888888888888899</v>
      </c>
      <c r="I876" s="10">
        <f>VLOOKUP(C876,away!$B$2:$E$405,3,FALSE)</f>
        <v>0.87</v>
      </c>
      <c r="J876" s="10">
        <f>VLOOKUP(B876,home!$B$2:$E$405,4,FALSE)</f>
        <v>0.43</v>
      </c>
      <c r="K876" s="12">
        <f t="shared" si="1064"/>
        <v>0.87120833333333603</v>
      </c>
      <c r="L876" s="12">
        <f t="shared" si="1065"/>
        <v>0.51958333333333373</v>
      </c>
      <c r="M876" s="13">
        <f t="shared" si="1066"/>
        <v>0.24887819804715153</v>
      </c>
      <c r="N876" s="13">
        <f t="shared" si="1067"/>
        <v>0.21682476012366281</v>
      </c>
      <c r="O876" s="13">
        <f t="shared" si="1068"/>
        <v>0.12931296373533258</v>
      </c>
      <c r="P876" s="13">
        <f t="shared" si="1069"/>
        <v>0.11265853161425321</v>
      </c>
      <c r="Q876" s="13">
        <f t="shared" si="1070"/>
        <v>9.444976894636832E-2</v>
      </c>
      <c r="R876" s="13">
        <f t="shared" si="1071"/>
        <v>3.3594430370408296E-2</v>
      </c>
      <c r="S876" s="13">
        <f t="shared" si="1072"/>
        <v>1.2749152843708634E-2</v>
      </c>
      <c r="T876" s="13">
        <f t="shared" si="1073"/>
        <v>4.907452578171724E-2</v>
      </c>
      <c r="U876" s="13">
        <f t="shared" si="1074"/>
        <v>2.9267747692286218E-2</v>
      </c>
      <c r="V876" s="13">
        <f t="shared" si="1075"/>
        <v>6.4123327527190147E-4</v>
      </c>
      <c r="W876" s="13">
        <f t="shared" si="1076"/>
        <v>2.7428475262494742E-2</v>
      </c>
      <c r="X876" s="13">
        <f t="shared" si="1077"/>
        <v>1.4251378605137904E-2</v>
      </c>
      <c r="Y876" s="13">
        <f t="shared" si="1078"/>
        <v>3.7023894001264536E-3</v>
      </c>
      <c r="Z876" s="13">
        <f t="shared" si="1079"/>
        <v>5.818368704430441E-3</v>
      </c>
      <c r="AA876" s="13">
        <f t="shared" si="1080"/>
        <v>5.0690113017056865E-3</v>
      </c>
      <c r="AB876" s="13">
        <f t="shared" si="1081"/>
        <v>2.2080824439034276E-3</v>
      </c>
      <c r="AC876" s="13">
        <f t="shared" si="1082"/>
        <v>1.8141504504304816E-5</v>
      </c>
      <c r="AD876" s="13">
        <f t="shared" si="1083"/>
        <v>5.9739790548281697E-3</v>
      </c>
      <c r="AE876" s="13">
        <f t="shared" si="1084"/>
        <v>3.1039799505711389E-3</v>
      </c>
      <c r="AF876" s="13">
        <f t="shared" si="1085"/>
        <v>8.0638812465879425E-4</v>
      </c>
      <c r="AG876" s="13">
        <f t="shared" si="1086"/>
        <v>1.3966194325687738E-4</v>
      </c>
      <c r="AH876" s="13">
        <f t="shared" si="1087"/>
        <v>7.5578185150257968E-4</v>
      </c>
      <c r="AI876" s="13">
        <f t="shared" si="1088"/>
        <v>6.5844344721114538E-4</v>
      </c>
      <c r="AJ876" s="13">
        <f t="shared" si="1089"/>
        <v>2.8682070911953915E-4</v>
      </c>
      <c r="AK876" s="13">
        <f t="shared" si="1090"/>
        <v>8.3293530652506437E-5</v>
      </c>
      <c r="AL876" s="13">
        <f t="shared" si="1091"/>
        <v>3.2848120482472037E-7</v>
      </c>
      <c r="AM876" s="13">
        <f t="shared" si="1092"/>
        <v>1.0409160671450218E-3</v>
      </c>
      <c r="AN876" s="13">
        <f t="shared" si="1093"/>
        <v>5.4084263988743463E-4</v>
      </c>
      <c r="AO876" s="13">
        <f t="shared" si="1094"/>
        <v>1.4050641082075655E-4</v>
      </c>
      <c r="AP876" s="13">
        <f t="shared" si="1095"/>
        <v>2.4334929762983825E-5</v>
      </c>
      <c r="AQ876" s="13">
        <f t="shared" si="1096"/>
        <v>3.1610059806709221E-6</v>
      </c>
      <c r="AR876" s="13">
        <f t="shared" si="1097"/>
        <v>7.8538330735309839E-5</v>
      </c>
      <c r="AS876" s="13">
        <f t="shared" si="1098"/>
        <v>6.8423248222691606E-5</v>
      </c>
      <c r="AT876" s="13">
        <f t="shared" si="1099"/>
        <v>2.9805452022672148E-5</v>
      </c>
      <c r="AU876" s="13">
        <f t="shared" si="1100"/>
        <v>8.6555860603063037E-6</v>
      </c>
      <c r="AV876" s="13">
        <f t="shared" si="1101"/>
        <v>1.8852046764056777E-6</v>
      </c>
      <c r="AW876" s="13">
        <f t="shared" si="1102"/>
        <v>4.1303348037543789E-9</v>
      </c>
      <c r="AX876" s="13">
        <f t="shared" si="1103"/>
        <v>1.5114245866621747E-4</v>
      </c>
      <c r="AY876" s="13">
        <f t="shared" si="1104"/>
        <v>7.8531102481988889E-5</v>
      </c>
      <c r="AZ876" s="13">
        <f t="shared" si="1105"/>
        <v>2.0401725998966711E-5</v>
      </c>
      <c r="BA876" s="13">
        <f t="shared" si="1106"/>
        <v>3.5334656000988207E-6</v>
      </c>
      <c r="BB876" s="13">
        <f t="shared" si="1107"/>
        <v>4.5898245867950335E-7</v>
      </c>
      <c r="BC876" s="13">
        <f t="shared" si="1108"/>
        <v>4.7695927164445113E-8</v>
      </c>
      <c r="BD876" s="13">
        <f t="shared" si="1109"/>
        <v>6.8012012796480118E-6</v>
      </c>
      <c r="BE876" s="13">
        <f t="shared" si="1110"/>
        <v>5.9252632315066968E-6</v>
      </c>
      <c r="BF876" s="13">
        <f t="shared" si="1111"/>
        <v>2.5810693522411227E-6</v>
      </c>
      <c r="BG876" s="13">
        <f t="shared" si="1112"/>
        <v>7.4954970952791401E-7</v>
      </c>
      <c r="BH876" s="13">
        <f t="shared" si="1113"/>
        <v>1.63253488297075E-7</v>
      </c>
      <c r="BI876" s="13">
        <f t="shared" si="1114"/>
        <v>2.8445559890029604E-8</v>
      </c>
      <c r="BJ876" s="14">
        <f t="shared" si="1115"/>
        <v>0.41775918367755255</v>
      </c>
      <c r="BK876" s="14">
        <f t="shared" si="1116"/>
        <v>0.3750241168685764</v>
      </c>
      <c r="BL876" s="14">
        <f t="shared" si="1117"/>
        <v>0.20144013168646041</v>
      </c>
      <c r="BM876" s="14">
        <f t="shared" si="1118"/>
        <v>0.16424462112769567</v>
      </c>
      <c r="BN876" s="14">
        <f t="shared" si="1119"/>
        <v>0.83571865283717672</v>
      </c>
    </row>
    <row r="877" spans="1:66" x14ac:dyDescent="0.25">
      <c r="A877" t="s">
        <v>16</v>
      </c>
      <c r="B877" t="s">
        <v>18</v>
      </c>
      <c r="C877" t="s">
        <v>230</v>
      </c>
      <c r="D877" s="11"/>
      <c r="E877" s="10">
        <f>VLOOKUP(A877,home!$A$2:$E$405,3,FALSE)</f>
        <v>1.43055555555556</v>
      </c>
      <c r="F877" s="10">
        <f>VLOOKUP(B877,home!$B$2:$E$405,3,FALSE)</f>
        <v>1.05</v>
      </c>
      <c r="G877" s="10">
        <f>VLOOKUP(C877,away!$B$2:$E$405,4,FALSE)</f>
        <v>0.7</v>
      </c>
      <c r="H877" s="10">
        <f>VLOOKUP(A877,away!$A$2:$E$405,3,FALSE)</f>
        <v>1.3888888888888899</v>
      </c>
      <c r="I877" s="10">
        <f>VLOOKUP(C877,away!$B$2:$E$405,3,FALSE)</f>
        <v>1.22</v>
      </c>
      <c r="J877" s="10">
        <f>VLOOKUP(B877,home!$B$2:$E$405,4,FALSE)</f>
        <v>1.08</v>
      </c>
      <c r="K877" s="12">
        <f t="shared" si="1064"/>
        <v>1.0514583333333365</v>
      </c>
      <c r="L877" s="12">
        <f t="shared" si="1065"/>
        <v>1.8300000000000016</v>
      </c>
      <c r="M877" s="13">
        <f t="shared" si="1066"/>
        <v>5.6052959301240948E-2</v>
      </c>
      <c r="N877" s="13">
        <f t="shared" si="1067"/>
        <v>5.8937351165284153E-2</v>
      </c>
      <c r="O877" s="13">
        <f t="shared" si="1068"/>
        <v>0.10257691552127103</v>
      </c>
      <c r="P877" s="13">
        <f t="shared" si="1069"/>
        <v>0.10785535263247011</v>
      </c>
      <c r="Q877" s="13">
        <f t="shared" si="1070"/>
        <v>3.098508451366562E-2</v>
      </c>
      <c r="R877" s="13">
        <f t="shared" si="1071"/>
        <v>9.3857877701963091E-2</v>
      </c>
      <c r="S877" s="13">
        <f t="shared" si="1072"/>
        <v>5.1882974763907498E-2</v>
      </c>
      <c r="T877" s="13">
        <f t="shared" si="1073"/>
        <v>5.6702704660008145E-2</v>
      </c>
      <c r="U877" s="13">
        <f t="shared" si="1074"/>
        <v>9.8687647658710242E-2</v>
      </c>
      <c r="V877" s="13">
        <f t="shared" si="1075"/>
        <v>1.1092399855305539E-2</v>
      </c>
      <c r="W877" s="13">
        <f t="shared" si="1076"/>
        <v>1.0859841773643811E-2</v>
      </c>
      <c r="X877" s="13">
        <f t="shared" si="1077"/>
        <v>1.9873510445768194E-2</v>
      </c>
      <c r="Y877" s="13">
        <f t="shared" si="1078"/>
        <v>1.8184262057877914E-2</v>
      </c>
      <c r="Z877" s="13">
        <f t="shared" si="1079"/>
        <v>5.7253305398197542E-2</v>
      </c>
      <c r="AA877" s="13">
        <f t="shared" si="1080"/>
        <v>6.0199465071813313E-2</v>
      </c>
      <c r="AB877" s="13">
        <f t="shared" si="1081"/>
        <v>3.1648614605983609E-2</v>
      </c>
      <c r="AC877" s="13">
        <f t="shared" si="1082"/>
        <v>1.3339780727552198E-3</v>
      </c>
      <c r="AD877" s="13">
        <f t="shared" si="1083"/>
        <v>2.8546677828948162E-3</v>
      </c>
      <c r="AE877" s="13">
        <f t="shared" si="1084"/>
        <v>5.2240420426975191E-3</v>
      </c>
      <c r="AF877" s="13">
        <f t="shared" si="1085"/>
        <v>4.7799984690682345E-3</v>
      </c>
      <c r="AG877" s="13">
        <f t="shared" si="1086"/>
        <v>2.915799066131626E-3</v>
      </c>
      <c r="AH877" s="13">
        <f t="shared" si="1087"/>
        <v>2.6193387219675391E-2</v>
      </c>
      <c r="AI877" s="13">
        <f t="shared" si="1088"/>
        <v>2.7541255270354607E-2</v>
      </c>
      <c r="AJ877" s="13">
        <f t="shared" si="1089"/>
        <v>1.447924118223751E-2</v>
      </c>
      <c r="AK877" s="13">
        <f t="shared" si="1090"/>
        <v>5.0747729338022872E-3</v>
      </c>
      <c r="AL877" s="13">
        <f t="shared" si="1091"/>
        <v>1.0267195683123316E-4</v>
      </c>
      <c r="AM877" s="13">
        <f t="shared" si="1092"/>
        <v>6.0031284584459107E-4</v>
      </c>
      <c r="AN877" s="13">
        <f t="shared" si="1093"/>
        <v>1.0985725078956029E-3</v>
      </c>
      <c r="AO877" s="13">
        <f t="shared" si="1094"/>
        <v>1.0051938447244776E-3</v>
      </c>
      <c r="AP877" s="13">
        <f t="shared" si="1095"/>
        <v>6.131682452819319E-4</v>
      </c>
      <c r="AQ877" s="13">
        <f t="shared" si="1096"/>
        <v>2.8052447221648405E-4</v>
      </c>
      <c r="AR877" s="13">
        <f t="shared" si="1097"/>
        <v>9.5867797224011946E-3</v>
      </c>
      <c r="AS877" s="13">
        <f t="shared" si="1098"/>
        <v>1.0080099428949787E-2</v>
      </c>
      <c r="AT877" s="13">
        <f t="shared" si="1099"/>
        <v>5.2994022726989293E-3</v>
      </c>
      <c r="AU877" s="13">
        <f t="shared" si="1100"/>
        <v>1.8573668937716375E-3</v>
      </c>
      <c r="AV877" s="13">
        <f t="shared" si="1101"/>
        <v>4.8823597462841048E-4</v>
      </c>
      <c r="AW877" s="13">
        <f t="shared" si="1102"/>
        <v>5.4877269676669089E-6</v>
      </c>
      <c r="AX877" s="13">
        <f t="shared" si="1103"/>
        <v>1.052006573950576E-4</v>
      </c>
      <c r="AY877" s="13">
        <f t="shared" si="1104"/>
        <v>1.9251720303295559E-4</v>
      </c>
      <c r="AZ877" s="13">
        <f t="shared" si="1105"/>
        <v>1.7615324077515455E-4</v>
      </c>
      <c r="BA877" s="13">
        <f t="shared" si="1106"/>
        <v>1.0745347687284438E-4</v>
      </c>
      <c r="BB877" s="13">
        <f t="shared" si="1107"/>
        <v>4.9159965669326337E-5</v>
      </c>
      <c r="BC877" s="13">
        <f t="shared" si="1108"/>
        <v>1.7992547434973441E-5</v>
      </c>
      <c r="BD877" s="13">
        <f t="shared" si="1109"/>
        <v>2.9239678153323693E-3</v>
      </c>
      <c r="BE877" s="13">
        <f t="shared" si="1110"/>
        <v>3.0744303258296904E-3</v>
      </c>
      <c r="BF877" s="13">
        <f t="shared" si="1111"/>
        <v>1.6163176931731761E-3</v>
      </c>
      <c r="BG877" s="13">
        <f t="shared" si="1112"/>
        <v>5.6649690260035036E-4</v>
      </c>
      <c r="BH877" s="13">
        <f t="shared" si="1113"/>
        <v>1.4891197226166544E-4</v>
      </c>
      <c r="BI877" s="13">
        <f t="shared" si="1114"/>
        <v>3.1314946833526166E-5</v>
      </c>
      <c r="BJ877" s="14">
        <f t="shared" si="1115"/>
        <v>0.21556351098418344</v>
      </c>
      <c r="BK877" s="14">
        <f t="shared" si="1116"/>
        <v>0.22851285378554351</v>
      </c>
      <c r="BL877" s="14">
        <f t="shared" si="1117"/>
        <v>0.49593250111429188</v>
      </c>
      <c r="BM877" s="14">
        <f t="shared" si="1118"/>
        <v>0.54680960097025599</v>
      </c>
      <c r="BN877" s="14">
        <f t="shared" si="1119"/>
        <v>0.45026554083589493</v>
      </c>
    </row>
    <row r="878" spans="1:66" x14ac:dyDescent="0.25">
      <c r="A878" t="s">
        <v>16</v>
      </c>
      <c r="B878" t="s">
        <v>235</v>
      </c>
      <c r="C878" t="s">
        <v>56</v>
      </c>
      <c r="D878" s="11"/>
      <c r="E878" s="10">
        <f>VLOOKUP(A878,home!$A$2:$E$405,3,FALSE)</f>
        <v>1.43055555555556</v>
      </c>
      <c r="F878" s="10">
        <f>VLOOKUP(B878,home!$B$2:$E$405,3,FALSE)</f>
        <v>2.1</v>
      </c>
      <c r="G878" s="10">
        <f>VLOOKUP(C878,away!$B$2:$E$405,4,FALSE)</f>
        <v>1.05</v>
      </c>
      <c r="H878" s="10">
        <f>VLOOKUP(A878,away!$A$2:$E$405,3,FALSE)</f>
        <v>1.3888888888888899</v>
      </c>
      <c r="I878" s="10">
        <f>VLOOKUP(C878,away!$B$2:$E$405,3,FALSE)</f>
        <v>1.05</v>
      </c>
      <c r="J878" s="10">
        <f>VLOOKUP(B878,home!$B$2:$E$405,4,FALSE)</f>
        <v>0.9</v>
      </c>
      <c r="K878" s="12">
        <f t="shared" si="1064"/>
        <v>3.1543750000000101</v>
      </c>
      <c r="L878" s="12">
        <f t="shared" si="1065"/>
        <v>1.3125000000000011</v>
      </c>
      <c r="M878" s="13">
        <f t="shared" si="1066"/>
        <v>1.148314466590491E-2</v>
      </c>
      <c r="N878" s="13">
        <f t="shared" si="1067"/>
        <v>3.6222144455513916E-2</v>
      </c>
      <c r="O878" s="13">
        <f t="shared" si="1068"/>
        <v>1.5071627374000206E-2</v>
      </c>
      <c r="P878" s="13">
        <f t="shared" si="1069"/>
        <v>4.7541564597862053E-2</v>
      </c>
      <c r="Q878" s="13">
        <f t="shared" si="1070"/>
        <v>5.7129113458431066E-2</v>
      </c>
      <c r="R878" s="13">
        <f t="shared" si="1071"/>
        <v>9.890755464187646E-3</v>
      </c>
      <c r="S878" s="13">
        <f t="shared" si="1072"/>
        <v>4.9206912178062778E-2</v>
      </c>
      <c r="T878" s="13">
        <f t="shared" si="1073"/>
        <v>7.4981961414190834E-2</v>
      </c>
      <c r="U878" s="13">
        <f t="shared" si="1074"/>
        <v>3.1199151767347003E-2</v>
      </c>
      <c r="V878" s="13">
        <f t="shared" si="1075"/>
        <v>2.2635820316911286E-2</v>
      </c>
      <c r="W878" s="13">
        <f t="shared" si="1076"/>
        <v>6.0068882421813005E-2</v>
      </c>
      <c r="X878" s="13">
        <f t="shared" si="1077"/>
        <v>7.884040817862964E-2</v>
      </c>
      <c r="Y878" s="13">
        <f t="shared" si="1078"/>
        <v>5.1739017867225748E-2</v>
      </c>
      <c r="Z878" s="13">
        <f t="shared" si="1079"/>
        <v>4.3272055155820985E-3</v>
      </c>
      <c r="AA878" s="13">
        <f t="shared" si="1080"/>
        <v>1.3649628898214326E-2</v>
      </c>
      <c r="AB878" s="13">
        <f t="shared" si="1081"/>
        <v>2.1528024077902486E-2</v>
      </c>
      <c r="AC878" s="13">
        <f t="shared" si="1082"/>
        <v>5.8571842967004078E-3</v>
      </c>
      <c r="AD878" s="13">
        <f t="shared" si="1083"/>
        <v>4.736994524732676E-2</v>
      </c>
      <c r="AE878" s="13">
        <f t="shared" si="1084"/>
        <v>6.2173053137116421E-2</v>
      </c>
      <c r="AF878" s="13">
        <f t="shared" si="1085"/>
        <v>4.0801066121232688E-2</v>
      </c>
      <c r="AG878" s="13">
        <f t="shared" si="1086"/>
        <v>1.7850466428039318E-2</v>
      </c>
      <c r="AH878" s="13">
        <f t="shared" si="1087"/>
        <v>1.4198643098003777E-3</v>
      </c>
      <c r="AI878" s="13">
        <f t="shared" si="1088"/>
        <v>4.4787844822265811E-3</v>
      </c>
      <c r="AJ878" s="13">
        <f t="shared" si="1089"/>
        <v>7.0638829005617611E-3</v>
      </c>
      <c r="AK878" s="13">
        <f t="shared" si="1090"/>
        <v>7.4273785414865241E-3</v>
      </c>
      <c r="AL878" s="13">
        <f t="shared" si="1091"/>
        <v>9.6997717508498201E-4</v>
      </c>
      <c r="AM878" s="13">
        <f t="shared" si="1092"/>
        <v>2.9884514207907362E-2</v>
      </c>
      <c r="AN878" s="13">
        <f t="shared" si="1093"/>
        <v>3.9223424897878445E-2</v>
      </c>
      <c r="AO878" s="13">
        <f t="shared" si="1094"/>
        <v>2.5740372589232754E-2</v>
      </c>
      <c r="AP878" s="13">
        <f t="shared" si="1095"/>
        <v>1.126141300778934E-2</v>
      </c>
      <c r="AQ878" s="13">
        <f t="shared" si="1096"/>
        <v>3.695151143180881E-3</v>
      </c>
      <c r="AR878" s="13">
        <f t="shared" si="1097"/>
        <v>3.7271438132259943E-4</v>
      </c>
      <c r="AS878" s="13">
        <f t="shared" si="1098"/>
        <v>1.1756809265844783E-3</v>
      </c>
      <c r="AT878" s="13">
        <f t="shared" si="1099"/>
        <v>1.8542692613974635E-3</v>
      </c>
      <c r="AU878" s="13">
        <f t="shared" si="1100"/>
        <v>1.9496868671402138E-3</v>
      </c>
      <c r="AV878" s="13">
        <f t="shared" si="1101"/>
        <v>1.5375108778838582E-3</v>
      </c>
      <c r="AW878" s="13">
        <f t="shared" si="1102"/>
        <v>1.1155053261255683E-4</v>
      </c>
      <c r="AX878" s="13">
        <f t="shared" si="1103"/>
        <v>1.5711160750761344E-2</v>
      </c>
      <c r="AY878" s="13">
        <f t="shared" si="1104"/>
        <v>2.0620898485374281E-2</v>
      </c>
      <c r="AZ878" s="13">
        <f t="shared" si="1105"/>
        <v>1.3532464631026885E-2</v>
      </c>
      <c r="BA878" s="13">
        <f t="shared" si="1106"/>
        <v>5.9204532760742676E-3</v>
      </c>
      <c r="BB878" s="13">
        <f t="shared" si="1107"/>
        <v>1.9426487312118712E-3</v>
      </c>
      <c r="BC878" s="13">
        <f t="shared" si="1108"/>
        <v>5.0994529194311653E-4</v>
      </c>
      <c r="BD878" s="13">
        <f t="shared" si="1109"/>
        <v>8.1531270914318691E-5</v>
      </c>
      <c r="BE878" s="13">
        <f t="shared" si="1110"/>
        <v>2.5718020269035487E-4</v>
      </c>
      <c r="BF878" s="13">
        <f t="shared" si="1111"/>
        <v>4.0562140093069549E-4</v>
      </c>
      <c r="BG878" s="13">
        <f t="shared" si="1112"/>
        <v>4.2649400218692217E-4</v>
      </c>
      <c r="BH878" s="13">
        <f t="shared" si="1113"/>
        <v>3.3633050453709426E-4</v>
      </c>
      <c r="BI878" s="13">
        <f t="shared" si="1114"/>
        <v>2.1218250704983999E-4</v>
      </c>
      <c r="BJ878" s="14">
        <f t="shared" si="1115"/>
        <v>0.69521850574190003</v>
      </c>
      <c r="BK878" s="14">
        <f t="shared" si="1116"/>
        <v>0.1583155017159007</v>
      </c>
      <c r="BL878" s="14">
        <f t="shared" si="1117"/>
        <v>0.12033830001836472</v>
      </c>
      <c r="BM878" s="14">
        <f t="shared" si="1118"/>
        <v>0.78035181502308615</v>
      </c>
      <c r="BN878" s="14">
        <f t="shared" si="1119"/>
        <v>0.17733835001589979</v>
      </c>
    </row>
    <row r="879" spans="1:66" x14ac:dyDescent="0.25">
      <c r="A879" t="s">
        <v>61</v>
      </c>
      <c r="B879" t="s">
        <v>64</v>
      </c>
      <c r="C879" t="s">
        <v>239</v>
      </c>
      <c r="D879" s="11"/>
      <c r="E879" s="10">
        <f>VLOOKUP(A879,home!$A$2:$E$405,3,FALSE)</f>
        <v>1.5254237288135599</v>
      </c>
      <c r="F879" s="10">
        <f>VLOOKUP(B879,home!$B$2:$E$405,3,FALSE)</f>
        <v>0.66</v>
      </c>
      <c r="G879" s="10">
        <f>VLOOKUP(C879,away!$B$2:$E$405,4,FALSE)</f>
        <v>0.66</v>
      </c>
      <c r="H879" s="10">
        <f>VLOOKUP(A879,away!$A$2:$E$405,3,FALSE)</f>
        <v>1.1186440677966101</v>
      </c>
      <c r="I879" s="10">
        <f>VLOOKUP(C879,away!$B$2:$E$405,3,FALSE)</f>
        <v>1.97</v>
      </c>
      <c r="J879" s="10">
        <f>VLOOKUP(B879,home!$B$2:$E$405,4,FALSE)</f>
        <v>2.09</v>
      </c>
      <c r="K879" s="12">
        <f t="shared" si="1064"/>
        <v>0.66447457627118667</v>
      </c>
      <c r="L879" s="12">
        <f t="shared" si="1065"/>
        <v>4.605793220338982</v>
      </c>
      <c r="M879" s="13">
        <f t="shared" si="1066"/>
        <v>5.1422333159755118E-3</v>
      </c>
      <c r="N879" s="13">
        <f t="shared" si="1067"/>
        <v>3.4168833037204077E-3</v>
      </c>
      <c r="O879" s="13">
        <f t="shared" si="1068"/>
        <v>2.3684063344121258E-2</v>
      </c>
      <c r="P879" s="13">
        <f t="shared" si="1069"/>
        <v>1.5737457954964916E-2</v>
      </c>
      <c r="Q879" s="13">
        <f t="shared" si="1070"/>
        <v>1.1352160427038549E-3</v>
      </c>
      <c r="R879" s="13">
        <f t="shared" si="1071"/>
        <v>5.4541949190216328E-2</v>
      </c>
      <c r="S879" s="13">
        <f t="shared" si="1072"/>
        <v>1.2040856942199269E-2</v>
      </c>
      <c r="T879" s="13">
        <f t="shared" si="1073"/>
        <v>5.2285703531054642E-3</v>
      </c>
      <c r="U879" s="13">
        <f t="shared" si="1074"/>
        <v>3.6241738577173589E-2</v>
      </c>
      <c r="V879" s="13">
        <f t="shared" si="1075"/>
        <v>4.0944699883804963E-3</v>
      </c>
      <c r="W879" s="13">
        <f t="shared" si="1076"/>
        <v>2.5144073298396581E-4</v>
      </c>
      <c r="X879" s="13">
        <f t="shared" si="1077"/>
        <v>1.1580840232946143E-3</v>
      </c>
      <c r="Y879" s="13">
        <f t="shared" si="1078"/>
        <v>2.6669477715366122E-3</v>
      </c>
      <c r="Z879" s="13">
        <f t="shared" si="1079"/>
        <v>8.3736313268123891E-2</v>
      </c>
      <c r="AA879" s="13">
        <f t="shared" si="1080"/>
        <v>5.5640651277347977E-2</v>
      </c>
      <c r="AB879" s="13">
        <f t="shared" si="1081"/>
        <v>1.8485899090484325E-2</v>
      </c>
      <c r="AC879" s="13">
        <f t="shared" si="1082"/>
        <v>7.8317806353001571E-4</v>
      </c>
      <c r="AD879" s="13">
        <f t="shared" si="1083"/>
        <v>4.176899362670931E-5</v>
      </c>
      <c r="AE879" s="13">
        <f t="shared" si="1084"/>
        <v>1.9237934766627992E-4</v>
      </c>
      <c r="AF879" s="13">
        <f t="shared" si="1085"/>
        <v>4.4302974760729389E-4</v>
      </c>
      <c r="AG879" s="13">
        <f t="shared" si="1086"/>
        <v>6.8016780264605506E-4</v>
      </c>
      <c r="AH879" s="13">
        <f t="shared" si="1087"/>
        <v>9.641803598662653E-2</v>
      </c>
      <c r="AI879" s="13">
        <f t="shared" si="1088"/>
        <v>6.4067333607113697E-2</v>
      </c>
      <c r="AJ879" s="13">
        <f t="shared" si="1089"/>
        <v>2.1285557175705811E-2</v>
      </c>
      <c r="AK879" s="13">
        <f t="shared" si="1090"/>
        <v>4.7145705283410796E-3</v>
      </c>
      <c r="AL879" s="13">
        <f t="shared" si="1091"/>
        <v>9.5874543908875889E-5</v>
      </c>
      <c r="AM879" s="13">
        <f t="shared" si="1092"/>
        <v>5.5508868682763147E-6</v>
      </c>
      <c r="AN879" s="13">
        <f t="shared" si="1093"/>
        <v>2.5566237104775737E-5</v>
      </c>
      <c r="AO879" s="13">
        <f t="shared" si="1094"/>
        <v>5.8876400763377491E-5</v>
      </c>
      <c r="AP879" s="13">
        <f t="shared" si="1095"/>
        <v>9.0390842491308346E-5</v>
      </c>
      <c r="AQ879" s="13">
        <f t="shared" si="1096"/>
        <v>1.0408038238179916E-4</v>
      </c>
      <c r="AR879" s="13">
        <f t="shared" si="1097"/>
        <v>8.88163072931209E-2</v>
      </c>
      <c r="AS879" s="13">
        <f t="shared" si="1098"/>
        <v>5.9016178154568021E-2</v>
      </c>
      <c r="AT879" s="13">
        <f t="shared" si="1099"/>
        <v>1.9607374986200722E-2</v>
      </c>
      <c r="AU879" s="13">
        <f t="shared" si="1100"/>
        <v>4.3428673952486639E-3</v>
      </c>
      <c r="AV879" s="13">
        <f t="shared" si="1101"/>
        <v>7.2143124306495176E-4</v>
      </c>
      <c r="AW879" s="13">
        <f t="shared" si="1102"/>
        <v>8.1504880543174106E-6</v>
      </c>
      <c r="AX879" s="13">
        <f t="shared" si="1103"/>
        <v>6.1473719995453272E-7</v>
      </c>
      <c r="AY879" s="13">
        <f t="shared" si="1104"/>
        <v>2.8313524278407565E-6</v>
      </c>
      <c r="AZ879" s="13">
        <f t="shared" si="1105"/>
        <v>6.5203119082696348E-6</v>
      </c>
      <c r="BA879" s="13">
        <f t="shared" si="1106"/>
        <v>1.0010402793867942E-5</v>
      </c>
      <c r="BB879" s="13">
        <f t="shared" si="1107"/>
        <v>1.1526461330214841E-5</v>
      </c>
      <c r="BC879" s="13">
        <f t="shared" si="1108"/>
        <v>1.0617699489840592E-5</v>
      </c>
      <c r="BD879" s="13">
        <f t="shared" si="1109"/>
        <v>6.8178257664366637E-2</v>
      </c>
      <c r="BE879" s="13">
        <f t="shared" si="1110"/>
        <v>4.5302718872437815E-2</v>
      </c>
      <c r="BF879" s="13">
        <f t="shared" si="1111"/>
        <v>1.5051252463347901E-2</v>
      </c>
      <c r="BG879" s="13">
        <f t="shared" si="1112"/>
        <v>3.3337248676445844E-3</v>
      </c>
      <c r="BH879" s="13">
        <f t="shared" si="1113"/>
        <v>5.5379385470821307E-4</v>
      </c>
      <c r="BI879" s="13">
        <f t="shared" si="1114"/>
        <v>7.3596387389765426E-5</v>
      </c>
      <c r="BJ879" s="14">
        <f t="shared" si="1115"/>
        <v>1.5541073833650783E-2</v>
      </c>
      <c r="BK879" s="14">
        <f t="shared" si="1116"/>
        <v>3.7896902161386928E-2</v>
      </c>
      <c r="BL879" s="14">
        <f t="shared" si="1117"/>
        <v>0.680077301959229</v>
      </c>
      <c r="BM879" s="14">
        <f t="shared" si="1118"/>
        <v>0.71359910720631459</v>
      </c>
      <c r="BN879" s="14">
        <f t="shared" si="1119"/>
        <v>0.10365780315170228</v>
      </c>
    </row>
    <row r="880" spans="1:66" x14ac:dyDescent="0.25">
      <c r="A880" t="s">
        <v>72</v>
      </c>
      <c r="B880" t="s">
        <v>85</v>
      </c>
      <c r="C880" t="s">
        <v>81</v>
      </c>
      <c r="D880" s="11"/>
      <c r="E880" s="10">
        <f>VLOOKUP(A880,home!$A$2:$E$405,3,FALSE)</f>
        <v>1.37037037037037</v>
      </c>
      <c r="F880" s="10">
        <f>VLOOKUP(B880,home!$B$2:$E$405,3,FALSE)</f>
        <v>0.57999999999999996</v>
      </c>
      <c r="G880" s="10">
        <f>VLOOKUP(C880,away!$B$2:$E$405,4,FALSE)</f>
        <v>1.31</v>
      </c>
      <c r="H880" s="10">
        <f>VLOOKUP(A880,away!$A$2:$E$405,3,FALSE)</f>
        <v>1.17592592592593</v>
      </c>
      <c r="I880" s="10">
        <f>VLOOKUP(C880,away!$B$2:$E$405,3,FALSE)</f>
        <v>1.02</v>
      </c>
      <c r="J880" s="10">
        <f>VLOOKUP(B880,home!$B$2:$E$405,4,FALSE)</f>
        <v>1.53</v>
      </c>
      <c r="K880" s="12">
        <f t="shared" si="1064"/>
        <v>1.0412074074074071</v>
      </c>
      <c r="L880" s="12">
        <f t="shared" si="1065"/>
        <v>1.8351500000000067</v>
      </c>
      <c r="M880" s="13">
        <f t="shared" si="1066"/>
        <v>5.6339611769524449E-2</v>
      </c>
      <c r="N880" s="13">
        <f t="shared" si="1067"/>
        <v>5.8661221104886398E-2</v>
      </c>
      <c r="O880" s="13">
        <f t="shared" si="1068"/>
        <v>0.10339163853884316</v>
      </c>
      <c r="P880" s="13">
        <f t="shared" si="1069"/>
        <v>0.10765213991063265</v>
      </c>
      <c r="Q880" s="13">
        <f t="shared" si="1070"/>
        <v>3.0539248970985713E-2</v>
      </c>
      <c r="R880" s="13">
        <f t="shared" si="1071"/>
        <v>9.4869582732279384E-2</v>
      </c>
      <c r="S880" s="13">
        <f t="shared" si="1072"/>
        <v>5.1424667580009881E-2</v>
      </c>
      <c r="T880" s="13">
        <f t="shared" si="1073"/>
        <v>5.6044102749104624E-2</v>
      </c>
      <c r="U880" s="13">
        <f t="shared" si="1074"/>
        <v>9.8778912278499151E-2</v>
      </c>
      <c r="V880" s="13">
        <f t="shared" si="1075"/>
        <v>1.0917867031553237E-2</v>
      </c>
      <c r="W880" s="13">
        <f t="shared" si="1076"/>
        <v>1.0599230748416455E-2</v>
      </c>
      <c r="X880" s="13">
        <f t="shared" si="1077"/>
        <v>1.9451178307956524E-2</v>
      </c>
      <c r="Y880" s="13">
        <f t="shared" si="1078"/>
        <v>1.7847914935923279E-2</v>
      </c>
      <c r="Z880" s="13">
        <f t="shared" si="1079"/>
        <v>5.8033304917047696E-2</v>
      </c>
      <c r="AA880" s="13">
        <f t="shared" si="1080"/>
        <v>6.0424706955962769E-2</v>
      </c>
      <c r="AB880" s="13">
        <f t="shared" si="1081"/>
        <v>3.1457326236485152E-2</v>
      </c>
      <c r="AC880" s="13">
        <f t="shared" si="1082"/>
        <v>1.3038470095588905E-3</v>
      </c>
      <c r="AD880" s="13">
        <f t="shared" si="1083"/>
        <v>2.7589993920178919E-3</v>
      </c>
      <c r="AE880" s="13">
        <f t="shared" si="1084"/>
        <v>5.0631777342616518E-3</v>
      </c>
      <c r="AF880" s="13">
        <f t="shared" si="1085"/>
        <v>4.645845309515154E-3</v>
      </c>
      <c r="AG880" s="13">
        <f t="shared" si="1086"/>
        <v>2.8419410065855877E-3</v>
      </c>
      <c r="AH880" s="13">
        <f t="shared" si="1087"/>
        <v>2.6624954879630125E-2</v>
      </c>
      <c r="AI880" s="13">
        <f t="shared" si="1088"/>
        <v>2.7722100242558879E-2</v>
      </c>
      <c r="AJ880" s="13">
        <f t="shared" si="1089"/>
        <v>1.4432228060721489E-2</v>
      </c>
      <c r="AK880" s="13">
        <f t="shared" si="1090"/>
        <v>5.0089809207387506E-3</v>
      </c>
      <c r="AL880" s="13">
        <f t="shared" si="1091"/>
        <v>9.9654162523724816E-5</v>
      </c>
      <c r="AM880" s="13">
        <f t="shared" si="1092"/>
        <v>5.7453812080031266E-4</v>
      </c>
      <c r="AN880" s="13">
        <f t="shared" si="1093"/>
        <v>1.0543636323866975E-3</v>
      </c>
      <c r="AO880" s="13">
        <f t="shared" si="1094"/>
        <v>9.6745770998722777E-4</v>
      </c>
      <c r="AP880" s="13">
        <f t="shared" si="1095"/>
        <v>5.9181000549435564E-4</v>
      </c>
      <c r="AQ880" s="13">
        <f t="shared" si="1096"/>
        <v>2.7151503289574278E-4</v>
      </c>
      <c r="AR880" s="13">
        <f t="shared" si="1097"/>
        <v>9.7721571894706788E-3</v>
      </c>
      <c r="AS880" s="13">
        <f t="shared" si="1098"/>
        <v>1.0174842452026421E-2</v>
      </c>
      <c r="AT880" s="13">
        <f t="shared" si="1099"/>
        <v>5.2970606651266267E-3</v>
      </c>
      <c r="AU880" s="13">
        <f t="shared" si="1100"/>
        <v>1.8384462673387502E-3</v>
      </c>
      <c r="AV880" s="13">
        <f t="shared" si="1101"/>
        <v>4.7855096791840119E-4</v>
      </c>
      <c r="AW880" s="13">
        <f t="shared" si="1102"/>
        <v>5.2893433578448704E-6</v>
      </c>
      <c r="AX880" s="13">
        <f t="shared" si="1103"/>
        <v>9.97022245358695E-5</v>
      </c>
      <c r="AY880" s="13">
        <f t="shared" si="1104"/>
        <v>1.8296853735700155E-4</v>
      </c>
      <c r="AZ880" s="13">
        <f t="shared" si="1105"/>
        <v>1.6788735566535136E-4</v>
      </c>
      <c r="BA880" s="13">
        <f t="shared" si="1106"/>
        <v>1.0269949358309019E-4</v>
      </c>
      <c r="BB880" s="13">
        <f t="shared" si="1107"/>
        <v>4.7117243912252181E-5</v>
      </c>
      <c r="BC880" s="13">
        <f t="shared" si="1108"/>
        <v>1.7293442033113978E-5</v>
      </c>
      <c r="BD880" s="13">
        <f t="shared" si="1109"/>
        <v>2.9888957110428627E-3</v>
      </c>
      <c r="BE880" s="13">
        <f t="shared" si="1110"/>
        <v>3.1120603543060583E-3</v>
      </c>
      <c r="BF880" s="13">
        <f t="shared" si="1111"/>
        <v>1.6201501466011935E-3</v>
      </c>
      <c r="BG880" s="13">
        <f t="shared" si="1112"/>
        <v>5.6230411125111977E-4</v>
      </c>
      <c r="BH880" s="13">
        <f t="shared" si="1113"/>
        <v>1.4636880146257617E-4</v>
      </c>
      <c r="BI880" s="13">
        <f t="shared" si="1114"/>
        <v>3.04800560592357E-5</v>
      </c>
      <c r="BJ880" s="14">
        <f t="shared" si="1115"/>
        <v>0.21253021305830433</v>
      </c>
      <c r="BK880" s="14">
        <f t="shared" si="1116"/>
        <v>0.2279207560011598</v>
      </c>
      <c r="BL880" s="14">
        <f t="shared" si="1117"/>
        <v>0.49873174756832284</v>
      </c>
      <c r="BM880" s="14">
        <f t="shared" si="1118"/>
        <v>0.54558489932368381</v>
      </c>
      <c r="BN880" s="14">
        <f t="shared" si="1119"/>
        <v>0.45145344302715174</v>
      </c>
    </row>
    <row r="881" spans="1:66" x14ac:dyDescent="0.25">
      <c r="A881" t="s">
        <v>19</v>
      </c>
      <c r="B881" t="s">
        <v>20</v>
      </c>
      <c r="C881" t="s">
        <v>250</v>
      </c>
      <c r="D881" s="11"/>
      <c r="E881" s="10">
        <f>VLOOKUP(A881,home!$A$2:$E$405,3,FALSE)</f>
        <v>1.58227848101266</v>
      </c>
      <c r="F881" s="10">
        <f>VLOOKUP(B881,home!$B$2:$E$405,3,FALSE)</f>
        <v>1.58</v>
      </c>
      <c r="G881" s="10">
        <f>VLOOKUP(C881,away!$B$2:$E$405,4,FALSE)</f>
        <v>1.58</v>
      </c>
      <c r="H881" s="10">
        <f>VLOOKUP(A881,away!$A$2:$E$405,3,FALSE)</f>
        <v>1.36708860759494</v>
      </c>
      <c r="I881" s="10">
        <f>VLOOKUP(C881,away!$B$2:$E$405,3,FALSE)</f>
        <v>0.63</v>
      </c>
      <c r="J881" s="10">
        <f>VLOOKUP(B881,home!$B$2:$E$405,4,FALSE)</f>
        <v>1.28</v>
      </c>
      <c r="K881" s="12">
        <f t="shared" si="1064"/>
        <v>3.9500000000000051</v>
      </c>
      <c r="L881" s="12">
        <f t="shared" si="1065"/>
        <v>1.1024202531645597</v>
      </c>
      <c r="M881" s="13">
        <f t="shared" si="1066"/>
        <v>6.393839993302502E-3</v>
      </c>
      <c r="N881" s="13">
        <f t="shared" si="1067"/>
        <v>2.5255667973544914E-2</v>
      </c>
      <c r="O881" s="13">
        <f t="shared" si="1068"/>
        <v>7.0486987041102319E-3</v>
      </c>
      <c r="P881" s="13">
        <f t="shared" si="1069"/>
        <v>2.784235988123545E-2</v>
      </c>
      <c r="Q881" s="13">
        <f t="shared" si="1070"/>
        <v>4.987994424775128E-2</v>
      </c>
      <c r="R881" s="13">
        <f t="shared" si="1071"/>
        <v>3.8853141049329533E-3</v>
      </c>
      <c r="S881" s="13">
        <f t="shared" si="1072"/>
        <v>3.0310306661108285E-2</v>
      </c>
      <c r="T881" s="13">
        <f t="shared" si="1073"/>
        <v>5.4988660765440095E-2</v>
      </c>
      <c r="U881" s="13">
        <f t="shared" si="1074"/>
        <v>1.5346990714485184E-2</v>
      </c>
      <c r="V881" s="13">
        <f t="shared" si="1075"/>
        <v>1.4665338774910693E-2</v>
      </c>
      <c r="W881" s="13">
        <f t="shared" si="1076"/>
        <v>6.5675259926205931E-2</v>
      </c>
      <c r="X881" s="13">
        <f t="shared" si="1077"/>
        <v>7.2401736674496217E-2</v>
      </c>
      <c r="Y881" s="13">
        <f t="shared" si="1078"/>
        <v>3.9908570437125958E-2</v>
      </c>
      <c r="Z881" s="13">
        <f t="shared" si="1079"/>
        <v>1.427749653061341E-3</v>
      </c>
      <c r="AA881" s="13">
        <f t="shared" si="1080"/>
        <v>5.639611129592304E-3</v>
      </c>
      <c r="AB881" s="13">
        <f t="shared" si="1081"/>
        <v>1.1138231980944817E-2</v>
      </c>
      <c r="AC881" s="13">
        <f t="shared" si="1082"/>
        <v>3.9913186009797041E-3</v>
      </c>
      <c r="AD881" s="13">
        <f t="shared" si="1083"/>
        <v>6.4854319177128444E-2</v>
      </c>
      <c r="AE881" s="13">
        <f t="shared" si="1084"/>
        <v>7.1496714966065106E-2</v>
      </c>
      <c r="AF881" s="13">
        <f t="shared" si="1085"/>
        <v>3.9409713306661931E-2</v>
      </c>
      <c r="AG881" s="13">
        <f t="shared" si="1086"/>
        <v>1.448202204022433E-2</v>
      </c>
      <c r="AH881" s="13">
        <f t="shared" si="1087"/>
        <v>3.934950334958735E-4</v>
      </c>
      <c r="AI881" s="13">
        <f t="shared" si="1088"/>
        <v>1.554305382308702E-3</v>
      </c>
      <c r="AJ881" s="13">
        <f t="shared" si="1089"/>
        <v>3.0697531300596915E-3</v>
      </c>
      <c r="AK881" s="13">
        <f t="shared" si="1090"/>
        <v>4.0418416212452653E-3</v>
      </c>
      <c r="AL881" s="13">
        <f t="shared" si="1091"/>
        <v>6.9521745308329032E-4</v>
      </c>
      <c r="AM881" s="13">
        <f t="shared" si="1092"/>
        <v>5.1234912149931533E-2</v>
      </c>
      <c r="AN881" s="13">
        <f t="shared" si="1093"/>
        <v>5.6482404823191501E-2</v>
      </c>
      <c r="AO881" s="13">
        <f t="shared" si="1094"/>
        <v>3.1133673512262965E-2</v>
      </c>
      <c r="AP881" s="13">
        <f t="shared" si="1095"/>
        <v>1.1440797411777233E-2</v>
      </c>
      <c r="AQ881" s="13">
        <f t="shared" si="1096"/>
        <v>3.1531416947739705E-3</v>
      </c>
      <c r="AR881" s="13">
        <f t="shared" si="1097"/>
        <v>8.6759378889103605E-5</v>
      </c>
      <c r="AS881" s="13">
        <f t="shared" si="1098"/>
        <v>3.4269954661195965E-4</v>
      </c>
      <c r="AT881" s="13">
        <f t="shared" si="1099"/>
        <v>6.768316045586214E-4</v>
      </c>
      <c r="AU881" s="13">
        <f t="shared" si="1100"/>
        <v>8.9116161266885251E-4</v>
      </c>
      <c r="AV881" s="13">
        <f t="shared" si="1101"/>
        <v>8.8002209251049303E-4</v>
      </c>
      <c r="AW881" s="13">
        <f t="shared" si="1102"/>
        <v>8.4093503124955146E-5</v>
      </c>
      <c r="AX881" s="13">
        <f t="shared" si="1103"/>
        <v>3.3729650498704959E-2</v>
      </c>
      <c r="AY881" s="13">
        <f t="shared" si="1104"/>
        <v>3.7184249841934441E-2</v>
      </c>
      <c r="AZ881" s="13">
        <f t="shared" si="1105"/>
        <v>2.0496335062239805E-2</v>
      </c>
      <c r="BA881" s="13">
        <f t="shared" si="1106"/>
        <v>7.5318582960866862E-3</v>
      </c>
      <c r="BB881" s="13">
        <f t="shared" si="1107"/>
        <v>2.0758182823928657E-3</v>
      </c>
      <c r="BC881" s="13">
        <f t="shared" si="1108"/>
        <v>4.5768482327983323E-4</v>
      </c>
      <c r="BD881" s="13">
        <f t="shared" si="1109"/>
        <v>1.5940882739887602E-5</v>
      </c>
      <c r="BE881" s="13">
        <f t="shared" si="1110"/>
        <v>6.296648682255611E-5</v>
      </c>
      <c r="BF881" s="13">
        <f t="shared" si="1111"/>
        <v>1.243588114745485E-4</v>
      </c>
      <c r="BG881" s="13">
        <f t="shared" si="1112"/>
        <v>1.6373910177482239E-4</v>
      </c>
      <c r="BH881" s="13">
        <f t="shared" si="1113"/>
        <v>1.6169236300263732E-4</v>
      </c>
      <c r="BI881" s="13">
        <f t="shared" si="1114"/>
        <v>1.2773696677208365E-4</v>
      </c>
      <c r="BJ881" s="14">
        <f t="shared" si="1115"/>
        <v>0.75327313591122014</v>
      </c>
      <c r="BK881" s="14">
        <f t="shared" si="1116"/>
        <v>0.12108263120655437</v>
      </c>
      <c r="BL881" s="14">
        <f t="shared" si="1117"/>
        <v>5.5652150649000601E-2</v>
      </c>
      <c r="BM881" s="14">
        <f t="shared" si="1118"/>
        <v>0.77402968617614976</v>
      </c>
      <c r="BN881" s="14">
        <f t="shared" si="1119"/>
        <v>0.12030582490487732</v>
      </c>
    </row>
    <row r="882" spans="1:66" x14ac:dyDescent="0.25">
      <c r="A882" t="s">
        <v>19</v>
      </c>
      <c r="B882" t="s">
        <v>248</v>
      </c>
      <c r="C882" t="s">
        <v>246</v>
      </c>
      <c r="D882" s="11"/>
      <c r="E882" s="10">
        <f>VLOOKUP(A882,home!$A$2:$E$405,3,FALSE)</f>
        <v>1.58227848101266</v>
      </c>
      <c r="F882" s="10">
        <f>VLOOKUP(B882,home!$B$2:$E$405,3,FALSE)</f>
        <v>0.63</v>
      </c>
      <c r="G882" s="10">
        <f>VLOOKUP(C882,away!$B$2:$E$405,4,FALSE)</f>
        <v>0.79</v>
      </c>
      <c r="H882" s="10">
        <f>VLOOKUP(A882,away!$A$2:$E$405,3,FALSE)</f>
        <v>1.36708860759494</v>
      </c>
      <c r="I882" s="10">
        <f>VLOOKUP(C882,away!$B$2:$E$405,3,FALSE)</f>
        <v>1.42</v>
      </c>
      <c r="J882" s="10">
        <f>VLOOKUP(B882,home!$B$2:$E$405,4,FALSE)</f>
        <v>1.28</v>
      </c>
      <c r="K882" s="12">
        <f t="shared" si="1064"/>
        <v>0.78750000000000087</v>
      </c>
      <c r="L882" s="12">
        <f t="shared" si="1065"/>
        <v>2.4848202531645631</v>
      </c>
      <c r="M882" s="13">
        <f t="shared" si="1066"/>
        <v>3.7918344768621104E-2</v>
      </c>
      <c r="N882" s="13">
        <f t="shared" si="1067"/>
        <v>2.986069650528915E-2</v>
      </c>
      <c r="O882" s="13">
        <f t="shared" si="1068"/>
        <v>9.4220271047546267E-2</v>
      </c>
      <c r="P882" s="13">
        <f t="shared" si="1069"/>
        <v>7.419846344994277E-2</v>
      </c>
      <c r="Q882" s="13">
        <f t="shared" si="1070"/>
        <v>1.1757649248957615E-2</v>
      </c>
      <c r="R882" s="13">
        <f t="shared" si="1071"/>
        <v>0.11706021887879887</v>
      </c>
      <c r="S882" s="13">
        <f t="shared" si="1072"/>
        <v>3.6297813182027634E-2</v>
      </c>
      <c r="T882" s="13">
        <f t="shared" si="1073"/>
        <v>2.9215644983414994E-2</v>
      </c>
      <c r="U882" s="13">
        <f t="shared" si="1074"/>
        <v>9.2184922367054209E-2</v>
      </c>
      <c r="V882" s="13">
        <f t="shared" si="1075"/>
        <v>7.8919348672750259E-3</v>
      </c>
      <c r="W882" s="13">
        <f t="shared" si="1076"/>
        <v>3.0863829278513773E-3</v>
      </c>
      <c r="X882" s="13">
        <f t="shared" si="1077"/>
        <v>7.669106808146444E-3</v>
      </c>
      <c r="Y882" s="13">
        <f t="shared" si="1078"/>
        <v>9.5281759602822633E-3</v>
      </c>
      <c r="Z882" s="13">
        <f t="shared" si="1079"/>
        <v>9.6957867569972059E-2</v>
      </c>
      <c r="AA882" s="13">
        <f t="shared" si="1080"/>
        <v>7.6354320711353077E-2</v>
      </c>
      <c r="AB882" s="13">
        <f t="shared" si="1081"/>
        <v>3.0064513780095309E-2</v>
      </c>
      <c r="AC882" s="13">
        <f t="shared" si="1082"/>
        <v>9.6518163630954516E-4</v>
      </c>
      <c r="AD882" s="13">
        <f t="shared" si="1083"/>
        <v>6.076316389207405E-4</v>
      </c>
      <c r="AE882" s="13">
        <f t="shared" si="1084"/>
        <v>1.5098554028538326E-3</v>
      </c>
      <c r="AF882" s="13">
        <f t="shared" si="1085"/>
        <v>1.8758596421805727E-3</v>
      </c>
      <c r="AG882" s="13">
        <f t="shared" si="1086"/>
        <v>1.5537246769947723E-3</v>
      </c>
      <c r="AH882" s="13">
        <f t="shared" si="1087"/>
        <v>6.0230718260378562E-2</v>
      </c>
      <c r="AI882" s="13">
        <f t="shared" si="1088"/>
        <v>4.7431690630048172E-2</v>
      </c>
      <c r="AJ882" s="13">
        <f t="shared" si="1089"/>
        <v>1.8676228185581487E-2</v>
      </c>
      <c r="AK882" s="13">
        <f t="shared" si="1090"/>
        <v>4.902509898715145E-3</v>
      </c>
      <c r="AL882" s="13">
        <f t="shared" si="1091"/>
        <v>7.5546540653360905E-5</v>
      </c>
      <c r="AM882" s="13">
        <f t="shared" si="1092"/>
        <v>9.5701983130016752E-5</v>
      </c>
      <c r="AN882" s="13">
        <f t="shared" si="1093"/>
        <v>2.3780222594947895E-4</v>
      </c>
      <c r="AO882" s="13">
        <f t="shared" si="1094"/>
        <v>2.9544789364344056E-4</v>
      </c>
      <c r="AP882" s="13">
        <f t="shared" si="1095"/>
        <v>2.4471163662667693E-4</v>
      </c>
      <c r="AQ882" s="13">
        <f t="shared" si="1096"/>
        <v>1.5201610771875356E-4</v>
      </c>
      <c r="AR882" s="13">
        <f t="shared" si="1097"/>
        <v>2.9932501719207451E-2</v>
      </c>
      <c r="AS882" s="13">
        <f t="shared" si="1098"/>
        <v>2.3571845103875895E-2</v>
      </c>
      <c r="AT882" s="13">
        <f t="shared" si="1099"/>
        <v>9.2814140096511427E-3</v>
      </c>
      <c r="AU882" s="13">
        <f t="shared" si="1100"/>
        <v>2.4363711775334273E-3</v>
      </c>
      <c r="AV882" s="13">
        <f t="shared" si="1101"/>
        <v>4.7966057557689406E-4</v>
      </c>
      <c r="AW882" s="13">
        <f t="shared" si="1102"/>
        <v>4.1063656871998091E-6</v>
      </c>
      <c r="AX882" s="13">
        <f t="shared" si="1103"/>
        <v>1.256088528581471E-5</v>
      </c>
      <c r="AY882" s="13">
        <f t="shared" si="1104"/>
        <v>3.1211542155869139E-5</v>
      </c>
      <c r="AZ882" s="13">
        <f t="shared" si="1105"/>
        <v>3.8777536040701605E-5</v>
      </c>
      <c r="BA882" s="13">
        <f t="shared" si="1106"/>
        <v>3.2118402307251375E-5</v>
      </c>
      <c r="BB882" s="13">
        <f t="shared" si="1107"/>
        <v>1.9952114138086421E-5</v>
      </c>
      <c r="BC882" s="13">
        <f t="shared" si="1108"/>
        <v>9.9154834607536263E-6</v>
      </c>
      <c r="BD882" s="13">
        <f t="shared" si="1109"/>
        <v>1.2396147749961624E-2</v>
      </c>
      <c r="BE882" s="13">
        <f t="shared" si="1110"/>
        <v>9.7619663530947882E-3</v>
      </c>
      <c r="BF882" s="13">
        <f t="shared" si="1111"/>
        <v>3.8437742515310771E-3</v>
      </c>
      <c r="BG882" s="13">
        <f t="shared" si="1112"/>
        <v>1.0089907410269089E-3</v>
      </c>
      <c r="BH882" s="13">
        <f t="shared" si="1113"/>
        <v>1.9864505213967288E-4</v>
      </c>
      <c r="BI882" s="13">
        <f t="shared" si="1114"/>
        <v>3.1286595711998514E-5</v>
      </c>
      <c r="BJ882" s="14">
        <f t="shared" si="1115"/>
        <v>9.7834943605348612E-2</v>
      </c>
      <c r="BK882" s="14">
        <f t="shared" si="1116"/>
        <v>0.15737849598698531</v>
      </c>
      <c r="BL882" s="14">
        <f t="shared" si="1117"/>
        <v>0.63406799708888184</v>
      </c>
      <c r="BM882" s="14">
        <f t="shared" si="1118"/>
        <v>0.62119655517556316</v>
      </c>
      <c r="BN882" s="14">
        <f t="shared" si="1119"/>
        <v>0.36501564389915581</v>
      </c>
    </row>
    <row r="883" spans="1:66" x14ac:dyDescent="0.25">
      <c r="A883" t="s">
        <v>19</v>
      </c>
      <c r="B883" t="s">
        <v>243</v>
      </c>
      <c r="C883" t="s">
        <v>141</v>
      </c>
      <c r="D883" s="11"/>
      <c r="E883" s="10">
        <f>VLOOKUP(A883,home!$A$2:$E$405,3,FALSE)</f>
        <v>1.58227848101266</v>
      </c>
      <c r="F883" s="10">
        <f>VLOOKUP(B883,home!$B$2:$E$405,3,FALSE)</f>
        <v>0.79</v>
      </c>
      <c r="G883" s="10">
        <f>VLOOKUP(C883,away!$B$2:$E$405,4,FALSE)</f>
        <v>0.47</v>
      </c>
      <c r="H883" s="10">
        <f>VLOOKUP(A883,away!$A$2:$E$405,3,FALSE)</f>
        <v>1.36708860759494</v>
      </c>
      <c r="I883" s="10">
        <f>VLOOKUP(C883,away!$B$2:$E$405,3,FALSE)</f>
        <v>0.79</v>
      </c>
      <c r="J883" s="10">
        <f>VLOOKUP(B883,home!$B$2:$E$405,4,FALSE)</f>
        <v>1.46</v>
      </c>
      <c r="K883" s="12">
        <f t="shared" si="1064"/>
        <v>0.58750000000000069</v>
      </c>
      <c r="L883" s="12">
        <f t="shared" si="1065"/>
        <v>1.576800000000004</v>
      </c>
      <c r="M883" s="13">
        <f t="shared" si="1066"/>
        <v>0.11483028767179131</v>
      </c>
      <c r="N883" s="13">
        <f t="shared" si="1067"/>
        <v>6.746279400717746E-2</v>
      </c>
      <c r="O883" s="13">
        <f t="shared" si="1068"/>
        <v>0.18106439760088103</v>
      </c>
      <c r="P883" s="13">
        <f t="shared" si="1069"/>
        <v>0.10637533359051771</v>
      </c>
      <c r="Q883" s="13">
        <f t="shared" si="1070"/>
        <v>1.9817195739608402E-2</v>
      </c>
      <c r="R883" s="13">
        <f t="shared" si="1071"/>
        <v>0.14275117106853497</v>
      </c>
      <c r="S883" s="13">
        <f t="shared" si="1072"/>
        <v>2.4635729444562063E-2</v>
      </c>
      <c r="T883" s="13">
        <f t="shared" si="1073"/>
        <v>3.1247754242214609E-2</v>
      </c>
      <c r="U883" s="13">
        <f t="shared" si="1074"/>
        <v>8.3866313002764384E-2</v>
      </c>
      <c r="V883" s="13">
        <f t="shared" si="1075"/>
        <v>2.5357556317287836E-3</v>
      </c>
      <c r="W883" s="13">
        <f t="shared" si="1076"/>
        <v>3.8808674990066503E-3</v>
      </c>
      <c r="X883" s="13">
        <f t="shared" si="1077"/>
        <v>6.1193518724337028E-3</v>
      </c>
      <c r="Y883" s="13">
        <f t="shared" si="1078"/>
        <v>4.8244970162267435E-3</v>
      </c>
      <c r="Z883" s="13">
        <f t="shared" si="1079"/>
        <v>7.5030015513622192E-2</v>
      </c>
      <c r="AA883" s="13">
        <f t="shared" si="1080"/>
        <v>4.4080134114253079E-2</v>
      </c>
      <c r="AB883" s="13">
        <f t="shared" si="1081"/>
        <v>1.2948539396061855E-2</v>
      </c>
      <c r="AC883" s="13">
        <f t="shared" si="1082"/>
        <v>1.4681549653528753E-4</v>
      </c>
      <c r="AD883" s="13">
        <f t="shared" si="1083"/>
        <v>5.7000241391660228E-4</v>
      </c>
      <c r="AE883" s="13">
        <f t="shared" si="1084"/>
        <v>8.9877980626370093E-4</v>
      </c>
      <c r="AF883" s="13">
        <f t="shared" si="1085"/>
        <v>7.0859799925830364E-4</v>
      </c>
      <c r="AG883" s="13">
        <f t="shared" si="1086"/>
        <v>3.7243910841016546E-4</v>
      </c>
      <c r="AH883" s="13">
        <f t="shared" si="1087"/>
        <v>2.9576832115469933E-2</v>
      </c>
      <c r="AI883" s="13">
        <f t="shared" si="1088"/>
        <v>1.7376388867838603E-2</v>
      </c>
      <c r="AJ883" s="13">
        <f t="shared" si="1089"/>
        <v>5.1043142299275947E-3</v>
      </c>
      <c r="AK883" s="13">
        <f t="shared" si="1090"/>
        <v>9.9959487002748877E-4</v>
      </c>
      <c r="AL883" s="13">
        <f t="shared" si="1091"/>
        <v>5.4402188610157927E-6</v>
      </c>
      <c r="AM883" s="13">
        <f t="shared" si="1092"/>
        <v>6.6975283635200872E-5</v>
      </c>
      <c r="AN883" s="13">
        <f t="shared" si="1093"/>
        <v>1.0560662723598501E-4</v>
      </c>
      <c r="AO883" s="13">
        <f t="shared" si="1094"/>
        <v>8.3260264912850797E-5</v>
      </c>
      <c r="AP883" s="13">
        <f t="shared" si="1095"/>
        <v>4.3761595238194505E-5</v>
      </c>
      <c r="AQ883" s="13">
        <f t="shared" si="1096"/>
        <v>1.7250820842896312E-5</v>
      </c>
      <c r="AR883" s="13">
        <f t="shared" si="1097"/>
        <v>9.327349775934619E-3</v>
      </c>
      <c r="AS883" s="13">
        <f t="shared" si="1098"/>
        <v>5.479817993361594E-3</v>
      </c>
      <c r="AT883" s="13">
        <f t="shared" si="1099"/>
        <v>1.6096965355499699E-3</v>
      </c>
      <c r="AU883" s="13">
        <f t="shared" si="1100"/>
        <v>3.1523223821186953E-4</v>
      </c>
      <c r="AV883" s="13">
        <f t="shared" si="1101"/>
        <v>4.6299734987368383E-5</v>
      </c>
      <c r="AW883" s="13">
        <f t="shared" si="1102"/>
        <v>1.3999043184108956E-7</v>
      </c>
      <c r="AX883" s="13">
        <f t="shared" si="1103"/>
        <v>6.5579965226134234E-6</v>
      </c>
      <c r="AY883" s="13">
        <f t="shared" si="1104"/>
        <v>1.0340648916856873E-5</v>
      </c>
      <c r="AZ883" s="13">
        <f t="shared" si="1105"/>
        <v>8.1525676060499801E-6</v>
      </c>
      <c r="BA883" s="13">
        <f t="shared" si="1106"/>
        <v>4.2849895337398821E-6</v>
      </c>
      <c r="BB883" s="13">
        <f t="shared" si="1107"/>
        <v>1.689142874200265E-6</v>
      </c>
      <c r="BC883" s="13">
        <f t="shared" si="1108"/>
        <v>5.3268809680779681E-7</v>
      </c>
      <c r="BD883" s="13">
        <f t="shared" si="1109"/>
        <v>2.4512275211156275E-3</v>
      </c>
      <c r="BE883" s="13">
        <f t="shared" si="1110"/>
        <v>1.4400961686554326E-3</v>
      </c>
      <c r="BF883" s="13">
        <f t="shared" si="1111"/>
        <v>4.2302824954253382E-4</v>
      </c>
      <c r="BG883" s="13">
        <f t="shared" si="1112"/>
        <v>8.2843032202079646E-5</v>
      </c>
      <c r="BH883" s="13">
        <f t="shared" si="1113"/>
        <v>1.2167570354680461E-5</v>
      </c>
      <c r="BI883" s="13">
        <f t="shared" si="1114"/>
        <v>1.4296895166749562E-6</v>
      </c>
      <c r="BJ883" s="14">
        <f t="shared" si="1115"/>
        <v>0.13625069232993173</v>
      </c>
      <c r="BK883" s="14">
        <f t="shared" si="1116"/>
        <v>0.24853970270291301</v>
      </c>
      <c r="BL883" s="14">
        <f t="shared" si="1117"/>
        <v>0.53895687377519153</v>
      </c>
      <c r="BM883" s="14">
        <f t="shared" si="1118"/>
        <v>0.36646590398466244</v>
      </c>
      <c r="BN883" s="14">
        <f t="shared" si="1119"/>
        <v>0.63230117967851085</v>
      </c>
    </row>
    <row r="884" spans="1:66" x14ac:dyDescent="0.25">
      <c r="A884" t="s">
        <v>19</v>
      </c>
      <c r="B884" t="s">
        <v>254</v>
      </c>
      <c r="C884" t="s">
        <v>146</v>
      </c>
      <c r="D884" s="11"/>
      <c r="E884" s="10">
        <f>VLOOKUP(A884,home!$A$2:$E$405,3,FALSE)</f>
        <v>1.58227848101266</v>
      </c>
      <c r="F884" s="10">
        <f>VLOOKUP(B884,home!$B$2:$E$405,3,FALSE)</f>
        <v>0.79</v>
      </c>
      <c r="G884" s="10">
        <f>VLOOKUP(C884,away!$B$2:$E$405,4,FALSE)</f>
        <v>0.95</v>
      </c>
      <c r="H884" s="10">
        <f>VLOOKUP(A884,away!$A$2:$E$405,3,FALSE)</f>
        <v>1.36708860759494</v>
      </c>
      <c r="I884" s="10">
        <f>VLOOKUP(C884,away!$B$2:$E$405,3,FALSE)</f>
        <v>0.63</v>
      </c>
      <c r="J884" s="10">
        <f>VLOOKUP(B884,home!$B$2:$E$405,4,FALSE)</f>
        <v>1.46</v>
      </c>
      <c r="K884" s="12">
        <f t="shared" si="1064"/>
        <v>1.1875000000000013</v>
      </c>
      <c r="L884" s="12">
        <f t="shared" si="1065"/>
        <v>1.2574481012658258</v>
      </c>
      <c r="M884" s="13">
        <f t="shared" si="1066"/>
        <v>8.6730635995151753E-2</v>
      </c>
      <c r="N884" s="13">
        <f t="shared" si="1067"/>
        <v>0.10299263024424282</v>
      </c>
      <c r="O884" s="13">
        <f t="shared" si="1068"/>
        <v>0.10905927355368106</v>
      </c>
      <c r="P884" s="13">
        <f t="shared" si="1069"/>
        <v>0.12950788734499641</v>
      </c>
      <c r="Q884" s="13">
        <f t="shared" si="1070"/>
        <v>6.1151874207519268E-2</v>
      </c>
      <c r="R884" s="13">
        <f t="shared" si="1071"/>
        <v>6.8568188227753291E-2</v>
      </c>
      <c r="S884" s="13">
        <f t="shared" si="1072"/>
        <v>4.8345929590271487E-2</v>
      </c>
      <c r="T884" s="13">
        <f t="shared" si="1073"/>
        <v>7.6895308111091729E-2</v>
      </c>
      <c r="U884" s="13">
        <f t="shared" si="1074"/>
        <v>8.1424723520457112E-2</v>
      </c>
      <c r="V884" s="13">
        <f t="shared" si="1075"/>
        <v>8.0212322915079633E-3</v>
      </c>
      <c r="W884" s="13">
        <f t="shared" si="1076"/>
        <v>2.4205950207143074E-2</v>
      </c>
      <c r="X884" s="13">
        <f t="shared" si="1077"/>
        <v>3.043772612730718E-2</v>
      </c>
      <c r="Y884" s="13">
        <f t="shared" si="1078"/>
        <v>1.913693046281582E-2</v>
      </c>
      <c r="Z884" s="13">
        <f t="shared" si="1079"/>
        <v>2.8740312698075369E-2</v>
      </c>
      <c r="AA884" s="13">
        <f t="shared" si="1080"/>
        <v>3.4129121328964535E-2</v>
      </c>
      <c r="AB884" s="13">
        <f t="shared" si="1081"/>
        <v>2.0264165789072724E-2</v>
      </c>
      <c r="AC884" s="13">
        <f t="shared" si="1082"/>
        <v>7.4859133976799895E-4</v>
      </c>
      <c r="AD884" s="13">
        <f t="shared" si="1083"/>
        <v>7.1861414677456045E-3</v>
      </c>
      <c r="AE884" s="13">
        <f t="shared" si="1084"/>
        <v>9.0361999440443253E-3</v>
      </c>
      <c r="AF884" s="13">
        <f t="shared" si="1085"/>
        <v>5.6812762311484501E-3</v>
      </c>
      <c r="AG884" s="13">
        <f t="shared" si="1086"/>
        <v>2.381303336541428E-3</v>
      </c>
      <c r="AH884" s="13">
        <f t="shared" si="1087"/>
        <v>9.0348629079952478E-3</v>
      </c>
      <c r="AI884" s="13">
        <f t="shared" si="1088"/>
        <v>1.0728899703244367E-2</v>
      </c>
      <c r="AJ884" s="13">
        <f t="shared" si="1089"/>
        <v>6.3702841988013533E-3</v>
      </c>
      <c r="AK884" s="13">
        <f t="shared" si="1090"/>
        <v>2.5215708286922055E-3</v>
      </c>
      <c r="AL884" s="13">
        <f t="shared" si="1091"/>
        <v>4.4712451043727278E-5</v>
      </c>
      <c r="AM884" s="13">
        <f t="shared" si="1092"/>
        <v>1.7067085985895828E-3</v>
      </c>
      <c r="AN884" s="13">
        <f t="shared" si="1093"/>
        <v>2.1460974867105291E-3</v>
      </c>
      <c r="AO884" s="13">
        <f t="shared" si="1094"/>
        <v>1.3493031048977583E-3</v>
      </c>
      <c r="AP884" s="13">
        <f t="shared" si="1095"/>
        <v>5.6555954242858977E-4</v>
      </c>
      <c r="AQ884" s="13">
        <f t="shared" si="1096"/>
        <v>1.7779044319489993E-4</v>
      </c>
      <c r="AR884" s="13">
        <f t="shared" si="1097"/>
        <v>2.2721742417711305E-3</v>
      </c>
      <c r="AS884" s="13">
        <f t="shared" si="1098"/>
        <v>2.6982069121032201E-3</v>
      </c>
      <c r="AT884" s="13">
        <f t="shared" si="1099"/>
        <v>1.6020603540612894E-3</v>
      </c>
      <c r="AU884" s="13">
        <f t="shared" si="1100"/>
        <v>6.3414889014926123E-4</v>
      </c>
      <c r="AV884" s="13">
        <f t="shared" si="1101"/>
        <v>1.8826295176306202E-4</v>
      </c>
      <c r="AW884" s="13">
        <f t="shared" si="1102"/>
        <v>1.8545974768917473E-6</v>
      </c>
      <c r="AX884" s="13">
        <f t="shared" si="1103"/>
        <v>3.3778607680418841E-4</v>
      </c>
      <c r="AY884" s="13">
        <f t="shared" si="1104"/>
        <v>4.2474846091145908E-4</v>
      </c>
      <c r="AZ884" s="13">
        <f t="shared" si="1105"/>
        <v>2.6704957284434813E-4</v>
      </c>
      <c r="BA884" s="13">
        <f t="shared" si="1106"/>
        <v>1.1193365943899178E-4</v>
      </c>
      <c r="BB884" s="13">
        <f t="shared" si="1107"/>
        <v>3.5187691882323962E-5</v>
      </c>
      <c r="BC884" s="13">
        <f t="shared" si="1108"/>
        <v>8.8493392690710273E-6</v>
      </c>
      <c r="BD884" s="13">
        <f t="shared" si="1109"/>
        <v>4.7619019767670463E-4</v>
      </c>
      <c r="BE884" s="13">
        <f t="shared" si="1110"/>
        <v>5.6547585974108731E-4</v>
      </c>
      <c r="BF884" s="13">
        <f t="shared" si="1111"/>
        <v>3.3575129172127113E-4</v>
      </c>
      <c r="BG884" s="13">
        <f t="shared" si="1112"/>
        <v>1.3290155297300332E-4</v>
      </c>
      <c r="BH884" s="13">
        <f t="shared" si="1113"/>
        <v>3.9455148538860385E-5</v>
      </c>
      <c r="BI884" s="13">
        <f t="shared" si="1114"/>
        <v>9.3705977779793501E-6</v>
      </c>
      <c r="BJ884" s="14">
        <f t="shared" si="1115"/>
        <v>0.3462363543165714</v>
      </c>
      <c r="BK884" s="14">
        <f t="shared" si="1116"/>
        <v>0.2738237374736508</v>
      </c>
      <c r="BL884" s="14">
        <f t="shared" si="1117"/>
        <v>0.3510550880569388</v>
      </c>
      <c r="BM884" s="14">
        <f t="shared" si="1118"/>
        <v>0.44142210910845725</v>
      </c>
      <c r="BN884" s="14">
        <f t="shared" si="1119"/>
        <v>0.55801048957334465</v>
      </c>
    </row>
    <row r="885" spans="1:66" x14ac:dyDescent="0.25">
      <c r="A885" t="s">
        <v>19</v>
      </c>
      <c r="B885" t="s">
        <v>244</v>
      </c>
      <c r="C885" t="s">
        <v>252</v>
      </c>
      <c r="D885" s="11"/>
      <c r="E885" s="10">
        <f>VLOOKUP(A885,home!$A$2:$E$405,3,FALSE)</f>
        <v>1.58227848101266</v>
      </c>
      <c r="F885" s="10">
        <f>VLOOKUP(B885,home!$B$2:$E$405,3,FALSE)</f>
        <v>1.26</v>
      </c>
      <c r="G885" s="10">
        <f>VLOOKUP(C885,away!$B$2:$E$405,4,FALSE)</f>
        <v>0.47</v>
      </c>
      <c r="H885" s="10">
        <f>VLOOKUP(A885,away!$A$2:$E$405,3,FALSE)</f>
        <v>1.36708860759494</v>
      </c>
      <c r="I885" s="10">
        <f>VLOOKUP(C885,away!$B$2:$E$405,3,FALSE)</f>
        <v>0.63</v>
      </c>
      <c r="J885" s="10">
        <f>VLOOKUP(B885,home!$B$2:$E$405,4,FALSE)</f>
        <v>0.55000000000000004</v>
      </c>
      <c r="K885" s="12">
        <f t="shared" si="1064"/>
        <v>0.9370253164556972</v>
      </c>
      <c r="L885" s="12">
        <f t="shared" si="1065"/>
        <v>0.47369620253164674</v>
      </c>
      <c r="M885" s="13">
        <f t="shared" si="1066"/>
        <v>0.24396719267296121</v>
      </c>
      <c r="N885" s="13">
        <f t="shared" si="1067"/>
        <v>0.22860343591918952</v>
      </c>
      <c r="O885" s="13">
        <f t="shared" si="1068"/>
        <v>0.11556633271148832</v>
      </c>
      <c r="P885" s="13">
        <f t="shared" si="1069"/>
        <v>0.10828857948060673</v>
      </c>
      <c r="Q885" s="13">
        <f t="shared" si="1070"/>
        <v>0.10710360344251911</v>
      </c>
      <c r="R885" s="13">
        <f t="shared" si="1071"/>
        <v>2.7371666472970423E-2</v>
      </c>
      <c r="S885" s="13">
        <f t="shared" si="1072"/>
        <v>1.2016386627081226E-2</v>
      </c>
      <c r="T885" s="13">
        <f t="shared" si="1073"/>
        <v>5.0734570228176713E-2</v>
      </c>
      <c r="U885" s="13">
        <f t="shared" si="1074"/>
        <v>2.5647944438754906E-2</v>
      </c>
      <c r="V885" s="13">
        <f t="shared" si="1075"/>
        <v>5.9262860718631229E-4</v>
      </c>
      <c r="W885" s="13">
        <f t="shared" si="1076"/>
        <v>3.3452929303090656E-2</v>
      </c>
      <c r="X885" s="13">
        <f t="shared" si="1077"/>
        <v>1.5846525574433695E-2</v>
      </c>
      <c r="Y885" s="13">
        <f t="shared" si="1078"/>
        <v>3.7532194939649314E-3</v>
      </c>
      <c r="Z885" s="13">
        <f t="shared" si="1079"/>
        <v>4.3219514884029605E-3</v>
      </c>
      <c r="AA885" s="13">
        <f t="shared" si="1080"/>
        <v>4.049777961126955E-3</v>
      </c>
      <c r="AB885" s="13">
        <f t="shared" si="1081"/>
        <v>1.8973722378001466E-3</v>
      </c>
      <c r="AC885" s="13">
        <f t="shared" si="1082"/>
        <v>1.6440455919672287E-5</v>
      </c>
      <c r="AD885" s="13">
        <f t="shared" si="1083"/>
        <v>7.8365604166496464E-3</v>
      </c>
      <c r="AE885" s="13">
        <f t="shared" si="1084"/>
        <v>3.7121489102767574E-3</v>
      </c>
      <c r="AF885" s="13">
        <f t="shared" si="1085"/>
        <v>8.7921542101504534E-4</v>
      </c>
      <c r="AG885" s="13">
        <f t="shared" si="1086"/>
        <v>1.3882700204736331E-4</v>
      </c>
      <c r="AH885" s="13">
        <f t="shared" si="1087"/>
        <v>5.1182300189562017E-4</v>
      </c>
      <c r="AI885" s="13">
        <f t="shared" si="1088"/>
        <v>4.795911103205484E-4</v>
      </c>
      <c r="AJ885" s="13">
        <f t="shared" si="1089"/>
        <v>2.2469450595872549E-4</v>
      </c>
      <c r="AK885" s="13">
        <f t="shared" si="1090"/>
        <v>7.018148018394378E-5</v>
      </c>
      <c r="AL885" s="13">
        <f t="shared" si="1091"/>
        <v>2.9189393836922351E-7</v>
      </c>
      <c r="AM885" s="13">
        <f t="shared" si="1092"/>
        <v>1.4686111008670657E-3</v>
      </c>
      <c r="AN885" s="13">
        <f t="shared" si="1093"/>
        <v>6.9567550147655026E-4</v>
      </c>
      <c r="AO885" s="13">
        <f t="shared" si="1094"/>
        <v>1.6476942162187044E-4</v>
      </c>
      <c r="AP885" s="13">
        <f t="shared" si="1095"/>
        <v>2.6016883105205275E-5</v>
      </c>
      <c r="AQ885" s="13">
        <f t="shared" si="1096"/>
        <v>3.0810246821613744E-6</v>
      </c>
      <c r="AR885" s="13">
        <f t="shared" si="1097"/>
        <v>4.848972247326065E-5</v>
      </c>
      <c r="AS885" s="13">
        <f t="shared" si="1098"/>
        <v>4.5436097545355985E-5</v>
      </c>
      <c r="AT885" s="13">
        <f t="shared" si="1099"/>
        <v>2.1287386840474558E-5</v>
      </c>
      <c r="AU885" s="13">
        <f t="shared" si="1100"/>
        <v>6.6489401302368394E-6</v>
      </c>
      <c r="AV885" s="13">
        <f t="shared" si="1101"/>
        <v>1.5575563074075397E-6</v>
      </c>
      <c r="AW885" s="13">
        <f t="shared" si="1102"/>
        <v>3.5989333464026928E-9</v>
      </c>
      <c r="AX885" s="13">
        <f t="shared" si="1103"/>
        <v>2.2935429692338527E-4</v>
      </c>
      <c r="AY885" s="13">
        <f t="shared" si="1104"/>
        <v>1.0864425948692336E-4</v>
      </c>
      <c r="AZ885" s="13">
        <f t="shared" si="1105"/>
        <v>2.5732186572909215E-5</v>
      </c>
      <c r="BA885" s="13">
        <f t="shared" si="1106"/>
        <v>4.0630796874743078E-6</v>
      </c>
      <c r="BB885" s="13">
        <f t="shared" si="1107"/>
        <v>4.8116635463501242E-7</v>
      </c>
      <c r="BC885" s="13">
        <f t="shared" si="1108"/>
        <v>4.5585334995320227E-8</v>
      </c>
      <c r="BD885" s="13">
        <f t="shared" si="1109"/>
        <v>3.828232899566167E-6</v>
      </c>
      <c r="BE885" s="13">
        <f t="shared" si="1110"/>
        <v>3.5871511441820985E-6</v>
      </c>
      <c r="BF885" s="13">
        <f t="shared" si="1111"/>
        <v>1.6806257180258235E-6</v>
      </c>
      <c r="BG885" s="13">
        <f t="shared" si="1112"/>
        <v>5.2492961509224359E-7</v>
      </c>
      <c r="BH885" s="13">
        <f t="shared" si="1113"/>
        <v>1.229680846746942E-7</v>
      </c>
      <c r="BI885" s="13">
        <f t="shared" si="1114"/>
        <v>2.3044841691251268E-8</v>
      </c>
      <c r="BJ885" s="14">
        <f t="shared" si="1115"/>
        <v>0.45478751021747665</v>
      </c>
      <c r="BK885" s="14">
        <f t="shared" si="1116"/>
        <v>0.36499016399718043</v>
      </c>
      <c r="BL885" s="14">
        <f t="shared" si="1117"/>
        <v>0.17595257057609959</v>
      </c>
      <c r="BM885" s="14">
        <f t="shared" si="1118"/>
        <v>0.16904274491887075</v>
      </c>
      <c r="BN885" s="14">
        <f t="shared" si="1119"/>
        <v>0.83090081069973531</v>
      </c>
    </row>
    <row r="886" spans="1:66" x14ac:dyDescent="0.25">
      <c r="A886" t="s">
        <v>19</v>
      </c>
      <c r="B886" t="s">
        <v>245</v>
      </c>
      <c r="C886" t="s">
        <v>247</v>
      </c>
      <c r="D886" s="11"/>
      <c r="E886" s="10">
        <f>VLOOKUP(A886,home!$A$2:$E$405,3,FALSE)</f>
        <v>1.58227848101266</v>
      </c>
      <c r="F886" s="10">
        <f>VLOOKUP(B886,home!$B$2:$E$405,3,FALSE)</f>
        <v>0.79</v>
      </c>
      <c r="G886" s="10">
        <f>VLOOKUP(C886,away!$B$2:$E$405,4,FALSE)</f>
        <v>0.16</v>
      </c>
      <c r="H886" s="10">
        <f>VLOOKUP(A886,away!$A$2:$E$405,3,FALSE)</f>
        <v>1.36708860759494</v>
      </c>
      <c r="I886" s="10">
        <f>VLOOKUP(C886,away!$B$2:$E$405,3,FALSE)</f>
        <v>1.42</v>
      </c>
      <c r="J886" s="10">
        <f>VLOOKUP(B886,home!$B$2:$E$405,4,FALSE)</f>
        <v>0.73</v>
      </c>
      <c r="K886" s="12">
        <f t="shared" si="1064"/>
        <v>0.20000000000000026</v>
      </c>
      <c r="L886" s="12">
        <f t="shared" si="1065"/>
        <v>1.4171240506329148</v>
      </c>
      <c r="M886" s="13">
        <f t="shared" si="1066"/>
        <v>0.19846866492558946</v>
      </c>
      <c r="N886" s="13">
        <f t="shared" si="1067"/>
        <v>3.9693732985117941E-2</v>
      </c>
      <c r="O886" s="13">
        <f t="shared" si="1068"/>
        <v>0.28125471836305799</v>
      </c>
      <c r="P886" s="13">
        <f t="shared" si="1069"/>
        <v>5.6250943672611672E-2</v>
      </c>
      <c r="Q886" s="13">
        <f t="shared" si="1070"/>
        <v>3.9693732985117977E-3</v>
      </c>
      <c r="R886" s="13">
        <f t="shared" si="1071"/>
        <v>0.1992864128731382</v>
      </c>
      <c r="S886" s="13">
        <f t="shared" si="1072"/>
        <v>3.9857282574627733E-3</v>
      </c>
      <c r="T886" s="13">
        <f t="shared" si="1073"/>
        <v>5.6250943672611726E-3</v>
      </c>
      <c r="U886" s="13">
        <f t="shared" si="1074"/>
        <v>3.9857282574627693E-2</v>
      </c>
      <c r="V886" s="13">
        <f t="shared" si="1075"/>
        <v>1.2551714162083833E-4</v>
      </c>
      <c r="W886" s="13">
        <f t="shared" si="1076"/>
        <v>2.6462488656745371E-4</v>
      </c>
      <c r="X886" s="13">
        <f t="shared" si="1077"/>
        <v>3.7500629115074554E-4</v>
      </c>
      <c r="Y886" s="13">
        <f t="shared" si="1078"/>
        <v>2.6571521716418537E-4</v>
      </c>
      <c r="Z886" s="13">
        <f t="shared" si="1079"/>
        <v>9.4137856215628368E-2</v>
      </c>
      <c r="AA886" s="13">
        <f t="shared" si="1080"/>
        <v>1.8827571243125698E-2</v>
      </c>
      <c r="AB886" s="13">
        <f t="shared" si="1081"/>
        <v>1.8827571243125716E-3</v>
      </c>
      <c r="AC886" s="13">
        <f t="shared" si="1082"/>
        <v>2.2234170019698471E-6</v>
      </c>
      <c r="AD886" s="13">
        <f t="shared" si="1083"/>
        <v>1.3231244328372693E-5</v>
      </c>
      <c r="AE886" s="13">
        <f t="shared" si="1084"/>
        <v>1.875031455753729E-5</v>
      </c>
      <c r="AF886" s="13">
        <f t="shared" si="1085"/>
        <v>1.3285760858209277E-5</v>
      </c>
      <c r="AG886" s="13">
        <f t="shared" si="1086"/>
        <v>6.2758570810419213E-6</v>
      </c>
      <c r="AH886" s="13">
        <f t="shared" si="1087"/>
        <v>3.3351255029547548E-2</v>
      </c>
      <c r="AI886" s="13">
        <f t="shared" si="1088"/>
        <v>6.6702510059095188E-3</v>
      </c>
      <c r="AJ886" s="13">
        <f t="shared" si="1089"/>
        <v>6.6702510059095247E-4</v>
      </c>
      <c r="AK886" s="13">
        <f t="shared" si="1090"/>
        <v>4.4468340039396917E-5</v>
      </c>
      <c r="AL886" s="13">
        <f t="shared" si="1091"/>
        <v>2.5206861664620803E-8</v>
      </c>
      <c r="AM886" s="13">
        <f t="shared" si="1092"/>
        <v>5.2924977313490829E-7</v>
      </c>
      <c r="AN886" s="13">
        <f t="shared" si="1093"/>
        <v>7.500125823014924E-7</v>
      </c>
      <c r="AO886" s="13">
        <f t="shared" si="1094"/>
        <v>5.3143043432837167E-7</v>
      </c>
      <c r="AP886" s="13">
        <f t="shared" si="1095"/>
        <v>2.5103428324167715E-7</v>
      </c>
      <c r="AQ886" s="13">
        <f t="shared" si="1096"/>
        <v>8.8936680078793997E-8</v>
      </c>
      <c r="AR886" s="13">
        <f t="shared" si="1097"/>
        <v>9.4525731242327445E-3</v>
      </c>
      <c r="AS886" s="13">
        <f t="shared" si="1098"/>
        <v>1.8905146248465513E-3</v>
      </c>
      <c r="AT886" s="13">
        <f t="shared" si="1099"/>
        <v>1.8905146248465534E-4</v>
      </c>
      <c r="AU886" s="13">
        <f t="shared" si="1100"/>
        <v>1.2603430832310379E-5</v>
      </c>
      <c r="AV886" s="13">
        <f t="shared" si="1101"/>
        <v>6.3017154161551938E-7</v>
      </c>
      <c r="AW886" s="13">
        <f t="shared" si="1102"/>
        <v>1.9845138836617267E-10</v>
      </c>
      <c r="AX886" s="13">
        <f t="shared" si="1103"/>
        <v>1.7641659104496983E-8</v>
      </c>
      <c r="AY886" s="13">
        <f t="shared" si="1104"/>
        <v>2.5000419410049801E-8</v>
      </c>
      <c r="AZ886" s="13">
        <f t="shared" si="1105"/>
        <v>1.7714347810945761E-8</v>
      </c>
      <c r="BA886" s="13">
        <f t="shared" si="1106"/>
        <v>8.3678094413892555E-9</v>
      </c>
      <c r="BB886" s="13">
        <f t="shared" si="1107"/>
        <v>2.9645560026264729E-9</v>
      </c>
      <c r="BC886" s="13">
        <f t="shared" si="1108"/>
        <v>8.4022872215402855E-10</v>
      </c>
      <c r="BD886" s="13">
        <f t="shared" si="1109"/>
        <v>2.2325781191194246E-3</v>
      </c>
      <c r="BE886" s="13">
        <f t="shared" si="1110"/>
        <v>4.4651562382388548E-4</v>
      </c>
      <c r="BF886" s="13">
        <f t="shared" si="1111"/>
        <v>4.4651562382388593E-5</v>
      </c>
      <c r="BG886" s="13">
        <f t="shared" si="1112"/>
        <v>2.9767708254925784E-6</v>
      </c>
      <c r="BH886" s="13">
        <f t="shared" si="1113"/>
        <v>1.4883854127462902E-7</v>
      </c>
      <c r="BI886" s="13">
        <f t="shared" si="1114"/>
        <v>5.9535416509851674E-9</v>
      </c>
      <c r="BJ886" s="14">
        <f t="shared" si="1115"/>
        <v>5.0247313415372023E-2</v>
      </c>
      <c r="BK886" s="14">
        <f t="shared" si="1116"/>
        <v>0.25883312762156779</v>
      </c>
      <c r="BL886" s="14">
        <f t="shared" si="1117"/>
        <v>0.59611399133652154</v>
      </c>
      <c r="BM886" s="14">
        <f t="shared" si="1118"/>
        <v>0.22040841766909466</v>
      </c>
      <c r="BN886" s="14">
        <f t="shared" si="1119"/>
        <v>0.77892384611802701</v>
      </c>
    </row>
    <row r="887" spans="1:66" x14ac:dyDescent="0.25">
      <c r="A887" t="s">
        <v>19</v>
      </c>
      <c r="B887" t="s">
        <v>253</v>
      </c>
      <c r="C887" t="s">
        <v>249</v>
      </c>
      <c r="D887" s="11"/>
      <c r="E887" s="10">
        <f>VLOOKUP(A887,home!$A$2:$E$405,3,FALSE)</f>
        <v>1.58227848101266</v>
      </c>
      <c r="F887" s="10">
        <f>VLOOKUP(B887,home!$B$2:$E$405,3,FALSE)</f>
        <v>1.39</v>
      </c>
      <c r="G887" s="10">
        <f>VLOOKUP(C887,away!$B$2:$E$405,4,FALSE)</f>
        <v>1.47</v>
      </c>
      <c r="H887" s="10">
        <f>VLOOKUP(A887,away!$A$2:$E$405,3,FALSE)</f>
        <v>1.36708860759494</v>
      </c>
      <c r="I887" s="10">
        <f>VLOOKUP(C887,away!$B$2:$E$405,3,FALSE)</f>
        <v>0.84</v>
      </c>
      <c r="J887" s="10">
        <f>VLOOKUP(B887,home!$B$2:$E$405,4,FALSE)</f>
        <v>1.02</v>
      </c>
      <c r="K887" s="12">
        <f t="shared" si="1064"/>
        <v>3.2330696202531679</v>
      </c>
      <c r="L887" s="12">
        <f t="shared" si="1065"/>
        <v>1.1713215189873445</v>
      </c>
      <c r="M887" s="13">
        <f t="shared" si="1066"/>
        <v>1.2223546587457826E-2</v>
      </c>
      <c r="N887" s="13">
        <f t="shared" si="1067"/>
        <v>3.9519577123659173E-2</v>
      </c>
      <c r="O887" s="13">
        <f t="shared" si="1068"/>
        <v>1.4317703156233671E-2</v>
      </c>
      <c r="P887" s="13">
        <f t="shared" si="1069"/>
        <v>4.6290131106221974E-2</v>
      </c>
      <c r="Q887" s="13">
        <f t="shared" si="1070"/>
        <v>6.3884772101877305E-2</v>
      </c>
      <c r="R887" s="13">
        <f t="shared" si="1071"/>
        <v>8.3853169046847614E-3</v>
      </c>
      <c r="S887" s="13">
        <f t="shared" si="1072"/>
        <v>4.3824765228731813E-2</v>
      </c>
      <c r="T887" s="13">
        <f t="shared" si="1073"/>
        <v>7.4829608298531247E-2</v>
      </c>
      <c r="U887" s="13">
        <f t="shared" si="1074"/>
        <v>2.7110313340731627E-2</v>
      </c>
      <c r="V887" s="13">
        <f t="shared" si="1075"/>
        <v>1.8440312116024472E-2</v>
      </c>
      <c r="W887" s="13">
        <f t="shared" si="1076"/>
        <v>6.8847971959792198E-2</v>
      </c>
      <c r="X887" s="13">
        <f t="shared" si="1077"/>
        <v>8.0643111095141898E-2</v>
      </c>
      <c r="Y887" s="13">
        <f t="shared" si="1078"/>
        <v>4.7229505691913393E-2</v>
      </c>
      <c r="Z887" s="13">
        <f t="shared" si="1079"/>
        <v>3.2739673779952033E-3</v>
      </c>
      <c r="AA887" s="13">
        <f t="shared" si="1080"/>
        <v>1.0584964467496211E-2</v>
      </c>
      <c r="AB887" s="13">
        <f t="shared" si="1081"/>
        <v>1.7110963525660633E-2</v>
      </c>
      <c r="AC887" s="13">
        <f t="shared" si="1082"/>
        <v>4.3645499046809071E-3</v>
      </c>
      <c r="AD887" s="13">
        <f t="shared" si="1083"/>
        <v>5.564757163981153E-2</v>
      </c>
      <c r="AE887" s="13">
        <f t="shared" si="1084"/>
        <v>6.5181198141101113E-2</v>
      </c>
      <c r="AF887" s="13">
        <f t="shared" si="1085"/>
        <v>3.8174070008024821E-2</v>
      </c>
      <c r="AG887" s="13">
        <f t="shared" si="1086"/>
        <v>1.4904703222576284E-2</v>
      </c>
      <c r="AH887" s="13">
        <f t="shared" si="1087"/>
        <v>9.5871711057708903E-4</v>
      </c>
      <c r="AI887" s="13">
        <f t="shared" si="1088"/>
        <v>3.0995991646236834E-3</v>
      </c>
      <c r="AJ887" s="13">
        <f t="shared" si="1089"/>
        <v>5.0106099470534661E-3</v>
      </c>
      <c r="AK887" s="13">
        <f t="shared" si="1090"/>
        <v>5.3998835995856314E-3</v>
      </c>
      <c r="AL887" s="13">
        <f t="shared" si="1091"/>
        <v>6.611357378541173E-4</v>
      </c>
      <c r="AM887" s="13">
        <f t="shared" si="1092"/>
        <v>3.5982494661907269E-2</v>
      </c>
      <c r="AN887" s="13">
        <f t="shared" si="1093"/>
        <v>4.2147070304339236E-2</v>
      </c>
      <c r="AO887" s="13">
        <f t="shared" si="1094"/>
        <v>2.4683885204872521E-2</v>
      </c>
      <c r="AP887" s="13">
        <f t="shared" si="1095"/>
        <v>9.6375886375601703E-3</v>
      </c>
      <c r="AQ887" s="13">
        <f t="shared" si="1096"/>
        <v>2.8221787405805386E-3</v>
      </c>
      <c r="AR887" s="13">
        <f t="shared" si="1097"/>
        <v>2.2459319644806269E-4</v>
      </c>
      <c r="AS887" s="13">
        <f t="shared" si="1098"/>
        <v>7.2612544035178313E-4</v>
      </c>
      <c r="AT887" s="13">
        <f t="shared" si="1099"/>
        <v>1.1738070508471525E-3</v>
      </c>
      <c r="AU887" s="13">
        <f t="shared" si="1100"/>
        <v>1.2649999720442979E-3</v>
      </c>
      <c r="AV887" s="13">
        <f t="shared" si="1101"/>
        <v>1.0224582448093815E-3</v>
      </c>
      <c r="AW887" s="13">
        <f t="shared" si="1102"/>
        <v>6.9547145851537801E-5</v>
      </c>
      <c r="AX887" s="13">
        <f t="shared" si="1103"/>
        <v>1.9388985058722375E-2</v>
      </c>
      <c r="AY887" s="13">
        <f t="shared" si="1104"/>
        <v>2.271073543060562E-2</v>
      </c>
      <c r="AZ887" s="13">
        <f t="shared" si="1105"/>
        <v>1.330078656094834E-2</v>
      </c>
      <c r="BA887" s="13">
        <f t="shared" si="1106"/>
        <v>5.1931658394321545E-3</v>
      </c>
      <c r="BB887" s="13">
        <f t="shared" si="1107"/>
        <v>1.5207167248492152E-3</v>
      </c>
      <c r="BC887" s="13">
        <f t="shared" si="1108"/>
        <v>3.5624964481996836E-4</v>
      </c>
      <c r="BD887" s="13">
        <f t="shared" si="1109"/>
        <v>4.3845140669627921E-5</v>
      </c>
      <c r="BE887" s="13">
        <f t="shared" si="1110"/>
        <v>1.4175439229470067E-4</v>
      </c>
      <c r="BF887" s="13">
        <f t="shared" si="1111"/>
        <v>2.2915090963272332E-4</v>
      </c>
      <c r="BG887" s="13">
        <f t="shared" si="1112"/>
        <v>2.4695361479564555E-4</v>
      </c>
      <c r="BH887" s="13">
        <f t="shared" si="1113"/>
        <v>1.9960455740187624E-4</v>
      </c>
      <c r="BI887" s="13">
        <f t="shared" si="1114"/>
        <v>1.2906708612001709E-4</v>
      </c>
      <c r="BJ887" s="14">
        <f t="shared" si="1115"/>
        <v>0.72660594609106643</v>
      </c>
      <c r="BK887" s="14">
        <f t="shared" si="1116"/>
        <v>0.14851517611157672</v>
      </c>
      <c r="BL887" s="14">
        <f t="shared" si="1117"/>
        <v>9.7380430822062033E-2</v>
      </c>
      <c r="BM887" s="14">
        <f t="shared" si="1118"/>
        <v>0.76851328513781159</v>
      </c>
      <c r="BN887" s="14">
        <f t="shared" si="1119"/>
        <v>0.18462104698013471</v>
      </c>
    </row>
    <row r="888" spans="1:66" x14ac:dyDescent="0.25">
      <c r="A888" t="s">
        <v>485</v>
      </c>
      <c r="B888" t="s">
        <v>490</v>
      </c>
      <c r="C888" t="s">
        <v>491</v>
      </c>
      <c r="D888" s="11"/>
      <c r="E888" s="10">
        <f>VLOOKUP(A888,home!$A$2:$E$405,3,FALSE)</f>
        <v>1.44</v>
      </c>
      <c r="F888" s="10">
        <f>VLOOKUP(B888,home!$B$2:$E$405,3,FALSE)</f>
        <v>1.74</v>
      </c>
      <c r="G888" s="10">
        <f>VLOOKUP(C888,away!$B$2:$E$405,4,FALSE)</f>
        <v>0</v>
      </c>
      <c r="H888" s="10">
        <f>VLOOKUP(A888,away!$A$2:$E$405,3,FALSE)</f>
        <v>0.84</v>
      </c>
      <c r="I888" s="10">
        <f>VLOOKUP(C888,away!$B$2:$E$405,3,FALSE)</f>
        <v>0</v>
      </c>
      <c r="J888" s="10">
        <f>VLOOKUP(B888,home!$B$2:$E$405,4,FALSE)</f>
        <v>0.6</v>
      </c>
      <c r="K888" s="12">
        <f t="shared" si="1064"/>
        <v>0</v>
      </c>
      <c r="L888" s="12">
        <f t="shared" si="1065"/>
        <v>0</v>
      </c>
      <c r="M888" s="13">
        <f t="shared" si="1066"/>
        <v>1</v>
      </c>
      <c r="N888" s="13">
        <f t="shared" si="1067"/>
        <v>0</v>
      </c>
      <c r="O888" s="13">
        <f t="shared" si="1068"/>
        <v>0</v>
      </c>
      <c r="P888" s="13">
        <f t="shared" si="1069"/>
        <v>0</v>
      </c>
      <c r="Q888" s="13">
        <f t="shared" si="1070"/>
        <v>0</v>
      </c>
      <c r="R888" s="13">
        <f t="shared" si="1071"/>
        <v>0</v>
      </c>
      <c r="S888" s="13">
        <f t="shared" si="1072"/>
        <v>0</v>
      </c>
      <c r="T888" s="13">
        <f t="shared" si="1073"/>
        <v>0</v>
      </c>
      <c r="U888" s="13">
        <f t="shared" si="1074"/>
        <v>0</v>
      </c>
      <c r="V888" s="13">
        <f t="shared" si="1075"/>
        <v>0</v>
      </c>
      <c r="W888" s="13">
        <f t="shared" si="1076"/>
        <v>0</v>
      </c>
      <c r="X888" s="13">
        <f t="shared" si="1077"/>
        <v>0</v>
      </c>
      <c r="Y888" s="13">
        <f t="shared" si="1078"/>
        <v>0</v>
      </c>
      <c r="Z888" s="13">
        <f t="shared" si="1079"/>
        <v>0</v>
      </c>
      <c r="AA888" s="13">
        <f t="shared" si="1080"/>
        <v>0</v>
      </c>
      <c r="AB888" s="13">
        <f t="shared" si="1081"/>
        <v>0</v>
      </c>
      <c r="AC888" s="13">
        <f t="shared" si="1082"/>
        <v>0</v>
      </c>
      <c r="AD888" s="13">
        <f t="shared" si="1083"/>
        <v>0</v>
      </c>
      <c r="AE888" s="13">
        <f t="shared" si="1084"/>
        <v>0</v>
      </c>
      <c r="AF888" s="13">
        <f t="shared" si="1085"/>
        <v>0</v>
      </c>
      <c r="AG888" s="13">
        <f t="shared" si="1086"/>
        <v>0</v>
      </c>
      <c r="AH888" s="13">
        <f t="shared" si="1087"/>
        <v>0</v>
      </c>
      <c r="AI888" s="13">
        <f t="shared" si="1088"/>
        <v>0</v>
      </c>
      <c r="AJ888" s="13">
        <f t="shared" si="1089"/>
        <v>0</v>
      </c>
      <c r="AK888" s="13">
        <f t="shared" si="1090"/>
        <v>0</v>
      </c>
      <c r="AL888" s="13">
        <f t="shared" si="1091"/>
        <v>0</v>
      </c>
      <c r="AM888" s="13">
        <f t="shared" si="1092"/>
        <v>0</v>
      </c>
      <c r="AN888" s="13">
        <f t="shared" si="1093"/>
        <v>0</v>
      </c>
      <c r="AO888" s="13">
        <f t="shared" si="1094"/>
        <v>0</v>
      </c>
      <c r="AP888" s="13">
        <f t="shared" si="1095"/>
        <v>0</v>
      </c>
      <c r="AQ888" s="13">
        <f t="shared" si="1096"/>
        <v>0</v>
      </c>
      <c r="AR888" s="13">
        <f t="shared" si="1097"/>
        <v>0</v>
      </c>
      <c r="AS888" s="13">
        <f t="shared" si="1098"/>
        <v>0</v>
      </c>
      <c r="AT888" s="13">
        <f t="shared" si="1099"/>
        <v>0</v>
      </c>
      <c r="AU888" s="13">
        <f t="shared" si="1100"/>
        <v>0</v>
      </c>
      <c r="AV888" s="13">
        <f t="shared" si="1101"/>
        <v>0</v>
      </c>
      <c r="AW888" s="13">
        <f t="shared" si="1102"/>
        <v>0</v>
      </c>
      <c r="AX888" s="13">
        <f t="shared" si="1103"/>
        <v>0</v>
      </c>
      <c r="AY888" s="13">
        <f t="shared" si="1104"/>
        <v>0</v>
      </c>
      <c r="AZ888" s="13">
        <f t="shared" si="1105"/>
        <v>0</v>
      </c>
      <c r="BA888" s="13">
        <f t="shared" si="1106"/>
        <v>0</v>
      </c>
      <c r="BB888" s="13">
        <f t="shared" si="1107"/>
        <v>0</v>
      </c>
      <c r="BC888" s="13">
        <f t="shared" si="1108"/>
        <v>0</v>
      </c>
      <c r="BD888" s="13">
        <f t="shared" si="1109"/>
        <v>0</v>
      </c>
      <c r="BE888" s="13">
        <f t="shared" si="1110"/>
        <v>0</v>
      </c>
      <c r="BF888" s="13">
        <f t="shared" si="1111"/>
        <v>0</v>
      </c>
      <c r="BG888" s="13">
        <f t="shared" si="1112"/>
        <v>0</v>
      </c>
      <c r="BH888" s="13">
        <f t="shared" si="1113"/>
        <v>0</v>
      </c>
      <c r="BI888" s="13">
        <f t="shared" si="1114"/>
        <v>0</v>
      </c>
      <c r="BJ888" s="14">
        <f t="shared" si="1115"/>
        <v>0</v>
      </c>
      <c r="BK888" s="14">
        <f t="shared" si="1116"/>
        <v>1</v>
      </c>
      <c r="BL888" s="14">
        <f t="shared" si="1117"/>
        <v>0</v>
      </c>
      <c r="BM888" s="14">
        <f t="shared" si="1118"/>
        <v>0</v>
      </c>
      <c r="BN888" s="14">
        <f t="shared" si="1119"/>
        <v>1</v>
      </c>
    </row>
    <row r="889" spans="1:66" x14ac:dyDescent="0.25">
      <c r="A889" t="s">
        <v>485</v>
      </c>
      <c r="B889" t="s">
        <v>492</v>
      </c>
      <c r="C889" t="s">
        <v>493</v>
      </c>
      <c r="D889" s="11"/>
      <c r="E889" s="10">
        <f>VLOOKUP(A889,home!$A$2:$E$405,3,FALSE)</f>
        <v>1.44</v>
      </c>
      <c r="F889" s="10">
        <f>VLOOKUP(B889,home!$B$2:$E$405,3,FALSE)</f>
        <v>0.69</v>
      </c>
      <c r="G889" s="10">
        <f>VLOOKUP(C889,away!$B$2:$E$405,4,FALSE)</f>
        <v>0</v>
      </c>
      <c r="H889" s="10">
        <f>VLOOKUP(A889,away!$A$2:$E$405,3,FALSE)</f>
        <v>0.84</v>
      </c>
      <c r="I889" s="10">
        <f>VLOOKUP(C889,away!$B$2:$E$405,3,FALSE)</f>
        <v>0</v>
      </c>
      <c r="J889" s="10">
        <f>VLOOKUP(B889,home!$B$2:$E$405,4,FALSE)</f>
        <v>0.6</v>
      </c>
      <c r="K889" s="12">
        <f t="shared" si="1064"/>
        <v>0</v>
      </c>
      <c r="L889" s="12">
        <f t="shared" si="1065"/>
        <v>0</v>
      </c>
      <c r="M889" s="13">
        <f t="shared" si="1066"/>
        <v>1</v>
      </c>
      <c r="N889" s="13">
        <f t="shared" si="1067"/>
        <v>0</v>
      </c>
      <c r="O889" s="13">
        <f t="shared" si="1068"/>
        <v>0</v>
      </c>
      <c r="P889" s="13">
        <f t="shared" si="1069"/>
        <v>0</v>
      </c>
      <c r="Q889" s="13">
        <f t="shared" si="1070"/>
        <v>0</v>
      </c>
      <c r="R889" s="13">
        <f t="shared" si="1071"/>
        <v>0</v>
      </c>
      <c r="S889" s="13">
        <f t="shared" si="1072"/>
        <v>0</v>
      </c>
      <c r="T889" s="13">
        <f t="shared" si="1073"/>
        <v>0</v>
      </c>
      <c r="U889" s="13">
        <f t="shared" si="1074"/>
        <v>0</v>
      </c>
      <c r="V889" s="13">
        <f t="shared" si="1075"/>
        <v>0</v>
      </c>
      <c r="W889" s="13">
        <f t="shared" si="1076"/>
        <v>0</v>
      </c>
      <c r="X889" s="13">
        <f t="shared" si="1077"/>
        <v>0</v>
      </c>
      <c r="Y889" s="13">
        <f t="shared" si="1078"/>
        <v>0</v>
      </c>
      <c r="Z889" s="13">
        <f t="shared" si="1079"/>
        <v>0</v>
      </c>
      <c r="AA889" s="13">
        <f t="shared" si="1080"/>
        <v>0</v>
      </c>
      <c r="AB889" s="13">
        <f t="shared" si="1081"/>
        <v>0</v>
      </c>
      <c r="AC889" s="13">
        <f t="shared" si="1082"/>
        <v>0</v>
      </c>
      <c r="AD889" s="13">
        <f t="shared" si="1083"/>
        <v>0</v>
      </c>
      <c r="AE889" s="13">
        <f t="shared" si="1084"/>
        <v>0</v>
      </c>
      <c r="AF889" s="13">
        <f t="shared" si="1085"/>
        <v>0</v>
      </c>
      <c r="AG889" s="13">
        <f t="shared" si="1086"/>
        <v>0</v>
      </c>
      <c r="AH889" s="13">
        <f t="shared" si="1087"/>
        <v>0</v>
      </c>
      <c r="AI889" s="13">
        <f t="shared" si="1088"/>
        <v>0</v>
      </c>
      <c r="AJ889" s="13">
        <f t="shared" si="1089"/>
        <v>0</v>
      </c>
      <c r="AK889" s="13">
        <f t="shared" si="1090"/>
        <v>0</v>
      </c>
      <c r="AL889" s="13">
        <f t="shared" si="1091"/>
        <v>0</v>
      </c>
      <c r="AM889" s="13">
        <f t="shared" si="1092"/>
        <v>0</v>
      </c>
      <c r="AN889" s="13">
        <f t="shared" si="1093"/>
        <v>0</v>
      </c>
      <c r="AO889" s="13">
        <f t="shared" si="1094"/>
        <v>0</v>
      </c>
      <c r="AP889" s="13">
        <f t="shared" si="1095"/>
        <v>0</v>
      </c>
      <c r="AQ889" s="13">
        <f t="shared" si="1096"/>
        <v>0</v>
      </c>
      <c r="AR889" s="13">
        <f t="shared" si="1097"/>
        <v>0</v>
      </c>
      <c r="AS889" s="13">
        <f t="shared" si="1098"/>
        <v>0</v>
      </c>
      <c r="AT889" s="13">
        <f t="shared" si="1099"/>
        <v>0</v>
      </c>
      <c r="AU889" s="13">
        <f t="shared" si="1100"/>
        <v>0</v>
      </c>
      <c r="AV889" s="13">
        <f t="shared" si="1101"/>
        <v>0</v>
      </c>
      <c r="AW889" s="13">
        <f t="shared" si="1102"/>
        <v>0</v>
      </c>
      <c r="AX889" s="13">
        <f t="shared" si="1103"/>
        <v>0</v>
      </c>
      <c r="AY889" s="13">
        <f t="shared" si="1104"/>
        <v>0</v>
      </c>
      <c r="AZ889" s="13">
        <f t="shared" si="1105"/>
        <v>0</v>
      </c>
      <c r="BA889" s="13">
        <f t="shared" si="1106"/>
        <v>0</v>
      </c>
      <c r="BB889" s="13">
        <f t="shared" si="1107"/>
        <v>0</v>
      </c>
      <c r="BC889" s="13">
        <f t="shared" si="1108"/>
        <v>0</v>
      </c>
      <c r="BD889" s="13">
        <f t="shared" si="1109"/>
        <v>0</v>
      </c>
      <c r="BE889" s="13">
        <f t="shared" si="1110"/>
        <v>0</v>
      </c>
      <c r="BF889" s="13">
        <f t="shared" si="1111"/>
        <v>0</v>
      </c>
      <c r="BG889" s="13">
        <f t="shared" si="1112"/>
        <v>0</v>
      </c>
      <c r="BH889" s="13">
        <f t="shared" si="1113"/>
        <v>0</v>
      </c>
      <c r="BI889" s="13">
        <f t="shared" si="1114"/>
        <v>0</v>
      </c>
      <c r="BJ889" s="14">
        <f t="shared" si="1115"/>
        <v>0</v>
      </c>
      <c r="BK889" s="14">
        <f t="shared" si="1116"/>
        <v>1</v>
      </c>
      <c r="BL889" s="14">
        <f t="shared" si="1117"/>
        <v>0</v>
      </c>
      <c r="BM889" s="14">
        <f t="shared" si="1118"/>
        <v>0</v>
      </c>
      <c r="BN889" s="14">
        <f t="shared" si="1119"/>
        <v>1</v>
      </c>
    </row>
    <row r="890" spans="1:66" x14ac:dyDescent="0.25">
      <c r="A890" t="s">
        <v>485</v>
      </c>
      <c r="B890" t="s">
        <v>494</v>
      </c>
      <c r="C890" t="s">
        <v>495</v>
      </c>
      <c r="D890" s="11"/>
      <c r="E890" s="10">
        <f>VLOOKUP(A890,home!$A$2:$E$405,3,FALSE)</f>
        <v>1.44</v>
      </c>
      <c r="F890" s="10">
        <f>VLOOKUP(B890,home!$B$2:$E$405,3,FALSE)</f>
        <v>1.39</v>
      </c>
      <c r="G890" s="10">
        <f>VLOOKUP(C890,away!$B$2:$E$405,4,FALSE)</f>
        <v>0</v>
      </c>
      <c r="H890" s="10">
        <f>VLOOKUP(A890,away!$A$2:$E$405,3,FALSE)</f>
        <v>0.84</v>
      </c>
      <c r="I890" s="10">
        <f>VLOOKUP(C890,away!$B$2:$E$405,3,FALSE)</f>
        <v>0</v>
      </c>
      <c r="J890" s="10">
        <f>VLOOKUP(B890,home!$B$2:$E$405,4,FALSE)</f>
        <v>0</v>
      </c>
      <c r="K890" s="12">
        <f t="shared" si="1064"/>
        <v>0</v>
      </c>
      <c r="L890" s="12">
        <f t="shared" si="1065"/>
        <v>0</v>
      </c>
      <c r="M890" s="13">
        <f t="shared" si="1066"/>
        <v>1</v>
      </c>
      <c r="N890" s="13">
        <f t="shared" si="1067"/>
        <v>0</v>
      </c>
      <c r="O890" s="13">
        <f t="shared" si="1068"/>
        <v>0</v>
      </c>
      <c r="P890" s="13">
        <f t="shared" si="1069"/>
        <v>0</v>
      </c>
      <c r="Q890" s="13">
        <f t="shared" si="1070"/>
        <v>0</v>
      </c>
      <c r="R890" s="13">
        <f t="shared" si="1071"/>
        <v>0</v>
      </c>
      <c r="S890" s="13">
        <f t="shared" si="1072"/>
        <v>0</v>
      </c>
      <c r="T890" s="13">
        <f t="shared" si="1073"/>
        <v>0</v>
      </c>
      <c r="U890" s="13">
        <f t="shared" si="1074"/>
        <v>0</v>
      </c>
      <c r="V890" s="13">
        <f t="shared" si="1075"/>
        <v>0</v>
      </c>
      <c r="W890" s="13">
        <f t="shared" si="1076"/>
        <v>0</v>
      </c>
      <c r="X890" s="13">
        <f t="shared" si="1077"/>
        <v>0</v>
      </c>
      <c r="Y890" s="13">
        <f t="shared" si="1078"/>
        <v>0</v>
      </c>
      <c r="Z890" s="13">
        <f t="shared" si="1079"/>
        <v>0</v>
      </c>
      <c r="AA890" s="13">
        <f t="shared" si="1080"/>
        <v>0</v>
      </c>
      <c r="AB890" s="13">
        <f t="shared" si="1081"/>
        <v>0</v>
      </c>
      <c r="AC890" s="13">
        <f t="shared" si="1082"/>
        <v>0</v>
      </c>
      <c r="AD890" s="13">
        <f t="shared" si="1083"/>
        <v>0</v>
      </c>
      <c r="AE890" s="13">
        <f t="shared" si="1084"/>
        <v>0</v>
      </c>
      <c r="AF890" s="13">
        <f t="shared" si="1085"/>
        <v>0</v>
      </c>
      <c r="AG890" s="13">
        <f t="shared" si="1086"/>
        <v>0</v>
      </c>
      <c r="AH890" s="13">
        <f t="shared" si="1087"/>
        <v>0</v>
      </c>
      <c r="AI890" s="13">
        <f t="shared" si="1088"/>
        <v>0</v>
      </c>
      <c r="AJ890" s="13">
        <f t="shared" si="1089"/>
        <v>0</v>
      </c>
      <c r="AK890" s="13">
        <f t="shared" si="1090"/>
        <v>0</v>
      </c>
      <c r="AL890" s="13">
        <f t="shared" si="1091"/>
        <v>0</v>
      </c>
      <c r="AM890" s="13">
        <f t="shared" si="1092"/>
        <v>0</v>
      </c>
      <c r="AN890" s="13">
        <f t="shared" si="1093"/>
        <v>0</v>
      </c>
      <c r="AO890" s="13">
        <f t="shared" si="1094"/>
        <v>0</v>
      </c>
      <c r="AP890" s="13">
        <f t="shared" si="1095"/>
        <v>0</v>
      </c>
      <c r="AQ890" s="13">
        <f t="shared" si="1096"/>
        <v>0</v>
      </c>
      <c r="AR890" s="13">
        <f t="shared" si="1097"/>
        <v>0</v>
      </c>
      <c r="AS890" s="13">
        <f t="shared" si="1098"/>
        <v>0</v>
      </c>
      <c r="AT890" s="13">
        <f t="shared" si="1099"/>
        <v>0</v>
      </c>
      <c r="AU890" s="13">
        <f t="shared" si="1100"/>
        <v>0</v>
      </c>
      <c r="AV890" s="13">
        <f t="shared" si="1101"/>
        <v>0</v>
      </c>
      <c r="AW890" s="13">
        <f t="shared" si="1102"/>
        <v>0</v>
      </c>
      <c r="AX890" s="13">
        <f t="shared" si="1103"/>
        <v>0</v>
      </c>
      <c r="AY890" s="13">
        <f t="shared" si="1104"/>
        <v>0</v>
      </c>
      <c r="AZ890" s="13">
        <f t="shared" si="1105"/>
        <v>0</v>
      </c>
      <c r="BA890" s="13">
        <f t="shared" si="1106"/>
        <v>0</v>
      </c>
      <c r="BB890" s="13">
        <f t="shared" si="1107"/>
        <v>0</v>
      </c>
      <c r="BC890" s="13">
        <f t="shared" si="1108"/>
        <v>0</v>
      </c>
      <c r="BD890" s="13">
        <f t="shared" si="1109"/>
        <v>0</v>
      </c>
      <c r="BE890" s="13">
        <f t="shared" si="1110"/>
        <v>0</v>
      </c>
      <c r="BF890" s="13">
        <f t="shared" si="1111"/>
        <v>0</v>
      </c>
      <c r="BG890" s="13">
        <f t="shared" si="1112"/>
        <v>0</v>
      </c>
      <c r="BH890" s="13">
        <f t="shared" si="1113"/>
        <v>0</v>
      </c>
      <c r="BI890" s="13">
        <f t="shared" si="1114"/>
        <v>0</v>
      </c>
      <c r="BJ890" s="14">
        <f t="shared" si="1115"/>
        <v>0</v>
      </c>
      <c r="BK890" s="14">
        <f t="shared" si="1116"/>
        <v>1</v>
      </c>
      <c r="BL890" s="14">
        <f t="shared" si="1117"/>
        <v>0</v>
      </c>
      <c r="BM890" s="14">
        <f t="shared" si="1118"/>
        <v>0</v>
      </c>
      <c r="BN890" s="14">
        <f t="shared" si="1119"/>
        <v>1</v>
      </c>
    </row>
    <row r="891" spans="1:66" x14ac:dyDescent="0.25">
      <c r="A891" t="s">
        <v>485</v>
      </c>
      <c r="B891" t="s">
        <v>496</v>
      </c>
      <c r="C891" t="s">
        <v>497</v>
      </c>
      <c r="D891" s="11"/>
      <c r="E891" s="10">
        <f>VLOOKUP(A891,home!$A$2:$E$405,3,FALSE)</f>
        <v>1.44</v>
      </c>
      <c r="F891" s="10">
        <f>VLOOKUP(B891,home!$B$2:$E$405,3,FALSE)</f>
        <v>1.39</v>
      </c>
      <c r="G891" s="10">
        <f>VLOOKUP(C891,away!$B$2:$E$405,4,FALSE)</f>
        <v>0</v>
      </c>
      <c r="H891" s="10">
        <f>VLOOKUP(A891,away!$A$2:$E$405,3,FALSE)</f>
        <v>0.84</v>
      </c>
      <c r="I891" s="10">
        <f>VLOOKUP(C891,away!$B$2:$E$405,3,FALSE)</f>
        <v>0</v>
      </c>
      <c r="J891" s="10">
        <f>VLOOKUP(B891,home!$B$2:$E$405,4,FALSE)</f>
        <v>0.6</v>
      </c>
      <c r="K891" s="12">
        <f t="shared" si="1064"/>
        <v>0</v>
      </c>
      <c r="L891" s="12">
        <f t="shared" si="1065"/>
        <v>0</v>
      </c>
      <c r="M891" s="13">
        <f t="shared" si="1066"/>
        <v>1</v>
      </c>
      <c r="N891" s="13">
        <f t="shared" si="1067"/>
        <v>0</v>
      </c>
      <c r="O891" s="13">
        <f t="shared" si="1068"/>
        <v>0</v>
      </c>
      <c r="P891" s="13">
        <f t="shared" si="1069"/>
        <v>0</v>
      </c>
      <c r="Q891" s="13">
        <f t="shared" si="1070"/>
        <v>0</v>
      </c>
      <c r="R891" s="13">
        <f t="shared" si="1071"/>
        <v>0</v>
      </c>
      <c r="S891" s="13">
        <f t="shared" si="1072"/>
        <v>0</v>
      </c>
      <c r="T891" s="13">
        <f t="shared" si="1073"/>
        <v>0</v>
      </c>
      <c r="U891" s="13">
        <f t="shared" si="1074"/>
        <v>0</v>
      </c>
      <c r="V891" s="13">
        <f t="shared" si="1075"/>
        <v>0</v>
      </c>
      <c r="W891" s="13">
        <f t="shared" si="1076"/>
        <v>0</v>
      </c>
      <c r="X891" s="13">
        <f t="shared" si="1077"/>
        <v>0</v>
      </c>
      <c r="Y891" s="13">
        <f t="shared" si="1078"/>
        <v>0</v>
      </c>
      <c r="Z891" s="13">
        <f t="shared" si="1079"/>
        <v>0</v>
      </c>
      <c r="AA891" s="13">
        <f t="shared" si="1080"/>
        <v>0</v>
      </c>
      <c r="AB891" s="13">
        <f t="shared" si="1081"/>
        <v>0</v>
      </c>
      <c r="AC891" s="13">
        <f t="shared" si="1082"/>
        <v>0</v>
      </c>
      <c r="AD891" s="13">
        <f t="shared" si="1083"/>
        <v>0</v>
      </c>
      <c r="AE891" s="13">
        <f t="shared" si="1084"/>
        <v>0</v>
      </c>
      <c r="AF891" s="13">
        <f t="shared" si="1085"/>
        <v>0</v>
      </c>
      <c r="AG891" s="13">
        <f t="shared" si="1086"/>
        <v>0</v>
      </c>
      <c r="AH891" s="13">
        <f t="shared" si="1087"/>
        <v>0</v>
      </c>
      <c r="AI891" s="13">
        <f t="shared" si="1088"/>
        <v>0</v>
      </c>
      <c r="AJ891" s="13">
        <f t="shared" si="1089"/>
        <v>0</v>
      </c>
      <c r="AK891" s="13">
        <f t="shared" si="1090"/>
        <v>0</v>
      </c>
      <c r="AL891" s="13">
        <f t="shared" si="1091"/>
        <v>0</v>
      </c>
      <c r="AM891" s="13">
        <f t="shared" si="1092"/>
        <v>0</v>
      </c>
      <c r="AN891" s="13">
        <f t="shared" si="1093"/>
        <v>0</v>
      </c>
      <c r="AO891" s="13">
        <f t="shared" si="1094"/>
        <v>0</v>
      </c>
      <c r="AP891" s="13">
        <f t="shared" si="1095"/>
        <v>0</v>
      </c>
      <c r="AQ891" s="13">
        <f t="shared" si="1096"/>
        <v>0</v>
      </c>
      <c r="AR891" s="13">
        <f t="shared" si="1097"/>
        <v>0</v>
      </c>
      <c r="AS891" s="13">
        <f t="shared" si="1098"/>
        <v>0</v>
      </c>
      <c r="AT891" s="13">
        <f t="shared" si="1099"/>
        <v>0</v>
      </c>
      <c r="AU891" s="13">
        <f t="shared" si="1100"/>
        <v>0</v>
      </c>
      <c r="AV891" s="13">
        <f t="shared" si="1101"/>
        <v>0</v>
      </c>
      <c r="AW891" s="13">
        <f t="shared" si="1102"/>
        <v>0</v>
      </c>
      <c r="AX891" s="13">
        <f t="shared" si="1103"/>
        <v>0</v>
      </c>
      <c r="AY891" s="13">
        <f t="shared" si="1104"/>
        <v>0</v>
      </c>
      <c r="AZ891" s="13">
        <f t="shared" si="1105"/>
        <v>0</v>
      </c>
      <c r="BA891" s="13">
        <f t="shared" si="1106"/>
        <v>0</v>
      </c>
      <c r="BB891" s="13">
        <f t="shared" si="1107"/>
        <v>0</v>
      </c>
      <c r="BC891" s="13">
        <f t="shared" si="1108"/>
        <v>0</v>
      </c>
      <c r="BD891" s="13">
        <f t="shared" si="1109"/>
        <v>0</v>
      </c>
      <c r="BE891" s="13">
        <f t="shared" si="1110"/>
        <v>0</v>
      </c>
      <c r="BF891" s="13">
        <f t="shared" si="1111"/>
        <v>0</v>
      </c>
      <c r="BG891" s="13">
        <f t="shared" si="1112"/>
        <v>0</v>
      </c>
      <c r="BH891" s="13">
        <f t="shared" si="1113"/>
        <v>0</v>
      </c>
      <c r="BI891" s="13">
        <f t="shared" si="1114"/>
        <v>0</v>
      </c>
      <c r="BJ891" s="14">
        <f t="shared" si="1115"/>
        <v>0</v>
      </c>
      <c r="BK891" s="14">
        <f t="shared" si="1116"/>
        <v>1</v>
      </c>
      <c r="BL891" s="14">
        <f t="shared" si="1117"/>
        <v>0</v>
      </c>
      <c r="BM891" s="14">
        <f t="shared" si="1118"/>
        <v>0</v>
      </c>
      <c r="BN891" s="14">
        <f t="shared" si="1119"/>
        <v>1</v>
      </c>
    </row>
    <row r="892" spans="1:66" x14ac:dyDescent="0.25">
      <c r="A892" t="s">
        <v>22</v>
      </c>
      <c r="B892" t="s">
        <v>166</v>
      </c>
      <c r="C892" t="s">
        <v>263</v>
      </c>
      <c r="D892" s="11"/>
      <c r="E892" s="10">
        <f>VLOOKUP(A892,home!$A$2:$E$405,3,FALSE)</f>
        <v>1.6949152542372901</v>
      </c>
      <c r="F892" s="10">
        <f>VLOOKUP(B892,home!$B$2:$E$405,3,FALSE)</f>
        <v>0.39</v>
      </c>
      <c r="G892" s="10">
        <f>VLOOKUP(C892,away!$B$2:$E$405,4,FALSE)</f>
        <v>0.79</v>
      </c>
      <c r="H892" s="10">
        <f>VLOOKUP(A892,away!$A$2:$E$405,3,FALSE)</f>
        <v>1.55932203389831</v>
      </c>
      <c r="I892" s="10">
        <f>VLOOKUP(C892,away!$B$2:$E$405,3,FALSE)</f>
        <v>1.57</v>
      </c>
      <c r="J892" s="10">
        <f>VLOOKUP(B892,home!$B$2:$E$405,4,FALSE)</f>
        <v>1.5</v>
      </c>
      <c r="K892" s="12">
        <f t="shared" si="1064"/>
        <v>0.52220338983050918</v>
      </c>
      <c r="L892" s="12">
        <f t="shared" si="1065"/>
        <v>3.6722033898305204</v>
      </c>
      <c r="M892" s="13">
        <f t="shared" si="1066"/>
        <v>1.507968538534072E-2</v>
      </c>
      <c r="N892" s="13">
        <f t="shared" si="1067"/>
        <v>7.8746628258025107E-3</v>
      </c>
      <c r="O892" s="13">
        <f t="shared" si="1068"/>
        <v>5.5375671789625956E-2</v>
      </c>
      <c r="P892" s="13">
        <f t="shared" si="1069"/>
        <v>2.8917363522684369E-2</v>
      </c>
      <c r="Q892" s="13">
        <f t="shared" si="1070"/>
        <v>2.0560878107031841E-3</v>
      </c>
      <c r="R892" s="13">
        <f t="shared" si="1071"/>
        <v>0.10167536483000338</v>
      </c>
      <c r="S892" s="13">
        <f t="shared" si="1072"/>
        <v>1.3863251979977941E-2</v>
      </c>
      <c r="T892" s="13">
        <f t="shared" si="1073"/>
        <v>7.5503726282534463E-3</v>
      </c>
      <c r="U892" s="13">
        <f t="shared" si="1074"/>
        <v>5.3095220176481488E-2</v>
      </c>
      <c r="V892" s="13">
        <f t="shared" si="1075"/>
        <v>2.9538539717318293E-3</v>
      </c>
      <c r="W892" s="13">
        <f t="shared" si="1076"/>
        <v>3.5789867484613096E-4</v>
      </c>
      <c r="X892" s="13">
        <f t="shared" si="1077"/>
        <v>1.3142767269858134E-3</v>
      </c>
      <c r="Y892" s="13">
        <f t="shared" si="1078"/>
        <v>2.413145726006333E-3</v>
      </c>
      <c r="Z892" s="13">
        <f t="shared" si="1079"/>
        <v>0.12445753979699778</v>
      </c>
      <c r="AA892" s="13">
        <f t="shared" si="1080"/>
        <v>6.4992149171957725E-2</v>
      </c>
      <c r="AB892" s="13">
        <f t="shared" si="1081"/>
        <v>1.6969560304983224E-2</v>
      </c>
      <c r="AC892" s="13">
        <f t="shared" si="1082"/>
        <v>3.5402624006553653E-4</v>
      </c>
      <c r="AD892" s="13">
        <f t="shared" si="1083"/>
        <v>4.6723975305124185E-5</v>
      </c>
      <c r="AE892" s="13">
        <f t="shared" si="1084"/>
        <v>1.7157994050183458E-4</v>
      </c>
      <c r="AF892" s="13">
        <f t="shared" si="1085"/>
        <v>3.1503821956887801E-4</v>
      </c>
      <c r="AG892" s="13">
        <f t="shared" si="1086"/>
        <v>3.8562813927566853E-4</v>
      </c>
      <c r="AH892" s="13">
        <f t="shared" si="1087"/>
        <v>0.11425834988312553</v>
      </c>
      <c r="AI892" s="13">
        <f t="shared" si="1088"/>
        <v>5.9666097625408504E-2</v>
      </c>
      <c r="AJ892" s="13">
        <f t="shared" si="1089"/>
        <v>1.5578919218973209E-2</v>
      </c>
      <c r="AK892" s="13">
        <f t="shared" si="1090"/>
        <v>2.7117881420144923E-3</v>
      </c>
      <c r="AL892" s="13">
        <f t="shared" si="1091"/>
        <v>2.7155753502646258E-5</v>
      </c>
      <c r="AM892" s="13">
        <f t="shared" si="1092"/>
        <v>4.8798836581385715E-6</v>
      </c>
      <c r="AN892" s="13">
        <f t="shared" si="1093"/>
        <v>1.7919925311395027E-5</v>
      </c>
      <c r="AO892" s="13">
        <f t="shared" si="1094"/>
        <v>3.2902805237007279E-5</v>
      </c>
      <c r="AP892" s="13">
        <f t="shared" si="1095"/>
        <v>4.0275264308757182E-5</v>
      </c>
      <c r="AQ892" s="13">
        <f t="shared" si="1096"/>
        <v>3.6974740530234574E-5</v>
      </c>
      <c r="AR892" s="13">
        <f t="shared" si="1097"/>
        <v>8.3915979951451017E-2</v>
      </c>
      <c r="AS892" s="13">
        <f t="shared" si="1098"/>
        <v>4.3821209191596759E-2</v>
      </c>
      <c r="AT892" s="13">
        <f t="shared" si="1099"/>
        <v>1.1441791993161849E-2</v>
      </c>
      <c r="AU892" s="13">
        <f t="shared" si="1100"/>
        <v>1.9916475215215651E-3</v>
      </c>
      <c r="AV892" s="13">
        <f t="shared" si="1101"/>
        <v>2.600112717715233E-4</v>
      </c>
      <c r="AW892" s="13">
        <f t="shared" si="1102"/>
        <v>1.4465244239773566E-6</v>
      </c>
      <c r="AX892" s="13">
        <f t="shared" si="1103"/>
        <v>4.247152980430776E-7</v>
      </c>
      <c r="AY892" s="13">
        <f t="shared" si="1104"/>
        <v>1.5596409571866696E-6</v>
      </c>
      <c r="AZ892" s="13">
        <f t="shared" si="1105"/>
        <v>2.863659404949703E-6</v>
      </c>
      <c r="BA892" s="13">
        <f t="shared" si="1106"/>
        <v>3.5053132580587838E-6</v>
      </c>
      <c r="BB892" s="13">
        <f t="shared" si="1107"/>
        <v>3.2180558071653328E-6</v>
      </c>
      <c r="BC892" s="13">
        <f t="shared" si="1108"/>
        <v>2.3634710887472648E-6</v>
      </c>
      <c r="BD892" s="13">
        <f t="shared" si="1109"/>
        <v>5.1359424339778095E-2</v>
      </c>
      <c r="BE892" s="13">
        <f t="shared" si="1110"/>
        <v>2.6820065489975679E-2</v>
      </c>
      <c r="BF892" s="13">
        <f t="shared" si="1111"/>
        <v>7.0027645571707781E-3</v>
      </c>
      <c r="BG892" s="13">
        <f t="shared" si="1112"/>
        <v>1.2189557966465082E-3</v>
      </c>
      <c r="BH892" s="13">
        <f t="shared" si="1113"/>
        <v>1.5913571226558882E-4</v>
      </c>
      <c r="BI892" s="13">
        <f t="shared" si="1114"/>
        <v>1.662024167763661E-5</v>
      </c>
      <c r="BJ892" s="14">
        <f t="shared" si="1115"/>
        <v>2.2632302142108606E-2</v>
      </c>
      <c r="BK892" s="14">
        <f t="shared" si="1116"/>
        <v>6.1196896494260224E-2</v>
      </c>
      <c r="BL892" s="14">
        <f t="shared" si="1117"/>
        <v>0.71233072720959056</v>
      </c>
      <c r="BM892" s="14">
        <f t="shared" si="1118"/>
        <v>0.70963851636226394</v>
      </c>
      <c r="BN892" s="14">
        <f t="shared" si="1119"/>
        <v>0.21097883616416013</v>
      </c>
    </row>
    <row r="893" spans="1:66" x14ac:dyDescent="0.25">
      <c r="A893" t="s">
        <v>22</v>
      </c>
      <c r="B893" t="s">
        <v>290</v>
      </c>
      <c r="C893" t="s">
        <v>262</v>
      </c>
      <c r="D893" s="11"/>
      <c r="E893" s="10">
        <f>VLOOKUP(A893,home!$A$2:$E$405,3,FALSE)</f>
        <v>1.6949152542372901</v>
      </c>
      <c r="F893" s="10">
        <f>VLOOKUP(B893,home!$B$2:$E$405,3,FALSE)</f>
        <v>0.79</v>
      </c>
      <c r="G893" s="10">
        <f>VLOOKUP(C893,away!$B$2:$E$405,4,FALSE)</f>
        <v>1.57</v>
      </c>
      <c r="H893" s="10">
        <f>VLOOKUP(A893,away!$A$2:$E$405,3,FALSE)</f>
        <v>1.55932203389831</v>
      </c>
      <c r="I893" s="10">
        <f>VLOOKUP(C893,away!$B$2:$E$405,3,FALSE)</f>
        <v>0.98</v>
      </c>
      <c r="J893" s="10">
        <f>VLOOKUP(B893,home!$B$2:$E$405,4,FALSE)</f>
        <v>1.5</v>
      </c>
      <c r="K893" s="12">
        <f t="shared" si="1064"/>
        <v>2.1022033898305108</v>
      </c>
      <c r="L893" s="12">
        <f t="shared" si="1065"/>
        <v>2.2922033898305156</v>
      </c>
      <c r="M893" s="13">
        <f t="shared" si="1066"/>
        <v>1.2346202171719084E-2</v>
      </c>
      <c r="N893" s="13">
        <f t="shared" si="1067"/>
        <v>2.5954228056920669E-2</v>
      </c>
      <c r="O893" s="13">
        <f t="shared" si="1068"/>
        <v>2.8300006469547358E-2</v>
      </c>
      <c r="P893" s="13">
        <f t="shared" si="1069"/>
        <v>5.9492369532507833E-2</v>
      </c>
      <c r="Q893" s="13">
        <f t="shared" si="1070"/>
        <v>2.7280533100846396E-2</v>
      </c>
      <c r="R893" s="13">
        <f t="shared" si="1071"/>
        <v>3.2434685380860993E-2</v>
      </c>
      <c r="S893" s="13">
        <f t="shared" si="1072"/>
        <v>7.1668639136249671E-2</v>
      </c>
      <c r="T893" s="13">
        <f t="shared" si="1073"/>
        <v>6.2532530450143703E-2</v>
      </c>
      <c r="U893" s="13">
        <f t="shared" si="1074"/>
        <v>6.8184305555732086E-2</v>
      </c>
      <c r="V893" s="13">
        <f t="shared" si="1075"/>
        <v>3.8372008421725008E-2</v>
      </c>
      <c r="W893" s="13">
        <f t="shared" si="1076"/>
        <v>1.911640972032758E-2</v>
      </c>
      <c r="X893" s="13">
        <f t="shared" si="1077"/>
        <v>4.38186991623239E-2</v>
      </c>
      <c r="Y893" s="13">
        <f t="shared" si="1078"/>
        <v>5.0220685378921215E-2</v>
      </c>
      <c r="Z893" s="13">
        <f t="shared" si="1079"/>
        <v>2.478229859269861E-2</v>
      </c>
      <c r="AA893" s="13">
        <f t="shared" si="1080"/>
        <v>5.2097432109362907E-2</v>
      </c>
      <c r="AB893" s="13">
        <f t="shared" si="1081"/>
        <v>5.4759699190883811E-2</v>
      </c>
      <c r="AC893" s="13">
        <f t="shared" si="1082"/>
        <v>1.155639641738866E-2</v>
      </c>
      <c r="AD893" s="13">
        <f t="shared" si="1083"/>
        <v>1.0046645328865395E-2</v>
      </c>
      <c r="AE893" s="13">
        <f t="shared" si="1084"/>
        <v>2.3028954479250172E-2</v>
      </c>
      <c r="AF893" s="13">
        <f t="shared" si="1085"/>
        <v>2.6393523760794946E-2</v>
      </c>
      <c r="AG893" s="13">
        <f t="shared" si="1086"/>
        <v>2.0166441544688808E-2</v>
      </c>
      <c r="AH893" s="13">
        <f t="shared" si="1087"/>
        <v>1.4201517210493947E-2</v>
      </c>
      <c r="AI893" s="13">
        <f t="shared" si="1088"/>
        <v>2.9854477620636709E-2</v>
      </c>
      <c r="AJ893" s="13">
        <f t="shared" si="1089"/>
        <v>3.1380092027860816E-2</v>
      </c>
      <c r="AK893" s="13">
        <f t="shared" si="1090"/>
        <v>2.1989111944720793E-2</v>
      </c>
      <c r="AL893" s="13">
        <f t="shared" si="1091"/>
        <v>2.2274620051251138E-3</v>
      </c>
      <c r="AM893" s="13">
        <f t="shared" si="1092"/>
        <v>4.2240183733531405E-3</v>
      </c>
      <c r="AN893" s="13">
        <f t="shared" si="1093"/>
        <v>9.6823092341064496E-3</v>
      </c>
      <c r="AO893" s="13">
        <f t="shared" si="1094"/>
        <v>1.1096911023903054E-2</v>
      </c>
      <c r="AP893" s="13">
        <f t="shared" si="1095"/>
        <v>8.4787923552127331E-3</v>
      </c>
      <c r="AQ893" s="13">
        <f t="shared" si="1096"/>
        <v>4.8587791445719227E-3</v>
      </c>
      <c r="AR893" s="13">
        <f t="shared" si="1097"/>
        <v>6.5105531781261237E-3</v>
      </c>
      <c r="AS893" s="13">
        <f t="shared" si="1098"/>
        <v>1.3686506960728539E-2</v>
      </c>
      <c r="AT893" s="13">
        <f t="shared" si="1099"/>
        <v>1.4385910663891213E-2</v>
      </c>
      <c r="AU893" s="13">
        <f t="shared" si="1100"/>
        <v>1.0080703387810332E-2</v>
      </c>
      <c r="AV893" s="13">
        <f t="shared" si="1101"/>
        <v>5.2979222084327E-3</v>
      </c>
      <c r="AW893" s="13">
        <f t="shared" si="1102"/>
        <v>2.9815059923644444E-4</v>
      </c>
      <c r="AX893" s="13">
        <f t="shared" si="1103"/>
        <v>1.4799576238615534E-3</v>
      </c>
      <c r="AY893" s="13">
        <f t="shared" si="1104"/>
        <v>3.392363882220968E-3</v>
      </c>
      <c r="AZ893" s="13">
        <f t="shared" si="1105"/>
        <v>3.8879939951827558E-3</v>
      </c>
      <c r="BA893" s="13">
        <f t="shared" si="1106"/>
        <v>2.9706910051328674E-3</v>
      </c>
      <c r="BB893" s="13">
        <f t="shared" si="1107"/>
        <v>1.7023569980261456E-3</v>
      </c>
      <c r="BC893" s="13">
        <f t="shared" si="1108"/>
        <v>7.8042969631544586E-4</v>
      </c>
      <c r="BD893" s="13">
        <f t="shared" si="1109"/>
        <v>2.4872520107620919E-3</v>
      </c>
      <c r="BE893" s="13">
        <f t="shared" si="1110"/>
        <v>5.2287096083868225E-3</v>
      </c>
      <c r="BF893" s="13">
        <f t="shared" si="1111"/>
        <v>5.4959055315950715E-3</v>
      </c>
      <c r="BG893" s="13">
        <f t="shared" si="1112"/>
        <v>3.8511704129024714E-3</v>
      </c>
      <c r="BH893" s="13">
        <f t="shared" si="1113"/>
        <v>2.0239858742046365E-3</v>
      </c>
      <c r="BI893" s="13">
        <f t="shared" si="1114"/>
        <v>8.509659931444114E-4</v>
      </c>
      <c r="BJ893" s="14">
        <f t="shared" si="1115"/>
        <v>0.36111325431496982</v>
      </c>
      <c r="BK893" s="14">
        <f t="shared" si="1116"/>
        <v>0.1990554415669363</v>
      </c>
      <c r="BL893" s="14">
        <f t="shared" si="1117"/>
        <v>0.40310091334008386</v>
      </c>
      <c r="BM893" s="14">
        <f t="shared" si="1118"/>
        <v>0.79914966981930158</v>
      </c>
      <c r="BN893" s="14">
        <f t="shared" si="1119"/>
        <v>0.18580802471240235</v>
      </c>
    </row>
    <row r="894" spans="1:66" x14ac:dyDescent="0.25">
      <c r="A894" t="s">
        <v>22</v>
      </c>
      <c r="B894" t="s">
        <v>165</v>
      </c>
      <c r="C894" t="s">
        <v>167</v>
      </c>
      <c r="D894" s="11"/>
      <c r="E894" s="10">
        <f>VLOOKUP(A894,home!$A$2:$E$405,3,FALSE)</f>
        <v>1.6949152542372901</v>
      </c>
      <c r="F894" s="10">
        <f>VLOOKUP(B894,home!$B$2:$E$405,3,FALSE)</f>
        <v>0.59</v>
      </c>
      <c r="G894" s="10">
        <f>VLOOKUP(C894,away!$B$2:$E$405,4,FALSE)</f>
        <v>0.3</v>
      </c>
      <c r="H894" s="10">
        <f>VLOOKUP(A894,away!$A$2:$E$405,3,FALSE)</f>
        <v>1.55932203389831</v>
      </c>
      <c r="I894" s="10">
        <f>VLOOKUP(C894,away!$B$2:$E$405,3,FALSE)</f>
        <v>0.3</v>
      </c>
      <c r="J894" s="10">
        <f>VLOOKUP(B894,home!$B$2:$E$405,4,FALSE)</f>
        <v>1.28</v>
      </c>
      <c r="K894" s="12">
        <f t="shared" si="1064"/>
        <v>0.30000000000000032</v>
      </c>
      <c r="L894" s="12">
        <f t="shared" si="1065"/>
        <v>0.59877966101695101</v>
      </c>
      <c r="M894" s="13">
        <f t="shared" si="1066"/>
        <v>0.40706611540619519</v>
      </c>
      <c r="N894" s="13">
        <f t="shared" si="1067"/>
        <v>0.12211983462185867</v>
      </c>
      <c r="O894" s="13">
        <f t="shared" si="1068"/>
        <v>0.24374291059440856</v>
      </c>
      <c r="P894" s="13">
        <f t="shared" si="1069"/>
        <v>7.3122873178322639E-2</v>
      </c>
      <c r="Q894" s="13">
        <f t="shared" si="1070"/>
        <v>1.831797519327882E-2</v>
      </c>
      <c r="R894" s="13">
        <f t="shared" si="1071"/>
        <v>7.2974148690502477E-2</v>
      </c>
      <c r="S894" s="13">
        <f t="shared" si="1072"/>
        <v>3.2838366910726176E-3</v>
      </c>
      <c r="T894" s="13">
        <f t="shared" si="1073"/>
        <v>1.0968430976748406E-2</v>
      </c>
      <c r="U894" s="13">
        <f t="shared" si="1074"/>
        <v>2.1892244607150765E-2</v>
      </c>
      <c r="V894" s="13">
        <f t="shared" si="1075"/>
        <v>6.554315402384967E-5</v>
      </c>
      <c r="W894" s="13">
        <f t="shared" si="1076"/>
        <v>1.8317975193278839E-3</v>
      </c>
      <c r="X894" s="13">
        <f t="shared" si="1077"/>
        <v>1.0968430976748419E-3</v>
      </c>
      <c r="Y894" s="13">
        <f t="shared" si="1078"/>
        <v>3.2838366910726213E-4</v>
      </c>
      <c r="Z894" s="13">
        <f t="shared" si="1079"/>
        <v>1.4565145338633217E-2</v>
      </c>
      <c r="AA894" s="13">
        <f t="shared" si="1080"/>
        <v>4.3695436015899697E-3</v>
      </c>
      <c r="AB894" s="13">
        <f t="shared" si="1081"/>
        <v>6.5543154023849602E-4</v>
      </c>
      <c r="AC894" s="13">
        <f t="shared" si="1082"/>
        <v>7.3586076653217269E-7</v>
      </c>
      <c r="AD894" s="13">
        <f t="shared" si="1083"/>
        <v>1.373848139495914E-4</v>
      </c>
      <c r="AE894" s="13">
        <f t="shared" si="1084"/>
        <v>8.2263232325613197E-5</v>
      </c>
      <c r="AF894" s="13">
        <f t="shared" si="1085"/>
        <v>2.4628775183044679E-5</v>
      </c>
      <c r="AG894" s="13">
        <f t="shared" si="1086"/>
        <v>4.9157365517887295E-6</v>
      </c>
      <c r="AH894" s="13">
        <f t="shared" si="1087"/>
        <v>2.1803281971323556E-3</v>
      </c>
      <c r="AI894" s="13">
        <f t="shared" si="1088"/>
        <v>6.5409845913970725E-4</v>
      </c>
      <c r="AJ894" s="13">
        <f t="shared" si="1089"/>
        <v>9.8114768870956177E-5</v>
      </c>
      <c r="AK894" s="13">
        <f t="shared" si="1090"/>
        <v>9.8114768870956289E-6</v>
      </c>
      <c r="AL894" s="13">
        <f t="shared" si="1091"/>
        <v>5.2874215240777048E-9</v>
      </c>
      <c r="AM894" s="13">
        <f t="shared" si="1092"/>
        <v>8.2430888369754945E-6</v>
      </c>
      <c r="AN894" s="13">
        <f t="shared" si="1093"/>
        <v>4.9357939395367982E-6</v>
      </c>
      <c r="AO894" s="13">
        <f t="shared" si="1094"/>
        <v>1.4777265109826828E-6</v>
      </c>
      <c r="AP894" s="13">
        <f t="shared" si="1095"/>
        <v>2.9494419310732419E-7</v>
      </c>
      <c r="AQ894" s="13">
        <f t="shared" si="1096"/>
        <v>4.4151645991930427E-8</v>
      </c>
      <c r="AR894" s="13">
        <f t="shared" si="1097"/>
        <v>2.6110723575692235E-4</v>
      </c>
      <c r="AS894" s="13">
        <f t="shared" si="1098"/>
        <v>7.8332170727076785E-5</v>
      </c>
      <c r="AT894" s="13">
        <f t="shared" si="1099"/>
        <v>1.1749825609061528E-5</v>
      </c>
      <c r="AU894" s="13">
        <f t="shared" si="1100"/>
        <v>1.174982560906154E-6</v>
      </c>
      <c r="AV894" s="13">
        <f t="shared" si="1101"/>
        <v>8.8123692067961619E-8</v>
      </c>
      <c r="AW894" s="13">
        <f t="shared" si="1102"/>
        <v>2.6383337232008159E-11</v>
      </c>
      <c r="AX894" s="13">
        <f t="shared" si="1103"/>
        <v>4.1215444184877493E-7</v>
      </c>
      <c r="AY894" s="13">
        <f t="shared" si="1104"/>
        <v>2.4678969697684007E-7</v>
      </c>
      <c r="AZ894" s="13">
        <f t="shared" si="1105"/>
        <v>7.3886325549134178E-8</v>
      </c>
      <c r="BA894" s="13">
        <f t="shared" si="1106"/>
        <v>1.4747209655366216E-8</v>
      </c>
      <c r="BB894" s="13">
        <f t="shared" si="1107"/>
        <v>2.2075822995965222E-9</v>
      </c>
      <c r="BC894" s="13">
        <f t="shared" si="1108"/>
        <v>2.6437107620388535E-10</v>
      </c>
      <c r="BD894" s="13">
        <f t="shared" si="1109"/>
        <v>2.605761701926717E-5</v>
      </c>
      <c r="BE894" s="13">
        <f t="shared" si="1110"/>
        <v>7.817285105780159E-6</v>
      </c>
      <c r="BF894" s="13">
        <f t="shared" si="1111"/>
        <v>1.172592765867025E-6</v>
      </c>
      <c r="BG894" s="13">
        <f t="shared" si="1112"/>
        <v>1.1725927658670261E-7</v>
      </c>
      <c r="BH894" s="13">
        <f t="shared" si="1113"/>
        <v>8.7944457440027022E-9</v>
      </c>
      <c r="BI894" s="13">
        <f t="shared" si="1114"/>
        <v>5.2766674464016297E-10</v>
      </c>
      <c r="BJ894" s="14">
        <f t="shared" si="1115"/>
        <v>0.15492820339075994</v>
      </c>
      <c r="BK894" s="14">
        <f t="shared" si="1116"/>
        <v>0.48353935636749934</v>
      </c>
      <c r="BL894" s="14">
        <f t="shared" si="1117"/>
        <v>0.34696425835054645</v>
      </c>
      <c r="BM894" s="14">
        <f t="shared" si="1118"/>
        <v>6.2652858999558858E-2</v>
      </c>
      <c r="BN894" s="14">
        <f t="shared" si="1119"/>
        <v>0.93734385768456641</v>
      </c>
    </row>
    <row r="895" spans="1:66" x14ac:dyDescent="0.25">
      <c r="A895" t="s">
        <v>22</v>
      </c>
      <c r="B895" t="s">
        <v>164</v>
      </c>
      <c r="C895" t="s">
        <v>267</v>
      </c>
      <c r="D895" s="11"/>
      <c r="E895" s="10">
        <f>VLOOKUP(A895,home!$A$2:$E$405,3,FALSE)</f>
        <v>1.6949152542372901</v>
      </c>
      <c r="F895" s="10">
        <f>VLOOKUP(B895,home!$B$2:$E$405,3,FALSE)</f>
        <v>1.18</v>
      </c>
      <c r="G895" s="10">
        <f>VLOOKUP(C895,away!$B$2:$E$405,4,FALSE)</f>
        <v>1.57</v>
      </c>
      <c r="H895" s="10">
        <f>VLOOKUP(A895,away!$A$2:$E$405,3,FALSE)</f>
        <v>1.55932203389831</v>
      </c>
      <c r="I895" s="10">
        <f>VLOOKUP(C895,away!$B$2:$E$405,3,FALSE)</f>
        <v>0.39</v>
      </c>
      <c r="J895" s="10">
        <f>VLOOKUP(B895,home!$B$2:$E$405,4,FALSE)</f>
        <v>0.64</v>
      </c>
      <c r="K895" s="12">
        <f t="shared" si="1064"/>
        <v>3.1400000000000037</v>
      </c>
      <c r="L895" s="12">
        <f t="shared" si="1065"/>
        <v>0.38920677966101819</v>
      </c>
      <c r="M895" s="13">
        <f t="shared" si="1066"/>
        <v>2.9328170344081306E-2</v>
      </c>
      <c r="N895" s="13">
        <f t="shared" si="1067"/>
        <v>9.2090454880415396E-2</v>
      </c>
      <c r="O895" s="13">
        <f t="shared" si="1068"/>
        <v>1.1414722732969663E-2</v>
      </c>
      <c r="P895" s="13">
        <f t="shared" si="1069"/>
        <v>3.584222938152478E-2</v>
      </c>
      <c r="Q895" s="13">
        <f t="shared" si="1070"/>
        <v>0.14458201416225236</v>
      </c>
      <c r="R895" s="13">
        <f t="shared" si="1071"/>
        <v>2.2213437378112693E-3</v>
      </c>
      <c r="S895" s="13">
        <f t="shared" si="1072"/>
        <v>1.095078035866202E-2</v>
      </c>
      <c r="T895" s="13">
        <f t="shared" si="1073"/>
        <v>5.6272300128993973E-2</v>
      </c>
      <c r="U895" s="13">
        <f t="shared" si="1074"/>
        <v>6.9750193367273932E-3</v>
      </c>
      <c r="V895" s="13">
        <f t="shared" si="1075"/>
        <v>1.4870055987393049E-3</v>
      </c>
      <c r="W895" s="13">
        <f t="shared" si="1076"/>
        <v>0.15132917482315766</v>
      </c>
      <c r="X895" s="13">
        <f t="shared" si="1077"/>
        <v>5.8898340801680438E-2</v>
      </c>
      <c r="Y895" s="13">
        <f t="shared" si="1078"/>
        <v>1.1461816775399597E-2</v>
      </c>
      <c r="Z895" s="13">
        <f t="shared" si="1079"/>
        <v>2.8818734757123121E-4</v>
      </c>
      <c r="AA895" s="13">
        <f t="shared" si="1080"/>
        <v>9.0490827137366687E-4</v>
      </c>
      <c r="AB895" s="13">
        <f t="shared" si="1081"/>
        <v>1.4207059860566588E-3</v>
      </c>
      <c r="AC895" s="13">
        <f t="shared" si="1082"/>
        <v>1.1358020960805881E-4</v>
      </c>
      <c r="AD895" s="13">
        <f t="shared" si="1083"/>
        <v>0.11879340223617892</v>
      </c>
      <c r="AE895" s="13">
        <f t="shared" si="1084"/>
        <v>4.6235197529319198E-2</v>
      </c>
      <c r="AF895" s="13">
        <f t="shared" si="1085"/>
        <v>8.9975261686886937E-3</v>
      </c>
      <c r="AG895" s="13">
        <f t="shared" si="1086"/>
        <v>1.1672993950103557E-3</v>
      </c>
      <c r="AH895" s="13">
        <f t="shared" si="1087"/>
        <v>2.8041117371812351E-5</v>
      </c>
      <c r="AI895" s="13">
        <f t="shared" si="1088"/>
        <v>8.8049108547490885E-5</v>
      </c>
      <c r="AJ895" s="13">
        <f t="shared" si="1089"/>
        <v>1.3823710041956086E-4</v>
      </c>
      <c r="AK895" s="13">
        <f t="shared" si="1090"/>
        <v>1.4468816510580722E-4</v>
      </c>
      <c r="AL895" s="13">
        <f t="shared" si="1091"/>
        <v>5.5522971644158733E-6</v>
      </c>
      <c r="AM895" s="13">
        <f t="shared" si="1092"/>
        <v>7.4602256604320447E-2</v>
      </c>
      <c r="AN895" s="13">
        <f t="shared" si="1093"/>
        <v>2.9035704048412495E-2</v>
      </c>
      <c r="AO895" s="13">
        <f t="shared" si="1094"/>
        <v>5.6504464339365073E-3</v>
      </c>
      <c r="AP895" s="13">
        <f t="shared" si="1095"/>
        <v>7.330640200665043E-4</v>
      </c>
      <c r="AQ895" s="13">
        <f t="shared" si="1096"/>
        <v>7.132837163386102E-5</v>
      </c>
      <c r="AR895" s="13">
        <f t="shared" si="1097"/>
        <v>2.1827585980759442E-6</v>
      </c>
      <c r="AS895" s="13">
        <f t="shared" si="1098"/>
        <v>6.8538619979584718E-6</v>
      </c>
      <c r="AT895" s="13">
        <f t="shared" si="1099"/>
        <v>1.0760563336794813E-5</v>
      </c>
      <c r="AU895" s="13">
        <f t="shared" si="1100"/>
        <v>1.1262722959178586E-5</v>
      </c>
      <c r="AV895" s="13">
        <f t="shared" si="1101"/>
        <v>8.8412375229552013E-6</v>
      </c>
      <c r="AW895" s="13">
        <f t="shared" si="1102"/>
        <v>1.8848649819782176E-7</v>
      </c>
      <c r="AX895" s="13">
        <f t="shared" si="1103"/>
        <v>3.9041847622927728E-2</v>
      </c>
      <c r="AY895" s="13">
        <f t="shared" si="1104"/>
        <v>1.5195351785335881E-2</v>
      </c>
      <c r="AZ895" s="13">
        <f t="shared" si="1105"/>
        <v>2.9570669670934404E-3</v>
      </c>
      <c r="BA895" s="13">
        <f t="shared" si="1106"/>
        <v>3.8363683716813752E-4</v>
      </c>
      <c r="BB895" s="13">
        <f t="shared" si="1107"/>
        <v>3.732851448838729E-5</v>
      </c>
      <c r="BC895" s="13">
        <f t="shared" si="1108"/>
        <v>2.9057021827109754E-6</v>
      </c>
      <c r="BD895" s="13">
        <f t="shared" si="1109"/>
        <v>1.4159074078908951E-7</v>
      </c>
      <c r="BE895" s="13">
        <f t="shared" si="1110"/>
        <v>4.445949260777416E-7</v>
      </c>
      <c r="BF895" s="13">
        <f t="shared" si="1111"/>
        <v>6.9801403394205512E-7</v>
      </c>
      <c r="BG895" s="13">
        <f t="shared" si="1112"/>
        <v>7.3058802219268539E-7</v>
      </c>
      <c r="BH895" s="13">
        <f t="shared" si="1113"/>
        <v>5.7351159742125873E-7</v>
      </c>
      <c r="BI895" s="13">
        <f t="shared" si="1114"/>
        <v>3.6016528318055091E-7</v>
      </c>
      <c r="BJ895" s="14">
        <f t="shared" si="1115"/>
        <v>0.85753846380866261</v>
      </c>
      <c r="BK895" s="14">
        <f t="shared" si="1116"/>
        <v>9.2922669975115765E-2</v>
      </c>
      <c r="BL895" s="14">
        <f t="shared" si="1117"/>
        <v>2.3378565165401891E-2</v>
      </c>
      <c r="BM895" s="14">
        <f t="shared" si="1118"/>
        <v>0.64345378775885909</v>
      </c>
      <c r="BN895" s="14">
        <f t="shared" si="1119"/>
        <v>0.31547893523905479</v>
      </c>
    </row>
    <row r="896" spans="1:66" x14ac:dyDescent="0.25">
      <c r="A896" t="s">
        <v>22</v>
      </c>
      <c r="B896" t="s">
        <v>291</v>
      </c>
      <c r="C896" t="s">
        <v>23</v>
      </c>
      <c r="D896" s="11"/>
      <c r="E896" s="10">
        <f>VLOOKUP(A896,home!$A$2:$E$405,3,FALSE)</f>
        <v>1.6949152542372901</v>
      </c>
      <c r="F896" s="10">
        <f>VLOOKUP(B896,home!$B$2:$E$405,3,FALSE)</f>
        <v>1.57</v>
      </c>
      <c r="G896" s="10">
        <f>VLOOKUP(C896,away!$B$2:$E$405,4,FALSE)</f>
        <v>0.79</v>
      </c>
      <c r="H896" s="10">
        <f>VLOOKUP(A896,away!$A$2:$E$405,3,FALSE)</f>
        <v>1.55932203389831</v>
      </c>
      <c r="I896" s="10">
        <f>VLOOKUP(C896,away!$B$2:$E$405,3,FALSE)</f>
        <v>0.79</v>
      </c>
      <c r="J896" s="10">
        <f>VLOOKUP(B896,home!$B$2:$E$405,4,FALSE)</f>
        <v>0.21</v>
      </c>
      <c r="K896" s="12">
        <f t="shared" si="1064"/>
        <v>2.1022033898305112</v>
      </c>
      <c r="L896" s="12">
        <f t="shared" si="1065"/>
        <v>0.25869152542372964</v>
      </c>
      <c r="M896" s="13">
        <f t="shared" si="1066"/>
        <v>9.4335762896297387E-2</v>
      </c>
      <c r="N896" s="13">
        <f t="shared" si="1067"/>
        <v>0.19831296054284372</v>
      </c>
      <c r="O896" s="13">
        <f t="shared" si="1068"/>
        <v>2.4403862405654453E-2</v>
      </c>
      <c r="P896" s="13">
        <f t="shared" si="1069"/>
        <v>5.1301882274124161E-2</v>
      </c>
      <c r="Q896" s="13">
        <f t="shared" si="1070"/>
        <v>0.2084470889502453</v>
      </c>
      <c r="R896" s="13">
        <f t="shared" si="1071"/>
        <v>3.1565361959747791E-3</v>
      </c>
      <c r="S896" s="13">
        <f t="shared" si="1072"/>
        <v>6.9747756419834767E-3</v>
      </c>
      <c r="T896" s="13">
        <f t="shared" si="1073"/>
        <v>5.3923495410674822E-2</v>
      </c>
      <c r="U896" s="13">
        <f t="shared" si="1074"/>
        <v>6.635681091300887E-3</v>
      </c>
      <c r="V896" s="13">
        <f t="shared" si="1075"/>
        <v>4.2144864952790807E-4</v>
      </c>
      <c r="W896" s="13">
        <f t="shared" si="1076"/>
        <v>0.14606605899716926</v>
      </c>
      <c r="X896" s="13">
        <f t="shared" si="1077"/>
        <v>3.7786051614610211E-2</v>
      </c>
      <c r="Y896" s="13">
        <f t="shared" si="1078"/>
        <v>4.8874656659616492E-3</v>
      </c>
      <c r="Z896" s="13">
        <f t="shared" si="1079"/>
        <v>2.7218972119731096E-4</v>
      </c>
      <c r="AA896" s="13">
        <f t="shared" si="1080"/>
        <v>5.7219815457800881E-4</v>
      </c>
      <c r="AB896" s="13">
        <f t="shared" si="1081"/>
        <v>6.0143845010432657E-4</v>
      </c>
      <c r="AC896" s="13">
        <f t="shared" si="1082"/>
        <v>1.4324570779719349E-5</v>
      </c>
      <c r="AD896" s="13">
        <f t="shared" si="1083"/>
        <v>7.6765141090758174E-2</v>
      </c>
      <c r="AE896" s="13">
        <f t="shared" si="1084"/>
        <v>1.9858491448136065E-2</v>
      </c>
      <c r="AF896" s="13">
        <f t="shared" si="1085"/>
        <v>2.5686117226662039E-3</v>
      </c>
      <c r="AG896" s="13">
        <f t="shared" si="1086"/>
        <v>2.2149269491926487E-4</v>
      </c>
      <c r="AH896" s="13">
        <f t="shared" si="1087"/>
        <v>1.7603293545298008E-5</v>
      </c>
      <c r="AI896" s="13">
        <f t="shared" si="1088"/>
        <v>3.7005703363107031E-5</v>
      </c>
      <c r="AJ896" s="13">
        <f t="shared" si="1089"/>
        <v>3.8896757526492979E-5</v>
      </c>
      <c r="AK896" s="13">
        <f t="shared" si="1090"/>
        <v>2.7256298508536335E-5</v>
      </c>
      <c r="AL896" s="13">
        <f t="shared" si="1091"/>
        <v>3.116007847740061E-7</v>
      </c>
      <c r="AM896" s="13">
        <f t="shared" si="1092"/>
        <v>3.2275187964361858E-2</v>
      </c>
      <c r="AN896" s="13">
        <f t="shared" si="1093"/>
        <v>8.3493176078383701E-3</v>
      </c>
      <c r="AO896" s="13">
        <f t="shared" si="1094"/>
        <v>1.0799488541094566E-3</v>
      </c>
      <c r="AP896" s="13">
        <f t="shared" si="1095"/>
        <v>9.3124538816394779E-5</v>
      </c>
      <c r="AQ896" s="13">
        <f t="shared" si="1096"/>
        <v>6.0226322501986204E-6</v>
      </c>
      <c r="AR896" s="13">
        <f t="shared" si="1097"/>
        <v>9.1076457194296721E-7</v>
      </c>
      <c r="AS896" s="13">
        <f t="shared" si="1098"/>
        <v>1.9146123704760398E-6</v>
      </c>
      <c r="AT896" s="13">
        <f t="shared" si="1099"/>
        <v>2.0124523077130811E-6</v>
      </c>
      <c r="AU896" s="13">
        <f t="shared" si="1100"/>
        <v>1.4101946877155584E-6</v>
      </c>
      <c r="AV896" s="13">
        <f t="shared" si="1101"/>
        <v>7.4112901320915656E-7</v>
      </c>
      <c r="AW896" s="13">
        <f t="shared" si="1102"/>
        <v>4.7070951337975825E-9</v>
      </c>
      <c r="AX896" s="13">
        <f t="shared" si="1103"/>
        <v>1.1308168257683082E-2</v>
      </c>
      <c r="AY896" s="13">
        <f t="shared" si="1104"/>
        <v>2.925327296328236E-3</v>
      </c>
      <c r="AZ896" s="13">
        <f t="shared" si="1105"/>
        <v>3.7837869032541306E-4</v>
      </c>
      <c r="BA896" s="13">
        <f t="shared" si="1106"/>
        <v>3.2627786862704725E-5</v>
      </c>
      <c r="BB896" s="13">
        <f t="shared" si="1107"/>
        <v>2.1101329886783524E-6</v>
      </c>
      <c r="BC896" s="13">
        <f t="shared" si="1108"/>
        <v>1.0917470433762731E-7</v>
      </c>
      <c r="BD896" s="13">
        <f t="shared" si="1109"/>
        <v>3.9267846069636069E-8</v>
      </c>
      <c r="BE896" s="13">
        <f t="shared" si="1110"/>
        <v>8.2548999118931661E-8</v>
      </c>
      <c r="BF896" s="13">
        <f t="shared" si="1111"/>
        <v>8.6767392887467022E-8</v>
      </c>
      <c r="BG896" s="13">
        <f t="shared" si="1112"/>
        <v>6.0800902484929663E-8</v>
      </c>
      <c r="BH896" s="13">
        <f t="shared" si="1113"/>
        <v>3.1953965827143378E-8</v>
      </c>
      <c r="BI896" s="13">
        <f t="shared" si="1114"/>
        <v>1.3434747056069824E-8</v>
      </c>
      <c r="BJ896" s="14">
        <f t="shared" si="1115"/>
        <v>0.80528718107425368</v>
      </c>
      <c r="BK896" s="14">
        <f t="shared" si="1116"/>
        <v>0.15597383292982567</v>
      </c>
      <c r="BL896" s="14">
        <f t="shared" si="1117"/>
        <v>3.549778227736039E-2</v>
      </c>
      <c r="BM896" s="14">
        <f t="shared" si="1118"/>
        <v>0.41414757014826376</v>
      </c>
      <c r="BN896" s="14">
        <f t="shared" si="1119"/>
        <v>0.57995809326513981</v>
      </c>
    </row>
    <row r="897" spans="1:66" x14ac:dyDescent="0.25">
      <c r="A897" t="s">
        <v>22</v>
      </c>
      <c r="B897" t="s">
        <v>24</v>
      </c>
      <c r="C897" t="s">
        <v>259</v>
      </c>
      <c r="D897" s="11"/>
      <c r="E897" s="10">
        <f>VLOOKUP(A897,home!$A$2:$E$405,3,FALSE)</f>
        <v>1.6949152542372901</v>
      </c>
      <c r="F897" s="10">
        <f>VLOOKUP(B897,home!$B$2:$E$405,3,FALSE)</f>
        <v>1.18</v>
      </c>
      <c r="G897" s="10">
        <f>VLOOKUP(C897,away!$B$2:$E$405,4,FALSE)</f>
        <v>1.18</v>
      </c>
      <c r="H897" s="10">
        <f>VLOOKUP(A897,away!$A$2:$E$405,3,FALSE)</f>
        <v>1.55932203389831</v>
      </c>
      <c r="I897" s="10">
        <f>VLOOKUP(C897,away!$B$2:$E$405,3,FALSE)</f>
        <v>0.98</v>
      </c>
      <c r="J897" s="10">
        <f>VLOOKUP(B897,home!$B$2:$E$405,4,FALSE)</f>
        <v>0.43</v>
      </c>
      <c r="K897" s="12">
        <f t="shared" si="1064"/>
        <v>2.3600000000000025</v>
      </c>
      <c r="L897" s="12">
        <f t="shared" si="1065"/>
        <v>0.65709830508474776</v>
      </c>
      <c r="M897" s="13">
        <f t="shared" si="1066"/>
        <v>4.8943030257116778E-2</v>
      </c>
      <c r="N897" s="13">
        <f t="shared" si="1067"/>
        <v>0.11550555140679573</v>
      </c>
      <c r="O897" s="13">
        <f t="shared" si="1068"/>
        <v>3.2160382227662959E-2</v>
      </c>
      <c r="P897" s="13">
        <f t="shared" si="1069"/>
        <v>7.589850205728467E-2</v>
      </c>
      <c r="Q897" s="13">
        <f t="shared" si="1070"/>
        <v>0.13629655066001914</v>
      </c>
      <c r="R897" s="13">
        <f t="shared" si="1071"/>
        <v>1.0566266326337486E-2</v>
      </c>
      <c r="S897" s="13">
        <f t="shared" si="1072"/>
        <v>2.9424938465584704E-2</v>
      </c>
      <c r="T897" s="13">
        <f t="shared" si="1073"/>
        <v>8.9560232427596032E-2</v>
      </c>
      <c r="U897" s="13">
        <f t="shared" si="1074"/>
        <v>2.4936388530156495E-2</v>
      </c>
      <c r="V897" s="13">
        <f t="shared" si="1075"/>
        <v>5.0700869083758456E-3</v>
      </c>
      <c r="W897" s="13">
        <f t="shared" si="1076"/>
        <v>0.10721995318588183</v>
      </c>
      <c r="X897" s="13">
        <f t="shared" si="1077"/>
        <v>7.0454049509708946E-2</v>
      </c>
      <c r="Y897" s="13">
        <f t="shared" si="1078"/>
        <v>2.3147618259593324E-2</v>
      </c>
      <c r="Z897" s="13">
        <f t="shared" si="1079"/>
        <v>2.3143585647034696E-3</v>
      </c>
      <c r="AA897" s="13">
        <f t="shared" si="1080"/>
        <v>5.4618862127001943E-3</v>
      </c>
      <c r="AB897" s="13">
        <f t="shared" si="1081"/>
        <v>6.4450257309862386E-3</v>
      </c>
      <c r="AC897" s="13">
        <f t="shared" si="1082"/>
        <v>4.9140296333360554E-4</v>
      </c>
      <c r="AD897" s="13">
        <f t="shared" si="1083"/>
        <v>6.3259772379670343E-2</v>
      </c>
      <c r="AE897" s="13">
        <f t="shared" si="1084"/>
        <v>4.156788921072832E-2</v>
      </c>
      <c r="AF897" s="13">
        <f t="shared" si="1085"/>
        <v>1.3657094773160072E-2</v>
      </c>
      <c r="AG897" s="13">
        <f t="shared" si="1086"/>
        <v>2.9913512759417514E-3</v>
      </c>
      <c r="AH897" s="13">
        <f t="shared" si="1087"/>
        <v>3.8019027255625472E-4</v>
      </c>
      <c r="AI897" s="13">
        <f t="shared" si="1088"/>
        <v>8.9724904323276223E-4</v>
      </c>
      <c r="AJ897" s="13">
        <f t="shared" si="1089"/>
        <v>1.0587538710146607E-3</v>
      </c>
      <c r="AK897" s="13">
        <f t="shared" si="1090"/>
        <v>8.3288637853153405E-4</v>
      </c>
      <c r="AL897" s="13">
        <f t="shared" si="1091"/>
        <v>3.0481765127820729E-5</v>
      </c>
      <c r="AM897" s="13">
        <f t="shared" si="1092"/>
        <v>2.9858612563204413E-2</v>
      </c>
      <c r="AN897" s="13">
        <f t="shared" si="1093"/>
        <v>1.9620043707463775E-2</v>
      </c>
      <c r="AO897" s="13">
        <f t="shared" si="1094"/>
        <v>6.4461487329315571E-3</v>
      </c>
      <c r="AP897" s="13">
        <f t="shared" si="1095"/>
        <v>1.4119178022445075E-3</v>
      </c>
      <c r="AQ897" s="13">
        <f t="shared" si="1096"/>
        <v>2.3194219869346189E-4</v>
      </c>
      <c r="AR897" s="13">
        <f t="shared" si="1097"/>
        <v>4.9964476741284665E-5</v>
      </c>
      <c r="AS897" s="13">
        <f t="shared" si="1098"/>
        <v>1.1791616510943195E-4</v>
      </c>
      <c r="AT897" s="13">
        <f t="shared" si="1099"/>
        <v>1.3914107482912989E-4</v>
      </c>
      <c r="AU897" s="13">
        <f t="shared" si="1100"/>
        <v>1.0945764553224894E-4</v>
      </c>
      <c r="AV897" s="13">
        <f t="shared" si="1101"/>
        <v>6.4580010864026931E-5</v>
      </c>
      <c r="AW897" s="13">
        <f t="shared" si="1102"/>
        <v>1.3130460620971796E-6</v>
      </c>
      <c r="AX897" s="13">
        <f t="shared" si="1103"/>
        <v>1.1744387608193756E-2</v>
      </c>
      <c r="AY897" s="13">
        <f t="shared" si="1104"/>
        <v>7.7172171916024311E-3</v>
      </c>
      <c r="AZ897" s="13">
        <f t="shared" si="1105"/>
        <v>2.5354851682864166E-3</v>
      </c>
      <c r="BA897" s="13">
        <f t="shared" si="1106"/>
        <v>5.5535433554950711E-4</v>
      </c>
      <c r="BB897" s="13">
        <f t="shared" si="1107"/>
        <v>9.1230598152761824E-5</v>
      </c>
      <c r="BC897" s="13">
        <f t="shared" si="1108"/>
        <v>1.1989494283609505E-5</v>
      </c>
      <c r="BD897" s="13">
        <f t="shared" si="1109"/>
        <v>5.4719288301907423E-6</v>
      </c>
      <c r="BE897" s="13">
        <f t="shared" si="1110"/>
        <v>1.2913752039250165E-5</v>
      </c>
      <c r="BF897" s="13">
        <f t="shared" si="1111"/>
        <v>1.5238227406315216E-5</v>
      </c>
      <c r="BG897" s="13">
        <f t="shared" si="1112"/>
        <v>1.198740555963465E-5</v>
      </c>
      <c r="BH897" s="13">
        <f t="shared" si="1113"/>
        <v>7.0725692801844493E-6</v>
      </c>
      <c r="BI897" s="13">
        <f t="shared" si="1114"/>
        <v>3.3382527002470615E-6</v>
      </c>
      <c r="BJ897" s="14">
        <f t="shared" si="1115"/>
        <v>0.74388439248970151</v>
      </c>
      <c r="BK897" s="14">
        <f t="shared" si="1116"/>
        <v>0.16757565960842585</v>
      </c>
      <c r="BL897" s="14">
        <f t="shared" si="1117"/>
        <v>8.3276110102070519E-2</v>
      </c>
      <c r="BM897" s="14">
        <f t="shared" si="1118"/>
        <v>0.56996433368414479</v>
      </c>
      <c r="BN897" s="14">
        <f t="shared" si="1119"/>
        <v>0.41937028293521683</v>
      </c>
    </row>
    <row r="898" spans="1:66" x14ac:dyDescent="0.25">
      <c r="A898" t="s">
        <v>25</v>
      </c>
      <c r="B898" t="s">
        <v>171</v>
      </c>
      <c r="C898" t="s">
        <v>26</v>
      </c>
      <c r="D898" s="11"/>
      <c r="E898" s="10">
        <f>VLOOKUP(A898,home!$A$2:$E$405,3,FALSE)</f>
        <v>1.45</v>
      </c>
      <c r="F898" s="10">
        <f>VLOOKUP(B898,home!$B$2:$E$405,3,FALSE)</f>
        <v>1.1499999999999999</v>
      </c>
      <c r="G898" s="10">
        <f>VLOOKUP(C898,away!$B$2:$E$405,4,FALSE)</f>
        <v>1.38</v>
      </c>
      <c r="H898" s="10">
        <f>VLOOKUP(A898,away!$A$2:$E$405,3,FALSE)</f>
        <v>1.31666666666667</v>
      </c>
      <c r="I898" s="10">
        <f>VLOOKUP(C898,away!$B$2:$E$405,3,FALSE)</f>
        <v>0.69</v>
      </c>
      <c r="J898" s="10">
        <f>VLOOKUP(B898,home!$B$2:$E$405,4,FALSE)</f>
        <v>0.25</v>
      </c>
      <c r="K898" s="12">
        <f t="shared" si="1064"/>
        <v>2.3011499999999994</v>
      </c>
      <c r="L898" s="12">
        <f t="shared" si="1065"/>
        <v>0.22712500000000055</v>
      </c>
      <c r="M898" s="13">
        <f t="shared" si="1066"/>
        <v>7.9796550681754397E-2</v>
      </c>
      <c r="N898" s="13">
        <f t="shared" si="1067"/>
        <v>0.18362383260131909</v>
      </c>
      <c r="O898" s="13">
        <f t="shared" si="1068"/>
        <v>1.812379157359351E-2</v>
      </c>
      <c r="P898" s="13">
        <f t="shared" si="1069"/>
        <v>4.1705562979574694E-2</v>
      </c>
      <c r="Q898" s="13">
        <f t="shared" si="1070"/>
        <v>0.21127299119526266</v>
      </c>
      <c r="R898" s="13">
        <f t="shared" si="1071"/>
        <v>2.0581830805762175E-3</v>
      </c>
      <c r="S898" s="13">
        <f t="shared" si="1072"/>
        <v>5.4493395033457792E-3</v>
      </c>
      <c r="T898" s="13">
        <f t="shared" si="1073"/>
        <v>4.7985378125224146E-2</v>
      </c>
      <c r="U898" s="13">
        <f t="shared" si="1074"/>
        <v>4.7361879958679621E-3</v>
      </c>
      <c r="V898" s="13">
        <f t="shared" si="1075"/>
        <v>3.1645446369155014E-4</v>
      </c>
      <c r="W898" s="13">
        <f t="shared" si="1076"/>
        <v>0.16205694789632616</v>
      </c>
      <c r="X898" s="13">
        <f t="shared" si="1077"/>
        <v>3.6807184290953164E-2</v>
      </c>
      <c r="Y898" s="13">
        <f t="shared" si="1078"/>
        <v>4.1799158660413786E-3</v>
      </c>
      <c r="Z898" s="13">
        <f t="shared" si="1079"/>
        <v>1.5582161072529152E-4</v>
      </c>
      <c r="AA898" s="13">
        <f t="shared" si="1080"/>
        <v>3.585688995205045E-4</v>
      </c>
      <c r="AB898" s="13">
        <f t="shared" si="1081"/>
        <v>4.1256041156580441E-4</v>
      </c>
      <c r="AC898" s="13">
        <f t="shared" si="1082"/>
        <v>1.0337157004984117E-5</v>
      </c>
      <c r="AD898" s="13">
        <f t="shared" si="1083"/>
        <v>9.3229336412907732E-2</v>
      </c>
      <c r="AE898" s="13">
        <f t="shared" si="1084"/>
        <v>2.1174713032781716E-2</v>
      </c>
      <c r="AF898" s="13">
        <f t="shared" si="1085"/>
        <v>2.404653348785279E-3</v>
      </c>
      <c r="AG898" s="13">
        <f t="shared" si="1086"/>
        <v>1.8205229728095263E-4</v>
      </c>
      <c r="AH898" s="13">
        <f t="shared" si="1087"/>
        <v>8.8477458339954803E-6</v>
      </c>
      <c r="AI898" s="13">
        <f t="shared" si="1088"/>
        <v>2.0359990325898699E-5</v>
      </c>
      <c r="AJ898" s="13">
        <f t="shared" si="1089"/>
        <v>2.3425695869220889E-5</v>
      </c>
      <c r="AK898" s="13">
        <f t="shared" si="1090"/>
        <v>1.7968680016485875E-5</v>
      </c>
      <c r="AL898" s="13">
        <f t="shared" si="1091"/>
        <v>2.1610806422974491E-7</v>
      </c>
      <c r="AM898" s="13">
        <f t="shared" si="1092"/>
        <v>4.2906937497312496E-2</v>
      </c>
      <c r="AN898" s="13">
        <f t="shared" si="1093"/>
        <v>9.7452381790771227E-3</v>
      </c>
      <c r="AO898" s="13">
        <f t="shared" si="1094"/>
        <v>1.1066936107114484E-3</v>
      </c>
      <c r="AP898" s="13">
        <f t="shared" si="1095"/>
        <v>8.3785928777612773E-5</v>
      </c>
      <c r="AQ898" s="13">
        <f t="shared" si="1096"/>
        <v>4.7574697684038376E-6</v>
      </c>
      <c r="AR898" s="13">
        <f t="shared" si="1097"/>
        <v>4.0190885450924585E-7</v>
      </c>
      <c r="AS898" s="13">
        <f t="shared" si="1098"/>
        <v>9.2485256055395097E-7</v>
      </c>
      <c r="AT898" s="13">
        <f t="shared" si="1099"/>
        <v>1.064112234859362E-6</v>
      </c>
      <c r="AU898" s="13">
        <f t="shared" si="1100"/>
        <v>8.1622728974887317E-7</v>
      </c>
      <c r="AV898" s="13">
        <f t="shared" si="1101"/>
        <v>4.6956535695140485E-7</v>
      </c>
      <c r="AW898" s="13">
        <f t="shared" si="1102"/>
        <v>3.1374610410699301E-9</v>
      </c>
      <c r="AX898" s="13">
        <f t="shared" si="1103"/>
        <v>1.645588320365678E-2</v>
      </c>
      <c r="AY898" s="13">
        <f t="shared" si="1104"/>
        <v>3.7375424726305549E-3</v>
      </c>
      <c r="AZ898" s="13">
        <f t="shared" si="1105"/>
        <v>4.2444466704810832E-4</v>
      </c>
      <c r="BA898" s="13">
        <f t="shared" si="1106"/>
        <v>3.2133998334433946E-5</v>
      </c>
      <c r="BB898" s="13">
        <f t="shared" si="1107"/>
        <v>1.8246085929270821E-6</v>
      </c>
      <c r="BC898" s="13">
        <f t="shared" si="1108"/>
        <v>8.2882845333712937E-8</v>
      </c>
      <c r="BD898" s="13">
        <f t="shared" si="1109"/>
        <v>1.5213924763402101E-8</v>
      </c>
      <c r="BE898" s="13">
        <f t="shared" si="1110"/>
        <v>3.5009522969302736E-8</v>
      </c>
      <c r="BF898" s="13">
        <f t="shared" si="1111"/>
        <v>4.0281081890405486E-8</v>
      </c>
      <c r="BG898" s="13">
        <f t="shared" si="1112"/>
        <v>3.0897603864035518E-8</v>
      </c>
      <c r="BH898" s="13">
        <f t="shared" si="1113"/>
        <v>1.7775005282931332E-8</v>
      </c>
      <c r="BI898" s="13">
        <f t="shared" si="1114"/>
        <v>8.180590681363481E-9</v>
      </c>
      <c r="BJ898" s="14">
        <f t="shared" si="1115"/>
        <v>0.8374163295856375</v>
      </c>
      <c r="BK898" s="14">
        <f t="shared" si="1116"/>
        <v>0.1310160033660662</v>
      </c>
      <c r="BL898" s="14">
        <f t="shared" si="1117"/>
        <v>2.576371809719567E-2</v>
      </c>
      <c r="BM898" s="14">
        <f t="shared" si="1118"/>
        <v>0.45403342121237467</v>
      </c>
      <c r="BN898" s="14">
        <f t="shared" si="1119"/>
        <v>0.53658091211208059</v>
      </c>
    </row>
    <row r="899" spans="1:66" x14ac:dyDescent="0.25">
      <c r="A899" t="s">
        <v>25</v>
      </c>
      <c r="B899" t="s">
        <v>265</v>
      </c>
      <c r="C899" t="s">
        <v>168</v>
      </c>
      <c r="D899" s="11"/>
      <c r="E899" s="10">
        <f>VLOOKUP(A899,home!$A$2:$E$405,3,FALSE)</f>
        <v>1.45</v>
      </c>
      <c r="F899" s="10">
        <f>VLOOKUP(B899,home!$B$2:$E$405,3,FALSE)</f>
        <v>1.1499999999999999</v>
      </c>
      <c r="G899" s="10">
        <f>VLOOKUP(C899,away!$B$2:$E$405,4,FALSE)</f>
        <v>2.0699999999999998</v>
      </c>
      <c r="H899" s="10">
        <f>VLOOKUP(A899,away!$A$2:$E$405,3,FALSE)</f>
        <v>1.31666666666667</v>
      </c>
      <c r="I899" s="10">
        <f>VLOOKUP(C899,away!$B$2:$E$405,3,FALSE)</f>
        <v>0.34</v>
      </c>
      <c r="J899" s="10">
        <f>VLOOKUP(B899,home!$B$2:$E$405,4,FALSE)</f>
        <v>0.76</v>
      </c>
      <c r="K899" s="12">
        <f t="shared" si="1064"/>
        <v>3.4517249999999993</v>
      </c>
      <c r="L899" s="12">
        <f t="shared" si="1065"/>
        <v>0.34022666666666757</v>
      </c>
      <c r="M899" s="13">
        <f t="shared" si="1066"/>
        <v>2.2551545773548932E-2</v>
      </c>
      <c r="N899" s="13">
        <f t="shared" si="1067"/>
        <v>7.784173433520318E-2</v>
      </c>
      <c r="O899" s="13">
        <f t="shared" si="1068"/>
        <v>7.6726372467153282E-3</v>
      </c>
      <c r="P899" s="13">
        <f t="shared" si="1069"/>
        <v>2.6483833800418462E-2</v>
      </c>
      <c r="Q899" s="13">
        <f t="shared" si="1070"/>
        <v>0.13434413022408959</v>
      </c>
      <c r="R899" s="13">
        <f t="shared" si="1071"/>
        <v>1.3052178974962368E-3</v>
      </c>
      <c r="S899" s="13">
        <f t="shared" si="1072"/>
        <v>7.7754476324064549E-3</v>
      </c>
      <c r="T899" s="13">
        <f t="shared" si="1073"/>
        <v>4.5707455612374707E-2</v>
      </c>
      <c r="U899" s="13">
        <f t="shared" si="1074"/>
        <v>4.5052532472351975E-3</v>
      </c>
      <c r="V899" s="13">
        <f t="shared" si="1075"/>
        <v>1.0145826458997521E-3</v>
      </c>
      <c r="W899" s="13">
        <f t="shared" si="1076"/>
        <v>0.15457299763258181</v>
      </c>
      <c r="X899" s="13">
        <f t="shared" si="1077"/>
        <v>5.2589855741208009E-2</v>
      </c>
      <c r="Y899" s="13">
        <f t="shared" si="1078"/>
        <v>8.946235659656054E-3</v>
      </c>
      <c r="Z899" s="13">
        <f t="shared" si="1079"/>
        <v>1.4802331151294031E-4</v>
      </c>
      <c r="AA899" s="13">
        <f t="shared" si="1080"/>
        <v>5.1093576493200382E-4</v>
      </c>
      <c r="AB899" s="13">
        <f t="shared" si="1081"/>
        <v>8.8180487660496042E-4</v>
      </c>
      <c r="AC899" s="13">
        <f t="shared" si="1082"/>
        <v>7.4468393543321269E-5</v>
      </c>
      <c r="AD899" s="13">
        <f t="shared" si="1083"/>
        <v>0.13338587006333086</v>
      </c>
      <c r="AE899" s="13">
        <f t="shared" si="1084"/>
        <v>4.5381429952080297E-2</v>
      </c>
      <c r="AF899" s="13">
        <f t="shared" si="1085"/>
        <v>7.7199863205815724E-3</v>
      </c>
      <c r="AG899" s="13">
        <f t="shared" si="1086"/>
        <v>8.7551507085458034E-4</v>
      </c>
      <c r="AH899" s="13">
        <f t="shared" si="1087"/>
        <v>1.2590369466252358E-5</v>
      </c>
      <c r="AI899" s="13">
        <f t="shared" si="1088"/>
        <v>4.3458493045899914E-5</v>
      </c>
      <c r="AJ899" s="13">
        <f t="shared" si="1089"/>
        <v>7.5003383454429423E-5</v>
      </c>
      <c r="AK899" s="13">
        <f t="shared" si="1090"/>
        <v>8.629701791808011E-5</v>
      </c>
      <c r="AL899" s="13">
        <f t="shared" si="1091"/>
        <v>3.4981345896008767E-6</v>
      </c>
      <c r="AM899" s="13">
        <f t="shared" si="1092"/>
        <v>9.2082268468870077E-2</v>
      </c>
      <c r="AN899" s="13">
        <f t="shared" si="1093"/>
        <v>3.1328843260268857E-2</v>
      </c>
      <c r="AO899" s="13">
        <f t="shared" si="1094"/>
        <v>5.3294539564818829E-3</v>
      </c>
      <c r="AP899" s="13">
        <f t="shared" si="1095"/>
        <v>6.0440745158910482E-4</v>
      </c>
      <c r="AQ899" s="13">
        <f t="shared" si="1096"/>
        <v>5.1408883140664087E-5</v>
      </c>
      <c r="AR899" s="13">
        <f t="shared" si="1097"/>
        <v>8.5671588712096596E-7</v>
      </c>
      <c r="AS899" s="13">
        <f t="shared" si="1098"/>
        <v>2.9571476454726155E-6</v>
      </c>
      <c r="AT899" s="13">
        <f t="shared" si="1099"/>
        <v>5.1036302282844816E-6</v>
      </c>
      <c r="AU899" s="13">
        <f t="shared" si="1100"/>
        <v>5.8721093499084157E-6</v>
      </c>
      <c r="AV899" s="13">
        <f t="shared" si="1101"/>
        <v>5.0672266614531563E-6</v>
      </c>
      <c r="AW899" s="13">
        <f t="shared" si="1102"/>
        <v>1.1411390107106484E-7</v>
      </c>
      <c r="AX899" s="13">
        <f t="shared" si="1103"/>
        <v>5.2973778021785115E-2</v>
      </c>
      <c r="AY899" s="13">
        <f t="shared" si="1104"/>
        <v>1.8023091917091925E-2</v>
      </c>
      <c r="AZ899" s="13">
        <f t="shared" si="1105"/>
        <v>3.0659682429895721E-3</v>
      </c>
      <c r="BA899" s="13">
        <f t="shared" si="1106"/>
        <v>3.4770805180606726E-4</v>
      </c>
      <c r="BB899" s="13">
        <f t="shared" si="1107"/>
        <v>2.9574887859784799E-5</v>
      </c>
      <c r="BC899" s="13">
        <f t="shared" si="1108"/>
        <v>2.0124331027150152E-6</v>
      </c>
      <c r="BD899" s="13">
        <f t="shared" si="1109"/>
        <v>4.857959842592388E-8</v>
      </c>
      <c r="BE899" s="13">
        <f t="shared" si="1110"/>
        <v>1.6768341437672209E-7</v>
      </c>
      <c r="BF899" s="13">
        <f t="shared" si="1111"/>
        <v>2.8939851674474546E-7</v>
      </c>
      <c r="BG899" s="13">
        <f t="shared" si="1112"/>
        <v>3.3297469840358546E-7</v>
      </c>
      <c r="BH899" s="13">
        <f t="shared" si="1113"/>
        <v>2.8733427271177894E-7</v>
      </c>
      <c r="BI899" s="13">
        <f t="shared" si="1114"/>
        <v>1.9835977849521292E-7</v>
      </c>
      <c r="BJ899" s="14">
        <f t="shared" si="1115"/>
        <v>0.86520372618694652</v>
      </c>
      <c r="BK899" s="14">
        <f t="shared" si="1116"/>
        <v>7.592646829749844E-2</v>
      </c>
      <c r="BL899" s="14">
        <f t="shared" si="1117"/>
        <v>1.5114379456919782E-2</v>
      </c>
      <c r="BM899" s="14">
        <f t="shared" si="1118"/>
        <v>0.66817052017221501</v>
      </c>
      <c r="BN899" s="14">
        <f t="shared" si="1119"/>
        <v>0.27019909927747171</v>
      </c>
    </row>
    <row r="900" spans="1:66" x14ac:dyDescent="0.25">
      <c r="A900" t="s">
        <v>25</v>
      </c>
      <c r="B900" t="s">
        <v>174</v>
      </c>
      <c r="C900" t="s">
        <v>260</v>
      </c>
      <c r="D900" s="11"/>
      <c r="E900" s="10">
        <f>VLOOKUP(A900,home!$A$2:$E$405,3,FALSE)</f>
        <v>1.45</v>
      </c>
      <c r="F900" s="10">
        <f>VLOOKUP(B900,home!$B$2:$E$405,3,FALSE)</f>
        <v>0.23</v>
      </c>
      <c r="G900" s="10">
        <f>VLOOKUP(C900,away!$B$2:$E$405,4,FALSE)</f>
        <v>1.1499999999999999</v>
      </c>
      <c r="H900" s="10">
        <f>VLOOKUP(A900,away!$A$2:$E$405,3,FALSE)</f>
        <v>1.31666666666667</v>
      </c>
      <c r="I900" s="10">
        <f>VLOOKUP(C900,away!$B$2:$E$405,3,FALSE)</f>
        <v>1.61</v>
      </c>
      <c r="J900" s="10">
        <f>VLOOKUP(B900,home!$B$2:$E$405,4,FALSE)</f>
        <v>1.52</v>
      </c>
      <c r="K900" s="12">
        <f t="shared" si="1064"/>
        <v>0.383525</v>
      </c>
      <c r="L900" s="12">
        <f t="shared" si="1065"/>
        <v>3.2221466666666752</v>
      </c>
      <c r="M900" s="13">
        <f t="shared" si="1066"/>
        <v>2.7169190043866583E-2</v>
      </c>
      <c r="N900" s="13">
        <f t="shared" si="1067"/>
        <v>1.0420063611573932E-2</v>
      </c>
      <c r="O900" s="13">
        <f t="shared" si="1068"/>
        <v>8.7543115135878147E-2</v>
      </c>
      <c r="P900" s="13">
        <f t="shared" si="1069"/>
        <v>3.3574973232487669E-2</v>
      </c>
      <c r="Q900" s="13">
        <f t="shared" si="1070"/>
        <v>1.9981774483144462E-3</v>
      </c>
      <c r="R900" s="13">
        <f t="shared" si="1071"/>
        <v>0.14103837831234337</v>
      </c>
      <c r="S900" s="13">
        <f t="shared" si="1072"/>
        <v>1.0372768066900333E-2</v>
      </c>
      <c r="T900" s="13">
        <f t="shared" si="1073"/>
        <v>6.4384208044949154E-3</v>
      </c>
      <c r="U900" s="13">
        <f t="shared" si="1074"/>
        <v>5.4091744042241499E-2</v>
      </c>
      <c r="V900" s="13">
        <f t="shared" si="1075"/>
        <v>1.4242661126677449E-3</v>
      </c>
      <c r="W900" s="13">
        <f t="shared" si="1076"/>
        <v>2.5545033528826607E-4</v>
      </c>
      <c r="X900" s="13">
        <f t="shared" si="1077"/>
        <v>8.2309844634797103E-4</v>
      </c>
      <c r="Y900" s="13">
        <f t="shared" si="1078"/>
        <v>1.3260719576193172E-3</v>
      </c>
      <c r="Z900" s="13">
        <f t="shared" si="1079"/>
        <v>0.15148211351706356</v>
      </c>
      <c r="AA900" s="13">
        <f t="shared" si="1080"/>
        <v>5.8097177586631805E-2</v>
      </c>
      <c r="AB900" s="13">
        <f t="shared" si="1081"/>
        <v>1.114086001695648E-2</v>
      </c>
      <c r="AC900" s="13">
        <f t="shared" si="1082"/>
        <v>1.1000442167108795E-4</v>
      </c>
      <c r="AD900" s="13">
        <f t="shared" si="1083"/>
        <v>2.4492897460358052E-5</v>
      </c>
      <c r="AE900" s="13">
        <f t="shared" si="1084"/>
        <v>7.8919707908901387E-5</v>
      </c>
      <c r="AF900" s="13">
        <f t="shared" si="1085"/>
        <v>1.2714543688648714E-4</v>
      </c>
      <c r="AG900" s="13">
        <f t="shared" si="1086"/>
        <v>1.3656041521522419E-4</v>
      </c>
      <c r="AH900" s="13">
        <f t="shared" si="1087"/>
        <v>0.1220243967821573</v>
      </c>
      <c r="AI900" s="13">
        <f t="shared" si="1088"/>
        <v>4.6799406775876885E-2</v>
      </c>
      <c r="AJ900" s="13">
        <f t="shared" si="1089"/>
        <v>8.9743712418590901E-3</v>
      </c>
      <c r="AK900" s="13">
        <f t="shared" si="1090"/>
        <v>1.1472985768446694E-3</v>
      </c>
      <c r="AL900" s="13">
        <f t="shared" si="1091"/>
        <v>5.4376232888780496E-6</v>
      </c>
      <c r="AM900" s="13">
        <f t="shared" si="1092"/>
        <v>1.878727699696765E-6</v>
      </c>
      <c r="AN900" s="13">
        <f t="shared" si="1093"/>
        <v>6.0535361951522828E-6</v>
      </c>
      <c r="AO900" s="13">
        <f t="shared" si="1094"/>
        <v>9.7526907363779979E-6</v>
      </c>
      <c r="AP900" s="13">
        <f t="shared" si="1095"/>
        <v>1.0474866649083776E-5</v>
      </c>
      <c r="AQ900" s="13">
        <f t="shared" si="1096"/>
        <v>8.4378891642808043E-6</v>
      </c>
      <c r="AR900" s="13">
        <f t="shared" si="1097"/>
        <v>7.863610066872799E-2</v>
      </c>
      <c r="AS900" s="13">
        <f t="shared" si="1098"/>
        <v>3.0158910508973905E-2</v>
      </c>
      <c r="AT900" s="13">
        <f t="shared" si="1099"/>
        <v>5.7833480764771083E-3</v>
      </c>
      <c r="AU900" s="13">
        <f t="shared" si="1100"/>
        <v>7.3935285701029452E-4</v>
      </c>
      <c r="AV900" s="13">
        <f t="shared" si="1101"/>
        <v>7.0890076121218277E-5</v>
      </c>
      <c r="AW900" s="13">
        <f t="shared" si="1102"/>
        <v>1.8665756656883005E-7</v>
      </c>
      <c r="AX900" s="13">
        <f t="shared" si="1103"/>
        <v>1.2008984017103362E-7</v>
      </c>
      <c r="AY900" s="13">
        <f t="shared" si="1104"/>
        <v>3.8694707820762979E-7</v>
      </c>
      <c r="AZ900" s="13">
        <f t="shared" si="1105"/>
        <v>6.2340011911156191E-7</v>
      </c>
      <c r="BA900" s="13">
        <f t="shared" si="1106"/>
        <v>6.6956220526497575E-7</v>
      </c>
      <c r="BB900" s="13">
        <f t="shared" si="1107"/>
        <v>5.3935690695513249E-7</v>
      </c>
      <c r="BC900" s="13">
        <f t="shared" si="1108"/>
        <v>3.4757741197782566E-7</v>
      </c>
      <c r="BD900" s="13">
        <f t="shared" si="1109"/>
        <v>4.2229508274901156E-2</v>
      </c>
      <c r="BE900" s="13">
        <f t="shared" si="1110"/>
        <v>1.6196072161131468E-2</v>
      </c>
      <c r="BF900" s="13">
        <f t="shared" si="1111"/>
        <v>3.1057992877989724E-3</v>
      </c>
      <c r="BG900" s="13">
        <f t="shared" si="1112"/>
        <v>3.9705055728436707E-4</v>
      </c>
      <c r="BH900" s="13">
        <f t="shared" si="1113"/>
        <v>3.8069703745621711E-5</v>
      </c>
      <c r="BI900" s="13">
        <f t="shared" si="1114"/>
        <v>2.9201366258079144E-6</v>
      </c>
      <c r="BJ900" s="14">
        <f t="shared" si="1115"/>
        <v>2.16676857051161E-2</v>
      </c>
      <c r="BK900" s="14">
        <f t="shared" si="1116"/>
        <v>7.2657026447960502E-2</v>
      </c>
      <c r="BL900" s="14">
        <f t="shared" si="1117"/>
        <v>0.70821477077958717</v>
      </c>
      <c r="BM900" s="14">
        <f t="shared" si="1118"/>
        <v>0.65227749837575133</v>
      </c>
      <c r="BN900" s="14">
        <f t="shared" si="1119"/>
        <v>0.3017438977844642</v>
      </c>
    </row>
    <row r="901" spans="1:66" x14ac:dyDescent="0.25">
      <c r="A901" t="s">
        <v>178</v>
      </c>
      <c r="B901" t="s">
        <v>468</v>
      </c>
      <c r="C901" t="s">
        <v>269</v>
      </c>
      <c r="D901" s="11"/>
      <c r="E901" s="10">
        <f>VLOOKUP(A901,home!$A$2:$E$405,3,FALSE)</f>
        <v>1.85245901639344</v>
      </c>
      <c r="F901" s="10">
        <f>VLOOKUP(B901,home!$B$2:$E$405,3,FALSE)</f>
        <v>0.36</v>
      </c>
      <c r="G901" s="10">
        <f>VLOOKUP(C901,away!$B$2:$E$405,4,FALSE)</f>
        <v>0.18</v>
      </c>
      <c r="H901" s="10">
        <f>VLOOKUP(A901,away!$A$2:$E$405,3,FALSE)</f>
        <v>1.36065573770492</v>
      </c>
      <c r="I901" s="10">
        <f>VLOOKUP(C901,away!$B$2:$E$405,3,FALSE)</f>
        <v>0.9</v>
      </c>
      <c r="J901" s="10">
        <f>VLOOKUP(B901,home!$B$2:$E$405,4,FALSE)</f>
        <v>0.73</v>
      </c>
      <c r="K901" s="12">
        <f t="shared" si="1064"/>
        <v>0.1200393442622949</v>
      </c>
      <c r="L901" s="12">
        <f t="shared" si="1065"/>
        <v>0.89395081967213252</v>
      </c>
      <c r="M901" s="13">
        <f t="shared" si="1066"/>
        <v>0.36276858172196219</v>
      </c>
      <c r="N901" s="13">
        <f t="shared" si="1067"/>
        <v>4.3546502668867081E-2</v>
      </c>
      <c r="O901" s="13">
        <f t="shared" si="1068"/>
        <v>0.32429727098164507</v>
      </c>
      <c r="P901" s="13">
        <f t="shared" si="1069"/>
        <v>3.8928431754688429E-2</v>
      </c>
      <c r="Q901" s="13">
        <f t="shared" si="1070"/>
        <v>2.61364681264354E-3</v>
      </c>
      <c r="R901" s="13">
        <f t="shared" si="1071"/>
        <v>0.14495290560573865</v>
      </c>
      <c r="S901" s="13">
        <f t="shared" si="1072"/>
        <v>1.044345400369391E-3</v>
      </c>
      <c r="T901" s="13">
        <f t="shared" si="1073"/>
        <v>2.336471710496149E-3</v>
      </c>
      <c r="U901" s="13">
        <f t="shared" si="1074"/>
        <v>1.7400051737827198E-2</v>
      </c>
      <c r="V901" s="13">
        <f t="shared" si="1075"/>
        <v>1.2451993638486757E-5</v>
      </c>
      <c r="W901" s="13">
        <f t="shared" si="1076"/>
        <v>1.0458014984098927E-4</v>
      </c>
      <c r="X901" s="13">
        <f t="shared" si="1077"/>
        <v>9.3489510671786798E-5</v>
      </c>
      <c r="Y901" s="13">
        <f t="shared" si="1078"/>
        <v>4.1787512347895194E-5</v>
      </c>
      <c r="Z901" s="13">
        <f t="shared" si="1079"/>
        <v>4.3193589593369108E-2</v>
      </c>
      <c r="AA901" s="13">
        <f t="shared" si="1080"/>
        <v>5.1849301711227131E-3</v>
      </c>
      <c r="AB901" s="13">
        <f t="shared" si="1081"/>
        <v>3.1119780889367956E-4</v>
      </c>
      <c r="AC901" s="13">
        <f t="shared" si="1082"/>
        <v>8.3513396864596065E-8</v>
      </c>
      <c r="AD901" s="13">
        <f t="shared" si="1083"/>
        <v>3.1384331524412231E-6</v>
      </c>
      <c r="AE901" s="13">
        <f t="shared" si="1084"/>
        <v>2.8056048891110262E-6</v>
      </c>
      <c r="AF901" s="13">
        <f t="shared" si="1085"/>
        <v>1.2540363951484721E-6</v>
      </c>
      <c r="AG901" s="13">
        <f t="shared" si="1086"/>
        <v>3.7368228778055439E-7</v>
      </c>
      <c r="AH901" s="13">
        <f t="shared" si="1087"/>
        <v>9.6532362053935016E-3</v>
      </c>
      <c r="AI901" s="13">
        <f t="shared" si="1088"/>
        <v>1.1587681441044798E-3</v>
      </c>
      <c r="AJ901" s="13">
        <f t="shared" si="1089"/>
        <v>6.9548884085169106E-5</v>
      </c>
      <c r="AK901" s="13">
        <f t="shared" si="1090"/>
        <v>2.7828674799193538E-6</v>
      </c>
      <c r="AL901" s="13">
        <f t="shared" si="1091"/>
        <v>3.5847046676576276E-10</v>
      </c>
      <c r="AM901" s="13">
        <f t="shared" si="1092"/>
        <v>7.5347091526018265E-8</v>
      </c>
      <c r="AN901" s="13">
        <f t="shared" si="1093"/>
        <v>6.7356594229595224E-8</v>
      </c>
      <c r="AO901" s="13">
        <f t="shared" si="1094"/>
        <v>3.0106741310934935E-8</v>
      </c>
      <c r="AP901" s="13">
        <f t="shared" si="1095"/>
        <v>8.9713153575223823E-9</v>
      </c>
      <c r="AQ901" s="13">
        <f t="shared" si="1096"/>
        <v>2.0049786793485809E-9</v>
      </c>
      <c r="AR901" s="13">
        <f t="shared" si="1097"/>
        <v>1.7259036836600457E-3</v>
      </c>
      <c r="AS901" s="13">
        <f t="shared" si="1098"/>
        <v>2.0717634644643114E-4</v>
      </c>
      <c r="AT901" s="13">
        <f t="shared" si="1099"/>
        <v>1.2434656387043814E-5</v>
      </c>
      <c r="AU901" s="13">
        <f t="shared" si="1100"/>
        <v>4.9754933294256568E-7</v>
      </c>
      <c r="AV901" s="13">
        <f t="shared" si="1101"/>
        <v>1.4931373916141951E-8</v>
      </c>
      <c r="AW901" s="13">
        <f t="shared" si="1102"/>
        <v>1.0685334493199833E-12</v>
      </c>
      <c r="AX901" s="13">
        <f t="shared" si="1103"/>
        <v>1.5074359098090599E-9</v>
      </c>
      <c r="AY901" s="13">
        <f t="shared" si="1104"/>
        <v>1.3475735671770159E-9</v>
      </c>
      <c r="AZ901" s="13">
        <f t="shared" si="1105"/>
        <v>6.0233224747319641E-10</v>
      </c>
      <c r="BA901" s="13">
        <f t="shared" si="1106"/>
        <v>1.7948513544787395E-10</v>
      </c>
      <c r="BB901" s="13">
        <f t="shared" si="1107"/>
        <v>4.0112720988147657E-11</v>
      </c>
      <c r="BC901" s="13">
        <f t="shared" si="1108"/>
        <v>7.1717599613268314E-12</v>
      </c>
      <c r="BD901" s="13">
        <f t="shared" si="1109"/>
        <v>2.5714550211384168E-4</v>
      </c>
      <c r="BE901" s="13">
        <f t="shared" si="1110"/>
        <v>3.0867577453744125E-5</v>
      </c>
      <c r="BF901" s="13">
        <f t="shared" si="1111"/>
        <v>1.8526618782565219E-6</v>
      </c>
      <c r="BG901" s="13">
        <f t="shared" si="1112"/>
        <v>7.4130772335221545E-8</v>
      </c>
      <c r="BH901" s="13">
        <f t="shared" si="1113"/>
        <v>2.2246523251943656E-9</v>
      </c>
      <c r="BI901" s="13">
        <f t="shared" si="1114"/>
        <v>5.3409161265584243E-11</v>
      </c>
      <c r="BJ901" s="14">
        <f t="shared" si="1115"/>
        <v>4.8744237592424362E-2</v>
      </c>
      <c r="BK901" s="14">
        <f t="shared" si="1116"/>
        <v>0.40275389609009937</v>
      </c>
      <c r="BL901" s="14">
        <f t="shared" si="1117"/>
        <v>0.50526666172377022</v>
      </c>
      <c r="BM901" s="14">
        <f t="shared" si="1118"/>
        <v>8.2851044107613306E-2</v>
      </c>
      <c r="BN901" s="14">
        <f t="shared" si="1119"/>
        <v>0.91710733954554491</v>
      </c>
    </row>
    <row r="902" spans="1:66" x14ac:dyDescent="0.25">
      <c r="A902" t="s">
        <v>178</v>
      </c>
      <c r="B902" t="s">
        <v>270</v>
      </c>
      <c r="C902" t="s">
        <v>272</v>
      </c>
      <c r="D902" s="11"/>
      <c r="E902" s="10">
        <f>VLOOKUP(A902,home!$A$2:$E$405,3,FALSE)</f>
        <v>1.85245901639344</v>
      </c>
      <c r="F902" s="10">
        <f>VLOOKUP(B902,home!$B$2:$E$405,3,FALSE)</f>
        <v>0.18</v>
      </c>
      <c r="G902" s="10">
        <f>VLOOKUP(C902,away!$B$2:$E$405,4,FALSE)</f>
        <v>0.72</v>
      </c>
      <c r="H902" s="10">
        <f>VLOOKUP(A902,away!$A$2:$E$405,3,FALSE)</f>
        <v>1.36065573770492</v>
      </c>
      <c r="I902" s="10">
        <f>VLOOKUP(C902,away!$B$2:$E$405,3,FALSE)</f>
        <v>0.54</v>
      </c>
      <c r="J902" s="10">
        <f>VLOOKUP(B902,home!$B$2:$E$405,4,FALSE)</f>
        <v>0.49</v>
      </c>
      <c r="K902" s="12">
        <f t="shared" si="1064"/>
        <v>0.2400786885245898</v>
      </c>
      <c r="L902" s="12">
        <f t="shared" si="1065"/>
        <v>0.36002950819672186</v>
      </c>
      <c r="M902" s="13">
        <f t="shared" si="1066"/>
        <v>0.54875225968660757</v>
      </c>
      <c r="N902" s="13">
        <f t="shared" si="1067"/>
        <v>0.13174372283046587</v>
      </c>
      <c r="O902" s="13">
        <f t="shared" si="1068"/>
        <v>0.19756700617680911</v>
      </c>
      <c r="P902" s="13">
        <f t="shared" si="1069"/>
        <v>4.7431627738657861E-2</v>
      </c>
      <c r="Q902" s="13">
        <f t="shared" si="1070"/>
        <v>1.581443009924265E-2</v>
      </c>
      <c r="R902" s="13">
        <f t="shared" si="1071"/>
        <v>3.5564976034867642E-2</v>
      </c>
      <c r="S902" s="13">
        <f t="shared" si="1072"/>
        <v>1.0249430732291907E-3</v>
      </c>
      <c r="T902" s="13">
        <f t="shared" si="1073"/>
        <v>5.6936614910417663E-3</v>
      </c>
      <c r="U902" s="13">
        <f t="shared" si="1074"/>
        <v>8.5383928038594899E-3</v>
      </c>
      <c r="V902" s="13">
        <f t="shared" si="1075"/>
        <v>9.8434863303416533E-6</v>
      </c>
      <c r="W902" s="13">
        <f t="shared" si="1076"/>
        <v>1.2655692126633251E-3</v>
      </c>
      <c r="X902" s="13">
        <f t="shared" si="1077"/>
        <v>4.5564226122408937E-4</v>
      </c>
      <c r="Y902" s="13">
        <f t="shared" si="1078"/>
        <v>8.2022329611075584E-5</v>
      </c>
      <c r="Z902" s="13">
        <f t="shared" si="1079"/>
        <v>4.2681469436205328E-3</v>
      </c>
      <c r="AA902" s="13">
        <f t="shared" si="1080"/>
        <v>1.0246911206546539E-3</v>
      </c>
      <c r="AB902" s="13">
        <f t="shared" si="1081"/>
        <v>1.2300325019478075E-4</v>
      </c>
      <c r="AC902" s="13">
        <f t="shared" si="1082"/>
        <v>5.3176612377183529E-8</v>
      </c>
      <c r="AD902" s="13">
        <f t="shared" si="1083"/>
        <v>7.5959049203327159E-5</v>
      </c>
      <c r="AE902" s="13">
        <f t="shared" si="1084"/>
        <v>2.7347499127764474E-5</v>
      </c>
      <c r="AF902" s="13">
        <f t="shared" si="1085"/>
        <v>4.922953330689661E-6</v>
      </c>
      <c r="AG902" s="13">
        <f t="shared" si="1086"/>
        <v>5.9080282217453759E-7</v>
      </c>
      <c r="AH902" s="13">
        <f t="shared" si="1087"/>
        <v>3.8416471125576055E-4</v>
      </c>
      <c r="AI902" s="13">
        <f t="shared" si="1088"/>
        <v>9.2229760055710712E-5</v>
      </c>
      <c r="AJ902" s="13">
        <f t="shared" si="1089"/>
        <v>1.1071199918556312E-5</v>
      </c>
      <c r="AK902" s="13">
        <f t="shared" si="1090"/>
        <v>8.8598638561351509E-7</v>
      </c>
      <c r="AL902" s="13">
        <f t="shared" si="1091"/>
        <v>1.838536963195694E-10</v>
      </c>
      <c r="AM902" s="13">
        <f t="shared" si="1092"/>
        <v>3.6472297828619143E-6</v>
      </c>
      <c r="AN902" s="13">
        <f t="shared" si="1093"/>
        <v>1.3131103450042116E-6</v>
      </c>
      <c r="AO902" s="13">
        <f t="shared" si="1094"/>
        <v>2.3637923585994703E-7</v>
      </c>
      <c r="AP902" s="13">
        <f t="shared" si="1095"/>
        <v>2.8367833344857887E-8</v>
      </c>
      <c r="AQ902" s="13">
        <f t="shared" si="1096"/>
        <v>2.5533142719389382E-9</v>
      </c>
      <c r="AR902" s="13">
        <f t="shared" si="1097"/>
        <v>2.7662126411989428E-5</v>
      </c>
      <c r="AS902" s="13">
        <f t="shared" si="1098"/>
        <v>6.6410870307918382E-6</v>
      </c>
      <c r="AT902" s="13">
        <f t="shared" si="1099"/>
        <v>7.9719173236508331E-7</v>
      </c>
      <c r="AU902" s="13">
        <f t="shared" si="1100"/>
        <v>6.3796248536285011E-8</v>
      </c>
      <c r="AV902" s="13">
        <f t="shared" si="1101"/>
        <v>3.8290299203450204E-9</v>
      </c>
      <c r="AW902" s="13">
        <f t="shared" si="1102"/>
        <v>4.4142972272660562E-13</v>
      </c>
      <c r="AX902" s="13">
        <f t="shared" si="1103"/>
        <v>1.4593702383621885E-7</v>
      </c>
      <c r="AY902" s="13">
        <f t="shared" si="1104"/>
        <v>5.2541634919447141E-8</v>
      </c>
      <c r="AZ902" s="13">
        <f t="shared" si="1105"/>
        <v>9.4582694899501304E-9</v>
      </c>
      <c r="BA902" s="13">
        <f t="shared" si="1106"/>
        <v>1.1350853709529351E-9</v>
      </c>
      <c r="BB902" s="13">
        <f t="shared" si="1107"/>
        <v>1.0216605696636972E-10</v>
      </c>
      <c r="BC902" s="13">
        <f t="shared" si="1108"/>
        <v>7.3565590488000729E-12</v>
      </c>
      <c r="BD902" s="13">
        <f t="shared" si="1109"/>
        <v>1.6598636279640172E-6</v>
      </c>
      <c r="BE902" s="13">
        <f t="shared" si="1110"/>
        <v>3.9849788293126886E-7</v>
      </c>
      <c r="BF902" s="13">
        <f t="shared" si="1111"/>
        <v>4.7835424556982271E-8</v>
      </c>
      <c r="BG902" s="13">
        <f t="shared" si="1112"/>
        <v>3.8280886642190881E-9</v>
      </c>
      <c r="BH902" s="13">
        <f t="shared" si="1113"/>
        <v>2.2976062651539176E-10</v>
      </c>
      <c r="BI902" s="13">
        <f t="shared" si="1114"/>
        <v>1.1032125977680669E-11</v>
      </c>
      <c r="BJ902" s="14">
        <f t="shared" si="1115"/>
        <v>0.1551693053507803</v>
      </c>
      <c r="BK902" s="14">
        <f t="shared" si="1116"/>
        <v>0.59721877988692595</v>
      </c>
      <c r="BL902" s="14">
        <f t="shared" si="1117"/>
        <v>0.24334369934027181</v>
      </c>
      <c r="BM902" s="14">
        <f t="shared" si="1118"/>
        <v>2.3125856413754396E-2</v>
      </c>
      <c r="BN902" s="14">
        <f t="shared" si="1119"/>
        <v>0.97687402256665068</v>
      </c>
    </row>
    <row r="903" spans="1:66" x14ac:dyDescent="0.25">
      <c r="A903" t="s">
        <v>178</v>
      </c>
      <c r="B903" t="s">
        <v>180</v>
      </c>
      <c r="C903" t="s">
        <v>185</v>
      </c>
      <c r="D903" s="11"/>
      <c r="E903" s="10">
        <f>VLOOKUP(A903,home!$A$2:$E$405,3,FALSE)</f>
        <v>1.85245901639344</v>
      </c>
      <c r="F903" s="10">
        <f>VLOOKUP(B903,home!$B$2:$E$405,3,FALSE)</f>
        <v>0.67</v>
      </c>
      <c r="G903" s="10">
        <f>VLOOKUP(C903,away!$B$2:$E$405,4,FALSE)</f>
        <v>0.9</v>
      </c>
      <c r="H903" s="10">
        <f>VLOOKUP(A903,away!$A$2:$E$405,3,FALSE)</f>
        <v>1.36065573770492</v>
      </c>
      <c r="I903" s="10">
        <f>VLOOKUP(C903,away!$B$2:$E$405,3,FALSE)</f>
        <v>0.36</v>
      </c>
      <c r="J903" s="10">
        <f>VLOOKUP(B903,home!$B$2:$E$405,4,FALSE)</f>
        <v>1.29</v>
      </c>
      <c r="K903" s="12">
        <f t="shared" si="1064"/>
        <v>1.1170327868852443</v>
      </c>
      <c r="L903" s="12">
        <f t="shared" si="1065"/>
        <v>0.63188852459016487</v>
      </c>
      <c r="M903" s="13">
        <f t="shared" si="1066"/>
        <v>0.17396149254446022</v>
      </c>
      <c r="N903" s="13">
        <f t="shared" si="1067"/>
        <v>0.19432069082765505</v>
      </c>
      <c r="O903" s="13">
        <f t="shared" si="1068"/>
        <v>0.10992427085942194</v>
      </c>
      <c r="P903" s="13">
        <f t="shared" si="1069"/>
        <v>0.12278901462442855</v>
      </c>
      <c r="Q903" s="13">
        <f t="shared" si="1070"/>
        <v>0.10853129141234076</v>
      </c>
      <c r="R903" s="13">
        <f t="shared" si="1071"/>
        <v>3.4729942665004884E-2</v>
      </c>
      <c r="S903" s="13">
        <f t="shared" si="1072"/>
        <v>2.1667355648527769E-2</v>
      </c>
      <c r="T903" s="13">
        <f t="shared" si="1073"/>
        <v>6.8579677602409239E-2</v>
      </c>
      <c r="U903" s="13">
        <f t="shared" si="1074"/>
        <v>3.8794484643455161E-2</v>
      </c>
      <c r="V903" s="13">
        <f t="shared" si="1075"/>
        <v>1.699298959586198E-3</v>
      </c>
      <c r="W903" s="13">
        <f t="shared" si="1076"/>
        <v>4.0411003636860524E-2</v>
      </c>
      <c r="X903" s="13">
        <f t="shared" si="1077"/>
        <v>2.5535249465303583E-2</v>
      </c>
      <c r="Y903" s="13">
        <f t="shared" si="1078"/>
        <v>8.0677155548362373E-3</v>
      </c>
      <c r="Z903" s="13">
        <f t="shared" si="1079"/>
        <v>7.3151507432303196E-3</v>
      </c>
      <c r="AA903" s="13">
        <f t="shared" si="1080"/>
        <v>8.1712632211962295E-3</v>
      </c>
      <c r="AB903" s="13">
        <f t="shared" si="1081"/>
        <v>4.5637844641728629E-3</v>
      </c>
      <c r="AC903" s="13">
        <f t="shared" si="1082"/>
        <v>7.4964594803422874E-5</v>
      </c>
      <c r="AD903" s="13">
        <f t="shared" si="1083"/>
        <v>1.1285104003328024E-2</v>
      </c>
      <c r="AE903" s="13">
        <f t="shared" si="1084"/>
        <v>7.1309277185095093E-3</v>
      </c>
      <c r="AF903" s="13">
        <f t="shared" si="1085"/>
        <v>2.2529756975040414E-3</v>
      </c>
      <c r="AG903" s="13">
        <f t="shared" si="1086"/>
        <v>4.745431631444422E-4</v>
      </c>
      <c r="AH903" s="13">
        <f t="shared" si="1087"/>
        <v>1.1555899525736138E-3</v>
      </c>
      <c r="AI903" s="13">
        <f t="shared" si="1088"/>
        <v>1.2908318652198911E-3</v>
      </c>
      <c r="AJ903" s="13">
        <f t="shared" si="1089"/>
        <v>7.2095075790342669E-4</v>
      </c>
      <c r="AK903" s="13">
        <f t="shared" si="1090"/>
        <v>2.684418781026312E-4</v>
      </c>
      <c r="AL903" s="13">
        <f t="shared" si="1091"/>
        <v>2.1165209824304813E-6</v>
      </c>
      <c r="AM903" s="13">
        <f t="shared" si="1092"/>
        <v>2.521166235025464E-3</v>
      </c>
      <c r="AN903" s="13">
        <f t="shared" si="1093"/>
        <v>1.5930960124967814E-3</v>
      </c>
      <c r="AO903" s="13">
        <f t="shared" si="1094"/>
        <v>5.0332954443353293E-4</v>
      </c>
      <c r="AP903" s="13">
        <f t="shared" si="1095"/>
        <v>1.0601605440491499E-4</v>
      </c>
      <c r="AQ903" s="13">
        <f t="shared" si="1096"/>
        <v>1.6747582050198096E-5</v>
      </c>
      <c r="AR903" s="13">
        <f t="shared" si="1097"/>
        <v>1.4604080603259191E-4</v>
      </c>
      <c r="AS903" s="13">
        <f t="shared" si="1098"/>
        <v>1.6313236856155356E-4</v>
      </c>
      <c r="AT903" s="13">
        <f t="shared" si="1099"/>
        <v>9.111210214275151E-5</v>
      </c>
      <c r="AU903" s="13">
        <f t="shared" si="1100"/>
        <v>3.3925068458496912E-5</v>
      </c>
      <c r="AV903" s="13">
        <f t="shared" si="1101"/>
        <v>9.4738534413668873E-6</v>
      </c>
      <c r="AW903" s="13">
        <f t="shared" si="1102"/>
        <v>4.1497933131849983E-8</v>
      </c>
      <c r="AX903" s="13">
        <f t="shared" si="1103"/>
        <v>4.6937089095191168E-4</v>
      </c>
      <c r="AY903" s="13">
        <f t="shared" si="1104"/>
        <v>2.9659007976917467E-4</v>
      </c>
      <c r="AZ903" s="13">
        <f t="shared" si="1105"/>
        <v>9.3705933956711527E-5</v>
      </c>
      <c r="BA903" s="13">
        <f t="shared" si="1106"/>
        <v>1.9737234784416627E-5</v>
      </c>
      <c r="BB903" s="13">
        <f t="shared" si="1107"/>
        <v>3.1179330418536759E-6</v>
      </c>
      <c r="BC903" s="13">
        <f t="shared" si="1108"/>
        <v>3.9403722191756896E-7</v>
      </c>
      <c r="BD903" s="13">
        <f t="shared" si="1109"/>
        <v>1.5380251575648817E-5</v>
      </c>
      <c r="BE903" s="13">
        <f t="shared" si="1110"/>
        <v>1.7180245280543169E-5</v>
      </c>
      <c r="BF903" s="13">
        <f t="shared" si="1111"/>
        <v>9.5954486325486036E-6</v>
      </c>
      <c r="BG903" s="13">
        <f t="shared" si="1112"/>
        <v>3.5728102424766572E-6</v>
      </c>
      <c r="BH903" s="13">
        <f t="shared" si="1113"/>
        <v>9.9773654554146253E-7</v>
      </c>
      <c r="BI903" s="13">
        <f t="shared" si="1114"/>
        <v>2.2290088680868708E-7</v>
      </c>
      <c r="BJ903" s="14">
        <f t="shared" si="1115"/>
        <v>0.47221245062002837</v>
      </c>
      <c r="BK903" s="14">
        <f t="shared" si="1116"/>
        <v>0.32049083297255782</v>
      </c>
      <c r="BL903" s="14">
        <f t="shared" si="1117"/>
        <v>0.20011019389885096</v>
      </c>
      <c r="BM903" s="14">
        <f t="shared" si="1118"/>
        <v>0.25557537671951996</v>
      </c>
      <c r="BN903" s="14">
        <f t="shared" si="1119"/>
        <v>0.74425670293331136</v>
      </c>
    </row>
    <row r="904" spans="1:66" x14ac:dyDescent="0.25">
      <c r="A904" t="s">
        <v>178</v>
      </c>
      <c r="B904" t="s">
        <v>268</v>
      </c>
      <c r="C904" t="s">
        <v>179</v>
      </c>
      <c r="D904" s="11"/>
      <c r="E904" s="10">
        <f>VLOOKUP(A904,home!$A$2:$E$405,3,FALSE)</f>
        <v>1.85245901639344</v>
      </c>
      <c r="F904" s="10">
        <f>VLOOKUP(B904,home!$B$2:$E$405,3,FALSE)</f>
        <v>0.54</v>
      </c>
      <c r="G904" s="10">
        <f>VLOOKUP(C904,away!$B$2:$E$405,4,FALSE)</f>
        <v>0.81</v>
      </c>
      <c r="H904" s="10">
        <f>VLOOKUP(A904,away!$A$2:$E$405,3,FALSE)</f>
        <v>1.36065573770492</v>
      </c>
      <c r="I904" s="10">
        <f>VLOOKUP(C904,away!$B$2:$E$405,3,FALSE)</f>
        <v>0.54</v>
      </c>
      <c r="J904" s="10">
        <f>VLOOKUP(B904,home!$B$2:$E$405,4,FALSE)</f>
        <v>0.98</v>
      </c>
      <c r="K904" s="12">
        <f t="shared" si="1064"/>
        <v>0.8102655737704908</v>
      </c>
      <c r="L904" s="12">
        <f t="shared" si="1065"/>
        <v>0.72005901639344372</v>
      </c>
      <c r="M904" s="13">
        <f t="shared" si="1066"/>
        <v>0.21646539337398746</v>
      </c>
      <c r="N904" s="13">
        <f t="shared" si="1067"/>
        <v>0.17539445616362898</v>
      </c>
      <c r="O904" s="13">
        <f t="shared" si="1068"/>
        <v>0.15586785823609325</v>
      </c>
      <c r="P904" s="13">
        <f t="shared" si="1069"/>
        <v>0.12629435958604562</v>
      </c>
      <c r="Q904" s="13">
        <f t="shared" si="1070"/>
        <v>7.1058044829792999E-2</v>
      </c>
      <c r="R904" s="13">
        <f t="shared" si="1071"/>
        <v>5.6117028344417015E-2</v>
      </c>
      <c r="S904" s="13">
        <f t="shared" si="1072"/>
        <v>1.8421264728089939E-2</v>
      </c>
      <c r="T904" s="13">
        <f t="shared" si="1073"/>
        <v>5.1165985866981969E-2</v>
      </c>
      <c r="U904" s="13">
        <f t="shared" si="1074"/>
        <v>4.5469696169783955E-2</v>
      </c>
      <c r="V904" s="13">
        <f t="shared" si="1075"/>
        <v>1.1941872069333663E-3</v>
      </c>
      <c r="W904" s="13">
        <f t="shared" si="1076"/>
        <v>1.9191962488340493E-2</v>
      </c>
      <c r="X904" s="13">
        <f t="shared" si="1077"/>
        <v>1.3819345632014321E-2</v>
      </c>
      <c r="Y904" s="13">
        <f t="shared" si="1078"/>
        <v>4.9753722114946322E-3</v>
      </c>
      <c r="Z904" s="13">
        <f t="shared" si="1079"/>
        <v>1.3469190744201309E-2</v>
      </c>
      <c r="AA904" s="13">
        <f t="shared" si="1080"/>
        <v>1.0913621566574459E-2</v>
      </c>
      <c r="AB904" s="13">
        <f t="shared" si="1081"/>
        <v>4.421465920277228E-3</v>
      </c>
      <c r="AC904" s="13">
        <f t="shared" si="1082"/>
        <v>4.3545964257473616E-5</v>
      </c>
      <c r="AD904" s="13">
        <f t="shared" si="1083"/>
        <v>3.8876466243492362E-3</v>
      </c>
      <c r="AE904" s="13">
        <f t="shared" si="1084"/>
        <v>2.7993350044142021E-3</v>
      </c>
      <c r="AF904" s="13">
        <f t="shared" si="1085"/>
        <v>1.0078432049171135E-3</v>
      </c>
      <c r="AG904" s="13">
        <f t="shared" si="1086"/>
        <v>2.4190219560381093E-4</v>
      </c>
      <c r="AH904" s="13">
        <f t="shared" si="1087"/>
        <v>2.424653059721317E-3</v>
      </c>
      <c r="AI904" s="13">
        <f t="shared" si="1088"/>
        <v>1.9646129026294691E-3</v>
      </c>
      <c r="AJ904" s="13">
        <f t="shared" si="1089"/>
        <v>7.9592910039298799E-4</v>
      </c>
      <c r="AK904" s="13">
        <f t="shared" si="1090"/>
        <v>2.1497131640351829E-4</v>
      </c>
      <c r="AL904" s="13">
        <f t="shared" si="1091"/>
        <v>1.0162566094715726E-6</v>
      </c>
      <c r="AM904" s="13">
        <f t="shared" si="1092"/>
        <v>6.3000524453904938E-4</v>
      </c>
      <c r="AN904" s="13">
        <f t="shared" si="1093"/>
        <v>4.5364095670549879E-4</v>
      </c>
      <c r="AO904" s="13">
        <f t="shared" si="1094"/>
        <v>1.6332413054057112E-4</v>
      </c>
      <c r="AP904" s="13">
        <f t="shared" si="1095"/>
        <v>3.9201004263452689E-5</v>
      </c>
      <c r="AQ904" s="13">
        <f t="shared" si="1096"/>
        <v>7.0567591428942323E-6</v>
      </c>
      <c r="AR904" s="13">
        <f t="shared" si="1097"/>
        <v>3.4917865945565714E-4</v>
      </c>
      <c r="AS904" s="13">
        <f t="shared" si="1098"/>
        <v>2.8292744685224887E-4</v>
      </c>
      <c r="AT904" s="13">
        <f t="shared" si="1099"/>
        <v>1.1462318502957873E-4</v>
      </c>
      <c r="AU904" s="13">
        <f t="shared" si="1100"/>
        <v>3.0958406928464243E-5</v>
      </c>
      <c r="AV904" s="13">
        <f t="shared" si="1101"/>
        <v>6.2711328382281042E-6</v>
      </c>
      <c r="AW904" s="13">
        <f t="shared" si="1102"/>
        <v>1.6470104793373004E-8</v>
      </c>
      <c r="AX904" s="13">
        <f t="shared" si="1103"/>
        <v>8.5078593490808474E-5</v>
      </c>
      <c r="AY904" s="13">
        <f t="shared" si="1104"/>
        <v>6.1261608345129177E-5</v>
      </c>
      <c r="AZ904" s="13">
        <f t="shared" si="1105"/>
        <v>2.2055986723837052E-5</v>
      </c>
      <c r="BA904" s="13">
        <f t="shared" si="1106"/>
        <v>5.2938707019843215E-6</v>
      </c>
      <c r="BB904" s="13">
        <f t="shared" si="1107"/>
        <v>9.5297483264622462E-7</v>
      </c>
      <c r="BC904" s="13">
        <f t="shared" si="1108"/>
        <v>1.3723962412858946E-7</v>
      </c>
      <c r="BD904" s="13">
        <f t="shared" si="1109"/>
        <v>4.1904873678870275E-5</v>
      </c>
      <c r="BE904" s="13">
        <f t="shared" si="1110"/>
        <v>3.3954076515189767E-5</v>
      </c>
      <c r="BF904" s="13">
        <f t="shared" si="1111"/>
        <v>1.3755909644713689E-5</v>
      </c>
      <c r="BG904" s="13">
        <f t="shared" si="1112"/>
        <v>3.7153133403363216E-6</v>
      </c>
      <c r="BH904" s="13">
        <f t="shared" si="1113"/>
        <v>7.5259762386119201E-7</v>
      </c>
      <c r="BI904" s="13">
        <f t="shared" si="1114"/>
        <v>1.2196078910323941E-7</v>
      </c>
      <c r="BJ904" s="14">
        <f t="shared" si="1115"/>
        <v>0.34500990259044784</v>
      </c>
      <c r="BK904" s="14">
        <f t="shared" si="1116"/>
        <v>0.36248102872426846</v>
      </c>
      <c r="BL904" s="14">
        <f t="shared" si="1117"/>
        <v>0.27906800017898942</v>
      </c>
      <c r="BM904" s="14">
        <f t="shared" si="1118"/>
        <v>0.19876973656570129</v>
      </c>
      <c r="BN904" s="14">
        <f t="shared" si="1119"/>
        <v>0.80119714053396529</v>
      </c>
    </row>
    <row r="905" spans="1:66" x14ac:dyDescent="0.25">
      <c r="A905" t="s">
        <v>28</v>
      </c>
      <c r="B905" t="s">
        <v>275</v>
      </c>
      <c r="C905" t="s">
        <v>277</v>
      </c>
      <c r="D905" s="11"/>
      <c r="E905" s="10">
        <f>VLOOKUP(A905,home!$A$2:$E$405,3,FALSE)</f>
        <v>1.4098360655737701</v>
      </c>
      <c r="F905" s="10">
        <f>VLOOKUP(B905,home!$B$2:$E$405,3,FALSE)</f>
        <v>1.24</v>
      </c>
      <c r="G905" s="10">
        <f>VLOOKUP(C905,away!$B$2:$E$405,4,FALSE)</f>
        <v>1.6</v>
      </c>
      <c r="H905" s="10">
        <f>VLOOKUP(A905,away!$A$2:$E$405,3,FALSE)</f>
        <v>1.1147540983606601</v>
      </c>
      <c r="I905" s="10">
        <f>VLOOKUP(C905,away!$B$2:$E$405,3,FALSE)</f>
        <v>0.89</v>
      </c>
      <c r="J905" s="10">
        <f>VLOOKUP(B905,home!$B$2:$E$405,4,FALSE)</f>
        <v>1.79</v>
      </c>
      <c r="K905" s="12">
        <f t="shared" si="1064"/>
        <v>2.7971147540983599</v>
      </c>
      <c r="L905" s="12">
        <f t="shared" si="1065"/>
        <v>1.7759147540983677</v>
      </c>
      <c r="M905" s="13">
        <f t="shared" si="1066"/>
        <v>1.0326627678046735E-2</v>
      </c>
      <c r="N905" s="13">
        <f t="shared" si="1067"/>
        <v>2.8884762638345003E-2</v>
      </c>
      <c r="O905" s="13">
        <f t="shared" si="1068"/>
        <v>1.8339210453523762E-2</v>
      </c>
      <c r="P905" s="13">
        <f t="shared" si="1069"/>
        <v>5.1296876138066182E-2</v>
      </c>
      <c r="Q905" s="13">
        <f t="shared" si="1070"/>
        <v>4.039699787217195E-2</v>
      </c>
      <c r="R905" s="13">
        <f t="shared" si="1071"/>
        <v>1.6284437211463939E-2</v>
      </c>
      <c r="S905" s="13">
        <f t="shared" si="1072"/>
        <v>6.3703504753979512E-2</v>
      </c>
      <c r="T905" s="13">
        <f t="shared" si="1073"/>
        <v>7.1741624542470531E-2</v>
      </c>
      <c r="U905" s="13">
        <f t="shared" si="1074"/>
        <v>4.5549439586374127E-2</v>
      </c>
      <c r="V905" s="13">
        <f t="shared" si="1075"/>
        <v>3.5160352169228151E-2</v>
      </c>
      <c r="W905" s="13">
        <f t="shared" si="1076"/>
        <v>3.76650129231774E-2</v>
      </c>
      <c r="X905" s="13">
        <f t="shared" si="1077"/>
        <v>6.688985216357643E-2</v>
      </c>
      <c r="Y905" s="13">
        <f t="shared" si="1078"/>
        <v>5.9395337678377021E-2</v>
      </c>
      <c r="Z905" s="13">
        <f t="shared" si="1079"/>
        <v>9.6399241020090985E-3</v>
      </c>
      <c r="AA905" s="13">
        <f t="shared" si="1080"/>
        <v>2.6963973934118025E-2</v>
      </c>
      <c r="AB905" s="13">
        <f t="shared" si="1081"/>
        <v>3.771066466012258E-2</v>
      </c>
      <c r="AC905" s="13">
        <f t="shared" si="1082"/>
        <v>1.0916052936320463E-2</v>
      </c>
      <c r="AD905" s="13">
        <f t="shared" si="1083"/>
        <v>2.6338340840181225E-2</v>
      </c>
      <c r="AE905" s="13">
        <f t="shared" si="1084"/>
        <v>4.6774648096549437E-2</v>
      </c>
      <c r="AF905" s="13">
        <f t="shared" si="1085"/>
        <v>4.1533893836210645E-2</v>
      </c>
      <c r="AG905" s="13">
        <f t="shared" si="1086"/>
        <v>2.4586884952960585E-2</v>
      </c>
      <c r="AH905" s="13">
        <f t="shared" si="1087"/>
        <v>4.2799208602866037E-3</v>
      </c>
      <c r="AI905" s="13">
        <f t="shared" si="1088"/>
        <v>1.1971429784681003E-2</v>
      </c>
      <c r="AJ905" s="13">
        <f t="shared" si="1089"/>
        <v>1.6742731439191898E-2</v>
      </c>
      <c r="AK905" s="13">
        <f t="shared" si="1090"/>
        <v>1.5610447044156707E-2</v>
      </c>
      <c r="AL905" s="13">
        <f t="shared" si="1091"/>
        <v>2.1689923674944383E-3</v>
      </c>
      <c r="AM905" s="13">
        <f t="shared" si="1092"/>
        <v>1.473427235250846E-2</v>
      </c>
      <c r="AN905" s="13">
        <f t="shared" si="1093"/>
        <v>2.6166811661723438E-2</v>
      </c>
      <c r="AO905" s="13">
        <f t="shared" si="1094"/>
        <v>2.3235013448883946E-2</v>
      </c>
      <c r="AP905" s="13">
        <f t="shared" si="1095"/>
        <v>1.3754467731849001E-2</v>
      </c>
      <c r="AQ905" s="13">
        <f t="shared" si="1096"/>
        <v>6.1066905449401387E-3</v>
      </c>
      <c r="AR905" s="13">
        <f t="shared" si="1097"/>
        <v>1.5201549204312715E-3</v>
      </c>
      <c r="AS905" s="13">
        <f t="shared" si="1098"/>
        <v>4.2520477564535267E-3</v>
      </c>
      <c r="AT905" s="13">
        <f t="shared" si="1099"/>
        <v>5.9467327573534973E-3</v>
      </c>
      <c r="AU905" s="13">
        <f t="shared" si="1100"/>
        <v>5.5445646447578288E-3</v>
      </c>
      <c r="AV905" s="13">
        <f t="shared" si="1101"/>
        <v>3.8771958932260638E-3</v>
      </c>
      <c r="AW905" s="13">
        <f t="shared" si="1102"/>
        <v>2.9928704781626746E-4</v>
      </c>
      <c r="AX905" s="13">
        <f t="shared" si="1103"/>
        <v>6.8689084313508274E-3</v>
      </c>
      <c r="AY905" s="13">
        <f t="shared" si="1104"/>
        <v>1.2198595827786608E-2</v>
      </c>
      <c r="AZ905" s="13">
        <f t="shared" si="1105"/>
        <v>1.0831833154924518E-2</v>
      </c>
      <c r="BA905" s="13">
        <f t="shared" si="1106"/>
        <v>6.4121374379207743E-3</v>
      </c>
      <c r="BB905" s="13">
        <f t="shared" si="1107"/>
        <v>2.8468523703275026E-3</v>
      </c>
      <c r="BC905" s="13">
        <f t="shared" si="1108"/>
        <v>1.0111534254409042E-3</v>
      </c>
      <c r="BD905" s="13">
        <f t="shared" si="1109"/>
        <v>4.4994425861818733E-4</v>
      </c>
      <c r="BE905" s="13">
        <f t="shared" si="1110"/>
        <v>1.2585457243027797E-3</v>
      </c>
      <c r="BF905" s="13">
        <f t="shared" si="1111"/>
        <v>1.7601484070773564E-3</v>
      </c>
      <c r="BG905" s="13">
        <f t="shared" si="1112"/>
        <v>1.6411123596129331E-3</v>
      </c>
      <c r="BH905" s="13">
        <f t="shared" si="1113"/>
        <v>1.147594898551627E-3</v>
      </c>
      <c r="BI905" s="13">
        <f t="shared" si="1114"/>
        <v>6.4199092449335323E-4</v>
      </c>
      <c r="BJ905" s="14">
        <f t="shared" si="1115"/>
        <v>0.56837409193167632</v>
      </c>
      <c r="BK905" s="14">
        <f t="shared" si="1116"/>
        <v>0.18577100187092208</v>
      </c>
      <c r="BL905" s="14">
        <f t="shared" si="1117"/>
        <v>0.22149228751879707</v>
      </c>
      <c r="BM905" s="14">
        <f t="shared" si="1118"/>
        <v>0.80784908465181671</v>
      </c>
      <c r="BN905" s="14">
        <f t="shared" si="1119"/>
        <v>0.16552891199161757</v>
      </c>
    </row>
    <row r="906" spans="1:66" x14ac:dyDescent="0.25">
      <c r="A906" t="s">
        <v>28</v>
      </c>
      <c r="B906" t="s">
        <v>191</v>
      </c>
      <c r="C906" t="s">
        <v>293</v>
      </c>
      <c r="D906" s="11"/>
      <c r="E906" s="10">
        <f>VLOOKUP(A906,home!$A$2:$E$405,3,FALSE)</f>
        <v>1.4098360655737701</v>
      </c>
      <c r="F906" s="10">
        <f>VLOOKUP(B906,home!$B$2:$E$405,3,FALSE)</f>
        <v>1.42</v>
      </c>
      <c r="G906" s="10">
        <f>VLOOKUP(C906,away!$B$2:$E$405,4,FALSE)</f>
        <v>0.24</v>
      </c>
      <c r="H906" s="10">
        <f>VLOOKUP(A906,away!$A$2:$E$405,3,FALSE)</f>
        <v>1.1147540983606601</v>
      </c>
      <c r="I906" s="10">
        <f>VLOOKUP(C906,away!$B$2:$E$405,3,FALSE)</f>
        <v>1.18</v>
      </c>
      <c r="J906" s="10">
        <f>VLOOKUP(B906,home!$B$2:$E$405,4,FALSE)</f>
        <v>0.3</v>
      </c>
      <c r="K906" s="12">
        <f t="shared" si="1064"/>
        <v>0.48047213114754084</v>
      </c>
      <c r="L906" s="12">
        <f t="shared" si="1065"/>
        <v>0.39462295081967363</v>
      </c>
      <c r="M906" s="13">
        <f t="shared" si="1066"/>
        <v>0.41682238550189799</v>
      </c>
      <c r="N906" s="13">
        <f t="shared" si="1067"/>
        <v>0.20027153987209872</v>
      </c>
      <c r="O906" s="13">
        <f t="shared" si="1068"/>
        <v>0.16448767973445455</v>
      </c>
      <c r="P906" s="13">
        <f t="shared" si="1069"/>
        <v>7.9031746029527533E-2</v>
      </c>
      <c r="Q906" s="13">
        <f t="shared" si="1070"/>
        <v>4.8112446785273488E-2</v>
      </c>
      <c r="R906" s="13">
        <f t="shared" si="1071"/>
        <v>3.2455306775145937E-2</v>
      </c>
      <c r="S906" s="13">
        <f t="shared" si="1072"/>
        <v>3.7462100751587983E-3</v>
      </c>
      <c r="T906" s="13">
        <f t="shared" si="1073"/>
        <v>1.8986275721559146E-2</v>
      </c>
      <c r="U906" s="13">
        <f t="shared" si="1074"/>
        <v>1.5593870413301587E-2</v>
      </c>
      <c r="V906" s="13">
        <f t="shared" si="1075"/>
        <v>7.8922377580483414E-5</v>
      </c>
      <c r="W906" s="13">
        <f t="shared" si="1076"/>
        <v>7.7055632805476679E-3</v>
      </c>
      <c r="X906" s="13">
        <f t="shared" si="1077"/>
        <v>3.0407921194974454E-3</v>
      </c>
      <c r="Y906" s="13">
        <f t="shared" si="1078"/>
        <v>5.9998317951264575E-4</v>
      </c>
      <c r="Z906" s="13">
        <f t="shared" si="1079"/>
        <v>4.2692029764552792E-3</v>
      </c>
      <c r="AA906" s="13">
        <f t="shared" si="1080"/>
        <v>2.0512330523988925E-3</v>
      </c>
      <c r="AB906" s="13">
        <f t="shared" si="1081"/>
        <v>4.927801580831856E-4</v>
      </c>
      <c r="AC906" s="13">
        <f t="shared" si="1082"/>
        <v>9.3525646623393125E-7</v>
      </c>
      <c r="AD906" s="13">
        <f t="shared" si="1083"/>
        <v>9.2557710277424334E-4</v>
      </c>
      <c r="AE906" s="13">
        <f t="shared" si="1084"/>
        <v>3.6525396750789624E-4</v>
      </c>
      <c r="AF906" s="13">
        <f t="shared" si="1085"/>
        <v>7.2068799228279588E-5</v>
      </c>
      <c r="AG906" s="13">
        <f t="shared" si="1086"/>
        <v>9.4800007378314394E-6</v>
      </c>
      <c r="AH906" s="13">
        <f t="shared" si="1087"/>
        <v>4.2118136905422893E-4</v>
      </c>
      <c r="AI906" s="13">
        <f t="shared" si="1088"/>
        <v>2.0236590998912426E-4</v>
      </c>
      <c r="AJ906" s="13">
        <f t="shared" si="1089"/>
        <v>4.8615590022042977E-5</v>
      </c>
      <c r="AK906" s="13">
        <f t="shared" si="1090"/>
        <v>7.7861453816287035E-6</v>
      </c>
      <c r="AL906" s="13">
        <f t="shared" si="1091"/>
        <v>7.0931844433328261E-9</v>
      </c>
      <c r="AM906" s="13">
        <f t="shared" si="1092"/>
        <v>8.8942800622261457E-5</v>
      </c>
      <c r="AN906" s="13">
        <f t="shared" si="1093"/>
        <v>3.5098870435722721E-5</v>
      </c>
      <c r="AO906" s="13">
        <f t="shared" si="1094"/>
        <v>6.925409910891151E-6</v>
      </c>
      <c r="AP906" s="13">
        <f t="shared" si="1095"/>
        <v>9.1097523155722664E-7</v>
      </c>
      <c r="AQ906" s="13">
        <f t="shared" si="1096"/>
        <v>8.9872933500187033E-8</v>
      </c>
      <c r="AR906" s="13">
        <f t="shared" si="1097"/>
        <v>3.3241566937289977E-5</v>
      </c>
      <c r="AS906" s="13">
        <f t="shared" si="1098"/>
        <v>1.5971646509043346E-5</v>
      </c>
      <c r="AT906" s="13">
        <f t="shared" si="1099"/>
        <v>3.836965518067619E-6</v>
      </c>
      <c r="AU906" s="13">
        <f t="shared" si="1100"/>
        <v>6.1451833320185898E-7</v>
      </c>
      <c r="AV906" s="13">
        <f t="shared" si="1101"/>
        <v>7.3814733295682923E-8</v>
      </c>
      <c r="AW906" s="13">
        <f t="shared" si="1102"/>
        <v>3.7358488289060631E-11</v>
      </c>
      <c r="AX906" s="13">
        <f t="shared" si="1103"/>
        <v>7.1224228275347934E-6</v>
      </c>
      <c r="AY906" s="13">
        <f t="shared" si="1104"/>
        <v>2.8106715131871836E-6</v>
      </c>
      <c r="AZ906" s="13">
        <f t="shared" si="1105"/>
        <v>5.5457774315936173E-7</v>
      </c>
      <c r="BA906" s="13">
        <f t="shared" si="1106"/>
        <v>7.2949701821487481E-8</v>
      </c>
      <c r="BB906" s="13">
        <f t="shared" si="1107"/>
        <v>7.1969066485526762E-9</v>
      </c>
      <c r="BC906" s="13">
        <f t="shared" si="1108"/>
        <v>5.680129076851174E-10</v>
      </c>
      <c r="BD906" s="13">
        <f t="shared" si="1109"/>
        <v>2.1863142057771776E-6</v>
      </c>
      <c r="BE906" s="13">
        <f t="shared" si="1110"/>
        <v>1.0504630458079037E-6</v>
      </c>
      <c r="BF906" s="13">
        <f t="shared" si="1111"/>
        <v>2.5235910915553014E-7</v>
      </c>
      <c r="BG906" s="13">
        <f t="shared" si="1112"/>
        <v>4.0417172996817482E-8</v>
      </c>
      <c r="BH906" s="13">
        <f t="shared" si="1113"/>
        <v>4.854831311184933E-9</v>
      </c>
      <c r="BI906" s="13">
        <f t="shared" si="1114"/>
        <v>4.6652222928936714E-10</v>
      </c>
      <c r="BJ906" s="14">
        <f t="shared" si="1115"/>
        <v>0.28023151714457656</v>
      </c>
      <c r="BK906" s="14">
        <f t="shared" si="1116"/>
        <v>0.49968301700532869</v>
      </c>
      <c r="BL906" s="14">
        <f t="shared" si="1117"/>
        <v>0.21581809253474937</v>
      </c>
      <c r="BM906" s="14">
        <f t="shared" si="1118"/>
        <v>5.8817914328556924E-2</v>
      </c>
      <c r="BN906" s="14">
        <f t="shared" si="1119"/>
        <v>0.94118110469839822</v>
      </c>
    </row>
    <row r="907" spans="1:66" x14ac:dyDescent="0.25">
      <c r="A907" t="s">
        <v>28</v>
      </c>
      <c r="B907" t="s">
        <v>278</v>
      </c>
      <c r="C907" t="s">
        <v>462</v>
      </c>
      <c r="D907" s="11"/>
      <c r="E907" s="10">
        <f>VLOOKUP(A907,home!$A$2:$E$405,3,FALSE)</f>
        <v>1.4098360655737701</v>
      </c>
      <c r="F907" s="10">
        <f>VLOOKUP(B907,home!$B$2:$E$405,3,FALSE)</f>
        <v>1.06</v>
      </c>
      <c r="G907" s="10">
        <f>VLOOKUP(C907,away!$B$2:$E$405,4,FALSE)</f>
        <v>1.6</v>
      </c>
      <c r="H907" s="10">
        <f>VLOOKUP(A907,away!$A$2:$E$405,3,FALSE)</f>
        <v>1.1147540983606601</v>
      </c>
      <c r="I907" s="10">
        <f>VLOOKUP(C907,away!$B$2:$E$405,3,FALSE)</f>
        <v>0.35</v>
      </c>
      <c r="J907" s="10">
        <f>VLOOKUP(B907,home!$B$2:$E$405,4,FALSE)</f>
        <v>1.35</v>
      </c>
      <c r="K907" s="12">
        <f t="shared" si="1064"/>
        <v>2.3910819672131143</v>
      </c>
      <c r="L907" s="12">
        <f t="shared" si="1065"/>
        <v>0.5267213114754119</v>
      </c>
      <c r="M907" s="13">
        <f t="shared" si="1066"/>
        <v>5.4052294806777722E-2</v>
      </c>
      <c r="N907" s="13">
        <f t="shared" si="1067"/>
        <v>0.12924346739897327</v>
      </c>
      <c r="O907" s="13">
        <f t="shared" si="1068"/>
        <v>2.8470495608881562E-2</v>
      </c>
      <c r="P907" s="13">
        <f t="shared" si="1069"/>
        <v>6.8075288648016846E-2</v>
      </c>
      <c r="Q907" s="13">
        <f t="shared" si="1070"/>
        <v>0.15451586213889054</v>
      </c>
      <c r="R907" s="13">
        <f t="shared" si="1071"/>
        <v>7.4980083927325249E-3</v>
      </c>
      <c r="S907" s="13">
        <f t="shared" si="1072"/>
        <v>2.1434080371041504E-2</v>
      </c>
      <c r="T907" s="13">
        <f t="shared" si="1073"/>
        <v>8.1386797549550374E-2</v>
      </c>
      <c r="U907" s="13">
        <f t="shared" si="1074"/>
        <v>1.7928352657875325E-2</v>
      </c>
      <c r="V907" s="13">
        <f t="shared" si="1075"/>
        <v>2.9994228806657225E-3</v>
      </c>
      <c r="W907" s="13">
        <f t="shared" si="1076"/>
        <v>0.12315336386956291</v>
      </c>
      <c r="X907" s="13">
        <f t="shared" si="1077"/>
        <v>6.4867501329984797E-2</v>
      </c>
      <c r="Y907" s="13">
        <f t="shared" si="1078"/>
        <v>1.7083547686331305E-2</v>
      </c>
      <c r="Z907" s="13">
        <f t="shared" si="1079"/>
        <v>1.3164536046912406E-3</v>
      </c>
      <c r="AA907" s="13">
        <f t="shared" si="1080"/>
        <v>3.1477484748499273E-3</v>
      </c>
      <c r="AB907" s="13">
        <f t="shared" si="1081"/>
        <v>3.7632623077681225E-3</v>
      </c>
      <c r="AC907" s="13">
        <f t="shared" si="1082"/>
        <v>2.3609841532711145E-4</v>
      </c>
      <c r="AD907" s="13">
        <f t="shared" si="1083"/>
        <v>7.3617446887536755E-2</v>
      </c>
      <c r="AE907" s="13">
        <f t="shared" si="1084"/>
        <v>3.877587817207484E-2</v>
      </c>
      <c r="AF907" s="13">
        <f t="shared" si="1085"/>
        <v>1.0212040702203027E-2</v>
      </c>
      <c r="AG907" s="13">
        <f t="shared" si="1086"/>
        <v>1.7929664905015556E-3</v>
      </c>
      <c r="AH907" s="13">
        <f t="shared" si="1087"/>
        <v>1.7335104228987589E-4</v>
      </c>
      <c r="AI907" s="13">
        <f t="shared" si="1088"/>
        <v>4.1449655121692024E-4</v>
      </c>
      <c r="AJ907" s="13">
        <f t="shared" si="1089"/>
        <v>4.9554761454340254E-4</v>
      </c>
      <c r="AK907" s="13">
        <f t="shared" si="1090"/>
        <v>3.9496498834340168E-4</v>
      </c>
      <c r="AL907" s="13">
        <f t="shared" si="1091"/>
        <v>1.1894013255264884E-5</v>
      </c>
      <c r="AM907" s="13">
        <f t="shared" si="1092"/>
        <v>3.5205069945011665E-2</v>
      </c>
      <c r="AN907" s="13">
        <f t="shared" si="1093"/>
        <v>1.8543260612020156E-2</v>
      </c>
      <c r="AO907" s="13">
        <f t="shared" si="1094"/>
        <v>4.8835652742968017E-3</v>
      </c>
      <c r="AP907" s="13">
        <f t="shared" si="1095"/>
        <v>8.5742596865113064E-4</v>
      </c>
      <c r="AQ907" s="13">
        <f t="shared" si="1096"/>
        <v>1.1290613267524971E-4</v>
      </c>
      <c r="AR907" s="13">
        <f t="shared" si="1097"/>
        <v>1.8261537668110616E-5</v>
      </c>
      <c r="AS907" s="13">
        <f t="shared" si="1098"/>
        <v>4.3664833411802319E-5</v>
      </c>
      <c r="AT907" s="13">
        <f t="shared" si="1099"/>
        <v>5.220309788616261E-5</v>
      </c>
      <c r="AU907" s="13">
        <f t="shared" si="1100"/>
        <v>4.1607295329421484E-5</v>
      </c>
      <c r="AV907" s="13">
        <f t="shared" si="1101"/>
        <v>2.4871613391672541E-5</v>
      </c>
      <c r="AW907" s="13">
        <f t="shared" si="1102"/>
        <v>4.161034073216147E-7</v>
      </c>
      <c r="AX907" s="13">
        <f t="shared" si="1103"/>
        <v>1.4029701316665625E-2</v>
      </c>
      <c r="AY907" s="13">
        <f t="shared" si="1104"/>
        <v>7.3897426771224314E-3</v>
      </c>
      <c r="AZ907" s="13">
        <f t="shared" si="1105"/>
        <v>1.9461674771798741E-3</v>
      </c>
      <c r="BA907" s="13">
        <f t="shared" si="1106"/>
        <v>3.4169596197699246E-4</v>
      </c>
      <c r="BB907" s="13">
        <f t="shared" si="1107"/>
        <v>4.4994636304593478E-5</v>
      </c>
      <c r="BC907" s="13">
        <f t="shared" si="1108"/>
        <v>4.7399267687429341E-6</v>
      </c>
      <c r="BD907" s="13">
        <f t="shared" si="1109"/>
        <v>1.6031235116841422E-6</v>
      </c>
      <c r="BE907" s="13">
        <f t="shared" si="1110"/>
        <v>3.8331997200033151E-6</v>
      </c>
      <c r="BF907" s="13">
        <f t="shared" si="1111"/>
        <v>4.5827473636131427E-6</v>
      </c>
      <c r="BG907" s="13">
        <f t="shared" si="1112"/>
        <v>3.6525748604762755E-6</v>
      </c>
      <c r="BH907" s="13">
        <f t="shared" si="1113"/>
        <v>2.1834014706951953E-6</v>
      </c>
      <c r="BI907" s="13">
        <f t="shared" si="1114"/>
        <v>1.0441383767531749E-6</v>
      </c>
      <c r="BJ907" s="14">
        <f t="shared" si="1115"/>
        <v>0.77800814215428271</v>
      </c>
      <c r="BK907" s="14">
        <f t="shared" si="1116"/>
        <v>0.15419882181220662</v>
      </c>
      <c r="BL907" s="14">
        <f t="shared" si="1117"/>
        <v>6.2483735201491461E-2</v>
      </c>
      <c r="BM907" s="14">
        <f t="shared" si="1118"/>
        <v>0.54676240920468433</v>
      </c>
      <c r="BN907" s="14">
        <f t="shared" si="1119"/>
        <v>0.44185541699427244</v>
      </c>
    </row>
    <row r="908" spans="1:66" x14ac:dyDescent="0.25">
      <c r="A908" t="s">
        <v>28</v>
      </c>
      <c r="B908" t="s">
        <v>189</v>
      </c>
      <c r="C908" t="s">
        <v>294</v>
      </c>
      <c r="D908" s="11"/>
      <c r="E908" s="10">
        <f>VLOOKUP(A908,home!$A$2:$E$405,3,FALSE)</f>
        <v>1.4098360655737701</v>
      </c>
      <c r="F908" s="10">
        <f>VLOOKUP(B908,home!$B$2:$E$405,3,FALSE)</f>
        <v>0.89</v>
      </c>
      <c r="G908" s="10">
        <f>VLOOKUP(C908,away!$B$2:$E$405,4,FALSE)</f>
        <v>0.95</v>
      </c>
      <c r="H908" s="10">
        <f>VLOOKUP(A908,away!$A$2:$E$405,3,FALSE)</f>
        <v>1.1147540983606601</v>
      </c>
      <c r="I908" s="10">
        <f>VLOOKUP(C908,away!$B$2:$E$405,3,FALSE)</f>
        <v>0</v>
      </c>
      <c r="J908" s="10">
        <f>VLOOKUP(B908,home!$B$2:$E$405,4,FALSE)</f>
        <v>0.9</v>
      </c>
      <c r="K908" s="12">
        <f t="shared" si="1064"/>
        <v>1.1920163934426224</v>
      </c>
      <c r="L908" s="12">
        <f t="shared" si="1065"/>
        <v>0</v>
      </c>
      <c r="M908" s="13">
        <f t="shared" si="1066"/>
        <v>0.30360845234713307</v>
      </c>
      <c r="N908" s="13">
        <f t="shared" si="1067"/>
        <v>0.36190625238552582</v>
      </c>
      <c r="O908" s="13">
        <f t="shared" si="1068"/>
        <v>0</v>
      </c>
      <c r="P908" s="13">
        <f t="shared" si="1069"/>
        <v>0</v>
      </c>
      <c r="Q908" s="13">
        <f t="shared" si="1070"/>
        <v>0.21569909286646508</v>
      </c>
      <c r="R908" s="13">
        <f t="shared" si="1071"/>
        <v>0</v>
      </c>
      <c r="S908" s="13">
        <f t="shared" si="1072"/>
        <v>0</v>
      </c>
      <c r="T908" s="13">
        <f t="shared" si="1073"/>
        <v>0</v>
      </c>
      <c r="U908" s="13">
        <f t="shared" si="1074"/>
        <v>0</v>
      </c>
      <c r="V908" s="13">
        <f t="shared" si="1075"/>
        <v>0</v>
      </c>
      <c r="W908" s="13">
        <f t="shared" si="1076"/>
        <v>8.5705618249176316E-2</v>
      </c>
      <c r="X908" s="13">
        <f t="shared" si="1077"/>
        <v>0</v>
      </c>
      <c r="Y908" s="13">
        <f t="shared" si="1078"/>
        <v>0</v>
      </c>
      <c r="Z908" s="13">
        <f t="shared" si="1079"/>
        <v>0</v>
      </c>
      <c r="AA908" s="13">
        <f t="shared" si="1080"/>
        <v>0</v>
      </c>
      <c r="AB908" s="13">
        <f t="shared" si="1081"/>
        <v>0</v>
      </c>
      <c r="AC908" s="13">
        <f t="shared" si="1082"/>
        <v>0</v>
      </c>
      <c r="AD908" s="13">
        <f t="shared" si="1083"/>
        <v>2.5540625490788345E-2</v>
      </c>
      <c r="AE908" s="13">
        <f t="shared" si="1084"/>
        <v>0</v>
      </c>
      <c r="AF908" s="13">
        <f t="shared" si="1085"/>
        <v>0</v>
      </c>
      <c r="AG908" s="13">
        <f t="shared" si="1086"/>
        <v>0</v>
      </c>
      <c r="AH908" s="13">
        <f t="shared" si="1087"/>
        <v>0</v>
      </c>
      <c r="AI908" s="13">
        <f t="shared" si="1088"/>
        <v>0</v>
      </c>
      <c r="AJ908" s="13">
        <f t="shared" si="1089"/>
        <v>0</v>
      </c>
      <c r="AK908" s="13">
        <f t="shared" si="1090"/>
        <v>0</v>
      </c>
      <c r="AL908" s="13">
        <f t="shared" si="1091"/>
        <v>0</v>
      </c>
      <c r="AM908" s="13">
        <f t="shared" si="1092"/>
        <v>6.0889688567596417E-3</v>
      </c>
      <c r="AN908" s="13">
        <f t="shared" si="1093"/>
        <v>0</v>
      </c>
      <c r="AO908" s="13">
        <f t="shared" si="1094"/>
        <v>0</v>
      </c>
      <c r="AP908" s="13">
        <f t="shared" si="1095"/>
        <v>0</v>
      </c>
      <c r="AQ908" s="13">
        <f t="shared" si="1096"/>
        <v>0</v>
      </c>
      <c r="AR908" s="13">
        <f t="shared" si="1097"/>
        <v>0</v>
      </c>
      <c r="AS908" s="13">
        <f t="shared" si="1098"/>
        <v>0</v>
      </c>
      <c r="AT908" s="13">
        <f t="shared" si="1099"/>
        <v>0</v>
      </c>
      <c r="AU908" s="13">
        <f t="shared" si="1100"/>
        <v>0</v>
      </c>
      <c r="AV908" s="13">
        <f t="shared" si="1101"/>
        <v>0</v>
      </c>
      <c r="AW908" s="13">
        <f t="shared" si="1102"/>
        <v>0</v>
      </c>
      <c r="AX908" s="13">
        <f t="shared" si="1103"/>
        <v>1.209691782736512E-3</v>
      </c>
      <c r="AY908" s="13">
        <f t="shared" si="1104"/>
        <v>0</v>
      </c>
      <c r="AZ908" s="13">
        <f t="shared" si="1105"/>
        <v>0</v>
      </c>
      <c r="BA908" s="13">
        <f t="shared" si="1106"/>
        <v>0</v>
      </c>
      <c r="BB908" s="13">
        <f t="shared" si="1107"/>
        <v>0</v>
      </c>
      <c r="BC908" s="13">
        <f t="shared" si="1108"/>
        <v>0</v>
      </c>
      <c r="BD908" s="13">
        <f t="shared" si="1109"/>
        <v>0</v>
      </c>
      <c r="BE908" s="13">
        <f t="shared" si="1110"/>
        <v>0</v>
      </c>
      <c r="BF908" s="13">
        <f t="shared" si="1111"/>
        <v>0</v>
      </c>
      <c r="BG908" s="13">
        <f t="shared" si="1112"/>
        <v>0</v>
      </c>
      <c r="BH908" s="13">
        <f t="shared" si="1113"/>
        <v>0</v>
      </c>
      <c r="BI908" s="13">
        <f t="shared" si="1114"/>
        <v>0</v>
      </c>
      <c r="BJ908" s="14">
        <f t="shared" si="1115"/>
        <v>0.69615024963145189</v>
      </c>
      <c r="BK908" s="14">
        <f t="shared" si="1116"/>
        <v>0.30360845234713307</v>
      </c>
      <c r="BL908" s="14">
        <f t="shared" si="1117"/>
        <v>0</v>
      </c>
      <c r="BM908" s="14">
        <f t="shared" si="1118"/>
        <v>0.11854490437946082</v>
      </c>
      <c r="BN908" s="14">
        <f t="shared" si="1119"/>
        <v>0.88121379759912388</v>
      </c>
    </row>
    <row r="909" spans="1:66" x14ac:dyDescent="0.25">
      <c r="A909" t="s">
        <v>192</v>
      </c>
      <c r="B909" t="s">
        <v>204</v>
      </c>
      <c r="C909" t="s">
        <v>197</v>
      </c>
      <c r="D909" s="11"/>
      <c r="E909" s="10">
        <f>VLOOKUP(A909,home!$A$2:$E$405,3,FALSE)</f>
        <v>1.52380952380952</v>
      </c>
      <c r="F909" s="10">
        <f>VLOOKUP(B909,home!$B$2:$E$405,3,FALSE)</f>
        <v>0.98</v>
      </c>
      <c r="G909" s="10">
        <f>VLOOKUP(C909,away!$B$2:$E$405,4,FALSE)</f>
        <v>0.88</v>
      </c>
      <c r="H909" s="10">
        <f>VLOOKUP(A909,away!$A$2:$E$405,3,FALSE)</f>
        <v>0.88095238095238104</v>
      </c>
      <c r="I909" s="10">
        <f>VLOOKUP(C909,away!$B$2:$E$405,3,FALSE)</f>
        <v>1.0900000000000001</v>
      </c>
      <c r="J909" s="10">
        <f>VLOOKUP(B909,home!$B$2:$E$405,4,FALSE)</f>
        <v>0.56999999999999995</v>
      </c>
      <c r="K909" s="12">
        <f t="shared" si="1064"/>
        <v>1.31413333333333</v>
      </c>
      <c r="L909" s="12">
        <f t="shared" si="1065"/>
        <v>0.54733571428571437</v>
      </c>
      <c r="M909" s="13">
        <f t="shared" si="1066"/>
        <v>0.15544410775740122</v>
      </c>
      <c r="N909" s="13">
        <f t="shared" si="1067"/>
        <v>0.20427428347425902</v>
      </c>
      <c r="O909" s="13">
        <f t="shared" si="1068"/>
        <v>8.5080111750902743E-2</v>
      </c>
      <c r="P909" s="13">
        <f t="shared" si="1069"/>
        <v>0.11180661085558605</v>
      </c>
      <c r="Q909" s="13">
        <f t="shared" si="1070"/>
        <v>0.13422182252815282</v>
      </c>
      <c r="R909" s="13">
        <f t="shared" si="1071"/>
        <v>2.3283691868344371E-2</v>
      </c>
      <c r="S909" s="13">
        <f t="shared" si="1072"/>
        <v>2.0104844132339348E-2</v>
      </c>
      <c r="T909" s="13">
        <f t="shared" si="1073"/>
        <v>7.3464397106176901E-2</v>
      </c>
      <c r="U909" s="13">
        <f t="shared" si="1074"/>
        <v>3.0597875607253539E-2</v>
      </c>
      <c r="V909" s="13">
        <f t="shared" si="1075"/>
        <v>1.6067615103636293E-3</v>
      </c>
      <c r="W909" s="13">
        <f t="shared" si="1076"/>
        <v>5.8795123681665375E-2</v>
      </c>
      <c r="X909" s="13">
        <f t="shared" si="1077"/>
        <v>3.2180671016821233E-2</v>
      </c>
      <c r="Y909" s="13">
        <f t="shared" si="1078"/>
        <v>8.8068152785927174E-3</v>
      </c>
      <c r="Z909" s="13">
        <f t="shared" si="1079"/>
        <v>4.2479987066562494E-3</v>
      </c>
      <c r="AA909" s="13">
        <f t="shared" si="1080"/>
        <v>5.5824367003738514E-3</v>
      </c>
      <c r="AB909" s="13">
        <f t="shared" si="1081"/>
        <v>3.6680330745923039E-3</v>
      </c>
      <c r="AC909" s="13">
        <f t="shared" si="1082"/>
        <v>7.2231171029384997E-5</v>
      </c>
      <c r="AD909" s="13">
        <f t="shared" si="1083"/>
        <v>1.9316157966883088E-2</v>
      </c>
      <c r="AE909" s="13">
        <f t="shared" si="1084"/>
        <v>1.0572423118059646E-2</v>
      </c>
      <c r="AF909" s="13">
        <f t="shared" si="1085"/>
        <v>2.8933323795269873E-3</v>
      </c>
      <c r="AG909" s="13">
        <f t="shared" si="1086"/>
        <v>5.2787471487146314E-4</v>
      </c>
      <c r="AH909" s="13">
        <f t="shared" si="1087"/>
        <v>5.8127035159812209E-4</v>
      </c>
      <c r="AI909" s="13">
        <f t="shared" si="1088"/>
        <v>7.6386674471347685E-4</v>
      </c>
      <c r="AJ909" s="13">
        <f t="shared" si="1089"/>
        <v>5.0191137572640069E-4</v>
      </c>
      <c r="AK909" s="13">
        <f t="shared" si="1090"/>
        <v>2.198594897404175E-4</v>
      </c>
      <c r="AL909" s="13">
        <f t="shared" si="1091"/>
        <v>2.0781546621322387E-6</v>
      </c>
      <c r="AM909" s="13">
        <f t="shared" si="1092"/>
        <v>5.0768014112426482E-3</v>
      </c>
      <c r="AN909" s="13">
        <f t="shared" si="1093"/>
        <v>2.7787147267092169E-3</v>
      </c>
      <c r="AO909" s="13">
        <f t="shared" si="1094"/>
        <v>7.6044490486981134E-4</v>
      </c>
      <c r="AP909" s="13">
        <f t="shared" si="1095"/>
        <v>1.3873955172728344E-4</v>
      </c>
      <c r="AQ909" s="13">
        <f t="shared" si="1096"/>
        <v>1.898427791108312E-5</v>
      </c>
      <c r="AR909" s="13">
        <f t="shared" si="1097"/>
        <v>6.3630004617013314E-5</v>
      </c>
      <c r="AS909" s="13">
        <f t="shared" si="1098"/>
        <v>8.3618310067370893E-5</v>
      </c>
      <c r="AT909" s="13">
        <f t="shared" si="1099"/>
        <v>5.494280426826704E-5</v>
      </c>
      <c r="AU909" s="13">
        <f t="shared" si="1100"/>
        <v>2.406739017191283E-5</v>
      </c>
      <c r="AV909" s="13">
        <f t="shared" si="1101"/>
        <v>7.90693991781241E-6</v>
      </c>
      <c r="AW909" s="13">
        <f t="shared" si="1102"/>
        <v>4.1521074494750107E-8</v>
      </c>
      <c r="AX909" s="13">
        <f t="shared" si="1103"/>
        <v>1.1119323268712743E-3</v>
      </c>
      <c r="AY909" s="13">
        <f t="shared" si="1104"/>
        <v>6.0860027436546529E-4</v>
      </c>
      <c r="AZ909" s="13">
        <f t="shared" si="1105"/>
        <v>1.6655433294215179E-4</v>
      </c>
      <c r="BA909" s="13">
        <f t="shared" si="1106"/>
        <v>3.0387044929424451E-5</v>
      </c>
      <c r="BB909" s="13">
        <f t="shared" si="1107"/>
        <v>4.1579787353696556E-6</v>
      </c>
      <c r="BC909" s="13">
        <f t="shared" si="1108"/>
        <v>4.5516205222167253E-7</v>
      </c>
      <c r="BD909" s="13">
        <f t="shared" si="1109"/>
        <v>5.8044956711760449E-6</v>
      </c>
      <c r="BE909" s="13">
        <f t="shared" si="1110"/>
        <v>7.6278812446814613E-6</v>
      </c>
      <c r="BF909" s="13">
        <f t="shared" si="1111"/>
        <v>5.0120265031720211E-6</v>
      </c>
      <c r="BG909" s="13">
        <f t="shared" si="1112"/>
        <v>2.1954903651228139E-6</v>
      </c>
      <c r="BH909" s="13">
        <f t="shared" si="1113"/>
        <v>7.2129176795501353E-7</v>
      </c>
      <c r="BI909" s="13">
        <f t="shared" si="1114"/>
        <v>1.8957471106572262E-7</v>
      </c>
      <c r="BJ909" s="14">
        <f t="shared" si="1115"/>
        <v>0.55574867325736521</v>
      </c>
      <c r="BK909" s="14">
        <f t="shared" si="1116"/>
        <v>0.28964523385574731</v>
      </c>
      <c r="BL909" s="14">
        <f t="shared" si="1117"/>
        <v>0.15053477317255071</v>
      </c>
      <c r="BM909" s="14">
        <f t="shared" si="1118"/>
        <v>0.28545749200438225</v>
      </c>
      <c r="BN909" s="14">
        <f t="shared" si="1119"/>
        <v>0.71411062823464622</v>
      </c>
    </row>
    <row r="910" spans="1:66" x14ac:dyDescent="0.25">
      <c r="A910" t="s">
        <v>301</v>
      </c>
      <c r="B910" t="s">
        <v>336</v>
      </c>
      <c r="C910" t="s">
        <v>313</v>
      </c>
      <c r="D910" s="11"/>
      <c r="E910" s="10">
        <f>VLOOKUP(A910,home!$A$2:$E$405,3,FALSE)</f>
        <v>1.3432835820895499</v>
      </c>
      <c r="F910" s="10">
        <f>VLOOKUP(B910,home!$B$2:$E$405,3,FALSE)</f>
        <v>0.5</v>
      </c>
      <c r="G910" s="10">
        <f>VLOOKUP(C910,away!$B$2:$E$405,4,FALSE)</f>
        <v>0.74</v>
      </c>
      <c r="H910" s="10">
        <f>VLOOKUP(A910,away!$A$2:$E$405,3,FALSE)</f>
        <v>1.0597014925373101</v>
      </c>
      <c r="I910" s="10">
        <f>VLOOKUP(C910,away!$B$2:$E$405,3,FALSE)</f>
        <v>1.1200000000000001</v>
      </c>
      <c r="J910" s="10">
        <f>VLOOKUP(B910,home!$B$2:$E$405,4,FALSE)</f>
        <v>0.63</v>
      </c>
      <c r="K910" s="12">
        <f t="shared" si="1064"/>
        <v>0.49701492537313346</v>
      </c>
      <c r="L910" s="12">
        <f t="shared" si="1065"/>
        <v>0.74772537313432608</v>
      </c>
      <c r="M910" s="13">
        <f t="shared" si="1066"/>
        <v>0.2880156965252838</v>
      </c>
      <c r="N910" s="13">
        <f t="shared" si="1067"/>
        <v>0.14314809991480498</v>
      </c>
      <c r="O910" s="13">
        <f t="shared" si="1068"/>
        <v>0.21535664415291067</v>
      </c>
      <c r="P910" s="13">
        <f t="shared" si="1069"/>
        <v>0.10703546642226736</v>
      </c>
      <c r="Q910" s="13">
        <f t="shared" si="1070"/>
        <v>3.5573371098231318E-2</v>
      </c>
      <c r="R910" s="13">
        <f t="shared" si="1071"/>
        <v>8.0513813553095684E-2</v>
      </c>
      <c r="S910" s="13">
        <f t="shared" si="1072"/>
        <v>9.944415539194916E-3</v>
      </c>
      <c r="T910" s="13">
        <f t="shared" si="1073"/>
        <v>2.6599112178070868E-2</v>
      </c>
      <c r="U910" s="13">
        <f t="shared" si="1074"/>
        <v>4.0016567034598237E-2</v>
      </c>
      <c r="V910" s="13">
        <f t="shared" si="1075"/>
        <v>4.1062775720440302E-4</v>
      </c>
      <c r="W910" s="13">
        <f t="shared" si="1076"/>
        <v>5.8934987938860746E-3</v>
      </c>
      <c r="X910" s="13">
        <f t="shared" si="1077"/>
        <v>4.4067185847251663E-3</v>
      </c>
      <c r="Y910" s="13">
        <f t="shared" si="1078"/>
        <v>1.6475076490307966E-3</v>
      </c>
      <c r="Z910" s="13">
        <f t="shared" si="1079"/>
        <v>2.0067407093818681E-2</v>
      </c>
      <c r="AA910" s="13">
        <f t="shared" si="1080"/>
        <v>9.9738008391665814E-3</v>
      </c>
      <c r="AB910" s="13">
        <f t="shared" si="1081"/>
        <v>2.4785639398824367E-3</v>
      </c>
      <c r="AC910" s="13">
        <f t="shared" si="1082"/>
        <v>9.537616796703922E-6</v>
      </c>
      <c r="AD910" s="13">
        <f t="shared" si="1083"/>
        <v>7.3228921580748485E-4</v>
      </c>
      <c r="AE910" s="13">
        <f t="shared" si="1084"/>
        <v>5.4755122713189463E-4</v>
      </c>
      <c r="AF910" s="13">
        <f t="shared" si="1085"/>
        <v>2.0470897280867699E-4</v>
      </c>
      <c r="AG910" s="13">
        <f t="shared" si="1086"/>
        <v>5.1022031025770881E-5</v>
      </c>
      <c r="AH910" s="13">
        <f t="shared" si="1087"/>
        <v>3.7512273642659982E-3</v>
      </c>
      <c r="AI910" s="13">
        <f t="shared" si="1088"/>
        <v>1.8644159885083213E-3</v>
      </c>
      <c r="AJ910" s="13">
        <f t="shared" si="1089"/>
        <v>4.6332128669647E-4</v>
      </c>
      <c r="AK910" s="13">
        <f t="shared" si="1090"/>
        <v>7.6759198243743403E-5</v>
      </c>
      <c r="AL910" s="13">
        <f t="shared" si="1091"/>
        <v>1.4177883701591088E-7</v>
      </c>
      <c r="AM910" s="13">
        <f t="shared" si="1092"/>
        <v>7.2791733989221549E-5</v>
      </c>
      <c r="AN910" s="13">
        <f t="shared" si="1093"/>
        <v>5.4428226458185295E-5</v>
      </c>
      <c r="AO910" s="13">
        <f t="shared" si="1094"/>
        <v>2.0348682968743092E-5</v>
      </c>
      <c r="AP910" s="13">
        <f t="shared" si="1095"/>
        <v>5.0717421885318463E-6</v>
      </c>
      <c r="AQ910" s="13">
        <f t="shared" si="1096"/>
        <v>9.4806758009026947E-7</v>
      </c>
      <c r="AR910" s="13">
        <f t="shared" si="1097"/>
        <v>5.6097757613149781E-4</v>
      </c>
      <c r="AS910" s="13">
        <f t="shared" si="1098"/>
        <v>2.7881422813699769E-4</v>
      </c>
      <c r="AT910" s="13">
        <f t="shared" si="1099"/>
        <v>6.9287416395238835E-5</v>
      </c>
      <c r="AU910" s="13">
        <f t="shared" si="1100"/>
        <v>1.1478960029658952E-5</v>
      </c>
      <c r="AV910" s="13">
        <f t="shared" si="1101"/>
        <v>1.4263036156255316E-6</v>
      </c>
      <c r="AW910" s="13">
        <f t="shared" si="1102"/>
        <v>1.4635934518582391E-9</v>
      </c>
      <c r="AX910" s="13">
        <f t="shared" si="1103"/>
        <v>6.0297630394056506E-6</v>
      </c>
      <c r="AY910" s="13">
        <f t="shared" si="1104"/>
        <v>4.5086068185511587E-6</v>
      </c>
      <c r="AZ910" s="13">
        <f t="shared" si="1105"/>
        <v>1.6855998578585655E-6</v>
      </c>
      <c r="BA910" s="13">
        <f t="shared" si="1106"/>
        <v>4.2012192755748774E-7</v>
      </c>
      <c r="BB910" s="13">
        <f t="shared" si="1107"/>
        <v>7.8533956261208688E-8</v>
      </c>
      <c r="BC910" s="13">
        <f t="shared" si="1108"/>
        <v>1.1744366349825426E-8</v>
      </c>
      <c r="BD910" s="13">
        <f t="shared" si="1109"/>
        <v>6.9909527905485626E-5</v>
      </c>
      <c r="BE910" s="13">
        <f t="shared" si="1110"/>
        <v>3.474607879481593E-5</v>
      </c>
      <c r="BF910" s="13">
        <f t="shared" si="1111"/>
        <v>8.6346598796072256E-6</v>
      </c>
      <c r="BG910" s="13">
        <f t="shared" si="1112"/>
        <v>1.4305182785617918E-6</v>
      </c>
      <c r="BH910" s="13">
        <f t="shared" si="1113"/>
        <v>1.7774723386607306E-7</v>
      </c>
      <c r="BI910" s="13">
        <f t="shared" si="1114"/>
        <v>1.7668605635045453E-8</v>
      </c>
      <c r="BJ910" s="14">
        <f t="shared" si="1115"/>
        <v>0.21897020248867374</v>
      </c>
      <c r="BK910" s="14">
        <f t="shared" si="1116"/>
        <v>0.40542039424640275</v>
      </c>
      <c r="BL910" s="14">
        <f t="shared" si="1117"/>
        <v>0.35553201404237511</v>
      </c>
      <c r="BM910" s="14">
        <f t="shared" si="1118"/>
        <v>0.1303424190614513</v>
      </c>
      <c r="BN910" s="14">
        <f t="shared" si="1119"/>
        <v>0.86964309166659381</v>
      </c>
    </row>
    <row r="911" spans="1:66" x14ac:dyDescent="0.25">
      <c r="A911" t="s">
        <v>301</v>
      </c>
      <c r="B911" t="s">
        <v>360</v>
      </c>
      <c r="C911" t="s">
        <v>382</v>
      </c>
      <c r="D911" s="11"/>
      <c r="E911" s="10">
        <f>VLOOKUP(A911,home!$A$2:$E$405,3,FALSE)</f>
        <v>1.3432835820895499</v>
      </c>
      <c r="F911" s="10">
        <f>VLOOKUP(B911,home!$B$2:$E$405,3,FALSE)</f>
        <v>0.37</v>
      </c>
      <c r="G911" s="10">
        <f>VLOOKUP(C911,away!$B$2:$E$405,4,FALSE)</f>
        <v>1.24</v>
      </c>
      <c r="H911" s="10">
        <f>VLOOKUP(A911,away!$A$2:$E$405,3,FALSE)</f>
        <v>1.0597014925373101</v>
      </c>
      <c r="I911" s="10">
        <f>VLOOKUP(C911,away!$B$2:$E$405,3,FALSE)</f>
        <v>1.49</v>
      </c>
      <c r="J911" s="10">
        <f>VLOOKUP(B911,home!$B$2:$E$405,4,FALSE)</f>
        <v>1.65</v>
      </c>
      <c r="K911" s="12">
        <f t="shared" si="1064"/>
        <v>0.61629850746268544</v>
      </c>
      <c r="L911" s="12">
        <f t="shared" si="1065"/>
        <v>2.6052761194029768</v>
      </c>
      <c r="M911" s="13">
        <f t="shared" si="1066"/>
        <v>3.9892193459788935E-2</v>
      </c>
      <c r="N911" s="13">
        <f t="shared" si="1067"/>
        <v>2.4585499288680621E-2</v>
      </c>
      <c r="O911" s="13">
        <f t="shared" si="1068"/>
        <v>0.10393017897139173</v>
      </c>
      <c r="P911" s="13">
        <f t="shared" si="1069"/>
        <v>6.4052014180398492E-2</v>
      </c>
      <c r="Q911" s="13">
        <f t="shared" si="1070"/>
        <v>7.5760032584193905E-3</v>
      </c>
      <c r="R911" s="13">
        <f t="shared" si="1071"/>
        <v>0.13538340667972215</v>
      </c>
      <c r="S911" s="13">
        <f t="shared" si="1072"/>
        <v>2.571092339596107E-2</v>
      </c>
      <c r="T911" s="13">
        <f t="shared" si="1073"/>
        <v>1.9737580369679177E-2</v>
      </c>
      <c r="U911" s="13">
        <f t="shared" si="1074"/>
        <v>8.3436591471926516E-2</v>
      </c>
      <c r="V911" s="13">
        <f t="shared" si="1075"/>
        <v>4.5869081060774409E-3</v>
      </c>
      <c r="W911" s="13">
        <f t="shared" si="1076"/>
        <v>1.5563598335654374E-3</v>
      </c>
      <c r="X911" s="13">
        <f t="shared" si="1077"/>
        <v>4.0547471075860252E-3</v>
      </c>
      <c r="Y911" s="13">
        <f t="shared" si="1078"/>
        <v>5.2818679048060825E-3</v>
      </c>
      <c r="Z911" s="13">
        <f t="shared" si="1079"/>
        <v>0.11757038546203387</v>
      </c>
      <c r="AA911" s="13">
        <f t="shared" si="1080"/>
        <v>7.2458453082064084E-2</v>
      </c>
      <c r="AB911" s="13">
        <f t="shared" si="1081"/>
        <v>2.2328018243765554E-2</v>
      </c>
      <c r="AC911" s="13">
        <f t="shared" si="1082"/>
        <v>4.6030419358678276E-4</v>
      </c>
      <c r="AD911" s="13">
        <f t="shared" si="1083"/>
        <v>2.3979556062531316E-4</v>
      </c>
      <c r="AE911" s="13">
        <f t="shared" si="1084"/>
        <v>6.2473364763597711E-4</v>
      </c>
      <c r="AF911" s="13">
        <f t="shared" si="1085"/>
        <v>8.1380182658676264E-4</v>
      </c>
      <c r="AG911" s="13">
        <f t="shared" si="1086"/>
        <v>7.0672615491100511E-4</v>
      </c>
      <c r="AH911" s="13">
        <f t="shared" si="1087"/>
        <v>7.6575829398309966E-2</v>
      </c>
      <c r="AI911" s="13">
        <f t="shared" si="1088"/>
        <v>4.7193569365895659E-2</v>
      </c>
      <c r="AJ911" s="13">
        <f t="shared" si="1089"/>
        <v>1.4542663181019103E-2</v>
      </c>
      <c r="AK911" s="13">
        <f t="shared" si="1090"/>
        <v>2.9875405376648743E-3</v>
      </c>
      <c r="AL911" s="13">
        <f t="shared" si="1091"/>
        <v>2.9563088091043752E-5</v>
      </c>
      <c r="AM911" s="13">
        <f t="shared" si="1092"/>
        <v>2.9557129221911686E-5</v>
      </c>
      <c r="AN911" s="13">
        <f t="shared" si="1093"/>
        <v>7.7004482919954402E-5</v>
      </c>
      <c r="AO911" s="13">
        <f t="shared" si="1094"/>
        <v>1.0030897021916582E-4</v>
      </c>
      <c r="AP911" s="13">
        <f t="shared" si="1095"/>
        <v>8.7110854891299039E-5</v>
      </c>
      <c r="AQ911" s="13">
        <f t="shared" si="1096"/>
        <v>5.673695749726986E-5</v>
      </c>
      <c r="AR911" s="13">
        <f t="shared" si="1097"/>
        <v>3.9900235930978654E-2</v>
      </c>
      <c r="AS911" s="13">
        <f t="shared" si="1098"/>
        <v>2.4590455851671154E-2</v>
      </c>
      <c r="AT911" s="13">
        <f t="shared" si="1099"/>
        <v>7.5775306196059957E-3</v>
      </c>
      <c r="AU911" s="13">
        <f t="shared" si="1100"/>
        <v>1.5566736037053246E-3</v>
      </c>
      <c r="AV911" s="13">
        <f t="shared" si="1101"/>
        <v>2.3984390464253786E-4</v>
      </c>
      <c r="AW911" s="13">
        <f t="shared" si="1102"/>
        <v>1.3185365449261915E-6</v>
      </c>
      <c r="AX911" s="13">
        <f t="shared" si="1103"/>
        <v>3.0360024373909816E-6</v>
      </c>
      <c r="AY911" s="13">
        <f t="shared" si="1104"/>
        <v>7.9096246485839548E-6</v>
      </c>
      <c r="AZ911" s="13">
        <f t="shared" si="1105"/>
        <v>1.0303378105198472E-5</v>
      </c>
      <c r="BA911" s="13">
        <f t="shared" si="1106"/>
        <v>8.9477149755510226E-6</v>
      </c>
      <c r="BB911" s="13">
        <f t="shared" si="1107"/>
        <v>5.8278170372568697E-6</v>
      </c>
      <c r="BC911" s="13">
        <f t="shared" si="1108"/>
        <v>3.0366145110830246E-6</v>
      </c>
      <c r="BD911" s="13">
        <f t="shared" si="1109"/>
        <v>1.7325188638253879E-2</v>
      </c>
      <c r="BE911" s="13">
        <f t="shared" si="1110"/>
        <v>1.067748789926534E-2</v>
      </c>
      <c r="BF911" s="13">
        <f t="shared" si="1111"/>
        <v>3.2902599278840567E-3</v>
      </c>
      <c r="BG911" s="13">
        <f t="shared" si="1112"/>
        <v>6.7592742757307579E-4</v>
      </c>
      <c r="BH911" s="13">
        <f t="shared" si="1113"/>
        <v>1.0414326619159476E-4</v>
      </c>
      <c r="BI911" s="13">
        <f t="shared" si="1114"/>
        <v>1.2836667903233804E-5</v>
      </c>
      <c r="BJ911" s="14">
        <f t="shared" si="1115"/>
        <v>6.5566894498960457E-2</v>
      </c>
      <c r="BK911" s="14">
        <f t="shared" si="1116"/>
        <v>0.13473981604855237</v>
      </c>
      <c r="BL911" s="14">
        <f t="shared" si="1117"/>
        <v>0.66478683466943445</v>
      </c>
      <c r="BM911" s="14">
        <f t="shared" si="1118"/>
        <v>0.60723804375247603</v>
      </c>
      <c r="BN911" s="14">
        <f t="shared" si="1119"/>
        <v>0.37541929583840128</v>
      </c>
    </row>
    <row r="912" spans="1:66" x14ac:dyDescent="0.25">
      <c r="A912" t="s">
        <v>301</v>
      </c>
      <c r="B912" t="s">
        <v>319</v>
      </c>
      <c r="C912" t="s">
        <v>372</v>
      </c>
      <c r="D912" s="11"/>
      <c r="E912" s="10">
        <f>VLOOKUP(A912,home!$A$2:$E$405,3,FALSE)</f>
        <v>1.3432835820895499</v>
      </c>
      <c r="F912" s="10">
        <f>VLOOKUP(B912,home!$B$2:$E$405,3,FALSE)</f>
        <v>0.56000000000000005</v>
      </c>
      <c r="G912" s="10">
        <f>VLOOKUP(C912,away!$B$2:$E$405,4,FALSE)</f>
        <v>1.49</v>
      </c>
      <c r="H912" s="10">
        <f>VLOOKUP(A912,away!$A$2:$E$405,3,FALSE)</f>
        <v>1.0597014925373101</v>
      </c>
      <c r="I912" s="10">
        <f>VLOOKUP(C912,away!$B$2:$E$405,3,FALSE)</f>
        <v>1.74</v>
      </c>
      <c r="J912" s="10">
        <f>VLOOKUP(B912,home!$B$2:$E$405,4,FALSE)</f>
        <v>1.42</v>
      </c>
      <c r="K912" s="12">
        <f t="shared" si="1064"/>
        <v>1.1208358208955205</v>
      </c>
      <c r="L912" s="12">
        <f t="shared" si="1065"/>
        <v>2.6183104477611856</v>
      </c>
      <c r="M912" s="13">
        <f t="shared" si="1066"/>
        <v>2.3774391412818677E-2</v>
      </c>
      <c r="N912" s="13">
        <f t="shared" si="1067"/>
        <v>2.6647189515478037E-2</v>
      </c>
      <c r="O912" s="13">
        <f t="shared" si="1068"/>
        <v>6.2248737425346951E-2</v>
      </c>
      <c r="P912" s="13">
        <f t="shared" si="1069"/>
        <v>6.9770614711848464E-2</v>
      </c>
      <c r="Q912" s="13">
        <f t="shared" si="1070"/>
        <v>1.4933562267569665E-2</v>
      </c>
      <c r="R912" s="13">
        <f t="shared" si="1071"/>
        <v>8.1493259780364341E-2</v>
      </c>
      <c r="S912" s="13">
        <f t="shared" si="1072"/>
        <v>5.1188888421393103E-2</v>
      </c>
      <c r="T912" s="13">
        <f t="shared" si="1073"/>
        <v>3.9100702107469874E-2</v>
      </c>
      <c r="U912" s="13">
        <f t="shared" si="1074"/>
        <v>9.134056472337658E-2</v>
      </c>
      <c r="V912" s="13">
        <f t="shared" si="1075"/>
        <v>1.6691537029447708E-2</v>
      </c>
      <c r="W912" s="13">
        <f t="shared" si="1076"/>
        <v>5.5793571743552725E-3</v>
      </c>
      <c r="X912" s="13">
        <f t="shared" si="1077"/>
        <v>1.4608489181405738E-2</v>
      </c>
      <c r="Y912" s="13">
        <f t="shared" si="1078"/>
        <v>1.9124779924840449E-2</v>
      </c>
      <c r="Z912" s="13">
        <f t="shared" si="1079"/>
        <v>7.1124884501681446E-2</v>
      </c>
      <c r="AA912" s="13">
        <f t="shared" si="1080"/>
        <v>7.971931830654122E-2</v>
      </c>
      <c r="AB912" s="13">
        <f t="shared" si="1081"/>
        <v>4.4676133787671712E-2</v>
      </c>
      <c r="AC912" s="13">
        <f t="shared" si="1082"/>
        <v>3.0615368307657046E-3</v>
      </c>
      <c r="AD912" s="13">
        <f t="shared" si="1083"/>
        <v>1.5633858446469516E-3</v>
      </c>
      <c r="AE912" s="13">
        <f t="shared" si="1084"/>
        <v>4.093429490921059E-3</v>
      </c>
      <c r="AF912" s="13">
        <f t="shared" si="1085"/>
        <v>5.3589346016261804E-3</v>
      </c>
      <c r="AG912" s="13">
        <f t="shared" si="1086"/>
        <v>4.6771181521022519E-3</v>
      </c>
      <c r="AH912" s="13">
        <f t="shared" si="1087"/>
        <v>4.655675704664005E-2</v>
      </c>
      <c r="AI912" s="13">
        <f t="shared" si="1088"/>
        <v>5.2182481002604114E-2</v>
      </c>
      <c r="AJ912" s="13">
        <f t="shared" si="1089"/>
        <v>2.9243996965459342E-2</v>
      </c>
      <c r="AK912" s="13">
        <f t="shared" si="1090"/>
        <v>1.0925906448348913E-2</v>
      </c>
      <c r="AL912" s="13">
        <f t="shared" si="1091"/>
        <v>3.5938721279791142E-4</v>
      </c>
      <c r="AM912" s="13">
        <f t="shared" si="1092"/>
        <v>3.5045977131226066E-4</v>
      </c>
      <c r="AN912" s="13">
        <f t="shared" si="1093"/>
        <v>9.1761248074688788E-4</v>
      </c>
      <c r="AO912" s="13">
        <f t="shared" si="1094"/>
        <v>1.2012971726678182E-3</v>
      </c>
      <c r="AP912" s="13">
        <f t="shared" si="1095"/>
        <v>1.0484563126873737E-3</v>
      </c>
      <c r="AQ912" s="13">
        <f t="shared" si="1096"/>
        <v>6.8629602938262999E-4</v>
      </c>
      <c r="AR912" s="13">
        <f t="shared" si="1097"/>
        <v>2.4380008677819361E-2</v>
      </c>
      <c r="AS912" s="13">
        <f t="shared" si="1098"/>
        <v>2.7325987039843583E-2</v>
      </c>
      <c r="AT912" s="13">
        <f t="shared" si="1099"/>
        <v>1.5313972557791718E-2</v>
      </c>
      <c r="AU912" s="13">
        <f t="shared" si="1100"/>
        <v>5.7214830009946517E-3</v>
      </c>
      <c r="AV912" s="13">
        <f t="shared" si="1101"/>
        <v>1.6032107740399021E-3</v>
      </c>
      <c r="AW912" s="13">
        <f t="shared" si="1102"/>
        <v>2.9297007394183435E-5</v>
      </c>
      <c r="AX912" s="13">
        <f t="shared" si="1103"/>
        <v>6.5467977578272281E-5</v>
      </c>
      <c r="AY912" s="13">
        <f t="shared" si="1104"/>
        <v>1.7141548968698536E-4</v>
      </c>
      <c r="AZ912" s="13">
        <f t="shared" si="1105"/>
        <v>2.2440948377776677E-4</v>
      </c>
      <c r="BA912" s="13">
        <f t="shared" si="1106"/>
        <v>1.9585789865067367E-4</v>
      </c>
      <c r="BB912" s="13">
        <f t="shared" si="1107"/>
        <v>1.282041955784026E-4</v>
      </c>
      <c r="BC912" s="13">
        <f t="shared" si="1108"/>
        <v>6.7135676945949966E-5</v>
      </c>
      <c r="BD912" s="13">
        <f t="shared" si="1109"/>
        <v>1.0639071906273802E-2</v>
      </c>
      <c r="BE912" s="13">
        <f t="shared" si="1110"/>
        <v>1.192465289363487E-2</v>
      </c>
      <c r="BF912" s="13">
        <f t="shared" si="1111"/>
        <v>6.6827890574656908E-3</v>
      </c>
      <c r="BG912" s="13">
        <f t="shared" si="1112"/>
        <v>2.4967697863653867E-3</v>
      </c>
      <c r="BH912" s="13">
        <f t="shared" si="1113"/>
        <v>6.9961725327199564E-4</v>
      </c>
      <c r="BI912" s="13">
        <f t="shared" si="1114"/>
        <v>1.5683121567675737E-4</v>
      </c>
      <c r="BJ912" s="14">
        <f t="shared" si="1115"/>
        <v>0.14074356074943054</v>
      </c>
      <c r="BK912" s="14">
        <f t="shared" si="1116"/>
        <v>0.16501777110875854</v>
      </c>
      <c r="BL912" s="14">
        <f t="shared" si="1117"/>
        <v>0.60533154964953073</v>
      </c>
      <c r="BM912" s="14">
        <f t="shared" si="1118"/>
        <v>0.70320789241368209</v>
      </c>
      <c r="BN912" s="14">
        <f t="shared" si="1119"/>
        <v>0.27886775511342615</v>
      </c>
    </row>
    <row r="913" spans="1:66" x14ac:dyDescent="0.25">
      <c r="A913" t="s">
        <v>301</v>
      </c>
      <c r="B913" t="s">
        <v>368</v>
      </c>
      <c r="C913" t="s">
        <v>322</v>
      </c>
      <c r="D913" s="11"/>
      <c r="E913" s="10">
        <f>VLOOKUP(A913,home!$A$2:$E$405,3,FALSE)</f>
        <v>1.3432835820895499</v>
      </c>
      <c r="F913" s="10">
        <f>VLOOKUP(B913,home!$B$2:$E$405,3,FALSE)</f>
        <v>2.73</v>
      </c>
      <c r="G913" s="10">
        <f>VLOOKUP(C913,away!$B$2:$E$405,4,FALSE)</f>
        <v>1.24</v>
      </c>
      <c r="H913" s="10">
        <f>VLOOKUP(A913,away!$A$2:$E$405,3,FALSE)</f>
        <v>1.0597014925373101</v>
      </c>
      <c r="I913" s="10">
        <f>VLOOKUP(C913,away!$B$2:$E$405,3,FALSE)</f>
        <v>0.99</v>
      </c>
      <c r="J913" s="10">
        <f>VLOOKUP(B913,home!$B$2:$E$405,4,FALSE)</f>
        <v>0.94</v>
      </c>
      <c r="K913" s="12">
        <f t="shared" si="1064"/>
        <v>4.5472835820895448</v>
      </c>
      <c r="L913" s="12">
        <f t="shared" si="1065"/>
        <v>0.98615820895522066</v>
      </c>
      <c r="M913" s="13">
        <f t="shared" si="1066"/>
        <v>3.9523624468399098E-3</v>
      </c>
      <c r="N913" s="13">
        <f t="shared" si="1067"/>
        <v>1.797251286498238E-2</v>
      </c>
      <c r="O913" s="13">
        <f t="shared" si="1068"/>
        <v>3.8976546717175188E-3</v>
      </c>
      <c r="P913" s="13">
        <f t="shared" si="1069"/>
        <v>1.7723741097355687E-2</v>
      </c>
      <c r="Q913" s="13">
        <f t="shared" si="1070"/>
        <v>4.0863056339913759E-2</v>
      </c>
      <c r="R913" s="13">
        <f t="shared" si="1071"/>
        <v>1.9218520750934483E-3</v>
      </c>
      <c r="S913" s="13">
        <f t="shared" si="1072"/>
        <v>1.9869824864952399E-2</v>
      </c>
      <c r="T913" s="13">
        <f t="shared" si="1073"/>
        <v>4.0297438452605631E-2</v>
      </c>
      <c r="U913" s="13">
        <f t="shared" si="1074"/>
        <v>8.7392063882771598E-3</v>
      </c>
      <c r="V913" s="13">
        <f t="shared" si="1075"/>
        <v>9.9003412176597357E-3</v>
      </c>
      <c r="W913" s="13">
        <f t="shared" si="1076"/>
        <v>6.193863506949663E-2</v>
      </c>
      <c r="X913" s="13">
        <f t="shared" si="1077"/>
        <v>6.1081293425265817E-2</v>
      </c>
      <c r="Y913" s="13">
        <f t="shared" si="1078"/>
        <v>3.0117909462464211E-2</v>
      </c>
      <c r="Z913" s="13">
        <f t="shared" si="1079"/>
        <v>6.3175006675034325E-4</v>
      </c>
      <c r="AA913" s="13">
        <f t="shared" si="1080"/>
        <v>2.8727467065178093E-3</v>
      </c>
      <c r="AB913" s="13">
        <f t="shared" si="1081"/>
        <v>6.5315969670251247E-3</v>
      </c>
      <c r="AC913" s="13">
        <f t="shared" si="1082"/>
        <v>2.7747816476443301E-3</v>
      </c>
      <c r="AD913" s="13">
        <f t="shared" si="1083"/>
        <v>7.041313458713945E-2</v>
      </c>
      <c r="AE913" s="13">
        <f t="shared" si="1084"/>
        <v>6.9438490691376351E-2</v>
      </c>
      <c r="AF913" s="13">
        <f t="shared" si="1085"/>
        <v>3.4238668806380726E-2</v>
      </c>
      <c r="AG913" s="13">
        <f t="shared" si="1086"/>
        <v>1.1254914769037136E-2</v>
      </c>
      <c r="AH913" s="13">
        <f t="shared" si="1087"/>
        <v>1.5575137858346485E-4</v>
      </c>
      <c r="AI913" s="13">
        <f t="shared" si="1088"/>
        <v>7.082456867204028E-4</v>
      </c>
      <c r="AJ913" s="13">
        <f t="shared" si="1089"/>
        <v>1.6102969916547117E-3</v>
      </c>
      <c r="AK913" s="13">
        <f t="shared" si="1090"/>
        <v>2.4408256908132176E-3</v>
      </c>
      <c r="AL913" s="13">
        <f t="shared" si="1091"/>
        <v>4.9772268799753798E-4</v>
      </c>
      <c r="AM913" s="13">
        <f t="shared" si="1092"/>
        <v>6.4037698174312138E-2</v>
      </c>
      <c r="AN913" s="13">
        <f t="shared" si="1093"/>
        <v>6.3151301737194659E-2</v>
      </c>
      <c r="AO913" s="13">
        <f t="shared" si="1094"/>
        <v>3.1138587307171298E-2</v>
      </c>
      <c r="AP913" s="13">
        <f t="shared" si="1095"/>
        <v>1.0235857829411941E-2</v>
      </c>
      <c r="AQ913" s="13">
        <f t="shared" si="1096"/>
        <v>2.5235438060432873E-3</v>
      </c>
      <c r="AR913" s="13">
        <f t="shared" si="1097"/>
        <v>3.0719100109235255E-5</v>
      </c>
      <c r="AS913" s="13">
        <f t="shared" si="1098"/>
        <v>1.3968845958329059E-4</v>
      </c>
      <c r="AT913" s="13">
        <f t="shared" si="1099"/>
        <v>3.1760151943523819E-4</v>
      </c>
      <c r="AU913" s="13">
        <f t="shared" si="1100"/>
        <v>4.814080583248506E-4</v>
      </c>
      <c r="AV913" s="13">
        <f t="shared" si="1101"/>
        <v>5.4727473997654992E-4</v>
      </c>
      <c r="AW913" s="13">
        <f t="shared" si="1102"/>
        <v>6.1998840911251072E-5</v>
      </c>
      <c r="AX913" s="13">
        <f t="shared" si="1103"/>
        <v>4.8532928923809192E-2</v>
      </c>
      <c r="AY913" s="13">
        <f t="shared" si="1104"/>
        <v>4.7861146262854697E-2</v>
      </c>
      <c r="AZ913" s="13">
        <f t="shared" si="1105"/>
        <v>2.3599331138560317E-2</v>
      </c>
      <c r="BA913" s="13">
        <f t="shared" si="1106"/>
        <v>7.7575580427146056E-3</v>
      </c>
      <c r="BB913" s="13">
        <f t="shared" si="1107"/>
        <v>1.9125448863174001E-3</v>
      </c>
      <c r="BC913" s="13">
        <f t="shared" si="1108"/>
        <v>3.7721436792744688E-4</v>
      </c>
      <c r="BD913" s="13">
        <f t="shared" si="1109"/>
        <v>5.0489821240732576E-6</v>
      </c>
      <c r="BE913" s="13">
        <f t="shared" si="1110"/>
        <v>2.2959153519061919E-5</v>
      </c>
      <c r="BF913" s="13">
        <f t="shared" si="1111"/>
        <v>5.2200890927951844E-5</v>
      </c>
      <c r="BG913" s="13">
        <f t="shared" si="1112"/>
        <v>7.9124084762374132E-5</v>
      </c>
      <c r="BH913" s="13">
        <f t="shared" si="1113"/>
        <v>8.9949912896951381E-5</v>
      </c>
      <c r="BI913" s="13">
        <f t="shared" si="1114"/>
        <v>8.1805552425338323E-5</v>
      </c>
      <c r="BJ913" s="14">
        <f t="shared" si="1115"/>
        <v>0.73874376694497901</v>
      </c>
      <c r="BK913" s="14">
        <f t="shared" si="1116"/>
        <v>0.10257992022530429</v>
      </c>
      <c r="BL913" s="14">
        <f t="shared" si="1117"/>
        <v>3.0725957010487772E-2</v>
      </c>
      <c r="BM913" s="14">
        <f t="shared" si="1118"/>
        <v>0.73855106732967524</v>
      </c>
      <c r="BN913" s="14">
        <f t="shared" si="1119"/>
        <v>8.6331179495902702E-2</v>
      </c>
    </row>
    <row r="914" spans="1:66" x14ac:dyDescent="0.25">
      <c r="A914" t="s">
        <v>303</v>
      </c>
      <c r="B914" t="s">
        <v>361</v>
      </c>
      <c r="C914" t="s">
        <v>321</v>
      </c>
      <c r="D914" s="11"/>
      <c r="E914" s="10">
        <f>VLOOKUP(A914,home!$A$2:$E$405,3,FALSE)</f>
        <v>1.25</v>
      </c>
      <c r="F914" s="10">
        <f>VLOOKUP(B914,home!$B$2:$E$405,3,FALSE)</f>
        <v>0.8</v>
      </c>
      <c r="G914" s="10">
        <f>VLOOKUP(C914,away!$B$2:$E$405,4,FALSE)</f>
        <v>1.07</v>
      </c>
      <c r="H914" s="10">
        <f>VLOOKUP(A914,away!$A$2:$E$405,3,FALSE)</f>
        <v>0.92105263157894701</v>
      </c>
      <c r="I914" s="10">
        <f>VLOOKUP(C914,away!$B$2:$E$405,3,FALSE)</f>
        <v>0.27</v>
      </c>
      <c r="J914" s="10">
        <f>VLOOKUP(B914,home!$B$2:$E$405,4,FALSE)</f>
        <v>0.54</v>
      </c>
      <c r="K914" s="12">
        <f t="shared" si="1064"/>
        <v>1.07</v>
      </c>
      <c r="L914" s="12">
        <f t="shared" si="1065"/>
        <v>0.13428947368421049</v>
      </c>
      <c r="M914" s="13">
        <f t="shared" si="1066"/>
        <v>0.29990501423285237</v>
      </c>
      <c r="N914" s="13">
        <f t="shared" si="1067"/>
        <v>0.32089836522915205</v>
      </c>
      <c r="O914" s="13">
        <f t="shared" si="1068"/>
        <v>4.0274086516585393E-2</v>
      </c>
      <c r="P914" s="13">
        <f t="shared" si="1069"/>
        <v>4.309327257274638E-2</v>
      </c>
      <c r="Q914" s="13">
        <f t="shared" si="1070"/>
        <v>0.17168062539759635</v>
      </c>
      <c r="R914" s="13">
        <f t="shared" si="1071"/>
        <v>2.7041929407123056E-3</v>
      </c>
      <c r="S914" s="13">
        <f t="shared" si="1072"/>
        <v>1.5480152489107592E-3</v>
      </c>
      <c r="T914" s="13">
        <f t="shared" si="1073"/>
        <v>2.3054900826419311E-2</v>
      </c>
      <c r="U914" s="13">
        <f t="shared" si="1074"/>
        <v>2.8934864465621673E-3</v>
      </c>
      <c r="V914" s="13">
        <f t="shared" si="1075"/>
        <v>2.4714878193728123E-5</v>
      </c>
      <c r="W914" s="13">
        <f t="shared" si="1076"/>
        <v>6.1232756391809376E-2</v>
      </c>
      <c r="X914" s="13">
        <f t="shared" si="1077"/>
        <v>8.2229146280895556E-3</v>
      </c>
      <c r="Y914" s="13">
        <f t="shared" si="1078"/>
        <v>5.5212543877817101E-4</v>
      </c>
      <c r="Z914" s="13">
        <f t="shared" si="1079"/>
        <v>1.2104821558293765E-4</v>
      </c>
      <c r="AA914" s="13">
        <f t="shared" si="1080"/>
        <v>1.295215906737433E-4</v>
      </c>
      <c r="AB914" s="13">
        <f t="shared" si="1081"/>
        <v>6.9294051010452661E-5</v>
      </c>
      <c r="AC914" s="13">
        <f t="shared" si="1082"/>
        <v>2.2195464648384236E-7</v>
      </c>
      <c r="AD914" s="13">
        <f t="shared" si="1083"/>
        <v>1.6379762334809006E-2</v>
      </c>
      <c r="AE914" s="13">
        <f t="shared" si="1084"/>
        <v>2.1996296630139556E-3</v>
      </c>
      <c r="AF914" s="13">
        <f t="shared" si="1085"/>
        <v>1.4769355487316069E-4</v>
      </c>
      <c r="AG914" s="13">
        <f t="shared" si="1086"/>
        <v>6.6112299168222716E-6</v>
      </c>
      <c r="AH914" s="13">
        <f t="shared" si="1087"/>
        <v>4.0638752902613852E-6</v>
      </c>
      <c r="AI914" s="13">
        <f t="shared" si="1088"/>
        <v>4.3483465605796829E-6</v>
      </c>
      <c r="AJ914" s="13">
        <f t="shared" si="1089"/>
        <v>2.3263654099101302E-6</v>
      </c>
      <c r="AK914" s="13">
        <f t="shared" si="1090"/>
        <v>8.2973699620128004E-7</v>
      </c>
      <c r="AL914" s="13">
        <f t="shared" si="1091"/>
        <v>1.2757041897658319E-9</v>
      </c>
      <c r="AM914" s="13">
        <f t="shared" si="1092"/>
        <v>3.5052691396491287E-3</v>
      </c>
      <c r="AN914" s="13">
        <f t="shared" si="1093"/>
        <v>4.7072074788498679E-4</v>
      </c>
      <c r="AO914" s="13">
        <f t="shared" si="1094"/>
        <v>3.1606420742856403E-5</v>
      </c>
      <c r="AP914" s="13">
        <f t="shared" si="1095"/>
        <v>1.4148032021999669E-6</v>
      </c>
      <c r="AQ914" s="13">
        <f t="shared" si="1096"/>
        <v>4.7498294347542291E-8</v>
      </c>
      <c r="AR914" s="13">
        <f t="shared" si="1097"/>
        <v>1.0914713476949384E-7</v>
      </c>
      <c r="AS914" s="13">
        <f t="shared" si="1098"/>
        <v>1.1678743420335843E-7</v>
      </c>
      <c r="AT914" s="13">
        <f t="shared" si="1099"/>
        <v>6.2481277298796763E-8</v>
      </c>
      <c r="AU914" s="13">
        <f t="shared" si="1100"/>
        <v>2.2284988903237518E-8</v>
      </c>
      <c r="AV914" s="13">
        <f t="shared" si="1101"/>
        <v>5.961234531616034E-9</v>
      </c>
      <c r="AW914" s="13">
        <f t="shared" si="1102"/>
        <v>5.0918222032173187E-12</v>
      </c>
      <c r="AX914" s="13">
        <f t="shared" si="1103"/>
        <v>6.2510632990409433E-4</v>
      </c>
      <c r="AY914" s="13">
        <f t="shared" si="1104"/>
        <v>8.3945200039489269E-5</v>
      </c>
      <c r="AZ914" s="13">
        <f t="shared" si="1105"/>
        <v>5.6364783658093895E-6</v>
      </c>
      <c r="BA914" s="13">
        <f t="shared" si="1106"/>
        <v>2.5230657105899396E-7</v>
      </c>
      <c r="BB914" s="13">
        <f t="shared" si="1107"/>
        <v>8.4705291586450381E-9</v>
      </c>
      <c r="BC914" s="13">
        <f t="shared" si="1108"/>
        <v>2.2750058050823992E-10</v>
      </c>
      <c r="BD914" s="13">
        <f t="shared" si="1109"/>
        <v>2.4428852137224877E-9</v>
      </c>
      <c r="BE914" s="13">
        <f t="shared" si="1110"/>
        <v>2.6138871786830625E-9</v>
      </c>
      <c r="BF914" s="13">
        <f t="shared" si="1111"/>
        <v>1.3984296405954383E-9</v>
      </c>
      <c r="BG914" s="13">
        <f t="shared" si="1112"/>
        <v>4.9877323847903983E-10</v>
      </c>
      <c r="BH914" s="13">
        <f t="shared" si="1113"/>
        <v>1.334218412931431E-10</v>
      </c>
      <c r="BI914" s="13">
        <f t="shared" si="1114"/>
        <v>2.855227403673264E-11</v>
      </c>
      <c r="BJ914" s="14">
        <f t="shared" si="1115"/>
        <v>0.60909939231714139</v>
      </c>
      <c r="BK914" s="14">
        <f t="shared" si="1116"/>
        <v>0.34465518536309342</v>
      </c>
      <c r="BL914" s="14">
        <f t="shared" si="1117"/>
        <v>4.6082473647820109E-2</v>
      </c>
      <c r="BM914" s="14">
        <f t="shared" si="1118"/>
        <v>0.1213185974590454</v>
      </c>
      <c r="BN914" s="14">
        <f t="shared" si="1119"/>
        <v>0.87855555688964493</v>
      </c>
    </row>
    <row r="915" spans="1:66" x14ac:dyDescent="0.25">
      <c r="A915" t="s">
        <v>303</v>
      </c>
      <c r="B915" t="s">
        <v>383</v>
      </c>
      <c r="C915" t="s">
        <v>380</v>
      </c>
      <c r="D915" s="11"/>
      <c r="E915" s="10">
        <f>VLOOKUP(A915,home!$A$2:$E$405,3,FALSE)</f>
        <v>1.25</v>
      </c>
      <c r="F915" s="10">
        <f>VLOOKUP(B915,home!$B$2:$E$405,3,FALSE)</f>
        <v>1.07</v>
      </c>
      <c r="G915" s="10">
        <f>VLOOKUP(C915,away!$B$2:$E$405,4,FALSE)</f>
        <v>0.8</v>
      </c>
      <c r="H915" s="10">
        <f>VLOOKUP(A915,away!$A$2:$E$405,3,FALSE)</f>
        <v>0.92105263157894701</v>
      </c>
      <c r="I915" s="10">
        <f>VLOOKUP(C915,away!$B$2:$E$405,3,FALSE)</f>
        <v>1</v>
      </c>
      <c r="J915" s="10">
        <f>VLOOKUP(B915,home!$B$2:$E$405,4,FALSE)</f>
        <v>0.72</v>
      </c>
      <c r="K915" s="12">
        <f t="shared" si="1064"/>
        <v>1.07</v>
      </c>
      <c r="L915" s="12">
        <f t="shared" si="1065"/>
        <v>0.66315789473684184</v>
      </c>
      <c r="M915" s="13">
        <f t="shared" si="1066"/>
        <v>0.1767254475015399</v>
      </c>
      <c r="N915" s="13">
        <f t="shared" si="1067"/>
        <v>0.18909622882664773</v>
      </c>
      <c r="O915" s="13">
        <f t="shared" si="1068"/>
        <v>0.11719687571154747</v>
      </c>
      <c r="P915" s="13">
        <f t="shared" si="1069"/>
        <v>0.1254006570113558</v>
      </c>
      <c r="Q915" s="13">
        <f t="shared" si="1070"/>
        <v>0.10116648242225654</v>
      </c>
      <c r="R915" s="13">
        <f t="shared" si="1071"/>
        <v>3.8860016683302565E-2</v>
      </c>
      <c r="S915" s="13">
        <f t="shared" si="1072"/>
        <v>2.2245416550356552E-2</v>
      </c>
      <c r="T915" s="13">
        <f t="shared" si="1073"/>
        <v>6.7089351501075353E-2</v>
      </c>
      <c r="U915" s="13">
        <f t="shared" si="1074"/>
        <v>4.1580217851133749E-2</v>
      </c>
      <c r="V915" s="13">
        <f t="shared" si="1075"/>
        <v>1.7538754732860061E-3</v>
      </c>
      <c r="W915" s="13">
        <f t="shared" si="1076"/>
        <v>3.608271206393817E-2</v>
      </c>
      <c r="X915" s="13">
        <f t="shared" si="1077"/>
        <v>2.3928535368716884E-2</v>
      </c>
      <c r="Y915" s="13">
        <f t="shared" si="1078"/>
        <v>7.9341985696271718E-3</v>
      </c>
      <c r="Z915" s="13">
        <f t="shared" si="1079"/>
        <v>8.5901089510458262E-3</v>
      </c>
      <c r="AA915" s="13">
        <f t="shared" si="1080"/>
        <v>9.1914165776190351E-3</v>
      </c>
      <c r="AB915" s="13">
        <f t="shared" si="1081"/>
        <v>4.9174078690261839E-3</v>
      </c>
      <c r="AC915" s="13">
        <f t="shared" si="1082"/>
        <v>7.77820695093484E-5</v>
      </c>
      <c r="AD915" s="13">
        <f t="shared" si="1083"/>
        <v>9.6521254771034584E-3</v>
      </c>
      <c r="AE915" s="13">
        <f t="shared" si="1084"/>
        <v>6.4008832111317644E-3</v>
      </c>
      <c r="AF915" s="13">
        <f t="shared" si="1085"/>
        <v>2.1223981173752681E-3</v>
      </c>
      <c r="AG915" s="13">
        <f t="shared" si="1086"/>
        <v>4.691616891040065E-4</v>
      </c>
      <c r="AH915" s="13">
        <f t="shared" si="1087"/>
        <v>1.4241496418839123E-3</v>
      </c>
      <c r="AI915" s="13">
        <f t="shared" si="1088"/>
        <v>1.5238401168157865E-3</v>
      </c>
      <c r="AJ915" s="13">
        <f t="shared" si="1089"/>
        <v>8.1525446249644572E-4</v>
      </c>
      <c r="AK915" s="13">
        <f t="shared" si="1090"/>
        <v>2.9077409162373241E-4</v>
      </c>
      <c r="AL915" s="13">
        <f t="shared" si="1091"/>
        <v>2.2077007602632327E-6</v>
      </c>
      <c r="AM915" s="13">
        <f t="shared" si="1092"/>
        <v>2.0655548521001411E-3</v>
      </c>
      <c r="AN915" s="13">
        <f t="shared" si="1093"/>
        <v>1.3697890071821984E-3</v>
      </c>
      <c r="AO915" s="13">
        <f t="shared" si="1094"/>
        <v>4.541931971183076E-4</v>
      </c>
      <c r="AP915" s="13">
        <f t="shared" si="1095"/>
        <v>1.0040060146825744E-4</v>
      </c>
      <c r="AQ915" s="13">
        <f t="shared" si="1096"/>
        <v>1.6645362875000563E-5</v>
      </c>
      <c r="AR915" s="13">
        <f t="shared" si="1097"/>
        <v>1.8888721566039256E-4</v>
      </c>
      <c r="AS915" s="13">
        <f t="shared" si="1098"/>
        <v>2.0210932075662009E-4</v>
      </c>
      <c r="AT915" s="13">
        <f t="shared" si="1099"/>
        <v>1.0812848660479173E-4</v>
      </c>
      <c r="AU915" s="13">
        <f t="shared" si="1100"/>
        <v>3.8565826889042394E-5</v>
      </c>
      <c r="AV915" s="13">
        <f t="shared" si="1101"/>
        <v>1.0316358692818839E-5</v>
      </c>
      <c r="AW915" s="13">
        <f t="shared" si="1102"/>
        <v>4.351494393255682E-8</v>
      </c>
      <c r="AX915" s="13">
        <f t="shared" si="1103"/>
        <v>3.6835728195785836E-4</v>
      </c>
      <c r="AY915" s="13">
        <f t="shared" si="1104"/>
        <v>2.442790396141586E-4</v>
      </c>
      <c r="AZ915" s="13">
        <f t="shared" si="1105"/>
        <v>8.0997786819431492E-5</v>
      </c>
      <c r="BA915" s="13">
        <f t="shared" si="1106"/>
        <v>1.7904773928505904E-5</v>
      </c>
      <c r="BB915" s="13">
        <f t="shared" si="1107"/>
        <v>2.9684230460417661E-6</v>
      </c>
      <c r="BC915" s="13">
        <f t="shared" si="1108"/>
        <v>3.937066355802763E-7</v>
      </c>
      <c r="BD915" s="13">
        <f t="shared" si="1109"/>
        <v>2.0877008046674953E-5</v>
      </c>
      <c r="BE915" s="13">
        <f t="shared" si="1110"/>
        <v>2.2338398609942202E-5</v>
      </c>
      <c r="BF915" s="13">
        <f t="shared" si="1111"/>
        <v>1.1951043256319077E-5</v>
      </c>
      <c r="BG915" s="13">
        <f t="shared" si="1112"/>
        <v>4.262538761420472E-6</v>
      </c>
      <c r="BH915" s="13">
        <f t="shared" si="1113"/>
        <v>1.1402291186799759E-6</v>
      </c>
      <c r="BI915" s="13">
        <f t="shared" si="1114"/>
        <v>2.44009031397515E-7</v>
      </c>
      <c r="BJ915" s="14">
        <f t="shared" si="1115"/>
        <v>0.44866356127972168</v>
      </c>
      <c r="BK915" s="14">
        <f t="shared" si="1116"/>
        <v>0.326449665346422</v>
      </c>
      <c r="BL915" s="14">
        <f t="shared" si="1117"/>
        <v>0.21640877344087703</v>
      </c>
      <c r="BM915" s="14">
        <f t="shared" si="1118"/>
        <v>0.25142216533674638</v>
      </c>
      <c r="BN915" s="14">
        <f t="shared" si="1119"/>
        <v>0.74844570815665001</v>
      </c>
    </row>
    <row r="916" spans="1:66" x14ac:dyDescent="0.25">
      <c r="A916" t="s">
        <v>303</v>
      </c>
      <c r="B916" t="s">
        <v>364</v>
      </c>
      <c r="C916" t="s">
        <v>308</v>
      </c>
      <c r="D916" s="11"/>
      <c r="E916" s="10">
        <f>VLOOKUP(A916,home!$A$2:$E$405,3,FALSE)</f>
        <v>1.25</v>
      </c>
      <c r="F916" s="10">
        <f>VLOOKUP(B916,home!$B$2:$E$405,3,FALSE)</f>
        <v>1.6</v>
      </c>
      <c r="G916" s="10">
        <f>VLOOKUP(C916,away!$B$2:$E$405,4,FALSE)</f>
        <v>0.8</v>
      </c>
      <c r="H916" s="10">
        <f>VLOOKUP(A916,away!$A$2:$E$405,3,FALSE)</f>
        <v>0.92105263157894701</v>
      </c>
      <c r="I916" s="10">
        <f>VLOOKUP(C916,away!$B$2:$E$405,3,FALSE)</f>
        <v>1.6</v>
      </c>
      <c r="J916" s="10">
        <f>VLOOKUP(B916,home!$B$2:$E$405,4,FALSE)</f>
        <v>0.27</v>
      </c>
      <c r="K916" s="12">
        <f t="shared" si="1064"/>
        <v>1.6</v>
      </c>
      <c r="L916" s="12">
        <f t="shared" si="1065"/>
        <v>0.39789473684210513</v>
      </c>
      <c r="M916" s="13">
        <f t="shared" si="1066"/>
        <v>0.13562049974493437</v>
      </c>
      <c r="N916" s="13">
        <f t="shared" si="1067"/>
        <v>0.21699279959189502</v>
      </c>
      <c r="O916" s="13">
        <f t="shared" si="1068"/>
        <v>5.3962683056405447E-2</v>
      </c>
      <c r="P916" s="13">
        <f t="shared" si="1069"/>
        <v>8.6340292890248721E-2</v>
      </c>
      <c r="Q916" s="13">
        <f t="shared" si="1070"/>
        <v>0.17359423967351609</v>
      </c>
      <c r="R916" s="13">
        <f t="shared" si="1071"/>
        <v>1.0735733787011184E-2</v>
      </c>
      <c r="S916" s="13">
        <f t="shared" si="1072"/>
        <v>1.3741739247374322E-2</v>
      </c>
      <c r="T916" s="13">
        <f t="shared" si="1073"/>
        <v>6.9072234312198999E-2</v>
      </c>
      <c r="U916" s="13">
        <f t="shared" si="1074"/>
        <v>1.7177174059217898E-2</v>
      </c>
      <c r="V916" s="13">
        <f t="shared" si="1075"/>
        <v>9.7204723939321486E-4</v>
      </c>
      <c r="W916" s="13">
        <f t="shared" si="1076"/>
        <v>9.2583594492541901E-2</v>
      </c>
      <c r="X916" s="13">
        <f t="shared" si="1077"/>
        <v>3.683852496650613E-2</v>
      </c>
      <c r="Y916" s="13">
        <f t="shared" si="1078"/>
        <v>7.3289275985996376E-3</v>
      </c>
      <c r="Z916" s="13">
        <f t="shared" si="1079"/>
        <v>1.4238973233299042E-3</v>
      </c>
      <c r="AA916" s="13">
        <f t="shared" si="1080"/>
        <v>2.2782357173278468E-3</v>
      </c>
      <c r="AB916" s="13">
        <f t="shared" si="1081"/>
        <v>1.8225885738622782E-3</v>
      </c>
      <c r="AC916" s="13">
        <f t="shared" si="1082"/>
        <v>3.8677248051645795E-5</v>
      </c>
      <c r="AD916" s="13">
        <f t="shared" si="1083"/>
        <v>3.7033437797016754E-2</v>
      </c>
      <c r="AE916" s="13">
        <f t="shared" si="1084"/>
        <v>1.4735409986602449E-2</v>
      </c>
      <c r="AF916" s="13">
        <f t="shared" si="1085"/>
        <v>2.9315710394398546E-3</v>
      </c>
      <c r="AG916" s="13">
        <f t="shared" si="1086"/>
        <v>3.8881889575728587E-4</v>
      </c>
      <c r="AH916" s="13">
        <f t="shared" si="1087"/>
        <v>1.4164031268913254E-4</v>
      </c>
      <c r="AI916" s="13">
        <f t="shared" si="1088"/>
        <v>2.2662450030261209E-4</v>
      </c>
      <c r="AJ916" s="13">
        <f t="shared" si="1089"/>
        <v>1.8129960024208973E-4</v>
      </c>
      <c r="AK916" s="13">
        <f t="shared" si="1090"/>
        <v>9.6693120129114505E-5</v>
      </c>
      <c r="AL916" s="13">
        <f t="shared" si="1091"/>
        <v>9.8492629985833182E-7</v>
      </c>
      <c r="AM916" s="13">
        <f t="shared" si="1092"/>
        <v>1.1850700095045357E-2</v>
      </c>
      <c r="AN916" s="13">
        <f t="shared" si="1093"/>
        <v>4.7153311957127825E-3</v>
      </c>
      <c r="AO916" s="13">
        <f t="shared" si="1094"/>
        <v>9.3810273262075325E-4</v>
      </c>
      <c r="AP916" s="13">
        <f t="shared" si="1095"/>
        <v>1.2442204664233145E-4</v>
      </c>
      <c r="AQ916" s="13">
        <f t="shared" si="1096"/>
        <v>1.2376719376526652E-5</v>
      </c>
      <c r="AR916" s="13">
        <f t="shared" si="1097"/>
        <v>1.1271586988735182E-5</v>
      </c>
      <c r="AS916" s="13">
        <f t="shared" si="1098"/>
        <v>1.8034539181976296E-5</v>
      </c>
      <c r="AT916" s="13">
        <f t="shared" si="1099"/>
        <v>1.442763134558104E-5</v>
      </c>
      <c r="AU916" s="13">
        <f t="shared" si="1100"/>
        <v>7.6947367176432193E-6</v>
      </c>
      <c r="AV916" s="13">
        <f t="shared" si="1101"/>
        <v>3.0778946870572875E-6</v>
      </c>
      <c r="AW916" s="13">
        <f t="shared" si="1102"/>
        <v>1.7417644039599968E-8</v>
      </c>
      <c r="AX916" s="13">
        <f t="shared" si="1103"/>
        <v>3.160186692012098E-3</v>
      </c>
      <c r="AY916" s="13">
        <f t="shared" si="1104"/>
        <v>1.2574216521900764E-3</v>
      </c>
      <c r="AZ916" s="13">
        <f t="shared" si="1105"/>
        <v>2.5016072869886772E-4</v>
      </c>
      <c r="BA916" s="13">
        <f t="shared" si="1106"/>
        <v>3.317921243795508E-5</v>
      </c>
      <c r="BB916" s="13">
        <f t="shared" si="1107"/>
        <v>3.3004585004071097E-6</v>
      </c>
      <c r="BC916" s="13">
        <f t="shared" si="1108"/>
        <v>2.6264701329555537E-7</v>
      </c>
      <c r="BD916" s="13">
        <f t="shared" si="1109"/>
        <v>7.474841897792797E-7</v>
      </c>
      <c r="BE916" s="13">
        <f t="shared" si="1110"/>
        <v>1.1959747036468476E-6</v>
      </c>
      <c r="BF916" s="13">
        <f t="shared" si="1111"/>
        <v>9.5677976291747851E-7</v>
      </c>
      <c r="BG916" s="13">
        <f t="shared" si="1112"/>
        <v>5.1028254022265509E-7</v>
      </c>
      <c r="BH916" s="13">
        <f t="shared" si="1113"/>
        <v>2.04113016089062E-7</v>
      </c>
      <c r="BI916" s="13">
        <f t="shared" si="1114"/>
        <v>6.5316165148499821E-8</v>
      </c>
      <c r="BJ916" s="14">
        <f t="shared" si="1115"/>
        <v>0.67384500253432444</v>
      </c>
      <c r="BK916" s="14">
        <f t="shared" si="1116"/>
        <v>0.2379716629484922</v>
      </c>
      <c r="BL916" s="14">
        <f t="shared" si="1117"/>
        <v>8.6680859066486399E-2</v>
      </c>
      <c r="BM916" s="14">
        <f t="shared" si="1118"/>
        <v>0.32141776889407614</v>
      </c>
      <c r="BN916" s="14">
        <f t="shared" si="1119"/>
        <v>0.67724624874401085</v>
      </c>
    </row>
    <row r="917" spans="1:66" x14ac:dyDescent="0.25">
      <c r="A917" t="s">
        <v>303</v>
      </c>
      <c r="B917" t="s">
        <v>340</v>
      </c>
      <c r="C917" t="s">
        <v>390</v>
      </c>
      <c r="D917" s="11"/>
      <c r="E917" s="10">
        <f>VLOOKUP(A917,home!$A$2:$E$405,3,FALSE)</f>
        <v>1.25</v>
      </c>
      <c r="F917" s="10">
        <f>VLOOKUP(B917,home!$B$2:$E$405,3,FALSE)</f>
        <v>0.8</v>
      </c>
      <c r="G917" s="10">
        <f>VLOOKUP(C917,away!$B$2:$E$405,4,FALSE)</f>
        <v>1</v>
      </c>
      <c r="H917" s="10">
        <f>VLOOKUP(A917,away!$A$2:$E$405,3,FALSE)</f>
        <v>0.92105263157894701</v>
      </c>
      <c r="I917" s="10">
        <f>VLOOKUP(C917,away!$B$2:$E$405,3,FALSE)</f>
        <v>0.8</v>
      </c>
      <c r="J917" s="10">
        <f>VLOOKUP(B917,home!$B$2:$E$405,4,FALSE)</f>
        <v>1.45</v>
      </c>
      <c r="K917" s="12">
        <f t="shared" si="1064"/>
        <v>1</v>
      </c>
      <c r="L917" s="12">
        <f t="shared" si="1065"/>
        <v>1.0684210526315785</v>
      </c>
      <c r="M917" s="13">
        <f t="shared" si="1066"/>
        <v>0.12638517979110958</v>
      </c>
      <c r="N917" s="13">
        <f t="shared" si="1067"/>
        <v>0.12638517979110958</v>
      </c>
      <c r="O917" s="13">
        <f t="shared" si="1068"/>
        <v>0.1350325868294486</v>
      </c>
      <c r="P917" s="13">
        <f t="shared" si="1069"/>
        <v>0.1350325868294486</v>
      </c>
      <c r="Q917" s="13">
        <f t="shared" si="1070"/>
        <v>6.3192589895554777E-2</v>
      </c>
      <c r="R917" s="13">
        <f t="shared" si="1071"/>
        <v>7.2135829279942235E-2</v>
      </c>
      <c r="S917" s="13">
        <f t="shared" si="1072"/>
        <v>3.606791463997111E-2</v>
      </c>
      <c r="T917" s="13">
        <f t="shared" si="1073"/>
        <v>6.7516293414724288E-2</v>
      </c>
      <c r="U917" s="13">
        <f t="shared" si="1074"/>
        <v>7.2135829279942235E-2</v>
      </c>
      <c r="V917" s="13">
        <f t="shared" si="1075"/>
        <v>4.2817465917626522E-3</v>
      </c>
      <c r="W917" s="13">
        <f t="shared" si="1076"/>
        <v>2.1064196631851596E-2</v>
      </c>
      <c r="X917" s="13">
        <f t="shared" si="1077"/>
        <v>2.2505431138241435E-2</v>
      </c>
      <c r="Y917" s="13">
        <f t="shared" si="1078"/>
        <v>1.2022638213323706E-2</v>
      </c>
      <c r="Z917" s="13">
        <f t="shared" si="1079"/>
        <v>2.5690479550575913E-2</v>
      </c>
      <c r="AA917" s="13">
        <f t="shared" si="1080"/>
        <v>2.5690479550575913E-2</v>
      </c>
      <c r="AB917" s="13">
        <f t="shared" si="1081"/>
        <v>1.2845239775287955E-2</v>
      </c>
      <c r="AC917" s="13">
        <f t="shared" si="1082"/>
        <v>2.8591926254204527E-4</v>
      </c>
      <c r="AD917" s="13">
        <f t="shared" si="1083"/>
        <v>5.266049157962898E-3</v>
      </c>
      <c r="AE917" s="13">
        <f t="shared" si="1084"/>
        <v>5.626357784560357E-3</v>
      </c>
      <c r="AF917" s="13">
        <f t="shared" si="1085"/>
        <v>3.0056595533309257E-3</v>
      </c>
      <c r="AG917" s="13">
        <f t="shared" si="1086"/>
        <v>1.0704366479406628E-3</v>
      </c>
      <c r="AH917" s="13">
        <f t="shared" si="1087"/>
        <v>6.8620623010090887E-3</v>
      </c>
      <c r="AI917" s="13">
        <f t="shared" si="1088"/>
        <v>6.8620623010090887E-3</v>
      </c>
      <c r="AJ917" s="13">
        <f t="shared" si="1089"/>
        <v>3.4310311505045435E-3</v>
      </c>
      <c r="AK917" s="13">
        <f t="shared" si="1090"/>
        <v>1.1436770501681815E-3</v>
      </c>
      <c r="AL917" s="13">
        <f t="shared" si="1091"/>
        <v>1.2219286378112677E-5</v>
      </c>
      <c r="AM917" s="13">
        <f t="shared" si="1092"/>
        <v>1.05320983159258E-3</v>
      </c>
      <c r="AN917" s="13">
        <f t="shared" si="1093"/>
        <v>1.125271556912072E-3</v>
      </c>
      <c r="AO917" s="13">
        <f t="shared" si="1094"/>
        <v>6.0113191066618545E-4</v>
      </c>
      <c r="AP917" s="13">
        <f t="shared" si="1095"/>
        <v>2.1408732958813265E-4</v>
      </c>
      <c r="AQ917" s="13">
        <f t="shared" si="1096"/>
        <v>5.7183852508409079E-5</v>
      </c>
      <c r="AR917" s="13">
        <f t="shared" si="1097"/>
        <v>1.466314365373521E-3</v>
      </c>
      <c r="AS917" s="13">
        <f t="shared" si="1098"/>
        <v>1.466314365373521E-3</v>
      </c>
      <c r="AT917" s="13">
        <f t="shared" si="1099"/>
        <v>7.3315718268676037E-4</v>
      </c>
      <c r="AU917" s="13">
        <f t="shared" si="1100"/>
        <v>2.4438572756225351E-4</v>
      </c>
      <c r="AV917" s="13">
        <f t="shared" si="1101"/>
        <v>6.1096431890563364E-5</v>
      </c>
      <c r="AW917" s="13">
        <f t="shared" si="1102"/>
        <v>3.6264841151416227E-7</v>
      </c>
      <c r="AX917" s="13">
        <f t="shared" si="1103"/>
        <v>1.7553497193209658E-4</v>
      </c>
      <c r="AY917" s="13">
        <f t="shared" si="1104"/>
        <v>1.8754525948534525E-4</v>
      </c>
      <c r="AZ917" s="13">
        <f t="shared" si="1105"/>
        <v>1.0018865177769752E-4</v>
      </c>
      <c r="BA917" s="13">
        <f t="shared" si="1106"/>
        <v>3.5681221598022097E-5</v>
      </c>
      <c r="BB917" s="13">
        <f t="shared" si="1107"/>
        <v>9.5306420847348431E-6</v>
      </c>
      <c r="BC917" s="13">
        <f t="shared" si="1108"/>
        <v>2.0365477296854455E-6</v>
      </c>
      <c r="BD917" s="13">
        <f t="shared" si="1109"/>
        <v>2.6110685629019689E-4</v>
      </c>
      <c r="BE917" s="13">
        <f t="shared" si="1110"/>
        <v>2.6110685629019689E-4</v>
      </c>
      <c r="BF917" s="13">
        <f t="shared" si="1111"/>
        <v>1.3055342814509844E-4</v>
      </c>
      <c r="BG917" s="13">
        <f t="shared" si="1112"/>
        <v>4.351780938169949E-5</v>
      </c>
      <c r="BH917" s="13">
        <f t="shared" si="1113"/>
        <v>1.0879452345424869E-5</v>
      </c>
      <c r="BI917" s="13">
        <f t="shared" si="1114"/>
        <v>2.1758904690849746E-6</v>
      </c>
      <c r="BJ917" s="14">
        <f t="shared" si="1115"/>
        <v>0.33121623400447514</v>
      </c>
      <c r="BK917" s="14">
        <f t="shared" si="1116"/>
        <v>0.30225311166069746</v>
      </c>
      <c r="BL917" s="14">
        <f t="shared" si="1117"/>
        <v>0.34081940588369619</v>
      </c>
      <c r="BM917" s="14">
        <f t="shared" si="1118"/>
        <v>0.34162809607175754</v>
      </c>
      <c r="BN917" s="14">
        <f t="shared" si="1119"/>
        <v>0.65816395241661341</v>
      </c>
    </row>
    <row r="918" spans="1:66" x14ac:dyDescent="0.25">
      <c r="A918" t="s">
        <v>303</v>
      </c>
      <c r="B918" t="s">
        <v>354</v>
      </c>
      <c r="C918" t="s">
        <v>342</v>
      </c>
      <c r="D918" s="11"/>
      <c r="E918" s="10">
        <f>VLOOKUP(A918,home!$A$2:$E$405,3,FALSE)</f>
        <v>1.25</v>
      </c>
      <c r="F918" s="10">
        <f>VLOOKUP(B918,home!$B$2:$E$405,3,FALSE)</f>
        <v>0.8</v>
      </c>
      <c r="G918" s="10">
        <f>VLOOKUP(C918,away!$B$2:$E$405,4,FALSE)</f>
        <v>1.07</v>
      </c>
      <c r="H918" s="10">
        <f>VLOOKUP(A918,away!$A$2:$E$405,3,FALSE)</f>
        <v>0.92105263157894701</v>
      </c>
      <c r="I918" s="10">
        <f>VLOOKUP(C918,away!$B$2:$E$405,3,FALSE)</f>
        <v>0.27</v>
      </c>
      <c r="J918" s="10">
        <f>VLOOKUP(B918,home!$B$2:$E$405,4,FALSE)</f>
        <v>0</v>
      </c>
      <c r="K918" s="12">
        <f t="shared" si="1064"/>
        <v>1.07</v>
      </c>
      <c r="L918" s="12">
        <f t="shared" si="1065"/>
        <v>0</v>
      </c>
      <c r="M918" s="13">
        <f t="shared" si="1066"/>
        <v>0.34300851741870664</v>
      </c>
      <c r="N918" s="13">
        <f t="shared" si="1067"/>
        <v>0.36701911363801615</v>
      </c>
      <c r="O918" s="13">
        <f t="shared" si="1068"/>
        <v>0</v>
      </c>
      <c r="P918" s="13">
        <f t="shared" si="1069"/>
        <v>0</v>
      </c>
      <c r="Q918" s="13">
        <f t="shared" si="1070"/>
        <v>0.19635522579633863</v>
      </c>
      <c r="R918" s="13">
        <f t="shared" si="1071"/>
        <v>0</v>
      </c>
      <c r="S918" s="13">
        <f t="shared" si="1072"/>
        <v>0</v>
      </c>
      <c r="T918" s="13">
        <f t="shared" si="1073"/>
        <v>0</v>
      </c>
      <c r="U918" s="13">
        <f t="shared" si="1074"/>
        <v>0</v>
      </c>
      <c r="V918" s="13">
        <f t="shared" si="1075"/>
        <v>0</v>
      </c>
      <c r="W918" s="13">
        <f t="shared" si="1076"/>
        <v>7.0033363867360796E-2</v>
      </c>
      <c r="X918" s="13">
        <f t="shared" si="1077"/>
        <v>0</v>
      </c>
      <c r="Y918" s="13">
        <f t="shared" si="1078"/>
        <v>0</v>
      </c>
      <c r="Z918" s="13">
        <f t="shared" si="1079"/>
        <v>0</v>
      </c>
      <c r="AA918" s="13">
        <f t="shared" si="1080"/>
        <v>0</v>
      </c>
      <c r="AB918" s="13">
        <f t="shared" si="1081"/>
        <v>0</v>
      </c>
      <c r="AC918" s="13">
        <f t="shared" si="1082"/>
        <v>0</v>
      </c>
      <c r="AD918" s="13">
        <f t="shared" si="1083"/>
        <v>1.8733924834519008E-2</v>
      </c>
      <c r="AE918" s="13">
        <f t="shared" si="1084"/>
        <v>0</v>
      </c>
      <c r="AF918" s="13">
        <f t="shared" si="1085"/>
        <v>0</v>
      </c>
      <c r="AG918" s="13">
        <f t="shared" si="1086"/>
        <v>0</v>
      </c>
      <c r="AH918" s="13">
        <f t="shared" si="1087"/>
        <v>0</v>
      </c>
      <c r="AI918" s="13">
        <f t="shared" si="1088"/>
        <v>0</v>
      </c>
      <c r="AJ918" s="13">
        <f t="shared" si="1089"/>
        <v>0</v>
      </c>
      <c r="AK918" s="13">
        <f t="shared" si="1090"/>
        <v>0</v>
      </c>
      <c r="AL918" s="13">
        <f t="shared" si="1091"/>
        <v>0</v>
      </c>
      <c r="AM918" s="13">
        <f t="shared" si="1092"/>
        <v>4.0090599145870699E-3</v>
      </c>
      <c r="AN918" s="13">
        <f t="shared" si="1093"/>
        <v>0</v>
      </c>
      <c r="AO918" s="13">
        <f t="shared" si="1094"/>
        <v>0</v>
      </c>
      <c r="AP918" s="13">
        <f t="shared" si="1095"/>
        <v>0</v>
      </c>
      <c r="AQ918" s="13">
        <f t="shared" si="1096"/>
        <v>0</v>
      </c>
      <c r="AR918" s="13">
        <f t="shared" si="1097"/>
        <v>0</v>
      </c>
      <c r="AS918" s="13">
        <f t="shared" si="1098"/>
        <v>0</v>
      </c>
      <c r="AT918" s="13">
        <f t="shared" si="1099"/>
        <v>0</v>
      </c>
      <c r="AU918" s="13">
        <f t="shared" si="1100"/>
        <v>0</v>
      </c>
      <c r="AV918" s="13">
        <f t="shared" si="1101"/>
        <v>0</v>
      </c>
      <c r="AW918" s="13">
        <f t="shared" si="1102"/>
        <v>0</v>
      </c>
      <c r="AX918" s="13">
        <f t="shared" si="1103"/>
        <v>7.1494901810136046E-4</v>
      </c>
      <c r="AY918" s="13">
        <f t="shared" si="1104"/>
        <v>0</v>
      </c>
      <c r="AZ918" s="13">
        <f t="shared" si="1105"/>
        <v>0</v>
      </c>
      <c r="BA918" s="13">
        <f t="shared" si="1106"/>
        <v>0</v>
      </c>
      <c r="BB918" s="13">
        <f t="shared" si="1107"/>
        <v>0</v>
      </c>
      <c r="BC918" s="13">
        <f t="shared" si="1108"/>
        <v>0</v>
      </c>
      <c r="BD918" s="13">
        <f t="shared" si="1109"/>
        <v>0</v>
      </c>
      <c r="BE918" s="13">
        <f t="shared" si="1110"/>
        <v>0</v>
      </c>
      <c r="BF918" s="13">
        <f t="shared" si="1111"/>
        <v>0</v>
      </c>
      <c r="BG918" s="13">
        <f t="shared" si="1112"/>
        <v>0</v>
      </c>
      <c r="BH918" s="13">
        <f t="shared" si="1113"/>
        <v>0</v>
      </c>
      <c r="BI918" s="13">
        <f t="shared" si="1114"/>
        <v>0</v>
      </c>
      <c r="BJ918" s="14">
        <f t="shared" si="1115"/>
        <v>0.65686563706892298</v>
      </c>
      <c r="BK918" s="14">
        <f t="shared" si="1116"/>
        <v>0.34300851741870664</v>
      </c>
      <c r="BL918" s="14">
        <f t="shared" si="1117"/>
        <v>0</v>
      </c>
      <c r="BM918" s="14">
        <f t="shared" si="1118"/>
        <v>9.3491297634568232E-2</v>
      </c>
      <c r="BN918" s="14">
        <f t="shared" si="1119"/>
        <v>0.90638285685306141</v>
      </c>
    </row>
    <row r="919" spans="1:66" x14ac:dyDescent="0.25">
      <c r="A919" t="s">
        <v>35</v>
      </c>
      <c r="B919" t="s">
        <v>295</v>
      </c>
      <c r="C919" t="s">
        <v>214</v>
      </c>
      <c r="D919" s="11"/>
      <c r="E919" s="10">
        <f>VLOOKUP(A919,home!$A$2:$E$405,3,FALSE)</f>
        <v>1.5735294117647101</v>
      </c>
      <c r="F919" s="10">
        <f>VLOOKUP(B919,home!$B$2:$E$405,3,FALSE)</f>
        <v>1.06</v>
      </c>
      <c r="G919" s="10">
        <f>VLOOKUP(C919,away!$B$2:$E$405,4,FALSE)</f>
        <v>0.64</v>
      </c>
      <c r="H919" s="10">
        <f>VLOOKUP(A919,away!$A$2:$E$405,3,FALSE)</f>
        <v>1.02941176470588</v>
      </c>
      <c r="I919" s="10">
        <f>VLOOKUP(C919,away!$B$2:$E$405,3,FALSE)</f>
        <v>0.64</v>
      </c>
      <c r="J919" s="10">
        <f>VLOOKUP(B919,home!$B$2:$E$405,4,FALSE)</f>
        <v>0.65</v>
      </c>
      <c r="K919" s="12">
        <f t="shared" si="1064"/>
        <v>1.0674823529411794</v>
      </c>
      <c r="L919" s="12">
        <f t="shared" si="1065"/>
        <v>0.4282352941176461</v>
      </c>
      <c r="M919" s="13">
        <f t="shared" si="1066"/>
        <v>0.22408773111104904</v>
      </c>
      <c r="N919" s="13">
        <f t="shared" si="1067"/>
        <v>0.23920969847167298</v>
      </c>
      <c r="O919" s="13">
        <f t="shared" si="1068"/>
        <v>9.5962275440496098E-2</v>
      </c>
      <c r="P919" s="13">
        <f t="shared" si="1069"/>
        <v>0.10243803558081034</v>
      </c>
      <c r="Q919" s="13">
        <f t="shared" si="1070"/>
        <v>0.12767606588544575</v>
      </c>
      <c r="R919" s="13">
        <f t="shared" si="1071"/>
        <v>2.0547216623729703E-2</v>
      </c>
      <c r="S919" s="13">
        <f t="shared" si="1072"/>
        <v>1.1706967491735601E-2</v>
      </c>
      <c r="T919" s="13">
        <f t="shared" si="1073"/>
        <v>5.4675397626237833E-2</v>
      </c>
      <c r="U919" s="13">
        <f t="shared" si="1074"/>
        <v>2.19337911478911E-2</v>
      </c>
      <c r="V919" s="13">
        <f t="shared" si="1075"/>
        <v>5.94627602380876E-4</v>
      </c>
      <c r="W919" s="13">
        <f t="shared" si="1076"/>
        <v>4.5430649075222901E-2</v>
      </c>
      <c r="X919" s="13">
        <f t="shared" si="1077"/>
        <v>1.9455007368683649E-2</v>
      </c>
      <c r="Y919" s="13">
        <f t="shared" si="1078"/>
        <v>4.1656604012946059E-3</v>
      </c>
      <c r="Z919" s="13">
        <f t="shared" si="1079"/>
        <v>2.9330144513872933E-3</v>
      </c>
      <c r="AA919" s="13">
        <f t="shared" si="1080"/>
        <v>3.1309411677773904E-3</v>
      </c>
      <c r="AB919" s="13">
        <f t="shared" si="1081"/>
        <v>1.6711122223497059E-3</v>
      </c>
      <c r="AC919" s="13">
        <f t="shared" si="1082"/>
        <v>1.6989016753620887E-5</v>
      </c>
      <c r="AD919" s="13">
        <f t="shared" si="1083"/>
        <v>1.2124104042615986E-2</v>
      </c>
      <c r="AE919" s="13">
        <f t="shared" si="1084"/>
        <v>5.1919692606025997E-3</v>
      </c>
      <c r="AF919" s="13">
        <f t="shared" si="1085"/>
        <v>1.1116922416819657E-3</v>
      </c>
      <c r="AG919" s="13">
        <f t="shared" si="1086"/>
        <v>1.5868861802832734E-4</v>
      </c>
      <c r="AH919" s="13">
        <f t="shared" si="1087"/>
        <v>3.140050765602859E-4</v>
      </c>
      <c r="AI919" s="13">
        <f t="shared" si="1088"/>
        <v>3.3519487796204917E-4</v>
      </c>
      <c r="AJ919" s="13">
        <f t="shared" si="1089"/>
        <v>1.7890730851037985E-4</v>
      </c>
      <c r="AK919" s="13">
        <f t="shared" si="1090"/>
        <v>6.3660131549011264E-5</v>
      </c>
      <c r="AL919" s="13">
        <f t="shared" si="1091"/>
        <v>3.1065002872967922E-7</v>
      </c>
      <c r="AM919" s="13">
        <f t="shared" si="1092"/>
        <v>2.5884534221430767E-3</v>
      </c>
      <c r="AN919" s="13">
        <f t="shared" si="1093"/>
        <v>1.1084671125412683E-3</v>
      </c>
      <c r="AO919" s="13">
        <f t="shared" si="1094"/>
        <v>2.3734236997942389E-4</v>
      </c>
      <c r="AP919" s="13">
        <f t="shared" si="1095"/>
        <v>3.3879459871572604E-5</v>
      </c>
      <c r="AQ919" s="13">
        <f t="shared" si="1096"/>
        <v>3.6270951156624697E-6</v>
      </c>
      <c r="AR919" s="13">
        <f t="shared" si="1097"/>
        <v>2.6893611263045617E-5</v>
      </c>
      <c r="AS919" s="13">
        <f t="shared" si="1098"/>
        <v>2.870845543016134E-5</v>
      </c>
      <c r="AT919" s="13">
        <f t="shared" si="1099"/>
        <v>1.5322884775947799E-5</v>
      </c>
      <c r="AU919" s="13">
        <f t="shared" si="1100"/>
        <v>5.4523030314917788E-6</v>
      </c>
      <c r="AV919" s="13">
        <f t="shared" si="1101"/>
        <v>1.4550593172512922E-6</v>
      </c>
      <c r="AW919" s="13">
        <f t="shared" si="1102"/>
        <v>3.9446825553560495E-9</v>
      </c>
      <c r="AX919" s="13">
        <f t="shared" si="1103"/>
        <v>4.6052139159132309E-4</v>
      </c>
      <c r="AY919" s="13">
        <f t="shared" si="1104"/>
        <v>1.9721151357557796E-4</v>
      </c>
      <c r="AZ919" s="13">
        <f t="shared" si="1105"/>
        <v>4.2226465259711879E-5</v>
      </c>
      <c r="BA919" s="13">
        <f t="shared" si="1106"/>
        <v>6.0276209233470958E-6</v>
      </c>
      <c r="BB919" s="13">
        <f t="shared" si="1107"/>
        <v>6.4531000473480517E-7</v>
      </c>
      <c r="BC919" s="13">
        <f t="shared" si="1108"/>
        <v>5.52689039349338E-8</v>
      </c>
      <c r="BD919" s="13">
        <f t="shared" si="1109"/>
        <v>1.9194655881859958E-6</v>
      </c>
      <c r="BE919" s="13">
        <f t="shared" si="1110"/>
        <v>2.0489956424664118E-6</v>
      </c>
      <c r="BF919" s="13">
        <f t="shared" si="1111"/>
        <v>1.0936333447931342E-6</v>
      </c>
      <c r="BG919" s="13">
        <f t="shared" si="1112"/>
        <v>3.8914476538490244E-7</v>
      </c>
      <c r="BH919" s="13">
        <f t="shared" si="1113"/>
        <v>1.0385129244695469E-7</v>
      </c>
      <c r="BI919" s="13">
        <f t="shared" si="1114"/>
        <v>2.2171884403451555E-8</v>
      </c>
      <c r="BJ919" s="14">
        <f t="shared" si="1115"/>
        <v>0.51387739002139643</v>
      </c>
      <c r="BK919" s="14">
        <f t="shared" si="1116"/>
        <v>0.33904187296633387</v>
      </c>
      <c r="BL919" s="14">
        <f t="shared" si="1117"/>
        <v>0.14422051357316135</v>
      </c>
      <c r="BM919" s="14">
        <f t="shared" si="1118"/>
        <v>0.18995456033018174</v>
      </c>
      <c r="BN919" s="14">
        <f t="shared" si="1119"/>
        <v>0.80992102311320391</v>
      </c>
    </row>
    <row r="920" spans="1:66" x14ac:dyDescent="0.25">
      <c r="A920" t="s">
        <v>35</v>
      </c>
      <c r="B920" t="s">
        <v>284</v>
      </c>
      <c r="C920" t="s">
        <v>282</v>
      </c>
      <c r="D920" s="11"/>
      <c r="E920" s="10">
        <f>VLOOKUP(A920,home!$A$2:$E$405,3,FALSE)</f>
        <v>1.5735294117647101</v>
      </c>
      <c r="F920" s="10">
        <f>VLOOKUP(B920,home!$B$2:$E$405,3,FALSE)</f>
        <v>0.21</v>
      </c>
      <c r="G920" s="10">
        <f>VLOOKUP(C920,away!$B$2:$E$405,4,FALSE)</f>
        <v>0.42</v>
      </c>
      <c r="H920" s="10">
        <f>VLOOKUP(A920,away!$A$2:$E$405,3,FALSE)</f>
        <v>1.02941176470588</v>
      </c>
      <c r="I920" s="10">
        <f>VLOOKUP(C920,away!$B$2:$E$405,3,FALSE)</f>
        <v>1.06</v>
      </c>
      <c r="J920" s="10">
        <f>VLOOKUP(B920,home!$B$2:$E$405,4,FALSE)</f>
        <v>1.3</v>
      </c>
      <c r="K920" s="12">
        <f t="shared" si="1064"/>
        <v>0.13878529411764742</v>
      </c>
      <c r="L920" s="12">
        <f t="shared" si="1065"/>
        <v>1.4185294117647029</v>
      </c>
      <c r="M920" s="13">
        <f t="shared" si="1066"/>
        <v>0.21070110666033409</v>
      </c>
      <c r="N920" s="13">
        <f t="shared" si="1067"/>
        <v>2.9242215058768267E-2</v>
      </c>
      <c r="O920" s="13">
        <f t="shared" si="1068"/>
        <v>0.29888571688905563</v>
      </c>
      <c r="P920" s="13">
        <f t="shared" si="1069"/>
        <v>4.1480942126011486E-2</v>
      </c>
      <c r="Q920" s="13">
        <f t="shared" si="1070"/>
        <v>2.0291947087913258E-3</v>
      </c>
      <c r="R920" s="13">
        <f t="shared" si="1071"/>
        <v>0.2119890900817519</v>
      </c>
      <c r="S920" s="13">
        <f t="shared" si="1072"/>
        <v>2.0415988635923026E-3</v>
      </c>
      <c r="T920" s="13">
        <f t="shared" si="1073"/>
        <v>2.8784723766178072E-3</v>
      </c>
      <c r="U920" s="13">
        <f t="shared" si="1074"/>
        <v>2.9420968216728387E-2</v>
      </c>
      <c r="V920" s="13">
        <f t="shared" si="1075"/>
        <v>4.4659072669611648E-5</v>
      </c>
      <c r="W920" s="13">
        <f t="shared" si="1076"/>
        <v>9.3874128160526004E-5</v>
      </c>
      <c r="X920" s="13">
        <f t="shared" si="1077"/>
        <v>1.3316321179947528E-4</v>
      </c>
      <c r="Y920" s="13">
        <f t="shared" si="1078"/>
        <v>9.4447966251304133E-5</v>
      </c>
      <c r="Z920" s="13">
        <f t="shared" si="1079"/>
        <v>0.10023758641806735</v>
      </c>
      <c r="AA920" s="13">
        <f t="shared" si="1080"/>
        <v>1.3911502912674577E-2</v>
      </c>
      <c r="AB920" s="13">
        <f t="shared" si="1081"/>
        <v>9.6535601167702491E-4</v>
      </c>
      <c r="AC920" s="13">
        <f t="shared" si="1082"/>
        <v>5.4950482883434506E-7</v>
      </c>
      <c r="AD920" s="13">
        <f t="shared" si="1083"/>
        <v>3.2570871216990824E-6</v>
      </c>
      <c r="AE920" s="13">
        <f t="shared" si="1084"/>
        <v>4.6202738788101887E-6</v>
      </c>
      <c r="AF920" s="13">
        <f t="shared" si="1085"/>
        <v>3.2769971937502209E-6</v>
      </c>
      <c r="AG920" s="13">
        <f t="shared" si="1086"/>
        <v>1.5495056338683608E-6</v>
      </c>
      <c r="AH920" s="13">
        <f t="shared" si="1087"/>
        <v>3.5547491124583684E-2</v>
      </c>
      <c r="AI920" s="13">
        <f t="shared" si="1088"/>
        <v>4.9334690108698079E-3</v>
      </c>
      <c r="AJ920" s="13">
        <f t="shared" si="1089"/>
        <v>3.4234647384693266E-4</v>
      </c>
      <c r="AK920" s="13">
        <f t="shared" si="1090"/>
        <v>1.5837552020995342E-5</v>
      </c>
      <c r="AL920" s="13">
        <f t="shared" si="1091"/>
        <v>4.3272630816480559E-9</v>
      </c>
      <c r="AM920" s="13">
        <f t="shared" si="1092"/>
        <v>9.0407158830361844E-8</v>
      </c>
      <c r="AN920" s="13">
        <f t="shared" si="1093"/>
        <v>1.2824521383495124E-7</v>
      </c>
      <c r="AO920" s="13">
        <f t="shared" si="1094"/>
        <v>9.0959803871465998E-8</v>
      </c>
      <c r="AP920" s="13">
        <f t="shared" si="1095"/>
        <v>4.3009719026674456E-8</v>
      </c>
      <c r="AQ920" s="13">
        <f t="shared" si="1096"/>
        <v>1.5252637857768426E-8</v>
      </c>
      <c r="AR920" s="13">
        <f t="shared" si="1097"/>
        <v>1.0085032334933335E-2</v>
      </c>
      <c r="AS920" s="13">
        <f t="shared" si="1098"/>
        <v>1.3996541787897074E-3</v>
      </c>
      <c r="AT920" s="13">
        <f t="shared" si="1099"/>
        <v>9.7125708433161895E-5</v>
      </c>
      <c r="AU920" s="13">
        <f t="shared" si="1100"/>
        <v>4.4932066704270802E-6</v>
      </c>
      <c r="AV920" s="13">
        <f t="shared" si="1101"/>
        <v>1.5589775232164939E-7</v>
      </c>
      <c r="AW920" s="13">
        <f t="shared" si="1102"/>
        <v>2.3664241770272581E-11</v>
      </c>
      <c r="AX920" s="13">
        <f t="shared" si="1103"/>
        <v>2.0911973547687686E-9</v>
      </c>
      <c r="AY920" s="13">
        <f t="shared" si="1104"/>
        <v>2.9664249535440439E-9</v>
      </c>
      <c r="AZ920" s="13">
        <f t="shared" si="1105"/>
        <v>2.103980522197485E-9</v>
      </c>
      <c r="BA920" s="13">
        <f t="shared" si="1106"/>
        <v>9.9485275083906346E-10</v>
      </c>
      <c r="BB920" s="13">
        <f t="shared" si="1107"/>
        <v>3.5280697186005849E-10</v>
      </c>
      <c r="BC920" s="13">
        <f t="shared" si="1108"/>
        <v>1.0009341325182694E-10</v>
      </c>
      <c r="BD920" s="13">
        <f t="shared" si="1109"/>
        <v>2.3843191642835002E-3</v>
      </c>
      <c r="BE920" s="13">
        <f t="shared" si="1110"/>
        <v>3.3090843648542884E-4</v>
      </c>
      <c r="BF920" s="13">
        <f t="shared" si="1111"/>
        <v>2.2962612341820544E-5</v>
      </c>
      <c r="BG920" s="13">
        <f t="shared" si="1112"/>
        <v>1.0622909691896947E-6</v>
      </c>
      <c r="BH920" s="13">
        <f t="shared" si="1113"/>
        <v>3.6857591149378135E-8</v>
      </c>
      <c r="BI920" s="13">
        <f t="shared" si="1114"/>
        <v>1.0230583256268892E-9</v>
      </c>
      <c r="BJ920" s="14">
        <f t="shared" si="1115"/>
        <v>3.4484447798106221E-2</v>
      </c>
      <c r="BK920" s="14">
        <f t="shared" si="1116"/>
        <v>0.25426886352112438</v>
      </c>
      <c r="BL920" s="14">
        <f t="shared" si="1117"/>
        <v>0.61033752998451718</v>
      </c>
      <c r="BM920" s="14">
        <f t="shared" si="1118"/>
        <v>0.20500015925434181</v>
      </c>
      <c r="BN920" s="14">
        <f t="shared" si="1119"/>
        <v>0.79432826552471281</v>
      </c>
    </row>
    <row r="921" spans="1:66" x14ac:dyDescent="0.25">
      <c r="A921" t="s">
        <v>35</v>
      </c>
      <c r="B921" t="s">
        <v>212</v>
      </c>
      <c r="C921" t="s">
        <v>213</v>
      </c>
      <c r="D921" s="11"/>
      <c r="E921" s="10">
        <f>VLOOKUP(A921,home!$A$2:$E$405,3,FALSE)</f>
        <v>1.5735294117647101</v>
      </c>
      <c r="F921" s="10">
        <f>VLOOKUP(B921,home!$B$2:$E$405,3,FALSE)</f>
        <v>0.42</v>
      </c>
      <c r="G921" s="10">
        <f>VLOOKUP(C921,away!$B$2:$E$405,4,FALSE)</f>
        <v>1.06</v>
      </c>
      <c r="H921" s="10">
        <f>VLOOKUP(A921,away!$A$2:$E$405,3,FALSE)</f>
        <v>1.02941176470588</v>
      </c>
      <c r="I921" s="10">
        <f>VLOOKUP(C921,away!$B$2:$E$405,3,FALSE)</f>
        <v>0.42</v>
      </c>
      <c r="J921" s="10">
        <f>VLOOKUP(B921,home!$B$2:$E$405,4,FALSE)</f>
        <v>1.3</v>
      </c>
      <c r="K921" s="12">
        <f t="shared" si="1064"/>
        <v>0.70053529411764903</v>
      </c>
      <c r="L921" s="12">
        <f t="shared" si="1065"/>
        <v>0.5620588235294105</v>
      </c>
      <c r="M921" s="13">
        <f t="shared" si="1066"/>
        <v>0.28291914817649155</v>
      </c>
      <c r="N921" s="13">
        <f t="shared" si="1067"/>
        <v>0.19819484867933324</v>
      </c>
      <c r="O921" s="13">
        <f t="shared" si="1068"/>
        <v>0.15901720357802182</v>
      </c>
      <c r="P921" s="13">
        <f t="shared" si="1069"/>
        <v>0.11139716347829558</v>
      </c>
      <c r="Q921" s="13">
        <f t="shared" si="1070"/>
        <v>6.9421243306089828E-2</v>
      </c>
      <c r="R921" s="13">
        <f t="shared" si="1071"/>
        <v>4.4688511181999846E-2</v>
      </c>
      <c r="S921" s="13">
        <f t="shared" si="1072"/>
        <v>1.0965436690121871E-2</v>
      </c>
      <c r="T921" s="13">
        <f t="shared" si="1073"/>
        <v>3.901882234056981E-2</v>
      </c>
      <c r="U921" s="13">
        <f t="shared" si="1074"/>
        <v>3.1305879324562108E-2</v>
      </c>
      <c r="V921" s="13">
        <f t="shared" si="1075"/>
        <v>4.7972816083617371E-4</v>
      </c>
      <c r="W921" s="13">
        <f t="shared" si="1076"/>
        <v>1.6210677032481503E-2</v>
      </c>
      <c r="X921" s="13">
        <f t="shared" si="1077"/>
        <v>9.1113540614917894E-3</v>
      </c>
      <c r="Y921" s="13">
        <f t="shared" si="1078"/>
        <v>2.5605584722809952E-3</v>
      </c>
      <c r="Z921" s="13">
        <f t="shared" si="1079"/>
        <v>8.3725240067452477E-3</v>
      </c>
      <c r="AA921" s="13">
        <f t="shared" si="1080"/>
        <v>5.8652485675723589E-3</v>
      </c>
      <c r="AB921" s="13">
        <f t="shared" si="1081"/>
        <v>2.0544068151787109E-3</v>
      </c>
      <c r="AC921" s="13">
        <f t="shared" si="1082"/>
        <v>1.1805571640840296E-5</v>
      </c>
      <c r="AD921" s="13">
        <f t="shared" si="1083"/>
        <v>2.8390378506989119E-3</v>
      </c>
      <c r="AE921" s="13">
        <f t="shared" si="1084"/>
        <v>1.5957062743192966E-3</v>
      </c>
      <c r="AF921" s="13">
        <f t="shared" si="1085"/>
        <v>4.4844039562120125E-4</v>
      </c>
      <c r="AG921" s="13">
        <f t="shared" si="1086"/>
        <v>8.4016627061971944E-5</v>
      </c>
      <c r="AH921" s="13">
        <f t="shared" si="1087"/>
        <v>1.176462748300745E-3</v>
      </c>
      <c r="AI921" s="13">
        <f t="shared" si="1088"/>
        <v>8.2415367739932012E-4</v>
      </c>
      <c r="AJ921" s="13">
        <f t="shared" si="1089"/>
        <v>2.886743693975374E-4</v>
      </c>
      <c r="AK921" s="13">
        <f t="shared" si="1090"/>
        <v>6.7408861423376914E-5</v>
      </c>
      <c r="AL921" s="13">
        <f t="shared" si="1091"/>
        <v>1.8593399598517419E-7</v>
      </c>
      <c r="AM921" s="13">
        <f t="shared" si="1092"/>
        <v>3.9776924315010012E-4</v>
      </c>
      <c r="AN921" s="13">
        <f t="shared" si="1093"/>
        <v>2.2356971284112932E-4</v>
      </c>
      <c r="AO921" s="13">
        <f t="shared" si="1094"/>
        <v>6.2829664888146633E-5</v>
      </c>
      <c r="AP921" s="13">
        <f t="shared" si="1095"/>
        <v>1.1771322509926271E-5</v>
      </c>
      <c r="AQ921" s="13">
        <f t="shared" si="1096"/>
        <v>1.6540439203286069E-6</v>
      </c>
      <c r="AR921" s="13">
        <f t="shared" si="1097"/>
        <v>1.3224825364721877E-4</v>
      </c>
      <c r="AS921" s="13">
        <f t="shared" si="1098"/>
        <v>9.2644569265299846E-5</v>
      </c>
      <c r="AT921" s="13">
        <f t="shared" si="1099"/>
        <v>3.2450395289334864E-5</v>
      </c>
      <c r="AU921" s="13">
        <f t="shared" si="1100"/>
        <v>7.5775490694160582E-6</v>
      </c>
      <c r="AV921" s="13">
        <f t="shared" si="1101"/>
        <v>1.327085141508574E-6</v>
      </c>
      <c r="AW921" s="13">
        <f t="shared" si="1102"/>
        <v>2.0336119858145086E-9</v>
      </c>
      <c r="AX921" s="13">
        <f t="shared" si="1103"/>
        <v>4.6441898956851658E-5</v>
      </c>
      <c r="AY921" s="13">
        <f t="shared" si="1104"/>
        <v>2.61030790901598E-5</v>
      </c>
      <c r="AZ921" s="13">
        <f t="shared" si="1105"/>
        <v>7.335732961955185E-6</v>
      </c>
      <c r="BA921" s="13">
        <f t="shared" si="1106"/>
        <v>1.3743711461074833E-6</v>
      </c>
      <c r="BB921" s="13">
        <f t="shared" si="1107"/>
        <v>1.931193573684849E-7</v>
      </c>
      <c r="BC921" s="13">
        <f t="shared" si="1108"/>
        <v>2.1708887760657285E-8</v>
      </c>
      <c r="BD921" s="13">
        <f t="shared" si="1109"/>
        <v>1.2388549643129139E-5</v>
      </c>
      <c r="BE921" s="13">
        <f t="shared" si="1110"/>
        <v>8.6786162679405675E-6</v>
      </c>
      <c r="BF921" s="13">
        <f t="shared" si="1111"/>
        <v>3.0398384998979795E-6</v>
      </c>
      <c r="BG921" s="13">
        <f t="shared" si="1112"/>
        <v>7.0983805253206145E-7</v>
      </c>
      <c r="BH921" s="13">
        <f t="shared" si="1113"/>
        <v>1.243166522266117E-7</v>
      </c>
      <c r="BI921" s="13">
        <f t="shared" si="1114"/>
        <v>1.7417640506258188E-8</v>
      </c>
      <c r="BJ921" s="14">
        <f t="shared" si="1115"/>
        <v>0.34026376893765842</v>
      </c>
      <c r="BK921" s="14">
        <f t="shared" si="1116"/>
        <v>0.40579957109047221</v>
      </c>
      <c r="BL921" s="14">
        <f t="shared" si="1117"/>
        <v>0.24557915555302481</v>
      </c>
      <c r="BM921" s="14">
        <f t="shared" si="1118"/>
        <v>0.13435080014219059</v>
      </c>
      <c r="BN921" s="14">
        <f t="shared" si="1119"/>
        <v>0.86563811840023175</v>
      </c>
    </row>
    <row r="922" spans="1:66" x14ac:dyDescent="0.25">
      <c r="A922" t="s">
        <v>35</v>
      </c>
      <c r="B922" t="s">
        <v>218</v>
      </c>
      <c r="C922" t="s">
        <v>286</v>
      </c>
      <c r="D922" s="11"/>
      <c r="E922" s="10">
        <f>VLOOKUP(A922,home!$A$2:$E$405,3,FALSE)</f>
        <v>1.5735294117647101</v>
      </c>
      <c r="F922" s="10">
        <f>VLOOKUP(B922,home!$B$2:$E$405,3,FALSE)</f>
        <v>1.27</v>
      </c>
      <c r="G922" s="10">
        <f>VLOOKUP(C922,away!$B$2:$E$405,4,FALSE)</f>
        <v>1.1100000000000001</v>
      </c>
      <c r="H922" s="10">
        <f>VLOOKUP(A922,away!$A$2:$E$405,3,FALSE)</f>
        <v>1.02941176470588</v>
      </c>
      <c r="I922" s="10">
        <f>VLOOKUP(C922,away!$B$2:$E$405,3,FALSE)</f>
        <v>0.95</v>
      </c>
      <c r="J922" s="10">
        <f>VLOOKUP(B922,home!$B$2:$E$405,4,FALSE)</f>
        <v>1.46</v>
      </c>
      <c r="K922" s="12">
        <f t="shared" si="1064"/>
        <v>2.2182044117647117</v>
      </c>
      <c r="L922" s="12">
        <f t="shared" si="1065"/>
        <v>1.4277941176470554</v>
      </c>
      <c r="M922" s="13">
        <f t="shared" si="1066"/>
        <v>2.6095339875888302E-2</v>
      </c>
      <c r="N922" s="13">
        <f t="shared" si="1067"/>
        <v>5.788479803919503E-2</v>
      </c>
      <c r="O922" s="13">
        <f t="shared" si="1068"/>
        <v>3.7258772772793949E-2</v>
      </c>
      <c r="P922" s="13">
        <f t="shared" si="1069"/>
        <v>8.2647574141550453E-2</v>
      </c>
      <c r="Q922" s="13">
        <f t="shared" si="1070"/>
        <v>6.4200157192325885E-2</v>
      </c>
      <c r="R922" s="13">
        <f t="shared" si="1071"/>
        <v>2.6598928297871745E-2</v>
      </c>
      <c r="S922" s="13">
        <f t="shared" si="1072"/>
        <v>6.5439093186466568E-2</v>
      </c>
      <c r="T922" s="13">
        <f t="shared" si="1073"/>
        <v>9.1664606791219183E-2</v>
      </c>
      <c r="U922" s="13">
        <f t="shared" si="1074"/>
        <v>5.9001860098552336E-2</v>
      </c>
      <c r="V922" s="13">
        <f t="shared" si="1075"/>
        <v>2.302830199486048E-2</v>
      </c>
      <c r="W922" s="13">
        <f t="shared" si="1076"/>
        <v>4.7469690640001748E-2</v>
      </c>
      <c r="X922" s="13">
        <f t="shared" si="1077"/>
        <v>6.7776945062319974E-2</v>
      </c>
      <c r="Y922" s="13">
        <f t="shared" si="1078"/>
        <v>4.8385761736034066E-2</v>
      </c>
      <c r="Z922" s="13">
        <f t="shared" si="1079"/>
        <v>1.2659264453139031E-2</v>
      </c>
      <c r="AA922" s="13">
        <f t="shared" si="1080"/>
        <v>2.8080836259649189E-2</v>
      </c>
      <c r="AB922" s="13">
        <f t="shared" si="1081"/>
        <v>3.1144517438598165E-2</v>
      </c>
      <c r="AC922" s="13">
        <f t="shared" si="1082"/>
        <v>4.5583648879603308E-3</v>
      </c>
      <c r="AD922" s="13">
        <f t="shared" si="1083"/>
        <v>2.6324369300689477E-2</v>
      </c>
      <c r="AE922" s="13">
        <f t="shared" si="1084"/>
        <v>3.7585779638293161E-2</v>
      </c>
      <c r="AF922" s="13">
        <f t="shared" si="1085"/>
        <v>2.6832377537366732E-2</v>
      </c>
      <c r="AG922" s="13">
        <f t="shared" si="1086"/>
        <v>1.2770370270112404E-2</v>
      </c>
      <c r="AH922" s="13">
        <f t="shared" si="1087"/>
        <v>4.5187058299825927E-3</v>
      </c>
      <c r="AI922" s="13">
        <f t="shared" si="1088"/>
        <v>1.0023413207534311E-2</v>
      </c>
      <c r="AJ922" s="13">
        <f t="shared" si="1089"/>
        <v>1.1116989698946646E-2</v>
      </c>
      <c r="AK922" s="13">
        <f t="shared" si="1090"/>
        <v>8.2199185319154332E-3</v>
      </c>
      <c r="AL922" s="13">
        <f t="shared" si="1091"/>
        <v>5.774790469620086E-4</v>
      </c>
      <c r="AM922" s="13">
        <f t="shared" si="1092"/>
        <v>1.1678566423942592E-2</v>
      </c>
      <c r="AN922" s="13">
        <f t="shared" si="1093"/>
        <v>1.6674588442655638E-2</v>
      </c>
      <c r="AO922" s="13">
        <f t="shared" si="1094"/>
        <v>1.1903939646304651E-2</v>
      </c>
      <c r="AP922" s="13">
        <f t="shared" si="1095"/>
        <v>5.6654583346064519E-3</v>
      </c>
      <c r="AQ922" s="13">
        <f t="shared" si="1096"/>
        <v>2.0222770209813931E-3</v>
      </c>
      <c r="AR922" s="13">
        <f t="shared" si="1097"/>
        <v>1.2903563206853198E-3</v>
      </c>
      <c r="AS922" s="13">
        <f t="shared" si="1098"/>
        <v>2.8622740832926572E-3</v>
      </c>
      <c r="AT922" s="13">
        <f t="shared" si="1099"/>
        <v>3.1745544996197848E-3</v>
      </c>
      <c r="AU922" s="13">
        <f t="shared" si="1100"/>
        <v>2.3472702654813741E-3</v>
      </c>
      <c r="AV922" s="13">
        <f t="shared" si="1101"/>
        <v>1.3016813146237273E-3</v>
      </c>
      <c r="AW922" s="13">
        <f t="shared" si="1102"/>
        <v>5.080434814114903E-5</v>
      </c>
      <c r="AX922" s="13">
        <f t="shared" si="1103"/>
        <v>4.3175745941127818E-3</v>
      </c>
      <c r="AY922" s="13">
        <f t="shared" si="1104"/>
        <v>6.1646076079766013E-3</v>
      </c>
      <c r="AZ922" s="13">
        <f t="shared" si="1105"/>
        <v>4.4008952401356398E-3</v>
      </c>
      <c r="BA922" s="13">
        <f t="shared" si="1106"/>
        <v>2.0945241120821981E-3</v>
      </c>
      <c r="BB922" s="13">
        <f t="shared" si="1107"/>
        <v>7.4763730162522078E-4</v>
      </c>
      <c r="BC922" s="13">
        <f t="shared" si="1108"/>
        <v>2.1349442827880142E-4</v>
      </c>
      <c r="BD922" s="13">
        <f t="shared" si="1109"/>
        <v>3.0706052739053316E-4</v>
      </c>
      <c r="BE922" s="13">
        <f t="shared" si="1110"/>
        <v>6.8112301653647971E-4</v>
      </c>
      <c r="BF922" s="13">
        <f t="shared" si="1111"/>
        <v>7.5543504011785418E-4</v>
      </c>
      <c r="BG922" s="13">
        <f t="shared" si="1112"/>
        <v>5.5856977959702525E-4</v>
      </c>
      <c r="BH922" s="13">
        <f t="shared" si="1113"/>
        <v>3.0975548734514096E-4</v>
      </c>
      <c r="BI922" s="13">
        <f t="shared" si="1114"/>
        <v>1.3742019771946406E-4</v>
      </c>
      <c r="BJ922" s="14">
        <f t="shared" si="1115"/>
        <v>0.5467784193602595</v>
      </c>
      <c r="BK922" s="14">
        <f t="shared" si="1116"/>
        <v>0.20851076074166472</v>
      </c>
      <c r="BL922" s="14">
        <f t="shared" si="1117"/>
        <v>0.2296894426682537</v>
      </c>
      <c r="BM922" s="14">
        <f t="shared" si="1118"/>
        <v>0.69683851364385618</v>
      </c>
      <c r="BN922" s="14">
        <f t="shared" si="1119"/>
        <v>0.29468557031962533</v>
      </c>
    </row>
    <row r="923" spans="1:66" x14ac:dyDescent="0.25">
      <c r="A923" t="s">
        <v>10</v>
      </c>
      <c r="B923" t="s">
        <v>223</v>
      </c>
      <c r="C923" t="s">
        <v>225</v>
      </c>
      <c r="D923" s="11"/>
      <c r="E923" s="10">
        <f>VLOOKUP(A923,home!$A$2:$E$405,3,FALSE)</f>
        <v>1.5432098765432101</v>
      </c>
      <c r="F923" s="10">
        <f>VLOOKUP(B923,home!$B$2:$E$405,3,FALSE)</f>
        <v>0</v>
      </c>
      <c r="G923" s="10">
        <f>VLOOKUP(C923,away!$B$2:$E$405,4,FALSE)</f>
        <v>0.39</v>
      </c>
      <c r="H923" s="10">
        <f>VLOOKUP(A923,away!$A$2:$E$405,3,FALSE)</f>
        <v>1.49382716049383</v>
      </c>
      <c r="I923" s="10">
        <f>VLOOKUP(C923,away!$B$2:$E$405,3,FALSE)</f>
        <v>0.65</v>
      </c>
      <c r="J923" s="10">
        <f>VLOOKUP(B923,home!$B$2:$E$405,4,FALSE)</f>
        <v>1.2</v>
      </c>
      <c r="K923" s="12">
        <f t="shared" si="1064"/>
        <v>0</v>
      </c>
      <c r="L923" s="12">
        <f t="shared" si="1065"/>
        <v>1.1651851851851873</v>
      </c>
      <c r="M923" s="13">
        <f t="shared" si="1066"/>
        <v>0.31186490392485211</v>
      </c>
      <c r="N923" s="13">
        <f t="shared" si="1067"/>
        <v>0</v>
      </c>
      <c r="O923" s="13">
        <f t="shared" si="1068"/>
        <v>0.36338036583243949</v>
      </c>
      <c r="P923" s="13">
        <f t="shared" si="1069"/>
        <v>0</v>
      </c>
      <c r="Q923" s="13">
        <f t="shared" si="1070"/>
        <v>0</v>
      </c>
      <c r="R923" s="13">
        <f t="shared" si="1071"/>
        <v>0.21170270942756614</v>
      </c>
      <c r="S923" s="13">
        <f t="shared" si="1072"/>
        <v>0</v>
      </c>
      <c r="T923" s="13">
        <f t="shared" si="1073"/>
        <v>0</v>
      </c>
      <c r="U923" s="13">
        <f t="shared" si="1074"/>
        <v>0</v>
      </c>
      <c r="V923" s="13">
        <f t="shared" si="1075"/>
        <v>0</v>
      </c>
      <c r="W923" s="13">
        <f t="shared" si="1076"/>
        <v>0</v>
      </c>
      <c r="X923" s="13">
        <f t="shared" si="1077"/>
        <v>0</v>
      </c>
      <c r="Y923" s="13">
        <f t="shared" si="1078"/>
        <v>0</v>
      </c>
      <c r="Z923" s="13">
        <f t="shared" si="1079"/>
        <v>8.2224286896188173E-2</v>
      </c>
      <c r="AA923" s="13">
        <f t="shared" si="1080"/>
        <v>0</v>
      </c>
      <c r="AB923" s="13">
        <f t="shared" si="1081"/>
        <v>0</v>
      </c>
      <c r="AC923" s="13">
        <f t="shared" si="1082"/>
        <v>0</v>
      </c>
      <c r="AD923" s="13">
        <f t="shared" si="1083"/>
        <v>0</v>
      </c>
      <c r="AE923" s="13">
        <f t="shared" si="1084"/>
        <v>0</v>
      </c>
      <c r="AF923" s="13">
        <f t="shared" si="1085"/>
        <v>0</v>
      </c>
      <c r="AG923" s="13">
        <f t="shared" si="1086"/>
        <v>0</v>
      </c>
      <c r="AH923" s="13">
        <f t="shared" si="1087"/>
        <v>2.3951630238463754E-2</v>
      </c>
      <c r="AI923" s="13">
        <f t="shared" si="1088"/>
        <v>0</v>
      </c>
      <c r="AJ923" s="13">
        <f t="shared" si="1089"/>
        <v>0</v>
      </c>
      <c r="AK923" s="13">
        <f t="shared" si="1090"/>
        <v>0</v>
      </c>
      <c r="AL923" s="13">
        <f t="shared" si="1091"/>
        <v>0</v>
      </c>
      <c r="AM923" s="13">
        <f t="shared" si="1092"/>
        <v>0</v>
      </c>
      <c r="AN923" s="13">
        <f t="shared" si="1093"/>
        <v>0</v>
      </c>
      <c r="AO923" s="13">
        <f t="shared" si="1094"/>
        <v>0</v>
      </c>
      <c r="AP923" s="13">
        <f t="shared" si="1095"/>
        <v>0</v>
      </c>
      <c r="AQ923" s="13">
        <f t="shared" si="1096"/>
        <v>0</v>
      </c>
      <c r="AR923" s="13">
        <f t="shared" si="1097"/>
        <v>5.5816169429782989E-3</v>
      </c>
      <c r="AS923" s="13">
        <f t="shared" si="1098"/>
        <v>0</v>
      </c>
      <c r="AT923" s="13">
        <f t="shared" si="1099"/>
        <v>0</v>
      </c>
      <c r="AU923" s="13">
        <f t="shared" si="1100"/>
        <v>0</v>
      </c>
      <c r="AV923" s="13">
        <f t="shared" si="1101"/>
        <v>0</v>
      </c>
      <c r="AW923" s="13">
        <f t="shared" si="1102"/>
        <v>0</v>
      </c>
      <c r="AX923" s="13">
        <f t="shared" si="1103"/>
        <v>0</v>
      </c>
      <c r="AY923" s="13">
        <f t="shared" si="1104"/>
        <v>0</v>
      </c>
      <c r="AZ923" s="13">
        <f t="shared" si="1105"/>
        <v>0</v>
      </c>
      <c r="BA923" s="13">
        <f t="shared" si="1106"/>
        <v>0</v>
      </c>
      <c r="BB923" s="13">
        <f t="shared" si="1107"/>
        <v>0</v>
      </c>
      <c r="BC923" s="13">
        <f t="shared" si="1108"/>
        <v>0</v>
      </c>
      <c r="BD923" s="13">
        <f t="shared" si="1109"/>
        <v>1.083936228556159E-3</v>
      </c>
      <c r="BE923" s="13">
        <f t="shared" si="1110"/>
        <v>0</v>
      </c>
      <c r="BF923" s="13">
        <f t="shared" si="1111"/>
        <v>0</v>
      </c>
      <c r="BG923" s="13">
        <f t="shared" si="1112"/>
        <v>0</v>
      </c>
      <c r="BH923" s="13">
        <f t="shared" si="1113"/>
        <v>0</v>
      </c>
      <c r="BI923" s="13">
        <f t="shared" si="1114"/>
        <v>0</v>
      </c>
      <c r="BJ923" s="14">
        <f t="shared" si="1115"/>
        <v>0</v>
      </c>
      <c r="BK923" s="14">
        <f t="shared" si="1116"/>
        <v>0.31186490392485211</v>
      </c>
      <c r="BL923" s="14">
        <f t="shared" si="1117"/>
        <v>0.60570025867000388</v>
      </c>
      <c r="BM923" s="14">
        <f t="shared" si="1118"/>
        <v>0.11284147030618638</v>
      </c>
      <c r="BN923" s="14">
        <f t="shared" si="1119"/>
        <v>0.88694797918485779</v>
      </c>
    </row>
    <row r="924" spans="1:66" x14ac:dyDescent="0.25">
      <c r="A924" t="s">
        <v>61</v>
      </c>
      <c r="B924" t="s">
        <v>337</v>
      </c>
      <c r="C924" t="s">
        <v>67</v>
      </c>
      <c r="D924" s="11"/>
      <c r="E924" s="10">
        <f>VLOOKUP(A924,home!$A$2:$E$405,3,FALSE)</f>
        <v>1.5254237288135599</v>
      </c>
      <c r="F924" s="10">
        <f>VLOOKUP(B924,home!$B$2:$E$405,3,FALSE)</f>
        <v>1.75</v>
      </c>
      <c r="G924" s="10">
        <f>VLOOKUP(C924,away!$B$2:$E$405,4,FALSE)</f>
        <v>1.53</v>
      </c>
      <c r="H924" s="10">
        <f>VLOOKUP(A924,away!$A$2:$E$405,3,FALSE)</f>
        <v>1.1186440677966101</v>
      </c>
      <c r="I924" s="10">
        <f>VLOOKUP(C924,away!$B$2:$E$405,3,FALSE)</f>
        <v>0.66</v>
      </c>
      <c r="J924" s="10">
        <f>VLOOKUP(B924,home!$B$2:$E$405,4,FALSE)</f>
        <v>0.6</v>
      </c>
      <c r="K924" s="12">
        <f t="shared" si="1064"/>
        <v>4.0843220338983066</v>
      </c>
      <c r="L924" s="12">
        <f t="shared" si="1065"/>
        <v>0.44298305084745765</v>
      </c>
      <c r="M924" s="13">
        <f t="shared" si="1066"/>
        <v>1.0809768264030534E-2</v>
      </c>
      <c r="N924" s="13">
        <f t="shared" si="1067"/>
        <v>4.4150574702114559E-2</v>
      </c>
      <c r="O924" s="13">
        <f t="shared" si="1068"/>
        <v>4.7885441245542728E-3</v>
      </c>
      <c r="P924" s="13">
        <f t="shared" si="1069"/>
        <v>1.9557956278211292E-2</v>
      </c>
      <c r="Q924" s="13">
        <f t="shared" si="1070"/>
        <v>9.0162582532559848E-2</v>
      </c>
      <c r="R924" s="13">
        <f t="shared" si="1071"/>
        <v>1.0606219427063599E-3</v>
      </c>
      <c r="S924" s="13">
        <f t="shared" si="1072"/>
        <v>8.8464813592081665E-3</v>
      </c>
      <c r="T924" s="13">
        <f t="shared" si="1073"/>
        <v>3.994049588255906E-2</v>
      </c>
      <c r="U924" s="13">
        <f t="shared" si="1074"/>
        <v>4.3319215702316135E-3</v>
      </c>
      <c r="V924" s="13">
        <f t="shared" si="1075"/>
        <v>1.7784233195731654E-3</v>
      </c>
      <c r="W924" s="13">
        <f t="shared" si="1076"/>
        <v>0.12275100749030292</v>
      </c>
      <c r="X924" s="13">
        <f t="shared" si="1077"/>
        <v>5.4376615792653515E-2</v>
      </c>
      <c r="Y924" s="13">
        <f t="shared" si="1078"/>
        <v>1.204395957929485E-2</v>
      </c>
      <c r="Z924" s="13">
        <f t="shared" si="1079"/>
        <v>1.5661251465860695E-4</v>
      </c>
      <c r="AA924" s="13">
        <f t="shared" si="1080"/>
        <v>6.3965594440436985E-4</v>
      </c>
      <c r="AB924" s="13">
        <f t="shared" si="1081"/>
        <v>1.3062804339223993E-3</v>
      </c>
      <c r="AC924" s="13">
        <f t="shared" si="1082"/>
        <v>2.011047131099321E-4</v>
      </c>
      <c r="AD924" s="13">
        <f t="shared" si="1083"/>
        <v>0.12533866114396508</v>
      </c>
      <c r="AE924" s="13">
        <f t="shared" si="1084"/>
        <v>5.5522902502689347E-2</v>
      </c>
      <c r="AF924" s="13">
        <f t="shared" si="1085"/>
        <v>1.2297852371273635E-2</v>
      </c>
      <c r="AG924" s="13">
        <f t="shared" si="1086"/>
        <v>1.8159133874328121E-3</v>
      </c>
      <c r="AH924" s="13">
        <f t="shared" si="1087"/>
        <v>1.7344172386090468E-5</v>
      </c>
      <c r="AI924" s="13">
        <f t="shared" si="1088"/>
        <v>7.0839185436239867E-5</v>
      </c>
      <c r="AJ924" s="13">
        <f t="shared" si="1089"/>
        <v>1.4466502297032129E-4</v>
      </c>
      <c r="AK924" s="13">
        <f t="shared" si="1090"/>
        <v>1.9695284695069596E-4</v>
      </c>
      <c r="AL924" s="13">
        <f t="shared" si="1091"/>
        <v>1.4554233135353975E-5</v>
      </c>
      <c r="AM924" s="13">
        <f t="shared" si="1092"/>
        <v>0.10238469108192198</v>
      </c>
      <c r="AN924" s="13">
        <f t="shared" si="1093"/>
        <v>4.5354682815544292E-2</v>
      </c>
      <c r="AO924" s="13">
        <f t="shared" si="1094"/>
        <v>1.0045677881924286E-2</v>
      </c>
      <c r="AP924" s="13">
        <f t="shared" si="1095"/>
        <v>1.483355011988549E-3</v>
      </c>
      <c r="AQ924" s="13">
        <f t="shared" si="1096"/>
        <v>1.6427528217513861E-4</v>
      </c>
      <c r="AR924" s="13">
        <f t="shared" si="1097"/>
        <v>1.5366348796029168E-6</v>
      </c>
      <c r="AS924" s="13">
        <f t="shared" si="1098"/>
        <v>6.2761116968188649E-6</v>
      </c>
      <c r="AT924" s="13">
        <f t="shared" si="1099"/>
        <v>1.2816830645262092E-5</v>
      </c>
      <c r="AU924" s="13">
        <f t="shared" si="1100"/>
        <v>1.7449354603062336E-5</v>
      </c>
      <c r="AV924" s="13">
        <f t="shared" si="1101"/>
        <v>1.7817195870648086E-5</v>
      </c>
      <c r="AW924" s="13">
        <f t="shared" si="1102"/>
        <v>7.3146561201635662E-7</v>
      </c>
      <c r="AX924" s="13">
        <f t="shared" si="1103"/>
        <v>6.9695341619960882E-2</v>
      </c>
      <c r="AY924" s="13">
        <f t="shared" si="1104"/>
        <v>3.0873855060666061E-2</v>
      </c>
      <c r="AZ924" s="13">
        <f t="shared" si="1105"/>
        <v>6.8382972530980366E-3</v>
      </c>
      <c r="BA924" s="13">
        <f t="shared" si="1106"/>
        <v>1.0097499265930526E-3</v>
      </c>
      <c r="BB924" s="13">
        <f t="shared" si="1107"/>
        <v>1.118255257687967E-4</v>
      </c>
      <c r="BC924" s="13">
        <f t="shared" si="1108"/>
        <v>9.9073625135365099E-6</v>
      </c>
      <c r="BD924" s="13">
        <f t="shared" si="1109"/>
        <v>1.1345053450085265E-7</v>
      </c>
      <c r="BE924" s="13">
        <f t="shared" si="1110"/>
        <v>4.6336851781937252E-7</v>
      </c>
      <c r="BF924" s="13">
        <f t="shared" si="1111"/>
        <v>9.4627312357223192E-7</v>
      </c>
      <c r="BG924" s="13">
        <f t="shared" si="1112"/>
        <v>1.2882947228972806E-6</v>
      </c>
      <c r="BH924" s="13">
        <f t="shared" si="1113"/>
        <v>1.315452630721069E-6</v>
      </c>
      <c r="BI924" s="13">
        <f t="shared" si="1114"/>
        <v>1.0745464328407106E-6</v>
      </c>
      <c r="BJ924" s="14">
        <f t="shared" si="1115"/>
        <v>0.82637222420700029</v>
      </c>
      <c r="BK924" s="14">
        <f t="shared" si="1116"/>
        <v>7.2082143227934506E-2</v>
      </c>
      <c r="BL924" s="14">
        <f t="shared" si="1117"/>
        <v>1.261792275722011E-2</v>
      </c>
      <c r="BM924" s="14">
        <f t="shared" si="1118"/>
        <v>0.70982573126758242</v>
      </c>
      <c r="BN924" s="14">
        <f t="shared" si="1119"/>
        <v>0.17053004784417689</v>
      </c>
    </row>
    <row r="925" spans="1:66" x14ac:dyDescent="0.25">
      <c r="A925" t="s">
        <v>143</v>
      </c>
      <c r="B925" t="s">
        <v>151</v>
      </c>
      <c r="C925" t="s">
        <v>144</v>
      </c>
      <c r="D925" s="11"/>
      <c r="E925" s="10">
        <f>VLOOKUP(A925,home!$A$2:$E$405,3,FALSE)</f>
        <v>1.12121212121212</v>
      </c>
      <c r="F925" s="10">
        <f>VLOOKUP(B925,home!$B$2:$E$405,3,FALSE)</f>
        <v>0.89</v>
      </c>
      <c r="G925" s="10">
        <f>VLOOKUP(C925,away!$B$2:$E$405,4,FALSE)</f>
        <v>0.54</v>
      </c>
      <c r="H925" s="10">
        <f>VLOOKUP(A925,away!$A$2:$E$405,3,FALSE)</f>
        <v>1.0505050505050499</v>
      </c>
      <c r="I925" s="10">
        <f>VLOOKUP(C925,away!$B$2:$E$405,3,FALSE)</f>
        <v>2.14</v>
      </c>
      <c r="J925" s="10">
        <f>VLOOKUP(B925,home!$B$2:$E$405,4,FALSE)</f>
        <v>0.76</v>
      </c>
      <c r="K925" s="12">
        <f t="shared" si="1064"/>
        <v>0.53885454545454492</v>
      </c>
      <c r="L925" s="12">
        <f t="shared" si="1065"/>
        <v>1.7085414141414133</v>
      </c>
      <c r="M925" s="13">
        <f t="shared" si="1066"/>
        <v>0.10567404606903476</v>
      </c>
      <c r="N925" s="13">
        <f t="shared" si="1067"/>
        <v>5.6942940060872353E-2</v>
      </c>
      <c r="O925" s="13">
        <f t="shared" si="1068"/>
        <v>0.18054848410883351</v>
      </c>
      <c r="P925" s="13">
        <f t="shared" si="1069"/>
        <v>9.7289371336972588E-2</v>
      </c>
      <c r="Q925" s="13">
        <f t="shared" si="1070"/>
        <v>1.5341981041673383E-2</v>
      </c>
      <c r="R925" s="13">
        <f t="shared" si="1071"/>
        <v>0.15423728118019744</v>
      </c>
      <c r="S925" s="13">
        <f t="shared" si="1072"/>
        <v>2.2392494011632486E-2</v>
      </c>
      <c r="T925" s="13">
        <f t="shared" si="1073"/>
        <v>2.6212409984671396E-2</v>
      </c>
      <c r="U925" s="13">
        <f t="shared" si="1074"/>
        <v>8.3111460042500127E-2</v>
      </c>
      <c r="V925" s="13">
        <f t="shared" si="1075"/>
        <v>2.2906409390201056E-3</v>
      </c>
      <c r="W925" s="13">
        <f t="shared" si="1076"/>
        <v>2.7556987401943858E-3</v>
      </c>
      <c r="X925" s="13">
        <f t="shared" si="1077"/>
        <v>4.7082254225194273E-3</v>
      </c>
      <c r="Y925" s="13">
        <f t="shared" si="1078"/>
        <v>4.0220990607439484E-3</v>
      </c>
      <c r="Z925" s="13">
        <f t="shared" si="1079"/>
        <v>8.7840260833647141E-2</v>
      </c>
      <c r="AA925" s="13">
        <f t="shared" si="1080"/>
        <v>4.7333123824123587E-2</v>
      </c>
      <c r="AB925" s="13">
        <f t="shared" si="1081"/>
        <v>1.2752834461595901E-2</v>
      </c>
      <c r="AC925" s="13">
        <f t="shared" si="1082"/>
        <v>1.3180567107415136E-4</v>
      </c>
      <c r="AD925" s="13">
        <f t="shared" si="1083"/>
        <v>3.712301980142768E-4</v>
      </c>
      <c r="AE925" s="13">
        <f t="shared" si="1084"/>
        <v>6.3426216748730942E-4</v>
      </c>
      <c r="AF925" s="13">
        <f t="shared" si="1085"/>
        <v>5.4183159028758281E-4</v>
      </c>
      <c r="AG925" s="13">
        <f t="shared" si="1086"/>
        <v>3.0858057049881261E-4</v>
      </c>
      <c r="AH925" s="13">
        <f t="shared" si="1087"/>
        <v>3.7519680865817522E-2</v>
      </c>
      <c r="AI925" s="13">
        <f t="shared" si="1088"/>
        <v>2.0217650578549684E-2</v>
      </c>
      <c r="AJ925" s="13">
        <f t="shared" si="1089"/>
        <v>5.4471864563316033E-3</v>
      </c>
      <c r="AK925" s="13">
        <f t="shared" si="1090"/>
        <v>9.7841372731090662E-4</v>
      </c>
      <c r="AL925" s="13">
        <f t="shared" si="1091"/>
        <v>4.8539036232509847E-6</v>
      </c>
      <c r="AM925" s="13">
        <f t="shared" si="1092"/>
        <v>4.0007815921996787E-5</v>
      </c>
      <c r="AN925" s="13">
        <f t="shared" si="1093"/>
        <v>6.8355010392077747E-5</v>
      </c>
      <c r="AO925" s="13">
        <f t="shared" si="1094"/>
        <v>5.8393683059465762E-5</v>
      </c>
      <c r="AP925" s="13">
        <f t="shared" si="1095"/>
        <v>3.3256008610448381E-5</v>
      </c>
      <c r="AQ925" s="13">
        <f t="shared" si="1096"/>
        <v>1.4204816994998624E-5</v>
      </c>
      <c r="AR925" s="13">
        <f t="shared" si="1097"/>
        <v>1.2820785720923676E-2</v>
      </c>
      <c r="AS925" s="13">
        <f t="shared" si="1098"/>
        <v>6.9085386620184467E-3</v>
      </c>
      <c r="AT925" s="13">
        <f t="shared" si="1099"/>
        <v>1.8613487302385498E-3</v>
      </c>
      <c r="AU925" s="13">
        <f t="shared" si="1100"/>
        <v>3.343320746550294E-4</v>
      </c>
      <c r="AV925" s="13">
        <f t="shared" si="1101"/>
        <v>4.5039089529777696E-5</v>
      </c>
      <c r="AW925" s="13">
        <f t="shared" si="1102"/>
        <v>1.2413255919261209E-7</v>
      </c>
      <c r="AX925" s="13">
        <f t="shared" si="1103"/>
        <v>3.5930655772127797E-6</v>
      </c>
      <c r="AY925" s="13">
        <f t="shared" si="1104"/>
        <v>6.1389013423939565E-6</v>
      </c>
      <c r="AZ925" s="13">
        <f t="shared" si="1105"/>
        <v>5.2442835904041955E-6</v>
      </c>
      <c r="BA925" s="13">
        <f t="shared" si="1106"/>
        <v>2.986691900569265E-6</v>
      </c>
      <c r="BB925" s="13">
        <f t="shared" si="1107"/>
        <v>1.2757217008508294E-6</v>
      </c>
      <c r="BC925" s="13">
        <f t="shared" si="1108"/>
        <v>4.3592467176451294E-7</v>
      </c>
      <c r="BD925" s="13">
        <f t="shared" si="1109"/>
        <v>3.6508072276718304E-3</v>
      </c>
      <c r="BE925" s="13">
        <f t="shared" si="1110"/>
        <v>1.9672540692092714E-3</v>
      </c>
      <c r="BF925" s="13">
        <f t="shared" si="1111"/>
        <v>5.3003189862868279E-4</v>
      </c>
      <c r="BG925" s="13">
        <f t="shared" si="1112"/>
        <v>9.5203365937322792E-5</v>
      </c>
      <c r="BH925" s="13">
        <f t="shared" si="1113"/>
        <v>1.2825191619474689E-5</v>
      </c>
      <c r="BI925" s="13">
        <f t="shared" si="1114"/>
        <v>1.3821825600958951E-6</v>
      </c>
      <c r="BJ925" s="14">
        <f t="shared" si="1115"/>
        <v>0.11207315076072508</v>
      </c>
      <c r="BK925" s="14">
        <f t="shared" si="1116"/>
        <v>0.22778935083269974</v>
      </c>
      <c r="BL925" s="14">
        <f t="shared" si="1117"/>
        <v>0.57037366345825247</v>
      </c>
      <c r="BM925" s="14">
        <f t="shared" si="1118"/>
        <v>0.388036307318957</v>
      </c>
      <c r="BN925" s="14">
        <f t="shared" si="1119"/>
        <v>0.61003410379758405</v>
      </c>
    </row>
    <row r="926" spans="1:66" x14ac:dyDescent="0.25">
      <c r="A926" t="s">
        <v>485</v>
      </c>
      <c r="B926" t="s">
        <v>498</v>
      </c>
      <c r="C926" t="s">
        <v>499</v>
      </c>
      <c r="D926" s="11"/>
      <c r="E926" s="10">
        <f>VLOOKUP(A926,home!$A$2:$E$405,3,FALSE)</f>
        <v>1.44</v>
      </c>
      <c r="F926" s="10">
        <f>VLOOKUP(B926,home!$B$2:$E$405,3,FALSE)</f>
        <v>0.35</v>
      </c>
      <c r="G926" s="10">
        <f>VLOOKUP(C926,away!$B$2:$E$405,4,FALSE)</f>
        <v>0</v>
      </c>
      <c r="H926" s="10">
        <f>VLOOKUP(A926,away!$A$2:$E$405,3,FALSE)</f>
        <v>0.84</v>
      </c>
      <c r="I926" s="10">
        <f>VLOOKUP(C926,away!$B$2:$E$405,3,FALSE)</f>
        <v>0</v>
      </c>
      <c r="J926" s="10">
        <f>VLOOKUP(B926,home!$B$2:$E$405,4,FALSE)</f>
        <v>0</v>
      </c>
      <c r="K926" s="12">
        <f t="shared" si="1064"/>
        <v>0</v>
      </c>
      <c r="L926" s="12">
        <f t="shared" si="1065"/>
        <v>0</v>
      </c>
      <c r="M926" s="13">
        <f t="shared" si="1066"/>
        <v>1</v>
      </c>
      <c r="N926" s="13">
        <f t="shared" si="1067"/>
        <v>0</v>
      </c>
      <c r="O926" s="13">
        <f t="shared" si="1068"/>
        <v>0</v>
      </c>
      <c r="P926" s="13">
        <f t="shared" si="1069"/>
        <v>0</v>
      </c>
      <c r="Q926" s="13">
        <f t="shared" si="1070"/>
        <v>0</v>
      </c>
      <c r="R926" s="13">
        <f t="shared" si="1071"/>
        <v>0</v>
      </c>
      <c r="S926" s="13">
        <f t="shared" si="1072"/>
        <v>0</v>
      </c>
      <c r="T926" s="13">
        <f t="shared" si="1073"/>
        <v>0</v>
      </c>
      <c r="U926" s="13">
        <f t="shared" si="1074"/>
        <v>0</v>
      </c>
      <c r="V926" s="13">
        <f t="shared" si="1075"/>
        <v>0</v>
      </c>
      <c r="W926" s="13">
        <f t="shared" si="1076"/>
        <v>0</v>
      </c>
      <c r="X926" s="13">
        <f t="shared" si="1077"/>
        <v>0</v>
      </c>
      <c r="Y926" s="13">
        <f t="shared" si="1078"/>
        <v>0</v>
      </c>
      <c r="Z926" s="13">
        <f t="shared" si="1079"/>
        <v>0</v>
      </c>
      <c r="AA926" s="13">
        <f t="shared" si="1080"/>
        <v>0</v>
      </c>
      <c r="AB926" s="13">
        <f t="shared" si="1081"/>
        <v>0</v>
      </c>
      <c r="AC926" s="13">
        <f t="shared" si="1082"/>
        <v>0</v>
      </c>
      <c r="AD926" s="13">
        <f t="shared" si="1083"/>
        <v>0</v>
      </c>
      <c r="AE926" s="13">
        <f t="shared" si="1084"/>
        <v>0</v>
      </c>
      <c r="AF926" s="13">
        <f t="shared" si="1085"/>
        <v>0</v>
      </c>
      <c r="AG926" s="13">
        <f t="shared" si="1086"/>
        <v>0</v>
      </c>
      <c r="AH926" s="13">
        <f t="shared" si="1087"/>
        <v>0</v>
      </c>
      <c r="AI926" s="13">
        <f t="shared" si="1088"/>
        <v>0</v>
      </c>
      <c r="AJ926" s="13">
        <f t="shared" si="1089"/>
        <v>0</v>
      </c>
      <c r="AK926" s="13">
        <f t="shared" si="1090"/>
        <v>0</v>
      </c>
      <c r="AL926" s="13">
        <f t="shared" si="1091"/>
        <v>0</v>
      </c>
      <c r="AM926" s="13">
        <f t="shared" si="1092"/>
        <v>0</v>
      </c>
      <c r="AN926" s="13">
        <f t="shared" si="1093"/>
        <v>0</v>
      </c>
      <c r="AO926" s="13">
        <f t="shared" si="1094"/>
        <v>0</v>
      </c>
      <c r="AP926" s="13">
        <f t="shared" si="1095"/>
        <v>0</v>
      </c>
      <c r="AQ926" s="13">
        <f t="shared" si="1096"/>
        <v>0</v>
      </c>
      <c r="AR926" s="13">
        <f t="shared" si="1097"/>
        <v>0</v>
      </c>
      <c r="AS926" s="13">
        <f t="shared" si="1098"/>
        <v>0</v>
      </c>
      <c r="AT926" s="13">
        <f t="shared" si="1099"/>
        <v>0</v>
      </c>
      <c r="AU926" s="13">
        <f t="shared" si="1100"/>
        <v>0</v>
      </c>
      <c r="AV926" s="13">
        <f t="shared" si="1101"/>
        <v>0</v>
      </c>
      <c r="AW926" s="13">
        <f t="shared" si="1102"/>
        <v>0</v>
      </c>
      <c r="AX926" s="13">
        <f t="shared" si="1103"/>
        <v>0</v>
      </c>
      <c r="AY926" s="13">
        <f t="shared" si="1104"/>
        <v>0</v>
      </c>
      <c r="AZ926" s="13">
        <f t="shared" si="1105"/>
        <v>0</v>
      </c>
      <c r="BA926" s="13">
        <f t="shared" si="1106"/>
        <v>0</v>
      </c>
      <c r="BB926" s="13">
        <f t="shared" si="1107"/>
        <v>0</v>
      </c>
      <c r="BC926" s="13">
        <f t="shared" si="1108"/>
        <v>0</v>
      </c>
      <c r="BD926" s="13">
        <f t="shared" si="1109"/>
        <v>0</v>
      </c>
      <c r="BE926" s="13">
        <f t="shared" si="1110"/>
        <v>0</v>
      </c>
      <c r="BF926" s="13">
        <f t="shared" si="1111"/>
        <v>0</v>
      </c>
      <c r="BG926" s="13">
        <f t="shared" si="1112"/>
        <v>0</v>
      </c>
      <c r="BH926" s="13">
        <f t="shared" si="1113"/>
        <v>0</v>
      </c>
      <c r="BI926" s="13">
        <f t="shared" si="1114"/>
        <v>0</v>
      </c>
      <c r="BJ926" s="14">
        <f t="shared" si="1115"/>
        <v>0</v>
      </c>
      <c r="BK926" s="14">
        <f t="shared" si="1116"/>
        <v>1</v>
      </c>
      <c r="BL926" s="14">
        <f t="shared" si="1117"/>
        <v>0</v>
      </c>
      <c r="BM926" s="14">
        <f t="shared" si="1118"/>
        <v>0</v>
      </c>
      <c r="BN926" s="14">
        <f t="shared" si="1119"/>
        <v>1</v>
      </c>
    </row>
    <row r="927" spans="1:66" x14ac:dyDescent="0.25">
      <c r="A927" t="s">
        <v>22</v>
      </c>
      <c r="B927" t="s">
        <v>162</v>
      </c>
      <c r="C927" t="s">
        <v>163</v>
      </c>
      <c r="D927" s="11"/>
      <c r="E927" s="10">
        <f>VLOOKUP(A927,home!$A$2:$E$405,3,FALSE)</f>
        <v>1.6949152542372901</v>
      </c>
      <c r="F927" s="10">
        <f>VLOOKUP(B927,home!$B$2:$E$405,3,FALSE)</f>
        <v>1.18</v>
      </c>
      <c r="G927" s="10">
        <f>VLOOKUP(C927,away!$B$2:$E$405,4,FALSE)</f>
        <v>1.18</v>
      </c>
      <c r="H927" s="10">
        <f>VLOOKUP(A927,away!$A$2:$E$405,3,FALSE)</f>
        <v>1.55932203389831</v>
      </c>
      <c r="I927" s="10">
        <f>VLOOKUP(C927,away!$B$2:$E$405,3,FALSE)</f>
        <v>0.98</v>
      </c>
      <c r="J927" s="10">
        <f>VLOOKUP(B927,home!$B$2:$E$405,4,FALSE)</f>
        <v>0.86</v>
      </c>
      <c r="K927" s="12">
        <f t="shared" si="1064"/>
        <v>2.3600000000000025</v>
      </c>
      <c r="L927" s="12">
        <f t="shared" si="1065"/>
        <v>1.3141966101694955</v>
      </c>
      <c r="M927" s="13">
        <f t="shared" si="1066"/>
        <v>2.5369779160221931E-2</v>
      </c>
      <c r="N927" s="13">
        <f t="shared" si="1067"/>
        <v>5.9872678818123831E-2</v>
      </c>
      <c r="O927" s="13">
        <f t="shared" si="1068"/>
        <v>3.3340877773112371E-2</v>
      </c>
      <c r="P927" s="13">
        <f t="shared" si="1069"/>
        <v>7.868447154454529E-2</v>
      </c>
      <c r="Q927" s="13">
        <f t="shared" si="1070"/>
        <v>7.0649761005386211E-2</v>
      </c>
      <c r="R927" s="13">
        <f t="shared" si="1071"/>
        <v>2.1908234274749885E-2</v>
      </c>
      <c r="S927" s="13">
        <f t="shared" si="1072"/>
        <v>6.1010050808323626E-2</v>
      </c>
      <c r="T927" s="13">
        <f t="shared" si="1073"/>
        <v>9.2847676422563558E-2</v>
      </c>
      <c r="U927" s="13">
        <f t="shared" si="1074"/>
        <v>5.1703432888409784E-2</v>
      </c>
      <c r="V927" s="13">
        <f t="shared" si="1075"/>
        <v>2.1024768513579956E-2</v>
      </c>
      <c r="W927" s="13">
        <f t="shared" si="1076"/>
        <v>5.5577811990903878E-2</v>
      </c>
      <c r="X927" s="13">
        <f t="shared" si="1077"/>
        <v>7.304017211908341E-2</v>
      </c>
      <c r="Y927" s="13">
        <f t="shared" si="1078"/>
        <v>4.7994573302547965E-2</v>
      </c>
      <c r="Z927" s="13">
        <f t="shared" si="1079"/>
        <v>9.5972424062251462E-3</v>
      </c>
      <c r="AA927" s="13">
        <f t="shared" si="1080"/>
        <v>2.264949207869137E-2</v>
      </c>
      <c r="AB927" s="13">
        <f t="shared" si="1081"/>
        <v>2.672640065285585E-2</v>
      </c>
      <c r="AC927" s="13">
        <f t="shared" si="1082"/>
        <v>4.0755252277464129E-3</v>
      </c>
      <c r="AD927" s="13">
        <f t="shared" si="1083"/>
        <v>3.2790909074633313E-2</v>
      </c>
      <c r="AE927" s="13">
        <f t="shared" si="1084"/>
        <v>4.3093701550259246E-2</v>
      </c>
      <c r="AF927" s="13">
        <f t="shared" si="1085"/>
        <v>2.8316798248503326E-2</v>
      </c>
      <c r="AG927" s="13">
        <f t="shared" si="1086"/>
        <v>1.2404613423012186E-2</v>
      </c>
      <c r="AH927" s="13">
        <f t="shared" si="1087"/>
        <v>3.1531658593090075E-3</v>
      </c>
      <c r="AI927" s="13">
        <f t="shared" si="1088"/>
        <v>7.4414714279692658E-3</v>
      </c>
      <c r="AJ927" s="13">
        <f t="shared" si="1089"/>
        <v>8.7809362850037459E-3</v>
      </c>
      <c r="AK927" s="13">
        <f t="shared" si="1090"/>
        <v>6.9076698775362867E-3</v>
      </c>
      <c r="AL927" s="13">
        <f t="shared" si="1091"/>
        <v>5.0561031183825745E-4</v>
      </c>
      <c r="AM927" s="13">
        <f t="shared" si="1092"/>
        <v>1.5477309083226932E-2</v>
      </c>
      <c r="AN927" s="13">
        <f t="shared" si="1093"/>
        <v>2.0340227131722375E-2</v>
      </c>
      <c r="AO927" s="13">
        <f t="shared" si="1094"/>
        <v>1.3365528773293577E-2</v>
      </c>
      <c r="AP927" s="13">
        <f t="shared" si="1095"/>
        <v>5.8549775356617545E-3</v>
      </c>
      <c r="AQ927" s="13">
        <f t="shared" si="1096"/>
        <v>1.9236479074963078E-3</v>
      </c>
      <c r="AR927" s="13">
        <f t="shared" si="1097"/>
        <v>8.287759767212151E-4</v>
      </c>
      <c r="AS927" s="13">
        <f t="shared" si="1098"/>
        <v>1.9559113050620701E-3</v>
      </c>
      <c r="AT927" s="13">
        <f t="shared" si="1099"/>
        <v>2.3079753399732456E-3</v>
      </c>
      <c r="AU927" s="13">
        <f t="shared" si="1100"/>
        <v>1.8156072674456218E-3</v>
      </c>
      <c r="AV927" s="13">
        <f t="shared" si="1101"/>
        <v>1.0712082877929177E-3</v>
      </c>
      <c r="AW927" s="13">
        <f t="shared" si="1102"/>
        <v>4.3559789016878025E-5</v>
      </c>
      <c r="AX927" s="13">
        <f t="shared" si="1103"/>
        <v>6.0877415727359366E-3</v>
      </c>
      <c r="AY927" s="13">
        <f t="shared" si="1104"/>
        <v>8.0004893384774799E-3</v>
      </c>
      <c r="AZ927" s="13">
        <f t="shared" si="1105"/>
        <v>5.2571079841621481E-3</v>
      </c>
      <c r="BA927" s="13">
        <f t="shared" si="1106"/>
        <v>2.3029578306936272E-3</v>
      </c>
      <c r="BB927" s="13">
        <f t="shared" si="1107"/>
        <v>7.5663484361521561E-4</v>
      </c>
      <c r="BC927" s="13">
        <f t="shared" si="1108"/>
        <v>1.9887338932304824E-4</v>
      </c>
      <c r="BD927" s="13">
        <f t="shared" si="1109"/>
        <v>1.8152909653282214E-4</v>
      </c>
      <c r="BE927" s="13">
        <f t="shared" si="1110"/>
        <v>4.2840866781746075E-4</v>
      </c>
      <c r="BF927" s="13">
        <f t="shared" si="1111"/>
        <v>5.055222280246043E-4</v>
      </c>
      <c r="BG927" s="13">
        <f t="shared" si="1112"/>
        <v>3.9767748604602248E-4</v>
      </c>
      <c r="BH927" s="13">
        <f t="shared" si="1113"/>
        <v>2.3462971676715348E-4</v>
      </c>
      <c r="BI927" s="13">
        <f t="shared" si="1114"/>
        <v>1.1074522631409649E-4</v>
      </c>
      <c r="BJ927" s="14">
        <f t="shared" si="1115"/>
        <v>0.59615419134542535</v>
      </c>
      <c r="BK927" s="14">
        <f t="shared" si="1116"/>
        <v>0.19867069490473294</v>
      </c>
      <c r="BL927" s="14">
        <f t="shared" si="1117"/>
        <v>0.19244967171613483</v>
      </c>
      <c r="BM927" s="14">
        <f t="shared" si="1118"/>
        <v>0.6990890682469183</v>
      </c>
      <c r="BN927" s="14">
        <f t="shared" si="1119"/>
        <v>0.28982580257613949</v>
      </c>
    </row>
    <row r="928" spans="1:66" s="10" customFormat="1" x14ac:dyDescent="0.25">
      <c r="A928" t="s">
        <v>28</v>
      </c>
      <c r="B928" t="s">
        <v>279</v>
      </c>
      <c r="C928" t="s">
        <v>463</v>
      </c>
      <c r="D928" s="11"/>
      <c r="E928" s="10">
        <f>VLOOKUP(A928,home!$A$2:$E$405,3,FALSE)</f>
        <v>1.4098360655737701</v>
      </c>
      <c r="F928" s="10">
        <f>VLOOKUP(B928,home!$B$2:$E$405,3,FALSE)</f>
        <v>0.71</v>
      </c>
      <c r="G928" s="10">
        <f>VLOOKUP(C928,away!$B$2:$E$405,4,FALSE)</f>
        <v>1.6</v>
      </c>
      <c r="H928" s="10">
        <f>VLOOKUP(A928,away!$A$2:$E$405,3,FALSE)</f>
        <v>1.1147540983606601</v>
      </c>
      <c r="I928" s="10">
        <f>VLOOKUP(C928,away!$B$2:$E$405,3,FALSE)</f>
        <v>0.53</v>
      </c>
      <c r="J928" s="10">
        <f>VLOOKUP(B928,home!$B$2:$E$405,4,FALSE)</f>
        <v>1.5</v>
      </c>
      <c r="K928" s="12">
        <f t="shared" si="1064"/>
        <v>1.6015737704918029</v>
      </c>
      <c r="L928" s="12">
        <f t="shared" si="1065"/>
        <v>0.88622950819672475</v>
      </c>
      <c r="M928" s="13">
        <f t="shared" si="1066"/>
        <v>8.3092296856768638E-2</v>
      </c>
      <c r="N928" s="13">
        <f t="shared" si="1067"/>
        <v>0.13307844317571912</v>
      </c>
      <c r="O928" s="13">
        <f t="shared" si="1068"/>
        <v>7.3638845378310322E-2</v>
      </c>
      <c r="P928" s="13">
        <f t="shared" si="1069"/>
        <v>0.11793804324720333</v>
      </c>
      <c r="Q928" s="13">
        <f t="shared" si="1070"/>
        <v>0.10656747200405783</v>
      </c>
      <c r="R928" s="13">
        <f t="shared" si="1071"/>
        <v>3.2630458861897305E-2</v>
      </c>
      <c r="S928" s="13">
        <f t="shared" si="1072"/>
        <v>4.1849192317296502E-2</v>
      </c>
      <c r="T928" s="13">
        <f t="shared" si="1073"/>
        <v>9.4443238303924398E-2</v>
      </c>
      <c r="U928" s="13">
        <f t="shared" si="1074"/>
        <v>5.2260087032326527E-2</v>
      </c>
      <c r="V928" s="13">
        <f t="shared" si="1075"/>
        <v>6.5999056204607788E-3</v>
      </c>
      <c r="W928" s="13">
        <f t="shared" si="1076"/>
        <v>5.6891889316439528E-2</v>
      </c>
      <c r="X928" s="13">
        <f t="shared" si="1077"/>
        <v>5.0419271089290695E-2</v>
      </c>
      <c r="Y928" s="13">
        <f t="shared" si="1078"/>
        <v>2.2341522910549718E-2</v>
      </c>
      <c r="Z928" s="13">
        <f t="shared" si="1079"/>
        <v>9.6393585031375704E-3</v>
      </c>
      <c r="AA928" s="13">
        <f t="shared" si="1080"/>
        <v>1.5438143742992259E-2</v>
      </c>
      <c r="AB928" s="13">
        <f t="shared" si="1081"/>
        <v>1.2362663041929277E-2</v>
      </c>
      <c r="AC928" s="13">
        <f t="shared" si="1082"/>
        <v>5.8547842575219821E-4</v>
      </c>
      <c r="AD928" s="13">
        <f t="shared" si="1083"/>
        <v>2.2779139420733095E-2</v>
      </c>
      <c r="AE928" s="13">
        <f t="shared" si="1084"/>
        <v>2.0187545525980916E-2</v>
      </c>
      <c r="AF928" s="13">
        <f t="shared" si="1085"/>
        <v>8.9453992715945278E-3</v>
      </c>
      <c r="AG928" s="13">
        <f t="shared" si="1086"/>
        <v>2.6425589323628533E-3</v>
      </c>
      <c r="AH928" s="13">
        <f t="shared" si="1087"/>
        <v>2.135670986391881E-3</v>
      </c>
      <c r="AI928" s="13">
        <f t="shared" si="1088"/>
        <v>3.420434634205593E-3</v>
      </c>
      <c r="AJ928" s="13">
        <f t="shared" si="1089"/>
        <v>2.7390391969127018E-3</v>
      </c>
      <c r="AK928" s="13">
        <f t="shared" si="1090"/>
        <v>1.4622577780414386E-3</v>
      </c>
      <c r="AL928" s="13">
        <f t="shared" si="1091"/>
        <v>3.324023165020622E-5</v>
      </c>
      <c r="AM928" s="13">
        <f t="shared" si="1092"/>
        <v>7.2964944421243906E-3</v>
      </c>
      <c r="AN928" s="13">
        <f t="shared" si="1093"/>
        <v>6.4663686810040337E-3</v>
      </c>
      <c r="AO928" s="13">
        <f t="shared" si="1094"/>
        <v>2.8653433679924544E-3</v>
      </c>
      <c r="AP928" s="13">
        <f t="shared" si="1095"/>
        <v>8.4645061461023326E-4</v>
      </c>
      <c r="AQ928" s="13">
        <f t="shared" si="1096"/>
        <v>1.8753737797471058E-4</v>
      </c>
      <c r="AR928" s="13">
        <f t="shared" si="1097"/>
        <v>3.7853892958801826E-4</v>
      </c>
      <c r="AS928" s="13">
        <f t="shared" si="1098"/>
        <v>6.0625802073821348E-4</v>
      </c>
      <c r="AT928" s="13">
        <f t="shared" si="1099"/>
        <v>4.8548347208229924E-4</v>
      </c>
      <c r="AU928" s="13">
        <f t="shared" si="1100"/>
        <v>2.5917919829810001E-4</v>
      </c>
      <c r="AV928" s="13">
        <f t="shared" si="1101"/>
        <v>1.0377365146283268E-4</v>
      </c>
      <c r="AW928" s="13">
        <f t="shared" si="1102"/>
        <v>1.3105533198244197E-6</v>
      </c>
      <c r="AX928" s="13">
        <f t="shared" si="1103"/>
        <v>1.9476456858409403E-3</v>
      </c>
      <c r="AY928" s="13">
        <f t="shared" si="1104"/>
        <v>1.7260610783042891E-3</v>
      </c>
      <c r="AZ928" s="13">
        <f t="shared" si="1105"/>
        <v>7.6484313027155924E-4</v>
      </c>
      <c r="BA928" s="13">
        <f t="shared" si="1106"/>
        <v>2.2594218372940249E-4</v>
      </c>
      <c r="BB928" s="13">
        <f t="shared" si="1107"/>
        <v>5.005915759185059E-5</v>
      </c>
      <c r="BC928" s="13">
        <f t="shared" si="1108"/>
        <v>8.872780522673621E-6</v>
      </c>
      <c r="BD928" s="13">
        <f t="shared" si="1109"/>
        <v>5.5912061567017322E-5</v>
      </c>
      <c r="BE928" s="13">
        <f t="shared" si="1110"/>
        <v>8.9547291259857746E-5</v>
      </c>
      <c r="BF928" s="13">
        <f t="shared" si="1111"/>
        <v>7.1708296450189048E-5</v>
      </c>
      <c r="BG928" s="13">
        <f t="shared" si="1112"/>
        <v>3.8282042240424412E-5</v>
      </c>
      <c r="BH928" s="13">
        <f t="shared" si="1113"/>
        <v>1.5327878683280749E-5</v>
      </c>
      <c r="BI928" s="13">
        <f t="shared" si="1114"/>
        <v>4.9097456912845747E-6</v>
      </c>
      <c r="BJ928" s="14">
        <f t="shared" si="1115"/>
        <v>0.54068209845061932</v>
      </c>
      <c r="BK928" s="14">
        <f t="shared" si="1116"/>
        <v>0.25182421777743597</v>
      </c>
      <c r="BL928" s="14">
        <f t="shared" si="1117"/>
        <v>0.19819652124106887</v>
      </c>
      <c r="BM928" s="14">
        <f t="shared" si="1118"/>
        <v>0.45167188592332069</v>
      </c>
      <c r="BN928" s="14">
        <f t="shared" si="1119"/>
        <v>0.54694555952395651</v>
      </c>
    </row>
    <row r="929" spans="1:66" x14ac:dyDescent="0.25">
      <c r="A929" t="s">
        <v>28</v>
      </c>
      <c r="B929" t="s">
        <v>190</v>
      </c>
      <c r="C929" t="s">
        <v>464</v>
      </c>
      <c r="D929" s="11"/>
      <c r="E929" s="10">
        <f>VLOOKUP(A929,home!$A$2:$E$405,3,FALSE)</f>
        <v>1.4098360655737701</v>
      </c>
      <c r="F929" s="10">
        <f>VLOOKUP(B929,home!$B$2:$E$405,3,FALSE)</f>
        <v>1.24</v>
      </c>
      <c r="G929" s="10">
        <f>VLOOKUP(C929,away!$B$2:$E$405,4,FALSE)</f>
        <v>0.47</v>
      </c>
      <c r="H929" s="10">
        <f>VLOOKUP(A929,away!$A$2:$E$405,3,FALSE)</f>
        <v>1.1147540983606601</v>
      </c>
      <c r="I929" s="10">
        <f>VLOOKUP(C929,away!$B$2:$E$405,3,FALSE)</f>
        <v>1.66</v>
      </c>
      <c r="J929" s="10">
        <f>VLOOKUP(B929,home!$B$2:$E$405,4,FALSE)</f>
        <v>1.57</v>
      </c>
      <c r="K929" s="12">
        <f t="shared" ref="K929:K934" si="1120">E929*F929*G929</f>
        <v>0.82165245901639317</v>
      </c>
      <c r="L929" s="12">
        <f t="shared" ref="L929:L934" si="1121">H929*I929*J929</f>
        <v>2.9052721311475525</v>
      </c>
      <c r="M929" s="13">
        <f t="shared" ref="M929:M934" si="1122">_xlfn.POISSON.DIST(0,K929,FALSE) * _xlfn.POISSON.DIST(0,L929,FALSE)</f>
        <v>2.4066737220309747E-2</v>
      </c>
      <c r="N929" s="13">
        <f t="shared" ref="N929:N934" si="1123">_xlfn.POISSON.DIST(1,K929,FALSE) * _xlfn.POISSON.DIST(0,L929,FALSE)</f>
        <v>1.9774493817568857E-2</v>
      </c>
      <c r="O929" s="13">
        <f t="shared" ref="O929:O934" si="1124">_xlfn.POISSON.DIST(0,K929,FALSE) * _xlfn.POISSON.DIST(1,L929,FALSE)</f>
        <v>6.9920420933817423E-2</v>
      </c>
      <c r="P929" s="13">
        <f t="shared" ref="P929:P934" si="1125">_xlfn.POISSON.DIST(1,K929,FALSE) * _xlfn.POISSON.DIST(1,L929,FALSE)</f>
        <v>5.7450285795732366E-2</v>
      </c>
      <c r="Q929" s="13">
        <f t="shared" ref="Q929:Q934" si="1126">_xlfn.POISSON.DIST(2,K929,FALSE) * _xlfn.POISSON.DIST(0,L929,FALSE)</f>
        <v>8.123880735504959E-3</v>
      </c>
      <c r="R929" s="13">
        <f t="shared" ref="R929:R934" si="1127">_xlfn.POISSON.DIST(0,K929,FALSE) * _xlfn.POISSON.DIST(2,L929,FALSE)</f>
        <v>0.10156892516856285</v>
      </c>
      <c r="S929" s="13">
        <f t="shared" ref="S929:S934" si="1128">_xlfn.POISSON.DIST(2,K929,FALSE) * _xlfn.POISSON.DIST(2,L929,FALSE)</f>
        <v>3.4285238873448448E-2</v>
      </c>
      <c r="T929" s="13">
        <f t="shared" ref="T929:T934" si="1129">_xlfn.POISSON.DIST(2,K929,FALSE) * _xlfn.POISSON.DIST(1,L929,FALSE)</f>
        <v>2.3602084297629035E-2</v>
      </c>
      <c r="U929" s="13">
        <f t="shared" ref="U929:U934" si="1130">_xlfn.POISSON.DIST(1,K929,FALSE) * _xlfn.POISSON.DIST(2,L929,FALSE)</f>
        <v>8.3454357124401676E-2</v>
      </c>
      <c r="V929" s="13">
        <f t="shared" ref="V929:V934" si="1131">_xlfn.POISSON.DIST(3,K929,FALSE) * _xlfn.POISSON.DIST(3,L929,FALSE)</f>
        <v>9.0936795822924993E-3</v>
      </c>
      <c r="W929" s="13">
        <f t="shared" ref="W929:W934" si="1132">_xlfn.POISSON.DIST(3,K929,FALSE) * _xlfn.POISSON.DIST(0,L929,FALSE)</f>
        <v>2.2250021943611849E-3</v>
      </c>
      <c r="X929" s="13">
        <f t="shared" ref="X929:X934" si="1133">_xlfn.POISSON.DIST(3,K929,FALSE) * _xlfn.POISSON.DIST(1,L929,FALSE)</f>
        <v>6.4642368670196999E-3</v>
      </c>
      <c r="Y929" s="13">
        <f t="shared" ref="Y929:Y934" si="1134">_xlfn.POISSON.DIST(3,K929,FALSE) * _xlfn.POISSON.DIST(2,L929,FALSE)</f>
        <v>9.3901836094444514E-3</v>
      </c>
      <c r="Z929" s="13">
        <f t="shared" ref="Z929:Z934" si="1135">_xlfn.POISSON.DIST(0,K929,FALSE) * _xlfn.POISSON.DIST(3,L929,FALSE)</f>
        <v>9.8361789227612281E-2</v>
      </c>
      <c r="AA929" s="13">
        <f t="shared" ref="AA929:AA934" si="1136">_xlfn.POISSON.DIST(1,K929,FALSE) * _xlfn.POISSON.DIST(3,L929,FALSE)</f>
        <v>8.0819205992119794E-2</v>
      </c>
      <c r="AB929" s="13">
        <f t="shared" ref="AB929:AB934" si="1137">_xlfn.POISSON.DIST(2,K929,FALSE) * _xlfn.POISSON.DIST(3,L929,FALSE)</f>
        <v>3.320264966958883E-2</v>
      </c>
      <c r="AC929" s="13">
        <f t="shared" ref="AC929:AC934" si="1138">_xlfn.POISSON.DIST(4,K929,FALSE) * _xlfn.POISSON.DIST(4,L929,FALSE)</f>
        <v>1.3567337933968089E-3</v>
      </c>
      <c r="AD929" s="13">
        <f t="shared" ref="AD929:AD934" si="1139">_xlfn.POISSON.DIST(4,K929,FALSE) * _xlfn.POISSON.DIST(0,L929,FALSE)</f>
        <v>4.570446310784345E-4</v>
      </c>
      <c r="AE929" s="13">
        <f t="shared" ref="AE929:AE934" si="1140">_xlfn.POISSON.DIST(4,K929,FALSE) * _xlfn.POISSON.DIST(1,L929,FALSE)</f>
        <v>1.3278390293627901E-3</v>
      </c>
      <c r="AF929" s="13">
        <f t="shared" ref="AF929:AF934" si="1141">_xlfn.POISSON.DIST(4,K929,FALSE) * _xlfn.POISSON.DIST(2,L929,FALSE)</f>
        <v>1.9288668633288656E-3</v>
      </c>
      <c r="AG929" s="13">
        <f t="shared" ref="AG929:AG934" si="1142">_xlfn.POISSON.DIST(4,K929,FALSE) * _xlfn.POISSON.DIST(3,L929,FALSE)</f>
        <v>1.8679610475744494E-3</v>
      </c>
      <c r="AH929" s="13">
        <f t="shared" ref="AH929:AH934" si="1143">_xlfn.POISSON.DIST(0,K929,FALSE) * _xlfn.POISSON.DIST(4,L929,FALSE)</f>
        <v>7.1441941253197874E-2</v>
      </c>
      <c r="AI929" s="13">
        <f t="shared" ref="AI929:AI934" si="1144">_xlfn.POISSON.DIST(1,K929,FALSE) * _xlfn.POISSON.DIST(4,L929,FALSE)</f>
        <v>5.8700446707594729E-2</v>
      </c>
      <c r="AJ929" s="13">
        <f t="shared" ref="AJ929:AJ934" si="1145">_xlfn.POISSON.DIST(2,K929,FALSE) * _xlfn.POISSON.DIST(4,L929,FALSE)</f>
        <v>2.411568319132798E-2</v>
      </c>
      <c r="AK929" s="13">
        <f t="shared" ref="AK929:AK934" si="1146">_xlfn.POISSON.DIST(3,K929,FALSE) * _xlfn.POISSON.DIST(4,L929,FALSE)</f>
        <v>6.6049034650049786E-3</v>
      </c>
      <c r="AL929" s="13">
        <f t="shared" ref="AL929:AL934" si="1147">_xlfn.POISSON.DIST(5,K929,FALSE) * _xlfn.POISSON.DIST(5,L929,FALSE)</f>
        <v>1.2954767148676524E-4</v>
      </c>
      <c r="AM929" s="13">
        <f t="shared" ref="AM929:AM934" si="1148">_xlfn.POISSON.DIST(5,K929,FALSE) * _xlfn.POISSON.DIST(0,L929,FALSE)</f>
        <v>7.5106369001167196E-5</v>
      </c>
      <c r="AN929" s="13">
        <f t="shared" ref="AN929:AN934" si="1149">_xlfn.POISSON.DIST(5,K929,FALSE) * _xlfn.POISSON.DIST(1,L929,FALSE)</f>
        <v>2.1820444073077547E-4</v>
      </c>
      <c r="AO929" s="13">
        <f t="shared" ref="AO929:AO934" si="1150">_xlfn.POISSON.DIST(5,K929,FALSE) * _xlfn.POISSON.DIST(2,L929,FALSE)</f>
        <v>3.1697164027387996E-4</v>
      </c>
      <c r="AP929" s="13">
        <f t="shared" ref="AP929:AP934" si="1151">_xlfn.POISSON.DIST(5,K929,FALSE) * _xlfn.POISSON.DIST(3,L929,FALSE)</f>
        <v>3.069629576172769E-4</v>
      </c>
      <c r="AQ929" s="13">
        <f t="shared" ref="AQ929:AQ934" si="1152">_xlfn.POISSON.DIST(5,K929,FALSE) * _xlfn.POISSON.DIST(4,L929,FALSE)</f>
        <v>2.2295273151502545E-4</v>
      </c>
      <c r="AR929" s="13">
        <f t="shared" ref="AR929:AR934" si="1153">_xlfn.POISSON.DIST(0,K929,FALSE) * _xlfn.POISSON.DIST(5,L929,FALSE)</f>
        <v>4.1511656183599296E-2</v>
      </c>
      <c r="AS929" s="13">
        <f t="shared" ref="AS929:AS934" si="1154">_xlfn.POISSON.DIST(1,K929,FALSE) * _xlfn.POISSON.DIST(5,L929,FALSE)</f>
        <v>3.4108154381097419E-2</v>
      </c>
      <c r="AT929" s="13">
        <f t="shared" ref="AT929:AT934" si="1155">_xlfn.POISSON.DIST(2,K929,FALSE) * _xlfn.POISSON.DIST(5,L929,FALSE)</f>
        <v>1.4012524459869731E-2</v>
      </c>
      <c r="AU929" s="13">
        <f t="shared" ref="AU929:AU934" si="1156">_xlfn.POISSON.DIST(3,K929,FALSE) * _xlfn.POISSON.DIST(5,L929,FALSE)</f>
        <v>3.8378083931597741E-3</v>
      </c>
      <c r="AV929" s="13">
        <f t="shared" ref="AV929:AV934" si="1157">_xlfn.POISSON.DIST(4,K929,FALSE) * _xlfn.POISSON.DIST(5,L929,FALSE)</f>
        <v>7.8833617586837016E-4</v>
      </c>
      <c r="AW929" s="13">
        <f t="shared" ref="AW929:AW934" si="1158">_xlfn.POISSON.DIST(6,K929,FALSE) * _xlfn.POISSON.DIST(6,L929,FALSE)</f>
        <v>8.5901765150385383E-6</v>
      </c>
      <c r="AX929" s="13">
        <f t="shared" ref="AX929:AX934" si="1159">_xlfn.POISSON.DIST(6,K929,FALSE) * _xlfn.POISSON.DIST(0,L929,FALSE)</f>
        <v>1.0285222129600269E-5</v>
      </c>
      <c r="AY929" s="13">
        <f t="shared" ref="AY929:AY934" si="1160">_xlfn.POISSON.DIST(6,K929,FALSE) * _xlfn.POISSON.DIST(1,L929,FALSE)</f>
        <v>2.9881369215789738E-5</v>
      </c>
      <c r="AZ929" s="13">
        <f t="shared" ref="AZ929:AZ934" si="1161">_xlfn.POISSON.DIST(6,K929,FALSE) * _xlfn.POISSON.DIST(2,L929,FALSE)</f>
        <v>4.3406754611582169E-5</v>
      </c>
      <c r="BA929" s="13">
        <f t="shared" ref="BA929:BA934" si="1162">_xlfn.POISSON.DIST(6,K929,FALSE) * _xlfn.POISSON.DIST(3,L929,FALSE)</f>
        <v>4.2036144825530056E-5</v>
      </c>
      <c r="BB929" s="13">
        <f t="shared" ref="BB929:BB934" si="1163">_xlfn.POISSON.DIST(6,K929,FALSE) * _xlfn.POISSON.DIST(4,L929,FALSE)</f>
        <v>3.0531610015623717E-5</v>
      </c>
      <c r="BC929" s="13">
        <f t="shared" ref="BC929:BC934" si="1164">_xlfn.POISSON.DIST(6,K929,FALSE) * _xlfn.POISSON.DIST(5,L929,FALSE)</f>
        <v>1.7740527139491416E-5</v>
      </c>
      <c r="BD929" s="13">
        <f t="shared" ref="BD929:BD934" si="1165">_xlfn.POISSON.DIST(0,K929,FALSE) * _xlfn.POISSON.DIST(6,L929,FALSE)</f>
        <v>2.0100442971331671E-2</v>
      </c>
      <c r="BE929" s="13">
        <f t="shared" ref="BE929:BE934" si="1166">_xlfn.POISSON.DIST(1,K929,FALSE) * _xlfn.POISSON.DIST(6,L929,FALSE)</f>
        <v>1.6515578394713442E-2</v>
      </c>
      <c r="BF929" s="13">
        <f t="shared" ref="BF929:BF934" si="1167">_xlfn.POISSON.DIST(2,K929,FALSE) * _xlfn.POISSON.DIST(6,L929,FALSE)</f>
        <v>6.7850328000471577E-3</v>
      </c>
      <c r="BG929" s="13">
        <f t="shared" ref="BG929:BG934" si="1168">_xlfn.POISSON.DIST(3,K929,FALSE) * _xlfn.POISSON.DIST(6,L929,FALSE)</f>
        <v>1.8583129615552104E-3</v>
      </c>
      <c r="BH929" s="13">
        <f t="shared" ref="BH929:BH934" si="1169">_xlfn.POISSON.DIST(4,K929,FALSE) * _xlfn.POISSON.DIST(6,L929,FALSE)</f>
        <v>3.8172185362096863E-4</v>
      </c>
      <c r="BI929" s="13">
        <f t="shared" ref="BI929:BI934" si="1170">_xlfn.POISSON.DIST(5,K929,FALSE) * _xlfn.POISSON.DIST(6,L929,FALSE)</f>
        <v>6.2728539937592913E-5</v>
      </c>
      <c r="BJ929" s="14">
        <f t="shared" ref="BJ929:BJ934" si="1171">SUM(N929,Q929,T929,W929,X929,Y929,AD929,AE929,AF929,AG929,AM929,AN929,AO929,AP929,AQ929,AX929,AY929,AZ929,BA929,BB929,BC929)</f>
        <v>7.6475672859948454E-2</v>
      </c>
      <c r="BK929" s="14">
        <f t="shared" ref="BK929:BK934" si="1172">SUM(M929,P929,S929,V929,AC929,AL929,AY929)</f>
        <v>0.1264121043058824</v>
      </c>
      <c r="BL929" s="14">
        <f t="shared" ref="BL929:BL934" si="1173">SUM(O929,R929,U929,AA929,AB929,AH929,AI929,AJ929,AK929,AR929,AS929,AT929,AU929,AV929,BD929,BE929,BF929,BG929,BH929,BI929)</f>
        <v>0.66979083062041667</v>
      </c>
      <c r="BM929" s="14">
        <f t="shared" ref="BM929:BM934" si="1174">SUM(S929:BI929)</f>
        <v>0.69011436214966304</v>
      </c>
      <c r="BN929" s="14">
        <f t="shared" ref="BN929:BN934" si="1175">SUM(M929:R929)</f>
        <v>0.2809047436714962</v>
      </c>
    </row>
    <row r="930" spans="1:66" x14ac:dyDescent="0.25">
      <c r="A930" t="s">
        <v>301</v>
      </c>
      <c r="B930" t="s">
        <v>341</v>
      </c>
      <c r="C930" t="s">
        <v>334</v>
      </c>
      <c r="D930" s="11"/>
      <c r="E930" s="10">
        <f>VLOOKUP(A930,home!$A$2:$E$405,3,FALSE)</f>
        <v>1.3432835820895499</v>
      </c>
      <c r="F930" s="10">
        <f>VLOOKUP(B930,home!$B$2:$E$405,3,FALSE)</f>
        <v>0.25</v>
      </c>
      <c r="G930" s="10">
        <f>VLOOKUP(C930,away!$B$2:$E$405,4,FALSE)</f>
        <v>1.1200000000000001</v>
      </c>
      <c r="H930" s="10">
        <f>VLOOKUP(A930,away!$A$2:$E$405,3,FALSE)</f>
        <v>1.0597014925373101</v>
      </c>
      <c r="I930" s="10">
        <f>VLOOKUP(C930,away!$B$2:$E$405,3,FALSE)</f>
        <v>0.37</v>
      </c>
      <c r="J930" s="10">
        <f>VLOOKUP(B930,home!$B$2:$E$405,4,FALSE)</f>
        <v>1.26</v>
      </c>
      <c r="K930" s="12">
        <f t="shared" si="1120"/>
        <v>0.37611940298507401</v>
      </c>
      <c r="L930" s="12">
        <f t="shared" si="1121"/>
        <v>0.49403283582089391</v>
      </c>
      <c r="M930" s="13">
        <f t="shared" si="1122"/>
        <v>0.41888777341872424</v>
      </c>
      <c r="N930" s="13">
        <f t="shared" si="1123"/>
        <v>0.15755181925599751</v>
      </c>
      <c r="O930" s="13">
        <f t="shared" si="1124"/>
        <v>0.20694431459275242</v>
      </c>
      <c r="P930" s="13">
        <f t="shared" si="1125"/>
        <v>7.7835772055781377E-2</v>
      </c>
      <c r="Q930" s="13">
        <f t="shared" si="1126"/>
        <v>2.9629148098889037E-2</v>
      </c>
      <c r="R930" s="13">
        <f t="shared" si="1127"/>
        <v>5.1118643297634332E-2</v>
      </c>
      <c r="S930" s="13">
        <f t="shared" si="1128"/>
        <v>3.6157700200188905E-3</v>
      </c>
      <c r="T930" s="13">
        <f t="shared" si="1129"/>
        <v>1.4637772058251399E-2</v>
      </c>
      <c r="U930" s="13">
        <f t="shared" si="1130"/>
        <v>1.9226713598513179E-2</v>
      </c>
      <c r="V930" s="13">
        <f t="shared" si="1131"/>
        <v>7.4651724278583317E-5</v>
      </c>
      <c r="W930" s="13">
        <f t="shared" si="1132"/>
        <v>3.714699164636829E-3</v>
      </c>
      <c r="X930" s="13">
        <f t="shared" si="1133"/>
        <v>1.8351833625270383E-3</v>
      </c>
      <c r="Y930" s="13">
        <f t="shared" si="1134"/>
        <v>4.5332042042027813E-4</v>
      </c>
      <c r="Z930" s="13">
        <f t="shared" si="1135"/>
        <v>8.4180961038823419E-3</v>
      </c>
      <c r="AA930" s="13">
        <f t="shared" si="1136"/>
        <v>3.1662092808632043E-3</v>
      </c>
      <c r="AB930" s="13">
        <f t="shared" si="1137"/>
        <v>5.9543637222203441E-4</v>
      </c>
      <c r="AC930" s="13">
        <f t="shared" si="1138"/>
        <v>8.669646984286861E-7</v>
      </c>
      <c r="AD930" s="13">
        <f t="shared" si="1139"/>
        <v>3.4929260801808929E-4</v>
      </c>
      <c r="AE930" s="13">
        <f t="shared" si="1140"/>
        <v>1.7256201767045258E-4</v>
      </c>
      <c r="AF930" s="13">
        <f t="shared" si="1141"/>
        <v>4.2625651472354442E-5</v>
      </c>
      <c r="AG930" s="13">
        <f t="shared" si="1142"/>
        <v>7.0194904918667771E-6</v>
      </c>
      <c r="AH930" s="13">
        <f t="shared" si="1143"/>
        <v>1.0397039726034527E-3</v>
      </c>
      <c r="AI930" s="13">
        <f t="shared" si="1144"/>
        <v>3.9105283745682038E-4</v>
      </c>
      <c r="AJ930" s="13">
        <f t="shared" si="1145"/>
        <v>7.3541279879939231E-5</v>
      </c>
      <c r="AK930" s="13">
        <f t="shared" si="1146"/>
        <v>9.2201007610669941E-6</v>
      </c>
      <c r="AL930" s="13">
        <f t="shared" si="1147"/>
        <v>6.443813444022389E-9</v>
      </c>
      <c r="AM930" s="13">
        <f t="shared" si="1148"/>
        <v>2.6275145438972655E-5</v>
      </c>
      <c r="AN930" s="13">
        <f t="shared" si="1149"/>
        <v>1.2980784612822087E-5</v>
      </c>
      <c r="AO930" s="13">
        <f t="shared" si="1150"/>
        <v>3.2064669167263599E-6</v>
      </c>
      <c r="AP930" s="13">
        <f t="shared" si="1151"/>
        <v>5.2803331461206739E-7</v>
      </c>
      <c r="AQ930" s="13">
        <f t="shared" si="1152"/>
        <v>6.5216448956426449E-8</v>
      </c>
      <c r="AR930" s="13">
        <f t="shared" si="1153"/>
        <v>1.0272958039990657E-4</v>
      </c>
      <c r="AS930" s="13">
        <f t="shared" si="1154"/>
        <v>3.8638588448920022E-5</v>
      </c>
      <c r="AT930" s="13">
        <f t="shared" si="1155"/>
        <v>7.2663614097968874E-6</v>
      </c>
      <c r="AU930" s="13">
        <f t="shared" si="1156"/>
        <v>9.1100650510886219E-7</v>
      </c>
      <c r="AV930" s="13">
        <f t="shared" si="1157"/>
        <v>8.5661805704266004E-8</v>
      </c>
      <c r="AW930" s="13">
        <f t="shared" si="1158"/>
        <v>3.3259982096654064E-11</v>
      </c>
      <c r="AX930" s="13">
        <f t="shared" si="1159"/>
        <v>1.6470986693087302E-6</v>
      </c>
      <c r="AY930" s="13">
        <f t="shared" si="1160"/>
        <v>8.1372082647541279E-7</v>
      </c>
      <c r="AZ930" s="13">
        <f t="shared" si="1161"/>
        <v>2.0100240373508483E-7</v>
      </c>
      <c r="BA930" s="13">
        <f t="shared" si="1162"/>
        <v>3.3100595841353412E-8</v>
      </c>
      <c r="BB930" s="13">
        <f t="shared" si="1163"/>
        <v>4.0881953077162768E-9</v>
      </c>
      <c r="BC930" s="13">
        <f t="shared" si="1164"/>
        <v>4.0394054425214896E-10</v>
      </c>
      <c r="BD930" s="13">
        <f t="shared" si="1165"/>
        <v>8.4586309879427253E-6</v>
      </c>
      <c r="BE930" s="13">
        <f t="shared" si="1166"/>
        <v>3.1814552372560645E-6</v>
      </c>
      <c r="BF930" s="13">
        <f t="shared" si="1167"/>
        <v>5.9830352223024401E-7</v>
      </c>
      <c r="BG930" s="13">
        <f t="shared" si="1168"/>
        <v>7.5011187861702128E-8</v>
      </c>
      <c r="BH930" s="13">
        <f t="shared" si="1169"/>
        <v>7.0532907989361576E-9</v>
      </c>
      <c r="BI930" s="13">
        <f t="shared" si="1170"/>
        <v>5.3057590487519685E-10</v>
      </c>
      <c r="BJ930" s="14">
        <f t="shared" si="1171"/>
        <v>0.20843919718973816</v>
      </c>
      <c r="BK930" s="14">
        <f t="shared" si="1172"/>
        <v>0.5004156543481415</v>
      </c>
      <c r="BL930" s="14">
        <f t="shared" si="1173"/>
        <v>0.2827267875160579</v>
      </c>
      <c r="BM930" s="14">
        <f t="shared" si="1174"/>
        <v>5.803145075047441E-2</v>
      </c>
      <c r="BN930" s="14">
        <f t="shared" si="1175"/>
        <v>0.94196747071977904</v>
      </c>
    </row>
    <row r="931" spans="1:66" x14ac:dyDescent="0.25">
      <c r="A931" t="s">
        <v>301</v>
      </c>
      <c r="B931" t="s">
        <v>343</v>
      </c>
      <c r="C931" t="s">
        <v>316</v>
      </c>
      <c r="D931" s="11"/>
      <c r="E931" s="10">
        <f>VLOOKUP(A931,home!$A$2:$E$405,3,FALSE)</f>
        <v>1.3432835820895499</v>
      </c>
      <c r="F931" s="10">
        <f>VLOOKUP(B931,home!$B$2:$E$405,3,FALSE)</f>
        <v>0.99</v>
      </c>
      <c r="G931" s="10">
        <f>VLOOKUP(C931,away!$B$2:$E$405,4,FALSE)</f>
        <v>0.74</v>
      </c>
      <c r="H931" s="10">
        <f>VLOOKUP(A931,away!$A$2:$E$405,3,FALSE)</f>
        <v>1.0597014925373101</v>
      </c>
      <c r="I931" s="10">
        <f>VLOOKUP(C931,away!$B$2:$E$405,3,FALSE)</f>
        <v>1.49</v>
      </c>
      <c r="J931" s="10">
        <f>VLOOKUP(B931,home!$B$2:$E$405,4,FALSE)</f>
        <v>1.89</v>
      </c>
      <c r="K931" s="12">
        <f t="shared" si="1120"/>
        <v>0.98408955223880423</v>
      </c>
      <c r="L931" s="12">
        <f t="shared" si="1121"/>
        <v>2.9842253731343185</v>
      </c>
      <c r="M931" s="13">
        <f t="shared" si="1122"/>
        <v>1.8905263088841568E-2</v>
      </c>
      <c r="N931" s="13">
        <f t="shared" si="1123"/>
        <v>1.8604471888054891E-2</v>
      </c>
      <c r="O931" s="13">
        <f t="shared" si="1124"/>
        <v>5.6417565795500675E-2</v>
      </c>
      <c r="P931" s="13">
        <f t="shared" si="1125"/>
        <v>5.5519937062097534E-2</v>
      </c>
      <c r="Q931" s="13">
        <f t="shared" si="1126"/>
        <v>9.1542332049776784E-3</v>
      </c>
      <c r="R931" s="13">
        <f t="shared" si="1127"/>
        <v>8.4181365668704003E-2</v>
      </c>
      <c r="S931" s="13">
        <f t="shared" si="1128"/>
        <v>4.0761974547693966E-2</v>
      </c>
      <c r="T931" s="13">
        <f t="shared" si="1129"/>
        <v>2.7318295001883073E-2</v>
      </c>
      <c r="U931" s="13">
        <f t="shared" si="1130"/>
        <v>8.2842002447765975E-2</v>
      </c>
      <c r="V931" s="13">
        <f t="shared" si="1131"/>
        <v>1.3300836155635527E-2</v>
      </c>
      <c r="W931" s="13">
        <f t="shared" si="1132"/>
        <v>3.0028617519253595E-3</v>
      </c>
      <c r="X931" s="13">
        <f t="shared" si="1133"/>
        <v>8.9612162321102279E-3</v>
      </c>
      <c r="Y931" s="13">
        <f t="shared" si="1134"/>
        <v>1.3371144427003233E-2</v>
      </c>
      <c r="Z931" s="13">
        <f t="shared" si="1135"/>
        <v>8.3738722457881568E-2</v>
      </c>
      <c r="AA931" s="13">
        <f t="shared" si="1136"/>
        <v>8.2406401888626177E-2</v>
      </c>
      <c r="AB931" s="13">
        <f t="shared" si="1137"/>
        <v>4.0547639568094533E-2</v>
      </c>
      <c r="AC931" s="13">
        <f t="shared" si="1138"/>
        <v>2.4413227640760035E-3</v>
      </c>
      <c r="AD931" s="13">
        <f t="shared" si="1139"/>
        <v>7.3877121922181447E-4</v>
      </c>
      <c r="AE931" s="13">
        <f t="shared" si="1140"/>
        <v>2.2046598173431141E-3</v>
      </c>
      <c r="AF931" s="13">
        <f t="shared" si="1141"/>
        <v>3.2896008830224973E-3</v>
      </c>
      <c r="AG931" s="13">
        <f t="shared" si="1142"/>
        <v>3.2723034742002653E-3</v>
      </c>
      <c r="AH931" s="13">
        <f t="shared" si="1143"/>
        <v>6.2473805068165696E-2</v>
      </c>
      <c r="AI931" s="13">
        <f t="shared" si="1144"/>
        <v>6.1479818856185517E-2</v>
      </c>
      <c r="AJ931" s="13">
        <f t="shared" si="1145"/>
        <v>3.0250823704953193E-2</v>
      </c>
      <c r="AK931" s="13">
        <f t="shared" si="1146"/>
        <v>9.9231731848874669E-3</v>
      </c>
      <c r="AL931" s="13">
        <f t="shared" si="1147"/>
        <v>2.8678169792784643E-4</v>
      </c>
      <c r="AM931" s="13">
        <f t="shared" si="1148"/>
        <v>1.454034076661822E-4</v>
      </c>
      <c r="AN931" s="13">
        <f t="shared" si="1149"/>
        <v>4.3391653849761397E-4</v>
      </c>
      <c r="AO931" s="13">
        <f t="shared" si="1150"/>
        <v>6.4745237200359706E-4</v>
      </c>
      <c r="AP931" s="13">
        <f t="shared" si="1151"/>
        <v>6.4404793214304463E-4</v>
      </c>
      <c r="AQ931" s="13">
        <f t="shared" si="1152"/>
        <v>4.8049604515399097E-4</v>
      </c>
      <c r="AR931" s="13">
        <f t="shared" si="1153"/>
        <v>3.7287182848133468E-2</v>
      </c>
      <c r="AS931" s="13">
        <f t="shared" si="1154"/>
        <v>3.6693927073266089E-2</v>
      </c>
      <c r="AT931" s="13">
        <f t="shared" si="1155"/>
        <v>1.8055055131706875E-2</v>
      </c>
      <c r="AU931" s="13">
        <f t="shared" si="1156"/>
        <v>5.9225970400694494E-3</v>
      </c>
      <c r="AV931" s="13">
        <f t="shared" si="1157"/>
        <v>1.4570914673132027E-3</v>
      </c>
      <c r="AW931" s="13">
        <f t="shared" si="1158"/>
        <v>2.3394575575025992E-5</v>
      </c>
      <c r="AX931" s="13">
        <f t="shared" si="1159"/>
        <v>2.3848329057368257E-5</v>
      </c>
      <c r="AY931" s="13">
        <f t="shared" si="1160"/>
        <v>7.1168788679854775E-5</v>
      </c>
      <c r="AZ931" s="13">
        <f t="shared" si="1161"/>
        <v>1.0619185247682858E-4</v>
      </c>
      <c r="BA931" s="13">
        <f t="shared" si="1162"/>
        <v>1.0563347352716275E-4</v>
      </c>
      <c r="BB931" s="13">
        <f t="shared" si="1163"/>
        <v>7.8808522988017851E-5</v>
      </c>
      <c r="BC931" s="13">
        <f t="shared" si="1164"/>
        <v>4.7036478784016395E-5</v>
      </c>
      <c r="BD931" s="13">
        <f t="shared" si="1165"/>
        <v>1.8545559524683133E-2</v>
      </c>
      <c r="BE931" s="13">
        <f t="shared" si="1166"/>
        <v>1.8250491368663517E-2</v>
      </c>
      <c r="BF931" s="13">
        <f t="shared" si="1167"/>
        <v>8.9800589395631191E-3</v>
      </c>
      <c r="BG931" s="13">
        <f t="shared" si="1168"/>
        <v>2.9457273936375813E-3</v>
      </c>
      <c r="BH931" s="13">
        <f t="shared" si="1169"/>
        <v>7.2471488795559653E-4</v>
      </c>
      <c r="BI931" s="13">
        <f t="shared" si="1170"/>
        <v>1.4263686991780369E-4</v>
      </c>
      <c r="BJ931" s="14">
        <f t="shared" si="1171"/>
        <v>9.270156164071984E-2</v>
      </c>
      <c r="BK931" s="14">
        <f t="shared" si="1172"/>
        <v>0.13128728410495227</v>
      </c>
      <c r="BL931" s="14">
        <f t="shared" si="1173"/>
        <v>0.6595276387277933</v>
      </c>
      <c r="BM931" s="14">
        <f t="shared" si="1174"/>
        <v>0.7244245960100657</v>
      </c>
      <c r="BN931" s="14">
        <f t="shared" si="1175"/>
        <v>0.24278283670817635</v>
      </c>
    </row>
    <row r="932" spans="1:66" x14ac:dyDescent="0.25">
      <c r="A932" t="s">
        <v>303</v>
      </c>
      <c r="B932" t="s">
        <v>353</v>
      </c>
      <c r="C932" t="s">
        <v>346</v>
      </c>
      <c r="D932" s="11"/>
      <c r="E932" s="10">
        <f>VLOOKUP(A932,home!$A$2:$E$405,3,FALSE)</f>
        <v>1.25</v>
      </c>
      <c r="F932" s="10">
        <f>VLOOKUP(B932,home!$B$2:$E$405,3,FALSE)</f>
        <v>0.8</v>
      </c>
      <c r="G932" s="10">
        <f>VLOOKUP(C932,away!$B$2:$E$405,4,FALSE)</f>
        <v>1.33</v>
      </c>
      <c r="H932" s="10">
        <f>VLOOKUP(A932,away!$A$2:$E$405,3,FALSE)</f>
        <v>0.92105263157894701</v>
      </c>
      <c r="I932" s="10">
        <f>VLOOKUP(C932,away!$B$2:$E$405,3,FALSE)</f>
        <v>1.33</v>
      </c>
      <c r="J932" s="10">
        <f>VLOOKUP(B932,home!$B$2:$E$405,4,FALSE)</f>
        <v>1.36</v>
      </c>
      <c r="K932" s="12">
        <f t="shared" si="1120"/>
        <v>1.33</v>
      </c>
      <c r="L932" s="12">
        <f t="shared" si="1121"/>
        <v>1.6659999999999997</v>
      </c>
      <c r="M932" s="13">
        <f t="shared" si="1122"/>
        <v>4.9986615469475908E-2</v>
      </c>
      <c r="N932" s="13">
        <f t="shared" si="1123"/>
        <v>6.6482198574402948E-2</v>
      </c>
      <c r="O932" s="13">
        <f t="shared" si="1124"/>
        <v>8.3277701372146837E-2</v>
      </c>
      <c r="P932" s="13">
        <f t="shared" si="1125"/>
        <v>0.11075934282495528</v>
      </c>
      <c r="Q932" s="13">
        <f t="shared" si="1126"/>
        <v>4.4210662051977975E-2</v>
      </c>
      <c r="R932" s="13">
        <f t="shared" si="1127"/>
        <v>6.9370325242998326E-2</v>
      </c>
      <c r="S932" s="13">
        <f t="shared" si="1128"/>
        <v>6.135458416116988E-2</v>
      </c>
      <c r="T932" s="13">
        <f t="shared" si="1129"/>
        <v>7.3654962978595293E-2</v>
      </c>
      <c r="U932" s="13">
        <f t="shared" si="1130"/>
        <v>9.2262532573187769E-2</v>
      </c>
      <c r="V932" s="13">
        <f t="shared" si="1131"/>
        <v>1.5105362276959659E-2</v>
      </c>
      <c r="W932" s="13">
        <f t="shared" si="1132"/>
        <v>1.9600060176376895E-2</v>
      </c>
      <c r="X932" s="13">
        <f t="shared" si="1133"/>
        <v>3.2653700253843898E-2</v>
      </c>
      <c r="Y932" s="13">
        <f t="shared" si="1134"/>
        <v>2.7200532311451971E-2</v>
      </c>
      <c r="Z932" s="13">
        <f t="shared" si="1135"/>
        <v>3.8523653951611732E-2</v>
      </c>
      <c r="AA932" s="13">
        <f t="shared" si="1136"/>
        <v>5.1236459755643594E-2</v>
      </c>
      <c r="AB932" s="13">
        <f t="shared" si="1137"/>
        <v>3.4072245737502997E-2</v>
      </c>
      <c r="AC932" s="13">
        <f t="shared" si="1138"/>
        <v>2.0918849766276061E-3</v>
      </c>
      <c r="AD932" s="13">
        <f t="shared" si="1139"/>
        <v>6.5170200086453198E-3</v>
      </c>
      <c r="AE932" s="13">
        <f t="shared" si="1140"/>
        <v>1.0857355334403102E-2</v>
      </c>
      <c r="AF932" s="13">
        <f t="shared" si="1141"/>
        <v>9.0441769935577839E-3</v>
      </c>
      <c r="AG932" s="13">
        <f t="shared" si="1142"/>
        <v>5.0225329570890882E-3</v>
      </c>
      <c r="AH932" s="13">
        <f t="shared" si="1143"/>
        <v>1.604510187084629E-2</v>
      </c>
      <c r="AI932" s="13">
        <f t="shared" si="1144"/>
        <v>2.1339985488225563E-2</v>
      </c>
      <c r="AJ932" s="13">
        <f t="shared" si="1145"/>
        <v>1.4191090349670003E-2</v>
      </c>
      <c r="AK932" s="13">
        <f t="shared" si="1146"/>
        <v>6.2913833883536992E-3</v>
      </c>
      <c r="AL932" s="13">
        <f t="shared" si="1147"/>
        <v>1.854062757404764E-4</v>
      </c>
      <c r="AM932" s="13">
        <f t="shared" si="1148"/>
        <v>1.7335273222996552E-3</v>
      </c>
      <c r="AN932" s="13">
        <f t="shared" si="1149"/>
        <v>2.8880565189512248E-3</v>
      </c>
      <c r="AO932" s="13">
        <f t="shared" si="1150"/>
        <v>2.4057510802863702E-3</v>
      </c>
      <c r="AP932" s="13">
        <f t="shared" si="1151"/>
        <v>1.3359937665856974E-3</v>
      </c>
      <c r="AQ932" s="13">
        <f t="shared" si="1152"/>
        <v>5.5644140378294314E-4</v>
      </c>
      <c r="AR932" s="13">
        <f t="shared" si="1153"/>
        <v>5.3462279433659759E-3</v>
      </c>
      <c r="AS932" s="13">
        <f t="shared" si="1154"/>
        <v>7.1104831646767478E-3</v>
      </c>
      <c r="AT932" s="13">
        <f t="shared" si="1155"/>
        <v>4.7284713045100384E-3</v>
      </c>
      <c r="AU932" s="13">
        <f t="shared" si="1156"/>
        <v>2.0962889449994498E-3</v>
      </c>
      <c r="AV932" s="13">
        <f t="shared" si="1157"/>
        <v>6.9701607421231734E-4</v>
      </c>
      <c r="AW932" s="13">
        <f t="shared" si="1158"/>
        <v>1.1411653268339801E-5</v>
      </c>
      <c r="AX932" s="13">
        <f t="shared" si="1159"/>
        <v>3.8426522310975664E-4</v>
      </c>
      <c r="AY932" s="13">
        <f t="shared" si="1160"/>
        <v>6.4018586170085437E-4</v>
      </c>
      <c r="AZ932" s="13">
        <f t="shared" si="1161"/>
        <v>5.3327482279681173E-4</v>
      </c>
      <c r="BA932" s="13">
        <f t="shared" si="1162"/>
        <v>2.9614528492649607E-4</v>
      </c>
      <c r="BB932" s="13">
        <f t="shared" si="1163"/>
        <v>1.2334451117188564E-4</v>
      </c>
      <c r="BC932" s="13">
        <f t="shared" si="1164"/>
        <v>4.1098391122472238E-5</v>
      </c>
      <c r="BD932" s="13">
        <f t="shared" si="1165"/>
        <v>1.4844692922746207E-3</v>
      </c>
      <c r="BE932" s="13">
        <f t="shared" si="1166"/>
        <v>1.9743441587252455E-3</v>
      </c>
      <c r="BF932" s="13">
        <f t="shared" si="1167"/>
        <v>1.3129388655522885E-3</v>
      </c>
      <c r="BG932" s="13">
        <f t="shared" si="1168"/>
        <v>5.8206956372818105E-4</v>
      </c>
      <c r="BH932" s="13">
        <f t="shared" si="1169"/>
        <v>1.9353812993962028E-4</v>
      </c>
      <c r="BI932" s="13">
        <f t="shared" si="1170"/>
        <v>5.1481142563938991E-5</v>
      </c>
      <c r="BJ932" s="14">
        <f t="shared" si="1171"/>
        <v>0.30618128582707849</v>
      </c>
      <c r="BK932" s="14">
        <f t="shared" si="1172"/>
        <v>0.24012338184662968</v>
      </c>
      <c r="BL932" s="14">
        <f t="shared" si="1173"/>
        <v>0.41366415436312359</v>
      </c>
      <c r="BM932" s="14">
        <f t="shared" si="1174"/>
        <v>0.57377685624405372</v>
      </c>
      <c r="BN932" s="14">
        <f t="shared" si="1175"/>
        <v>0.42408684553595732</v>
      </c>
    </row>
    <row r="933" spans="1:66" x14ac:dyDescent="0.25">
      <c r="A933" t="s">
        <v>35</v>
      </c>
      <c r="B933" t="s">
        <v>300</v>
      </c>
      <c r="C933" t="s">
        <v>475</v>
      </c>
      <c r="D933" s="11"/>
      <c r="E933" s="10">
        <f>VLOOKUP(A933,home!$A$2:$E$405,3,FALSE)</f>
        <v>1.5735294117647101</v>
      </c>
      <c r="F933" s="10">
        <f>VLOOKUP(B933,home!$B$2:$E$405,3,FALSE)</f>
        <v>0.85</v>
      </c>
      <c r="G933" s="10">
        <f>VLOOKUP(C933,away!$B$2:$E$405,4,FALSE)</f>
        <v>1.06</v>
      </c>
      <c r="H933" s="10">
        <f>VLOOKUP(A933,away!$A$2:$E$405,3,FALSE)</f>
        <v>1.02941176470588</v>
      </c>
      <c r="I933" s="10">
        <f>VLOOKUP(C933,away!$B$2:$E$405,3,FALSE)</f>
        <v>0.21</v>
      </c>
      <c r="J933" s="10">
        <f>VLOOKUP(B933,home!$B$2:$E$405,4,FALSE)</f>
        <v>1.3</v>
      </c>
      <c r="K933" s="12">
        <f t="shared" si="1120"/>
        <v>1.4177500000000038</v>
      </c>
      <c r="L933" s="12">
        <f t="shared" si="1121"/>
        <v>0.28102941176470525</v>
      </c>
      <c r="M933" s="13">
        <f t="shared" si="1122"/>
        <v>0.18290664155257189</v>
      </c>
      <c r="N933" s="13">
        <f t="shared" si="1123"/>
        <v>0.25931589106115949</v>
      </c>
      <c r="O933" s="13">
        <f t="shared" si="1124"/>
        <v>5.1402145883377076E-2</v>
      </c>
      <c r="P933" s="13">
        <f t="shared" si="1125"/>
        <v>7.2875392326158042E-2</v>
      </c>
      <c r="Q933" s="13">
        <f t="shared" si="1126"/>
        <v>0.18382255227597996</v>
      </c>
      <c r="R933" s="13">
        <f t="shared" si="1127"/>
        <v>7.2227574105245117E-3</v>
      </c>
      <c r="S933" s="13">
        <f t="shared" si="1128"/>
        <v>7.2589255939689229E-3</v>
      </c>
      <c r="T933" s="13">
        <f t="shared" si="1129"/>
        <v>5.1659543735205433E-2</v>
      </c>
      <c r="U933" s="13">
        <f t="shared" si="1130"/>
        <v>1.0240064318771154E-2</v>
      </c>
      <c r="V933" s="13">
        <f t="shared" si="1131"/>
        <v>3.2135219125789712E-4</v>
      </c>
      <c r="W933" s="13">
        <f t="shared" si="1132"/>
        <v>8.6871474496423823E-2</v>
      </c>
      <c r="X933" s="13">
        <f t="shared" si="1133"/>
        <v>2.4413439376862581E-2</v>
      </c>
      <c r="Y933" s="13">
        <f t="shared" si="1134"/>
        <v>3.4304472536164916E-3</v>
      </c>
      <c r="Z933" s="13">
        <f t="shared" si="1135"/>
        <v>6.7660242213295652E-4</v>
      </c>
      <c r="AA933" s="13">
        <f t="shared" si="1136"/>
        <v>9.5925308397900168E-4</v>
      </c>
      <c r="AB933" s="13">
        <f t="shared" si="1137"/>
        <v>6.7999052990561678E-4</v>
      </c>
      <c r="AC933" s="13">
        <f t="shared" si="1138"/>
        <v>8.0022610216626233E-6</v>
      </c>
      <c r="AD933" s="13">
        <f t="shared" si="1139"/>
        <v>3.0790508241826289E-2</v>
      </c>
      <c r="AE933" s="13">
        <f t="shared" si="1140"/>
        <v>8.6530384191367514E-3</v>
      </c>
      <c r="AF933" s="13">
        <f t="shared" si="1141"/>
        <v>1.2158791484536979E-3</v>
      </c>
      <c r="AG933" s="13">
        <f t="shared" si="1142"/>
        <v>1.1389926728897118E-4</v>
      </c>
      <c r="AH933" s="13">
        <f t="shared" si="1143"/>
        <v>4.7536295172649879E-5</v>
      </c>
      <c r="AI933" s="13">
        <f t="shared" si="1144"/>
        <v>6.739458248102454E-5</v>
      </c>
      <c r="AJ933" s="13">
        <f t="shared" si="1145"/>
        <v>4.7774334656236412E-5</v>
      </c>
      <c r="AK933" s="13">
        <f t="shared" si="1146"/>
        <v>2.2577354319626466E-5</v>
      </c>
      <c r="AL933" s="13">
        <f t="shared" si="1147"/>
        <v>1.2753345783397781E-7</v>
      </c>
      <c r="AM933" s="13">
        <f t="shared" si="1148"/>
        <v>8.730648611969859E-3</v>
      </c>
      <c r="AN933" s="13">
        <f t="shared" si="1149"/>
        <v>2.4535690437462298E-3</v>
      </c>
      <c r="AO933" s="13">
        <f t="shared" si="1150"/>
        <v>3.4476253254404665E-4</v>
      </c>
      <c r="AP933" s="13">
        <f t="shared" si="1151"/>
        <v>3.229613723978783E-5</v>
      </c>
      <c r="AQ933" s="13">
        <f t="shared" si="1152"/>
        <v>2.2690411126924408E-6</v>
      </c>
      <c r="AR933" s="13">
        <f t="shared" si="1153"/>
        <v>2.6718194139686393E-6</v>
      </c>
      <c r="AS933" s="13">
        <f t="shared" si="1154"/>
        <v>3.7879719741540479E-6</v>
      </c>
      <c r="AT933" s="13">
        <f t="shared" si="1155"/>
        <v>2.6851986331784586E-6</v>
      </c>
      <c r="AU933" s="13">
        <f t="shared" si="1156"/>
        <v>1.2689801207295909E-6</v>
      </c>
      <c r="AV933" s="13">
        <f t="shared" si="1157"/>
        <v>4.4977414154109536E-7</v>
      </c>
      <c r="AW933" s="13">
        <f t="shared" si="1158"/>
        <v>1.4114745909400234E-9</v>
      </c>
      <c r="AX933" s="13">
        <f t="shared" si="1159"/>
        <v>2.0629795116033863E-3</v>
      </c>
      <c r="AY933" s="13">
        <f t="shared" si="1160"/>
        <v>5.7975791862853855E-4</v>
      </c>
      <c r="AZ933" s="13">
        <f t="shared" si="1161"/>
        <v>8.1464513419054021E-5</v>
      </c>
      <c r="BA933" s="13">
        <f t="shared" si="1162"/>
        <v>7.6313080952848973E-6</v>
      </c>
      <c r="BB933" s="13">
        <f t="shared" si="1163"/>
        <v>5.3615550625328679E-7</v>
      </c>
      <c r="BC933" s="13">
        <f t="shared" si="1164"/>
        <v>3.0135093307353791E-8</v>
      </c>
      <c r="BD933" s="13">
        <f t="shared" si="1165"/>
        <v>1.2514330637485432E-7</v>
      </c>
      <c r="BE933" s="13">
        <f t="shared" si="1166"/>
        <v>1.774219226129502E-7</v>
      </c>
      <c r="BF933" s="13">
        <f t="shared" si="1167"/>
        <v>1.2576996539225543E-7</v>
      </c>
      <c r="BG933" s="13">
        <f t="shared" si="1168"/>
        <v>5.9436789478290243E-8</v>
      </c>
      <c r="BH933" s="13">
        <f t="shared" si="1169"/>
        <v>2.1066627070711547E-8</v>
      </c>
      <c r="BI933" s="13">
        <f t="shared" si="1170"/>
        <v>5.9734421059002688E-9</v>
      </c>
      <c r="BJ933" s="14">
        <f t="shared" si="1171"/>
        <v>0.66458261818491193</v>
      </c>
      <c r="BK933" s="14">
        <f t="shared" si="1172"/>
        <v>0.26395019937706476</v>
      </c>
      <c r="BL933" s="14">
        <f t="shared" si="1173"/>
        <v>7.0700872349523478E-2</v>
      </c>
      <c r="BM933" s="14">
        <f t="shared" si="1174"/>
        <v>0.24178515531670833</v>
      </c>
      <c r="BN933" s="14">
        <f t="shared" si="1175"/>
        <v>0.75754538050977094</v>
      </c>
    </row>
    <row r="934" spans="1:66" s="15" customFormat="1" x14ac:dyDescent="0.25">
      <c r="A934" s="15" t="s">
        <v>35</v>
      </c>
      <c r="B934" s="15" t="s">
        <v>215</v>
      </c>
      <c r="C934" s="15" t="s">
        <v>217</v>
      </c>
      <c r="D934" s="23"/>
      <c r="E934" s="15">
        <f>VLOOKUP(A934,home!$A$2:$E$405,3,FALSE)</f>
        <v>1.5735294117647101</v>
      </c>
      <c r="F934" s="15">
        <f>VLOOKUP(B934,home!$B$2:$E$405,3,FALSE)</f>
        <v>0.64</v>
      </c>
      <c r="G934" s="15">
        <f>VLOOKUP(C934,away!$B$2:$E$405,4,FALSE)</f>
        <v>0.85</v>
      </c>
      <c r="H934" s="15">
        <f>VLOOKUP(A934,away!$A$2:$E$405,3,FALSE)</f>
        <v>1.02941176470588</v>
      </c>
      <c r="I934" s="15">
        <f>VLOOKUP(C934,away!$B$2:$E$405,3,FALSE)</f>
        <v>0</v>
      </c>
      <c r="J934" s="15">
        <f>VLOOKUP(B934,home!$B$2:$E$405,4,FALSE)</f>
        <v>0</v>
      </c>
      <c r="K934" s="20">
        <f t="shared" si="1120"/>
        <v>0.8560000000000022</v>
      </c>
      <c r="L934" s="20">
        <f t="shared" si="1121"/>
        <v>0</v>
      </c>
      <c r="M934" s="21">
        <f t="shared" si="1122"/>
        <v>0.42485812046192362</v>
      </c>
      <c r="N934" s="21">
        <f t="shared" si="1123"/>
        <v>0.36367855111540753</v>
      </c>
      <c r="O934" s="21">
        <f t="shared" si="1124"/>
        <v>0</v>
      </c>
      <c r="P934" s="21">
        <f t="shared" si="1125"/>
        <v>0</v>
      </c>
      <c r="Q934" s="21">
        <f t="shared" si="1126"/>
        <v>0.15565441987739484</v>
      </c>
      <c r="R934" s="21">
        <f t="shared" si="1127"/>
        <v>0</v>
      </c>
      <c r="S934" s="21">
        <f t="shared" si="1128"/>
        <v>0</v>
      </c>
      <c r="T934" s="21">
        <f t="shared" si="1129"/>
        <v>0</v>
      </c>
      <c r="U934" s="21">
        <f t="shared" si="1130"/>
        <v>0</v>
      </c>
      <c r="V934" s="21">
        <f t="shared" si="1131"/>
        <v>0</v>
      </c>
      <c r="W934" s="21">
        <f t="shared" si="1132"/>
        <v>4.4413394471683444E-2</v>
      </c>
      <c r="X934" s="21">
        <f t="shared" si="1133"/>
        <v>0</v>
      </c>
      <c r="Y934" s="21">
        <f t="shared" si="1134"/>
        <v>0</v>
      </c>
      <c r="Z934" s="21">
        <f t="shared" si="1135"/>
        <v>0</v>
      </c>
      <c r="AA934" s="21">
        <f t="shared" si="1136"/>
        <v>0</v>
      </c>
      <c r="AB934" s="21">
        <f t="shared" si="1137"/>
        <v>0</v>
      </c>
      <c r="AC934" s="21">
        <f t="shared" si="1138"/>
        <v>0</v>
      </c>
      <c r="AD934" s="21">
        <f t="shared" si="1139"/>
        <v>9.5044664169402805E-3</v>
      </c>
      <c r="AE934" s="21">
        <f t="shared" si="1140"/>
        <v>0</v>
      </c>
      <c r="AF934" s="21">
        <f t="shared" si="1141"/>
        <v>0</v>
      </c>
      <c r="AG934" s="21">
        <f t="shared" si="1142"/>
        <v>0</v>
      </c>
      <c r="AH934" s="21">
        <f t="shared" si="1143"/>
        <v>0</v>
      </c>
      <c r="AI934" s="21">
        <f t="shared" si="1144"/>
        <v>0</v>
      </c>
      <c r="AJ934" s="21">
        <f t="shared" si="1145"/>
        <v>0</v>
      </c>
      <c r="AK934" s="21">
        <f t="shared" si="1146"/>
        <v>0</v>
      </c>
      <c r="AL934" s="21">
        <f t="shared" si="1147"/>
        <v>0</v>
      </c>
      <c r="AM934" s="21">
        <f t="shared" si="1148"/>
        <v>1.6271646505801806E-3</v>
      </c>
      <c r="AN934" s="21">
        <f t="shared" si="1149"/>
        <v>0</v>
      </c>
      <c r="AO934" s="21">
        <f t="shared" si="1150"/>
        <v>0</v>
      </c>
      <c r="AP934" s="21">
        <f t="shared" si="1151"/>
        <v>0</v>
      </c>
      <c r="AQ934" s="21">
        <f t="shared" si="1152"/>
        <v>0</v>
      </c>
      <c r="AR934" s="21">
        <f t="shared" si="1153"/>
        <v>0</v>
      </c>
      <c r="AS934" s="21">
        <f t="shared" si="1154"/>
        <v>0</v>
      </c>
      <c r="AT934" s="21">
        <f t="shared" si="1155"/>
        <v>0</v>
      </c>
      <c r="AU934" s="21">
        <f t="shared" si="1156"/>
        <v>0</v>
      </c>
      <c r="AV934" s="21">
        <f t="shared" si="1157"/>
        <v>0</v>
      </c>
      <c r="AW934" s="21">
        <f t="shared" si="1158"/>
        <v>0</v>
      </c>
      <c r="AX934" s="21">
        <f t="shared" si="1159"/>
        <v>2.3214215681610626E-4</v>
      </c>
      <c r="AY934" s="21">
        <f t="shared" si="1160"/>
        <v>0</v>
      </c>
      <c r="AZ934" s="21">
        <f t="shared" si="1161"/>
        <v>0</v>
      </c>
      <c r="BA934" s="21">
        <f t="shared" si="1162"/>
        <v>0</v>
      </c>
      <c r="BB934" s="21">
        <f t="shared" si="1163"/>
        <v>0</v>
      </c>
      <c r="BC934" s="21">
        <f t="shared" si="1164"/>
        <v>0</v>
      </c>
      <c r="BD934" s="21">
        <f t="shared" si="1165"/>
        <v>0</v>
      </c>
      <c r="BE934" s="21">
        <f t="shared" si="1166"/>
        <v>0</v>
      </c>
      <c r="BF934" s="21">
        <f t="shared" si="1167"/>
        <v>0</v>
      </c>
      <c r="BG934" s="21">
        <f t="shared" si="1168"/>
        <v>0</v>
      </c>
      <c r="BH934" s="21">
        <f t="shared" si="1169"/>
        <v>0</v>
      </c>
      <c r="BI934" s="21">
        <f t="shared" si="1170"/>
        <v>0</v>
      </c>
      <c r="BJ934" s="22">
        <f t="shared" si="1171"/>
        <v>0.57511013868882244</v>
      </c>
      <c r="BK934" s="22">
        <f t="shared" si="1172"/>
        <v>0.42485812046192362</v>
      </c>
      <c r="BL934" s="22">
        <f t="shared" si="1173"/>
        <v>0</v>
      </c>
      <c r="BM934" s="22">
        <f t="shared" si="1174"/>
        <v>5.5777167696020015E-2</v>
      </c>
      <c r="BN934" s="22">
        <f t="shared" si="1175"/>
        <v>0.94419109145472602</v>
      </c>
    </row>
    <row r="935" spans="1:66" x14ac:dyDescent="0.25">
      <c r="A935" t="s">
        <v>10</v>
      </c>
      <c r="B935" t="s">
        <v>221</v>
      </c>
      <c r="C935" t="s">
        <v>11</v>
      </c>
      <c r="D935" s="24" t="s">
        <v>500</v>
      </c>
      <c r="E935" s="10">
        <f>VLOOKUP(A935,home!$A$2:$E$405,3,FALSE)</f>
        <v>1.5432098765432101</v>
      </c>
      <c r="F935" s="10">
        <f>VLOOKUP(B935,home!$B$2:$E$405,3,FALSE)</f>
        <v>0.49</v>
      </c>
      <c r="G935" s="10">
        <f>VLOOKUP(C935,away!$B$2:$E$405,4,FALSE)</f>
        <v>0.65</v>
      </c>
      <c r="H935" s="10">
        <f>VLOOKUP(A935,away!$A$2:$E$405,3,FALSE)</f>
        <v>1.49382716049383</v>
      </c>
      <c r="I935" s="10">
        <f>VLOOKUP(C935,away!$B$2:$E$405,3,FALSE)</f>
        <v>1.81</v>
      </c>
      <c r="J935" s="10">
        <f>VLOOKUP(B935,home!$B$2:$E$405,4,FALSE)</f>
        <v>1</v>
      </c>
      <c r="K935" s="12">
        <f t="shared" ref="K935:K998" si="1176">E935*F935*G935</f>
        <v>0.49151234567901236</v>
      </c>
      <c r="L935" s="12">
        <f t="shared" ref="L935:L998" si="1177">H935*I935*J935</f>
        <v>2.7038271604938324</v>
      </c>
      <c r="M935" s="13">
        <f t="shared" ref="M935:M998" si="1178">_xlfn.POISSON.DIST(0,K935,FALSE) * _xlfn.POISSON.DIST(0,L935,FALSE)</f>
        <v>4.0952619348562418E-2</v>
      </c>
      <c r="N935" s="13">
        <f t="shared" ref="N935:N998" si="1179">_xlfn.POISSON.DIST(1,K935,FALSE) * _xlfn.POISSON.DIST(0,L935,FALSE)</f>
        <v>2.0128717997711616E-2</v>
      </c>
      <c r="O935" s="13">
        <f t="shared" ref="O935:O998" si="1180">_xlfn.POISSON.DIST(0,K935,FALSE) * _xlfn.POISSON.DIST(1,L935,FALSE)</f>
        <v>0.11072880448800831</v>
      </c>
      <c r="P935" s="13">
        <f t="shared" ref="P935:P998" si="1181">_xlfn.POISSON.DIST(1,K935,FALSE) * _xlfn.POISSON.DIST(1,L935,FALSE)</f>
        <v>5.4424574428133705E-2</v>
      </c>
      <c r="Q935" s="13">
        <f t="shared" ref="Q935:Q998" si="1182">_xlfn.POISSON.DIST(2,K935,FALSE) * _xlfn.POISSON.DIST(0,L935,FALSE)</f>
        <v>4.9467566992832945E-3</v>
      </c>
      <c r="R935" s="13">
        <f t="shared" ref="R935:R998" si="1183">_xlfn.POISSON.DIST(0,K935,FALSE) * _xlfn.POISSON.DIST(2,L935,FALSE)</f>
        <v>0.14969577451184415</v>
      </c>
      <c r="S935" s="13">
        <f t="shared" ref="S935:S998" si="1184">_xlfn.POISSON.DIST(2,K935,FALSE) * _xlfn.POISSON.DIST(2,L935,FALSE)</f>
        <v>1.8082080882742387E-2</v>
      </c>
      <c r="T935" s="13">
        <f t="shared" ref="T935:T998" si="1185">_xlfn.POISSON.DIST(2,K935,FALSE) * _xlfn.POISSON.DIST(1,L935,FALSE)</f>
        <v>1.3375175119876995E-2</v>
      </c>
      <c r="U935" s="13">
        <f t="shared" ref="U935:U998" si="1186">_xlfn.POISSON.DIST(1,K935,FALSE) * _xlfn.POISSON.DIST(2,L935,FALSE)</f>
        <v>7.3577321268553014E-2</v>
      </c>
      <c r="V935" s="13">
        <f t="shared" ref="V935:V998" si="1187">_xlfn.POISSON.DIST(3,K935,FALSE) * _xlfn.POISSON.DIST(3,L935,FALSE)</f>
        <v>2.670049145879312E-3</v>
      </c>
      <c r="W935" s="13">
        <f t="shared" ref="W935:W998" si="1188">_xlfn.POISSON.DIST(3,K935,FALSE) * _xlfn.POISSON.DIST(0,L935,FALSE)</f>
        <v>8.1046399625603381E-4</v>
      </c>
      <c r="X935" s="13">
        <f t="shared" ref="X935:X998" si="1189">_xlfn.POISSON.DIST(3,K935,FALSE) * _xlfn.POISSON.DIST(1,L935,FALSE)</f>
        <v>2.191354565679436E-3</v>
      </c>
      <c r="Y935" s="13">
        <f t="shared" ref="Y935:Y998" si="1190">_xlfn.POISSON.DIST(3,K935,FALSE) * _xlfn.POISSON.DIST(2,L935,FALSE)</f>
        <v>2.9625219964781128E-3</v>
      </c>
      <c r="Z935" s="13">
        <f t="shared" ref="Z935:Z998" si="1191">_xlfn.POISSON.DIST(0,K935,FALSE) * _xlfn.POISSON.DIST(3,L935,FALSE)</f>
        <v>0.13491716697876152</v>
      </c>
      <c r="AA935" s="13">
        <f t="shared" ref="AA935:AA998" si="1192">_xlfn.POISSON.DIST(1,K935,FALSE) * _xlfn.POISSON.DIST(3,L935,FALSE)</f>
        <v>6.6313453214098053E-2</v>
      </c>
      <c r="AB935" s="13">
        <f t="shared" ref="AB935:AB998" si="1193">_xlfn.POISSON.DIST(2,K935,FALSE) * _xlfn.POISSON.DIST(3,L935,FALSE)</f>
        <v>1.6296940469668387E-2</v>
      </c>
      <c r="AC935" s="13">
        <f t="shared" ref="AC935:AC998" si="1194">_xlfn.POISSON.DIST(4,K935,FALSE) * _xlfn.POISSON.DIST(4,L935,FALSE)</f>
        <v>2.217750213207433E-4</v>
      </c>
      <c r="AD935" s="13">
        <f t="shared" ref="AD935:AD998" si="1195">_xlfn.POISSON.DIST(4,K935,FALSE) * _xlfn.POISSON.DIST(0,L935,FALSE)</f>
        <v>9.9588264972047351E-5</v>
      </c>
      <c r="AE935" s="13">
        <f t="shared" ref="AE935:AE998" si="1196">_xlfn.POISSON.DIST(4,K935,FALSE) * _xlfn.POISSON.DIST(1,L935,FALSE)</f>
        <v>2.6926945569787824E-4</v>
      </c>
      <c r="AF935" s="13">
        <f t="shared" ref="AF935:AF998" si="1197">_xlfn.POISSON.DIST(4,K935,FALSE) * _xlfn.POISSON.DIST(2,L935,FALSE)</f>
        <v>3.6402903390365693E-4</v>
      </c>
      <c r="AG935" s="13">
        <f t="shared" ref="AG935:AG998" si="1198">_xlfn.POISSON.DIST(4,K935,FALSE) * _xlfn.POISSON.DIST(3,L935,FALSE)</f>
        <v>3.2809052969234593E-4</v>
      </c>
      <c r="AH935" s="13">
        <f t="shared" ref="AH935:AH998" si="1199">_xlfn.POISSON.DIST(0,K935,FALSE) * _xlfn.POISSON.DIST(4,L935,FALSE)</f>
        <v>9.1198175123514261E-2</v>
      </c>
      <c r="AI935" s="13">
        <f t="shared" ref="AI935:AI998" si="1200">_xlfn.POISSON.DIST(1,K935,FALSE) * _xlfn.POISSON.DIST(4,L935,FALSE)</f>
        <v>4.4825028976603835E-2</v>
      </c>
      <c r="AJ935" s="13">
        <f t="shared" ref="AJ935:AJ998" si="1201">_xlfn.POISSON.DIST(2,K935,FALSE) * _xlfn.POISSON.DIST(4,L935,FALSE)</f>
        <v>1.1016027568710124E-2</v>
      </c>
      <c r="AK935" s="13">
        <f t="shared" ref="AK935:AK998" si="1202">_xlfn.POISSON.DIST(3,K935,FALSE) * _xlfn.POISSON.DIST(4,L935,FALSE)</f>
        <v>1.8048378501204607E-3</v>
      </c>
      <c r="AL935" s="13">
        <f t="shared" ref="AL935:AL998" si="1203">_xlfn.POISSON.DIST(5,K935,FALSE) * _xlfn.POISSON.DIST(5,L935,FALSE)</f>
        <v>1.1789244591599428E-5</v>
      </c>
      <c r="AM935" s="13">
        <f t="shared" ref="AM935:AM998" si="1204">_xlfn.POISSON.DIST(5,K935,FALSE) * _xlfn.POISSON.DIST(0,L935,FALSE)</f>
        <v>9.7897723437028078E-6</v>
      </c>
      <c r="AN935" s="13">
        <f t="shared" ref="AN935:AN998" si="1205">_xlfn.POISSON.DIST(5,K935,FALSE) * _xlfn.POISSON.DIST(1,L935,FALSE)</f>
        <v>2.6469852357955016E-5</v>
      </c>
      <c r="AO935" s="13">
        <f t="shared" ref="AO935:AO998" si="1206">_xlfn.POISSON.DIST(5,K935,FALSE) * _xlfn.POISSON.DIST(2,L935,FALSE)</f>
        <v>3.5784952869850245E-5</v>
      </c>
      <c r="AP935" s="13">
        <f t="shared" ref="AP935:AP998" si="1207">_xlfn.POISSON.DIST(5,K935,FALSE) * _xlfn.POISSON.DIST(3,L935,FALSE)</f>
        <v>3.2252109168830939E-5</v>
      </c>
      <c r="AQ935" s="13">
        <f t="shared" ref="AQ935:AQ998" si="1208">_xlfn.POISSON.DIST(5,K935,FALSE) * _xlfn.POISSON.DIST(4,L935,FALSE)</f>
        <v>2.1801032188474315E-5</v>
      </c>
      <c r="AR935" s="13">
        <f t="shared" ref="AR935:AR998" si="1209">_xlfn.POISSON.DIST(0,K935,FALSE) * _xlfn.POISSON.DIST(5,L935,FALSE)</f>
        <v>4.9316820577286161E-2</v>
      </c>
      <c r="AS935" s="13">
        <f t="shared" ref="AS935:AS998" si="1210">_xlfn.POISSON.DIST(1,K935,FALSE) * _xlfn.POISSON.DIST(5,L935,FALSE)</f>
        <v>2.4239826163372898E-2</v>
      </c>
      <c r="AT935" s="13">
        <f t="shared" ref="AT935:AT998" si="1211">_xlfn.POISSON.DIST(2,K935,FALSE) * _xlfn.POISSON.DIST(5,L935,FALSE)</f>
        <v>5.957086908205453E-3</v>
      </c>
      <c r="AU935" s="13">
        <f t="shared" ref="AU935:AU998" si="1212">_xlfn.POISSON.DIST(3,K935,FALSE) * _xlfn.POISSON.DIST(5,L935,FALSE)</f>
        <v>9.7599391988859952E-4</v>
      </c>
      <c r="AV935" s="13">
        <f t="shared" ref="AV935:AV998" si="1213">_xlfn.POISSON.DIST(4,K935,FALSE) * _xlfn.POISSON.DIST(5,L935,FALSE)</f>
        <v>1.1992826523322489E-4</v>
      </c>
      <c r="AW935" s="13">
        <f t="shared" ref="AW935:AW998" si="1214">_xlfn.POISSON.DIST(6,K935,FALSE) * _xlfn.POISSON.DIST(6,L935,FALSE)</f>
        <v>4.3520796439978527E-7</v>
      </c>
      <c r="AX935" s="13">
        <f t="shared" ref="AX935:AX998" si="1215">_xlfn.POISSON.DIST(6,K935,FALSE) * _xlfn.POISSON.DIST(0,L935,FALSE)</f>
        <v>8.0196566138614788E-7</v>
      </c>
      <c r="AY935" s="13">
        <f t="shared" ref="AY935:AY998" si="1216">_xlfn.POISSON.DIST(6,K935,FALSE) * _xlfn.POISSON.DIST(1,L935,FALSE)</f>
        <v>2.1683765370392665E-6</v>
      </c>
      <c r="AZ935" s="13">
        <f t="shared" ref="AZ935:AZ998" si="1217">_xlfn.POISSON.DIST(6,K935,FALSE) * _xlfn.POISSON.DIST(2,L935,FALSE)</f>
        <v>2.931457687512165E-6</v>
      </c>
      <c r="BA935" s="13">
        <f t="shared" ref="BA935:BA998" si="1218">_xlfn.POISSON.DIST(6,K935,FALSE) * _xlfn.POISSON.DIST(3,L935,FALSE)</f>
        <v>2.6420516384446112E-6</v>
      </c>
      <c r="BB935" s="13">
        <f t="shared" ref="BB935:BB998" si="1219">_xlfn.POISSON.DIST(6,K935,FALSE) * _xlfn.POISSON.DIST(4,L935,FALSE)</f>
        <v>1.7859127448634427E-6</v>
      </c>
      <c r="BC935" s="13">
        <f t="shared" ref="BC935:BC998" si="1220">_xlfn.POISSON.DIST(6,K935,FALSE) * _xlfn.POISSON.DIST(5,L935,FALSE)</f>
        <v>9.6575987716677355E-7</v>
      </c>
      <c r="BD935" s="13">
        <f t="shared" ref="BD935:BD998" si="1221">_xlfn.POISSON.DIST(0,K935,FALSE) * _xlfn.POISSON.DIST(6,L935,FALSE)</f>
        <v>2.2224026491011257E-2</v>
      </c>
      <c r="BE935" s="13">
        <f t="shared" ref="BE935:BE998" si="1222">_xlfn.POISSON.DIST(1,K935,FALSE) * _xlfn.POISSON.DIST(6,L935,FALSE)</f>
        <v>1.092338339102945E-2</v>
      </c>
      <c r="BF935" s="13">
        <f t="shared" ref="BF935:BF998" si="1223">_xlfn.POISSON.DIST(2,K935,FALSE) * _xlfn.POISSON.DIST(6,L935,FALSE)</f>
        <v>2.6844888966380243E-3</v>
      </c>
      <c r="BG935" s="13">
        <f t="shared" ref="BG935:BG998" si="1224">_xlfn.POISSON.DIST(3,K935,FALSE) * _xlfn.POISSON.DIST(6,L935,FALSE)</f>
        <v>4.3981981151193983E-4</v>
      </c>
      <c r="BH935" s="13">
        <f t="shared" ref="BH935:BH998" si="1225">_xlfn.POISSON.DIST(4,K935,FALSE) * _xlfn.POISSON.DIST(6,L935,FALSE)</f>
        <v>5.4044216808083645E-5</v>
      </c>
      <c r="BI935" s="13">
        <f t="shared" ref="BI935:BI998" si="1226">_xlfn.POISSON.DIST(5,K935,FALSE) * _xlfn.POISSON.DIST(6,L935,FALSE)</f>
        <v>5.3126799547452627E-6</v>
      </c>
      <c r="BJ935" s="14">
        <f t="shared" ref="BJ935:BJ998" si="1227">SUM(N935,Q935,T935,W935,X935,Y935,AD935,AE935,AF935,AG935,AM935,AN935,AO935,AP935,AQ935,AX935,AY935,AZ935,BA935,BB935,BC935)</f>
        <v>4.5613360902626653E-2</v>
      </c>
      <c r="BK935" s="14">
        <f t="shared" ref="BK935:BK998" si="1228">SUM(M935,P935,S935,V935,AC935,AL935,AY935)</f>
        <v>0.11636505644776719</v>
      </c>
      <c r="BL935" s="14">
        <f t="shared" ref="BL935:BL998" si="1229">SUM(O935,R935,U935,AA935,AB935,AH935,AI935,AJ935,AK935,AR935,AS935,AT935,AU935,AV935,BD935,BE935,BF935,BG935,BH935,BI935)</f>
        <v>0.68239709479206034</v>
      </c>
      <c r="BM935" s="14">
        <f t="shared" ref="BM935:BM998" si="1230">SUM(S935:BI935)</f>
        <v>0.59841369847909986</v>
      </c>
      <c r="BN935" s="14">
        <f t="shared" ref="BN935:BN998" si="1231">SUM(M935:R935)</f>
        <v>0.38087724747354346</v>
      </c>
    </row>
    <row r="936" spans="1:66" x14ac:dyDescent="0.25">
      <c r="A936" t="s">
        <v>13</v>
      </c>
      <c r="B936" t="s">
        <v>46</v>
      </c>
      <c r="C936" t="s">
        <v>17</v>
      </c>
      <c r="D936" s="24" t="s">
        <v>500</v>
      </c>
      <c r="E936" s="10">
        <f>VLOOKUP(A936,home!$A$2:$E$405,3,FALSE)</f>
        <v>1.8518518518518501</v>
      </c>
      <c r="F936" s="10">
        <f>VLOOKUP(B936,home!$B$2:$E$405,3,FALSE)</f>
        <v>0.81</v>
      </c>
      <c r="G936" s="10">
        <f>VLOOKUP(C936,away!$B$2:$E$405,4,FALSE)</f>
        <v>1.8</v>
      </c>
      <c r="H936" s="10">
        <f>VLOOKUP(A936,away!$A$2:$E$405,3,FALSE)</f>
        <v>1.12962962962963</v>
      </c>
      <c r="I936" s="10">
        <f>VLOOKUP(C936,away!$B$2:$E$405,3,FALSE)</f>
        <v>0.36</v>
      </c>
      <c r="J936" s="10">
        <f>VLOOKUP(B936,home!$B$2:$E$405,4,FALSE)</f>
        <v>1.33</v>
      </c>
      <c r="K936" s="12">
        <f t="shared" si="1176"/>
        <v>2.6999999999999975</v>
      </c>
      <c r="L936" s="12">
        <f t="shared" si="1177"/>
        <v>0.54086666666666683</v>
      </c>
      <c r="M936" s="13">
        <f t="shared" si="1178"/>
        <v>3.9129967760538301E-2</v>
      </c>
      <c r="N936" s="13">
        <f t="shared" si="1179"/>
        <v>0.1056509129534533</v>
      </c>
      <c r="O936" s="13">
        <f t="shared" si="1180"/>
        <v>2.116409522941649E-2</v>
      </c>
      <c r="P936" s="13">
        <f t="shared" si="1181"/>
        <v>5.714305711942446E-2</v>
      </c>
      <c r="Q936" s="13">
        <f t="shared" si="1182"/>
        <v>0.14262873248716187</v>
      </c>
      <c r="R936" s="13">
        <f t="shared" si="1183"/>
        <v>5.7234768198752006E-3</v>
      </c>
      <c r="S936" s="13">
        <f t="shared" si="1184"/>
        <v>2.0862073008445069E-2</v>
      </c>
      <c r="T936" s="13">
        <f t="shared" si="1185"/>
        <v>7.7143127111222981E-2</v>
      </c>
      <c r="U936" s="13">
        <f t="shared" si="1186"/>
        <v>1.5453387413663025E-2</v>
      </c>
      <c r="V936" s="13">
        <f t="shared" si="1187"/>
        <v>3.3850799663502954E-3</v>
      </c>
      <c r="W936" s="13">
        <f t="shared" si="1188"/>
        <v>0.12836585923844554</v>
      </c>
      <c r="X936" s="13">
        <f t="shared" si="1189"/>
        <v>6.9428814400100611E-2</v>
      </c>
      <c r="Y936" s="13">
        <f t="shared" si="1190"/>
        <v>1.8775865707600543E-2</v>
      </c>
      <c r="Z936" s="13">
        <f t="shared" si="1191"/>
        <v>1.0318792764366118E-3</v>
      </c>
      <c r="AA936" s="13">
        <f t="shared" si="1192"/>
        <v>2.7860740463788482E-3</v>
      </c>
      <c r="AB936" s="13">
        <f t="shared" si="1193"/>
        <v>3.761199962611443E-3</v>
      </c>
      <c r="AC936" s="13">
        <f t="shared" si="1194"/>
        <v>3.089604798787492E-4</v>
      </c>
      <c r="AD936" s="13">
        <f t="shared" si="1195"/>
        <v>8.664695498595068E-2</v>
      </c>
      <c r="AE936" s="13">
        <f t="shared" si="1196"/>
        <v>4.6864449720067876E-2</v>
      </c>
      <c r="AF936" s="13">
        <f t="shared" si="1197"/>
        <v>1.2673709352630357E-2</v>
      </c>
      <c r="AG936" s="13">
        <f t="shared" si="1198"/>
        <v>2.2849289772864474E-3</v>
      </c>
      <c r="AH936" s="13">
        <f t="shared" si="1199"/>
        <v>1.3952727616217055E-4</v>
      </c>
      <c r="AI936" s="13">
        <f t="shared" si="1200"/>
        <v>3.7672364563786005E-4</v>
      </c>
      <c r="AJ936" s="13">
        <f t="shared" si="1201"/>
        <v>5.0857692161111073E-4</v>
      </c>
      <c r="AK936" s="13">
        <f t="shared" si="1202"/>
        <v>4.5771922944999919E-4</v>
      </c>
      <c r="AL936" s="13">
        <f t="shared" si="1203"/>
        <v>1.8047493887445283E-5</v>
      </c>
      <c r="AM936" s="13">
        <f t="shared" si="1204"/>
        <v>4.6789355692413291E-2</v>
      </c>
      <c r="AN936" s="13">
        <f t="shared" si="1205"/>
        <v>2.5306802848836612E-2</v>
      </c>
      <c r="AO936" s="13">
        <f t="shared" si="1206"/>
        <v>6.8438030504203821E-3</v>
      </c>
      <c r="AP936" s="13">
        <f t="shared" si="1207"/>
        <v>1.2338616477346796E-3</v>
      </c>
      <c r="AQ936" s="13">
        <f t="shared" si="1208"/>
        <v>1.668386591345243E-4</v>
      </c>
      <c r="AR936" s="13">
        <f t="shared" si="1209"/>
        <v>1.5093130553382535E-5</v>
      </c>
      <c r="AS936" s="13">
        <f t="shared" si="1210"/>
        <v>4.0751452494132797E-5</v>
      </c>
      <c r="AT936" s="13">
        <f t="shared" si="1211"/>
        <v>5.5014460867079246E-5</v>
      </c>
      <c r="AU936" s="13">
        <f t="shared" si="1212"/>
        <v>4.9513014780371268E-5</v>
      </c>
      <c r="AV936" s="13">
        <f t="shared" si="1213"/>
        <v>3.3421284976750582E-5</v>
      </c>
      <c r="AW936" s="13">
        <f t="shared" si="1214"/>
        <v>7.3209658954421778E-7</v>
      </c>
      <c r="AX936" s="13">
        <f t="shared" si="1215"/>
        <v>2.1055210061585977E-2</v>
      </c>
      <c r="AY936" s="13">
        <f t="shared" si="1216"/>
        <v>1.1388061281976473E-2</v>
      </c>
      <c r="AZ936" s="13">
        <f t="shared" si="1217"/>
        <v>3.0797113726891714E-3</v>
      </c>
      <c r="BA936" s="13">
        <f t="shared" si="1218"/>
        <v>5.5523774148060574E-4</v>
      </c>
      <c r="BB936" s="13">
        <f t="shared" si="1219"/>
        <v>7.507739661053593E-5</v>
      </c>
      <c r="BC936" s="13">
        <f t="shared" si="1220"/>
        <v>8.1213722493503772E-6</v>
      </c>
      <c r="BD936" s="13">
        <f t="shared" si="1221"/>
        <v>1.3605618686621387E-6</v>
      </c>
      <c r="BE936" s="13">
        <f t="shared" si="1222"/>
        <v>3.6735170453877704E-6</v>
      </c>
      <c r="BF936" s="13">
        <f t="shared" si="1223"/>
        <v>4.9592480112734871E-6</v>
      </c>
      <c r="BG936" s="13">
        <f t="shared" si="1224"/>
        <v>4.4633232101461337E-6</v>
      </c>
      <c r="BH936" s="13">
        <f t="shared" si="1225"/>
        <v>3.0127431668486381E-6</v>
      </c>
      <c r="BI936" s="13">
        <f t="shared" si="1226"/>
        <v>1.6268813100982618E-6</v>
      </c>
      <c r="BJ936" s="14">
        <f t="shared" si="1227"/>
        <v>0.80696543605905169</v>
      </c>
      <c r="BK936" s="14">
        <f t="shared" si="1228"/>
        <v>0.13223524711050078</v>
      </c>
      <c r="BL936" s="14">
        <f t="shared" si="1229"/>
        <v>5.0583670163090268E-2</v>
      </c>
      <c r="BM936" s="14">
        <f t="shared" si="1230"/>
        <v>0.60798866105382265</v>
      </c>
      <c r="BN936" s="14">
        <f t="shared" si="1231"/>
        <v>0.37144024236986961</v>
      </c>
    </row>
    <row r="937" spans="1:66" x14ac:dyDescent="0.25">
      <c r="A937" t="s">
        <v>16</v>
      </c>
      <c r="B937" t="s">
        <v>56</v>
      </c>
      <c r="C937" t="s">
        <v>450</v>
      </c>
      <c r="D937" s="24" t="s">
        <v>500</v>
      </c>
      <c r="E937" s="10">
        <f>VLOOKUP(A937,home!$A$2:$E$405,3,FALSE)</f>
        <v>1.43055555555556</v>
      </c>
      <c r="F937" s="10">
        <f>VLOOKUP(B937,home!$B$2:$E$405,3,FALSE)</f>
        <v>0.87</v>
      </c>
      <c r="G937" s="10">
        <f>VLOOKUP(C937,away!$B$2:$E$405,4,FALSE)</f>
        <v>0.87</v>
      </c>
      <c r="H937" s="10">
        <f>VLOOKUP(A937,away!$A$2:$E$405,3,FALSE)</f>
        <v>1.3888888888888899</v>
      </c>
      <c r="I937" s="10">
        <f>VLOOKUP(C937,away!$B$2:$E$405,3,FALSE)</f>
        <v>0.7</v>
      </c>
      <c r="J937" s="10">
        <f>VLOOKUP(B937,home!$B$2:$E$405,4,FALSE)</f>
        <v>0.18</v>
      </c>
      <c r="K937" s="12">
        <f t="shared" si="1176"/>
        <v>1.0827875000000033</v>
      </c>
      <c r="L937" s="12">
        <f t="shared" si="1177"/>
        <v>0.1750000000000001</v>
      </c>
      <c r="M937" s="13">
        <f t="shared" si="1178"/>
        <v>0.28428230581109448</v>
      </c>
      <c r="N937" s="13">
        <f t="shared" si="1179"/>
        <v>0.30781732720343141</v>
      </c>
      <c r="O937" s="13">
        <f t="shared" si="1180"/>
        <v>4.9749403516941577E-2</v>
      </c>
      <c r="P937" s="13">
        <f t="shared" si="1181"/>
        <v>5.3868032260600544E-2</v>
      </c>
      <c r="Q937" s="13">
        <f t="shared" si="1182"/>
        <v>0.16665037708964325</v>
      </c>
      <c r="R937" s="13">
        <f t="shared" si="1183"/>
        <v>4.35307280773239E-3</v>
      </c>
      <c r="S937" s="13">
        <f t="shared" si="1184"/>
        <v>2.5518338991851659E-3</v>
      </c>
      <c r="T937" s="13">
        <f t="shared" si="1185"/>
        <v>2.9163815990687594E-2</v>
      </c>
      <c r="U937" s="13">
        <f t="shared" si="1186"/>
        <v>4.71345282280255E-3</v>
      </c>
      <c r="V937" s="13">
        <f t="shared" si="1187"/>
        <v>5.3726824824438283E-5</v>
      </c>
      <c r="W937" s="13">
        <f t="shared" si="1188"/>
        <v>6.0148981727650902E-2</v>
      </c>
      <c r="X937" s="13">
        <f t="shared" si="1189"/>
        <v>1.0526071802338915E-2</v>
      </c>
      <c r="Y937" s="13">
        <f t="shared" si="1190"/>
        <v>9.2103128270465569E-4</v>
      </c>
      <c r="Z937" s="13">
        <f t="shared" si="1191"/>
        <v>2.5392924711772295E-4</v>
      </c>
      <c r="AA937" s="13">
        <f t="shared" si="1192"/>
        <v>2.7495141466348227E-4</v>
      </c>
      <c r="AB937" s="13">
        <f t="shared" si="1193"/>
        <v>1.4885697745246811E-4</v>
      </c>
      <c r="AC937" s="13">
        <f t="shared" si="1194"/>
        <v>6.3628615678459626E-7</v>
      </c>
      <c r="AD937" s="13">
        <f t="shared" si="1195"/>
        <v>1.6282141388107244E-2</v>
      </c>
      <c r="AE937" s="13">
        <f t="shared" si="1196"/>
        <v>2.8493747429187699E-3</v>
      </c>
      <c r="AF937" s="13">
        <f t="shared" si="1197"/>
        <v>2.4932029000539251E-4</v>
      </c>
      <c r="AG937" s="13">
        <f t="shared" si="1198"/>
        <v>1.4543683583647908E-5</v>
      </c>
      <c r="AH937" s="13">
        <f t="shared" si="1199"/>
        <v>1.1109404561400385E-5</v>
      </c>
      <c r="AI937" s="13">
        <f t="shared" si="1200"/>
        <v>1.2029124391527355E-5</v>
      </c>
      <c r="AJ937" s="13">
        <f t="shared" si="1201"/>
        <v>6.5124927635454825E-6</v>
      </c>
      <c r="AK937" s="13">
        <f t="shared" si="1202"/>
        <v>2.350548586069176E-6</v>
      </c>
      <c r="AL937" s="13">
        <f t="shared" si="1203"/>
        <v>4.8227388789258293E-9</v>
      </c>
      <c r="AM937" s="13">
        <f t="shared" si="1204"/>
        <v>3.5260198336550474E-3</v>
      </c>
      <c r="AN937" s="13">
        <f t="shared" si="1205"/>
        <v>6.1705347088963371E-4</v>
      </c>
      <c r="AO937" s="13">
        <f t="shared" si="1206"/>
        <v>5.3992178702842984E-5</v>
      </c>
      <c r="AP937" s="13">
        <f t="shared" si="1207"/>
        <v>3.1495437576658432E-6</v>
      </c>
      <c r="AQ937" s="13">
        <f t="shared" si="1208"/>
        <v>1.3779253939788069E-7</v>
      </c>
      <c r="AR937" s="13">
        <f t="shared" si="1209"/>
        <v>3.8882915964901384E-7</v>
      </c>
      <c r="AS937" s="13">
        <f t="shared" si="1210"/>
        <v>4.2101935370345787E-7</v>
      </c>
      <c r="AT937" s="13">
        <f t="shared" si="1211"/>
        <v>2.2793724672409213E-7</v>
      </c>
      <c r="AU937" s="13">
        <f t="shared" si="1212"/>
        <v>8.2269200512421242E-8</v>
      </c>
      <c r="AV937" s="13">
        <f t="shared" si="1213"/>
        <v>2.2270015487460892E-8</v>
      </c>
      <c r="AW937" s="13">
        <f t="shared" si="1214"/>
        <v>2.5384728900732226E-11</v>
      </c>
      <c r="AX937" s="13">
        <f t="shared" si="1215"/>
        <v>6.3632170010562909E-4</v>
      </c>
      <c r="AY937" s="13">
        <f t="shared" si="1216"/>
        <v>1.1135629751848517E-4</v>
      </c>
      <c r="AZ937" s="13">
        <f t="shared" si="1217"/>
        <v>9.743676032867459E-6</v>
      </c>
      <c r="BA937" s="13">
        <f t="shared" si="1218"/>
        <v>5.683811019172688E-7</v>
      </c>
      <c r="BB937" s="13">
        <f t="shared" si="1219"/>
        <v>2.486667320888052E-8</v>
      </c>
      <c r="BC937" s="13">
        <f t="shared" si="1220"/>
        <v>8.7033356231081917E-10</v>
      </c>
      <c r="BD937" s="13">
        <f t="shared" si="1221"/>
        <v>1.1340850489762904E-8</v>
      </c>
      <c r="BE937" s="13">
        <f t="shared" si="1222"/>
        <v>1.2279731149684188E-8</v>
      </c>
      <c r="BF937" s="13">
        <f t="shared" si="1223"/>
        <v>6.6481696961193538E-9</v>
      </c>
      <c r="BG937" s="13">
        <f t="shared" si="1224"/>
        <v>2.399518348278953E-9</v>
      </c>
      <c r="BH937" s="13">
        <f t="shared" si="1225"/>
        <v>6.4954211838427602E-10</v>
      </c>
      <c r="BI937" s="13">
        <f t="shared" si="1226"/>
        <v>1.4066321730200336E-10</v>
      </c>
      <c r="BJ937" s="14">
        <f t="shared" si="1227"/>
        <v>0.59958135381238209</v>
      </c>
      <c r="BK937" s="14">
        <f t="shared" si="1228"/>
        <v>0.34086789620211877</v>
      </c>
      <c r="BL937" s="14">
        <f t="shared" si="1229"/>
        <v>5.9272914893346101E-2</v>
      </c>
      <c r="BM937" s="14">
        <f t="shared" si="1230"/>
        <v>0.13314421919338726</v>
      </c>
      <c r="BN937" s="14">
        <f t="shared" si="1231"/>
        <v>0.86672051868944355</v>
      </c>
    </row>
    <row r="938" spans="1:66" x14ac:dyDescent="0.25">
      <c r="A938" t="s">
        <v>16</v>
      </c>
      <c r="B938" t="s">
        <v>230</v>
      </c>
      <c r="C938" t="s">
        <v>234</v>
      </c>
      <c r="D938" s="24" t="s">
        <v>500</v>
      </c>
      <c r="E938" s="10">
        <f>VLOOKUP(A938,home!$A$2:$E$405,3,FALSE)</f>
        <v>1.43055555555556</v>
      </c>
      <c r="F938" s="10">
        <f>VLOOKUP(B938,home!$B$2:$E$405,3,FALSE)</f>
        <v>1.05</v>
      </c>
      <c r="G938" s="10">
        <f>VLOOKUP(C938,away!$B$2:$E$405,4,FALSE)</f>
        <v>0.7</v>
      </c>
      <c r="H938" s="10">
        <f>VLOOKUP(A938,away!$A$2:$E$405,3,FALSE)</f>
        <v>1.3888888888888899</v>
      </c>
      <c r="I938" s="10">
        <f>VLOOKUP(C938,away!$B$2:$E$405,3,FALSE)</f>
        <v>1.05</v>
      </c>
      <c r="J938" s="10">
        <f>VLOOKUP(B938,home!$B$2:$E$405,4,FALSE)</f>
        <v>1.26</v>
      </c>
      <c r="K938" s="12">
        <f t="shared" si="1176"/>
        <v>1.0514583333333365</v>
      </c>
      <c r="L938" s="12">
        <f t="shared" si="1177"/>
        <v>1.8375000000000017</v>
      </c>
      <c r="M938" s="13">
        <f t="shared" si="1178"/>
        <v>5.5634134662117009E-2</v>
      </c>
      <c r="N938" s="13">
        <f t="shared" si="1179"/>
        <v>5.8496974508271966E-2</v>
      </c>
      <c r="O938" s="13">
        <f t="shared" si="1180"/>
        <v>0.10222772244164008</v>
      </c>
      <c r="P938" s="13">
        <f t="shared" si="1181"/>
        <v>0.10748819065894981</v>
      </c>
      <c r="Q938" s="13">
        <f t="shared" si="1182"/>
        <v>3.0753565660755149E-2</v>
      </c>
      <c r="R938" s="13">
        <f t="shared" si="1183"/>
        <v>9.3921719993256936E-2</v>
      </c>
      <c r="S938" s="13">
        <f t="shared" si="1184"/>
        <v>5.1918265653379633E-2</v>
      </c>
      <c r="T938" s="13">
        <f t="shared" si="1185"/>
        <v>5.6509676901637627E-2</v>
      </c>
      <c r="U938" s="13">
        <f t="shared" si="1186"/>
        <v>9.8754775167910258E-2</v>
      </c>
      <c r="V938" s="13">
        <f t="shared" si="1187"/>
        <v>1.1145436502498088E-2</v>
      </c>
      <c r="W938" s="13">
        <f t="shared" si="1188"/>
        <v>1.0778697631238314E-2</v>
      </c>
      <c r="X938" s="13">
        <f t="shared" si="1189"/>
        <v>1.9805856897400418E-2</v>
      </c>
      <c r="Y938" s="13">
        <f t="shared" si="1190"/>
        <v>1.8196631024486654E-2</v>
      </c>
      <c r="Z938" s="13">
        <f t="shared" si="1191"/>
        <v>5.7527053495869937E-2</v>
      </c>
      <c r="AA938" s="13">
        <f t="shared" si="1192"/>
        <v>6.0487299790345096E-2</v>
      </c>
      <c r="AB938" s="13">
        <f t="shared" si="1193"/>
        <v>3.1799937712695056E-2</v>
      </c>
      <c r="AC938" s="13">
        <f t="shared" si="1194"/>
        <v>1.3458495524303199E-3</v>
      </c>
      <c r="AD938" s="13">
        <f t="shared" si="1195"/>
        <v>2.8333378617114548E-3</v>
      </c>
      <c r="AE938" s="13">
        <f t="shared" si="1196"/>
        <v>5.2062583208948012E-3</v>
      </c>
      <c r="AF938" s="13">
        <f t="shared" si="1197"/>
        <v>4.7832498323221043E-3</v>
      </c>
      <c r="AG938" s="13">
        <f t="shared" si="1198"/>
        <v>2.9297405222972923E-3</v>
      </c>
      <c r="AH938" s="13">
        <f t="shared" si="1199"/>
        <v>2.6426490199665278E-2</v>
      </c>
      <c r="AI938" s="13">
        <f t="shared" si="1200"/>
        <v>2.7786353341189809E-2</v>
      </c>
      <c r="AJ938" s="13">
        <f t="shared" si="1201"/>
        <v>1.4608096386769307E-2</v>
      </c>
      <c r="AK938" s="13">
        <f t="shared" si="1202"/>
        <v>5.1199348933350644E-3</v>
      </c>
      <c r="AL938" s="13">
        <f t="shared" si="1203"/>
        <v>1.0401019745771148E-4</v>
      </c>
      <c r="AM938" s="13">
        <f t="shared" si="1204"/>
        <v>5.958273411690733E-4</v>
      </c>
      <c r="AN938" s="13">
        <f t="shared" si="1205"/>
        <v>1.0948327393981731E-3</v>
      </c>
      <c r="AO938" s="13">
        <f t="shared" si="1206"/>
        <v>1.0058775793220726E-3</v>
      </c>
      <c r="AP938" s="13">
        <f t="shared" si="1207"/>
        <v>6.1610001733477019E-4</v>
      </c>
      <c r="AQ938" s="13">
        <f t="shared" si="1208"/>
        <v>2.8302094546316033E-4</v>
      </c>
      <c r="AR938" s="13">
        <f t="shared" si="1209"/>
        <v>9.7117351483769956E-3</v>
      </c>
      <c r="AS938" s="13">
        <f t="shared" si="1210"/>
        <v>1.0211484852887261E-2</v>
      </c>
      <c r="AT938" s="13">
        <f t="shared" si="1211"/>
        <v>5.3684754221377234E-3</v>
      </c>
      <c r="AU938" s="13">
        <f t="shared" si="1212"/>
        <v>1.8815760733006373E-3</v>
      </c>
      <c r="AV938" s="13">
        <f t="shared" si="1213"/>
        <v>4.9459971051814288E-4</v>
      </c>
      <c r="AW938" s="13">
        <f t="shared" si="1214"/>
        <v>5.5820385984992409E-6</v>
      </c>
      <c r="AX938" s="13">
        <f t="shared" si="1215"/>
        <v>1.0441460385001114E-4</v>
      </c>
      <c r="AY938" s="13">
        <f t="shared" si="1216"/>
        <v>1.9186183457439561E-4</v>
      </c>
      <c r="AZ938" s="13">
        <f t="shared" si="1217"/>
        <v>1.7627306051522617E-4</v>
      </c>
      <c r="BA938" s="13">
        <f t="shared" si="1218"/>
        <v>1.0796724956557614E-4</v>
      </c>
      <c r="BB938" s="13">
        <f t="shared" si="1219"/>
        <v>4.9597455269186594E-5</v>
      </c>
      <c r="BC938" s="13">
        <f t="shared" si="1220"/>
        <v>1.8227064811426083E-5</v>
      </c>
      <c r="BD938" s="13">
        <f t="shared" si="1221"/>
        <v>2.9742188891904563E-3</v>
      </c>
      <c r="BE938" s="13">
        <f t="shared" si="1222"/>
        <v>3.1272672361967254E-3</v>
      </c>
      <c r="BF938" s="13">
        <f t="shared" si="1223"/>
        <v>1.6440955980296789E-3</v>
      </c>
      <c r="BG938" s="13">
        <f t="shared" si="1224"/>
        <v>5.7623267244832042E-4</v>
      </c>
      <c r="BH938" s="13">
        <f t="shared" si="1225"/>
        <v>1.5147116134618134E-4</v>
      </c>
      <c r="BI938" s="13">
        <f t="shared" si="1226"/>
        <v>3.1853122971424162E-5</v>
      </c>
      <c r="BJ938" s="14">
        <f t="shared" si="1227"/>
        <v>0.21453798905228891</v>
      </c>
      <c r="BK938" s="14">
        <f t="shared" si="1228"/>
        <v>0.22782774906140693</v>
      </c>
      <c r="BL938" s="14">
        <f t="shared" si="1229"/>
        <v>0.49730533981421038</v>
      </c>
      <c r="BM938" s="14">
        <f t="shared" si="1230"/>
        <v>0.54848954370280933</v>
      </c>
      <c r="BN938" s="14">
        <f t="shared" si="1231"/>
        <v>0.44852230792499098</v>
      </c>
    </row>
    <row r="939" spans="1:66" x14ac:dyDescent="0.25">
      <c r="A939" t="s">
        <v>61</v>
      </c>
      <c r="B939" t="s">
        <v>289</v>
      </c>
      <c r="C939" t="s">
        <v>64</v>
      </c>
      <c r="D939" s="24" t="s">
        <v>500</v>
      </c>
      <c r="E939" s="10">
        <f>VLOOKUP(A939,home!$A$2:$E$405,3,FALSE)</f>
        <v>1.5254237288135599</v>
      </c>
      <c r="F939" s="10">
        <f>VLOOKUP(B939,home!$B$2:$E$405,3,FALSE)</f>
        <v>1.0900000000000001</v>
      </c>
      <c r="G939" s="10">
        <f>VLOOKUP(C939,away!$B$2:$E$405,4,FALSE)</f>
        <v>1.53</v>
      </c>
      <c r="H939" s="10">
        <f>VLOOKUP(A939,away!$A$2:$E$405,3,FALSE)</f>
        <v>1.1186440677966101</v>
      </c>
      <c r="I939" s="10">
        <f>VLOOKUP(C939,away!$B$2:$E$405,3,FALSE)</f>
        <v>0.66</v>
      </c>
      <c r="J939" s="10">
        <f>VLOOKUP(B939,home!$B$2:$E$405,4,FALSE)</f>
        <v>2.09</v>
      </c>
      <c r="K939" s="12">
        <f t="shared" si="1176"/>
        <v>2.5439491525423743</v>
      </c>
      <c r="L939" s="12">
        <f t="shared" si="1177"/>
        <v>1.543057627118644</v>
      </c>
      <c r="M939" s="13">
        <f t="shared" si="1178"/>
        <v>1.6789412834276898E-2</v>
      </c>
      <c r="N939" s="13">
        <f t="shared" si="1179"/>
        <v>4.2711412551442778E-2</v>
      </c>
      <c r="O939" s="13">
        <f t="shared" si="1180"/>
        <v>2.5907031528774615E-2</v>
      </c>
      <c r="P939" s="13">
        <f t="shared" si="1181"/>
        <v>6.5906170902514757E-2</v>
      </c>
      <c r="Q939" s="13">
        <f t="shared" si="1182"/>
        <v>5.4327830882065303E-2</v>
      </c>
      <c r="R939" s="13">
        <f t="shared" si="1183"/>
        <v>1.9988021298239435E-2</v>
      </c>
      <c r="S939" s="13">
        <f t="shared" si="1184"/>
        <v>6.4678011761132567E-2</v>
      </c>
      <c r="T939" s="13">
        <f t="shared" si="1185"/>
        <v>8.3830973807382664E-2</v>
      </c>
      <c r="U939" s="13">
        <f t="shared" si="1186"/>
        <v>5.0848509842655133E-2</v>
      </c>
      <c r="V939" s="13">
        <f t="shared" si="1187"/>
        <v>2.8210106365108772E-2</v>
      </c>
      <c r="W939" s="13">
        <f t="shared" si="1188"/>
        <v>4.6069079777298481E-2</v>
      </c>
      <c r="X939" s="13">
        <f t="shared" si="1189"/>
        <v>7.1087244924697701E-2</v>
      </c>
      <c r="Y939" s="13">
        <f t="shared" si="1190"/>
        <v>5.484585773595297E-2</v>
      </c>
      <c r="Z939" s="13">
        <f t="shared" si="1191"/>
        <v>1.0280889571752752E-2</v>
      </c>
      <c r="AA939" s="13">
        <f t="shared" si="1192"/>
        <v>2.6154060313442151E-2</v>
      </c>
      <c r="AB939" s="13">
        <f t="shared" si="1193"/>
        <v>3.3267299784961658E-2</v>
      </c>
      <c r="AC939" s="13">
        <f t="shared" si="1194"/>
        <v>6.9211030100812801E-3</v>
      </c>
      <c r="AD939" s="13">
        <f t="shared" si="1195"/>
        <v>2.9299349114466373E-2</v>
      </c>
      <c r="AE939" s="13">
        <f t="shared" si="1196"/>
        <v>4.5210584120689221E-2</v>
      </c>
      <c r="AF939" s="13">
        <f t="shared" si="1197"/>
        <v>3.4881268326959293E-2</v>
      </c>
      <c r="AG939" s="13">
        <f t="shared" si="1198"/>
        <v>1.7941269045162172E-2</v>
      </c>
      <c r="AH939" s="13">
        <f t="shared" si="1199"/>
        <v>3.9660012668144042E-3</v>
      </c>
      <c r="AI939" s="13">
        <f t="shared" si="1200"/>
        <v>1.0089305561694486E-2</v>
      </c>
      <c r="AJ939" s="13">
        <f t="shared" si="1201"/>
        <v>1.2833340166706878E-2</v>
      </c>
      <c r="AK939" s="13">
        <f t="shared" si="1202"/>
        <v>1.0882454947127324E-2</v>
      </c>
      <c r="AL939" s="13">
        <f t="shared" si="1203"/>
        <v>1.0867405604204894E-3</v>
      </c>
      <c r="AM939" s="13">
        <f t="shared" si="1204"/>
        <v>1.4907210869957981E-2</v>
      </c>
      <c r="AN939" s="13">
        <f t="shared" si="1205"/>
        <v>2.3002685431954616E-2</v>
      </c>
      <c r="AO939" s="13">
        <f t="shared" si="1206"/>
        <v>1.7747234599994253E-2</v>
      </c>
      <c r="AP939" s="13">
        <f t="shared" si="1207"/>
        <v>9.1283352365950088E-3</v>
      </c>
      <c r="AQ939" s="13">
        <f t="shared" si="1208"/>
        <v>3.5213868274309502E-3</v>
      </c>
      <c r="AR939" s="13">
        <f t="shared" si="1209"/>
        <v>1.2239537007840329E-3</v>
      </c>
      <c r="AS939" s="13">
        <f t="shared" si="1210"/>
        <v>3.1136759798606434E-3</v>
      </c>
      <c r="AT939" s="13">
        <f t="shared" si="1211"/>
        <v>3.9605166851290159E-3</v>
      </c>
      <c r="AU939" s="13">
        <f t="shared" si="1212"/>
        <v>3.3584510215879646E-3</v>
      </c>
      <c r="AV939" s="13">
        <f t="shared" si="1213"/>
        <v>2.1359321575559432E-3</v>
      </c>
      <c r="AW939" s="13">
        <f t="shared" si="1214"/>
        <v>1.1849879876472535E-4</v>
      </c>
      <c r="AX939" s="13">
        <f t="shared" si="1215"/>
        <v>6.3205310765666782E-3</v>
      </c>
      <c r="AY939" s="13">
        <f t="shared" si="1216"/>
        <v>9.7529436851366263E-3</v>
      </c>
      <c r="AZ939" s="13">
        <f t="shared" si="1217"/>
        <v>7.5246770701043455E-3</v>
      </c>
      <c r="BA939" s="13">
        <f t="shared" si="1218"/>
        <v>3.870336781543094E-3</v>
      </c>
      <c r="BB939" s="13">
        <f t="shared" si="1219"/>
        <v>1.493038172569474E-3</v>
      </c>
      <c r="BC939" s="13">
        <f t="shared" si="1220"/>
        <v>4.6076878795252144E-4</v>
      </c>
      <c r="BD939" s="13">
        <f t="shared" si="1221"/>
        <v>3.1477184887248244E-4</v>
      </c>
      <c r="BE939" s="13">
        <f t="shared" si="1222"/>
        <v>8.00763578183348E-4</v>
      </c>
      <c r="BF939" s="13">
        <f t="shared" si="1223"/>
        <v>1.0185509130531639E-3</v>
      </c>
      <c r="BG939" s="13">
        <f t="shared" si="1224"/>
        <v>8.6371391069428594E-4</v>
      </c>
      <c r="BH939" s="13">
        <f t="shared" si="1225"/>
        <v>5.4931106778744712E-4</v>
      </c>
      <c r="BI939" s="13">
        <f t="shared" si="1226"/>
        <v>2.7948388507600459E-4</v>
      </c>
      <c r="BJ939" s="14">
        <f t="shared" si="1227"/>
        <v>0.57793401882592266</v>
      </c>
      <c r="BK939" s="14">
        <f t="shared" si="1228"/>
        <v>0.19334448911867139</v>
      </c>
      <c r="BL939" s="14">
        <f t="shared" si="1229"/>
        <v>0.21155514945900045</v>
      </c>
      <c r="BM939" s="14">
        <f t="shared" si="1230"/>
        <v>0.75785022209166131</v>
      </c>
      <c r="BN939" s="14">
        <f t="shared" si="1231"/>
        <v>0.22562987999731376</v>
      </c>
    </row>
    <row r="940" spans="1:66" x14ac:dyDescent="0.25">
      <c r="A940" t="s">
        <v>19</v>
      </c>
      <c r="B940" t="s">
        <v>249</v>
      </c>
      <c r="C940" t="s">
        <v>254</v>
      </c>
      <c r="D940" s="24" t="s">
        <v>500</v>
      </c>
      <c r="E940" s="10">
        <f>VLOOKUP(A940,home!$A$2:$E$405,3,FALSE)</f>
        <v>1.58227848101266</v>
      </c>
      <c r="F940" s="10">
        <f>VLOOKUP(B940,home!$B$2:$E$405,3,FALSE)</f>
        <v>1.01</v>
      </c>
      <c r="G940" s="10">
        <f>VLOOKUP(C940,away!$B$2:$E$405,4,FALSE)</f>
        <v>1.26</v>
      </c>
      <c r="H940" s="10">
        <f>VLOOKUP(A940,away!$A$2:$E$405,3,FALSE)</f>
        <v>1.36708860759494</v>
      </c>
      <c r="I940" s="10">
        <f>VLOOKUP(C940,away!$B$2:$E$405,3,FALSE)</f>
        <v>0.63</v>
      </c>
      <c r="J940" s="10">
        <f>VLOOKUP(B940,home!$B$2:$E$405,4,FALSE)</f>
        <v>0.88</v>
      </c>
      <c r="K940" s="12">
        <f t="shared" si="1176"/>
        <v>2.0136075949367114</v>
      </c>
      <c r="L940" s="12">
        <f t="shared" si="1177"/>
        <v>0.75791392405063474</v>
      </c>
      <c r="M940" s="13">
        <f t="shared" si="1178"/>
        <v>6.2566735807278576E-2</v>
      </c>
      <c r="N940" s="13">
        <f t="shared" si="1179"/>
        <v>0.12598485441193483</v>
      </c>
      <c r="O940" s="13">
        <f t="shared" si="1180"/>
        <v>4.7420200250733853E-2</v>
      </c>
      <c r="P940" s="13">
        <f t="shared" si="1181"/>
        <v>9.5485675378297441E-2</v>
      </c>
      <c r="Q940" s="13">
        <f t="shared" si="1182"/>
        <v>0.12684202984543397</v>
      </c>
      <c r="R940" s="13">
        <f t="shared" si="1183"/>
        <v>1.7970215025650296E-2</v>
      </c>
      <c r="S940" s="13">
        <f t="shared" si="1184"/>
        <v>3.6431156607457757E-2</v>
      </c>
      <c r="T940" s="13">
        <f t="shared" si="1185"/>
        <v>9.6135340574700565E-2</v>
      </c>
      <c r="U940" s="13">
        <f t="shared" si="1186"/>
        <v>3.6184961458295244E-2</v>
      </c>
      <c r="V940" s="13">
        <f t="shared" si="1187"/>
        <v>6.177676699201746E-3</v>
      </c>
      <c r="W940" s="13">
        <f t="shared" si="1188"/>
        <v>8.5136691551318283E-2</v>
      </c>
      <c r="X940" s="13">
        <f t="shared" si="1189"/>
        <v>6.4526283974348148E-2</v>
      </c>
      <c r="Y940" s="13">
        <f t="shared" si="1190"/>
        <v>2.4452684545701899E-2</v>
      </c>
      <c r="Z940" s="13">
        <f t="shared" si="1191"/>
        <v>4.5399587287080975E-3</v>
      </c>
      <c r="AA940" s="13">
        <f t="shared" si="1192"/>
        <v>9.1416953768258431E-3</v>
      </c>
      <c r="AB940" s="13">
        <f t="shared" si="1193"/>
        <v>9.203893620687173E-3</v>
      </c>
      <c r="AC940" s="13">
        <f t="shared" si="1194"/>
        <v>5.8925044622456114E-4</v>
      </c>
      <c r="AD940" s="13">
        <f t="shared" si="1195"/>
        <v>4.2857972178879669E-2</v>
      </c>
      <c r="AE940" s="13">
        <f t="shared" si="1196"/>
        <v>3.248265387094762E-2</v>
      </c>
      <c r="AF940" s="13">
        <f t="shared" si="1197"/>
        <v>1.2309527829454226E-2</v>
      </c>
      <c r="AG940" s="13">
        <f t="shared" si="1198"/>
        <v>3.1098541801440481E-3</v>
      </c>
      <c r="AH940" s="13">
        <f t="shared" si="1199"/>
        <v>8.6022448377577122E-4</v>
      </c>
      <c r="AI940" s="13">
        <f t="shared" si="1200"/>
        <v>1.7321545538814048E-3</v>
      </c>
      <c r="AJ940" s="13">
        <f t="shared" si="1201"/>
        <v>1.7439397826499044E-3</v>
      </c>
      <c r="AK940" s="13">
        <f t="shared" si="1202"/>
        <v>1.1705367971520419E-3</v>
      </c>
      <c r="AL940" s="13">
        <f t="shared" si="1203"/>
        <v>3.5971176120183573E-5</v>
      </c>
      <c r="AM940" s="13">
        <f t="shared" si="1204"/>
        <v>1.7259827656595662E-2</v>
      </c>
      <c r="AN940" s="13">
        <f t="shared" si="1205"/>
        <v>1.3081463707648089E-2</v>
      </c>
      <c r="AO940" s="13">
        <f t="shared" si="1206"/>
        <v>4.9573117454947647E-3</v>
      </c>
      <c r="AP940" s="13">
        <f t="shared" si="1207"/>
        <v>1.2524051992567461E-3</v>
      </c>
      <c r="AQ940" s="13">
        <f t="shared" si="1208"/>
        <v>2.3730383476752433E-4</v>
      </c>
      <c r="AR940" s="13">
        <f t="shared" si="1209"/>
        <v>1.303952228125853E-4</v>
      </c>
      <c r="AS940" s="13">
        <f t="shared" si="1210"/>
        <v>2.625648109988865E-4</v>
      </c>
      <c r="AT940" s="13">
        <f t="shared" si="1211"/>
        <v>2.6435124879524012E-4</v>
      </c>
      <c r="AU940" s="13">
        <f t="shared" si="1212"/>
        <v>1.7743322743503322E-4</v>
      </c>
      <c r="AV940" s="13">
        <f t="shared" si="1213"/>
        <v>8.9320223589328955E-5</v>
      </c>
      <c r="AW940" s="13">
        <f t="shared" si="1214"/>
        <v>1.5249193084570547E-6</v>
      </c>
      <c r="AX940" s="13">
        <f t="shared" si="1215"/>
        <v>5.7924200094366281E-3</v>
      </c>
      <c r="AY940" s="13">
        <f t="shared" si="1216"/>
        <v>4.3901557791015296E-3</v>
      </c>
      <c r="AZ940" s="13">
        <f t="shared" si="1217"/>
        <v>1.6636800968662059E-3</v>
      </c>
      <c r="BA940" s="13">
        <f t="shared" si="1218"/>
        <v>4.2030877019360208E-4</v>
      </c>
      <c r="BB940" s="13">
        <f t="shared" si="1219"/>
        <v>7.9639467332582342E-5</v>
      </c>
      <c r="BC940" s="13">
        <f t="shared" si="1220"/>
        <v>1.2071972239067965E-5</v>
      </c>
      <c r="BD940" s="13">
        <f t="shared" si="1221"/>
        <v>1.6471392499890559E-5</v>
      </c>
      <c r="BE940" s="13">
        <f t="shared" si="1222"/>
        <v>3.316692103696321E-5</v>
      </c>
      <c r="BF940" s="13">
        <f t="shared" si="1223"/>
        <v>3.3392582050347666E-5</v>
      </c>
      <c r="BG940" s="13">
        <f t="shared" si="1224"/>
        <v>2.241318561037579E-5</v>
      </c>
      <c r="BH940" s="13">
        <f t="shared" si="1225"/>
        <v>1.1282840192944728E-5</v>
      </c>
      <c r="BI940" s="13">
        <f t="shared" si="1226"/>
        <v>4.5438425409941356E-6</v>
      </c>
      <c r="BJ940" s="14">
        <f t="shared" si="1227"/>
        <v>0.66298448120179554</v>
      </c>
      <c r="BK940" s="14">
        <f t="shared" si="1228"/>
        <v>0.2056766218936818</v>
      </c>
      <c r="BL940" s="14">
        <f t="shared" si="1229"/>
        <v>0.12647315684721411</v>
      </c>
      <c r="BM940" s="14">
        <f t="shared" si="1230"/>
        <v>0.51901587709227748</v>
      </c>
      <c r="BN940" s="14">
        <f t="shared" si="1231"/>
        <v>0.47626971071932894</v>
      </c>
    </row>
    <row r="941" spans="1:66" x14ac:dyDescent="0.25">
      <c r="A941" t="s">
        <v>485</v>
      </c>
      <c r="B941" t="s">
        <v>495</v>
      </c>
      <c r="C941" t="s">
        <v>498</v>
      </c>
      <c r="D941" s="24" t="s">
        <v>500</v>
      </c>
      <c r="E941" s="10">
        <f>VLOOKUP(A941,home!$A$2:$E$405,3,FALSE)</f>
        <v>1.44</v>
      </c>
      <c r="F941" s="10">
        <f>VLOOKUP(B941,home!$B$2:$E$405,3,FALSE)</f>
        <v>0</v>
      </c>
      <c r="G941" s="10">
        <f>VLOOKUP(C941,away!$B$2:$E$405,4,FALSE)</f>
        <v>0.69</v>
      </c>
      <c r="H941" s="10">
        <f>VLOOKUP(A941,away!$A$2:$E$405,3,FALSE)</f>
        <v>0.84</v>
      </c>
      <c r="I941" s="10">
        <f>VLOOKUP(C941,away!$B$2:$E$405,3,FALSE)</f>
        <v>0</v>
      </c>
      <c r="J941" s="10">
        <f>VLOOKUP(B941,home!$B$2:$E$405,4,FALSE)</f>
        <v>0</v>
      </c>
      <c r="K941" s="12">
        <f t="shared" si="1176"/>
        <v>0</v>
      </c>
      <c r="L941" s="12">
        <f t="shared" si="1177"/>
        <v>0</v>
      </c>
      <c r="M941" s="13">
        <f t="shared" si="1178"/>
        <v>1</v>
      </c>
      <c r="N941" s="13">
        <f t="shared" si="1179"/>
        <v>0</v>
      </c>
      <c r="O941" s="13">
        <f t="shared" si="1180"/>
        <v>0</v>
      </c>
      <c r="P941" s="13">
        <f t="shared" si="1181"/>
        <v>0</v>
      </c>
      <c r="Q941" s="13">
        <f t="shared" si="1182"/>
        <v>0</v>
      </c>
      <c r="R941" s="13">
        <f t="shared" si="1183"/>
        <v>0</v>
      </c>
      <c r="S941" s="13">
        <f t="shared" si="1184"/>
        <v>0</v>
      </c>
      <c r="T941" s="13">
        <f t="shared" si="1185"/>
        <v>0</v>
      </c>
      <c r="U941" s="13">
        <f t="shared" si="1186"/>
        <v>0</v>
      </c>
      <c r="V941" s="13">
        <f t="shared" si="1187"/>
        <v>0</v>
      </c>
      <c r="W941" s="13">
        <f t="shared" si="1188"/>
        <v>0</v>
      </c>
      <c r="X941" s="13">
        <f t="shared" si="1189"/>
        <v>0</v>
      </c>
      <c r="Y941" s="13">
        <f t="shared" si="1190"/>
        <v>0</v>
      </c>
      <c r="Z941" s="13">
        <f t="shared" si="1191"/>
        <v>0</v>
      </c>
      <c r="AA941" s="13">
        <f t="shared" si="1192"/>
        <v>0</v>
      </c>
      <c r="AB941" s="13">
        <f t="shared" si="1193"/>
        <v>0</v>
      </c>
      <c r="AC941" s="13">
        <f t="shared" si="1194"/>
        <v>0</v>
      </c>
      <c r="AD941" s="13">
        <f t="shared" si="1195"/>
        <v>0</v>
      </c>
      <c r="AE941" s="13">
        <f t="shared" si="1196"/>
        <v>0</v>
      </c>
      <c r="AF941" s="13">
        <f t="shared" si="1197"/>
        <v>0</v>
      </c>
      <c r="AG941" s="13">
        <f t="shared" si="1198"/>
        <v>0</v>
      </c>
      <c r="AH941" s="13">
        <f t="shared" si="1199"/>
        <v>0</v>
      </c>
      <c r="AI941" s="13">
        <f t="shared" si="1200"/>
        <v>0</v>
      </c>
      <c r="AJ941" s="13">
        <f t="shared" si="1201"/>
        <v>0</v>
      </c>
      <c r="AK941" s="13">
        <f t="shared" si="1202"/>
        <v>0</v>
      </c>
      <c r="AL941" s="13">
        <f t="shared" si="1203"/>
        <v>0</v>
      </c>
      <c r="AM941" s="13">
        <f t="shared" si="1204"/>
        <v>0</v>
      </c>
      <c r="AN941" s="13">
        <f t="shared" si="1205"/>
        <v>0</v>
      </c>
      <c r="AO941" s="13">
        <f t="shared" si="1206"/>
        <v>0</v>
      </c>
      <c r="AP941" s="13">
        <f t="shared" si="1207"/>
        <v>0</v>
      </c>
      <c r="AQ941" s="13">
        <f t="shared" si="1208"/>
        <v>0</v>
      </c>
      <c r="AR941" s="13">
        <f t="shared" si="1209"/>
        <v>0</v>
      </c>
      <c r="AS941" s="13">
        <f t="shared" si="1210"/>
        <v>0</v>
      </c>
      <c r="AT941" s="13">
        <f t="shared" si="1211"/>
        <v>0</v>
      </c>
      <c r="AU941" s="13">
        <f t="shared" si="1212"/>
        <v>0</v>
      </c>
      <c r="AV941" s="13">
        <f t="shared" si="1213"/>
        <v>0</v>
      </c>
      <c r="AW941" s="13">
        <f t="shared" si="1214"/>
        <v>0</v>
      </c>
      <c r="AX941" s="13">
        <f t="shared" si="1215"/>
        <v>0</v>
      </c>
      <c r="AY941" s="13">
        <f t="shared" si="1216"/>
        <v>0</v>
      </c>
      <c r="AZ941" s="13">
        <f t="shared" si="1217"/>
        <v>0</v>
      </c>
      <c r="BA941" s="13">
        <f t="shared" si="1218"/>
        <v>0</v>
      </c>
      <c r="BB941" s="13">
        <f t="shared" si="1219"/>
        <v>0</v>
      </c>
      <c r="BC941" s="13">
        <f t="shared" si="1220"/>
        <v>0</v>
      </c>
      <c r="BD941" s="13">
        <f t="shared" si="1221"/>
        <v>0</v>
      </c>
      <c r="BE941" s="13">
        <f t="shared" si="1222"/>
        <v>0</v>
      </c>
      <c r="BF941" s="13">
        <f t="shared" si="1223"/>
        <v>0</v>
      </c>
      <c r="BG941" s="13">
        <f t="shared" si="1224"/>
        <v>0</v>
      </c>
      <c r="BH941" s="13">
        <f t="shared" si="1225"/>
        <v>0</v>
      </c>
      <c r="BI941" s="13">
        <f t="shared" si="1226"/>
        <v>0</v>
      </c>
      <c r="BJ941" s="14">
        <f t="shared" si="1227"/>
        <v>0</v>
      </c>
      <c r="BK941" s="14">
        <f t="shared" si="1228"/>
        <v>1</v>
      </c>
      <c r="BL941" s="14">
        <f t="shared" si="1229"/>
        <v>0</v>
      </c>
      <c r="BM941" s="14">
        <f t="shared" si="1230"/>
        <v>0</v>
      </c>
      <c r="BN941" s="14">
        <f t="shared" si="1231"/>
        <v>1</v>
      </c>
    </row>
    <row r="942" spans="1:66" x14ac:dyDescent="0.25">
      <c r="A942" t="s">
        <v>22</v>
      </c>
      <c r="B942" t="s">
        <v>259</v>
      </c>
      <c r="C942" t="s">
        <v>164</v>
      </c>
      <c r="D942" s="24" t="s">
        <v>500</v>
      </c>
      <c r="E942" s="10">
        <f>VLOOKUP(A942,home!$A$2:$E$405,3,FALSE)</f>
        <v>1.6949152542372901</v>
      </c>
      <c r="F942" s="10">
        <f>VLOOKUP(B942,home!$B$2:$E$405,3,FALSE)</f>
        <v>0.2</v>
      </c>
      <c r="G942" s="10">
        <f>VLOOKUP(C942,away!$B$2:$E$405,4,FALSE)</f>
        <v>0.59</v>
      </c>
      <c r="H942" s="10">
        <f>VLOOKUP(A942,away!$A$2:$E$405,3,FALSE)</f>
        <v>1.55932203389831</v>
      </c>
      <c r="I942" s="10">
        <f>VLOOKUP(C942,away!$B$2:$E$405,3,FALSE)</f>
        <v>0.59</v>
      </c>
      <c r="J942" s="10">
        <f>VLOOKUP(B942,home!$B$2:$E$405,4,FALSE)</f>
        <v>0.21</v>
      </c>
      <c r="K942" s="12">
        <f t="shared" si="1176"/>
        <v>0.20000000000000023</v>
      </c>
      <c r="L942" s="12">
        <f t="shared" si="1177"/>
        <v>0.19320000000000062</v>
      </c>
      <c r="M942" s="13">
        <f t="shared" si="1178"/>
        <v>0.67489375533629037</v>
      </c>
      <c r="N942" s="13">
        <f t="shared" si="1179"/>
        <v>0.13497875106725826</v>
      </c>
      <c r="O942" s="13">
        <f t="shared" si="1180"/>
        <v>0.13038947353097172</v>
      </c>
      <c r="P942" s="13">
        <f t="shared" si="1181"/>
        <v>2.6077894706194378E-2</v>
      </c>
      <c r="Q942" s="13">
        <f t="shared" si="1182"/>
        <v>1.3497875106725839E-2</v>
      </c>
      <c r="R942" s="13">
        <f t="shared" si="1183"/>
        <v>1.259562314309191E-2</v>
      </c>
      <c r="S942" s="13">
        <f t="shared" si="1184"/>
        <v>2.5191246286183878E-4</v>
      </c>
      <c r="T942" s="13">
        <f t="shared" si="1185"/>
        <v>2.6077894706194407E-3</v>
      </c>
      <c r="U942" s="13">
        <f t="shared" si="1186"/>
        <v>2.5191246286183854E-3</v>
      </c>
      <c r="V942" s="13">
        <f t="shared" si="1187"/>
        <v>1.0815441738868333E-6</v>
      </c>
      <c r="W942" s="13">
        <f t="shared" si="1188"/>
        <v>8.9985834044839096E-4</v>
      </c>
      <c r="X942" s="13">
        <f t="shared" si="1189"/>
        <v>1.7385263137462969E-4</v>
      </c>
      <c r="Y942" s="13">
        <f t="shared" si="1190"/>
        <v>1.6794164190789283E-5</v>
      </c>
      <c r="Z942" s="13">
        <f t="shared" si="1191"/>
        <v>8.1115813041512171E-4</v>
      </c>
      <c r="AA942" s="13">
        <f t="shared" si="1192"/>
        <v>1.6223162608302455E-4</v>
      </c>
      <c r="AB942" s="13">
        <f t="shared" si="1193"/>
        <v>1.6223162608302471E-5</v>
      </c>
      <c r="AC942" s="13">
        <f t="shared" si="1194"/>
        <v>2.611929179936713E-9</v>
      </c>
      <c r="AD942" s="13">
        <f t="shared" si="1195"/>
        <v>4.4992917022419574E-5</v>
      </c>
      <c r="AE942" s="13">
        <f t="shared" si="1196"/>
        <v>8.6926315687314889E-6</v>
      </c>
      <c r="AF942" s="13">
        <f t="shared" si="1197"/>
        <v>8.397082095394647E-7</v>
      </c>
      <c r="AG942" s="13">
        <f t="shared" si="1198"/>
        <v>5.4077208694341701E-8</v>
      </c>
      <c r="AH942" s="13">
        <f t="shared" si="1199"/>
        <v>3.9178937699050504E-5</v>
      </c>
      <c r="AI942" s="13">
        <f t="shared" si="1200"/>
        <v>7.835787539810111E-6</v>
      </c>
      <c r="AJ942" s="13">
        <f t="shared" si="1201"/>
        <v>7.8357875398101197E-7</v>
      </c>
      <c r="AK942" s="13">
        <f t="shared" si="1202"/>
        <v>5.2238583598734223E-8</v>
      </c>
      <c r="AL942" s="13">
        <f t="shared" si="1203"/>
        <v>4.0369977405101981E-12</v>
      </c>
      <c r="AM942" s="13">
        <f t="shared" si="1204"/>
        <v>1.7997166808967847E-6</v>
      </c>
      <c r="AN942" s="13">
        <f t="shared" si="1205"/>
        <v>3.4770526274925993E-7</v>
      </c>
      <c r="AO942" s="13">
        <f t="shared" si="1206"/>
        <v>3.3588328381578623E-8</v>
      </c>
      <c r="AP942" s="13">
        <f t="shared" si="1207"/>
        <v>2.1630883477736704E-9</v>
      </c>
      <c r="AQ942" s="13">
        <f t="shared" si="1208"/>
        <v>1.0447716719746862E-10</v>
      </c>
      <c r="AR942" s="13">
        <f t="shared" si="1209"/>
        <v>1.5138741526913155E-6</v>
      </c>
      <c r="AS942" s="13">
        <f t="shared" si="1210"/>
        <v>3.027748305382635E-7</v>
      </c>
      <c r="AT942" s="13">
        <f t="shared" si="1211"/>
        <v>3.0277483053826382E-8</v>
      </c>
      <c r="AU942" s="13">
        <f t="shared" si="1212"/>
        <v>2.0184988702550956E-9</v>
      </c>
      <c r="AV942" s="13">
        <f t="shared" si="1213"/>
        <v>1.0092494351275485E-10</v>
      </c>
      <c r="AW942" s="13">
        <f t="shared" si="1214"/>
        <v>4.3330442414809719E-15</v>
      </c>
      <c r="AX942" s="13">
        <f t="shared" si="1215"/>
        <v>5.9990556029892959E-8</v>
      </c>
      <c r="AY942" s="13">
        <f t="shared" si="1216"/>
        <v>1.1590175424975355E-8</v>
      </c>
      <c r="AZ942" s="13">
        <f t="shared" si="1217"/>
        <v>1.1196109460526231E-9</v>
      </c>
      <c r="BA942" s="13">
        <f t="shared" si="1218"/>
        <v>7.210294492578917E-11</v>
      </c>
      <c r="BB942" s="13">
        <f t="shared" si="1219"/>
        <v>3.4825722399156282E-12</v>
      </c>
      <c r="BC942" s="13">
        <f t="shared" si="1220"/>
        <v>1.3456659135034021E-13</v>
      </c>
      <c r="BD942" s="13">
        <f t="shared" si="1221"/>
        <v>4.8746747716660543E-8</v>
      </c>
      <c r="BE942" s="13">
        <f t="shared" si="1222"/>
        <v>9.7493495433321218E-9</v>
      </c>
      <c r="BF942" s="13">
        <f t="shared" si="1223"/>
        <v>9.7493495433321313E-10</v>
      </c>
      <c r="BG942" s="13">
        <f t="shared" si="1224"/>
        <v>6.4995663622214335E-11</v>
      </c>
      <c r="BH942" s="13">
        <f t="shared" si="1225"/>
        <v>3.2497831811107185E-12</v>
      </c>
      <c r="BI942" s="13">
        <f t="shared" si="1226"/>
        <v>1.2999132724442887E-13</v>
      </c>
      <c r="BJ942" s="14">
        <f t="shared" si="1227"/>
        <v>0.15223175616852674</v>
      </c>
      <c r="BK942" s="14">
        <f t="shared" si="1228"/>
        <v>0.70122465825566205</v>
      </c>
      <c r="BL942" s="14">
        <f t="shared" si="1229"/>
        <v>0.14573243521924759</v>
      </c>
      <c r="BM942" s="14">
        <f t="shared" si="1230"/>
        <v>7.5666232931479241E-3</v>
      </c>
      <c r="BN942" s="14">
        <f t="shared" si="1231"/>
        <v>0.99243337289053246</v>
      </c>
    </row>
    <row r="943" spans="1:66" x14ac:dyDescent="0.25">
      <c r="A943" t="s">
        <v>25</v>
      </c>
      <c r="B943" t="s">
        <v>479</v>
      </c>
      <c r="C943" t="s">
        <v>27</v>
      </c>
      <c r="D943" s="24" t="s">
        <v>500</v>
      </c>
      <c r="E943" s="10">
        <f>VLOOKUP(A943,home!$A$2:$E$405,3,FALSE)</f>
        <v>1.45</v>
      </c>
      <c r="F943" s="10">
        <f>VLOOKUP(B943,home!$B$2:$E$405,3,FALSE)</f>
        <v>0.23</v>
      </c>
      <c r="G943" s="10">
        <f>VLOOKUP(C943,away!$B$2:$E$405,4,FALSE)</f>
        <v>0</v>
      </c>
      <c r="H943" s="10">
        <f>VLOOKUP(A943,away!$A$2:$E$405,3,FALSE)</f>
        <v>1.31666666666667</v>
      </c>
      <c r="I943" s="10">
        <f>VLOOKUP(C943,away!$B$2:$E$405,3,FALSE)</f>
        <v>0.92</v>
      </c>
      <c r="J943" s="10">
        <f>VLOOKUP(B943,home!$B$2:$E$405,4,FALSE)</f>
        <v>1.01</v>
      </c>
      <c r="K943" s="12">
        <f t="shared" si="1176"/>
        <v>0</v>
      </c>
      <c r="L943" s="12">
        <f t="shared" si="1177"/>
        <v>1.2234466666666699</v>
      </c>
      <c r="M943" s="13">
        <f t="shared" si="1178"/>
        <v>0.29421435853075495</v>
      </c>
      <c r="N943" s="13">
        <f t="shared" si="1179"/>
        <v>0</v>
      </c>
      <c r="O943" s="13">
        <f t="shared" si="1180"/>
        <v>0.35995557622992463</v>
      </c>
      <c r="P943" s="13">
        <f t="shared" si="1181"/>
        <v>0</v>
      </c>
      <c r="Q943" s="13">
        <f t="shared" si="1182"/>
        <v>0</v>
      </c>
      <c r="R943" s="13">
        <f t="shared" si="1183"/>
        <v>0.22019322494329091</v>
      </c>
      <c r="S943" s="13">
        <f t="shared" si="1184"/>
        <v>0</v>
      </c>
      <c r="T943" s="13">
        <f t="shared" si="1185"/>
        <v>0</v>
      </c>
      <c r="U943" s="13">
        <f t="shared" si="1186"/>
        <v>0</v>
      </c>
      <c r="V943" s="13">
        <f t="shared" si="1187"/>
        <v>0</v>
      </c>
      <c r="W943" s="13">
        <f t="shared" si="1188"/>
        <v>0</v>
      </c>
      <c r="X943" s="13">
        <f t="shared" si="1189"/>
        <v>0</v>
      </c>
      <c r="Y943" s="13">
        <f t="shared" si="1190"/>
        <v>0</v>
      </c>
      <c r="Z943" s="13">
        <f t="shared" si="1191"/>
        <v>8.9798222359817853E-2</v>
      </c>
      <c r="AA943" s="13">
        <f t="shared" si="1192"/>
        <v>0</v>
      </c>
      <c r="AB943" s="13">
        <f t="shared" si="1193"/>
        <v>0</v>
      </c>
      <c r="AC943" s="13">
        <f t="shared" si="1194"/>
        <v>0</v>
      </c>
      <c r="AD943" s="13">
        <f t="shared" si="1195"/>
        <v>0</v>
      </c>
      <c r="AE943" s="13">
        <f t="shared" si="1196"/>
        <v>0</v>
      </c>
      <c r="AF943" s="13">
        <f t="shared" si="1197"/>
        <v>0</v>
      </c>
      <c r="AG943" s="13">
        <f t="shared" si="1198"/>
        <v>0</v>
      </c>
      <c r="AH943" s="13">
        <f t="shared" si="1199"/>
        <v>2.7465833954677894E-2</v>
      </c>
      <c r="AI943" s="13">
        <f t="shared" si="1200"/>
        <v>0</v>
      </c>
      <c r="AJ943" s="13">
        <f t="shared" si="1201"/>
        <v>0</v>
      </c>
      <c r="AK943" s="13">
        <f t="shared" si="1202"/>
        <v>0</v>
      </c>
      <c r="AL943" s="13">
        <f t="shared" si="1203"/>
        <v>0</v>
      </c>
      <c r="AM943" s="13">
        <f t="shared" si="1204"/>
        <v>0</v>
      </c>
      <c r="AN943" s="13">
        <f t="shared" si="1205"/>
        <v>0</v>
      </c>
      <c r="AO943" s="13">
        <f t="shared" si="1206"/>
        <v>0</v>
      </c>
      <c r="AP943" s="13">
        <f t="shared" si="1207"/>
        <v>0</v>
      </c>
      <c r="AQ943" s="13">
        <f t="shared" si="1208"/>
        <v>0</v>
      </c>
      <c r="AR943" s="13">
        <f t="shared" si="1209"/>
        <v>6.7205965998141859E-3</v>
      </c>
      <c r="AS943" s="13">
        <f t="shared" si="1210"/>
        <v>0</v>
      </c>
      <c r="AT943" s="13">
        <f t="shared" si="1211"/>
        <v>0</v>
      </c>
      <c r="AU943" s="13">
        <f t="shared" si="1212"/>
        <v>0</v>
      </c>
      <c r="AV943" s="13">
        <f t="shared" si="1213"/>
        <v>0</v>
      </c>
      <c r="AW943" s="13">
        <f t="shared" si="1214"/>
        <v>0</v>
      </c>
      <c r="AX943" s="13">
        <f t="shared" si="1215"/>
        <v>0</v>
      </c>
      <c r="AY943" s="13">
        <f t="shared" si="1216"/>
        <v>0</v>
      </c>
      <c r="AZ943" s="13">
        <f t="shared" si="1217"/>
        <v>0</v>
      </c>
      <c r="BA943" s="13">
        <f t="shared" si="1218"/>
        <v>0</v>
      </c>
      <c r="BB943" s="13">
        <f t="shared" si="1219"/>
        <v>0</v>
      </c>
      <c r="BC943" s="13">
        <f t="shared" si="1220"/>
        <v>0</v>
      </c>
      <c r="BD943" s="13">
        <f t="shared" si="1221"/>
        <v>1.3703819180090023E-3</v>
      </c>
      <c r="BE943" s="13">
        <f t="shared" si="1222"/>
        <v>0</v>
      </c>
      <c r="BF943" s="13">
        <f t="shared" si="1223"/>
        <v>0</v>
      </c>
      <c r="BG943" s="13">
        <f t="shared" si="1224"/>
        <v>0</v>
      </c>
      <c r="BH943" s="13">
        <f t="shared" si="1225"/>
        <v>0</v>
      </c>
      <c r="BI943" s="13">
        <f t="shared" si="1226"/>
        <v>0</v>
      </c>
      <c r="BJ943" s="14">
        <f t="shared" si="1227"/>
        <v>0</v>
      </c>
      <c r="BK943" s="14">
        <f t="shared" si="1228"/>
        <v>0.29421435853075495</v>
      </c>
      <c r="BL943" s="14">
        <f t="shared" si="1229"/>
        <v>0.61570561364571663</v>
      </c>
      <c r="BM943" s="14">
        <f t="shared" si="1230"/>
        <v>0.12535503483231891</v>
      </c>
      <c r="BN943" s="14">
        <f t="shared" si="1231"/>
        <v>0.87436315970397049</v>
      </c>
    </row>
    <row r="944" spans="1:66" x14ac:dyDescent="0.25">
      <c r="A944" t="s">
        <v>25</v>
      </c>
      <c r="B944" t="s">
        <v>173</v>
      </c>
      <c r="C944" t="s">
        <v>257</v>
      </c>
      <c r="D944" s="24" t="s">
        <v>500</v>
      </c>
      <c r="E944" s="10">
        <f>VLOOKUP(A944,home!$A$2:$E$405,3,FALSE)</f>
        <v>1.45</v>
      </c>
      <c r="F944" s="10">
        <f>VLOOKUP(B944,home!$B$2:$E$405,3,FALSE)</f>
        <v>2.41</v>
      </c>
      <c r="G944" s="10">
        <f>VLOOKUP(C944,away!$B$2:$E$405,4,FALSE)</f>
        <v>1.61</v>
      </c>
      <c r="H944" s="10">
        <f>VLOOKUP(A944,away!$A$2:$E$405,3,FALSE)</f>
        <v>1.31666666666667</v>
      </c>
      <c r="I944" s="10">
        <f>VLOOKUP(C944,away!$B$2:$E$405,3,FALSE)</f>
        <v>0.92</v>
      </c>
      <c r="J944" s="10">
        <f>VLOOKUP(B944,home!$B$2:$E$405,4,FALSE)</f>
        <v>1.1399999999999999</v>
      </c>
      <c r="K944" s="12">
        <f t="shared" si="1176"/>
        <v>5.6261450000000002</v>
      </c>
      <c r="L944" s="12">
        <f t="shared" si="1177"/>
        <v>1.3809200000000035</v>
      </c>
      <c r="M944" s="13">
        <f t="shared" si="1178"/>
        <v>9.0546222390824925E-4</v>
      </c>
      <c r="N944" s="13">
        <f t="shared" si="1179"/>
        <v>5.094261763730277E-3</v>
      </c>
      <c r="O944" s="13">
        <f t="shared" si="1180"/>
        <v>1.2503708942393826E-3</v>
      </c>
      <c r="P944" s="13">
        <f t="shared" si="1181"/>
        <v>7.034767954770431E-3</v>
      </c>
      <c r="Q944" s="13">
        <f t="shared" si="1182"/>
        <v>1.4330527675351144E-2</v>
      </c>
      <c r="R944" s="13">
        <f t="shared" si="1183"/>
        <v>8.6333108763652646E-4</v>
      </c>
      <c r="S944" s="13">
        <f t="shared" si="1184"/>
        <v>1.3663728555085367E-2</v>
      </c>
      <c r="T944" s="13">
        <f t="shared" si="1185"/>
        <v>1.9789312277445948E-2</v>
      </c>
      <c r="U944" s="13">
        <f t="shared" si="1186"/>
        <v>4.8572258820508054E-3</v>
      </c>
      <c r="V944" s="13">
        <f t="shared" si="1187"/>
        <v>1.179522301722051E-2</v>
      </c>
      <c r="W944" s="13">
        <f t="shared" si="1188"/>
        <v>2.6875208876012826E-2</v>
      </c>
      <c r="X944" s="13">
        <f t="shared" si="1189"/>
        <v>3.711251344106372E-2</v>
      </c>
      <c r="Y944" s="13">
        <f t="shared" si="1190"/>
        <v>2.5624706030516926E-2</v>
      </c>
      <c r="Z944" s="13">
        <f t="shared" si="1191"/>
        <v>3.9739705517967844E-4</v>
      </c>
      <c r="AA944" s="13">
        <f t="shared" si="1192"/>
        <v>2.2358134550138722E-3</v>
      </c>
      <c r="AB944" s="13">
        <f t="shared" si="1193"/>
        <v>6.2895053454295122E-3</v>
      </c>
      <c r="AC944" s="13">
        <f t="shared" si="1194"/>
        <v>5.7275068129541227E-3</v>
      </c>
      <c r="AD944" s="13">
        <f t="shared" si="1195"/>
        <v>3.7800955510433783E-2</v>
      </c>
      <c r="AE944" s="13">
        <f t="shared" si="1196"/>
        <v>5.2200095483468351E-2</v>
      </c>
      <c r="AF944" s="13">
        <f t="shared" si="1197"/>
        <v>3.6042077927515653E-2</v>
      </c>
      <c r="AG944" s="13">
        <f t="shared" si="1198"/>
        <v>1.6590408750555018E-2</v>
      </c>
      <c r="AH944" s="13">
        <f t="shared" si="1199"/>
        <v>1.3719338535968074E-4</v>
      </c>
      <c r="AI944" s="13">
        <f t="shared" si="1200"/>
        <v>7.7186987907444096E-4</v>
      </c>
      <c r="AJ944" s="13">
        <f t="shared" si="1201"/>
        <v>2.171325930402636E-3</v>
      </c>
      <c r="AK944" s="13">
        <f t="shared" si="1202"/>
        <v>4.0720648422350467E-3</v>
      </c>
      <c r="AL944" s="13">
        <f t="shared" si="1203"/>
        <v>1.7799387020073732E-3</v>
      </c>
      <c r="AM944" s="13">
        <f t="shared" si="1204"/>
        <v>4.2534731368049895E-2</v>
      </c>
      <c r="AN944" s="13">
        <f t="shared" si="1205"/>
        <v>5.87370612407676E-2</v>
      </c>
      <c r="AO944" s="13">
        <f t="shared" si="1206"/>
        <v>4.0555591304300503E-2</v>
      </c>
      <c r="AP944" s="13">
        <f t="shared" si="1207"/>
        <v>1.866800904797827E-2</v>
      </c>
      <c r="AQ944" s="13">
        <f t="shared" si="1208"/>
        <v>6.4447567636335542E-3</v>
      </c>
      <c r="AR944" s="13">
        <f t="shared" si="1209"/>
        <v>3.7890617942178145E-5</v>
      </c>
      <c r="AS944" s="13">
        <f t="shared" si="1210"/>
        <v>2.1317811068229583E-4</v>
      </c>
      <c r="AT944" s="13">
        <f t="shared" si="1211"/>
        <v>5.9968548076232283E-4</v>
      </c>
      <c r="AU944" s="13">
        <f t="shared" si="1212"/>
        <v>1.1246391563878464E-3</v>
      </c>
      <c r="AV944" s="13">
        <f t="shared" si="1213"/>
        <v>1.5818457416289248E-3</v>
      </c>
      <c r="AW944" s="13">
        <f t="shared" si="1214"/>
        <v>3.841333253679337E-4</v>
      </c>
      <c r="AX944" s="13">
        <f t="shared" si="1215"/>
        <v>3.9884427702116178E-2</v>
      </c>
      <c r="AY944" s="13">
        <f t="shared" si="1216"/>
        <v>5.5077203902406405E-2</v>
      </c>
      <c r="AZ944" s="13">
        <f t="shared" si="1217"/>
        <v>3.802860620645563E-2</v>
      </c>
      <c r="BA944" s="13">
        <f t="shared" si="1218"/>
        <v>1.7504820960872951E-2</v>
      </c>
      <c r="BB944" s="13">
        <f t="shared" si="1219"/>
        <v>6.0431893403221837E-3</v>
      </c>
      <c r="BC944" s="13">
        <f t="shared" si="1220"/>
        <v>1.6690322047675453E-3</v>
      </c>
      <c r="BD944" s="13">
        <f t="shared" si="1221"/>
        <v>8.7206520214521188E-6</v>
      </c>
      <c r="BE944" s="13">
        <f t="shared" si="1222"/>
        <v>4.9063652767232731E-5</v>
      </c>
      <c r="BF944" s="13">
        <f t="shared" si="1223"/>
        <v>1.3801961234905134E-4</v>
      </c>
      <c r="BG944" s="13">
        <f t="shared" si="1224"/>
        <v>2.5883945063985119E-4</v>
      </c>
      <c r="BH944" s="13">
        <f t="shared" si="1225"/>
        <v>3.6406707025503631E-4</v>
      </c>
      <c r="BI944" s="13">
        <f t="shared" si="1226"/>
        <v>4.0965882539600418E-4</v>
      </c>
      <c r="BJ944" s="14">
        <f t="shared" si="1227"/>
        <v>0.59660749777776445</v>
      </c>
      <c r="BK944" s="14">
        <f t="shared" si="1228"/>
        <v>9.5983831168352463E-2</v>
      </c>
      <c r="BL944" s="14">
        <f t="shared" si="1229"/>
        <v>2.7434309072274097E-2</v>
      </c>
      <c r="BM944" s="14">
        <f t="shared" si="1230"/>
        <v>0.63625124289689616</v>
      </c>
      <c r="BN944" s="14">
        <f t="shared" si="1231"/>
        <v>2.9478721599636007E-2</v>
      </c>
    </row>
    <row r="945" spans="1:66" x14ac:dyDescent="0.25">
      <c r="A945" t="s">
        <v>178</v>
      </c>
      <c r="B945" t="s">
        <v>180</v>
      </c>
      <c r="C945" t="s">
        <v>468</v>
      </c>
      <c r="D945" s="24" t="s">
        <v>500</v>
      </c>
      <c r="E945" s="10">
        <f>VLOOKUP(A945,home!$A$2:$E$405,3,FALSE)</f>
        <v>1.85245901639344</v>
      </c>
      <c r="F945" s="10">
        <f>VLOOKUP(B945,home!$B$2:$E$405,3,FALSE)</f>
        <v>0.67</v>
      </c>
      <c r="G945" s="10">
        <f>VLOOKUP(C945,away!$B$2:$E$405,4,FALSE)</f>
        <v>1.48</v>
      </c>
      <c r="H945" s="10">
        <f>VLOOKUP(A945,away!$A$2:$E$405,3,FALSE)</f>
        <v>1.36065573770492</v>
      </c>
      <c r="I945" s="10">
        <f>VLOOKUP(C945,away!$B$2:$E$405,3,FALSE)</f>
        <v>0.67</v>
      </c>
      <c r="J945" s="10">
        <f>VLOOKUP(B945,home!$B$2:$E$405,4,FALSE)</f>
        <v>1.29</v>
      </c>
      <c r="K945" s="12">
        <f t="shared" si="1176"/>
        <v>1.8368983606557352</v>
      </c>
      <c r="L945" s="12">
        <f t="shared" si="1177"/>
        <v>1.1760147540983623</v>
      </c>
      <c r="M945" s="13">
        <f t="shared" si="1178"/>
        <v>4.9148295391313664E-2</v>
      </c>
      <c r="N945" s="13">
        <f t="shared" si="1179"/>
        <v>9.0280423233327897E-2</v>
      </c>
      <c r="O945" s="13">
        <f t="shared" si="1180"/>
        <v>5.7799120518969405E-2</v>
      </c>
      <c r="P945" s="13">
        <f t="shared" si="1181"/>
        <v>0.10617110972863818</v>
      </c>
      <c r="Q945" s="13">
        <f t="shared" si="1182"/>
        <v>8.2917980718303003E-2</v>
      </c>
      <c r="R945" s="13">
        <f t="shared" si="1183"/>
        <v>3.3986309252108722E-2</v>
      </c>
      <c r="S945" s="13">
        <f t="shared" si="1184"/>
        <v>5.7338227354894036E-2</v>
      </c>
      <c r="T945" s="13">
        <f t="shared" si="1185"/>
        <v>9.7512768704767841E-2</v>
      </c>
      <c r="U945" s="13">
        <f t="shared" si="1186"/>
        <v>6.2429395749937354E-2</v>
      </c>
      <c r="V945" s="13">
        <f t="shared" si="1187"/>
        <v>1.3762573451706403E-2</v>
      </c>
      <c r="W945" s="13">
        <f t="shared" si="1188"/>
        <v>5.0770634283444881E-2</v>
      </c>
      <c r="X945" s="13">
        <f t="shared" si="1189"/>
        <v>5.9707014992263309E-2</v>
      </c>
      <c r="Y945" s="13">
        <f t="shared" si="1190"/>
        <v>3.5108165277036897E-2</v>
      </c>
      <c r="Z945" s="13">
        <f t="shared" si="1191"/>
        <v>1.3322800372609845E-2</v>
      </c>
      <c r="AA945" s="13">
        <f t="shared" si="1192"/>
        <v>2.4472630163790643E-2</v>
      </c>
      <c r="AB945" s="13">
        <f t="shared" si="1193"/>
        <v>2.247686711440057E-2</v>
      </c>
      <c r="AC945" s="13">
        <f t="shared" si="1194"/>
        <v>1.858136284859598E-3</v>
      </c>
      <c r="AD945" s="13">
        <f t="shared" si="1195"/>
        <v>2.331512372117794E-2</v>
      </c>
      <c r="AE945" s="13">
        <f t="shared" si="1196"/>
        <v>2.7418929489733967E-2</v>
      </c>
      <c r="AF945" s="13">
        <f t="shared" si="1197"/>
        <v>1.612253281075492E-2</v>
      </c>
      <c r="AG945" s="13">
        <f t="shared" si="1198"/>
        <v>6.3201121529609088E-3</v>
      </c>
      <c r="AH945" s="13">
        <f t="shared" si="1199"/>
        <v>3.9169524510240831E-3</v>
      </c>
      <c r="AI945" s="13">
        <f t="shared" si="1200"/>
        <v>7.1950435360526015E-3</v>
      </c>
      <c r="AJ945" s="13">
        <f t="shared" si="1201"/>
        <v>6.6082818381108356E-3</v>
      </c>
      <c r="AK945" s="13">
        <f t="shared" si="1202"/>
        <v>4.0462473583922874E-3</v>
      </c>
      <c r="AL945" s="13">
        <f t="shared" si="1203"/>
        <v>1.6055929494186214E-4</v>
      </c>
      <c r="AM945" s="13">
        <f t="shared" si="1204"/>
        <v>8.5655025083834786E-3</v>
      </c>
      <c r="AN945" s="13">
        <f t="shared" si="1205"/>
        <v>1.0073157326125503E-2</v>
      </c>
      <c r="AO945" s="13">
        <f t="shared" si="1206"/>
        <v>5.9230908179388015E-3</v>
      </c>
      <c r="AP945" s="13">
        <f t="shared" si="1207"/>
        <v>2.3218807305868559E-3</v>
      </c>
      <c r="AQ945" s="13">
        <f t="shared" si="1208"/>
        <v>6.8264149910670659E-4</v>
      </c>
      <c r="AR945" s="13">
        <f t="shared" si="1209"/>
        <v>9.2127877470121267E-4</v>
      </c>
      <c r="AS945" s="13">
        <f t="shared" si="1210"/>
        <v>1.692295470955582E-3</v>
      </c>
      <c r="AT945" s="13">
        <f t="shared" si="1211"/>
        <v>1.5542873881717173E-3</v>
      </c>
      <c r="AU945" s="13">
        <f t="shared" si="1212"/>
        <v>9.5168931844017053E-4</v>
      </c>
      <c r="AV945" s="13">
        <f t="shared" si="1213"/>
        <v>4.370391372240808E-4</v>
      </c>
      <c r="AW945" s="13">
        <f t="shared" si="1214"/>
        <v>9.6345369918510469E-6</v>
      </c>
      <c r="AX945" s="13">
        <f t="shared" si="1215"/>
        <v>2.6223262526403669E-3</v>
      </c>
      <c r="AY945" s="13">
        <f t="shared" si="1216"/>
        <v>3.0838943631645403E-3</v>
      </c>
      <c r="AZ945" s="13">
        <f t="shared" si="1217"/>
        <v>1.813352635581137E-3</v>
      </c>
      <c r="BA945" s="13">
        <f t="shared" si="1218"/>
        <v>7.1084315127552266E-4</v>
      </c>
      <c r="BB945" s="13">
        <f t="shared" si="1219"/>
        <v>2.0899050843744714E-4</v>
      </c>
      <c r="BC945" s="13">
        <f t="shared" si="1220"/>
        <v>4.9155184277791207E-5</v>
      </c>
      <c r="BD945" s="13">
        <f t="shared" si="1221"/>
        <v>1.8057290528104773E-4</v>
      </c>
      <c r="BE945" s="13">
        <f t="shared" si="1222"/>
        <v>3.3169407368959994E-4</v>
      </c>
      <c r="BF945" s="13">
        <f t="shared" si="1223"/>
        <v>3.0464415009982446E-4</v>
      </c>
      <c r="BG945" s="13">
        <f t="shared" si="1224"/>
        <v>1.8653344663390909E-4</v>
      </c>
      <c r="BH945" s="13">
        <f t="shared" si="1225"/>
        <v>8.5660745582322921E-5</v>
      </c>
      <c r="BI945" s="13">
        <f t="shared" si="1226"/>
        <v>3.1470016626543392E-5</v>
      </c>
      <c r="BJ945" s="14">
        <f t="shared" si="1227"/>
        <v>0.52552852036128983</v>
      </c>
      <c r="BK945" s="14">
        <f t="shared" si="1228"/>
        <v>0.23152279586951824</v>
      </c>
      <c r="BL945" s="14">
        <f t="shared" si="1229"/>
        <v>0.22960801341019252</v>
      </c>
      <c r="BM945" s="14">
        <f t="shared" si="1230"/>
        <v>0.5766046313447768</v>
      </c>
      <c r="BN945" s="14">
        <f t="shared" si="1231"/>
        <v>0.42030323884266091</v>
      </c>
    </row>
    <row r="946" spans="1:66" x14ac:dyDescent="0.25">
      <c r="A946" t="s">
        <v>28</v>
      </c>
      <c r="B946" t="s">
        <v>293</v>
      </c>
      <c r="C946" t="s">
        <v>276</v>
      </c>
      <c r="D946" s="24" t="s">
        <v>500</v>
      </c>
      <c r="E946" s="10">
        <f>VLOOKUP(A946,home!$A$2:$E$405,3,FALSE)</f>
        <v>1.4098360655737701</v>
      </c>
      <c r="F946" s="10">
        <f>VLOOKUP(B946,home!$B$2:$E$405,3,FALSE)</f>
        <v>0.35</v>
      </c>
      <c r="G946" s="10">
        <f>VLOOKUP(C946,away!$B$2:$E$405,4,FALSE)</f>
        <v>1.66</v>
      </c>
      <c r="H946" s="10">
        <f>VLOOKUP(A946,away!$A$2:$E$405,3,FALSE)</f>
        <v>1.1147540983606601</v>
      </c>
      <c r="I946" s="10">
        <f>VLOOKUP(C946,away!$B$2:$E$405,3,FALSE)</f>
        <v>0.24</v>
      </c>
      <c r="J946" s="10">
        <f>VLOOKUP(B946,home!$B$2:$E$405,4,FALSE)</f>
        <v>0.67</v>
      </c>
      <c r="K946" s="12">
        <f t="shared" si="1176"/>
        <v>0.81911475409836032</v>
      </c>
      <c r="L946" s="12">
        <f t="shared" si="1177"/>
        <v>0.17925245901639417</v>
      </c>
      <c r="M946" s="13">
        <f t="shared" si="1178"/>
        <v>0.36848060054735376</v>
      </c>
      <c r="N946" s="13">
        <f t="shared" si="1179"/>
        <v>0.30182789650736175</v>
      </c>
      <c r="O946" s="13">
        <f t="shared" si="1180"/>
        <v>6.6051053747950825E-2</v>
      </c>
      <c r="P946" s="13">
        <f t="shared" si="1181"/>
        <v>5.4103392648690317E-2</v>
      </c>
      <c r="Q946" s="13">
        <f t="shared" si="1182"/>
        <v>0.12361584161382649</v>
      </c>
      <c r="R946" s="13">
        <f t="shared" si="1183"/>
        <v>5.9199069024721013E-3</v>
      </c>
      <c r="S946" s="13">
        <f t="shared" si="1184"/>
        <v>1.9859777500838773E-3</v>
      </c>
      <c r="T946" s="13">
        <f t="shared" si="1185"/>
        <v>2.2158443582659504E-2</v>
      </c>
      <c r="U946" s="13">
        <f t="shared" si="1186"/>
        <v>4.8490830867036205E-3</v>
      </c>
      <c r="V946" s="13">
        <f t="shared" si="1187"/>
        <v>3.2399756020547157E-5</v>
      </c>
      <c r="W946" s="13">
        <f t="shared" si="1188"/>
        <v>3.3751853235390449E-2</v>
      </c>
      <c r="X946" s="13">
        <f t="shared" si="1189"/>
        <v>6.0501026888041759E-3</v>
      </c>
      <c r="Y946" s="13">
        <f t="shared" si="1190"/>
        <v>5.4224789213492327E-4</v>
      </c>
      <c r="Z946" s="13">
        <f t="shared" si="1191"/>
        <v>3.5371928980541649E-4</v>
      </c>
      <c r="AA946" s="13">
        <f t="shared" si="1192"/>
        <v>2.8973668908881034E-4</v>
      </c>
      <c r="AB946" s="13">
        <f t="shared" si="1193"/>
        <v>1.1866379841812698E-4</v>
      </c>
      <c r="AC946" s="13">
        <f t="shared" si="1194"/>
        <v>2.9732513718116337E-7</v>
      </c>
      <c r="AD946" s="13">
        <f t="shared" si="1195"/>
        <v>6.9116602408176965E-3</v>
      </c>
      <c r="AE946" s="13">
        <f t="shared" si="1196"/>
        <v>1.238932094052415E-3</v>
      </c>
      <c r="AF946" s="13">
        <f t="shared" si="1197"/>
        <v>1.1104081220661295E-4</v>
      </c>
      <c r="AG946" s="13">
        <f t="shared" si="1198"/>
        <v>6.6347795464043376E-6</v>
      </c>
      <c r="AH946" s="13">
        <f t="shared" si="1199"/>
        <v>1.5851263124788364E-5</v>
      </c>
      <c r="AI946" s="13">
        <f t="shared" si="1200"/>
        <v>1.2984003496609425E-5</v>
      </c>
      <c r="AJ946" s="13">
        <f t="shared" si="1201"/>
        <v>5.3176944156687398E-6</v>
      </c>
      <c r="AK946" s="13">
        <f t="shared" si="1202"/>
        <v>1.4519339845535746E-6</v>
      </c>
      <c r="AL946" s="13">
        <f t="shared" si="1203"/>
        <v>1.7462301806220552E-9</v>
      </c>
      <c r="AM946" s="13">
        <f t="shared" si="1204"/>
        <v>1.1322885757137607E-3</v>
      </c>
      <c r="AN946" s="13">
        <f t="shared" si="1205"/>
        <v>2.029655115128622E-4</v>
      </c>
      <c r="AO946" s="13">
        <f t="shared" si="1206"/>
        <v>1.81910335171004E-5</v>
      </c>
      <c r="AP946" s="13">
        <f t="shared" si="1207"/>
        <v>1.0869291633299644E-6</v>
      </c>
      <c r="AQ946" s="13">
        <f t="shared" si="1208"/>
        <v>4.8708681325881994E-8</v>
      </c>
      <c r="AR946" s="13">
        <f t="shared" si="1209"/>
        <v>5.6827557872684189E-7</v>
      </c>
      <c r="AS946" s="13">
        <f t="shared" si="1210"/>
        <v>4.6548291092894043E-7</v>
      </c>
      <c r="AT946" s="13">
        <f t="shared" si="1211"/>
        <v>1.90641960061274E-7</v>
      </c>
      <c r="AU946" s="13">
        <f t="shared" si="1212"/>
        <v>5.2052547412139955E-8</v>
      </c>
      <c r="AV946" s="13">
        <f t="shared" si="1213"/>
        <v>1.0659252393422064E-8</v>
      </c>
      <c r="AW946" s="13">
        <f t="shared" si="1214"/>
        <v>7.1221130001936026E-12</v>
      </c>
      <c r="AX946" s="13">
        <f t="shared" si="1215"/>
        <v>1.5457904637735995E-4</v>
      </c>
      <c r="AY946" s="13">
        <f t="shared" si="1216"/>
        <v>2.7708674175551E-5</v>
      </c>
      <c r="AZ946" s="13">
        <f t="shared" si="1217"/>
        <v>2.4834239910257872E-6</v>
      </c>
      <c r="BA946" s="13">
        <f t="shared" si="1218"/>
        <v>1.4838661905722667E-7</v>
      </c>
      <c r="BB946" s="13">
        <f t="shared" si="1219"/>
        <v>6.6496665877842029E-9</v>
      </c>
      <c r="BC946" s="13">
        <f t="shared" si="1220"/>
        <v>2.3839381749989494E-10</v>
      </c>
      <c r="BD946" s="13">
        <f t="shared" si="1221"/>
        <v>1.6977465814291795E-8</v>
      </c>
      <c r="BE946" s="13">
        <f t="shared" si="1222"/>
        <v>1.3906492735686939E-8</v>
      </c>
      <c r="BF946" s="13">
        <f t="shared" si="1223"/>
        <v>5.6955066887814209E-9</v>
      </c>
      <c r="BG946" s="13">
        <f t="shared" si="1224"/>
        <v>1.5550911869489199E-9</v>
      </c>
      <c r="BH946" s="13">
        <f t="shared" si="1225"/>
        <v>3.184495337995479E-10</v>
      </c>
      <c r="BI946" s="13">
        <f t="shared" si="1226"/>
        <v>5.216934231419085E-11</v>
      </c>
      <c r="BJ946" s="14">
        <f t="shared" si="1227"/>
        <v>0.49775416062461203</v>
      </c>
      <c r="BK946" s="14">
        <f t="shared" si="1228"/>
        <v>0.42463037844769136</v>
      </c>
      <c r="BL946" s="14">
        <f t="shared" si="1229"/>
        <v>7.7265374737079923E-2</v>
      </c>
      <c r="BM946" s="14">
        <f t="shared" si="1230"/>
        <v>7.9977232464480269E-2</v>
      </c>
      <c r="BN946" s="14">
        <f t="shared" si="1231"/>
        <v>0.91999869196765538</v>
      </c>
    </row>
    <row r="947" spans="1:66" x14ac:dyDescent="0.25">
      <c r="A947" t="s">
        <v>304</v>
      </c>
      <c r="B947" t="s">
        <v>332</v>
      </c>
      <c r="C947" t="s">
        <v>376</v>
      </c>
      <c r="D947" s="24" t="s">
        <v>500</v>
      </c>
      <c r="E947" s="10">
        <f>VLOOKUP(A947,home!$A$2:$E$405,3,FALSE)</f>
        <v>1.325</v>
      </c>
      <c r="F947" s="10">
        <f>VLOOKUP(B947,home!$B$2:$E$405,3,FALSE)</f>
        <v>1.26</v>
      </c>
      <c r="G947" s="10">
        <f>VLOOKUP(C947,away!$B$2:$E$405,4,FALSE)</f>
        <v>0.94</v>
      </c>
      <c r="H947" s="10">
        <f>VLOOKUP(A947,away!$A$2:$E$405,3,FALSE)</f>
        <v>1.3</v>
      </c>
      <c r="I947" s="10">
        <f>VLOOKUP(C947,away!$B$2:$E$405,3,FALSE)</f>
        <v>1.32</v>
      </c>
      <c r="J947" s="10">
        <f>VLOOKUP(B947,home!$B$2:$E$405,4,FALSE)</f>
        <v>0.51</v>
      </c>
      <c r="K947" s="12">
        <f t="shared" si="1176"/>
        <v>1.5693299999999999</v>
      </c>
      <c r="L947" s="12">
        <f t="shared" si="1177"/>
        <v>0.87516000000000016</v>
      </c>
      <c r="M947" s="13">
        <f t="shared" si="1178"/>
        <v>8.6770376511182482E-2</v>
      </c>
      <c r="N947" s="13">
        <f t="shared" si="1179"/>
        <v>0.13617135497029401</v>
      </c>
      <c r="O947" s="13">
        <f t="shared" si="1180"/>
        <v>7.593796270752648E-2</v>
      </c>
      <c r="P947" s="13">
        <f t="shared" si="1181"/>
        <v>0.11917172301580252</v>
      </c>
      <c r="Q947" s="13">
        <f t="shared" si="1182"/>
        <v>0.10684889624776574</v>
      </c>
      <c r="R947" s="13">
        <f t="shared" si="1183"/>
        <v>3.3228933721559439E-2</v>
      </c>
      <c r="S947" s="13">
        <f t="shared" si="1184"/>
        <v>4.0918053307988395E-2</v>
      </c>
      <c r="T947" s="13">
        <f t="shared" si="1185"/>
        <v>9.3509880040194684E-2</v>
      </c>
      <c r="U947" s="13">
        <f t="shared" si="1186"/>
        <v>5.2147162557254864E-2</v>
      </c>
      <c r="V947" s="13">
        <f t="shared" si="1187"/>
        <v>6.2441624168525474E-3</v>
      </c>
      <c r="W947" s="13">
        <f t="shared" si="1188"/>
        <v>5.5893726116168753E-2</v>
      </c>
      <c r="X947" s="13">
        <f t="shared" si="1189"/>
        <v>4.8915953347826252E-2</v>
      </c>
      <c r="Y947" s="13">
        <f t="shared" si="1190"/>
        <v>2.1404642865941813E-2</v>
      </c>
      <c r="Z947" s="13">
        <f t="shared" si="1191"/>
        <v>9.6935445452533218E-3</v>
      </c>
      <c r="AA947" s="13">
        <f t="shared" si="1192"/>
        <v>1.5212370261202394E-2</v>
      </c>
      <c r="AB947" s="13">
        <f t="shared" si="1193"/>
        <v>1.1936614511006378E-2</v>
      </c>
      <c r="AC947" s="13">
        <f t="shared" si="1194"/>
        <v>5.3598908400995053E-4</v>
      </c>
      <c r="AD947" s="13">
        <f t="shared" si="1195"/>
        <v>2.1928925301471773E-2</v>
      </c>
      <c r="AE947" s="13">
        <f t="shared" si="1196"/>
        <v>1.9191318266836042E-2</v>
      </c>
      <c r="AF947" s="13">
        <f t="shared" si="1197"/>
        <v>8.3977370472021143E-3</v>
      </c>
      <c r="AG947" s="13">
        <f t="shared" si="1198"/>
        <v>2.4497878514098017E-3</v>
      </c>
      <c r="AH947" s="13">
        <f t="shared" si="1199"/>
        <v>2.1208506110559741E-3</v>
      </c>
      <c r="AI947" s="13">
        <f t="shared" si="1200"/>
        <v>3.328314489448472E-3</v>
      </c>
      <c r="AJ947" s="13">
        <f t="shared" si="1201"/>
        <v>2.6116118888630854E-3</v>
      </c>
      <c r="AK947" s="13">
        <f t="shared" si="1202"/>
        <v>1.3661602951831689E-3</v>
      </c>
      <c r="AL947" s="13">
        <f t="shared" si="1203"/>
        <v>2.94454145423217E-5</v>
      </c>
      <c r="AM947" s="13">
        <f t="shared" si="1204"/>
        <v>6.8827440686717381E-3</v>
      </c>
      <c r="AN947" s="13">
        <f t="shared" si="1205"/>
        <v>6.0235022991387598E-3</v>
      </c>
      <c r="AO947" s="13">
        <f t="shared" si="1206"/>
        <v>2.6357641360571387E-3</v>
      </c>
      <c r="AP947" s="13">
        <f t="shared" si="1207"/>
        <v>7.6890511377058872E-4</v>
      </c>
      <c r="AQ947" s="13">
        <f t="shared" si="1208"/>
        <v>1.6822874984186709E-4</v>
      </c>
      <c r="AR947" s="13">
        <f t="shared" si="1209"/>
        <v>3.712167241543495E-4</v>
      </c>
      <c r="AS947" s="13">
        <f t="shared" si="1210"/>
        <v>5.825615417171452E-4</v>
      </c>
      <c r="AT947" s="13">
        <f t="shared" si="1211"/>
        <v>4.5711565213148381E-4</v>
      </c>
      <c r="AU947" s="13">
        <f t="shared" si="1212"/>
        <v>2.3912176878650054E-4</v>
      </c>
      <c r="AV947" s="13">
        <f t="shared" si="1213"/>
        <v>9.3815241352429709E-5</v>
      </c>
      <c r="AW947" s="13">
        <f t="shared" si="1214"/>
        <v>1.1233547051339888E-6</v>
      </c>
      <c r="AX947" s="13">
        <f t="shared" si="1215"/>
        <v>1.8002161248814369E-3</v>
      </c>
      <c r="AY947" s="13">
        <f t="shared" si="1216"/>
        <v>1.5754771438512387E-3</v>
      </c>
      <c r="AZ947" s="13">
        <f t="shared" si="1217"/>
        <v>6.8939728860642501E-4</v>
      </c>
      <c r="BA947" s="13">
        <f t="shared" si="1218"/>
        <v>2.0111097703226637E-4</v>
      </c>
      <c r="BB947" s="13">
        <f t="shared" si="1219"/>
        <v>4.4001070664889556E-5</v>
      </c>
      <c r="BC947" s="13">
        <f t="shared" si="1220"/>
        <v>7.7015954006169537E-6</v>
      </c>
      <c r="BD947" s="13">
        <f t="shared" si="1221"/>
        <v>5.4145671385153409E-5</v>
      </c>
      <c r="BE947" s="13">
        <f t="shared" si="1222"/>
        <v>8.4972426474862789E-5</v>
      </c>
      <c r="BF947" s="13">
        <f t="shared" si="1223"/>
        <v>6.6674889019898218E-5</v>
      </c>
      <c r="BG947" s="13">
        <f t="shared" si="1224"/>
        <v>3.4878301195198963E-5</v>
      </c>
      <c r="BH947" s="13">
        <f t="shared" si="1225"/>
        <v>1.3683891103665396E-5</v>
      </c>
      <c r="BI947" s="13">
        <f t="shared" si="1226"/>
        <v>4.2949081651430427E-6</v>
      </c>
      <c r="BJ947" s="14">
        <f t="shared" si="1227"/>
        <v>0.535509270623028</v>
      </c>
      <c r="BK947" s="14">
        <f t="shared" si="1228"/>
        <v>0.2552452268942294</v>
      </c>
      <c r="BL947" s="14">
        <f t="shared" si="1229"/>
        <v>0.1998924620585861</v>
      </c>
      <c r="BM947" s="14">
        <f t="shared" si="1230"/>
        <v>0.44063690315782023</v>
      </c>
      <c r="BN947" s="14">
        <f t="shared" si="1231"/>
        <v>0.5581292471741307</v>
      </c>
    </row>
    <row r="948" spans="1:66" x14ac:dyDescent="0.25">
      <c r="A948" t="s">
        <v>301</v>
      </c>
      <c r="B948" t="s">
        <v>322</v>
      </c>
      <c r="C948" t="s">
        <v>319</v>
      </c>
      <c r="D948" s="24" t="s">
        <v>500</v>
      </c>
      <c r="E948" s="10">
        <f>VLOOKUP(A948,home!$A$2:$E$405,3,FALSE)</f>
        <v>1.3432835820895499</v>
      </c>
      <c r="F948" s="10">
        <f>VLOOKUP(B948,home!$B$2:$E$405,3,FALSE)</f>
        <v>0.5</v>
      </c>
      <c r="G948" s="10">
        <f>VLOOKUP(C948,away!$B$2:$E$405,4,FALSE)</f>
        <v>1.24</v>
      </c>
      <c r="H948" s="10">
        <f>VLOOKUP(A948,away!$A$2:$E$405,3,FALSE)</f>
        <v>1.0597014925373101</v>
      </c>
      <c r="I948" s="10">
        <f>VLOOKUP(C948,away!$B$2:$E$405,3,FALSE)</f>
        <v>0.99</v>
      </c>
      <c r="J948" s="10">
        <f>VLOOKUP(B948,home!$B$2:$E$405,4,FALSE)</f>
        <v>1.57</v>
      </c>
      <c r="K948" s="12">
        <f t="shared" si="1176"/>
        <v>0.83283582089552088</v>
      </c>
      <c r="L948" s="12">
        <f t="shared" si="1177"/>
        <v>1.647094029850741</v>
      </c>
      <c r="M948" s="13">
        <f t="shared" si="1178"/>
        <v>8.3749100323028444E-2</v>
      </c>
      <c r="N948" s="13">
        <f t="shared" si="1179"/>
        <v>6.9749250716790723E-2</v>
      </c>
      <c r="O948" s="13">
        <f t="shared" si="1180"/>
        <v>0.13794264314743093</v>
      </c>
      <c r="P948" s="13">
        <f t="shared" si="1181"/>
        <v>0.11488357444218854</v>
      </c>
      <c r="Q948" s="13">
        <f t="shared" si="1182"/>
        <v>2.9044837238782952E-2</v>
      </c>
      <c r="R948" s="13">
        <f t="shared" si="1183"/>
        <v>0.11360225199498238</v>
      </c>
      <c r="S948" s="13">
        <f t="shared" si="1184"/>
        <v>3.9398141668707469E-2</v>
      </c>
      <c r="T948" s="13">
        <f t="shared" si="1185"/>
        <v>4.7839578013985883E-2</v>
      </c>
      <c r="U948" s="13">
        <f t="shared" si="1186"/>
        <v>9.4612024795820981E-2</v>
      </c>
      <c r="V948" s="13">
        <f t="shared" si="1187"/>
        <v>6.0049724233492271E-3</v>
      </c>
      <c r="W948" s="13">
        <f t="shared" si="1188"/>
        <v>8.0631936215128652E-3</v>
      </c>
      <c r="X948" s="13">
        <f t="shared" si="1189"/>
        <v>1.3280838075524416E-2</v>
      </c>
      <c r="Y948" s="13">
        <f t="shared" si="1190"/>
        <v>1.0937394552805338E-2</v>
      </c>
      <c r="Z948" s="13">
        <f t="shared" si="1191"/>
        <v>6.2371197012844951E-2</v>
      </c>
      <c r="AA948" s="13">
        <f t="shared" si="1192"/>
        <v>5.1944967064428985E-2</v>
      </c>
      <c r="AB948" s="13">
        <f t="shared" si="1193"/>
        <v>2.1630814643247256E-2</v>
      </c>
      <c r="AC948" s="13">
        <f t="shared" si="1194"/>
        <v>5.1483590104268572E-4</v>
      </c>
      <c r="AD948" s="13">
        <f t="shared" si="1195"/>
        <v>1.6788291197030484E-3</v>
      </c>
      <c r="AE948" s="13">
        <f t="shared" si="1196"/>
        <v>2.7651894202024665E-3</v>
      </c>
      <c r="AF948" s="13">
        <f t="shared" si="1197"/>
        <v>2.2772634927109578E-3</v>
      </c>
      <c r="AG948" s="13">
        <f t="shared" si="1198"/>
        <v>1.2502890344137545E-3</v>
      </c>
      <c r="AH948" s="13">
        <f t="shared" si="1199"/>
        <v>2.5682806558625322E-2</v>
      </c>
      <c r="AI948" s="13">
        <f t="shared" si="1200"/>
        <v>2.1389561283153585E-2</v>
      </c>
      <c r="AJ948" s="13">
        <f t="shared" si="1201"/>
        <v>8.9069964149251345E-3</v>
      </c>
      <c r="AK948" s="13">
        <f t="shared" si="1202"/>
        <v>2.4726885569792121E-3</v>
      </c>
      <c r="AL948" s="13">
        <f t="shared" si="1203"/>
        <v>2.8249229345660325E-5</v>
      </c>
      <c r="AM948" s="13">
        <f t="shared" si="1204"/>
        <v>2.7963780561023874E-4</v>
      </c>
      <c r="AN948" s="13">
        <f t="shared" si="1205"/>
        <v>4.6058976014118629E-4</v>
      </c>
      <c r="AO948" s="13">
        <f t="shared" si="1206"/>
        <v>3.7931732206946647E-4</v>
      </c>
      <c r="AP948" s="13">
        <f t="shared" si="1207"/>
        <v>2.0825709886652957E-4</v>
      </c>
      <c r="AQ948" s="13">
        <f t="shared" si="1208"/>
        <v>8.5754756054274097E-5</v>
      </c>
      <c r="AR948" s="13">
        <f t="shared" si="1209"/>
        <v>8.4603994705046495E-3</v>
      </c>
      <c r="AS948" s="13">
        <f t="shared" si="1210"/>
        <v>7.0461237381217691E-3</v>
      </c>
      <c r="AT948" s="13">
        <f t="shared" si="1211"/>
        <v>2.9341321237850299E-3</v>
      </c>
      <c r="AU948" s="13">
        <f t="shared" si="1212"/>
        <v>8.1455011197614118E-4</v>
      </c>
      <c r="AV948" s="13">
        <f t="shared" si="1213"/>
        <v>1.6959662779204699E-4</v>
      </c>
      <c r="AW948" s="13">
        <f t="shared" si="1214"/>
        <v>1.0764203336542994E-6</v>
      </c>
      <c r="AX948" s="13">
        <f t="shared" si="1215"/>
        <v>3.8815396898137525E-5</v>
      </c>
      <c r="AY948" s="13">
        <f t="shared" si="1216"/>
        <v>6.3932608497209296E-5</v>
      </c>
      <c r="AZ948" s="13">
        <f t="shared" si="1217"/>
        <v>5.2651508884269103E-5</v>
      </c>
      <c r="BA948" s="13">
        <f t="shared" si="1218"/>
        <v>2.8907328648637621E-5</v>
      </c>
      <c r="BB948" s="13">
        <f t="shared" si="1219"/>
        <v>1.1903272109026078E-5</v>
      </c>
      <c r="BC948" s="13">
        <f t="shared" si="1220"/>
        <v>3.92116168529314E-6</v>
      </c>
      <c r="BD948" s="13">
        <f t="shared" si="1221"/>
        <v>2.3225122430034278E-3</v>
      </c>
      <c r="BE948" s="13">
        <f t="shared" si="1222"/>
        <v>1.9342713904416573E-3</v>
      </c>
      <c r="BF948" s="13">
        <f t="shared" si="1223"/>
        <v>8.0546525064659907E-4</v>
      </c>
      <c r="BG948" s="13">
        <f t="shared" si="1224"/>
        <v>2.2360677107502561E-4</v>
      </c>
      <c r="BH948" s="13">
        <f t="shared" si="1225"/>
        <v>4.655693218651644E-5</v>
      </c>
      <c r="BI948" s="13">
        <f t="shared" si="1226"/>
        <v>7.7548561671869063E-6</v>
      </c>
      <c r="BJ948" s="14">
        <f t="shared" si="1227"/>
        <v>0.18850035130589674</v>
      </c>
      <c r="BK948" s="14">
        <f t="shared" si="1228"/>
        <v>0.24464280659615922</v>
      </c>
      <c r="BL948" s="14">
        <f t="shared" si="1229"/>
        <v>0.50294972397529369</v>
      </c>
      <c r="BM948" s="14">
        <f t="shared" si="1230"/>
        <v>0.44942956483882707</v>
      </c>
      <c r="BN948" s="14">
        <f t="shared" si="1231"/>
        <v>0.54897165786320401</v>
      </c>
    </row>
    <row r="949" spans="1:66" x14ac:dyDescent="0.25">
      <c r="A949" t="s">
        <v>303</v>
      </c>
      <c r="B949" t="s">
        <v>306</v>
      </c>
      <c r="C949" t="s">
        <v>308</v>
      </c>
      <c r="D949" s="24" t="s">
        <v>500</v>
      </c>
      <c r="E949" s="10">
        <f>VLOOKUP(A949,home!$A$2:$E$405,3,FALSE)</f>
        <v>1.25</v>
      </c>
      <c r="F949" s="10">
        <f>VLOOKUP(B949,home!$B$2:$E$405,3,FALSE)</f>
        <v>0.27</v>
      </c>
      <c r="G949" s="10">
        <f>VLOOKUP(C949,away!$B$2:$E$405,4,FALSE)</f>
        <v>0.8</v>
      </c>
      <c r="H949" s="10">
        <f>VLOOKUP(A949,away!$A$2:$E$405,3,FALSE)</f>
        <v>0.92105263157894701</v>
      </c>
      <c r="I949" s="10">
        <f>VLOOKUP(C949,away!$B$2:$E$405,3,FALSE)</f>
        <v>1.6</v>
      </c>
      <c r="J949" s="10">
        <f>VLOOKUP(B949,home!$B$2:$E$405,4,FALSE)</f>
        <v>2.9</v>
      </c>
      <c r="K949" s="12">
        <f t="shared" si="1176"/>
        <v>0.27</v>
      </c>
      <c r="L949" s="12">
        <f t="shared" si="1177"/>
        <v>4.273684210526314</v>
      </c>
      <c r="M949" s="13">
        <f t="shared" si="1178"/>
        <v>1.0634155825117352E-2</v>
      </c>
      <c r="N949" s="13">
        <f t="shared" si="1179"/>
        <v>2.8712220727816853E-3</v>
      </c>
      <c r="O949" s="13">
        <f t="shared" si="1180"/>
        <v>4.544702384208045E-2</v>
      </c>
      <c r="P949" s="13">
        <f t="shared" si="1181"/>
        <v>1.2270696437361723E-2</v>
      </c>
      <c r="Q949" s="13">
        <f t="shared" si="1182"/>
        <v>3.8761497982552756E-4</v>
      </c>
      <c r="R949" s="13">
        <f t="shared" si="1183"/>
        <v>9.7113114104656117E-2</v>
      </c>
      <c r="S949" s="13">
        <f t="shared" si="1184"/>
        <v>3.5397730091147155E-3</v>
      </c>
      <c r="T949" s="13">
        <f t="shared" si="1185"/>
        <v>1.6565440190438327E-3</v>
      </c>
      <c r="U949" s="13">
        <f t="shared" si="1186"/>
        <v>2.6220540808257153E-2</v>
      </c>
      <c r="V949" s="13">
        <f t="shared" si="1187"/>
        <v>4.538361605370234E-4</v>
      </c>
      <c r="W949" s="13">
        <f t="shared" si="1188"/>
        <v>3.4885348184297484E-5</v>
      </c>
      <c r="X949" s="13">
        <f t="shared" si="1189"/>
        <v>1.4908896171394496E-4</v>
      </c>
      <c r="Y949" s="13">
        <f t="shared" si="1190"/>
        <v>3.1857957082032448E-4</v>
      </c>
      <c r="Z949" s="13">
        <f t="shared" si="1191"/>
        <v>0.13834359412803635</v>
      </c>
      <c r="AA949" s="13">
        <f t="shared" si="1192"/>
        <v>3.7352770414569816E-2</v>
      </c>
      <c r="AB949" s="13">
        <f t="shared" si="1193"/>
        <v>5.0426240059669256E-3</v>
      </c>
      <c r="AC949" s="13">
        <f t="shared" si="1194"/>
        <v>3.2729947314518738E-5</v>
      </c>
      <c r="AD949" s="13">
        <f t="shared" si="1195"/>
        <v>2.3547610024400799E-6</v>
      </c>
      <c r="AE949" s="13">
        <f t="shared" si="1196"/>
        <v>1.0063504915691284E-5</v>
      </c>
      <c r="AF949" s="13">
        <f t="shared" si="1197"/>
        <v>2.1504121030371898E-5</v>
      </c>
      <c r="AG949" s="13">
        <f t="shared" si="1198"/>
        <v>3.0633940836249074E-5</v>
      </c>
      <c r="AH949" s="13">
        <f t="shared" si="1199"/>
        <v>0.14780920846311249</v>
      </c>
      <c r="AI949" s="13">
        <f t="shared" si="1200"/>
        <v>3.9908486285040373E-2</v>
      </c>
      <c r="AJ949" s="13">
        <f t="shared" si="1201"/>
        <v>5.3876456484804498E-3</v>
      </c>
      <c r="AK949" s="13">
        <f t="shared" si="1202"/>
        <v>4.8488810836324063E-4</v>
      </c>
      <c r="AL949" s="13">
        <f t="shared" si="1203"/>
        <v>1.5106765577337016E-6</v>
      </c>
      <c r="AM949" s="13">
        <f t="shared" si="1204"/>
        <v>1.2715709413176431E-7</v>
      </c>
      <c r="AN949" s="13">
        <f t="shared" si="1205"/>
        <v>5.4342926544732924E-7</v>
      </c>
      <c r="AO949" s="13">
        <f t="shared" si="1206"/>
        <v>1.1612225356400824E-6</v>
      </c>
      <c r="AP949" s="13">
        <f t="shared" si="1207"/>
        <v>1.6542328051574497E-6</v>
      </c>
      <c r="AQ949" s="13">
        <f t="shared" si="1208"/>
        <v>1.7674171549840115E-6</v>
      </c>
      <c r="AR949" s="13">
        <f t="shared" si="1209"/>
        <v>0.12633797607583921</v>
      </c>
      <c r="AS949" s="13">
        <f t="shared" si="1210"/>
        <v>3.4111253540476595E-2</v>
      </c>
      <c r="AT949" s="13">
        <f t="shared" si="1211"/>
        <v>4.6050192279643402E-3</v>
      </c>
      <c r="AU949" s="13">
        <f t="shared" si="1212"/>
        <v>4.144517305167907E-4</v>
      </c>
      <c r="AV949" s="13">
        <f t="shared" si="1213"/>
        <v>2.7975491809883365E-5</v>
      </c>
      <c r="AW949" s="13">
        <f t="shared" si="1214"/>
        <v>4.8421159139990738E-8</v>
      </c>
      <c r="AX949" s="13">
        <f t="shared" si="1215"/>
        <v>5.7220692359293944E-9</v>
      </c>
      <c r="AY949" s="13">
        <f t="shared" si="1216"/>
        <v>2.4454316945129818E-8</v>
      </c>
      <c r="AZ949" s="13">
        <f t="shared" si="1217"/>
        <v>5.2255014103803714E-8</v>
      </c>
      <c r="BA949" s="13">
        <f t="shared" si="1218"/>
        <v>7.4440476232085257E-8</v>
      </c>
      <c r="BB949" s="13">
        <f t="shared" si="1219"/>
        <v>7.9533771974280529E-8</v>
      </c>
      <c r="BC949" s="13">
        <f t="shared" si="1220"/>
        <v>6.7980445098016578E-8</v>
      </c>
      <c r="BD949" s="13">
        <f t="shared" si="1221"/>
        <v>8.9988102257527541E-2</v>
      </c>
      <c r="BE949" s="13">
        <f t="shared" si="1222"/>
        <v>2.4296787609532439E-2</v>
      </c>
      <c r="BF949" s="13">
        <f t="shared" si="1223"/>
        <v>3.2800663272868793E-3</v>
      </c>
      <c r="BG949" s="13">
        <f t="shared" si="1224"/>
        <v>2.9520596945581921E-4</v>
      </c>
      <c r="BH949" s="13">
        <f t="shared" si="1225"/>
        <v>1.9926402938267793E-5</v>
      </c>
      <c r="BI949" s="13">
        <f t="shared" si="1226"/>
        <v>1.0760257586664608E-6</v>
      </c>
      <c r="BJ949" s="14">
        <f t="shared" si="1227"/>
        <v>5.4880491251033158E-3</v>
      </c>
      <c r="BK949" s="14">
        <f t="shared" si="1228"/>
        <v>2.6932726510320013E-2</v>
      </c>
      <c r="BL949" s="14">
        <f t="shared" si="1229"/>
        <v>0.68814414233963339</v>
      </c>
      <c r="BM949" s="14">
        <f t="shared" si="1230"/>
        <v>0.69018470880811245</v>
      </c>
      <c r="BN949" s="14">
        <f t="shared" si="1231"/>
        <v>0.16872382726182283</v>
      </c>
    </row>
    <row r="950" spans="1:66" x14ac:dyDescent="0.25">
      <c r="A950" t="s">
        <v>35</v>
      </c>
      <c r="B950" t="s">
        <v>471</v>
      </c>
      <c r="C950" t="s">
        <v>212</v>
      </c>
      <c r="D950" s="24" t="s">
        <v>500</v>
      </c>
      <c r="E950" s="10">
        <f>VLOOKUP(A950,home!$A$2:$E$405,3,FALSE)</f>
        <v>1.5735294117647101</v>
      </c>
      <c r="F950" s="10">
        <f>VLOOKUP(B950,home!$B$2:$E$405,3,FALSE)</f>
        <v>1.1100000000000001</v>
      </c>
      <c r="G950" s="10">
        <f>VLOOKUP(C950,away!$B$2:$E$405,4,FALSE)</f>
        <v>1.1100000000000001</v>
      </c>
      <c r="H950" s="10">
        <f>VLOOKUP(A950,away!$A$2:$E$405,3,FALSE)</f>
        <v>1.02941176470588</v>
      </c>
      <c r="I950" s="10">
        <f>VLOOKUP(C950,away!$B$2:$E$405,3,FALSE)</f>
        <v>0.79</v>
      </c>
      <c r="J950" s="10">
        <f>VLOOKUP(B950,home!$B$2:$E$405,4,FALSE)</f>
        <v>0.97</v>
      </c>
      <c r="K950" s="12">
        <f t="shared" si="1176"/>
        <v>1.9387455882352997</v>
      </c>
      <c r="L950" s="12">
        <f t="shared" si="1177"/>
        <v>0.7888382352941159</v>
      </c>
      <c r="M950" s="13">
        <f t="shared" si="1178"/>
        <v>6.5377061506799242E-2</v>
      </c>
      <c r="N950" s="13">
        <f t="shared" si="1179"/>
        <v>0.12674948956809487</v>
      </c>
      <c r="O950" s="13">
        <f t="shared" si="1180"/>
        <v>5.1571925827738389E-2</v>
      </c>
      <c r="P950" s="13">
        <f t="shared" si="1181"/>
        <v>9.998484367532591E-2</v>
      </c>
      <c r="Q950" s="13">
        <f t="shared" si="1182"/>
        <v>0.12286750685561007</v>
      </c>
      <c r="R950" s="13">
        <f t="shared" si="1183"/>
        <v>2.0340953480336096E-2</v>
      </c>
      <c r="S950" s="13">
        <f t="shared" si="1184"/>
        <v>3.8228121356217858E-2</v>
      </c>
      <c r="T950" s="13">
        <f t="shared" si="1185"/>
        <v>9.692258728296714E-2</v>
      </c>
      <c r="U950" s="13">
        <f t="shared" si="1186"/>
        <v>3.9435933820501069E-2</v>
      </c>
      <c r="V950" s="13">
        <f t="shared" si="1187"/>
        <v>6.4960479506771425E-3</v>
      </c>
      <c r="W950" s="13">
        <f t="shared" si="1188"/>
        <v>7.9402945617928156E-2</v>
      </c>
      <c r="X950" s="13">
        <f t="shared" si="1189"/>
        <v>6.2636079498401109E-2</v>
      </c>
      <c r="Y950" s="13">
        <f t="shared" si="1190"/>
        <v>2.4704867208630337E-2</v>
      </c>
      <c r="Z950" s="13">
        <f t="shared" si="1191"/>
        <v>5.3485739492093436E-3</v>
      </c>
      <c r="AA950" s="13">
        <f t="shared" si="1192"/>
        <v>1.0369524147379868E-2</v>
      </c>
      <c r="AB950" s="13">
        <f t="shared" si="1193"/>
        <v>1.0051934596416066E-2</v>
      </c>
      <c r="AC950" s="13">
        <f t="shared" si="1194"/>
        <v>6.2092338264959203E-4</v>
      </c>
      <c r="AD950" s="13">
        <f t="shared" si="1195"/>
        <v>3.8485527627411427E-2</v>
      </c>
      <c r="AE950" s="13">
        <f t="shared" si="1196"/>
        <v>3.0358855697970172E-2</v>
      </c>
      <c r="AF950" s="13">
        <f t="shared" si="1197"/>
        <v>1.1974113077167753E-2</v>
      </c>
      <c r="AG950" s="13">
        <f t="shared" si="1198"/>
        <v>3.1485460763350688E-3</v>
      </c>
      <c r="AH950" s="13">
        <f t="shared" si="1199"/>
        <v>1.0547899088585947E-3</v>
      </c>
      <c r="AI950" s="13">
        <f t="shared" si="1200"/>
        <v>2.0449692823147144E-3</v>
      </c>
      <c r="AJ950" s="13">
        <f t="shared" si="1201"/>
        <v>1.98233758708218E-3</v>
      </c>
      <c r="AK950" s="13">
        <f t="shared" si="1202"/>
        <v>1.2810827504495287E-3</v>
      </c>
      <c r="AL950" s="13">
        <f t="shared" si="1203"/>
        <v>3.7984532138763908E-5</v>
      </c>
      <c r="AM950" s="13">
        <f t="shared" si="1204"/>
        <v>1.492272937971032E-2</v>
      </c>
      <c r="AN950" s="13">
        <f t="shared" si="1205"/>
        <v>1.1771619509662346E-2</v>
      </c>
      <c r="AO950" s="13">
        <f t="shared" si="1206"/>
        <v>4.6429517802779154E-3</v>
      </c>
      <c r="AP950" s="13">
        <f t="shared" si="1207"/>
        <v>1.2208459629700348E-3</v>
      </c>
      <c r="AQ950" s="13">
        <f t="shared" si="1208"/>
        <v>2.4076249374880695E-4</v>
      </c>
      <c r="AR950" s="13">
        <f t="shared" si="1209"/>
        <v>1.6641172206201108E-4</v>
      </c>
      <c r="AS950" s="13">
        <f t="shared" si="1210"/>
        <v>3.226299919783629E-4</v>
      </c>
      <c r="AT950" s="13">
        <f t="shared" si="1211"/>
        <v>3.1274873679022069E-4</v>
      </c>
      <c r="AU950" s="13">
        <f t="shared" si="1212"/>
        <v>2.0211341122606779E-4</v>
      </c>
      <c r="AV950" s="13">
        <f t="shared" si="1213"/>
        <v>9.796162108443149E-5</v>
      </c>
      <c r="AW950" s="13">
        <f t="shared" si="1214"/>
        <v>1.6136637990798966E-6</v>
      </c>
      <c r="AX950" s="13">
        <f t="shared" si="1215"/>
        <v>4.8218959582237812E-3</v>
      </c>
      <c r="AY950" s="13">
        <f t="shared" si="1216"/>
        <v>3.8036958984570776E-3</v>
      </c>
      <c r="AZ950" s="13">
        <f t="shared" si="1217"/>
        <v>1.5002503800671738E-3</v>
      </c>
      <c r="BA950" s="13">
        <f t="shared" si="1218"/>
        <v>3.944849541038387E-4</v>
      </c>
      <c r="BB950" s="13">
        <f t="shared" si="1219"/>
        <v>7.7796203761338096E-5</v>
      </c>
      <c r="BC950" s="13">
        <f t="shared" si="1220"/>
        <v>1.2273724017535086E-5</v>
      </c>
      <c r="BD950" s="13">
        <f t="shared" si="1221"/>
        <v>2.1878654860608607E-5</v>
      </c>
      <c r="BE950" s="13">
        <f t="shared" si="1222"/>
        <v>4.2417145587527735E-5</v>
      </c>
      <c r="BF950" s="13">
        <f t="shared" si="1223"/>
        <v>4.111802693667691E-5</v>
      </c>
      <c r="BG950" s="13">
        <f t="shared" si="1224"/>
        <v>2.6572464440140862E-5</v>
      </c>
      <c r="BH950" s="13">
        <f t="shared" si="1225"/>
        <v>1.2879312050465625E-5</v>
      </c>
      <c r="BI950" s="13">
        <f t="shared" si="1226"/>
        <v>4.9939418834691895E-6</v>
      </c>
      <c r="BJ950" s="14">
        <f t="shared" si="1227"/>
        <v>0.64065982475551642</v>
      </c>
      <c r="BK950" s="14">
        <f t="shared" si="1228"/>
        <v>0.21454867830226562</v>
      </c>
      <c r="BL950" s="14">
        <f t="shared" si="1229"/>
        <v>0.13938517642997644</v>
      </c>
      <c r="BM950" s="14">
        <f t="shared" si="1230"/>
        <v>0.50924839028840507</v>
      </c>
      <c r="BN950" s="14">
        <f t="shared" si="1231"/>
        <v>0.48689178091390456</v>
      </c>
    </row>
    <row r="951" spans="1:66" x14ac:dyDescent="0.25">
      <c r="A951" t="s">
        <v>35</v>
      </c>
      <c r="B951" t="s">
        <v>283</v>
      </c>
      <c r="C951" t="s">
        <v>36</v>
      </c>
      <c r="D951" s="24" t="s">
        <v>500</v>
      </c>
      <c r="E951" s="10">
        <f>VLOOKUP(A951,home!$A$2:$E$405,3,FALSE)</f>
        <v>1.5735294117647101</v>
      </c>
      <c r="F951" s="10">
        <f>VLOOKUP(B951,home!$B$2:$E$405,3,FALSE)</f>
        <v>0.95</v>
      </c>
      <c r="G951" s="10">
        <f>VLOOKUP(C951,away!$B$2:$E$405,4,FALSE)</f>
        <v>1.27</v>
      </c>
      <c r="H951" s="10">
        <f>VLOOKUP(A951,away!$A$2:$E$405,3,FALSE)</f>
        <v>1.02941176470588</v>
      </c>
      <c r="I951" s="10">
        <f>VLOOKUP(C951,away!$B$2:$E$405,3,FALSE)</f>
        <v>0.64</v>
      </c>
      <c r="J951" s="10">
        <f>VLOOKUP(B951,home!$B$2:$E$405,4,FALSE)</f>
        <v>2.4300000000000002</v>
      </c>
      <c r="K951" s="12">
        <f t="shared" si="1176"/>
        <v>1.8984632352941224</v>
      </c>
      <c r="L951" s="12">
        <f t="shared" si="1177"/>
        <v>1.6009411764705848</v>
      </c>
      <c r="M951" s="13">
        <f t="shared" si="1178"/>
        <v>3.021537398557356E-2</v>
      </c>
      <c r="N951" s="13">
        <f t="shared" si="1179"/>
        <v>5.736277665227385E-2</v>
      </c>
      <c r="O951" s="13">
        <f t="shared" si="1180"/>
        <v>4.8373036375962832E-2</v>
      </c>
      <c r="P951" s="13">
        <f t="shared" si="1181"/>
        <v>9.1834431139310682E-2</v>
      </c>
      <c r="Q951" s="13">
        <f t="shared" si="1182"/>
        <v>5.4450561274364984E-2</v>
      </c>
      <c r="R951" s="13">
        <f t="shared" si="1183"/>
        <v>3.8721192882594166E-2</v>
      </c>
      <c r="S951" s="13">
        <f t="shared" si="1184"/>
        <v>6.977873868702926E-2</v>
      </c>
      <c r="T951" s="13">
        <f t="shared" si="1185"/>
        <v>8.7172145626065539E-2</v>
      </c>
      <c r="U951" s="13">
        <f t="shared" si="1186"/>
        <v>7.3510761114337478E-2</v>
      </c>
      <c r="V951" s="13">
        <f t="shared" si="1187"/>
        <v>2.3564496875742462E-2</v>
      </c>
      <c r="W951" s="13">
        <f t="shared" si="1188"/>
        <v>3.4457462906837266E-2</v>
      </c>
      <c r="X951" s="13">
        <f t="shared" si="1189"/>
        <v>5.5164371204263582E-2</v>
      </c>
      <c r="Y951" s="13">
        <f t="shared" si="1190"/>
        <v>4.4157456667506895E-2</v>
      </c>
      <c r="Z951" s="13">
        <f t="shared" si="1191"/>
        <v>2.0663450695934921E-2</v>
      </c>
      <c r="AA951" s="13">
        <f t="shared" si="1192"/>
        <v>3.92288014605452E-2</v>
      </c>
      <c r="AB951" s="13">
        <f t="shared" si="1193"/>
        <v>3.7237218668748719E-2</v>
      </c>
      <c r="AC951" s="13">
        <f t="shared" si="1194"/>
        <v>4.4762646465610068E-3</v>
      </c>
      <c r="AD951" s="13">
        <f t="shared" si="1195"/>
        <v>1.635405662753538E-2</v>
      </c>
      <c r="AE951" s="13">
        <f t="shared" si="1196"/>
        <v>2.6181882657353054E-2</v>
      </c>
      <c r="AF951" s="13">
        <f t="shared" si="1197"/>
        <v>2.0957827011838803E-2</v>
      </c>
      <c r="AG951" s="13">
        <f t="shared" si="1198"/>
        <v>1.1184082744200075E-2</v>
      </c>
      <c r="AH951" s="13">
        <f t="shared" si="1199"/>
        <v>8.2702422667729914E-3</v>
      </c>
      <c r="AI951" s="13">
        <f t="shared" si="1200"/>
        <v>1.5700750890444051E-2</v>
      </c>
      <c r="AJ951" s="13">
        <f t="shared" si="1201"/>
        <v>1.4903649166009744E-2</v>
      </c>
      <c r="AK951" s="13">
        <f t="shared" si="1202"/>
        <v>9.4313433377971358E-3</v>
      </c>
      <c r="AL951" s="13">
        <f t="shared" si="1203"/>
        <v>5.4419345283259672E-4</v>
      </c>
      <c r="AM951" s="13">
        <f t="shared" si="1204"/>
        <v>6.2095150510588165E-3</v>
      </c>
      <c r="AN951" s="13">
        <f t="shared" si="1205"/>
        <v>9.9410683311539037E-3</v>
      </c>
      <c r="AO951" s="13">
        <f t="shared" si="1206"/>
        <v>7.9575328147260035E-3</v>
      </c>
      <c r="AP951" s="13">
        <f t="shared" si="1207"/>
        <v>4.2465139820702449E-3</v>
      </c>
      <c r="AQ951" s="13">
        <f t="shared" si="1208"/>
        <v>1.699604772588581E-3</v>
      </c>
      <c r="AR951" s="13">
        <f t="shared" si="1209"/>
        <v>2.6480342768528619E-3</v>
      </c>
      <c r="AS951" s="13">
        <f t="shared" si="1210"/>
        <v>5.0271957204038164E-3</v>
      </c>
      <c r="AT951" s="13">
        <f t="shared" si="1211"/>
        <v>4.7719731259072981E-3</v>
      </c>
      <c r="AU951" s="13">
        <f t="shared" si="1212"/>
        <v>3.0198051797821917E-3</v>
      </c>
      <c r="AV951" s="13">
        <f t="shared" si="1213"/>
        <v>1.433247277891813E-3</v>
      </c>
      <c r="AW951" s="13">
        <f t="shared" si="1214"/>
        <v>4.5943954993904639E-5</v>
      </c>
      <c r="AX951" s="13">
        <f t="shared" si="1215"/>
        <v>1.9647560055734438E-3</v>
      </c>
      <c r="AY951" s="13">
        <f t="shared" si="1216"/>
        <v>3.1454587910403954E-3</v>
      </c>
      <c r="AZ951" s="13">
        <f t="shared" si="1217"/>
        <v>2.5178472487339771E-3</v>
      </c>
      <c r="BA951" s="13">
        <f t="shared" si="1218"/>
        <v>1.3436417788538E-3</v>
      </c>
      <c r="BB951" s="13">
        <f t="shared" si="1219"/>
        <v>5.3777286254830779E-4</v>
      </c>
      <c r="BC951" s="13">
        <f t="shared" si="1220"/>
        <v>1.721885438484084E-4</v>
      </c>
      <c r="BD951" s="13">
        <f t="shared" si="1221"/>
        <v>7.0655785175320921E-4</v>
      </c>
      <c r="BE951" s="13">
        <f t="shared" si="1222"/>
        <v>1.3413741051618625E-3</v>
      </c>
      <c r="BF951" s="13">
        <f t="shared" si="1223"/>
        <v>1.2732747117126741E-3</v>
      </c>
      <c r="BG951" s="13">
        <f t="shared" si="1224"/>
        <v>8.0575507620541135E-4</v>
      </c>
      <c r="BH951" s="13">
        <f t="shared" si="1225"/>
        <v>3.8242409720689707E-4</v>
      </c>
      <c r="BI951" s="13">
        <f t="shared" si="1226"/>
        <v>1.4520361776756787E-4</v>
      </c>
      <c r="BJ951" s="14">
        <f t="shared" si="1227"/>
        <v>0.44717852355443533</v>
      </c>
      <c r="BK951" s="14">
        <f t="shared" si="1228"/>
        <v>0.22355895757808997</v>
      </c>
      <c r="BL951" s="14">
        <f t="shared" si="1229"/>
        <v>0.30693184120385791</v>
      </c>
      <c r="BM951" s="14">
        <f t="shared" si="1230"/>
        <v>0.67427588588619169</v>
      </c>
      <c r="BN951" s="14">
        <f t="shared" si="1231"/>
        <v>0.32095737231008009</v>
      </c>
    </row>
    <row r="952" spans="1:66" x14ac:dyDescent="0.25">
      <c r="A952" t="s">
        <v>10</v>
      </c>
      <c r="B952" t="s">
        <v>37</v>
      </c>
      <c r="C952" t="s">
        <v>223</v>
      </c>
      <c r="D952" s="24" t="s">
        <v>501</v>
      </c>
      <c r="E952" s="10">
        <f>VLOOKUP(A952,home!$A$2:$E$405,3,FALSE)</f>
        <v>1.5432098765432101</v>
      </c>
      <c r="F952" s="10">
        <f>VLOOKUP(B952,home!$B$2:$E$405,3,FALSE)</f>
        <v>0.78</v>
      </c>
      <c r="G952" s="10">
        <f>VLOOKUP(C952,away!$B$2:$E$405,4,FALSE)</f>
        <v>2.11</v>
      </c>
      <c r="H952" s="10">
        <f>VLOOKUP(A952,away!$A$2:$E$405,3,FALSE)</f>
        <v>1.49382716049383</v>
      </c>
      <c r="I952" s="10">
        <f>VLOOKUP(C952,away!$B$2:$E$405,3,FALSE)</f>
        <v>1.1299999999999999</v>
      </c>
      <c r="J952" s="10">
        <f>VLOOKUP(B952,home!$B$2:$E$405,4,FALSE)</f>
        <v>1.07</v>
      </c>
      <c r="K952" s="12">
        <f t="shared" si="1176"/>
        <v>2.539814814814815</v>
      </c>
      <c r="L952" s="12">
        <f t="shared" si="1177"/>
        <v>1.8061864197530897</v>
      </c>
      <c r="M952" s="13">
        <f t="shared" si="1178"/>
        <v>1.2958527224921204E-2</v>
      </c>
      <c r="N952" s="13">
        <f t="shared" si="1179"/>
        <v>3.2912259424035986E-2</v>
      </c>
      <c r="O952" s="13">
        <f t="shared" si="1180"/>
        <v>2.3405515893653368E-2</v>
      </c>
      <c r="P952" s="13">
        <f t="shared" si="1181"/>
        <v>5.9445676015084437E-2</v>
      </c>
      <c r="Q952" s="13">
        <f t="shared" si="1182"/>
        <v>4.1795522037097556E-2</v>
      </c>
      <c r="R952" s="13">
        <f t="shared" si="1183"/>
        <v>2.1137362477215909E-2</v>
      </c>
      <c r="S952" s="13">
        <f t="shared" si="1184"/>
        <v>6.8174961852423666E-2</v>
      </c>
      <c r="T952" s="13">
        <f t="shared" si="1185"/>
        <v>7.5490504309896594E-2</v>
      </c>
      <c r="U952" s="13">
        <f t="shared" si="1186"/>
        <v>5.3684986365743745E-2</v>
      </c>
      <c r="V952" s="13">
        <f t="shared" si="1187"/>
        <v>3.4749376686932558E-2</v>
      </c>
      <c r="W952" s="13">
        <f t="shared" si="1188"/>
        <v>3.5384295354246482E-2</v>
      </c>
      <c r="X952" s="13">
        <f t="shared" si="1189"/>
        <v>6.3910633741372333E-2</v>
      </c>
      <c r="Y952" s="13">
        <f t="shared" si="1190"/>
        <v>5.7717259370740168E-2</v>
      </c>
      <c r="Z952" s="13">
        <f t="shared" si="1191"/>
        <v>1.2726005685248639E-2</v>
      </c>
      <c r="AA952" s="13">
        <f t="shared" si="1192"/>
        <v>3.2321697772812054E-2</v>
      </c>
      <c r="AB952" s="13">
        <f t="shared" si="1193"/>
        <v>4.104556342167754E-2</v>
      </c>
      <c r="AC952" s="13">
        <f t="shared" si="1194"/>
        <v>9.9630351138827195E-3</v>
      </c>
      <c r="AD952" s="13">
        <f t="shared" si="1195"/>
        <v>2.2467389388124571E-2</v>
      </c>
      <c r="AE952" s="13">
        <f t="shared" si="1196"/>
        <v>4.0580293600135271E-2</v>
      </c>
      <c r="AF952" s="13">
        <f t="shared" si="1197"/>
        <v>3.664778760507878E-2</v>
      </c>
      <c r="AG952" s="13">
        <f t="shared" si="1198"/>
        <v>2.2064245428762976E-2</v>
      </c>
      <c r="AH952" s="13">
        <f t="shared" si="1199"/>
        <v>5.7463846615991767E-3</v>
      </c>
      <c r="AI952" s="13">
        <f t="shared" si="1200"/>
        <v>1.4594752895154207E-2</v>
      </c>
      <c r="AJ952" s="13">
        <f t="shared" si="1201"/>
        <v>1.8533984810837036E-2</v>
      </c>
      <c r="AK952" s="13">
        <f t="shared" si="1202"/>
        <v>1.5690963066705553E-2</v>
      </c>
      <c r="AL952" s="13">
        <f t="shared" si="1203"/>
        <v>1.8281687331497896E-3</v>
      </c>
      <c r="AM952" s="13">
        <f t="shared" si="1204"/>
        <v>1.1412601683634381E-2</v>
      </c>
      <c r="AN952" s="13">
        <f t="shared" si="1205"/>
        <v>2.0613286175031664E-2</v>
      </c>
      <c r="AO952" s="13">
        <f t="shared" si="1206"/>
        <v>1.8615718777913154E-2</v>
      </c>
      <c r="AP952" s="13">
        <f t="shared" si="1207"/>
        <v>1.1207819483536446E-2</v>
      </c>
      <c r="AQ952" s="13">
        <f t="shared" si="1208"/>
        <v>5.0608528365519044E-3</v>
      </c>
      <c r="AR952" s="13">
        <f t="shared" si="1209"/>
        <v>2.0758083876915761E-3</v>
      </c>
      <c r="AS952" s="13">
        <f t="shared" si="1210"/>
        <v>5.2721688957759203E-3</v>
      </c>
      <c r="AT952" s="13">
        <f t="shared" si="1211"/>
        <v>6.6951663338487748E-3</v>
      </c>
      <c r="AU952" s="13">
        <f t="shared" si="1212"/>
        <v>5.6681608807861699E-3</v>
      </c>
      <c r="AV952" s="13">
        <f t="shared" si="1213"/>
        <v>3.5990197444436271E-3</v>
      </c>
      <c r="AW952" s="13">
        <f t="shared" si="1214"/>
        <v>2.3295841401793117E-4</v>
      </c>
      <c r="AX952" s="13">
        <f t="shared" si="1215"/>
        <v>4.8309824719458506E-3</v>
      </c>
      <c r="AY952" s="13">
        <f t="shared" si="1216"/>
        <v>8.7256549348938058E-3</v>
      </c>
      <c r="AZ952" s="13">
        <f t="shared" si="1217"/>
        <v>7.8800797234283623E-3</v>
      </c>
      <c r="BA952" s="13">
        <f t="shared" si="1218"/>
        <v>4.7442976610093321E-3</v>
      </c>
      <c r="BB952" s="13">
        <f t="shared" si="1219"/>
        <v>2.1422715016453514E-3</v>
      </c>
      <c r="BC952" s="13">
        <f t="shared" si="1220"/>
        <v>7.7386833873917802E-4</v>
      </c>
      <c r="BD952" s="13">
        <f t="shared" si="1221"/>
        <v>6.2488281997634691E-4</v>
      </c>
      <c r="BE952" s="13">
        <f t="shared" si="1222"/>
        <v>1.5870866436991848E-3</v>
      </c>
      <c r="BF952" s="13">
        <f t="shared" si="1223"/>
        <v>2.0154530850309562E-3</v>
      </c>
      <c r="BG952" s="13">
        <f t="shared" si="1224"/>
        <v>1.7062925346419484E-3</v>
      </c>
      <c r="BH952" s="13">
        <f t="shared" si="1225"/>
        <v>1.0834167644728856E-3</v>
      </c>
      <c r="BI952" s="13">
        <f t="shared" si="1226"/>
        <v>5.5033558980539332E-4</v>
      </c>
      <c r="BJ952" s="14">
        <f t="shared" si="1227"/>
        <v>0.52497762384782021</v>
      </c>
      <c r="BK952" s="14">
        <f t="shared" si="1228"/>
        <v>0.19584540056128816</v>
      </c>
      <c r="BL952" s="14">
        <f t="shared" si="1229"/>
        <v>0.25703900304557137</v>
      </c>
      <c r="BM952" s="14">
        <f t="shared" si="1230"/>
        <v>0.79044047354704416</v>
      </c>
      <c r="BN952" s="14">
        <f t="shared" si="1231"/>
        <v>0.19165486307200844</v>
      </c>
    </row>
    <row r="953" spans="1:66" x14ac:dyDescent="0.25">
      <c r="A953" t="s">
        <v>10</v>
      </c>
      <c r="B953" t="s">
        <v>42</v>
      </c>
      <c r="C953" t="s">
        <v>226</v>
      </c>
      <c r="D953" s="24" t="s">
        <v>501</v>
      </c>
      <c r="E953" s="10">
        <f>VLOOKUP(A953,home!$A$2:$E$405,3,FALSE)</f>
        <v>1.5432098765432101</v>
      </c>
      <c r="F953" s="10">
        <f>VLOOKUP(B953,home!$B$2:$E$405,3,FALSE)</f>
        <v>1.46</v>
      </c>
      <c r="G953" s="10">
        <f>VLOOKUP(C953,away!$B$2:$E$405,4,FALSE)</f>
        <v>1.3</v>
      </c>
      <c r="H953" s="10">
        <f>VLOOKUP(A953,away!$A$2:$E$405,3,FALSE)</f>
        <v>1.49382716049383</v>
      </c>
      <c r="I953" s="10">
        <f>VLOOKUP(C953,away!$B$2:$E$405,3,FALSE)</f>
        <v>0.52</v>
      </c>
      <c r="J953" s="10">
        <f>VLOOKUP(B953,home!$B$2:$E$405,4,FALSE)</f>
        <v>1</v>
      </c>
      <c r="K953" s="12">
        <f t="shared" si="1176"/>
        <v>2.9290123456790127</v>
      </c>
      <c r="L953" s="12">
        <f t="shared" si="1177"/>
        <v>0.77679012345679166</v>
      </c>
      <c r="M953" s="13">
        <f t="shared" si="1178"/>
        <v>2.4580484371085974E-2</v>
      </c>
      <c r="N953" s="13">
        <f t="shared" si="1179"/>
        <v>7.1996542185680856E-2</v>
      </c>
      <c r="O953" s="13">
        <f t="shared" si="1180"/>
        <v>1.909387748924361E-2</v>
      </c>
      <c r="P953" s="13">
        <f t="shared" si="1181"/>
        <v>5.5926202892877135E-2</v>
      </c>
      <c r="Q953" s="13">
        <f t="shared" si="1182"/>
        <v>0.10543938045402954</v>
      </c>
      <c r="R953" s="13">
        <f t="shared" si="1183"/>
        <v>7.4159677260691977E-3</v>
      </c>
      <c r="S953" s="13">
        <f t="shared" si="1184"/>
        <v>3.181121375393256E-2</v>
      </c>
      <c r="T953" s="13">
        <f t="shared" si="1185"/>
        <v>8.1904269360093221E-2</v>
      </c>
      <c r="U953" s="13">
        <f t="shared" si="1186"/>
        <v>2.1721461024813798E-2</v>
      </c>
      <c r="V953" s="13">
        <f t="shared" si="1187"/>
        <v>8.0419733160518037E-3</v>
      </c>
      <c r="W953" s="13">
        <f t="shared" si="1188"/>
        <v>0.10294441569019963</v>
      </c>
      <c r="X953" s="13">
        <f t="shared" si="1189"/>
        <v>7.9966205373177446E-2</v>
      </c>
      <c r="Y953" s="13">
        <f t="shared" si="1190"/>
        <v>3.1058479272100824E-2</v>
      </c>
      <c r="Z953" s="13">
        <f t="shared" si="1191"/>
        <v>1.9202168284949588E-3</v>
      </c>
      <c r="AA953" s="13">
        <f t="shared" si="1192"/>
        <v>5.6243387970423353E-3</v>
      </c>
      <c r="AB953" s="13">
        <f t="shared" si="1193"/>
        <v>8.2368788864092234E-3</v>
      </c>
      <c r="AC953" s="13">
        <f t="shared" si="1194"/>
        <v>1.1435826094360509E-3</v>
      </c>
      <c r="AD953" s="13">
        <f t="shared" si="1195"/>
        <v>7.5381366118826745E-2</v>
      </c>
      <c r="AE953" s="13">
        <f t="shared" si="1196"/>
        <v>5.855550069378504E-2</v>
      </c>
      <c r="AF953" s="13">
        <f t="shared" si="1197"/>
        <v>2.2742667306499757E-2</v>
      </c>
      <c r="AG953" s="13">
        <f t="shared" si="1198"/>
        <v>5.8887597815842308E-3</v>
      </c>
      <c r="AH953" s="13">
        <f t="shared" si="1199"/>
        <v>3.7290136681760193E-4</v>
      </c>
      <c r="AI953" s="13">
        <f t="shared" si="1200"/>
        <v>1.0922327071293343E-3</v>
      </c>
      <c r="AJ953" s="13">
        <f t="shared" si="1201"/>
        <v>1.5995815417681148E-3</v>
      </c>
      <c r="AK953" s="13">
        <f t="shared" si="1202"/>
        <v>1.5617313612530258E-3</v>
      </c>
      <c r="AL953" s="13">
        <f t="shared" si="1203"/>
        <v>1.0407644060150119E-4</v>
      </c>
      <c r="AM953" s="13">
        <f t="shared" si="1204"/>
        <v>4.4158590399238633E-2</v>
      </c>
      <c r="AN953" s="13">
        <f t="shared" si="1205"/>
        <v>3.4301956887902468E-2</v>
      </c>
      <c r="AO953" s="13">
        <f t="shared" si="1206"/>
        <v>1.3322710662881649E-2</v>
      </c>
      <c r="AP953" s="13">
        <f t="shared" si="1207"/>
        <v>3.4496500201996513E-3</v>
      </c>
      <c r="AQ953" s="13">
        <f t="shared" si="1208"/>
        <v>6.6991351626840255E-4</v>
      </c>
      <c r="AR953" s="13">
        <f t="shared" si="1209"/>
        <v>5.7933219753490283E-5</v>
      </c>
      <c r="AS953" s="13">
        <f t="shared" si="1210"/>
        <v>1.6968711588290829E-4</v>
      </c>
      <c r="AT953" s="13">
        <f t="shared" si="1211"/>
        <v>2.4850782866185184E-4</v>
      </c>
      <c r="AU953" s="13">
        <f t="shared" si="1212"/>
        <v>2.426274993828163E-4</v>
      </c>
      <c r="AV953" s="13">
        <f t="shared" si="1213"/>
        <v>1.7766473527337399E-4</v>
      </c>
      <c r="AW953" s="13">
        <f t="shared" si="1214"/>
        <v>6.5777115942601628E-6</v>
      </c>
      <c r="AX953" s="13">
        <f t="shared" si="1215"/>
        <v>2.1556842741192104E-2</v>
      </c>
      <c r="AY953" s="13">
        <f t="shared" si="1216"/>
        <v>1.6745142534269258E-2</v>
      </c>
      <c r="AZ953" s="13">
        <f t="shared" si="1217"/>
        <v>6.5037306682482936E-3</v>
      </c>
      <c r="BA953" s="13">
        <f t="shared" si="1218"/>
        <v>1.6840112495727718E-3</v>
      </c>
      <c r="BB953" s="13">
        <f t="shared" si="1219"/>
        <v>3.2703082661456479E-4</v>
      </c>
      <c r="BC953" s="13">
        <f t="shared" si="1220"/>
        <v>5.0806863236020888E-5</v>
      </c>
      <c r="BD953" s="13">
        <f t="shared" si="1221"/>
        <v>7.5003254874271899E-6</v>
      </c>
      <c r="BE953" s="13">
        <f t="shared" si="1222"/>
        <v>2.1968545949285201E-5</v>
      </c>
      <c r="BF953" s="13">
        <f t="shared" si="1223"/>
        <v>3.2173071151036511E-5</v>
      </c>
      <c r="BG953" s="13">
        <f t="shared" si="1224"/>
        <v>3.1411774199931738E-5</v>
      </c>
      <c r="BH953" s="13">
        <f t="shared" si="1225"/>
        <v>2.3001368607820389E-5</v>
      </c>
      <c r="BI953" s="13">
        <f t="shared" si="1226"/>
        <v>1.347425852396392E-5</v>
      </c>
      <c r="BJ953" s="14">
        <f t="shared" si="1227"/>
        <v>0.77864797260560104</v>
      </c>
      <c r="BK953" s="14">
        <f t="shared" si="1228"/>
        <v>0.13835267591825429</v>
      </c>
      <c r="BL953" s="14">
        <f t="shared" si="1229"/>
        <v>6.7744920643420151E-2</v>
      </c>
      <c r="BM953" s="14">
        <f t="shared" si="1230"/>
        <v>0.68547476605410906</v>
      </c>
      <c r="BN953" s="14">
        <f t="shared" si="1231"/>
        <v>0.28445245511898626</v>
      </c>
    </row>
    <row r="954" spans="1:66" x14ac:dyDescent="0.25">
      <c r="A954" t="s">
        <v>10</v>
      </c>
      <c r="B954" t="s">
        <v>453</v>
      </c>
      <c r="C954" t="s">
        <v>40</v>
      </c>
      <c r="D954" s="24" t="s">
        <v>501</v>
      </c>
      <c r="E954" s="10">
        <f>VLOOKUP(A954,home!$A$2:$E$405,3,FALSE)</f>
        <v>1.5432098765432101</v>
      </c>
      <c r="F954" s="10">
        <f>VLOOKUP(B954,home!$B$2:$E$405,3,FALSE)</f>
        <v>1.17</v>
      </c>
      <c r="G954" s="10">
        <f>VLOOKUP(C954,away!$B$2:$E$405,4,FALSE)</f>
        <v>0.65</v>
      </c>
      <c r="H954" s="10">
        <f>VLOOKUP(A954,away!$A$2:$E$405,3,FALSE)</f>
        <v>1.49382716049383</v>
      </c>
      <c r="I954" s="10">
        <f>VLOOKUP(C954,away!$B$2:$E$405,3,FALSE)</f>
        <v>1.1299999999999999</v>
      </c>
      <c r="J954" s="10">
        <f>VLOOKUP(B954,home!$B$2:$E$405,4,FALSE)</f>
        <v>0.54</v>
      </c>
      <c r="K954" s="12">
        <f t="shared" si="1176"/>
        <v>1.1736111111111112</v>
      </c>
      <c r="L954" s="12">
        <f t="shared" si="1177"/>
        <v>0.91153333333333497</v>
      </c>
      <c r="M954" s="13">
        <f t="shared" si="1178"/>
        <v>0.12428916598958806</v>
      </c>
      <c r="N954" s="13">
        <f t="shared" si="1179"/>
        <v>0.14586714619611374</v>
      </c>
      <c r="O954" s="13">
        <f t="shared" si="1180"/>
        <v>0.11329371777170937</v>
      </c>
      <c r="P954" s="13">
        <f t="shared" si="1181"/>
        <v>0.13296276599596443</v>
      </c>
      <c r="Q954" s="13">
        <f t="shared" si="1182"/>
        <v>8.5595651760914007E-2</v>
      </c>
      <c r="R954" s="13">
        <f t="shared" si="1183"/>
        <v>5.1635500103086165E-2</v>
      </c>
      <c r="S954" s="13">
        <f t="shared" si="1184"/>
        <v>3.5560414700140923E-2</v>
      </c>
      <c r="T954" s="13">
        <f t="shared" si="1185"/>
        <v>7.8023289768465273E-2</v>
      </c>
      <c r="U954" s="13">
        <f t="shared" si="1186"/>
        <v>6.059999664876084E-2</v>
      </c>
      <c r="V954" s="13">
        <f t="shared" si="1187"/>
        <v>4.2268912542674751E-3</v>
      </c>
      <c r="W954" s="13">
        <f t="shared" si="1188"/>
        <v>3.3485335989802016E-2</v>
      </c>
      <c r="X954" s="13">
        <f t="shared" si="1189"/>
        <v>3.0522999932570918E-2</v>
      </c>
      <c r="Y954" s="13">
        <f t="shared" si="1190"/>
        <v>1.3911365935934764E-2</v>
      </c>
      <c r="Z954" s="13">
        <f t="shared" si="1191"/>
        <v>1.5689159842433301E-2</v>
      </c>
      <c r="AA954" s="13">
        <f t="shared" si="1192"/>
        <v>1.8412972315077967E-2</v>
      </c>
      <c r="AB954" s="13">
        <f t="shared" si="1193"/>
        <v>1.0804834448778396E-2</v>
      </c>
      <c r="AC954" s="13">
        <f t="shared" si="1194"/>
        <v>2.8261672500614238E-4</v>
      </c>
      <c r="AD954" s="13">
        <f t="shared" si="1195"/>
        <v>9.8246905942301083E-3</v>
      </c>
      <c r="AE954" s="13">
        <f t="shared" si="1196"/>
        <v>8.9555329663272339E-3</v>
      </c>
      <c r="AF954" s="13">
        <f t="shared" si="1197"/>
        <v>4.0816334082864163E-3</v>
      </c>
      <c r="AG954" s="13">
        <f t="shared" si="1198"/>
        <v>1.2401816353666728E-3</v>
      </c>
      <c r="AH954" s="13">
        <f t="shared" si="1199"/>
        <v>3.5752980420931807E-3</v>
      </c>
      <c r="AI954" s="13">
        <f t="shared" si="1200"/>
        <v>4.1960095077343577E-3</v>
      </c>
      <c r="AJ954" s="13">
        <f t="shared" si="1201"/>
        <v>2.4622416903024536E-3</v>
      </c>
      <c r="AK954" s="13">
        <f t="shared" si="1202"/>
        <v>9.6323806865998801E-4</v>
      </c>
      <c r="AL954" s="13">
        <f t="shared" si="1203"/>
        <v>1.209357265352813E-5</v>
      </c>
      <c r="AM954" s="13">
        <f t="shared" si="1204"/>
        <v>2.3060732089234528E-3</v>
      </c>
      <c r="AN954" s="13">
        <f t="shared" si="1205"/>
        <v>2.1020625990406951E-3</v>
      </c>
      <c r="AO954" s="13">
        <f t="shared" si="1206"/>
        <v>9.5805006388944929E-4</v>
      </c>
      <c r="AP954" s="13">
        <f t="shared" si="1207"/>
        <v>2.9109818941245479E-4</v>
      </c>
      <c r="AQ954" s="13">
        <f t="shared" si="1208"/>
        <v>6.6336425730608329E-5</v>
      </c>
      <c r="AR954" s="13">
        <f t="shared" si="1209"/>
        <v>6.5180066839386891E-4</v>
      </c>
      <c r="AS954" s="13">
        <f t="shared" si="1210"/>
        <v>7.6496050665669324E-4</v>
      </c>
      <c r="AT954" s="13">
        <f t="shared" si="1211"/>
        <v>4.4888307508674028E-4</v>
      </c>
      <c r="AU954" s="13">
        <f t="shared" si="1212"/>
        <v>1.7560472150384061E-4</v>
      </c>
      <c r="AV954" s="13">
        <f t="shared" si="1213"/>
        <v>5.1522913080119915E-5</v>
      </c>
      <c r="AW954" s="13">
        <f t="shared" si="1214"/>
        <v>3.5937584609948179E-7</v>
      </c>
      <c r="AX954" s="13">
        <f t="shared" si="1215"/>
        <v>4.5107219017137036E-4</v>
      </c>
      <c r="AY954" s="13">
        <f t="shared" si="1216"/>
        <v>4.1116733708087714E-4</v>
      </c>
      <c r="AZ954" s="13">
        <f t="shared" si="1217"/>
        <v>1.8739636666356146E-4</v>
      </c>
      <c r="BA954" s="13">
        <f t="shared" si="1218"/>
        <v>5.6939344919797352E-5</v>
      </c>
      <c r="BB954" s="13">
        <f t="shared" si="1219"/>
        <v>1.2975527718139839E-5</v>
      </c>
      <c r="BC954" s="13">
        <f t="shared" si="1220"/>
        <v>2.3655252065350188E-6</v>
      </c>
      <c r="BD954" s="13">
        <f t="shared" si="1221"/>
        <v>9.902300598832647E-5</v>
      </c>
      <c r="BE954" s="13">
        <f t="shared" si="1222"/>
        <v>1.1621450008352202E-4</v>
      </c>
      <c r="BF954" s="13">
        <f t="shared" si="1223"/>
        <v>6.8195314285122321E-5</v>
      </c>
      <c r="BG954" s="13">
        <f t="shared" si="1224"/>
        <v>2.6678259523577956E-5</v>
      </c>
      <c r="BH954" s="13">
        <f t="shared" si="1225"/>
        <v>7.8274754504942282E-6</v>
      </c>
      <c r="BI954" s="13">
        <f t="shared" si="1226"/>
        <v>1.8372824321298929E-6</v>
      </c>
      <c r="BJ954" s="14">
        <f t="shared" si="1227"/>
        <v>0.41835336496676812</v>
      </c>
      <c r="BK954" s="14">
        <f t="shared" si="1228"/>
        <v>0.2977451155747014</v>
      </c>
      <c r="BL954" s="14">
        <f t="shared" si="1229"/>
        <v>0.26835635631868721</v>
      </c>
      <c r="BM954" s="14">
        <f t="shared" si="1230"/>
        <v>0.34608924092397952</v>
      </c>
      <c r="BN954" s="14">
        <f t="shared" si="1231"/>
        <v>0.65364394781737578</v>
      </c>
    </row>
    <row r="955" spans="1:66" x14ac:dyDescent="0.25">
      <c r="A955" t="s">
        <v>10</v>
      </c>
      <c r="B955" t="s">
        <v>41</v>
      </c>
      <c r="C955" t="s">
        <v>224</v>
      </c>
      <c r="D955" s="24" t="s">
        <v>501</v>
      </c>
      <c r="E955" s="10">
        <f>VLOOKUP(A955,home!$A$2:$E$405,3,FALSE)</f>
        <v>1.5432098765432101</v>
      </c>
      <c r="F955" s="10">
        <f>VLOOKUP(B955,home!$B$2:$E$405,3,FALSE)</f>
        <v>0.78</v>
      </c>
      <c r="G955" s="10">
        <f>VLOOKUP(C955,away!$B$2:$E$405,4,FALSE)</f>
        <v>0.97</v>
      </c>
      <c r="H955" s="10">
        <f>VLOOKUP(A955,away!$A$2:$E$405,3,FALSE)</f>
        <v>1.49382716049383</v>
      </c>
      <c r="I955" s="10">
        <f>VLOOKUP(C955,away!$B$2:$E$405,3,FALSE)</f>
        <v>1.1299999999999999</v>
      </c>
      <c r="J955" s="10">
        <f>VLOOKUP(B955,home!$B$2:$E$405,4,FALSE)</f>
        <v>0.8</v>
      </c>
      <c r="K955" s="12">
        <f t="shared" si="1176"/>
        <v>1.1675925925925927</v>
      </c>
      <c r="L955" s="12">
        <f t="shared" si="1177"/>
        <v>1.3504197530864221</v>
      </c>
      <c r="M955" s="13">
        <f t="shared" si="1178"/>
        <v>8.0619691678598518E-2</v>
      </c>
      <c r="N955" s="13">
        <f t="shared" si="1179"/>
        <v>9.4130954821030288E-2</v>
      </c>
      <c r="O955" s="13">
        <f t="shared" si="1180"/>
        <v>0.10887042413051648</v>
      </c>
      <c r="P955" s="13">
        <f t="shared" si="1181"/>
        <v>0.12711630076720487</v>
      </c>
      <c r="Q955" s="13">
        <f t="shared" si="1182"/>
        <v>5.4953302791351508E-2</v>
      </c>
      <c r="R955" s="13">
        <f t="shared" si="1183"/>
        <v>7.3510385636373077E-2</v>
      </c>
      <c r="S955" s="13">
        <f t="shared" si="1184"/>
        <v>5.0107342214718464E-2</v>
      </c>
      <c r="T955" s="13">
        <f t="shared" si="1185"/>
        <v>7.421002558678029E-2</v>
      </c>
      <c r="U955" s="13">
        <f t="shared" si="1186"/>
        <v>8.5830181747654111E-2</v>
      </c>
      <c r="V955" s="13">
        <f t="shared" si="1187"/>
        <v>8.7784728671282727E-3</v>
      </c>
      <c r="W955" s="13">
        <f t="shared" si="1188"/>
        <v>2.138768975922662E-2</v>
      </c>
      <c r="X955" s="13">
        <f t="shared" si="1189"/>
        <v>2.8882358723743812E-2</v>
      </c>
      <c r="Y955" s="13">
        <f t="shared" si="1190"/>
        <v>1.9501653868135797E-2</v>
      </c>
      <c r="Z955" s="13">
        <f t="shared" si="1191"/>
        <v>3.3089958940119533E-2</v>
      </c>
      <c r="AA955" s="13">
        <f t="shared" si="1192"/>
        <v>3.8635590947676601E-2</v>
      </c>
      <c r="AB955" s="13">
        <f t="shared" si="1193"/>
        <v>2.2555314900472325E-2</v>
      </c>
      <c r="AC955" s="13">
        <f t="shared" si="1194"/>
        <v>8.6508563697382918E-4</v>
      </c>
      <c r="AD955" s="13">
        <f t="shared" si="1195"/>
        <v>6.2430270338853684E-3</v>
      </c>
      <c r="AE955" s="13">
        <f t="shared" si="1196"/>
        <v>8.4307070256113368E-3</v>
      </c>
      <c r="AF955" s="13">
        <f t="shared" si="1197"/>
        <v>5.6924966499350138E-3</v>
      </c>
      <c r="AG955" s="13">
        <f t="shared" si="1198"/>
        <v>2.5624199734835093E-3</v>
      </c>
      <c r="AH955" s="13">
        <f t="shared" si="1199"/>
        <v>1.1171333545389017E-2</v>
      </c>
      <c r="AI955" s="13">
        <f t="shared" si="1200"/>
        <v>1.3043566296977361E-2</v>
      </c>
      <c r="AJ955" s="13">
        <f t="shared" si="1201"/>
        <v>7.614785694670583E-3</v>
      </c>
      <c r="AK955" s="13">
        <f t="shared" si="1202"/>
        <v>2.9636557904258042E-3</v>
      </c>
      <c r="AL955" s="13">
        <f t="shared" si="1203"/>
        <v>5.4560608570596239E-5</v>
      </c>
      <c r="AM955" s="13">
        <f t="shared" si="1204"/>
        <v>1.4578624240239703E-3</v>
      </c>
      <c r="AN955" s="13">
        <f t="shared" si="1205"/>
        <v>1.9687262146844227E-3</v>
      </c>
      <c r="AO955" s="13">
        <f t="shared" si="1206"/>
        <v>1.3293033843644526E-3</v>
      </c>
      <c r="AP955" s="13">
        <f t="shared" si="1207"/>
        <v>5.9837251603012988E-4</v>
      </c>
      <c r="AQ955" s="13">
        <f t="shared" si="1208"/>
        <v>2.0201351633777727E-4</v>
      </c>
      <c r="AR955" s="13">
        <f t="shared" si="1209"/>
        <v>3.0171978976020614E-3</v>
      </c>
      <c r="AS955" s="13">
        <f t="shared" si="1210"/>
        <v>3.5228579156261104E-3</v>
      </c>
      <c r="AT955" s="13">
        <f t="shared" si="1211"/>
        <v>2.0566314035206147E-3</v>
      </c>
      <c r="AU955" s="13">
        <f t="shared" si="1212"/>
        <v>8.0043586414799226E-4</v>
      </c>
      <c r="AV955" s="13">
        <f t="shared" si="1213"/>
        <v>2.3364574645616182E-4</v>
      </c>
      <c r="AW955" s="13">
        <f t="shared" si="1214"/>
        <v>2.3896638735026314E-6</v>
      </c>
      <c r="AX955" s="13">
        <f t="shared" si="1215"/>
        <v>2.8369822788491122E-4</v>
      </c>
      <c r="AY955" s="13">
        <f t="shared" si="1216"/>
        <v>3.831116908513973E-4</v>
      </c>
      <c r="AZ955" s="13">
        <f t="shared" si="1217"/>
        <v>2.5868079748203284E-4</v>
      </c>
      <c r="BA955" s="13">
        <f t="shared" si="1218"/>
        <v>1.1644255288796187E-4</v>
      </c>
      <c r="BB955" s="13">
        <f t="shared" si="1219"/>
        <v>3.9311580879928532E-5</v>
      </c>
      <c r="BC955" s="13">
        <f t="shared" si="1220"/>
        <v>1.0617427069062005E-5</v>
      </c>
      <c r="BD955" s="13">
        <f t="shared" si="1221"/>
        <v>6.7908060664877373E-4</v>
      </c>
      <c r="BE955" s="13">
        <f t="shared" si="1222"/>
        <v>7.9288948609639227E-4</v>
      </c>
      <c r="BF955" s="13">
        <f t="shared" si="1223"/>
        <v>4.6288594535534773E-4</v>
      </c>
      <c r="BG955" s="13">
        <f t="shared" si="1224"/>
        <v>1.801540670040412E-4</v>
      </c>
      <c r="BH955" s="13">
        <f t="shared" si="1225"/>
        <v>5.2586638539837075E-5</v>
      </c>
      <c r="BI955" s="13">
        <f t="shared" si="1226"/>
        <v>1.2279953925691568E-5</v>
      </c>
      <c r="BJ955" s="14">
        <f t="shared" si="1227"/>
        <v>0.32264277656567958</v>
      </c>
      <c r="BK955" s="14">
        <f t="shared" si="1228"/>
        <v>0.26792456546404603</v>
      </c>
      <c r="BL955" s="14">
        <f t="shared" si="1229"/>
        <v>0.37600588421507841</v>
      </c>
      <c r="BM955" s="14">
        <f t="shared" si="1230"/>
        <v>0.46008140333287079</v>
      </c>
      <c r="BN955" s="14">
        <f t="shared" si="1231"/>
        <v>0.53920105982507471</v>
      </c>
    </row>
    <row r="956" spans="1:66" x14ac:dyDescent="0.25">
      <c r="A956" t="s">
        <v>13</v>
      </c>
      <c r="B956" t="s">
        <v>50</v>
      </c>
      <c r="C956" t="s">
        <v>54</v>
      </c>
      <c r="D956" s="24" t="s">
        <v>501</v>
      </c>
      <c r="E956" s="10">
        <f>VLOOKUP(A956,home!$A$2:$E$405,3,FALSE)</f>
        <v>1.8518518518518501</v>
      </c>
      <c r="F956" s="10">
        <f>VLOOKUP(B956,home!$B$2:$E$405,3,FALSE)</f>
        <v>0.36</v>
      </c>
      <c r="G956" s="10">
        <f>VLOOKUP(C956,away!$B$2:$E$405,4,FALSE)</f>
        <v>1.26</v>
      </c>
      <c r="H956" s="10">
        <f>VLOOKUP(A956,away!$A$2:$E$405,3,FALSE)</f>
        <v>1.12962962962963</v>
      </c>
      <c r="I956" s="10">
        <f>VLOOKUP(C956,away!$B$2:$E$405,3,FALSE)</f>
        <v>0.18</v>
      </c>
      <c r="J956" s="10">
        <f>VLOOKUP(B956,home!$B$2:$E$405,4,FALSE)</f>
        <v>2.36</v>
      </c>
      <c r="K956" s="12">
        <f t="shared" si="1176"/>
        <v>0.83999999999999908</v>
      </c>
      <c r="L956" s="12">
        <f t="shared" si="1177"/>
        <v>0.47986666666666677</v>
      </c>
      <c r="M956" s="13">
        <f t="shared" si="1178"/>
        <v>0.26717092238075424</v>
      </c>
      <c r="N956" s="13">
        <f t="shared" si="1179"/>
        <v>0.22442357479983333</v>
      </c>
      <c r="O956" s="13">
        <f t="shared" si="1180"/>
        <v>0.1282064199531113</v>
      </c>
      <c r="P956" s="13">
        <f t="shared" si="1181"/>
        <v>0.10769339276061338</v>
      </c>
      <c r="Q956" s="13">
        <f t="shared" si="1182"/>
        <v>9.4257901415929893E-2</v>
      </c>
      <c r="R956" s="13">
        <f t="shared" si="1183"/>
        <v>3.0760993694083177E-2</v>
      </c>
      <c r="S956" s="13">
        <f t="shared" si="1184"/>
        <v>1.0852478575272521E-2</v>
      </c>
      <c r="T956" s="13">
        <f t="shared" si="1185"/>
        <v>4.5231224959457569E-2</v>
      </c>
      <c r="U956" s="13">
        <f t="shared" si="1186"/>
        <v>2.5839234703029838E-2</v>
      </c>
      <c r="V956" s="13">
        <f t="shared" si="1187"/>
        <v>4.8605598710549418E-4</v>
      </c>
      <c r="W956" s="13">
        <f t="shared" si="1188"/>
        <v>2.6392212396460345E-2</v>
      </c>
      <c r="X956" s="13">
        <f t="shared" si="1189"/>
        <v>1.2664742988648107E-2</v>
      </c>
      <c r="Y956" s="13">
        <f t="shared" si="1190"/>
        <v>3.0386940010763029E-3</v>
      </c>
      <c r="Z956" s="13">
        <f t="shared" si="1191"/>
        <v>4.9203918357780176E-3</v>
      </c>
      <c r="AA956" s="13">
        <f t="shared" si="1192"/>
        <v>4.1331291420535305E-3</v>
      </c>
      <c r="AB956" s="13">
        <f t="shared" si="1193"/>
        <v>1.7359142396624809E-3</v>
      </c>
      <c r="AC956" s="13">
        <f t="shared" si="1194"/>
        <v>1.2245208483148695E-5</v>
      </c>
      <c r="AD956" s="13">
        <f t="shared" si="1195"/>
        <v>5.5423646032566635E-3</v>
      </c>
      <c r="AE956" s="13">
        <f t="shared" si="1196"/>
        <v>2.6595960276160984E-3</v>
      </c>
      <c r="AF956" s="13">
        <f t="shared" si="1197"/>
        <v>6.3812574022602264E-4</v>
      </c>
      <c r="AG956" s="13">
        <f t="shared" si="1198"/>
        <v>1.0207175729215362E-4</v>
      </c>
      <c r="AH956" s="13">
        <f t="shared" si="1199"/>
        <v>5.9028300723216955E-4</v>
      </c>
      <c r="AI956" s="13">
        <f t="shared" si="1200"/>
        <v>4.9583772607502189E-4</v>
      </c>
      <c r="AJ956" s="13">
        <f t="shared" si="1201"/>
        <v>2.0825184495150897E-4</v>
      </c>
      <c r="AK956" s="13">
        <f t="shared" si="1202"/>
        <v>5.8310516586422452E-5</v>
      </c>
      <c r="AL956" s="13">
        <f t="shared" si="1203"/>
        <v>1.9743586388221766E-7</v>
      </c>
      <c r="AM956" s="13">
        <f t="shared" si="1204"/>
        <v>9.3111725334711897E-4</v>
      </c>
      <c r="AN956" s="13">
        <f t="shared" si="1205"/>
        <v>4.4681213263950424E-4</v>
      </c>
      <c r="AO956" s="13">
        <f t="shared" si="1206"/>
        <v>1.0720512435797173E-4</v>
      </c>
      <c r="AP956" s="13">
        <f t="shared" si="1207"/>
        <v>1.7148055225081797E-5</v>
      </c>
      <c r="AQ956" s="13">
        <f t="shared" si="1208"/>
        <v>2.0571950251689797E-6</v>
      </c>
      <c r="AR956" s="13">
        <f t="shared" si="1209"/>
        <v>5.6651427814095453E-5</v>
      </c>
      <c r="AS956" s="13">
        <f t="shared" si="1210"/>
        <v>4.7587199363840124E-5</v>
      </c>
      <c r="AT956" s="13">
        <f t="shared" si="1211"/>
        <v>1.998662373281283E-5</v>
      </c>
      <c r="AU956" s="13">
        <f t="shared" si="1212"/>
        <v>5.5962546451875871E-6</v>
      </c>
      <c r="AV956" s="13">
        <f t="shared" si="1213"/>
        <v>1.1752134754893916E-6</v>
      </c>
      <c r="AW956" s="13">
        <f t="shared" si="1214"/>
        <v>2.2106674305709785E-9</v>
      </c>
      <c r="AX956" s="13">
        <f t="shared" si="1215"/>
        <v>1.3035641546859644E-4</v>
      </c>
      <c r="AY956" s="13">
        <f t="shared" si="1216"/>
        <v>6.2553698569530491E-5</v>
      </c>
      <c r="AZ956" s="13">
        <f t="shared" si="1217"/>
        <v>1.5008717410116018E-5</v>
      </c>
      <c r="BA956" s="13">
        <f t="shared" si="1218"/>
        <v>2.4007277315114479E-6</v>
      </c>
      <c r="BB956" s="13">
        <f t="shared" si="1219"/>
        <v>2.8800730352365669E-7</v>
      </c>
      <c r="BC956" s="13">
        <f t="shared" si="1220"/>
        <v>2.7641020943510429E-8</v>
      </c>
      <c r="BD956" s="13">
        <f t="shared" si="1221"/>
        <v>4.5308553045095451E-6</v>
      </c>
      <c r="BE956" s="13">
        <f t="shared" si="1222"/>
        <v>3.8059184557880138E-6</v>
      </c>
      <c r="BF956" s="13">
        <f t="shared" si="1223"/>
        <v>1.5984857514309641E-6</v>
      </c>
      <c r="BG956" s="13">
        <f t="shared" si="1224"/>
        <v>4.4757601040066947E-7</v>
      </c>
      <c r="BH956" s="13">
        <f t="shared" si="1225"/>
        <v>9.3990962184140455E-8</v>
      </c>
      <c r="BI956" s="13">
        <f t="shared" si="1226"/>
        <v>1.5790481646935587E-8</v>
      </c>
      <c r="BJ956" s="14">
        <f t="shared" si="1227"/>
        <v>0.41666548365789557</v>
      </c>
      <c r="BK956" s="14">
        <f t="shared" si="1228"/>
        <v>0.38627784604666221</v>
      </c>
      <c r="BL956" s="14">
        <f t="shared" si="1229"/>
        <v>0.19216986416278281</v>
      </c>
      <c r="BM956" s="14">
        <f t="shared" si="1230"/>
        <v>0.14745782921089109</v>
      </c>
      <c r="BN956" s="14">
        <f t="shared" si="1231"/>
        <v>0.85251320500432537</v>
      </c>
    </row>
    <row r="957" spans="1:66" x14ac:dyDescent="0.25">
      <c r="A957" t="s">
        <v>13</v>
      </c>
      <c r="B957" t="s">
        <v>227</v>
      </c>
      <c r="C957" t="s">
        <v>55</v>
      </c>
      <c r="D957" s="24" t="s">
        <v>501</v>
      </c>
      <c r="E957" s="10">
        <f>VLOOKUP(A957,home!$A$2:$E$405,3,FALSE)</f>
        <v>1.8518518518518501</v>
      </c>
      <c r="F957" s="10">
        <f>VLOOKUP(B957,home!$B$2:$E$405,3,FALSE)</f>
        <v>2.7</v>
      </c>
      <c r="G957" s="10">
        <f>VLOOKUP(C957,away!$B$2:$E$405,4,FALSE)</f>
        <v>1.8</v>
      </c>
      <c r="H957" s="10">
        <f>VLOOKUP(A957,away!$A$2:$E$405,3,FALSE)</f>
        <v>1.12962962962963</v>
      </c>
      <c r="I957" s="10">
        <f>VLOOKUP(C957,away!$B$2:$E$405,3,FALSE)</f>
        <v>0.18</v>
      </c>
      <c r="J957" s="10">
        <f>VLOOKUP(B957,home!$B$2:$E$405,4,FALSE)</f>
        <v>0.59</v>
      </c>
      <c r="K957" s="12">
        <f t="shared" si="1176"/>
        <v>8.9999999999999929</v>
      </c>
      <c r="L957" s="12">
        <f t="shared" si="1177"/>
        <v>0.11996666666666669</v>
      </c>
      <c r="M957" s="13">
        <f t="shared" si="1178"/>
        <v>1.094583258857908E-4</v>
      </c>
      <c r="N957" s="13">
        <f t="shared" si="1179"/>
        <v>9.8512493297211643E-4</v>
      </c>
      <c r="O957" s="13">
        <f t="shared" si="1180"/>
        <v>1.3131350495432038E-5</v>
      </c>
      <c r="P957" s="13">
        <f t="shared" si="1181"/>
        <v>1.1818215445888824E-4</v>
      </c>
      <c r="Q957" s="13">
        <f t="shared" si="1182"/>
        <v>4.4330621983745232E-3</v>
      </c>
      <c r="R957" s="13">
        <f t="shared" si="1183"/>
        <v>7.8766217388433172E-7</v>
      </c>
      <c r="S957" s="13">
        <f t="shared" si="1184"/>
        <v>3.1900318042315407E-5</v>
      </c>
      <c r="T957" s="13">
        <f t="shared" si="1185"/>
        <v>5.3181969506499698E-4</v>
      </c>
      <c r="U957" s="13">
        <f t="shared" si="1186"/>
        <v>7.0889595649589799E-6</v>
      </c>
      <c r="V957" s="13">
        <f t="shared" si="1187"/>
        <v>3.8269748211430994E-6</v>
      </c>
      <c r="W957" s="13">
        <f t="shared" si="1188"/>
        <v>1.3299186595123552E-2</v>
      </c>
      <c r="X957" s="13">
        <f t="shared" si="1189"/>
        <v>1.5954590851949887E-3</v>
      </c>
      <c r="Y957" s="13">
        <f t="shared" si="1190"/>
        <v>9.570095412694608E-5</v>
      </c>
      <c r="Z957" s="13">
        <f t="shared" si="1191"/>
        <v>3.1497735153441223E-8</v>
      </c>
      <c r="AA957" s="13">
        <f t="shared" si="1192"/>
        <v>2.8347961638097078E-7</v>
      </c>
      <c r="AB957" s="13">
        <f t="shared" si="1193"/>
        <v>1.2756582737143684E-6</v>
      </c>
      <c r="AC957" s="13">
        <f t="shared" si="1194"/>
        <v>2.5824904464926266E-7</v>
      </c>
      <c r="AD957" s="13">
        <f t="shared" si="1195"/>
        <v>2.9923169839027979E-2</v>
      </c>
      <c r="AE957" s="13">
        <f t="shared" si="1196"/>
        <v>3.5897829416887232E-3</v>
      </c>
      <c r="AF957" s="13">
        <f t="shared" si="1197"/>
        <v>2.1532714678562857E-4</v>
      </c>
      <c r="AG957" s="13">
        <f t="shared" si="1198"/>
        <v>8.6106933475719701E-6</v>
      </c>
      <c r="AH957" s="13">
        <f t="shared" si="1199"/>
        <v>9.4466957347695791E-10</v>
      </c>
      <c r="AI957" s="13">
        <f t="shared" si="1200"/>
        <v>8.502026161292615E-9</v>
      </c>
      <c r="AJ957" s="13">
        <f t="shared" si="1201"/>
        <v>3.8259117725816762E-8</v>
      </c>
      <c r="AK957" s="13">
        <f t="shared" si="1202"/>
        <v>1.1477735317745013E-7</v>
      </c>
      <c r="AL957" s="13">
        <f t="shared" si="1203"/>
        <v>1.1153259740312347E-8</v>
      </c>
      <c r="AM957" s="13">
        <f t="shared" si="1204"/>
        <v>5.3861705710250292E-2</v>
      </c>
      <c r="AN957" s="13">
        <f t="shared" si="1205"/>
        <v>6.4616092950396933E-3</v>
      </c>
      <c r="AO957" s="13">
        <f t="shared" si="1206"/>
        <v>3.8758886421413094E-4</v>
      </c>
      <c r="AP957" s="13">
        <f t="shared" si="1207"/>
        <v>1.5499248025629527E-5</v>
      </c>
      <c r="AQ957" s="13">
        <f t="shared" si="1208"/>
        <v>4.6484828036867219E-7</v>
      </c>
      <c r="AR957" s="13">
        <f t="shared" si="1209"/>
        <v>2.266577196629049E-11</v>
      </c>
      <c r="AS957" s="13">
        <f t="shared" si="1210"/>
        <v>2.0399194769661424E-10</v>
      </c>
      <c r="AT957" s="13">
        <f t="shared" si="1211"/>
        <v>9.1796376463476401E-10</v>
      </c>
      <c r="AU957" s="13">
        <f t="shared" si="1212"/>
        <v>2.753891293904288E-9</v>
      </c>
      <c r="AV957" s="13">
        <f t="shared" si="1213"/>
        <v>6.1962554112846453E-9</v>
      </c>
      <c r="AW957" s="13">
        <f t="shared" si="1214"/>
        <v>3.3450484837820077E-10</v>
      </c>
      <c r="AX957" s="13">
        <f t="shared" si="1215"/>
        <v>8.0792558565375386E-2</v>
      </c>
      <c r="AY957" s="13">
        <f t="shared" si="1216"/>
        <v>9.6924139425595343E-3</v>
      </c>
      <c r="AZ957" s="13">
        <f t="shared" si="1217"/>
        <v>5.8138329632119597E-4</v>
      </c>
      <c r="BA957" s="13">
        <f t="shared" si="1218"/>
        <v>2.3248872038444275E-5</v>
      </c>
      <c r="BB957" s="13">
        <f t="shared" si="1219"/>
        <v>6.9727242055300779E-7</v>
      </c>
      <c r="BC957" s="13">
        <f t="shared" si="1220"/>
        <v>1.6729889610468509E-8</v>
      </c>
      <c r="BD957" s="13">
        <f t="shared" si="1221"/>
        <v>4.5318951837044137E-13</v>
      </c>
      <c r="BE957" s="13">
        <f t="shared" si="1222"/>
        <v>4.0787056653339685E-12</v>
      </c>
      <c r="BF957" s="13">
        <f t="shared" si="1223"/>
        <v>1.8354175494002856E-11</v>
      </c>
      <c r="BG957" s="13">
        <f t="shared" si="1224"/>
        <v>5.5062526482008495E-11</v>
      </c>
      <c r="BH957" s="13">
        <f t="shared" si="1225"/>
        <v>1.2389068458451904E-10</v>
      </c>
      <c r="BI957" s="13">
        <f t="shared" si="1226"/>
        <v>2.2300323225213402E-10</v>
      </c>
      <c r="BJ957" s="14">
        <f t="shared" si="1227"/>
        <v>0.20649443072612189</v>
      </c>
      <c r="BK957" s="14">
        <f t="shared" si="1228"/>
        <v>9.9560511180720613E-3</v>
      </c>
      <c r="BL957" s="14">
        <f t="shared" si="1229"/>
        <v>2.2740112901712206E-5</v>
      </c>
      <c r="BM957" s="14">
        <f t="shared" si="1230"/>
        <v>0.20112109322241548</v>
      </c>
      <c r="BN957" s="14">
        <f t="shared" si="1231"/>
        <v>5.6597466243606355E-3</v>
      </c>
    </row>
    <row r="958" spans="1:66" x14ac:dyDescent="0.25">
      <c r="A958" t="s">
        <v>13</v>
      </c>
      <c r="B958" t="s">
        <v>48</v>
      </c>
      <c r="C958" t="s">
        <v>47</v>
      </c>
      <c r="D958" s="24" t="s">
        <v>501</v>
      </c>
      <c r="E958" s="10">
        <f>VLOOKUP(A958,home!$A$2:$E$405,3,FALSE)</f>
        <v>1.8518518518518501</v>
      </c>
      <c r="F958" s="10">
        <f>VLOOKUP(B958,home!$B$2:$E$405,3,FALSE)</f>
        <v>0.18</v>
      </c>
      <c r="G958" s="10">
        <f>VLOOKUP(C958,away!$B$2:$E$405,4,FALSE)</f>
        <v>0.54</v>
      </c>
      <c r="H958" s="10">
        <f>VLOOKUP(A958,away!$A$2:$E$405,3,FALSE)</f>
        <v>1.12962962962963</v>
      </c>
      <c r="I958" s="10">
        <f>VLOOKUP(C958,away!$B$2:$E$405,3,FALSE)</f>
        <v>1.08</v>
      </c>
      <c r="J958" s="10">
        <f>VLOOKUP(B958,home!$B$2:$E$405,4,FALSE)</f>
        <v>0.3</v>
      </c>
      <c r="K958" s="12">
        <f t="shared" si="1176"/>
        <v>0.17999999999999983</v>
      </c>
      <c r="L958" s="12">
        <f t="shared" si="1177"/>
        <v>0.3660000000000001</v>
      </c>
      <c r="M958" s="13">
        <f t="shared" si="1178"/>
        <v>0.57926223138078203</v>
      </c>
      <c r="N958" s="13">
        <f t="shared" si="1179"/>
        <v>0.10426720164854066</v>
      </c>
      <c r="O958" s="13">
        <f t="shared" si="1180"/>
        <v>0.21200997668536628</v>
      </c>
      <c r="P958" s="13">
        <f t="shared" si="1181"/>
        <v>3.8161795803365886E-2</v>
      </c>
      <c r="Q958" s="13">
        <f t="shared" si="1182"/>
        <v>9.3840481483686497E-3</v>
      </c>
      <c r="R958" s="13">
        <f t="shared" si="1183"/>
        <v>3.8797825733422039E-2</v>
      </c>
      <c r="S958" s="13">
        <f t="shared" si="1184"/>
        <v>6.2852477688143569E-4</v>
      </c>
      <c r="T958" s="13">
        <f t="shared" si="1185"/>
        <v>3.4345616223029267E-3</v>
      </c>
      <c r="U958" s="13">
        <f t="shared" si="1186"/>
        <v>6.9836086320159592E-3</v>
      </c>
      <c r="V958" s="13">
        <f t="shared" si="1187"/>
        <v>4.6008013667721096E-6</v>
      </c>
      <c r="W958" s="13">
        <f t="shared" si="1188"/>
        <v>5.6304288890211872E-4</v>
      </c>
      <c r="X958" s="13">
        <f t="shared" si="1189"/>
        <v>2.0607369733817552E-4</v>
      </c>
      <c r="Y958" s="13">
        <f t="shared" si="1190"/>
        <v>3.7711486612886127E-5</v>
      </c>
      <c r="Z958" s="13">
        <f t="shared" si="1191"/>
        <v>4.733334739477491E-3</v>
      </c>
      <c r="AA958" s="13">
        <f t="shared" si="1192"/>
        <v>8.5200025310594744E-4</v>
      </c>
      <c r="AB958" s="13">
        <f t="shared" si="1193"/>
        <v>7.6680022779535193E-5</v>
      </c>
      <c r="AC958" s="13">
        <f t="shared" si="1194"/>
        <v>1.894379962768413E-8</v>
      </c>
      <c r="AD958" s="13">
        <f t="shared" si="1195"/>
        <v>2.5336930000595298E-5</v>
      </c>
      <c r="AE958" s="13">
        <f t="shared" si="1196"/>
        <v>9.2733163802178809E-6</v>
      </c>
      <c r="AF958" s="13">
        <f t="shared" si="1197"/>
        <v>1.6970168975798726E-6</v>
      </c>
      <c r="AG958" s="13">
        <f t="shared" si="1198"/>
        <v>2.0703606150474456E-7</v>
      </c>
      <c r="AH958" s="13">
        <f t="shared" si="1199"/>
        <v>4.331001286621905E-4</v>
      </c>
      <c r="AI958" s="13">
        <f t="shared" si="1200"/>
        <v>7.7958023159194209E-5</v>
      </c>
      <c r="AJ958" s="13">
        <f t="shared" si="1201"/>
        <v>7.0162220843274713E-6</v>
      </c>
      <c r="AK958" s="13">
        <f t="shared" si="1202"/>
        <v>4.2097332505964809E-7</v>
      </c>
      <c r="AL958" s="13">
        <f t="shared" si="1203"/>
        <v>4.9920700778873224E-11</v>
      </c>
      <c r="AM958" s="13">
        <f t="shared" si="1204"/>
        <v>9.1212948002142974E-7</v>
      </c>
      <c r="AN958" s="13">
        <f t="shared" si="1205"/>
        <v>3.3383938968784336E-7</v>
      </c>
      <c r="AO958" s="13">
        <f t="shared" si="1206"/>
        <v>6.1092608312875347E-8</v>
      </c>
      <c r="AP958" s="13">
        <f t="shared" si="1207"/>
        <v>7.4532982141707964E-9</v>
      </c>
      <c r="AQ958" s="13">
        <f t="shared" si="1208"/>
        <v>6.8197678659662795E-10</v>
      </c>
      <c r="AR958" s="13">
        <f t="shared" si="1209"/>
        <v>3.170292941807238E-5</v>
      </c>
      <c r="AS958" s="13">
        <f t="shared" si="1210"/>
        <v>5.7065272952530222E-6</v>
      </c>
      <c r="AT958" s="13">
        <f t="shared" si="1211"/>
        <v>5.1358745657277148E-7</v>
      </c>
      <c r="AU958" s="13">
        <f t="shared" si="1212"/>
        <v>3.0815247394366276E-8</v>
      </c>
      <c r="AV958" s="13">
        <f t="shared" si="1213"/>
        <v>1.38668613274648E-9</v>
      </c>
      <c r="AW958" s="13">
        <f t="shared" si="1214"/>
        <v>9.1354882425337923E-14</v>
      </c>
      <c r="AX958" s="13">
        <f t="shared" si="1215"/>
        <v>2.736388440064289E-8</v>
      </c>
      <c r="AY958" s="13">
        <f t="shared" si="1216"/>
        <v>1.0015181690635299E-8</v>
      </c>
      <c r="AZ958" s="13">
        <f t="shared" si="1217"/>
        <v>1.8327782493862601E-9</v>
      </c>
      <c r="BA958" s="13">
        <f t="shared" si="1218"/>
        <v>2.2359894642512387E-10</v>
      </c>
      <c r="BB958" s="13">
        <f t="shared" si="1219"/>
        <v>2.0459303597898837E-11</v>
      </c>
      <c r="BC958" s="13">
        <f t="shared" si="1220"/>
        <v>1.4976210233661965E-12</v>
      </c>
      <c r="BD958" s="13">
        <f t="shared" si="1221"/>
        <v>1.933878694502414E-6</v>
      </c>
      <c r="BE958" s="13">
        <f t="shared" si="1222"/>
        <v>3.4809816501043408E-7</v>
      </c>
      <c r="BF958" s="13">
        <f t="shared" si="1223"/>
        <v>3.1328834850939035E-8</v>
      </c>
      <c r="BG958" s="13">
        <f t="shared" si="1224"/>
        <v>1.8797300910563414E-9</v>
      </c>
      <c r="BH958" s="13">
        <f t="shared" si="1225"/>
        <v>8.4587854097535222E-11</v>
      </c>
      <c r="BI958" s="13">
        <f t="shared" si="1226"/>
        <v>3.0451627475112642E-12</v>
      </c>
      <c r="BJ958" s="14">
        <f t="shared" si="1227"/>
        <v>0.1179305084455585</v>
      </c>
      <c r="BK958" s="14">
        <f t="shared" si="1228"/>
        <v>0.6180571817712982</v>
      </c>
      <c r="BL958" s="14">
        <f t="shared" si="1229"/>
        <v>0.25927885719308147</v>
      </c>
      <c r="BM958" s="14">
        <f t="shared" si="1230"/>
        <v>1.811679273447973E-2</v>
      </c>
      <c r="BN958" s="14">
        <f t="shared" si="1231"/>
        <v>0.98188307939984554</v>
      </c>
    </row>
    <row r="959" spans="1:66" x14ac:dyDescent="0.25">
      <c r="A959" t="s">
        <v>13</v>
      </c>
      <c r="B959" t="s">
        <v>44</v>
      </c>
      <c r="C959" t="s">
        <v>228</v>
      </c>
      <c r="D959" s="24" t="s">
        <v>501</v>
      </c>
      <c r="E959" s="10">
        <f>VLOOKUP(A959,home!$A$2:$E$405,3,FALSE)</f>
        <v>1.8518518518518501</v>
      </c>
      <c r="F959" s="10">
        <f>VLOOKUP(B959,home!$B$2:$E$405,3,FALSE)</f>
        <v>0.72</v>
      </c>
      <c r="G959" s="10">
        <f>VLOOKUP(C959,away!$B$2:$E$405,4,FALSE)</f>
        <v>0.36</v>
      </c>
      <c r="H959" s="10">
        <f>VLOOKUP(A959,away!$A$2:$E$405,3,FALSE)</f>
        <v>1.12962962962963</v>
      </c>
      <c r="I959" s="10">
        <f>VLOOKUP(C959,away!$B$2:$E$405,3,FALSE)</f>
        <v>0.54</v>
      </c>
      <c r="J959" s="10">
        <f>VLOOKUP(B959,home!$B$2:$E$405,4,FALSE)</f>
        <v>0</v>
      </c>
      <c r="K959" s="12">
        <f t="shared" si="1176"/>
        <v>0.47999999999999948</v>
      </c>
      <c r="L959" s="12">
        <f t="shared" si="1177"/>
        <v>0</v>
      </c>
      <c r="M959" s="13">
        <f t="shared" si="1178"/>
        <v>0.61878339180614117</v>
      </c>
      <c r="N959" s="13">
        <f t="shared" si="1179"/>
        <v>0.29701602806694744</v>
      </c>
      <c r="O959" s="13">
        <f t="shared" si="1180"/>
        <v>0</v>
      </c>
      <c r="P959" s="13">
        <f t="shared" si="1181"/>
        <v>0</v>
      </c>
      <c r="Q959" s="13">
        <f t="shared" si="1182"/>
        <v>7.1283846736067302E-2</v>
      </c>
      <c r="R959" s="13">
        <f t="shared" si="1183"/>
        <v>0</v>
      </c>
      <c r="S959" s="13">
        <f t="shared" si="1184"/>
        <v>0</v>
      </c>
      <c r="T959" s="13">
        <f t="shared" si="1185"/>
        <v>0</v>
      </c>
      <c r="U959" s="13">
        <f t="shared" si="1186"/>
        <v>0</v>
      </c>
      <c r="V959" s="13">
        <f t="shared" si="1187"/>
        <v>0</v>
      </c>
      <c r="W959" s="13">
        <f t="shared" si="1188"/>
        <v>1.1405415477770756E-2</v>
      </c>
      <c r="X959" s="13">
        <f t="shared" si="1189"/>
        <v>0</v>
      </c>
      <c r="Y959" s="13">
        <f t="shared" si="1190"/>
        <v>0</v>
      </c>
      <c r="Z959" s="13">
        <f t="shared" si="1191"/>
        <v>0</v>
      </c>
      <c r="AA959" s="13">
        <f t="shared" si="1192"/>
        <v>0</v>
      </c>
      <c r="AB959" s="13">
        <f t="shared" si="1193"/>
        <v>0</v>
      </c>
      <c r="AC959" s="13">
        <f t="shared" si="1194"/>
        <v>0</v>
      </c>
      <c r="AD959" s="13">
        <f t="shared" si="1195"/>
        <v>1.3686498573324891E-3</v>
      </c>
      <c r="AE959" s="13">
        <f t="shared" si="1196"/>
        <v>0</v>
      </c>
      <c r="AF959" s="13">
        <f t="shared" si="1197"/>
        <v>0</v>
      </c>
      <c r="AG959" s="13">
        <f t="shared" si="1198"/>
        <v>0</v>
      </c>
      <c r="AH959" s="13">
        <f t="shared" si="1199"/>
        <v>0</v>
      </c>
      <c r="AI959" s="13">
        <f t="shared" si="1200"/>
        <v>0</v>
      </c>
      <c r="AJ959" s="13">
        <f t="shared" si="1201"/>
        <v>0</v>
      </c>
      <c r="AK959" s="13">
        <f t="shared" si="1202"/>
        <v>0</v>
      </c>
      <c r="AL959" s="13">
        <f t="shared" si="1203"/>
        <v>0</v>
      </c>
      <c r="AM959" s="13">
        <f t="shared" si="1204"/>
        <v>1.3139038630391884E-4</v>
      </c>
      <c r="AN959" s="13">
        <f t="shared" si="1205"/>
        <v>0</v>
      </c>
      <c r="AO959" s="13">
        <f t="shared" si="1206"/>
        <v>0</v>
      </c>
      <c r="AP959" s="13">
        <f t="shared" si="1207"/>
        <v>0</v>
      </c>
      <c r="AQ959" s="13">
        <f t="shared" si="1208"/>
        <v>0</v>
      </c>
      <c r="AR959" s="13">
        <f t="shared" si="1209"/>
        <v>0</v>
      </c>
      <c r="AS959" s="13">
        <f t="shared" si="1210"/>
        <v>0</v>
      </c>
      <c r="AT959" s="13">
        <f t="shared" si="1211"/>
        <v>0</v>
      </c>
      <c r="AU959" s="13">
        <f t="shared" si="1212"/>
        <v>0</v>
      </c>
      <c r="AV959" s="13">
        <f t="shared" si="1213"/>
        <v>0</v>
      </c>
      <c r="AW959" s="13">
        <f t="shared" si="1214"/>
        <v>0</v>
      </c>
      <c r="AX959" s="13">
        <f t="shared" si="1215"/>
        <v>1.0511230904313492E-5</v>
      </c>
      <c r="AY959" s="13">
        <f t="shared" si="1216"/>
        <v>0</v>
      </c>
      <c r="AZ959" s="13">
        <f t="shared" si="1217"/>
        <v>0</v>
      </c>
      <c r="BA959" s="13">
        <f t="shared" si="1218"/>
        <v>0</v>
      </c>
      <c r="BB959" s="13">
        <f t="shared" si="1219"/>
        <v>0</v>
      </c>
      <c r="BC959" s="13">
        <f t="shared" si="1220"/>
        <v>0</v>
      </c>
      <c r="BD959" s="13">
        <f t="shared" si="1221"/>
        <v>0</v>
      </c>
      <c r="BE959" s="13">
        <f t="shared" si="1222"/>
        <v>0</v>
      </c>
      <c r="BF959" s="13">
        <f t="shared" si="1223"/>
        <v>0</v>
      </c>
      <c r="BG959" s="13">
        <f t="shared" si="1224"/>
        <v>0</v>
      </c>
      <c r="BH959" s="13">
        <f t="shared" si="1225"/>
        <v>0</v>
      </c>
      <c r="BI959" s="13">
        <f t="shared" si="1226"/>
        <v>0</v>
      </c>
      <c r="BJ959" s="14">
        <f t="shared" si="1227"/>
        <v>0.38121584175532619</v>
      </c>
      <c r="BK959" s="14">
        <f t="shared" si="1228"/>
        <v>0.61878339180614117</v>
      </c>
      <c r="BL959" s="14">
        <f t="shared" si="1229"/>
        <v>0</v>
      </c>
      <c r="BM959" s="14">
        <f t="shared" si="1230"/>
        <v>1.2915966952311477E-2</v>
      </c>
      <c r="BN959" s="14">
        <f t="shared" si="1231"/>
        <v>0.9870832666091558</v>
      </c>
    </row>
    <row r="960" spans="1:66" x14ac:dyDescent="0.25">
      <c r="A960" t="s">
        <v>13</v>
      </c>
      <c r="B960" t="s">
        <v>45</v>
      </c>
      <c r="C960" t="s">
        <v>52</v>
      </c>
      <c r="D960" s="24" t="s">
        <v>501</v>
      </c>
      <c r="E960" s="10">
        <f>VLOOKUP(A960,home!$A$2:$E$405,3,FALSE)</f>
        <v>1.8518518518518501</v>
      </c>
      <c r="F960" s="10">
        <f>VLOOKUP(B960,home!$B$2:$E$405,3,FALSE)</f>
        <v>1.08</v>
      </c>
      <c r="G960" s="10">
        <f>VLOOKUP(C960,away!$B$2:$E$405,4,FALSE)</f>
        <v>0.54</v>
      </c>
      <c r="H960" s="10">
        <f>VLOOKUP(A960,away!$A$2:$E$405,3,FALSE)</f>
        <v>1.12962962962963</v>
      </c>
      <c r="I960" s="10">
        <f>VLOOKUP(C960,away!$B$2:$E$405,3,FALSE)</f>
        <v>0.18</v>
      </c>
      <c r="J960" s="10">
        <f>VLOOKUP(B960,home!$B$2:$E$405,4,FALSE)</f>
        <v>0.89</v>
      </c>
      <c r="K960" s="12">
        <f t="shared" si="1176"/>
        <v>1.0799999999999992</v>
      </c>
      <c r="L960" s="12">
        <f t="shared" si="1177"/>
        <v>0.18096666666666672</v>
      </c>
      <c r="M960" s="13">
        <f t="shared" si="1178"/>
        <v>0.28337996009425848</v>
      </c>
      <c r="N960" s="13">
        <f t="shared" si="1179"/>
        <v>0.30605035690179888</v>
      </c>
      <c r="O960" s="13">
        <f t="shared" si="1180"/>
        <v>5.1282326778390987E-2</v>
      </c>
      <c r="P960" s="13">
        <f t="shared" si="1181"/>
        <v>5.5384912920662221E-2</v>
      </c>
      <c r="Q960" s="13">
        <f t="shared" si="1182"/>
        <v>0.16526719272697127</v>
      </c>
      <c r="R960" s="13">
        <f t="shared" si="1183"/>
        <v>4.6401958679980794E-3</v>
      </c>
      <c r="S960" s="13">
        <f t="shared" si="1184"/>
        <v>2.706162230216475E-3</v>
      </c>
      <c r="T960" s="13">
        <f t="shared" si="1185"/>
        <v>2.9907852977157572E-2</v>
      </c>
      <c r="U960" s="13">
        <f t="shared" si="1186"/>
        <v>5.0114115374379209E-3</v>
      </c>
      <c r="V960" s="13">
        <f t="shared" si="1187"/>
        <v>5.8767018991380939E-5</v>
      </c>
      <c r="W960" s="13">
        <f t="shared" si="1188"/>
        <v>5.9496189381709613E-2</v>
      </c>
      <c r="X960" s="13">
        <f t="shared" si="1189"/>
        <v>1.076682707177672E-2</v>
      </c>
      <c r="Y960" s="13">
        <f t="shared" si="1190"/>
        <v>9.7421840287793035E-4</v>
      </c>
      <c r="Z960" s="13">
        <f t="shared" si="1191"/>
        <v>2.799069263040175E-4</v>
      </c>
      <c r="AA960" s="13">
        <f t="shared" si="1192"/>
        <v>3.0229948040833861E-4</v>
      </c>
      <c r="AB960" s="13">
        <f t="shared" si="1193"/>
        <v>1.6324171942050272E-4</v>
      </c>
      <c r="AC960" s="13">
        <f t="shared" si="1194"/>
        <v>7.1785382873446571E-7</v>
      </c>
      <c r="AD960" s="13">
        <f t="shared" si="1195"/>
        <v>1.6063971133061582E-2</v>
      </c>
      <c r="AE960" s="13">
        <f t="shared" si="1196"/>
        <v>2.9070433093797117E-3</v>
      </c>
      <c r="AF960" s="13">
        <f t="shared" si="1197"/>
        <v>2.6303896877704101E-4</v>
      </c>
      <c r="AG960" s="13">
        <f t="shared" si="1198"/>
        <v>1.5867095127672841E-5</v>
      </c>
      <c r="AH960" s="13">
        <f t="shared" si="1199"/>
        <v>1.2663455857537596E-5</v>
      </c>
      <c r="AI960" s="13">
        <f t="shared" si="1200"/>
        <v>1.3676532326140591E-5</v>
      </c>
      <c r="AJ960" s="13">
        <f t="shared" si="1201"/>
        <v>7.385327456115913E-6</v>
      </c>
      <c r="AK960" s="13">
        <f t="shared" si="1202"/>
        <v>2.658717884201727E-6</v>
      </c>
      <c r="AL960" s="13">
        <f t="shared" si="1203"/>
        <v>5.6120089481271535E-9</v>
      </c>
      <c r="AM960" s="13">
        <f t="shared" si="1204"/>
        <v>3.4698177647412998E-3</v>
      </c>
      <c r="AN960" s="13">
        <f t="shared" si="1205"/>
        <v>6.2792135482601745E-4</v>
      </c>
      <c r="AO960" s="13">
        <f t="shared" si="1206"/>
        <v>5.681641725584082E-5</v>
      </c>
      <c r="AP960" s="13">
        <f t="shared" si="1207"/>
        <v>3.4272925475773317E-6</v>
      </c>
      <c r="AQ960" s="13">
        <f t="shared" si="1208"/>
        <v>1.5505642700664452E-7</v>
      </c>
      <c r="AR960" s="13">
        <f t="shared" si="1209"/>
        <v>4.5833267900381073E-7</v>
      </c>
      <c r="AS960" s="13">
        <f t="shared" si="1210"/>
        <v>4.9499929332411515E-7</v>
      </c>
      <c r="AT960" s="13">
        <f t="shared" si="1211"/>
        <v>2.6729961839502198E-7</v>
      </c>
      <c r="AU960" s="13">
        <f t="shared" si="1212"/>
        <v>9.6227862622207833E-8</v>
      </c>
      <c r="AV960" s="13">
        <f t="shared" si="1213"/>
        <v>2.5981522907996096E-8</v>
      </c>
      <c r="AW960" s="13">
        <f t="shared" si="1214"/>
        <v>3.0467596579382292E-11</v>
      </c>
      <c r="AX960" s="13">
        <f t="shared" si="1215"/>
        <v>6.2456719765343336E-4</v>
      </c>
      <c r="AY960" s="13">
        <f t="shared" si="1216"/>
        <v>1.1302584386868302E-4</v>
      </c>
      <c r="AZ960" s="13">
        <f t="shared" si="1217"/>
        <v>1.0226955106051338E-5</v>
      </c>
      <c r="BA960" s="13">
        <f t="shared" si="1218"/>
        <v>6.1691265856391911E-7</v>
      </c>
      <c r="BB960" s="13">
        <f t="shared" si="1219"/>
        <v>2.7910156861195983E-8</v>
      </c>
      <c r="BC960" s="13">
        <f t="shared" si="1220"/>
        <v>1.0101616106628867E-9</v>
      </c>
      <c r="BD960" s="13">
        <f t="shared" si="1221"/>
        <v>1.3823822857287159E-8</v>
      </c>
      <c r="BE960" s="13">
        <f t="shared" si="1222"/>
        <v>1.4929728685870121E-8</v>
      </c>
      <c r="BF960" s="13">
        <f t="shared" si="1223"/>
        <v>8.0620534903698576E-9</v>
      </c>
      <c r="BG960" s="13">
        <f t="shared" si="1224"/>
        <v>2.9023392565331468E-9</v>
      </c>
      <c r="BH960" s="13">
        <f t="shared" si="1225"/>
        <v>7.8363159926394905E-10</v>
      </c>
      <c r="BI960" s="13">
        <f t="shared" si="1226"/>
        <v>1.692644254410129E-10</v>
      </c>
      <c r="BJ960" s="14">
        <f t="shared" si="1227"/>
        <v>0.59661916168404083</v>
      </c>
      <c r="BK960" s="14">
        <f t="shared" si="1228"/>
        <v>0.34164355157383491</v>
      </c>
      <c r="BL960" s="14">
        <f t="shared" si="1229"/>
        <v>6.143724292899639E-2</v>
      </c>
      <c r="BM960" s="14">
        <f t="shared" si="1230"/>
        <v>0.13386189200969531</v>
      </c>
      <c r="BN960" s="14">
        <f t="shared" si="1231"/>
        <v>0.86600494529007987</v>
      </c>
    </row>
    <row r="961" spans="1:66" x14ac:dyDescent="0.25">
      <c r="A961" t="s">
        <v>16</v>
      </c>
      <c r="B961" t="s">
        <v>58</v>
      </c>
      <c r="C961" t="s">
        <v>235</v>
      </c>
      <c r="D961" s="24" t="s">
        <v>501</v>
      </c>
      <c r="E961" s="10">
        <f>VLOOKUP(A961,home!$A$2:$E$405,3,FALSE)</f>
        <v>1.43055555555556</v>
      </c>
      <c r="F961" s="10">
        <f>VLOOKUP(B961,home!$B$2:$E$405,3,FALSE)</f>
        <v>1.17</v>
      </c>
      <c r="G961" s="10">
        <f>VLOOKUP(C961,away!$B$2:$E$405,4,FALSE)</f>
        <v>0.52</v>
      </c>
      <c r="H961" s="10">
        <f>VLOOKUP(A961,away!$A$2:$E$405,3,FALSE)</f>
        <v>1.3888888888888899</v>
      </c>
      <c r="I961" s="10">
        <f>VLOOKUP(C961,away!$B$2:$E$405,3,FALSE)</f>
        <v>1.05</v>
      </c>
      <c r="J961" s="10">
        <f>VLOOKUP(B961,home!$B$2:$E$405,4,FALSE)</f>
        <v>1.44</v>
      </c>
      <c r="K961" s="12">
        <f t="shared" si="1176"/>
        <v>0.87035000000000273</v>
      </c>
      <c r="L961" s="12">
        <f t="shared" si="1177"/>
        <v>2.1000000000000019</v>
      </c>
      <c r="M961" s="13">
        <f t="shared" si="1178"/>
        <v>5.1285357315263902E-2</v>
      </c>
      <c r="N961" s="13">
        <f t="shared" si="1179"/>
        <v>4.4636210739340071E-2</v>
      </c>
      <c r="O961" s="13">
        <f t="shared" si="1180"/>
        <v>0.10769925036205429</v>
      </c>
      <c r="P961" s="13">
        <f t="shared" si="1181"/>
        <v>9.3736042552614238E-2</v>
      </c>
      <c r="Q961" s="13">
        <f t="shared" si="1182"/>
        <v>1.9424563008492376E-2</v>
      </c>
      <c r="R961" s="13">
        <f t="shared" si="1183"/>
        <v>0.11308421288015712</v>
      </c>
      <c r="S961" s="13">
        <f t="shared" si="1184"/>
        <v>4.283116143372577E-2</v>
      </c>
      <c r="T961" s="13">
        <f t="shared" si="1185"/>
        <v>4.0791582317834023E-2</v>
      </c>
      <c r="U961" s="13">
        <f t="shared" si="1186"/>
        <v>9.8422844680245036E-2</v>
      </c>
      <c r="V961" s="13">
        <f t="shared" si="1187"/>
        <v>8.6982236492301208E-3</v>
      </c>
      <c r="W961" s="13">
        <f t="shared" si="1188"/>
        <v>5.6353894714804642E-3</v>
      </c>
      <c r="X961" s="13">
        <f t="shared" si="1189"/>
        <v>1.1834317890108987E-2</v>
      </c>
      <c r="Y961" s="13">
        <f t="shared" si="1190"/>
        <v>1.2426033784614448E-2</v>
      </c>
      <c r="Z961" s="13">
        <f t="shared" si="1191"/>
        <v>7.915894901611005E-2</v>
      </c>
      <c r="AA961" s="13">
        <f t="shared" si="1192"/>
        <v>6.8895991276171589E-2</v>
      </c>
      <c r="AB961" s="13">
        <f t="shared" si="1193"/>
        <v>2.9981813003608061E-2</v>
      </c>
      <c r="AC961" s="13">
        <f t="shared" si="1194"/>
        <v>9.9362798759535485E-4</v>
      </c>
      <c r="AD961" s="13">
        <f t="shared" si="1195"/>
        <v>1.2261903066257593E-3</v>
      </c>
      <c r="AE961" s="13">
        <f t="shared" si="1196"/>
        <v>2.5749996439140971E-3</v>
      </c>
      <c r="AF961" s="13">
        <f t="shared" si="1197"/>
        <v>2.7037496261098047E-3</v>
      </c>
      <c r="AG961" s="13">
        <f t="shared" si="1198"/>
        <v>1.8926247382768646E-3</v>
      </c>
      <c r="AH961" s="13">
        <f t="shared" si="1199"/>
        <v>4.1558448233457806E-2</v>
      </c>
      <c r="AI961" s="13">
        <f t="shared" si="1200"/>
        <v>3.6170395419990113E-2</v>
      </c>
      <c r="AJ961" s="13">
        <f t="shared" si="1201"/>
        <v>1.5740451826894247E-2</v>
      </c>
      <c r="AK961" s="13">
        <f t="shared" si="1202"/>
        <v>4.5665674158458167E-3</v>
      </c>
      <c r="AL961" s="13">
        <f t="shared" si="1203"/>
        <v>7.264354599630412E-5</v>
      </c>
      <c r="AM961" s="13">
        <f t="shared" si="1204"/>
        <v>2.1344294667434663E-4</v>
      </c>
      <c r="AN961" s="13">
        <f t="shared" si="1205"/>
        <v>4.4823018801612837E-4</v>
      </c>
      <c r="AO961" s="13">
        <f t="shared" si="1206"/>
        <v>4.7064169741693523E-4</v>
      </c>
      <c r="AP961" s="13">
        <f t="shared" si="1207"/>
        <v>3.2944918819185495E-4</v>
      </c>
      <c r="AQ961" s="13">
        <f t="shared" si="1208"/>
        <v>1.7296082380072398E-4</v>
      </c>
      <c r="AR961" s="13">
        <f t="shared" si="1209"/>
        <v>1.7454548258052292E-2</v>
      </c>
      <c r="AS961" s="13">
        <f t="shared" si="1210"/>
        <v>1.5191566076395858E-2</v>
      </c>
      <c r="AT961" s="13">
        <f t="shared" si="1211"/>
        <v>6.6109897672955885E-3</v>
      </c>
      <c r="AU961" s="13">
        <f t="shared" si="1212"/>
        <v>1.9179583146552446E-3</v>
      </c>
      <c r="AV961" s="13">
        <f t="shared" si="1213"/>
        <v>4.173237547900493E-4</v>
      </c>
      <c r="AW961" s="13">
        <f t="shared" si="1214"/>
        <v>3.6881430983765423E-6</v>
      </c>
      <c r="AX961" s="13">
        <f t="shared" si="1215"/>
        <v>3.0961678106336345E-5</v>
      </c>
      <c r="AY961" s="13">
        <f t="shared" si="1216"/>
        <v>6.5019524023306392E-5</v>
      </c>
      <c r="AZ961" s="13">
        <f t="shared" si="1217"/>
        <v>6.8270500224471784E-5</v>
      </c>
      <c r="BA961" s="13">
        <f t="shared" si="1218"/>
        <v>4.7789350157130287E-5</v>
      </c>
      <c r="BB961" s="13">
        <f t="shared" si="1219"/>
        <v>2.5089408832493419E-5</v>
      </c>
      <c r="BC961" s="13">
        <f t="shared" si="1220"/>
        <v>1.0537551709647244E-5</v>
      </c>
      <c r="BD961" s="13">
        <f t="shared" si="1221"/>
        <v>6.1090918903183135E-3</v>
      </c>
      <c r="BE961" s="13">
        <f t="shared" si="1222"/>
        <v>5.3170481267385602E-3</v>
      </c>
      <c r="BF961" s="13">
        <f t="shared" si="1223"/>
        <v>2.3138464185534602E-3</v>
      </c>
      <c r="BG961" s="13">
        <f t="shared" si="1224"/>
        <v>6.7128541012933683E-4</v>
      </c>
      <c r="BH961" s="13">
        <f t="shared" si="1225"/>
        <v>1.4606331417651755E-4</v>
      </c>
      <c r="BI961" s="13">
        <f t="shared" si="1226"/>
        <v>2.5425241098706491E-5</v>
      </c>
      <c r="BJ961" s="14">
        <f t="shared" si="1227"/>
        <v>0.14502805438395033</v>
      </c>
      <c r="BK961" s="14">
        <f t="shared" si="1228"/>
        <v>0.19768207600844903</v>
      </c>
      <c r="BL961" s="14">
        <f t="shared" si="1229"/>
        <v>0.5722951216706279</v>
      </c>
      <c r="BM961" s="14">
        <f t="shared" si="1230"/>
        <v>0.56423723284029037</v>
      </c>
      <c r="BN961" s="14">
        <f t="shared" si="1231"/>
        <v>0.42986563685792201</v>
      </c>
    </row>
    <row r="962" spans="1:66" x14ac:dyDescent="0.25">
      <c r="A962" t="s">
        <v>16</v>
      </c>
      <c r="B962" t="s">
        <v>233</v>
      </c>
      <c r="C962" t="s">
        <v>59</v>
      </c>
      <c r="D962" s="24" t="s">
        <v>501</v>
      </c>
      <c r="E962" s="10">
        <f>VLOOKUP(A962,home!$A$2:$E$405,3,FALSE)</f>
        <v>1.43055555555556</v>
      </c>
      <c r="F962" s="10">
        <f>VLOOKUP(B962,home!$B$2:$E$405,3,FALSE)</f>
        <v>0.52</v>
      </c>
      <c r="G962" s="10">
        <f>VLOOKUP(C962,away!$B$2:$E$405,4,FALSE)</f>
        <v>1.22</v>
      </c>
      <c r="H962" s="10">
        <f>VLOOKUP(A962,away!$A$2:$E$405,3,FALSE)</f>
        <v>1.3888888888888899</v>
      </c>
      <c r="I962" s="10">
        <f>VLOOKUP(C962,away!$B$2:$E$405,3,FALSE)</f>
        <v>0.7</v>
      </c>
      <c r="J962" s="10">
        <f>VLOOKUP(B962,home!$B$2:$E$405,4,FALSE)</f>
        <v>1.62</v>
      </c>
      <c r="K962" s="12">
        <f t="shared" si="1176"/>
        <v>0.90754444444444737</v>
      </c>
      <c r="L962" s="12">
        <f t="shared" si="1177"/>
        <v>1.5750000000000011</v>
      </c>
      <c r="M962" s="13">
        <f t="shared" si="1178"/>
        <v>8.3530416462395743E-2</v>
      </c>
      <c r="N962" s="13">
        <f t="shared" si="1179"/>
        <v>7.5807565402578256E-2</v>
      </c>
      <c r="O962" s="13">
        <f t="shared" si="1180"/>
        <v>0.13156040592827337</v>
      </c>
      <c r="P962" s="13">
        <f t="shared" si="1181"/>
        <v>0.11939691550906083</v>
      </c>
      <c r="Q962" s="13">
        <f t="shared" si="1182"/>
        <v>3.43993674139845E-2</v>
      </c>
      <c r="R962" s="13">
        <f t="shared" si="1183"/>
        <v>0.10360381966851538</v>
      </c>
      <c r="S962" s="13">
        <f t="shared" si="1184"/>
        <v>4.2665965395657715E-2</v>
      </c>
      <c r="T962" s="13">
        <f t="shared" si="1185"/>
        <v>5.4179003677025619E-2</v>
      </c>
      <c r="U962" s="13">
        <f t="shared" si="1186"/>
        <v>9.4025070963385485E-2</v>
      </c>
      <c r="V962" s="13">
        <f t="shared" si="1187"/>
        <v>6.776220475795439E-3</v>
      </c>
      <c r="W962" s="13">
        <f t="shared" si="1188"/>
        <v>1.040631826298833E-2</v>
      </c>
      <c r="X962" s="13">
        <f t="shared" si="1189"/>
        <v>1.6389951264206629E-2</v>
      </c>
      <c r="Y962" s="13">
        <f t="shared" si="1190"/>
        <v>1.2907086620562733E-2</v>
      </c>
      <c r="Z962" s="13">
        <f t="shared" si="1191"/>
        <v>5.4392005325970605E-2</v>
      </c>
      <c r="AA962" s="13">
        <f t="shared" si="1192"/>
        <v>4.9363162255777415E-2</v>
      </c>
      <c r="AB962" s="13">
        <f t="shared" si="1193"/>
        <v>2.2399631832720316E-2</v>
      </c>
      <c r="AC962" s="13">
        <f t="shared" si="1194"/>
        <v>6.0536318526523212E-4</v>
      </c>
      <c r="AD962" s="13">
        <f t="shared" si="1195"/>
        <v>2.3610490816739619E-3</v>
      </c>
      <c r="AE962" s="13">
        <f t="shared" si="1196"/>
        <v>3.7186523036364921E-3</v>
      </c>
      <c r="AF962" s="13">
        <f t="shared" si="1197"/>
        <v>2.9284386891137403E-3</v>
      </c>
      <c r="AG962" s="13">
        <f t="shared" si="1198"/>
        <v>1.5374303117847148E-3</v>
      </c>
      <c r="AH962" s="13">
        <f t="shared" si="1199"/>
        <v>2.1416852097100949E-2</v>
      </c>
      <c r="AI962" s="13">
        <f t="shared" si="1200"/>
        <v>1.9436745138212377E-2</v>
      </c>
      <c r="AJ962" s="13">
        <f t="shared" si="1201"/>
        <v>8.8198550341336331E-3</v>
      </c>
      <c r="AK962" s="13">
        <f t="shared" si="1202"/>
        <v>2.6681368123444571E-3</v>
      </c>
      <c r="AL962" s="13">
        <f t="shared" si="1203"/>
        <v>3.4611821726495351E-5</v>
      </c>
      <c r="AM962" s="13">
        <f t="shared" si="1204"/>
        <v>4.2855139542677395E-4</v>
      </c>
      <c r="AN962" s="13">
        <f t="shared" si="1205"/>
        <v>6.7496844779716932E-4</v>
      </c>
      <c r="AO962" s="13">
        <f t="shared" si="1206"/>
        <v>5.3153765264027136E-4</v>
      </c>
      <c r="AP962" s="13">
        <f t="shared" si="1207"/>
        <v>2.7905726763614267E-4</v>
      </c>
      <c r="AQ962" s="13">
        <f t="shared" si="1208"/>
        <v>1.0987879913173128E-4</v>
      </c>
      <c r="AR962" s="13">
        <f t="shared" si="1209"/>
        <v>6.7463084105867975E-3</v>
      </c>
      <c r="AS962" s="13">
        <f t="shared" si="1210"/>
        <v>6.1225747185368979E-3</v>
      </c>
      <c r="AT962" s="13">
        <f t="shared" si="1211"/>
        <v>2.7782543357520941E-3</v>
      </c>
      <c r="AU962" s="13">
        <f t="shared" si="1212"/>
        <v>8.404630958885038E-4</v>
      </c>
      <c r="AV962" s="13">
        <f t="shared" si="1213"/>
        <v>1.9068940335854808E-4</v>
      </c>
      <c r="AW962" s="13">
        <f t="shared" si="1214"/>
        <v>1.3742647852492331E-6</v>
      </c>
      <c r="AX962" s="13">
        <f t="shared" si="1215"/>
        <v>6.4821573013080664E-5</v>
      </c>
      <c r="AY962" s="13">
        <f t="shared" si="1216"/>
        <v>1.0209397749560211E-4</v>
      </c>
      <c r="AZ962" s="13">
        <f t="shared" si="1217"/>
        <v>8.0399007277786745E-5</v>
      </c>
      <c r="BA962" s="13">
        <f t="shared" si="1218"/>
        <v>4.2209478820838063E-5</v>
      </c>
      <c r="BB962" s="13">
        <f t="shared" si="1219"/>
        <v>1.6619982285705007E-5</v>
      </c>
      <c r="BC962" s="13">
        <f t="shared" si="1220"/>
        <v>5.2352944199970762E-6</v>
      </c>
      <c r="BD962" s="13">
        <f t="shared" si="1221"/>
        <v>1.7709059577790353E-3</v>
      </c>
      <c r="BE962" s="13">
        <f t="shared" si="1222"/>
        <v>1.6071758636159363E-3</v>
      </c>
      <c r="BF962" s="13">
        <f t="shared" si="1223"/>
        <v>7.2929176313492501E-4</v>
      </c>
      <c r="BG962" s="13">
        <f t="shared" si="1224"/>
        <v>2.2062156267073235E-4</v>
      </c>
      <c r="BH962" s="13">
        <f t="shared" si="1225"/>
        <v>5.0055968381618892E-5</v>
      </c>
      <c r="BI962" s="13">
        <f t="shared" si="1226"/>
        <v>9.0856032032050334E-6</v>
      </c>
      <c r="BJ962" s="14">
        <f t="shared" si="1227"/>
        <v>0.21697023590350006</v>
      </c>
      <c r="BK962" s="14">
        <f t="shared" si="1228"/>
        <v>0.25311158682739704</v>
      </c>
      <c r="BL962" s="14">
        <f t="shared" si="1229"/>
        <v>0.47435910641337153</v>
      </c>
      <c r="BM962" s="14">
        <f t="shared" si="1230"/>
        <v>0.45043372437272083</v>
      </c>
      <c r="BN962" s="14">
        <f t="shared" si="1231"/>
        <v>0.54829849038480816</v>
      </c>
    </row>
    <row r="963" spans="1:66" x14ac:dyDescent="0.25">
      <c r="A963" t="s">
        <v>16</v>
      </c>
      <c r="B963" t="s">
        <v>236</v>
      </c>
      <c r="C963" t="s">
        <v>231</v>
      </c>
      <c r="D963" s="24" t="s">
        <v>501</v>
      </c>
      <c r="E963" s="10">
        <f>VLOOKUP(A963,home!$A$2:$E$405,3,FALSE)</f>
        <v>1.43055555555556</v>
      </c>
      <c r="F963" s="10">
        <f>VLOOKUP(B963,home!$B$2:$E$405,3,FALSE)</f>
        <v>0.17</v>
      </c>
      <c r="G963" s="10">
        <f>VLOOKUP(C963,away!$B$2:$E$405,4,FALSE)</f>
        <v>0.7</v>
      </c>
      <c r="H963" s="10">
        <f>VLOOKUP(A963,away!$A$2:$E$405,3,FALSE)</f>
        <v>1.3888888888888899</v>
      </c>
      <c r="I963" s="10">
        <f>VLOOKUP(C963,away!$B$2:$E$405,3,FALSE)</f>
        <v>1.17</v>
      </c>
      <c r="J963" s="10">
        <f>VLOOKUP(B963,home!$B$2:$E$405,4,FALSE)</f>
        <v>1.26</v>
      </c>
      <c r="K963" s="12">
        <f t="shared" si="1176"/>
        <v>0.17023611111111164</v>
      </c>
      <c r="L963" s="12">
        <f t="shared" si="1177"/>
        <v>2.0475000000000012</v>
      </c>
      <c r="M963" s="13">
        <f t="shared" si="1178"/>
        <v>0.10885526631112395</v>
      </c>
      <c r="N963" s="13">
        <f t="shared" si="1179"/>
        <v>1.8531097210770148E-2</v>
      </c>
      <c r="O963" s="13">
        <f t="shared" si="1180"/>
        <v>0.22288115777202644</v>
      </c>
      <c r="P963" s="13">
        <f t="shared" si="1181"/>
        <v>3.7942421539051897E-2</v>
      </c>
      <c r="Q963" s="13">
        <f t="shared" si="1182"/>
        <v>1.5773309618917388E-3</v>
      </c>
      <c r="R963" s="13">
        <f t="shared" si="1183"/>
        <v>0.22817458526911225</v>
      </c>
      <c r="S963" s="13">
        <f t="shared" si="1184"/>
        <v>3.3062877916545815E-3</v>
      </c>
      <c r="T963" s="13">
        <f t="shared" si="1185"/>
        <v>3.229585144473337E-3</v>
      </c>
      <c r="U963" s="13">
        <f t="shared" si="1186"/>
        <v>3.8843554050604412E-2</v>
      </c>
      <c r="V963" s="13">
        <f t="shared" si="1187"/>
        <v>1.2804827850938346E-4</v>
      </c>
      <c r="W963" s="13">
        <f t="shared" si="1188"/>
        <v>8.9506229629199587E-5</v>
      </c>
      <c r="X963" s="13">
        <f t="shared" si="1189"/>
        <v>1.8326400516578627E-4</v>
      </c>
      <c r="Y963" s="13">
        <f t="shared" si="1190"/>
        <v>1.8761652528847384E-4</v>
      </c>
      <c r="Z963" s="13">
        <f t="shared" si="1191"/>
        <v>0.15572915444616917</v>
      </c>
      <c r="AA963" s="13">
        <f t="shared" si="1192"/>
        <v>2.6510725639537526E-2</v>
      </c>
      <c r="AB963" s="13">
        <f t="shared" si="1193"/>
        <v>2.2565414178042529E-3</v>
      </c>
      <c r="AC963" s="13">
        <f t="shared" si="1194"/>
        <v>2.7895192426122302E-6</v>
      </c>
      <c r="AD963" s="13">
        <f t="shared" si="1195"/>
        <v>3.8092981130732729E-6</v>
      </c>
      <c r="AE963" s="13">
        <f t="shared" si="1196"/>
        <v>7.7995378865175304E-6</v>
      </c>
      <c r="AF963" s="13">
        <f t="shared" si="1197"/>
        <v>7.984776911322329E-6</v>
      </c>
      <c r="AG963" s="13">
        <f t="shared" si="1198"/>
        <v>5.4496102419774918E-6</v>
      </c>
      <c r="AH963" s="13">
        <f t="shared" si="1199"/>
        <v>7.9713860932132896E-2</v>
      </c>
      <c r="AI963" s="13">
        <f t="shared" si="1200"/>
        <v>1.3570177686738278E-2</v>
      </c>
      <c r="AJ963" s="13">
        <f t="shared" si="1201"/>
        <v>1.1550671382385526E-3</v>
      </c>
      <c r="AK963" s="13">
        <f t="shared" si="1202"/>
        <v>6.5544712561990689E-5</v>
      </c>
      <c r="AL963" s="13">
        <f t="shared" si="1203"/>
        <v>3.8892418743244302E-8</v>
      </c>
      <c r="AM963" s="13">
        <f t="shared" si="1204"/>
        <v>1.2969601936649807E-7</v>
      </c>
      <c r="AN963" s="13">
        <f t="shared" si="1205"/>
        <v>2.6555259965290496E-7</v>
      </c>
      <c r="AO963" s="13">
        <f t="shared" si="1206"/>
        <v>2.7185947389466171E-7</v>
      </c>
      <c r="AP963" s="13">
        <f t="shared" si="1207"/>
        <v>1.8554409093310668E-7</v>
      </c>
      <c r="AQ963" s="13">
        <f t="shared" si="1208"/>
        <v>9.4975381546384036E-8</v>
      </c>
      <c r="AR963" s="13">
        <f t="shared" si="1209"/>
        <v>3.264282605170845E-2</v>
      </c>
      <c r="AS963" s="13">
        <f t="shared" si="1210"/>
        <v>5.5569877627193297E-3</v>
      </c>
      <c r="AT963" s="13">
        <f t="shared" si="1211"/>
        <v>4.7299999310868778E-4</v>
      </c>
      <c r="AU963" s="13">
        <f t="shared" si="1212"/>
        <v>2.6840559794135214E-5</v>
      </c>
      <c r="AV963" s="13">
        <f t="shared" si="1213"/>
        <v>1.1423081298497094E-6</v>
      </c>
      <c r="AW963" s="13">
        <f t="shared" si="1214"/>
        <v>3.7656335299280478E-10</v>
      </c>
      <c r="AX963" s="13">
        <f t="shared" si="1215"/>
        <v>3.6798243272573382E-9</v>
      </c>
      <c r="AY963" s="13">
        <f t="shared" si="1216"/>
        <v>7.5344403100594042E-9</v>
      </c>
      <c r="AZ963" s="13">
        <f t="shared" si="1217"/>
        <v>7.713383267423322E-9</v>
      </c>
      <c r="BA963" s="13">
        <f t="shared" si="1218"/>
        <v>5.2643840800164199E-9</v>
      </c>
      <c r="BB963" s="13">
        <f t="shared" si="1219"/>
        <v>2.6947066009584065E-9</v>
      </c>
      <c r="BC963" s="13">
        <f t="shared" si="1220"/>
        <v>1.1034823530924684E-9</v>
      </c>
      <c r="BD963" s="13">
        <f t="shared" si="1221"/>
        <v>1.1139364390145507E-2</v>
      </c>
      <c r="BE963" s="13">
        <f t="shared" si="1222"/>
        <v>1.896322074027971E-3</v>
      </c>
      <c r="BF963" s="13">
        <f t="shared" si="1223"/>
        <v>1.6141124764833966E-4</v>
      </c>
      <c r="BG963" s="13">
        <f t="shared" si="1224"/>
        <v>9.1593410297486401E-6</v>
      </c>
      <c r="BH963" s="13">
        <f t="shared" si="1225"/>
        <v>3.8981264931121324E-7</v>
      </c>
      <c r="BI963" s="13">
        <f t="shared" si="1226"/>
        <v>1.3272037896132115E-8</v>
      </c>
      <c r="BJ963" s="14">
        <f t="shared" si="1227"/>
        <v>2.3824418918157904E-2</v>
      </c>
      <c r="BK963" s="14">
        <f t="shared" si="1228"/>
        <v>0.1502348598664415</v>
      </c>
      <c r="BL963" s="14">
        <f t="shared" si="1229"/>
        <v>0.66507867143175603</v>
      </c>
      <c r="BM963" s="14">
        <f t="shared" si="1230"/>
        <v>0.37690523844067103</v>
      </c>
      <c r="BN963" s="14">
        <f t="shared" si="1231"/>
        <v>0.61796185906397638</v>
      </c>
    </row>
    <row r="964" spans="1:66" x14ac:dyDescent="0.25">
      <c r="A964" t="s">
        <v>16</v>
      </c>
      <c r="B964" t="s">
        <v>49</v>
      </c>
      <c r="C964" t="s">
        <v>287</v>
      </c>
      <c r="D964" s="24" t="s">
        <v>501</v>
      </c>
      <c r="E964" s="10">
        <f>VLOOKUP(A964,home!$A$2:$E$405,3,FALSE)</f>
        <v>1.43055555555556</v>
      </c>
      <c r="F964" s="10">
        <f>VLOOKUP(B964,home!$B$2:$E$405,3,FALSE)</f>
        <v>0.87</v>
      </c>
      <c r="G964" s="10">
        <f>VLOOKUP(C964,away!$B$2:$E$405,4,FALSE)</f>
        <v>0.7</v>
      </c>
      <c r="H964" s="10">
        <f>VLOOKUP(A964,away!$A$2:$E$405,3,FALSE)</f>
        <v>1.3888888888888899</v>
      </c>
      <c r="I964" s="10">
        <f>VLOOKUP(C964,away!$B$2:$E$405,3,FALSE)</f>
        <v>1.22</v>
      </c>
      <c r="J964" s="10">
        <f>VLOOKUP(B964,home!$B$2:$E$405,4,FALSE)</f>
        <v>1.26</v>
      </c>
      <c r="K964" s="12">
        <f t="shared" si="1176"/>
        <v>0.87120833333333592</v>
      </c>
      <c r="L964" s="12">
        <f t="shared" si="1177"/>
        <v>2.1350000000000016</v>
      </c>
      <c r="M964" s="13">
        <f t="shared" si="1178"/>
        <v>4.9478931150745489E-2</v>
      </c>
      <c r="N964" s="13">
        <f t="shared" si="1179"/>
        <v>4.3106457142955856E-2</v>
      </c>
      <c r="O964" s="13">
        <f t="shared" si="1180"/>
        <v>0.10563751800684168</v>
      </c>
      <c r="P964" s="13">
        <f t="shared" si="1181"/>
        <v>9.2032286000210808E-2</v>
      </c>
      <c r="Q964" s="13">
        <f t="shared" si="1182"/>
        <v>1.877735234170972E-2</v>
      </c>
      <c r="R964" s="13">
        <f t="shared" si="1183"/>
        <v>0.11276805047230362</v>
      </c>
      <c r="S964" s="13">
        <f t="shared" si="1184"/>
        <v>4.2795698438894969E-2</v>
      </c>
      <c r="T964" s="13">
        <f t="shared" si="1185"/>
        <v>4.0089647249550275E-2</v>
      </c>
      <c r="U964" s="13">
        <f t="shared" si="1186"/>
        <v>9.824446530522514E-2</v>
      </c>
      <c r="V964" s="13">
        <f t="shared" si="1187"/>
        <v>8.8445860057252881E-3</v>
      </c>
      <c r="W964" s="13">
        <f t="shared" si="1188"/>
        <v>5.4529952793445791E-3</v>
      </c>
      <c r="X964" s="13">
        <f t="shared" si="1189"/>
        <v>1.1642144921400683E-2</v>
      </c>
      <c r="Y964" s="13">
        <f t="shared" si="1190"/>
        <v>1.2427989703595243E-2</v>
      </c>
      <c r="Z964" s="13">
        <f t="shared" si="1191"/>
        <v>8.0253262586122809E-2</v>
      </c>
      <c r="AA964" s="13">
        <f t="shared" si="1192"/>
        <v>6.9917311142218608E-2</v>
      </c>
      <c r="AB964" s="13">
        <f t="shared" si="1193"/>
        <v>3.0456272055680276E-2</v>
      </c>
      <c r="AC964" s="13">
        <f t="shared" si="1194"/>
        <v>1.0281995916004492E-3</v>
      </c>
      <c r="AD964" s="13">
        <f t="shared" si="1195"/>
        <v>1.1876737322480846E-3</v>
      </c>
      <c r="AE964" s="13">
        <f t="shared" si="1196"/>
        <v>2.5356834183496622E-3</v>
      </c>
      <c r="AF964" s="13">
        <f t="shared" si="1197"/>
        <v>2.7068420490882674E-3</v>
      </c>
      <c r="AG964" s="13">
        <f t="shared" si="1198"/>
        <v>1.9263692582678184E-3</v>
      </c>
      <c r="AH964" s="13">
        <f t="shared" si="1199"/>
        <v>4.2835178905343094E-2</v>
      </c>
      <c r="AI964" s="13">
        <f t="shared" si="1200"/>
        <v>3.7318364822159222E-2</v>
      </c>
      <c r="AJ964" s="13">
        <f t="shared" si="1201"/>
        <v>1.6256035209719362E-2</v>
      </c>
      <c r="AK964" s="13">
        <f t="shared" si="1202"/>
        <v>4.7207977805558774E-3</v>
      </c>
      <c r="AL964" s="13">
        <f t="shared" si="1203"/>
        <v>7.649927488625372E-5</v>
      </c>
      <c r="AM964" s="13">
        <f t="shared" si="1204"/>
        <v>2.0694225056312735E-4</v>
      </c>
      <c r="AN964" s="13">
        <f t="shared" si="1205"/>
        <v>4.4182170495227712E-4</v>
      </c>
      <c r="AO964" s="13">
        <f t="shared" si="1206"/>
        <v>4.7164467003655636E-4</v>
      </c>
      <c r="AP964" s="13">
        <f t="shared" si="1207"/>
        <v>3.3565379017601619E-4</v>
      </c>
      <c r="AQ964" s="13">
        <f t="shared" si="1208"/>
        <v>1.7915521050644882E-4</v>
      </c>
      <c r="AR964" s="13">
        <f t="shared" si="1209"/>
        <v>1.8290621392581516E-2</v>
      </c>
      <c r="AS964" s="13">
        <f t="shared" si="1210"/>
        <v>1.5934941779062003E-2</v>
      </c>
      <c r="AT964" s="13">
        <f t="shared" si="1211"/>
        <v>6.9413270345501741E-3</v>
      </c>
      <c r="AU964" s="13">
        <f t="shared" si="1212"/>
        <v>2.0157806522973615E-3</v>
      </c>
      <c r="AV964" s="13">
        <f t="shared" si="1213"/>
        <v>4.3904122561339221E-4</v>
      </c>
      <c r="AW964" s="13">
        <f t="shared" si="1214"/>
        <v>3.9525258424813894E-6</v>
      </c>
      <c r="AX964" s="13">
        <f t="shared" si="1215"/>
        <v>3.0048302201558619E-5</v>
      </c>
      <c r="AY964" s="13">
        <f t="shared" si="1216"/>
        <v>6.4153125200327692E-5</v>
      </c>
      <c r="AZ964" s="13">
        <f t="shared" si="1217"/>
        <v>6.8483461151349882E-5</v>
      </c>
      <c r="BA964" s="13">
        <f t="shared" si="1218"/>
        <v>4.8737396519377375E-5</v>
      </c>
      <c r="BB964" s="13">
        <f t="shared" si="1219"/>
        <v>2.6013585392217698E-5</v>
      </c>
      <c r="BC964" s="13">
        <f t="shared" si="1220"/>
        <v>1.1107800962476967E-5</v>
      </c>
      <c r="BD964" s="13">
        <f t="shared" si="1221"/>
        <v>6.50841277886026E-3</v>
      </c>
      <c r="BE964" s="13">
        <f t="shared" si="1222"/>
        <v>5.6701834497162327E-3</v>
      </c>
      <c r="BF964" s="13">
        <f t="shared" si="1223"/>
        <v>2.4699555364607719E-3</v>
      </c>
      <c r="BG964" s="13">
        <f t="shared" si="1224"/>
        <v>7.1728194877581156E-4</v>
      </c>
      <c r="BH964" s="13">
        <f t="shared" si="1225"/>
        <v>1.5622550278076547E-4</v>
      </c>
      <c r="BI964" s="13">
        <f t="shared" si="1226"/>
        <v>2.7220991980358631E-5</v>
      </c>
      <c r="BJ964" s="14">
        <f t="shared" si="1227"/>
        <v>0.14173691639417191</v>
      </c>
      <c r="BK964" s="14">
        <f t="shared" si="1228"/>
        <v>0.1943203535872636</v>
      </c>
      <c r="BL964" s="14">
        <f t="shared" si="1229"/>
        <v>0.57732498599272575</v>
      </c>
      <c r="BM964" s="14">
        <f t="shared" si="1230"/>
        <v>0.57177472284615927</v>
      </c>
      <c r="BN964" s="14">
        <f t="shared" si="1231"/>
        <v>0.4218005951147672</v>
      </c>
    </row>
    <row r="965" spans="1:66" x14ac:dyDescent="0.25">
      <c r="A965" t="s">
        <v>61</v>
      </c>
      <c r="B965" t="s">
        <v>62</v>
      </c>
      <c r="C965" t="s">
        <v>318</v>
      </c>
      <c r="D965" s="24" t="s">
        <v>501</v>
      </c>
      <c r="E965" s="10">
        <f>VLOOKUP(A965,home!$A$2:$E$405,3,FALSE)</f>
        <v>1.5254237288135599</v>
      </c>
      <c r="F965" s="10">
        <f>VLOOKUP(B965,home!$B$2:$E$405,3,FALSE)</f>
        <v>0</v>
      </c>
      <c r="G965" s="10">
        <f>VLOOKUP(C965,away!$B$2:$E$405,4,FALSE)</f>
        <v>0.22</v>
      </c>
      <c r="H965" s="10">
        <f>VLOOKUP(A965,away!$A$2:$E$405,3,FALSE)</f>
        <v>1.1186440677966101</v>
      </c>
      <c r="I965" s="10">
        <f>VLOOKUP(C965,away!$B$2:$E$405,3,FALSE)</f>
        <v>0.66</v>
      </c>
      <c r="J965" s="10">
        <f>VLOOKUP(B965,home!$B$2:$E$405,4,FALSE)</f>
        <v>1.19</v>
      </c>
      <c r="K965" s="12">
        <f t="shared" si="1176"/>
        <v>0</v>
      </c>
      <c r="L965" s="12">
        <f t="shared" si="1177"/>
        <v>0.87858305084745758</v>
      </c>
      <c r="M965" s="13">
        <f t="shared" si="1178"/>
        <v>0.41537105456265272</v>
      </c>
      <c r="N965" s="13">
        <f t="shared" si="1179"/>
        <v>0</v>
      </c>
      <c r="O965" s="13">
        <f t="shared" si="1180"/>
        <v>0.36493796835138115</v>
      </c>
      <c r="P965" s="13">
        <f t="shared" si="1181"/>
        <v>0</v>
      </c>
      <c r="Q965" s="13">
        <f t="shared" si="1182"/>
        <v>0</v>
      </c>
      <c r="R965" s="13">
        <f t="shared" si="1183"/>
        <v>0.16031415680211467</v>
      </c>
      <c r="S965" s="13">
        <f t="shared" si="1184"/>
        <v>0</v>
      </c>
      <c r="T965" s="13">
        <f t="shared" si="1185"/>
        <v>0</v>
      </c>
      <c r="U965" s="13">
        <f t="shared" si="1186"/>
        <v>0</v>
      </c>
      <c r="V965" s="13">
        <f t="shared" si="1187"/>
        <v>0</v>
      </c>
      <c r="W965" s="13">
        <f t="shared" si="1188"/>
        <v>0</v>
      </c>
      <c r="X965" s="13">
        <f t="shared" si="1189"/>
        <v>0</v>
      </c>
      <c r="Y965" s="13">
        <f t="shared" si="1190"/>
        <v>0</v>
      </c>
      <c r="Z965" s="13">
        <f t="shared" si="1191"/>
        <v>4.6949766992413211E-2</v>
      </c>
      <c r="AA965" s="13">
        <f t="shared" si="1192"/>
        <v>0</v>
      </c>
      <c r="AB965" s="13">
        <f t="shared" si="1193"/>
        <v>0</v>
      </c>
      <c r="AC965" s="13">
        <f t="shared" si="1194"/>
        <v>0</v>
      </c>
      <c r="AD965" s="13">
        <f t="shared" si="1195"/>
        <v>0</v>
      </c>
      <c r="AE965" s="13">
        <f t="shared" si="1196"/>
        <v>0</v>
      </c>
      <c r="AF965" s="13">
        <f t="shared" si="1197"/>
        <v>0</v>
      </c>
      <c r="AG965" s="13">
        <f t="shared" si="1198"/>
        <v>0</v>
      </c>
      <c r="AH965" s="13">
        <f t="shared" si="1199"/>
        <v>1.0312317380192912E-2</v>
      </c>
      <c r="AI965" s="13">
        <f t="shared" si="1200"/>
        <v>0</v>
      </c>
      <c r="AJ965" s="13">
        <f t="shared" si="1201"/>
        <v>0</v>
      </c>
      <c r="AK965" s="13">
        <f t="shared" si="1202"/>
        <v>0</v>
      </c>
      <c r="AL965" s="13">
        <f t="shared" si="1203"/>
        <v>0</v>
      </c>
      <c r="AM965" s="13">
        <f t="shared" si="1204"/>
        <v>0</v>
      </c>
      <c r="AN965" s="13">
        <f t="shared" si="1205"/>
        <v>0</v>
      </c>
      <c r="AO965" s="13">
        <f t="shared" si="1206"/>
        <v>0</v>
      </c>
      <c r="AP965" s="13">
        <f t="shared" si="1207"/>
        <v>0</v>
      </c>
      <c r="AQ965" s="13">
        <f t="shared" si="1208"/>
        <v>0</v>
      </c>
      <c r="AR965" s="13">
        <f t="shared" si="1209"/>
        <v>1.8120454530394308E-3</v>
      </c>
      <c r="AS965" s="13">
        <f t="shared" si="1210"/>
        <v>0</v>
      </c>
      <c r="AT965" s="13">
        <f t="shared" si="1211"/>
        <v>0</v>
      </c>
      <c r="AU965" s="13">
        <f t="shared" si="1212"/>
        <v>0</v>
      </c>
      <c r="AV965" s="13">
        <f t="shared" si="1213"/>
        <v>0</v>
      </c>
      <c r="AW965" s="13">
        <f t="shared" si="1214"/>
        <v>0</v>
      </c>
      <c r="AX965" s="13">
        <f t="shared" si="1215"/>
        <v>0</v>
      </c>
      <c r="AY965" s="13">
        <f t="shared" si="1216"/>
        <v>0</v>
      </c>
      <c r="AZ965" s="13">
        <f t="shared" si="1217"/>
        <v>0</v>
      </c>
      <c r="BA965" s="13">
        <f t="shared" si="1218"/>
        <v>0</v>
      </c>
      <c r="BB965" s="13">
        <f t="shared" si="1219"/>
        <v>0</v>
      </c>
      <c r="BC965" s="13">
        <f t="shared" si="1220"/>
        <v>0</v>
      </c>
      <c r="BD965" s="13">
        <f t="shared" si="1221"/>
        <v>2.6533873706760763E-4</v>
      </c>
      <c r="BE965" s="13">
        <f t="shared" si="1222"/>
        <v>0</v>
      </c>
      <c r="BF965" s="13">
        <f t="shared" si="1223"/>
        <v>0</v>
      </c>
      <c r="BG965" s="13">
        <f t="shared" si="1224"/>
        <v>0</v>
      </c>
      <c r="BH965" s="13">
        <f t="shared" si="1225"/>
        <v>0</v>
      </c>
      <c r="BI965" s="13">
        <f t="shared" si="1226"/>
        <v>0</v>
      </c>
      <c r="BJ965" s="14">
        <f t="shared" si="1227"/>
        <v>0</v>
      </c>
      <c r="BK965" s="14">
        <f t="shared" si="1228"/>
        <v>0.41537105456265272</v>
      </c>
      <c r="BL965" s="14">
        <f t="shared" si="1229"/>
        <v>0.53764182672379579</v>
      </c>
      <c r="BM965" s="14">
        <f t="shared" si="1230"/>
        <v>5.933946856271316E-2</v>
      </c>
      <c r="BN965" s="14">
        <f t="shared" si="1231"/>
        <v>0.94062317971614862</v>
      </c>
    </row>
    <row r="966" spans="1:66" x14ac:dyDescent="0.25">
      <c r="A966" t="s">
        <v>61</v>
      </c>
      <c r="B966" t="s">
        <v>67</v>
      </c>
      <c r="C966" t="s">
        <v>288</v>
      </c>
      <c r="D966" s="24" t="s">
        <v>501</v>
      </c>
      <c r="E966" s="10">
        <f>VLOOKUP(A966,home!$A$2:$E$405,3,FALSE)</f>
        <v>1.5254237288135599</v>
      </c>
      <c r="F966" s="10">
        <f>VLOOKUP(B966,home!$B$2:$E$405,3,FALSE)</f>
        <v>0.44</v>
      </c>
      <c r="G966" s="10">
        <f>VLOOKUP(C966,away!$B$2:$E$405,4,FALSE)</f>
        <v>1.53</v>
      </c>
      <c r="H966" s="10">
        <f>VLOOKUP(A966,away!$A$2:$E$405,3,FALSE)</f>
        <v>1.1186440677966101</v>
      </c>
      <c r="I966" s="10">
        <f>VLOOKUP(C966,away!$B$2:$E$405,3,FALSE)</f>
        <v>0.22</v>
      </c>
      <c r="J966" s="10">
        <f>VLOOKUP(B966,home!$B$2:$E$405,4,FALSE)</f>
        <v>1.19</v>
      </c>
      <c r="K966" s="12">
        <f t="shared" si="1176"/>
        <v>1.0269152542372886</v>
      </c>
      <c r="L966" s="12">
        <f t="shared" si="1177"/>
        <v>0.29286101694915251</v>
      </c>
      <c r="M966" s="13">
        <f t="shared" si="1178"/>
        <v>0.26719507451619046</v>
      </c>
      <c r="N966" s="13">
        <f t="shared" si="1179"/>
        <v>0.27438669787774495</v>
      </c>
      <c r="O966" s="13">
        <f t="shared" si="1180"/>
        <v>7.825102124661612E-2</v>
      </c>
      <c r="P966" s="13">
        <f t="shared" si="1181"/>
        <v>8.035716737779626E-2</v>
      </c>
      <c r="Q966" s="13">
        <f t="shared" si="1182"/>
        <v>0.14088594280522726</v>
      </c>
      <c r="R966" s="13">
        <f t="shared" si="1183"/>
        <v>1.1458336829796866E-2</v>
      </c>
      <c r="S966" s="13">
        <f t="shared" si="1184"/>
        <v>6.0417228505010188E-3</v>
      </c>
      <c r="T966" s="13">
        <f t="shared" si="1185"/>
        <v>4.1260000483778994E-2</v>
      </c>
      <c r="U966" s="13">
        <f t="shared" si="1186"/>
        <v>1.1766740878707334E-2</v>
      </c>
      <c r="V966" s="13">
        <f t="shared" si="1187"/>
        <v>2.0188983865358922E-4</v>
      </c>
      <c r="W966" s="13">
        <f t="shared" si="1188"/>
        <v>4.8225974591430028E-2</v>
      </c>
      <c r="X966" s="13">
        <f t="shared" si="1189"/>
        <v>1.4123507962210189E-2</v>
      </c>
      <c r="Y966" s="13">
        <f t="shared" si="1190"/>
        <v>2.0681124523511639E-3</v>
      </c>
      <c r="Z966" s="13">
        <f t="shared" si="1191"/>
        <v>1.1185667255067464E-3</v>
      </c>
      <c r="AA966" s="13">
        <f t="shared" si="1192"/>
        <v>1.1486732333051317E-3</v>
      </c>
      <c r="AB966" s="13">
        <f t="shared" si="1193"/>
        <v>5.8979503270755373E-4</v>
      </c>
      <c r="AC966" s="13">
        <f t="shared" si="1194"/>
        <v>3.7948153577349406E-6</v>
      </c>
      <c r="AD966" s="13">
        <f t="shared" si="1195"/>
        <v>1.2380997239599845E-2</v>
      </c>
      <c r="AE966" s="13">
        <f t="shared" si="1196"/>
        <v>3.6259114424338603E-3</v>
      </c>
      <c r="AF966" s="13">
        <f t="shared" si="1197"/>
        <v>5.3094405619937435E-4</v>
      </c>
      <c r="AG966" s="13">
        <f t="shared" si="1198"/>
        <v>5.1830938747218926E-5</v>
      </c>
      <c r="AH966" s="13">
        <f t="shared" si="1199"/>
        <v>8.1896147189347289E-5</v>
      </c>
      <c r="AI966" s="13">
        <f t="shared" si="1200"/>
        <v>8.4100402812002976E-5</v>
      </c>
      <c r="AJ966" s="13">
        <f t="shared" si="1201"/>
        <v>4.3181993267573204E-5</v>
      </c>
      <c r="AK966" s="13">
        <f t="shared" si="1202"/>
        <v>1.4781415864947611E-5</v>
      </c>
      <c r="AL966" s="13">
        <f t="shared" si="1203"/>
        <v>4.5650633855656797E-8</v>
      </c>
      <c r="AM966" s="13">
        <f t="shared" si="1204"/>
        <v>2.5428469856029691E-3</v>
      </c>
      <c r="AN966" s="13">
        <f t="shared" si="1205"/>
        <v>7.4470075414977252E-4</v>
      </c>
      <c r="AO966" s="13">
        <f t="shared" si="1206"/>
        <v>1.0904691009155157E-4</v>
      </c>
      <c r="AP966" s="13">
        <f t="shared" si="1207"/>
        <v>1.0645196328191533E-5</v>
      </c>
      <c r="AQ966" s="13">
        <f t="shared" si="1208"/>
        <v>7.7939075557438896E-7</v>
      </c>
      <c r="AR966" s="13">
        <f t="shared" si="1209"/>
        <v>4.7968377900179466E-6</v>
      </c>
      <c r="AS966" s="13">
        <f t="shared" si="1210"/>
        <v>4.9259458986713126E-6</v>
      </c>
      <c r="AT966" s="13">
        <f t="shared" si="1211"/>
        <v>2.5292644924465897E-6</v>
      </c>
      <c r="AU966" s="13">
        <f t="shared" si="1212"/>
        <v>8.657800964313791E-7</v>
      </c>
      <c r="AV966" s="13">
        <f t="shared" si="1213"/>
        <v>2.222706969601034E-7</v>
      </c>
      <c r="AW966" s="13">
        <f t="shared" si="1214"/>
        <v>3.8136469230744055E-10</v>
      </c>
      <c r="AX966" s="13">
        <f t="shared" si="1215"/>
        <v>4.3521472645116578E-4</v>
      </c>
      <c r="AY966" s="13">
        <f t="shared" si="1216"/>
        <v>1.2745742737973564E-4</v>
      </c>
      <c r="AZ966" s="13">
        <f t="shared" si="1217"/>
        <v>1.8663655900076064E-5</v>
      </c>
      <c r="BA966" s="13">
        <f t="shared" si="1218"/>
        <v>1.8219524156284425E-6</v>
      </c>
      <c r="BB966" s="13">
        <f t="shared" si="1219"/>
        <v>1.3339470931847763E-7</v>
      </c>
      <c r="BC966" s="13">
        <f t="shared" si="1220"/>
        <v>7.8132220453291914E-9</v>
      </c>
      <c r="BD966" s="13">
        <f t="shared" si="1221"/>
        <v>2.3413446555413006E-7</v>
      </c>
      <c r="BE966" s="13">
        <f t="shared" si="1222"/>
        <v>2.4043625422023113E-7</v>
      </c>
      <c r="BF966" s="13">
        <f t="shared" si="1223"/>
        <v>1.23453828565215E-7</v>
      </c>
      <c r="BG966" s="13">
        <f t="shared" si="1224"/>
        <v>4.2258873249204813E-8</v>
      </c>
      <c r="BH966" s="13">
        <f t="shared" si="1225"/>
        <v>1.0849070391622126E-8</v>
      </c>
      <c r="BI966" s="13">
        <f t="shared" si="1226"/>
        <v>2.2282151758901759E-9</v>
      </c>
      <c r="BJ966" s="14">
        <f t="shared" si="1227"/>
        <v>0.54153123805672876</v>
      </c>
      <c r="BK966" s="14">
        <f t="shared" si="1228"/>
        <v>0.35392715247651263</v>
      </c>
      <c r="BL966" s="14">
        <f t="shared" si="1229"/>
        <v>0.10345252063994856</v>
      </c>
      <c r="BM966" s="14">
        <f t="shared" si="1230"/>
        <v>0.14736778019930996</v>
      </c>
      <c r="BN966" s="14">
        <f t="shared" si="1231"/>
        <v>0.85253424065337191</v>
      </c>
    </row>
    <row r="967" spans="1:66" x14ac:dyDescent="0.25">
      <c r="A967" t="s">
        <v>61</v>
      </c>
      <c r="B967" t="s">
        <v>239</v>
      </c>
      <c r="C967" t="s">
        <v>242</v>
      </c>
      <c r="D967" s="24" t="s">
        <v>501</v>
      </c>
      <c r="E967" s="10">
        <f>VLOOKUP(A967,home!$A$2:$E$405,3,FALSE)</f>
        <v>1.5254237288135599</v>
      </c>
      <c r="F967" s="10">
        <f>VLOOKUP(B967,home!$B$2:$E$405,3,FALSE)</f>
        <v>1.31</v>
      </c>
      <c r="G967" s="10">
        <f>VLOOKUP(C967,away!$B$2:$E$405,4,FALSE)</f>
        <v>1.75</v>
      </c>
      <c r="H967" s="10">
        <f>VLOOKUP(A967,away!$A$2:$E$405,3,FALSE)</f>
        <v>1.1186440677966101</v>
      </c>
      <c r="I967" s="10">
        <f>VLOOKUP(C967,away!$B$2:$E$405,3,FALSE)</f>
        <v>0.44</v>
      </c>
      <c r="J967" s="10">
        <f>VLOOKUP(B967,home!$B$2:$E$405,4,FALSE)</f>
        <v>0.3</v>
      </c>
      <c r="K967" s="12">
        <f t="shared" si="1176"/>
        <v>3.4970338983050864</v>
      </c>
      <c r="L967" s="12">
        <f t="shared" si="1177"/>
        <v>0.14766101694915251</v>
      </c>
      <c r="M967" s="13">
        <f t="shared" si="1178"/>
        <v>2.6129380313373411E-2</v>
      </c>
      <c r="N967" s="13">
        <f t="shared" si="1179"/>
        <v>9.1375328697572408E-2</v>
      </c>
      <c r="O967" s="13">
        <f t="shared" si="1180"/>
        <v>3.8582908693238836E-3</v>
      </c>
      <c r="P967" s="13">
        <f t="shared" si="1181"/>
        <v>1.349257395954662E-2</v>
      </c>
      <c r="Q967" s="13">
        <f t="shared" si="1182"/>
        <v>0.15977131096209019</v>
      </c>
      <c r="R967" s="13">
        <f t="shared" si="1183"/>
        <v>2.8485957672499712E-4</v>
      </c>
      <c r="S967" s="13">
        <f t="shared" si="1184"/>
        <v>1.7418089318469207E-3</v>
      </c>
      <c r="T967" s="13">
        <f t="shared" si="1185"/>
        <v>2.3591994255961514E-2</v>
      </c>
      <c r="U967" s="13">
        <f t="shared" si="1186"/>
        <v>9.9616359606415354E-4</v>
      </c>
      <c r="V967" s="13">
        <f t="shared" si="1187"/>
        <v>9.9936400049321957E-5</v>
      </c>
      <c r="W967" s="13">
        <f t="shared" si="1188"/>
        <v>0.18624189680369077</v>
      </c>
      <c r="X967" s="13">
        <f t="shared" si="1189"/>
        <v>2.7500667880572097E-2</v>
      </c>
      <c r="Y967" s="13">
        <f t="shared" si="1190"/>
        <v>2.0303882930130849E-3</v>
      </c>
      <c r="Z967" s="13">
        <f t="shared" si="1191"/>
        <v>1.4020884928972732E-5</v>
      </c>
      <c r="AA967" s="13">
        <f t="shared" si="1192"/>
        <v>4.9031509880852551E-5</v>
      </c>
      <c r="AB967" s="13">
        <f t="shared" si="1193"/>
        <v>8.5732426069211107E-5</v>
      </c>
      <c r="AC967" s="13">
        <f t="shared" si="1194"/>
        <v>3.2252947944630947E-6</v>
      </c>
      <c r="AD967" s="13">
        <f t="shared" si="1195"/>
        <v>0.1628235566017861</v>
      </c>
      <c r="AE967" s="13">
        <f t="shared" si="1196"/>
        <v>2.4042691951097633E-2</v>
      </c>
      <c r="AF967" s="13">
        <f t="shared" si="1197"/>
        <v>1.7750841718471397E-3</v>
      </c>
      <c r="AG967" s="13">
        <f t="shared" si="1198"/>
        <v>8.7370244661764263E-5</v>
      </c>
      <c r="AH967" s="13">
        <f t="shared" si="1199"/>
        <v>5.1758453178479014E-7</v>
      </c>
      <c r="AI967" s="13">
        <f t="shared" si="1200"/>
        <v>1.8100106528897775E-6</v>
      </c>
      <c r="AJ967" s="13">
        <f t="shared" si="1201"/>
        <v>3.1648343047244377E-6</v>
      </c>
      <c r="AK967" s="13">
        <f t="shared" si="1202"/>
        <v>3.6891776153800552E-6</v>
      </c>
      <c r="AL967" s="13">
        <f t="shared" si="1203"/>
        <v>6.6618539029585952E-8</v>
      </c>
      <c r="AM967" s="13">
        <f t="shared" si="1204"/>
        <v>0.11387989937580857</v>
      </c>
      <c r="AN967" s="13">
        <f t="shared" si="1205"/>
        <v>1.6815621751899053E-2</v>
      </c>
      <c r="AO967" s="13">
        <f t="shared" si="1206"/>
        <v>1.2415059042588516E-3</v>
      </c>
      <c r="AP967" s="13">
        <f t="shared" si="1207"/>
        <v>6.1107341457079716E-5</v>
      </c>
      <c r="AQ967" s="13">
        <f t="shared" si="1208"/>
        <v>2.2557930456528754E-6</v>
      </c>
      <c r="AR967" s="13">
        <f t="shared" si="1209"/>
        <v>1.5285411664098622E-8</v>
      </c>
      <c r="AS967" s="13">
        <f t="shared" si="1210"/>
        <v>5.3453602738900836E-8</v>
      </c>
      <c r="AT967" s="13">
        <f t="shared" si="1211"/>
        <v>9.3464530382234959E-8</v>
      </c>
      <c r="AU967" s="13">
        <f t="shared" si="1212"/>
        <v>1.0894954367861374E-7</v>
      </c>
      <c r="AV967" s="13">
        <f t="shared" si="1213"/>
        <v>9.5250061862245731E-8</v>
      </c>
      <c r="AW967" s="13">
        <f t="shared" si="1214"/>
        <v>9.5556074570456522E-10</v>
      </c>
      <c r="AX967" s="13">
        <f t="shared" si="1215"/>
        <v>6.6373644742129131E-2</v>
      </c>
      <c r="AY967" s="13">
        <f t="shared" si="1216"/>
        <v>9.8007998812445572E-3</v>
      </c>
      <c r="AZ967" s="13">
        <f t="shared" si="1217"/>
        <v>7.235980386898522E-4</v>
      </c>
      <c r="BA967" s="13">
        <f t="shared" si="1218"/>
        <v>3.5615740751785252E-5</v>
      </c>
      <c r="BB967" s="13">
        <f t="shared" si="1219"/>
        <v>1.3147641247014964E-6</v>
      </c>
      <c r="BC967" s="13">
        <f t="shared" si="1220"/>
        <v>3.8827881540337088E-8</v>
      </c>
      <c r="BD967" s="13">
        <f t="shared" si="1221"/>
        <v>3.7617657180120601E-10</v>
      </c>
      <c r="BE967" s="13">
        <f t="shared" si="1222"/>
        <v>1.3155022233370147E-9</v>
      </c>
      <c r="BF967" s="13">
        <f t="shared" si="1223"/>
        <v>2.3001779341526252E-9</v>
      </c>
      <c r="BG967" s="13">
        <f t="shared" si="1224"/>
        <v>2.6812667359550315E-9</v>
      </c>
      <c r="BH967" s="13">
        <f t="shared" si="1225"/>
        <v>2.3441201665081448E-9</v>
      </c>
      <c r="BI967" s="13">
        <f t="shared" si="1226"/>
        <v>1.6394935367959088E-9</v>
      </c>
      <c r="BJ967" s="14">
        <f t="shared" si="1227"/>
        <v>0.8881756920235836</v>
      </c>
      <c r="BK967" s="14">
        <f t="shared" si="1228"/>
        <v>5.126779139939433E-2</v>
      </c>
      <c r="BL967" s="14">
        <f t="shared" si="1229"/>
        <v>5.2836366450553706E-3</v>
      </c>
      <c r="BM967" s="14">
        <f t="shared" si="1230"/>
        <v>0.64002859764864706</v>
      </c>
      <c r="BN967" s="14">
        <f t="shared" si="1231"/>
        <v>0.29491174437863144</v>
      </c>
    </row>
    <row r="968" spans="1:66" x14ac:dyDescent="0.25">
      <c r="A968" t="s">
        <v>61</v>
      </c>
      <c r="B968" t="s">
        <v>241</v>
      </c>
      <c r="C968" t="s">
        <v>71</v>
      </c>
      <c r="D968" s="24" t="s">
        <v>501</v>
      </c>
      <c r="E968" s="10">
        <f>VLOOKUP(A968,home!$A$2:$E$405,3,FALSE)</f>
        <v>1.5254237288135599</v>
      </c>
      <c r="F968" s="10">
        <f>VLOOKUP(B968,home!$B$2:$E$405,3,FALSE)</f>
        <v>2.19</v>
      </c>
      <c r="G968" s="10">
        <f>VLOOKUP(C968,away!$B$2:$E$405,4,FALSE)</f>
        <v>1.0900000000000001</v>
      </c>
      <c r="H968" s="10">
        <f>VLOOKUP(A968,away!$A$2:$E$405,3,FALSE)</f>
        <v>1.1186440677966101</v>
      </c>
      <c r="I968" s="10">
        <f>VLOOKUP(C968,away!$B$2:$E$405,3,FALSE)</f>
        <v>0.66</v>
      </c>
      <c r="J968" s="10">
        <f>VLOOKUP(B968,home!$B$2:$E$405,4,FALSE)</f>
        <v>0</v>
      </c>
      <c r="K968" s="12">
        <f t="shared" si="1176"/>
        <v>3.6413389830508494</v>
      </c>
      <c r="L968" s="12">
        <f t="shared" si="1177"/>
        <v>0</v>
      </c>
      <c r="M968" s="13">
        <f t="shared" si="1178"/>
        <v>2.6217216045166268E-2</v>
      </c>
      <c r="N968" s="13">
        <f t="shared" si="1179"/>
        <v>9.5465770812330139E-2</v>
      </c>
      <c r="O968" s="13">
        <f t="shared" si="1180"/>
        <v>0</v>
      </c>
      <c r="P968" s="13">
        <f t="shared" si="1181"/>
        <v>0</v>
      </c>
      <c r="Q968" s="13">
        <f t="shared" si="1182"/>
        <v>0.17381161640296786</v>
      </c>
      <c r="R968" s="13">
        <f t="shared" si="1183"/>
        <v>0</v>
      </c>
      <c r="S968" s="13">
        <f t="shared" si="1184"/>
        <v>0</v>
      </c>
      <c r="T968" s="13">
        <f t="shared" si="1185"/>
        <v>0</v>
      </c>
      <c r="U968" s="13">
        <f t="shared" si="1186"/>
        <v>0</v>
      </c>
      <c r="V968" s="13">
        <f t="shared" si="1187"/>
        <v>0</v>
      </c>
      <c r="W968" s="13">
        <f t="shared" si="1188"/>
        <v>0.21096900483840247</v>
      </c>
      <c r="X968" s="13">
        <f t="shared" si="1189"/>
        <v>0</v>
      </c>
      <c r="Y968" s="13">
        <f t="shared" si="1190"/>
        <v>0</v>
      </c>
      <c r="Z968" s="13">
        <f t="shared" si="1191"/>
        <v>0</v>
      </c>
      <c r="AA968" s="13">
        <f t="shared" si="1192"/>
        <v>0</v>
      </c>
      <c r="AB968" s="13">
        <f t="shared" si="1193"/>
        <v>0</v>
      </c>
      <c r="AC968" s="13">
        <f t="shared" si="1194"/>
        <v>0</v>
      </c>
      <c r="AD968" s="13">
        <f t="shared" si="1195"/>
        <v>0.19205241538337955</v>
      </c>
      <c r="AE968" s="13">
        <f t="shared" si="1196"/>
        <v>0</v>
      </c>
      <c r="AF968" s="13">
        <f t="shared" si="1197"/>
        <v>0</v>
      </c>
      <c r="AG968" s="13">
        <f t="shared" si="1198"/>
        <v>0</v>
      </c>
      <c r="AH968" s="13">
        <f t="shared" si="1199"/>
        <v>0</v>
      </c>
      <c r="AI968" s="13">
        <f t="shared" si="1200"/>
        <v>0</v>
      </c>
      <c r="AJ968" s="13">
        <f t="shared" si="1201"/>
        <v>0</v>
      </c>
      <c r="AK968" s="13">
        <f t="shared" si="1202"/>
        <v>0</v>
      </c>
      <c r="AL968" s="13">
        <f t="shared" si="1203"/>
        <v>0</v>
      </c>
      <c r="AM968" s="13">
        <f t="shared" si="1204"/>
        <v>0.13986558938491489</v>
      </c>
      <c r="AN968" s="13">
        <f t="shared" si="1205"/>
        <v>0</v>
      </c>
      <c r="AO968" s="13">
        <f t="shared" si="1206"/>
        <v>0</v>
      </c>
      <c r="AP968" s="13">
        <f t="shared" si="1207"/>
        <v>0</v>
      </c>
      <c r="AQ968" s="13">
        <f t="shared" si="1208"/>
        <v>0</v>
      </c>
      <c r="AR968" s="13">
        <f t="shared" si="1209"/>
        <v>0</v>
      </c>
      <c r="AS968" s="13">
        <f t="shared" si="1210"/>
        <v>0</v>
      </c>
      <c r="AT968" s="13">
        <f t="shared" si="1211"/>
        <v>0</v>
      </c>
      <c r="AU968" s="13">
        <f t="shared" si="1212"/>
        <v>0</v>
      </c>
      <c r="AV968" s="13">
        <f t="shared" si="1213"/>
        <v>0</v>
      </c>
      <c r="AW968" s="13">
        <f t="shared" si="1214"/>
        <v>0</v>
      </c>
      <c r="AX968" s="13">
        <f t="shared" si="1215"/>
        <v>8.4883003835778917E-2</v>
      </c>
      <c r="AY968" s="13">
        <f t="shared" si="1216"/>
        <v>0</v>
      </c>
      <c r="AZ968" s="13">
        <f t="shared" si="1217"/>
        <v>0</v>
      </c>
      <c r="BA968" s="13">
        <f t="shared" si="1218"/>
        <v>0</v>
      </c>
      <c r="BB968" s="13">
        <f t="shared" si="1219"/>
        <v>0</v>
      </c>
      <c r="BC968" s="13">
        <f t="shared" si="1220"/>
        <v>0</v>
      </c>
      <c r="BD968" s="13">
        <f t="shared" si="1221"/>
        <v>0</v>
      </c>
      <c r="BE968" s="13">
        <f t="shared" si="1222"/>
        <v>0</v>
      </c>
      <c r="BF968" s="13">
        <f t="shared" si="1223"/>
        <v>0</v>
      </c>
      <c r="BG968" s="13">
        <f t="shared" si="1224"/>
        <v>0</v>
      </c>
      <c r="BH968" s="13">
        <f t="shared" si="1225"/>
        <v>0</v>
      </c>
      <c r="BI968" s="13">
        <f t="shared" si="1226"/>
        <v>0</v>
      </c>
      <c r="BJ968" s="14">
        <f t="shared" si="1227"/>
        <v>0.89704740065777389</v>
      </c>
      <c r="BK968" s="14">
        <f t="shared" si="1228"/>
        <v>2.6217216045166268E-2</v>
      </c>
      <c r="BL968" s="14">
        <f t="shared" si="1229"/>
        <v>0</v>
      </c>
      <c r="BM968" s="14">
        <f t="shared" si="1230"/>
        <v>0.62777001344247585</v>
      </c>
      <c r="BN968" s="14">
        <f t="shared" si="1231"/>
        <v>0.29549460326046428</v>
      </c>
    </row>
    <row r="969" spans="1:66" x14ac:dyDescent="0.25">
      <c r="A969" t="s">
        <v>61</v>
      </c>
      <c r="B969" t="s">
        <v>82</v>
      </c>
      <c r="C969" t="s">
        <v>87</v>
      </c>
      <c r="D969" s="24" t="s">
        <v>501</v>
      </c>
      <c r="E969" s="10">
        <f>VLOOKUP(A969,home!$A$2:$E$405,3,FALSE)</f>
        <v>1.5254237288135599</v>
      </c>
      <c r="F969" s="10">
        <f>VLOOKUP(B969,home!$B$2:$E$405,3,FALSE)</f>
        <v>0.44</v>
      </c>
      <c r="G969" s="10">
        <f>VLOOKUP(C969,away!$B$2:$E$405,4,FALSE)</f>
        <v>0.87</v>
      </c>
      <c r="H969" s="10">
        <f>VLOOKUP(A969,away!$A$2:$E$405,3,FALSE)</f>
        <v>1.1186440677966101</v>
      </c>
      <c r="I969" s="10">
        <f>VLOOKUP(C969,away!$B$2:$E$405,3,FALSE)</f>
        <v>0.66</v>
      </c>
      <c r="J969" s="10">
        <f>VLOOKUP(B969,home!$B$2:$E$405,4,FALSE)</f>
        <v>2.38</v>
      </c>
      <c r="K969" s="12">
        <f t="shared" si="1176"/>
        <v>0.58393220338983076</v>
      </c>
      <c r="L969" s="12">
        <f t="shared" si="1177"/>
        <v>1.7571661016949152</v>
      </c>
      <c r="M969" s="13">
        <f t="shared" si="1178"/>
        <v>9.6221899173124278E-2</v>
      </c>
      <c r="N969" s="13">
        <f t="shared" si="1179"/>
        <v>5.6187065598516585E-2</v>
      </c>
      <c r="O969" s="13">
        <f t="shared" si="1180"/>
        <v>0.16907785946771997</v>
      </c>
      <c r="P969" s="13">
        <f t="shared" si="1181"/>
        <v>9.8730007023421856E-2</v>
      </c>
      <c r="Q969" s="13">
        <f t="shared" si="1182"/>
        <v>1.6404718508475379E-2</v>
      </c>
      <c r="R969" s="13">
        <f t="shared" si="1183"/>
        <v>0.14854894160190713</v>
      </c>
      <c r="S969" s="13">
        <f t="shared" si="1184"/>
        <v>2.5325872723907787E-2</v>
      </c>
      <c r="T969" s="13">
        <f t="shared" si="1185"/>
        <v>2.8825815270940101E-2</v>
      </c>
      <c r="U969" s="13">
        <f t="shared" si="1186"/>
        <v>8.674251078082891E-2</v>
      </c>
      <c r="V969" s="13">
        <f t="shared" si="1187"/>
        <v>2.887334857579671E-3</v>
      </c>
      <c r="W969" s="13">
        <f t="shared" si="1188"/>
        <v>3.1930811415479886E-3</v>
      </c>
      <c r="X969" s="13">
        <f t="shared" si="1189"/>
        <v>5.6107739418894279E-3</v>
      </c>
      <c r="Y969" s="13">
        <f t="shared" si="1190"/>
        <v>4.9295308874806303E-3</v>
      </c>
      <c r="Z969" s="13">
        <f t="shared" si="1191"/>
        <v>8.7008388208509577E-2</v>
      </c>
      <c r="AA969" s="13">
        <f t="shared" si="1192"/>
        <v>5.0806999839992754E-2</v>
      </c>
      <c r="AB969" s="13">
        <f t="shared" si="1193"/>
        <v>1.4833921682096875E-2</v>
      </c>
      <c r="AC969" s="13">
        <f t="shared" si="1194"/>
        <v>1.851622351678193E-4</v>
      </c>
      <c r="AD969" s="13">
        <f t="shared" si="1195"/>
        <v>4.6613572664665822E-4</v>
      </c>
      <c r="AE969" s="13">
        <f t="shared" si="1196"/>
        <v>8.1907789765243489E-4</v>
      </c>
      <c r="AF969" s="13">
        <f t="shared" si="1197"/>
        <v>7.1962795820119799E-4</v>
      </c>
      <c r="AG969" s="13">
        <f t="shared" si="1198"/>
        <v>4.2150195132769009E-4</v>
      </c>
      <c r="AH969" s="13">
        <f t="shared" si="1199"/>
        <v>3.8222047580776151E-2</v>
      </c>
      <c r="AI969" s="13">
        <f t="shared" si="1200"/>
        <v>2.2319084461913566E-2</v>
      </c>
      <c r="AJ969" s="13">
        <f t="shared" si="1201"/>
        <v>6.5164160837444625E-3</v>
      </c>
      <c r="AK969" s="13">
        <f t="shared" si="1202"/>
        <v>1.2683817339952787E-3</v>
      </c>
      <c r="AL969" s="13">
        <f t="shared" si="1203"/>
        <v>7.5995460225534074E-6</v>
      </c>
      <c r="AM969" s="13">
        <f t="shared" si="1204"/>
        <v>5.4438332387900613E-5</v>
      </c>
      <c r="AN969" s="13">
        <f t="shared" si="1205"/>
        <v>9.5657192304819363E-5</v>
      </c>
      <c r="AO969" s="13">
        <f t="shared" si="1206"/>
        <v>8.4042787850670153E-5</v>
      </c>
      <c r="AP969" s="13">
        <f t="shared" si="1207"/>
        <v>4.9225712634378277E-5</v>
      </c>
      <c r="AQ969" s="13">
        <f t="shared" si="1208"/>
        <v>2.1624438393226155E-5</v>
      </c>
      <c r="AR969" s="13">
        <f t="shared" si="1209"/>
        <v>1.3432497269261991E-2</v>
      </c>
      <c r="AS969" s="13">
        <f t="shared" si="1210"/>
        <v>7.8436677274680375E-3</v>
      </c>
      <c r="AT969" s="13">
        <f t="shared" si="1211"/>
        <v>2.2900850893790591E-3</v>
      </c>
      <c r="AU969" s="13">
        <f t="shared" si="1212"/>
        <v>4.4575147739710387E-4</v>
      </c>
      <c r="AV969" s="13">
        <f t="shared" si="1213"/>
        <v>6.5072160590190793E-5</v>
      </c>
      <c r="AW969" s="13">
        <f t="shared" si="1214"/>
        <v>2.1660096743660862E-7</v>
      </c>
      <c r="AX969" s="13">
        <f t="shared" si="1215"/>
        <v>5.2980492300224633E-6</v>
      </c>
      <c r="AY969" s="13">
        <f t="shared" si="1216"/>
        <v>9.3095525121063182E-6</v>
      </c>
      <c r="AZ969" s="13">
        <f t="shared" si="1217"/>
        <v>8.1792150481109824E-6</v>
      </c>
      <c r="BA969" s="13">
        <f t="shared" si="1218"/>
        <v>4.7907464736711873E-6</v>
      </c>
      <c r="BB969" s="13">
        <f t="shared" si="1219"/>
        <v>2.1045343263373657E-6</v>
      </c>
      <c r="BC969" s="13">
        <f t="shared" si="1220"/>
        <v>7.3960327561867234E-7</v>
      </c>
      <c r="BD969" s="13">
        <f t="shared" si="1221"/>
        <v>3.9338548104427794E-3</v>
      </c>
      <c r="BE969" s="13">
        <f t="shared" si="1222"/>
        <v>2.2971045072775367E-3</v>
      </c>
      <c r="BF969" s="13">
        <f t="shared" si="1223"/>
        <v>6.7067664817564189E-4</v>
      </c>
      <c r="BG969" s="13">
        <f t="shared" si="1224"/>
        <v>1.3054323097710295E-4</v>
      </c>
      <c r="BH969" s="13">
        <f t="shared" si="1225"/>
        <v>1.9057099125521834E-5</v>
      </c>
      <c r="BI969" s="13">
        <f t="shared" si="1226"/>
        <v>2.2256107765168769E-6</v>
      </c>
      <c r="BJ969" s="14">
        <f t="shared" si="1227"/>
        <v>0.11791273904711495</v>
      </c>
      <c r="BK969" s="14">
        <f t="shared" si="1228"/>
        <v>0.22336718511173606</v>
      </c>
      <c r="BL969" s="14">
        <f t="shared" si="1229"/>
        <v>0.56946669886384638</v>
      </c>
      <c r="BM969" s="14">
        <f t="shared" si="1230"/>
        <v>0.41257542690649734</v>
      </c>
      <c r="BN969" s="14">
        <f t="shared" si="1231"/>
        <v>0.58517049137316512</v>
      </c>
    </row>
    <row r="970" spans="1:66" x14ac:dyDescent="0.25">
      <c r="A970" t="s">
        <v>61</v>
      </c>
      <c r="B970" t="s">
        <v>311</v>
      </c>
      <c r="C970" t="s">
        <v>337</v>
      </c>
      <c r="D970" s="24" t="s">
        <v>501</v>
      </c>
      <c r="E970" s="10">
        <f>VLOOKUP(A970,home!$A$2:$E$405,3,FALSE)</f>
        <v>1.5254237288135599</v>
      </c>
      <c r="F970" s="10">
        <f>VLOOKUP(B970,home!$B$2:$E$405,3,FALSE)</f>
        <v>1.31</v>
      </c>
      <c r="G970" s="10">
        <f>VLOOKUP(C970,away!$B$2:$E$405,4,FALSE)</f>
        <v>1.0900000000000001</v>
      </c>
      <c r="H970" s="10">
        <f>VLOOKUP(A970,away!$A$2:$E$405,3,FALSE)</f>
        <v>1.1186440677966101</v>
      </c>
      <c r="I970" s="10">
        <f>VLOOKUP(C970,away!$B$2:$E$405,3,FALSE)</f>
        <v>0.87</v>
      </c>
      <c r="J970" s="10">
        <f>VLOOKUP(B970,home!$B$2:$E$405,4,FALSE)</f>
        <v>0.3</v>
      </c>
      <c r="K970" s="12">
        <f t="shared" si="1176"/>
        <v>2.1781525423728825</v>
      </c>
      <c r="L970" s="12">
        <f t="shared" si="1177"/>
        <v>0.29196610169491521</v>
      </c>
      <c r="M970" s="13">
        <f t="shared" si="1178"/>
        <v>8.4574824105120905E-2</v>
      </c>
      <c r="N970" s="13">
        <f t="shared" si="1179"/>
        <v>0.18421686814530844</v>
      </c>
      <c r="O970" s="13">
        <f t="shared" si="1180"/>
        <v>2.4692981695505298E-2</v>
      </c>
      <c r="P970" s="13">
        <f t="shared" si="1181"/>
        <v>5.3785080858831914E-2</v>
      </c>
      <c r="Q970" s="13">
        <f t="shared" si="1182"/>
        <v>0.20062621984933687</v>
      </c>
      <c r="R970" s="13">
        <f t="shared" si="1183"/>
        <v>3.6047568024302895E-3</v>
      </c>
      <c r="S970" s="13">
        <f t="shared" si="1184"/>
        <v>8.5511112603541602E-3</v>
      </c>
      <c r="T970" s="13">
        <f t="shared" si="1185"/>
        <v>5.8576055307197908E-2</v>
      </c>
      <c r="U970" s="13">
        <f t="shared" si="1186"/>
        <v>7.851710193849476E-3</v>
      </c>
      <c r="V970" s="13">
        <f t="shared" si="1187"/>
        <v>6.0422789384352821E-4</v>
      </c>
      <c r="W970" s="13">
        <f t="shared" si="1188"/>
        <v>0.14566483694383128</v>
      </c>
      <c r="X970" s="13">
        <f t="shared" si="1189"/>
        <v>4.2529194596515892E-2</v>
      </c>
      <c r="Y970" s="13">
        <f t="shared" si="1190"/>
        <v>6.2085415772845983E-3</v>
      </c>
      <c r="Z970" s="13">
        <f t="shared" si="1191"/>
        <v>3.5082226372126649E-4</v>
      </c>
      <c r="AA970" s="13">
        <f t="shared" si="1192"/>
        <v>7.6414440564548641E-4</v>
      </c>
      <c r="AB970" s="13">
        <f t="shared" si="1193"/>
        <v>8.3221153994836588E-4</v>
      </c>
      <c r="AC970" s="13">
        <f t="shared" si="1194"/>
        <v>2.4016046198883056E-5</v>
      </c>
      <c r="AD970" s="13">
        <f t="shared" si="1195"/>
        <v>7.9320058730884394E-2</v>
      </c>
      <c r="AE970" s="13">
        <f t="shared" si="1196"/>
        <v>2.3158768333868041E-2</v>
      </c>
      <c r="AF970" s="13">
        <f t="shared" si="1197"/>
        <v>3.380787655247549E-3</v>
      </c>
      <c r="AG970" s="13">
        <f t="shared" si="1198"/>
        <v>3.2902513078697331E-4</v>
      </c>
      <c r="AH970" s="13">
        <f t="shared" si="1199"/>
        <v>2.5607052181620913E-5</v>
      </c>
      <c r="AI970" s="13">
        <f t="shared" si="1200"/>
        <v>5.5776065812072652E-5</v>
      </c>
      <c r="AJ970" s="13">
        <f t="shared" si="1201"/>
        <v>6.0744389776061646E-5</v>
      </c>
      <c r="AK970" s="13">
        <f t="shared" si="1202"/>
        <v>4.4103515675205995E-5</v>
      </c>
      <c r="AL970" s="13">
        <f t="shared" si="1203"/>
        <v>6.1091701951912495E-7</v>
      </c>
      <c r="AM970" s="13">
        <f t="shared" si="1204"/>
        <v>3.4554237517168421E-2</v>
      </c>
      <c r="AN970" s="13">
        <f t="shared" si="1205"/>
        <v>1.0088666024927849E-2</v>
      </c>
      <c r="AO970" s="13">
        <f t="shared" si="1206"/>
        <v>1.4727742453000603E-3</v>
      </c>
      <c r="AP970" s="13">
        <f t="shared" si="1207"/>
        <v>1.4333338502564314E-4</v>
      </c>
      <c r="AQ970" s="13">
        <f t="shared" si="1208"/>
        <v>1.0462122417168341E-5</v>
      </c>
      <c r="AR970" s="13">
        <f t="shared" si="1209"/>
        <v>1.4952782402732267E-6</v>
      </c>
      <c r="AS970" s="13">
        <f t="shared" si="1210"/>
        <v>3.2569441006059788E-6</v>
      </c>
      <c r="AT970" s="13">
        <f t="shared" si="1211"/>
        <v>3.5470605365506378E-6</v>
      </c>
      <c r="AU970" s="13">
        <f t="shared" si="1212"/>
        <v>2.575346308546097E-6</v>
      </c>
      <c r="AV970" s="13">
        <f t="shared" si="1213"/>
        <v>1.4023742773625751E-6</v>
      </c>
      <c r="AW970" s="13">
        <f t="shared" si="1214"/>
        <v>1.0791962961838426E-8</v>
      </c>
      <c r="AX970" s="13">
        <f t="shared" si="1215"/>
        <v>1.2544066716296142E-2</v>
      </c>
      <c r="AY970" s="13">
        <f t="shared" si="1216"/>
        <v>3.6624422585579204E-3</v>
      </c>
      <c r="AZ970" s="13">
        <f t="shared" si="1217"/>
        <v>5.3465449445693836E-4</v>
      </c>
      <c r="BA970" s="13">
        <f t="shared" si="1218"/>
        <v>5.2033662833419317E-5</v>
      </c>
      <c r="BB970" s="13">
        <f t="shared" si="1219"/>
        <v>3.7980164235952586E-6</v>
      </c>
      <c r="BC970" s="13">
        <f t="shared" si="1220"/>
        <v>2.2177840987407436E-7</v>
      </c>
      <c r="BD970" s="13">
        <f t="shared" si="1221"/>
        <v>7.2761759793634441E-8</v>
      </c>
      <c r="BE970" s="13">
        <f t="shared" si="1222"/>
        <v>1.5848621208202983E-7</v>
      </c>
      <c r="BF970" s="13">
        <f t="shared" si="1223"/>
        <v>1.7260357288876058E-7</v>
      </c>
      <c r="BG970" s="13">
        <f t="shared" si="1224"/>
        <v>1.2531897037009899E-7</v>
      </c>
      <c r="BH970" s="13">
        <f t="shared" si="1225"/>
        <v>6.8240958479795767E-8</v>
      </c>
      <c r="BI970" s="13">
        <f t="shared" si="1226"/>
        <v>2.9727843441345878E-8</v>
      </c>
      <c r="BJ970" s="14">
        <f t="shared" si="1227"/>
        <v>0.80707704649207879</v>
      </c>
      <c r="BK970" s="14">
        <f t="shared" si="1228"/>
        <v>0.15120231333992684</v>
      </c>
      <c r="BL970" s="14">
        <f t="shared" si="1229"/>
        <v>3.7944939803604263E-2</v>
      </c>
      <c r="BM970" s="14">
        <f t="shared" si="1230"/>
        <v>0.44141195897620272</v>
      </c>
      <c r="BN970" s="14">
        <f t="shared" si="1231"/>
        <v>0.55150073145653378</v>
      </c>
    </row>
    <row r="971" spans="1:66" x14ac:dyDescent="0.25">
      <c r="A971" t="s">
        <v>72</v>
      </c>
      <c r="B971" t="s">
        <v>102</v>
      </c>
      <c r="C971" t="s">
        <v>237</v>
      </c>
      <c r="D971" s="24" t="s">
        <v>501</v>
      </c>
      <c r="E971" s="10">
        <f>VLOOKUP(A971,home!$A$2:$E$405,3,FALSE)</f>
        <v>1.37037037037037</v>
      </c>
      <c r="F971" s="10">
        <f>VLOOKUP(B971,home!$B$2:$E$405,3,FALSE)</f>
        <v>0.18</v>
      </c>
      <c r="G971" s="10">
        <f>VLOOKUP(C971,away!$B$2:$E$405,4,FALSE)</f>
        <v>0.91</v>
      </c>
      <c r="H971" s="10">
        <f>VLOOKUP(A971,away!$A$2:$E$405,3,FALSE)</f>
        <v>1.17592592592593</v>
      </c>
      <c r="I971" s="10">
        <f>VLOOKUP(C971,away!$B$2:$E$405,3,FALSE)</f>
        <v>0.55000000000000004</v>
      </c>
      <c r="J971" s="10">
        <f>VLOOKUP(B971,home!$B$2:$E$405,4,FALSE)</f>
        <v>1.49</v>
      </c>
      <c r="K971" s="12">
        <f t="shared" si="1176"/>
        <v>0.22446666666666659</v>
      </c>
      <c r="L971" s="12">
        <f t="shared" si="1177"/>
        <v>0.96367129629629977</v>
      </c>
      <c r="M971" s="13">
        <f t="shared" si="1178"/>
        <v>0.30478826305057932</v>
      </c>
      <c r="N971" s="13">
        <f t="shared" si="1179"/>
        <v>6.8414805446086691E-2</v>
      </c>
      <c r="O971" s="13">
        <f t="shared" si="1180"/>
        <v>0.29371570054984941</v>
      </c>
      <c r="P971" s="13">
        <f t="shared" si="1181"/>
        <v>6.5929384250089498E-2</v>
      </c>
      <c r="Q971" s="13">
        <f t="shared" si="1182"/>
        <v>7.6784216645657925E-3</v>
      </c>
      <c r="R971" s="13">
        <f t="shared" si="1183"/>
        <v>0.14152269494572459</v>
      </c>
      <c r="S971" s="13">
        <f t="shared" si="1184"/>
        <v>3.5653306200923341E-3</v>
      </c>
      <c r="T971" s="13">
        <f t="shared" si="1185"/>
        <v>7.3994745590017091E-3</v>
      </c>
      <c r="U971" s="13">
        <f t="shared" si="1186"/>
        <v>3.17671275921503E-2</v>
      </c>
      <c r="V971" s="13">
        <f t="shared" si="1187"/>
        <v>8.5691566144967905E-5</v>
      </c>
      <c r="W971" s="13">
        <f t="shared" si="1188"/>
        <v>5.7451657210206685E-4</v>
      </c>
      <c r="X971" s="13">
        <f t="shared" si="1189"/>
        <v>5.5364512978130535E-4</v>
      </c>
      <c r="Y971" s="13">
        <f t="shared" si="1190"/>
        <v>2.6676595995224185E-4</v>
      </c>
      <c r="Z971" s="13">
        <f t="shared" si="1191"/>
        <v>4.5460452964564073E-2</v>
      </c>
      <c r="AA971" s="13">
        <f t="shared" si="1192"/>
        <v>1.0204356342112478E-2</v>
      </c>
      <c r="AB971" s="13">
        <f t="shared" si="1193"/>
        <v>1.1452689267964235E-3</v>
      </c>
      <c r="AC971" s="13">
        <f t="shared" si="1194"/>
        <v>1.1585075764601385E-6</v>
      </c>
      <c r="AD971" s="13">
        <f t="shared" si="1195"/>
        <v>3.2239954971127642E-5</v>
      </c>
      <c r="AE971" s="13">
        <f t="shared" si="1196"/>
        <v>3.106871919956091E-5</v>
      </c>
      <c r="AF971" s="13">
        <f t="shared" si="1197"/>
        <v>1.49700164526533E-5</v>
      </c>
      <c r="AG971" s="13">
        <f t="shared" si="1198"/>
        <v>4.808725053501781E-6</v>
      </c>
      <c r="AH971" s="13">
        <f t="shared" si="1199"/>
        <v>1.0952233409644605E-2</v>
      </c>
      <c r="AI971" s="13">
        <f t="shared" si="1200"/>
        <v>2.4584113260182248E-3</v>
      </c>
      <c r="AJ971" s="13">
        <f t="shared" si="1201"/>
        <v>2.759156978234453E-4</v>
      </c>
      <c r="AK971" s="13">
        <f t="shared" si="1202"/>
        <v>2.0644625657145332E-5</v>
      </c>
      <c r="AL971" s="13">
        <f t="shared" si="1203"/>
        <v>1.0023967511164343E-8</v>
      </c>
      <c r="AM971" s="13">
        <f t="shared" si="1204"/>
        <v>1.4473590451704905E-6</v>
      </c>
      <c r="AN971" s="13">
        <f t="shared" si="1205"/>
        <v>1.3947783672656212E-6</v>
      </c>
      <c r="AO971" s="13">
        <f t="shared" si="1206"/>
        <v>6.720539386144489E-7</v>
      </c>
      <c r="AP971" s="13">
        <f t="shared" si="1207"/>
        <v>2.1587969673520666E-7</v>
      </c>
      <c r="AQ971" s="13">
        <f t="shared" si="1208"/>
        <v>5.2009266799217155E-8</v>
      </c>
      <c r="AR971" s="13">
        <f t="shared" si="1209"/>
        <v>2.1108705934423724E-3</v>
      </c>
      <c r="AS971" s="13">
        <f t="shared" si="1210"/>
        <v>4.7382008587469767E-4</v>
      </c>
      <c r="AT971" s="13">
        <f t="shared" si="1211"/>
        <v>5.3178407638003544E-5</v>
      </c>
      <c r="AU971" s="13">
        <f t="shared" si="1212"/>
        <v>3.9789266337146193E-6</v>
      </c>
      <c r="AV971" s="13">
        <f t="shared" si="1213"/>
        <v>2.232840995952853E-7</v>
      </c>
      <c r="AW971" s="13">
        <f t="shared" si="1214"/>
        <v>6.0230702741650783E-11</v>
      </c>
      <c r="AX971" s="13">
        <f t="shared" si="1215"/>
        <v>5.414731005654483E-8</v>
      </c>
      <c r="AY971" s="13">
        <f t="shared" si="1216"/>
        <v>5.2180208473148225E-8</v>
      </c>
      <c r="AZ971" s="13">
        <f t="shared" si="1217"/>
        <v>2.5142284570164961E-8</v>
      </c>
      <c r="BA971" s="13">
        <f t="shared" si="1218"/>
        <v>8.0762993211937753E-9</v>
      </c>
      <c r="BB971" s="13">
        <f t="shared" si="1219"/>
        <v>1.9457244590329326E-9</v>
      </c>
      <c r="BC971" s="13">
        <f t="shared" si="1220"/>
        <v>3.750077623343366E-10</v>
      </c>
      <c r="BD971" s="13">
        <f t="shared" si="1221"/>
        <v>3.3903090018272495E-4</v>
      </c>
      <c r="BE971" s="13">
        <f t="shared" si="1222"/>
        <v>7.610113606101564E-5</v>
      </c>
      <c r="BF971" s="13">
        <f t="shared" si="1223"/>
        <v>8.5410841705813172E-6</v>
      </c>
      <c r="BG971" s="13">
        <f t="shared" si="1224"/>
        <v>6.3906289782993964E-7</v>
      </c>
      <c r="BH971" s="13">
        <f t="shared" si="1225"/>
        <v>3.5862079616556767E-8</v>
      </c>
      <c r="BI971" s="13">
        <f t="shared" si="1226"/>
        <v>1.609968294252622E-9</v>
      </c>
      <c r="BJ971" s="14">
        <f t="shared" si="1227"/>
        <v>8.4974640694315859E-2</v>
      </c>
      <c r="BK971" s="14">
        <f t="shared" si="1228"/>
        <v>0.37436989019865857</v>
      </c>
      <c r="BL971" s="14">
        <f t="shared" si="1229"/>
        <v>0.49512877436882508</v>
      </c>
      <c r="BM971" s="14">
        <f t="shared" si="1230"/>
        <v>0.11788443619949049</v>
      </c>
      <c r="BN971" s="14">
        <f t="shared" si="1231"/>
        <v>0.88204926990689536</v>
      </c>
    </row>
    <row r="972" spans="1:66" x14ac:dyDescent="0.25">
      <c r="A972" t="s">
        <v>72</v>
      </c>
      <c r="B972" t="s">
        <v>89</v>
      </c>
      <c r="C972" t="s">
        <v>75</v>
      </c>
      <c r="D972" s="24" t="s">
        <v>501</v>
      </c>
      <c r="E972" s="10">
        <f>VLOOKUP(A972,home!$A$2:$E$405,3,FALSE)</f>
        <v>1.37037037037037</v>
      </c>
      <c r="F972" s="10">
        <f>VLOOKUP(B972,home!$B$2:$E$405,3,FALSE)</f>
        <v>0.36</v>
      </c>
      <c r="G972" s="10">
        <f>VLOOKUP(C972,away!$B$2:$E$405,4,FALSE)</f>
        <v>0.55000000000000004</v>
      </c>
      <c r="H972" s="10">
        <f>VLOOKUP(A972,away!$A$2:$E$405,3,FALSE)</f>
        <v>1.17592592592593</v>
      </c>
      <c r="I972" s="10">
        <f>VLOOKUP(C972,away!$B$2:$E$405,3,FALSE)</f>
        <v>0.73</v>
      </c>
      <c r="J972" s="10">
        <f>VLOOKUP(B972,home!$B$2:$E$405,4,FALSE)</f>
        <v>0.43</v>
      </c>
      <c r="K972" s="12">
        <f t="shared" si="1176"/>
        <v>0.27133333333333326</v>
      </c>
      <c r="L972" s="12">
        <f t="shared" si="1177"/>
        <v>0.36912314814814945</v>
      </c>
      <c r="M972" s="13">
        <f t="shared" si="1178"/>
        <v>0.52705177974515838</v>
      </c>
      <c r="N972" s="13">
        <f t="shared" si="1179"/>
        <v>0.14300671623751959</v>
      </c>
      <c r="O972" s="13">
        <f t="shared" si="1180"/>
        <v>0.19454701217661793</v>
      </c>
      <c r="P972" s="13">
        <f t="shared" si="1181"/>
        <v>5.278708930392232E-2</v>
      </c>
      <c r="Q972" s="13">
        <f t="shared" si="1182"/>
        <v>1.9401244502890155E-2</v>
      </c>
      <c r="R972" s="13">
        <f t="shared" si="1183"/>
        <v>3.5905902798724784E-2</v>
      </c>
      <c r="S972" s="13">
        <f t="shared" si="1184"/>
        <v>1.3217281983791019E-3</v>
      </c>
      <c r="T972" s="13">
        <f t="shared" si="1185"/>
        <v>7.1614484488987931E-3</v>
      </c>
      <c r="U972" s="13">
        <f t="shared" si="1186"/>
        <v>9.7424682927206557E-3</v>
      </c>
      <c r="V972" s="13">
        <f t="shared" si="1187"/>
        <v>1.4708692796135078E-5</v>
      </c>
      <c r="W972" s="13">
        <f t="shared" si="1188"/>
        <v>1.7547347805947321E-3</v>
      </c>
      <c r="X972" s="13">
        <f t="shared" si="1189"/>
        <v>6.4771322637817983E-4</v>
      </c>
      <c r="Y972" s="13">
        <f t="shared" si="1190"/>
        <v>1.1954297260895435E-4</v>
      </c>
      <c r="Z972" s="13">
        <f t="shared" si="1191"/>
        <v>4.4178999593889141E-3</v>
      </c>
      <c r="AA972" s="13">
        <f t="shared" si="1192"/>
        <v>1.1987235223141917E-3</v>
      </c>
      <c r="AB972" s="13">
        <f t="shared" si="1193"/>
        <v>1.6262682452729198E-4</v>
      </c>
      <c r="AC972" s="13">
        <f t="shared" si="1194"/>
        <v>9.2072201206321946E-8</v>
      </c>
      <c r="AD972" s="13">
        <f t="shared" si="1195"/>
        <v>1.1902950928367592E-4</v>
      </c>
      <c r="AE972" s="13">
        <f t="shared" si="1196"/>
        <v>4.3936547189319836E-5</v>
      </c>
      <c r="AF972" s="13">
        <f t="shared" si="1197"/>
        <v>8.1089983086407313E-6</v>
      </c>
      <c r="AG972" s="13">
        <f t="shared" si="1198"/>
        <v>9.977396613378289E-7</v>
      </c>
      <c r="AH972" s="13">
        <f t="shared" si="1199"/>
        <v>4.0768728530330431E-4</v>
      </c>
      <c r="AI972" s="13">
        <f t="shared" si="1200"/>
        <v>1.1061915007896321E-4</v>
      </c>
      <c r="AJ972" s="13">
        <f t="shared" si="1201"/>
        <v>1.5007331360712671E-5</v>
      </c>
      <c r="AK972" s="13">
        <f t="shared" si="1202"/>
        <v>1.3573297475133464E-6</v>
      </c>
      <c r="AL972" s="13">
        <f t="shared" si="1203"/>
        <v>3.6886117791590443E-10</v>
      </c>
      <c r="AM972" s="13">
        <f t="shared" si="1204"/>
        <v>6.4593347037941454E-6</v>
      </c>
      <c r="AN972" s="13">
        <f t="shared" si="1205"/>
        <v>2.3842899608070896E-6</v>
      </c>
      <c r="AO972" s="13">
        <f t="shared" si="1206"/>
        <v>4.4004830821557034E-7</v>
      </c>
      <c r="AP972" s="13">
        <f t="shared" si="1207"/>
        <v>5.414400562193284E-8</v>
      </c>
      <c r="AQ972" s="13">
        <f t="shared" si="1208"/>
        <v>4.9964514521297366E-9</v>
      </c>
      <c r="AR972" s="13">
        <f t="shared" si="1209"/>
        <v>3.0097362842225707E-5</v>
      </c>
      <c r="AS972" s="13">
        <f t="shared" si="1210"/>
        <v>8.1664177845239064E-6</v>
      </c>
      <c r="AT972" s="13">
        <f t="shared" si="1211"/>
        <v>1.107910679433743E-6</v>
      </c>
      <c r="AU972" s="13">
        <f t="shared" si="1212"/>
        <v>1.0020436589545189E-7</v>
      </c>
      <c r="AV972" s="13">
        <f t="shared" si="1213"/>
        <v>6.7971961532414827E-9</v>
      </c>
      <c r="AW972" s="13">
        <f t="shared" si="1214"/>
        <v>1.0262067793210179E-12</v>
      </c>
      <c r="AX972" s="13">
        <f t="shared" si="1215"/>
        <v>2.9210546938269082E-7</v>
      </c>
      <c r="AY972" s="13">
        <f t="shared" si="1216"/>
        <v>1.0782289044983172E-7</v>
      </c>
      <c r="AZ972" s="13">
        <f t="shared" si="1217"/>
        <v>1.989996238263746E-8</v>
      </c>
      <c r="BA972" s="13">
        <f t="shared" si="1218"/>
        <v>2.4485122542362961E-9</v>
      </c>
      <c r="BB972" s="13">
        <f t="shared" si="1219"/>
        <v>2.2595063789075586E-10</v>
      </c>
      <c r="BC972" s="13">
        <f t="shared" si="1220"/>
        <v>1.6680722156863676E-11</v>
      </c>
      <c r="BD972" s="13">
        <f t="shared" si="1221"/>
        <v>1.8516055538799138E-6</v>
      </c>
      <c r="BE972" s="13">
        <f t="shared" si="1222"/>
        <v>5.0240230695274981E-7</v>
      </c>
      <c r="BF972" s="13">
        <f t="shared" si="1223"/>
        <v>6.8159246309923043E-8</v>
      </c>
      <c r="BG972" s="13">
        <f t="shared" si="1224"/>
        <v>6.1646251662530416E-9</v>
      </c>
      <c r="BH972" s="13">
        <f t="shared" si="1225"/>
        <v>4.1816707377749769E-10</v>
      </c>
      <c r="BI972" s="13">
        <f t="shared" si="1226"/>
        <v>2.2692533203658872E-11</v>
      </c>
      <c r="BJ972" s="14">
        <f t="shared" si="1227"/>
        <v>0.17227323829622909</v>
      </c>
      <c r="BK972" s="14">
        <f t="shared" si="1228"/>
        <v>0.58117550620420877</v>
      </c>
      <c r="BL972" s="14">
        <f t="shared" si="1229"/>
        <v>0.24213331217685549</v>
      </c>
      <c r="BM972" s="14">
        <f t="shared" si="1230"/>
        <v>2.7300104049984876E-2</v>
      </c>
      <c r="BN972" s="14">
        <f t="shared" si="1231"/>
        <v>0.97269974476483312</v>
      </c>
    </row>
    <row r="973" spans="1:66" x14ac:dyDescent="0.25">
      <c r="A973" t="s">
        <v>72</v>
      </c>
      <c r="B973" t="s">
        <v>81</v>
      </c>
      <c r="C973" t="s">
        <v>77</v>
      </c>
      <c r="D973" s="24" t="s">
        <v>501</v>
      </c>
      <c r="E973" s="10">
        <f>VLOOKUP(A973,home!$A$2:$E$405,3,FALSE)</f>
        <v>1.37037037037037</v>
      </c>
      <c r="F973" s="10">
        <f>VLOOKUP(B973,home!$B$2:$E$405,3,FALSE)</f>
        <v>0.91</v>
      </c>
      <c r="G973" s="10">
        <f>VLOOKUP(C973,away!$B$2:$E$405,4,FALSE)</f>
        <v>0.18</v>
      </c>
      <c r="H973" s="10">
        <f>VLOOKUP(A973,away!$A$2:$E$405,3,FALSE)</f>
        <v>1.17592592592593</v>
      </c>
      <c r="I973" s="10">
        <f>VLOOKUP(C973,away!$B$2:$E$405,3,FALSE)</f>
        <v>0.91</v>
      </c>
      <c r="J973" s="10">
        <f>VLOOKUP(B973,home!$B$2:$E$405,4,FALSE)</f>
        <v>1.06</v>
      </c>
      <c r="K973" s="12">
        <f t="shared" si="1176"/>
        <v>0.22446666666666659</v>
      </c>
      <c r="L973" s="12">
        <f t="shared" si="1177"/>
        <v>1.1342981481481522</v>
      </c>
      <c r="M973" s="13">
        <f t="shared" si="1178"/>
        <v>0.25697799641492419</v>
      </c>
      <c r="N973" s="13">
        <f t="shared" si="1179"/>
        <v>5.7682994261936633E-2</v>
      </c>
      <c r="O973" s="13">
        <f t="shared" si="1180"/>
        <v>0.2914896654482711</v>
      </c>
      <c r="P973" s="13">
        <f t="shared" si="1181"/>
        <v>6.5429713570955228E-2</v>
      </c>
      <c r="Q973" s="13">
        <f t="shared" si="1182"/>
        <v>6.4739547226646856E-3</v>
      </c>
      <c r="R973" s="13">
        <f t="shared" si="1183"/>
        <v>0.16531809386114915</v>
      </c>
      <c r="S973" s="13">
        <f t="shared" si="1184"/>
        <v>4.1647995915036788E-3</v>
      </c>
      <c r="T973" s="13">
        <f t="shared" si="1185"/>
        <v>7.3433948531135386E-3</v>
      </c>
      <c r="U973" s="13">
        <f t="shared" si="1186"/>
        <v>3.7108401468699266E-2</v>
      </c>
      <c r="V973" s="13">
        <f t="shared" si="1187"/>
        <v>1.1782316348488186E-4</v>
      </c>
      <c r="W973" s="13">
        <f t="shared" si="1188"/>
        <v>4.8439567891582188E-4</v>
      </c>
      <c r="X973" s="13">
        <f t="shared" si="1189"/>
        <v>5.4944912156518384E-4</v>
      </c>
      <c r="Y973" s="13">
        <f t="shared" si="1190"/>
        <v>3.1161956054650847E-4</v>
      </c>
      <c r="Z973" s="13">
        <f t="shared" si="1191"/>
        <v>6.2506669240694632E-2</v>
      </c>
      <c r="AA973" s="13">
        <f t="shared" si="1192"/>
        <v>1.4030663688894584E-2</v>
      </c>
      <c r="AB973" s="13">
        <f t="shared" si="1193"/>
        <v>1.5747081546836016E-3</v>
      </c>
      <c r="AC973" s="13">
        <f t="shared" si="1194"/>
        <v>1.8749503718190566E-6</v>
      </c>
      <c r="AD973" s="13">
        <f t="shared" si="1195"/>
        <v>2.7182670848492864E-5</v>
      </c>
      <c r="AE973" s="13">
        <f t="shared" si="1196"/>
        <v>3.083325320516622E-5</v>
      </c>
      <c r="AF973" s="13">
        <f t="shared" si="1197"/>
        <v>1.748705100600156E-5</v>
      </c>
      <c r="AG973" s="13">
        <f t="shared" si="1198"/>
        <v>6.6118431908932853E-6</v>
      </c>
      <c r="AH973" s="13">
        <f t="shared" si="1199"/>
        <v>1.7725299791657257E-2</v>
      </c>
      <c r="AI973" s="13">
        <f t="shared" si="1200"/>
        <v>3.9787389599006641E-3</v>
      </c>
      <c r="AJ973" s="13">
        <f t="shared" si="1201"/>
        <v>4.4654713593285101E-4</v>
      </c>
      <c r="AK973" s="13">
        <f t="shared" si="1202"/>
        <v>3.3411649037464638E-5</v>
      </c>
      <c r="AL973" s="13">
        <f t="shared" si="1203"/>
        <v>1.9095403886611077E-8</v>
      </c>
      <c r="AM973" s="13">
        <f t="shared" si="1204"/>
        <v>1.2203207032916731E-6</v>
      </c>
      <c r="AN973" s="13">
        <f t="shared" si="1205"/>
        <v>1.3842075138905957E-6</v>
      </c>
      <c r="AO973" s="13">
        <f t="shared" si="1206"/>
        <v>7.8505200982943021E-7</v>
      </c>
      <c r="AP973" s="13">
        <f t="shared" si="1207"/>
        <v>2.9682768031650259E-7</v>
      </c>
      <c r="AQ973" s="13">
        <f t="shared" si="1208"/>
        <v>8.4172772025530197E-8</v>
      </c>
      <c r="AR973" s="13">
        <f t="shared" si="1209"/>
        <v>4.0211549458095269E-3</v>
      </c>
      <c r="AS973" s="13">
        <f t="shared" si="1210"/>
        <v>9.0261524683604472E-4</v>
      </c>
      <c r="AT973" s="13">
        <f t="shared" si="1211"/>
        <v>1.0130351786989871E-4</v>
      </c>
      <c r="AU973" s="13">
        <f t="shared" si="1212"/>
        <v>7.5797543259544181E-6</v>
      </c>
      <c r="AV973" s="13">
        <f t="shared" si="1213"/>
        <v>4.2535054692480863E-7</v>
      </c>
      <c r="AW973" s="13">
        <f t="shared" si="1214"/>
        <v>1.3505337078714717E-10</v>
      </c>
      <c r="AX973" s="13">
        <f t="shared" si="1215"/>
        <v>4.5653553422033974E-8</v>
      </c>
      <c r="AY973" s="13">
        <f t="shared" si="1216"/>
        <v>5.1784741102995881E-8</v>
      </c>
      <c r="AZ973" s="13">
        <f t="shared" si="1217"/>
        <v>2.9369667967729865E-8</v>
      </c>
      <c r="BA973" s="13">
        <f t="shared" si="1218"/>
        <v>1.1104653329174031E-8</v>
      </c>
      <c r="BB973" s="13">
        <f t="shared" si="1219"/>
        <v>3.1489969267773308E-9</v>
      </c>
      <c r="BC973" s="13">
        <f t="shared" si="1220"/>
        <v>7.1438027651354898E-10</v>
      </c>
      <c r="BD973" s="13">
        <f t="shared" si="1221"/>
        <v>7.6019810140808767E-4</v>
      </c>
      <c r="BE973" s="13">
        <f t="shared" si="1222"/>
        <v>1.7063913382940203E-4</v>
      </c>
      <c r="BF973" s="13">
        <f t="shared" si="1223"/>
        <v>1.9151398786786545E-5</v>
      </c>
      <c r="BG973" s="13">
        <f t="shared" si="1224"/>
        <v>1.4329502158913394E-6</v>
      </c>
      <c r="BH973" s="13">
        <f t="shared" si="1225"/>
        <v>8.0412389615102304E-8</v>
      </c>
      <c r="BI973" s="13">
        <f t="shared" si="1226"/>
        <v>3.6099802111206596E-9</v>
      </c>
      <c r="BJ973" s="14">
        <f t="shared" si="1227"/>
        <v>7.2931835373665321E-2</v>
      </c>
      <c r="BK973" s="14">
        <f t="shared" si="1228"/>
        <v>0.32669227857138478</v>
      </c>
      <c r="BL973" s="14">
        <f t="shared" si="1229"/>
        <v>0.53769011458022431</v>
      </c>
      <c r="BM973" s="14">
        <f t="shared" si="1230"/>
        <v>0.1564484278363803</v>
      </c>
      <c r="BN973" s="14">
        <f t="shared" si="1231"/>
        <v>0.84337241827990095</v>
      </c>
    </row>
    <row r="974" spans="1:66" x14ac:dyDescent="0.25">
      <c r="A974" t="s">
        <v>72</v>
      </c>
      <c r="B974" t="s">
        <v>83</v>
      </c>
      <c r="C974" t="s">
        <v>76</v>
      </c>
      <c r="D974" s="24" t="s">
        <v>501</v>
      </c>
      <c r="E974" s="10">
        <f>VLOOKUP(A974,home!$A$2:$E$405,3,FALSE)</f>
        <v>1.37037037037037</v>
      </c>
      <c r="F974" s="10">
        <f>VLOOKUP(B974,home!$B$2:$E$405,3,FALSE)</f>
        <v>0.73</v>
      </c>
      <c r="G974" s="10">
        <f>VLOOKUP(C974,away!$B$2:$E$405,4,FALSE)</f>
        <v>1.0900000000000001</v>
      </c>
      <c r="H974" s="10">
        <f>VLOOKUP(A974,away!$A$2:$E$405,3,FALSE)</f>
        <v>1.17592592592593</v>
      </c>
      <c r="I974" s="10">
        <f>VLOOKUP(C974,away!$B$2:$E$405,3,FALSE)</f>
        <v>0.73</v>
      </c>
      <c r="J974" s="10">
        <f>VLOOKUP(B974,home!$B$2:$E$405,4,FALSE)</f>
        <v>0.64</v>
      </c>
      <c r="K974" s="12">
        <f t="shared" si="1176"/>
        <v>1.0904037037037035</v>
      </c>
      <c r="L974" s="12">
        <f t="shared" si="1177"/>
        <v>0.54939259259259454</v>
      </c>
      <c r="M974" s="13">
        <f t="shared" si="1178"/>
        <v>0.19401956076884433</v>
      </c>
      <c r="N974" s="13">
        <f t="shared" si="1179"/>
        <v>0.21155964765331364</v>
      </c>
      <c r="O974" s="13">
        <f t="shared" si="1180"/>
        <v>0.10659290950447182</v>
      </c>
      <c r="P974" s="13">
        <f t="shared" si="1181"/>
        <v>0.11622930331222979</v>
      </c>
      <c r="Q974" s="13">
        <f t="shared" si="1182"/>
        <v>0.11534271167771185</v>
      </c>
      <c r="R974" s="13">
        <f t="shared" si="1183"/>
        <v>2.9280677452324787E-2</v>
      </c>
      <c r="S974" s="13">
        <f t="shared" si="1184"/>
        <v>1.7407073409135897E-2</v>
      </c>
      <c r="T974" s="13">
        <f t="shared" si="1185"/>
        <v>6.3368431405278244E-2</v>
      </c>
      <c r="U974" s="13">
        <f t="shared" si="1186"/>
        <v>3.1927759140968473E-2</v>
      </c>
      <c r="V974" s="13">
        <f t="shared" si="1187"/>
        <v>1.1586529425929428E-3</v>
      </c>
      <c r="W974" s="13">
        <f t="shared" si="1188"/>
        <v>4.1923373336201809E-2</v>
      </c>
      <c r="X974" s="13">
        <f t="shared" si="1189"/>
        <v>2.3032390767403158E-2</v>
      </c>
      <c r="Y974" s="13">
        <f t="shared" si="1190"/>
        <v>6.3269124386546791E-3</v>
      </c>
      <c r="Z974" s="13">
        <f t="shared" si="1191"/>
        <v>5.3621957661334129E-3</v>
      </c>
      <c r="AA974" s="13">
        <f t="shared" si="1192"/>
        <v>5.8469581233761923E-3</v>
      </c>
      <c r="AB974" s="13">
        <f t="shared" si="1193"/>
        <v>3.1877723965649273E-3</v>
      </c>
      <c r="AC974" s="13">
        <f t="shared" si="1194"/>
        <v>4.3381394047520921E-5</v>
      </c>
      <c r="AD974" s="13">
        <f t="shared" si="1195"/>
        <v>1.1428350389386882E-2</v>
      </c>
      <c r="AE974" s="13">
        <f t="shared" si="1196"/>
        <v>6.2786510494818462E-3</v>
      </c>
      <c r="AF974" s="13">
        <f t="shared" si="1197"/>
        <v>1.7247221890295229E-3</v>
      </c>
      <c r="AG974" s="13">
        <f t="shared" si="1198"/>
        <v>3.1584986497763476E-4</v>
      </c>
      <c r="AH974" s="13">
        <f t="shared" si="1199"/>
        <v>7.3648765848626733E-4</v>
      </c>
      <c r="AI974" s="13">
        <f t="shared" si="1200"/>
        <v>8.030688705454944E-4</v>
      </c>
      <c r="AJ974" s="13">
        <f t="shared" si="1201"/>
        <v>4.3783463538597849E-4</v>
      </c>
      <c r="AK974" s="13">
        <f t="shared" si="1202"/>
        <v>1.5913883601154384E-4</v>
      </c>
      <c r="AL974" s="13">
        <f t="shared" si="1203"/>
        <v>1.0395218269489758E-6</v>
      </c>
      <c r="AM974" s="13">
        <f t="shared" si="1204"/>
        <v>2.4923031183622249E-3</v>
      </c>
      <c r="AN974" s="13">
        <f t="shared" si="1205"/>
        <v>1.3692528717236306E-3</v>
      </c>
      <c r="AO974" s="13">
        <f t="shared" si="1206"/>
        <v>3.7612869255555028E-4</v>
      </c>
      <c r="AP974" s="13">
        <f t="shared" si="1207"/>
        <v>6.8880772517185547E-5</v>
      </c>
      <c r="AQ974" s="13">
        <f t="shared" si="1208"/>
        <v>9.4606465482493254E-6</v>
      </c>
      <c r="AR974" s="13">
        <f t="shared" si="1209"/>
        <v>8.0924172821643985E-5</v>
      </c>
      <c r="AS974" s="13">
        <f t="shared" si="1210"/>
        <v>8.824001776387919E-5</v>
      </c>
      <c r="AT974" s="13">
        <f t="shared" si="1211"/>
        <v>4.8108621092307224E-5</v>
      </c>
      <c r="AU974" s="13">
        <f t="shared" si="1212"/>
        <v>1.7485939539709968E-5</v>
      </c>
      <c r="AV974" s="13">
        <f t="shared" si="1213"/>
        <v>4.7666833092096948E-6</v>
      </c>
      <c r="AW974" s="13">
        <f t="shared" si="1214"/>
        <v>1.7298212562427103E-8</v>
      </c>
      <c r="AX974" s="13">
        <f t="shared" si="1215"/>
        <v>4.5293609183574314E-4</v>
      </c>
      <c r="AY974" s="13">
        <f t="shared" si="1216"/>
        <v>2.4883973377239641E-4</v>
      </c>
      <c r="AZ974" s="13">
        <f t="shared" si="1217"/>
        <v>6.8355353238633919E-5</v>
      </c>
      <c r="BA974" s="13">
        <f t="shared" si="1218"/>
        <v>1.2517974911118562E-5</v>
      </c>
      <c r="BB974" s="13">
        <f t="shared" si="1219"/>
        <v>1.71932067260712E-6</v>
      </c>
      <c r="BC974" s="13">
        <f t="shared" si="1220"/>
        <v>1.8891640836433388E-7</v>
      </c>
      <c r="BD974" s="13">
        <f t="shared" si="1221"/>
        <v>7.4098568516490215E-6</v>
      </c>
      <c r="BE974" s="13">
        <f t="shared" si="1222"/>
        <v>8.079735354952359E-6</v>
      </c>
      <c r="BF974" s="13">
        <f t="shared" si="1223"/>
        <v>4.4050866779929033E-6</v>
      </c>
      <c r="BG974" s="13">
        <f t="shared" si="1224"/>
        <v>1.6011076096064353E-6</v>
      </c>
      <c r="BH974" s="13">
        <f t="shared" si="1225"/>
        <v>4.3646341688576007E-7</v>
      </c>
      <c r="BI974" s="13">
        <f t="shared" si="1226"/>
        <v>9.5184265260681307E-8</v>
      </c>
      <c r="BJ974" s="14">
        <f t="shared" si="1227"/>
        <v>0.48640162426398503</v>
      </c>
      <c r="BK974" s="14">
        <f t="shared" si="1228"/>
        <v>0.32910785108244978</v>
      </c>
      <c r="BL974" s="14">
        <f t="shared" si="1229"/>
        <v>0.1792341594868386</v>
      </c>
      <c r="BM974" s="14">
        <f t="shared" si="1230"/>
        <v>0.22683219779495079</v>
      </c>
      <c r="BN974" s="14">
        <f t="shared" si="1231"/>
        <v>0.77302481036889625</v>
      </c>
    </row>
    <row r="975" spans="1:66" x14ac:dyDescent="0.25">
      <c r="A975" t="s">
        <v>72</v>
      </c>
      <c r="B975" t="s">
        <v>68</v>
      </c>
      <c r="C975" t="s">
        <v>367</v>
      </c>
      <c r="D975" s="24" t="s">
        <v>501</v>
      </c>
      <c r="E975" s="10">
        <f>VLOOKUP(A975,home!$A$2:$E$405,3,FALSE)</f>
        <v>1.37037037037037</v>
      </c>
      <c r="F975" s="10">
        <f>VLOOKUP(B975,home!$B$2:$E$405,3,FALSE)</f>
        <v>1.28</v>
      </c>
      <c r="G975" s="10">
        <f>VLOOKUP(C975,away!$B$2:$E$405,4,FALSE)</f>
        <v>1.82</v>
      </c>
      <c r="H975" s="10">
        <f>VLOOKUP(A975,away!$A$2:$E$405,3,FALSE)</f>
        <v>1.17592592592593</v>
      </c>
      <c r="I975" s="10">
        <f>VLOOKUP(C975,away!$B$2:$E$405,3,FALSE)</f>
        <v>0.91</v>
      </c>
      <c r="J975" s="10">
        <f>VLOOKUP(B975,home!$B$2:$E$405,4,FALSE)</f>
        <v>0.64</v>
      </c>
      <c r="K975" s="12">
        <f t="shared" si="1176"/>
        <v>3.1924148148148142</v>
      </c>
      <c r="L975" s="12">
        <f t="shared" si="1177"/>
        <v>0.68485925925926172</v>
      </c>
      <c r="M975" s="13">
        <f t="shared" si="1178"/>
        <v>2.0707194595985801E-2</v>
      </c>
      <c r="N975" s="13">
        <f t="shared" si="1179"/>
        <v>6.6105954801478337E-2</v>
      </c>
      <c r="O975" s="13">
        <f t="shared" si="1180"/>
        <v>1.4181513952344222E-2</v>
      </c>
      <c r="P975" s="13">
        <f t="shared" si="1181"/>
        <v>4.527327523796669E-2</v>
      </c>
      <c r="Q975" s="13">
        <f t="shared" si="1182"/>
        <v>0.10551881472785897</v>
      </c>
      <c r="R975" s="13">
        <f t="shared" si="1183"/>
        <v>4.8561705702886747E-3</v>
      </c>
      <c r="S975" s="13">
        <f t="shared" si="1184"/>
        <v>2.4745861170035403E-2</v>
      </c>
      <c r="T975" s="13">
        <f t="shared" si="1185"/>
        <v>7.2265537292436774E-2</v>
      </c>
      <c r="U975" s="13">
        <f t="shared" si="1186"/>
        <v>1.5502910871857274E-2</v>
      </c>
      <c r="V975" s="13">
        <f t="shared" si="1187"/>
        <v>6.0114703856423918E-3</v>
      </c>
      <c r="W975" s="13">
        <f t="shared" si="1188"/>
        <v>0.11228660912630554</v>
      </c>
      <c r="X975" s="13">
        <f t="shared" si="1189"/>
        <v>7.6900523950975866E-2</v>
      </c>
      <c r="Y975" s="13">
        <f t="shared" si="1190"/>
        <v>2.6333017934857227E-2</v>
      </c>
      <c r="Z975" s="13">
        <f t="shared" si="1191"/>
        <v>1.1085977932015097E-3</v>
      </c>
      <c r="AA975" s="13">
        <f t="shared" si="1192"/>
        <v>3.5391040186875098E-3</v>
      </c>
      <c r="AB975" s="13">
        <f t="shared" si="1193"/>
        <v>5.6491440502143249E-3</v>
      </c>
      <c r="AC975" s="13">
        <f t="shared" si="1194"/>
        <v>8.214504628225723E-4</v>
      </c>
      <c r="AD975" s="13">
        <f t="shared" si="1195"/>
        <v>8.9616358620034531E-2</v>
      </c>
      <c r="AE975" s="13">
        <f t="shared" si="1196"/>
        <v>6.13745929820292E-2</v>
      </c>
      <c r="AF975" s="13">
        <f t="shared" si="1197"/>
        <v>2.1016479143505604E-2</v>
      </c>
      <c r="AG975" s="13">
        <f t="shared" si="1198"/>
        <v>4.7977767794863246E-3</v>
      </c>
      <c r="AH975" s="13">
        <f t="shared" si="1199"/>
        <v>1.8980836586710947E-4</v>
      </c>
      <c r="AI975" s="13">
        <f t="shared" si="1200"/>
        <v>6.0594703916995083E-4</v>
      </c>
      <c r="AJ975" s="13">
        <f t="shared" si="1201"/>
        <v>9.6721715241966167E-4</v>
      </c>
      <c r="AK975" s="13">
        <f t="shared" si="1202"/>
        <v>1.0292527888425089E-3</v>
      </c>
      <c r="AL975" s="13">
        <f t="shared" si="1203"/>
        <v>7.1839287983377286E-5</v>
      </c>
      <c r="AM975" s="13">
        <f t="shared" si="1204"/>
        <v>5.7218518181671105E-2</v>
      </c>
      <c r="AN975" s="13">
        <f t="shared" si="1205"/>
        <v>3.9186631977811866E-2</v>
      </c>
      <c r="AO975" s="13">
        <f t="shared" si="1206"/>
        <v>1.3418663874594769E-2</v>
      </c>
      <c r="AP975" s="13">
        <f t="shared" si="1207"/>
        <v>3.0632987338013299E-3</v>
      </c>
      <c r="AQ975" s="13">
        <f t="shared" si="1208"/>
        <v>5.2448212543025304E-4</v>
      </c>
      <c r="AR975" s="13">
        <f t="shared" si="1209"/>
        <v>2.5998403369791915E-5</v>
      </c>
      <c r="AS975" s="13">
        <f t="shared" si="1210"/>
        <v>8.2997688079255105E-5</v>
      </c>
      <c r="AT975" s="13">
        <f t="shared" si="1211"/>
        <v>1.3248152450979646E-4</v>
      </c>
      <c r="AU975" s="13">
        <f t="shared" si="1212"/>
        <v>1.4097866051144205E-4</v>
      </c>
      <c r="AV975" s="13">
        <f t="shared" si="1213"/>
        <v>1.1251559109736896E-4</v>
      </c>
      <c r="AW975" s="13">
        <f t="shared" si="1214"/>
        <v>4.3629493157490486E-6</v>
      </c>
      <c r="AX975" s="13">
        <f t="shared" si="1215"/>
        <v>3.0444207520819593E-2</v>
      </c>
      <c r="AY975" s="13">
        <f t="shared" si="1216"/>
        <v>2.0849997411443753E-2</v>
      </c>
      <c r="AZ975" s="13">
        <f t="shared" si="1217"/>
        <v>7.1396568913794463E-3</v>
      </c>
      <c r="BA975" s="13">
        <f t="shared" si="1218"/>
        <v>1.6298867099984707E-3</v>
      </c>
      <c r="BB975" s="13">
        <f t="shared" si="1219"/>
        <v>2.7906075122151682E-4</v>
      </c>
      <c r="BC975" s="13">
        <f t="shared" si="1220"/>
        <v>3.8223467873980237E-5</v>
      </c>
      <c r="BD975" s="13">
        <f t="shared" si="1221"/>
        <v>2.9675412122931974E-6</v>
      </c>
      <c r="BE975" s="13">
        <f t="shared" si="1222"/>
        <v>9.4736225296983186E-6</v>
      </c>
      <c r="BF975" s="13">
        <f t="shared" si="1223"/>
        <v>1.5121866456886153E-5</v>
      </c>
      <c r="BG975" s="13">
        <f t="shared" si="1224"/>
        <v>1.609175683487152E-5</v>
      </c>
      <c r="BH975" s="13">
        <f t="shared" si="1225"/>
        <v>1.2842890729010347E-5</v>
      </c>
      <c r="BI975" s="13">
        <f t="shared" si="1226"/>
        <v>8.1999669256680909E-6</v>
      </c>
      <c r="BJ975" s="14">
        <f t="shared" si="1227"/>
        <v>0.81000829300501431</v>
      </c>
      <c r="BK975" s="14">
        <f t="shared" si="1228"/>
        <v>0.11848108855187998</v>
      </c>
      <c r="BL975" s="14">
        <f t="shared" si="1229"/>
        <v>4.7080738321947299E-2</v>
      </c>
      <c r="BM975" s="14">
        <f t="shared" si="1230"/>
        <v>0.69919015932399253</v>
      </c>
      <c r="BN975" s="14">
        <f t="shared" si="1231"/>
        <v>0.25664292388592269</v>
      </c>
    </row>
    <row r="976" spans="1:66" x14ac:dyDescent="0.25">
      <c r="A976" t="s">
        <v>72</v>
      </c>
      <c r="B976" t="s">
        <v>88</v>
      </c>
      <c r="C976" t="s">
        <v>85</v>
      </c>
      <c r="D976" s="24" t="s">
        <v>501</v>
      </c>
      <c r="E976" s="10">
        <f>VLOOKUP(A976,home!$A$2:$E$405,3,FALSE)</f>
        <v>1.37037037037037</v>
      </c>
      <c r="F976" s="10">
        <f>VLOOKUP(B976,home!$B$2:$E$405,3,FALSE)</f>
        <v>1.0900000000000001</v>
      </c>
      <c r="G976" s="10">
        <f>VLOOKUP(C976,away!$B$2:$E$405,4,FALSE)</f>
        <v>0.73</v>
      </c>
      <c r="H976" s="10">
        <f>VLOOKUP(A976,away!$A$2:$E$405,3,FALSE)</f>
        <v>1.17592592592593</v>
      </c>
      <c r="I976" s="10">
        <f>VLOOKUP(C976,away!$B$2:$E$405,3,FALSE)</f>
        <v>0.73</v>
      </c>
      <c r="J976" s="10">
        <f>VLOOKUP(B976,home!$B$2:$E$405,4,FALSE)</f>
        <v>1.49</v>
      </c>
      <c r="K976" s="12">
        <f t="shared" si="1176"/>
        <v>1.0904037037037035</v>
      </c>
      <c r="L976" s="12">
        <f t="shared" si="1177"/>
        <v>1.2790546296296341</v>
      </c>
      <c r="M976" s="13">
        <f t="shared" si="1178"/>
        <v>9.3531375387687493E-2</v>
      </c>
      <c r="N976" s="13">
        <f t="shared" si="1179"/>
        <v>0.10198695813523588</v>
      </c>
      <c r="O976" s="13">
        <f t="shared" si="1180"/>
        <v>0.11963173870524889</v>
      </c>
      <c r="P976" s="13">
        <f t="shared" si="1181"/>
        <v>0.13044689096471712</v>
      </c>
      <c r="Q976" s="13">
        <f t="shared" si="1182"/>
        <v>5.5603478440067869E-2</v>
      </c>
      <c r="R976" s="13">
        <f t="shared" si="1183"/>
        <v>7.6507764620795657E-2</v>
      </c>
      <c r="S976" s="13">
        <f t="shared" si="1184"/>
        <v>4.5483110057528461E-2</v>
      </c>
      <c r="T976" s="13">
        <f t="shared" si="1185"/>
        <v>7.1119886522280351E-2</v>
      </c>
      <c r="U976" s="13">
        <f t="shared" si="1186"/>
        <v>8.3424349904606773E-2</v>
      </c>
      <c r="V976" s="13">
        <f t="shared" si="1187"/>
        <v>7.0482947256027073E-3</v>
      </c>
      <c r="W976" s="13">
        <f t="shared" si="1188"/>
        <v>2.0210079609953011E-2</v>
      </c>
      <c r="X976" s="13">
        <f t="shared" si="1189"/>
        <v>2.5849795890293868E-2</v>
      </c>
      <c r="Y976" s="13">
        <f t="shared" si="1190"/>
        <v>1.6531650554230733E-2</v>
      </c>
      <c r="Z976" s="13">
        <f t="shared" si="1191"/>
        <v>3.2619203513614331E-2</v>
      </c>
      <c r="AA976" s="13">
        <f t="shared" si="1192"/>
        <v>3.5568100323109933E-2</v>
      </c>
      <c r="AB976" s="13">
        <f t="shared" si="1193"/>
        <v>1.9391794163011979E-2</v>
      </c>
      <c r="AC976" s="13">
        <f t="shared" si="1194"/>
        <v>6.1438483192595699E-4</v>
      </c>
      <c r="AD976" s="13">
        <f t="shared" si="1195"/>
        <v>5.5092864147098649E-3</v>
      </c>
      <c r="AE976" s="13">
        <f t="shared" si="1196"/>
        <v>7.0466782946903006E-3</v>
      </c>
      <c r="AF976" s="13">
        <f t="shared" si="1197"/>
        <v>4.5065432481671431E-3</v>
      </c>
      <c r="AG976" s="13">
        <f t="shared" si="1198"/>
        <v>1.9213716683981173E-3</v>
      </c>
      <c r="AH976" s="13">
        <f t="shared" si="1199"/>
        <v>1.0430435817229917E-2</v>
      </c>
      <c r="AI976" s="13">
        <f t="shared" si="1200"/>
        <v>1.1373385846351268E-2</v>
      </c>
      <c r="AJ976" s="13">
        <f t="shared" si="1201"/>
        <v>6.2007910252563515E-3</v>
      </c>
      <c r="AK976" s="13">
        <f t="shared" si="1202"/>
        <v>2.2537884999440701E-3</v>
      </c>
      <c r="AL976" s="13">
        <f t="shared" si="1203"/>
        <v>3.4274954622840538E-5</v>
      </c>
      <c r="AM976" s="13">
        <f t="shared" si="1204"/>
        <v>1.2014692622728273E-3</v>
      </c>
      <c r="AN976" s="13">
        <f t="shared" si="1205"/>
        <v>1.5367448222677609E-3</v>
      </c>
      <c r="AO976" s="13">
        <f t="shared" si="1206"/>
        <v>9.8279028974047455E-4</v>
      </c>
      <c r="AP976" s="13">
        <f t="shared" si="1207"/>
        <v>4.190141566825344E-4</v>
      </c>
      <c r="AQ976" s="13">
        <f t="shared" si="1208"/>
        <v>1.3398549924628823E-4</v>
      </c>
      <c r="AR976" s="13">
        <f t="shared" si="1209"/>
        <v>2.6682194442165345E-3</v>
      </c>
      <c r="AS976" s="13">
        <f t="shared" si="1210"/>
        <v>2.909436364267947E-3</v>
      </c>
      <c r="AT976" s="13">
        <f t="shared" si="1211"/>
        <v>1.586230093644003E-3</v>
      </c>
      <c r="AU976" s="13">
        <f t="shared" si="1212"/>
        <v>5.7654372301189786E-4</v>
      </c>
      <c r="AV976" s="13">
        <f t="shared" si="1213"/>
        <v>1.5716635272982387E-4</v>
      </c>
      <c r="AW976" s="13">
        <f t="shared" si="1214"/>
        <v>1.327855447785347E-6</v>
      </c>
      <c r="AX976" s="13">
        <f t="shared" si="1215"/>
        <v>2.1834775557807447E-4</v>
      </c>
      <c r="AY976" s="13">
        <f t="shared" si="1216"/>
        <v>2.7927870764137588E-4</v>
      </c>
      <c r="AZ976" s="13">
        <f t="shared" si="1217"/>
        <v>1.7860636198284151E-4</v>
      </c>
      <c r="BA976" s="13">
        <f t="shared" si="1218"/>
        <v>7.6149098058486548E-5</v>
      </c>
      <c r="BB976" s="13">
        <f t="shared" si="1219"/>
        <v>2.4349714103457068E-5</v>
      </c>
      <c r="BC976" s="13">
        <f t="shared" si="1220"/>
        <v>6.2289229108369474E-6</v>
      </c>
      <c r="BD976" s="13">
        <f t="shared" si="1221"/>
        <v>5.6879973883216042E-4</v>
      </c>
      <c r="BE976" s="13">
        <f t="shared" si="1222"/>
        <v>6.2022134188828711E-4</v>
      </c>
      <c r="BF976" s="13">
        <f t="shared" si="1223"/>
        <v>3.3814582415553454E-4</v>
      </c>
      <c r="BG976" s="13">
        <f t="shared" si="1224"/>
        <v>1.2290515301704538E-4</v>
      </c>
      <c r="BH976" s="13">
        <f t="shared" si="1225"/>
        <v>3.3504058513514166E-5</v>
      </c>
      <c r="BI976" s="13">
        <f t="shared" si="1226"/>
        <v>7.3065898984482931E-6</v>
      </c>
      <c r="BJ976" s="14">
        <f t="shared" si="1227"/>
        <v>0.31534269336851217</v>
      </c>
      <c r="BK976" s="14">
        <f t="shared" si="1228"/>
        <v>0.27743760962972591</v>
      </c>
      <c r="BL976" s="14">
        <f t="shared" si="1229"/>
        <v>0.37437062758972994</v>
      </c>
      <c r="BM976" s="14">
        <f t="shared" si="1230"/>
        <v>0.4217839769956358</v>
      </c>
      <c r="BN976" s="14">
        <f t="shared" si="1231"/>
        <v>0.57770820625375296</v>
      </c>
    </row>
    <row r="977" spans="1:66" x14ac:dyDescent="0.25">
      <c r="A977" t="s">
        <v>72</v>
      </c>
      <c r="B977" t="s">
        <v>78</v>
      </c>
      <c r="C977" t="s">
        <v>90</v>
      </c>
      <c r="D977" s="24" t="s">
        <v>501</v>
      </c>
      <c r="E977" s="10">
        <f>VLOOKUP(A977,home!$A$2:$E$405,3,FALSE)</f>
        <v>1.37037037037037</v>
      </c>
      <c r="F977" s="10">
        <f>VLOOKUP(B977,home!$B$2:$E$405,3,FALSE)</f>
        <v>1.0900000000000001</v>
      </c>
      <c r="G977" s="10">
        <f>VLOOKUP(C977,away!$B$2:$E$405,4,FALSE)</f>
        <v>1.46</v>
      </c>
      <c r="H977" s="10">
        <f>VLOOKUP(A977,away!$A$2:$E$405,3,FALSE)</f>
        <v>1.17592592592593</v>
      </c>
      <c r="I977" s="10">
        <f>VLOOKUP(C977,away!$B$2:$E$405,3,FALSE)</f>
        <v>1.0900000000000001</v>
      </c>
      <c r="J977" s="10">
        <f>VLOOKUP(B977,home!$B$2:$E$405,4,FALSE)</f>
        <v>1.7</v>
      </c>
      <c r="K977" s="12">
        <f t="shared" si="1176"/>
        <v>2.1808074074074071</v>
      </c>
      <c r="L977" s="12">
        <f t="shared" si="1177"/>
        <v>2.1789907407407485</v>
      </c>
      <c r="M977" s="13">
        <f t="shared" si="1178"/>
        <v>1.2780967251086326E-2</v>
      </c>
      <c r="N977" s="13">
        <f t="shared" si="1179"/>
        <v>2.7872828055000548E-2</v>
      </c>
      <c r="O977" s="13">
        <f t="shared" si="1180"/>
        <v>2.784960929782784E-2</v>
      </c>
      <c r="P977" s="13">
        <f t="shared" si="1181"/>
        <v>6.0734634250105154E-2</v>
      </c>
      <c r="Q977" s="13">
        <f t="shared" si="1182"/>
        <v>3.0392634943869096E-2</v>
      </c>
      <c r="R977" s="13">
        <f t="shared" si="1183"/>
        <v>3.0342020396607165E-2</v>
      </c>
      <c r="S977" s="13">
        <f t="shared" si="1184"/>
        <v>7.2152125207513615E-2</v>
      </c>
      <c r="T977" s="13">
        <f t="shared" si="1185"/>
        <v>6.6225270129404476E-2</v>
      </c>
      <c r="U977" s="13">
        <f t="shared" si="1186"/>
        <v>6.617010283662754E-2</v>
      </c>
      <c r="V977" s="13">
        <f t="shared" si="1187"/>
        <v>3.8095994603691945E-2</v>
      </c>
      <c r="W977" s="13">
        <f t="shared" si="1188"/>
        <v>2.2093494472072976E-2</v>
      </c>
      <c r="X977" s="13">
        <f t="shared" si="1189"/>
        <v>4.8141519885253926E-2</v>
      </c>
      <c r="Y977" s="13">
        <f t="shared" si="1190"/>
        <v>5.2449963037577471E-2</v>
      </c>
      <c r="Z977" s="13">
        <f t="shared" si="1191"/>
        <v>2.2038327166524652E-2</v>
      </c>
      <c r="AA977" s="13">
        <f t="shared" si="1192"/>
        <v>4.8061347131624854E-2</v>
      </c>
      <c r="AB977" s="13">
        <f t="shared" si="1193"/>
        <v>5.2406270917313119E-2</v>
      </c>
      <c r="AC977" s="13">
        <f t="shared" si="1194"/>
        <v>1.1314413128887759E-2</v>
      </c>
      <c r="AD977" s="13">
        <f t="shared" si="1195"/>
        <v>1.204541410005284E-2</v>
      </c>
      <c r="AE977" s="13">
        <f t="shared" si="1196"/>
        <v>2.6246845792403193E-2</v>
      </c>
      <c r="AF977" s="13">
        <f t="shared" si="1197"/>
        <v>2.859581697764842E-2</v>
      </c>
      <c r="AG977" s="13">
        <f t="shared" si="1198"/>
        <v>2.0770006806071002E-2</v>
      </c>
      <c r="AH977" s="13">
        <f t="shared" si="1199"/>
        <v>1.2005327709318125E-2</v>
      </c>
      <c r="AI977" s="13">
        <f t="shared" si="1200"/>
        <v>2.6181307596834368E-2</v>
      </c>
      <c r="AJ977" s="13">
        <f t="shared" si="1201"/>
        <v>2.8548194771394107E-2</v>
      </c>
      <c r="AK977" s="13">
        <f t="shared" si="1202"/>
        <v>2.0752704875188561E-2</v>
      </c>
      <c r="AL977" s="13">
        <f t="shared" si="1203"/>
        <v>2.1506251589187937E-3</v>
      </c>
      <c r="AM977" s="13">
        <f t="shared" si="1204"/>
        <v>5.2537456589369699E-3</v>
      </c>
      <c r="AN977" s="13">
        <f t="shared" si="1205"/>
        <v>1.144786314503056E-2</v>
      </c>
      <c r="AO977" s="13">
        <f t="shared" si="1206"/>
        <v>1.247239389714443E-2</v>
      </c>
      <c r="AP977" s="13">
        <f t="shared" si="1207"/>
        <v>9.0590769389163779E-3</v>
      </c>
      <c r="AQ977" s="13">
        <f t="shared" si="1208"/>
        <v>4.9349111923892063E-3</v>
      </c>
      <c r="AR977" s="13">
        <f t="shared" si="1209"/>
        <v>5.2318995836325068E-3</v>
      </c>
      <c r="AS977" s="13">
        <f t="shared" si="1210"/>
        <v>1.1409765366797503E-2</v>
      </c>
      <c r="AT977" s="13">
        <f t="shared" si="1211"/>
        <v>1.2441250414346242E-2</v>
      </c>
      <c r="AU977" s="13">
        <f t="shared" si="1212"/>
        <v>9.043990353672253E-3</v>
      </c>
      <c r="AV977" s="13">
        <f t="shared" si="1213"/>
        <v>4.9308002889523975E-3</v>
      </c>
      <c r="AW977" s="13">
        <f t="shared" si="1214"/>
        <v>2.8388008050039598E-4</v>
      </c>
      <c r="AX977" s="13">
        <f t="shared" si="1215"/>
        <v>1.9095679082740426E-3</v>
      </c>
      <c r="AY977" s="13">
        <f t="shared" si="1216"/>
        <v>4.1609307909448176E-3</v>
      </c>
      <c r="AZ977" s="13">
        <f t="shared" si="1217"/>
        <v>4.5333148331659192E-3</v>
      </c>
      <c r="BA977" s="13">
        <f t="shared" si="1218"/>
        <v>3.2926836821104101E-3</v>
      </c>
      <c r="BB977" s="13">
        <f t="shared" si="1219"/>
        <v>1.793681813876684E-3</v>
      </c>
      <c r="BC977" s="13">
        <f t="shared" si="1220"/>
        <v>7.8168321285447301E-4</v>
      </c>
      <c r="BD977" s="13">
        <f t="shared" si="1221"/>
        <v>1.9000434582034345E-3</v>
      </c>
      <c r="BE977" s="13">
        <f t="shared" si="1222"/>
        <v>4.1436288480460369E-3</v>
      </c>
      <c r="BF977" s="13">
        <f t="shared" si="1223"/>
        <v>4.5182282426829094E-3</v>
      </c>
      <c r="BG977" s="13">
        <f t="shared" si="1224"/>
        <v>3.2844618733334136E-3</v>
      </c>
      <c r="BH977" s="13">
        <f t="shared" si="1225"/>
        <v>1.7906946956781798E-3</v>
      </c>
      <c r="BI977" s="13">
        <f t="shared" si="1226"/>
        <v>7.8103205134802509E-4</v>
      </c>
      <c r="BJ977" s="14">
        <f t="shared" si="1227"/>
        <v>0.39447364727299788</v>
      </c>
      <c r="BK977" s="14">
        <f t="shared" si="1228"/>
        <v>0.2013896903911484</v>
      </c>
      <c r="BL977" s="14">
        <f t="shared" si="1229"/>
        <v>0.3717926807094285</v>
      </c>
      <c r="BM977" s="14">
        <f t="shared" si="1230"/>
        <v>0.79584460063515905</v>
      </c>
      <c r="BN977" s="14">
        <f t="shared" si="1231"/>
        <v>0.18997269419449611</v>
      </c>
    </row>
    <row r="978" spans="1:66" x14ac:dyDescent="0.25">
      <c r="A978" t="s">
        <v>72</v>
      </c>
      <c r="B978" t="s">
        <v>73</v>
      </c>
      <c r="C978" t="s">
        <v>103</v>
      </c>
      <c r="D978" s="24" t="s">
        <v>501</v>
      </c>
      <c r="E978" s="10">
        <f>VLOOKUP(A978,home!$A$2:$E$405,3,FALSE)</f>
        <v>1.37037037037037</v>
      </c>
      <c r="F978" s="10">
        <f>VLOOKUP(B978,home!$B$2:$E$405,3,FALSE)</f>
        <v>1.0900000000000001</v>
      </c>
      <c r="G978" s="10">
        <f>VLOOKUP(C978,away!$B$2:$E$405,4,FALSE)</f>
        <v>1.0900000000000001</v>
      </c>
      <c r="H978" s="10">
        <f>VLOOKUP(A978,away!$A$2:$E$405,3,FALSE)</f>
        <v>1.17592592592593</v>
      </c>
      <c r="I978" s="10">
        <f>VLOOKUP(C978,away!$B$2:$E$405,3,FALSE)</f>
        <v>1.0900000000000001</v>
      </c>
      <c r="J978" s="10">
        <f>VLOOKUP(B978,home!$B$2:$E$405,4,FALSE)</f>
        <v>1.49</v>
      </c>
      <c r="K978" s="12">
        <f t="shared" si="1176"/>
        <v>1.6281370370370369</v>
      </c>
      <c r="L978" s="12">
        <f t="shared" si="1177"/>
        <v>1.9098212962963033</v>
      </c>
      <c r="M978" s="13">
        <f t="shared" si="1178"/>
        <v>2.9072623135780226E-2</v>
      </c>
      <c r="N978" s="13">
        <f t="shared" si="1179"/>
        <v>4.7334214491183621E-2</v>
      </c>
      <c r="O978" s="13">
        <f t="shared" si="1180"/>
        <v>5.5523514803909678E-2</v>
      </c>
      <c r="P978" s="13">
        <f t="shared" si="1181"/>
        <v>9.0399890878719552E-2</v>
      </c>
      <c r="Q978" s="13">
        <f t="shared" si="1182"/>
        <v>3.8533293866075645E-2</v>
      </c>
      <c r="R978" s="13">
        <f t="shared" si="1183"/>
        <v>5.3019995508864895E-2</v>
      </c>
      <c r="S978" s="13">
        <f t="shared" si="1184"/>
        <v>7.027350295084657E-2</v>
      </c>
      <c r="T978" s="13">
        <f t="shared" si="1185"/>
        <v>7.3591705241874972E-2</v>
      </c>
      <c r="U978" s="13">
        <f t="shared" si="1186"/>
        <v>8.6323818391520285E-2</v>
      </c>
      <c r="V978" s="13">
        <f t="shared" si="1187"/>
        <v>2.4279111003244449E-2</v>
      </c>
      <c r="W978" s="13">
        <f t="shared" si="1188"/>
        <v>2.0912494300796614E-2</v>
      </c>
      <c r="X978" s="13">
        <f t="shared" si="1189"/>
        <v>3.9939126974336436E-2</v>
      </c>
      <c r="Y978" s="13">
        <f t="shared" si="1190"/>
        <v>3.8138297625534938E-2</v>
      </c>
      <c r="Z978" s="13">
        <f t="shared" si="1191"/>
        <v>3.3752905517454836E-2</v>
      </c>
      <c r="AA978" s="13">
        <f t="shared" si="1192"/>
        <v>5.4954355580579969E-2</v>
      </c>
      <c r="AB978" s="13">
        <f t="shared" si="1193"/>
        <v>4.4736610833622618E-2</v>
      </c>
      <c r="AC978" s="13">
        <f t="shared" si="1194"/>
        <v>4.7184188004702286E-3</v>
      </c>
      <c r="AD978" s="13">
        <f t="shared" si="1195"/>
        <v>8.5121016269882263E-3</v>
      </c>
      <c r="AE978" s="13">
        <f t="shared" si="1196"/>
        <v>1.6256592963460523E-2</v>
      </c>
      <c r="AF978" s="13">
        <f t="shared" si="1197"/>
        <v>1.5523593723418772E-2</v>
      </c>
      <c r="AG978" s="13">
        <f t="shared" si="1198"/>
        <v>9.8824299626789295E-3</v>
      </c>
      <c r="AH978" s="13">
        <f t="shared" si="1199"/>
        <v>1.6115504442278071E-2</v>
      </c>
      <c r="AI978" s="13">
        <f t="shared" si="1200"/>
        <v>2.6238249653007823E-2</v>
      </c>
      <c r="AJ978" s="13">
        <f t="shared" si="1201"/>
        <v>2.1359733023543114E-2</v>
      </c>
      <c r="AK978" s="13">
        <f t="shared" si="1202"/>
        <v>1.1592190812284546E-2</v>
      </c>
      <c r="AL978" s="13">
        <f t="shared" si="1203"/>
        <v>5.868676420293852E-4</v>
      </c>
      <c r="AM978" s="13">
        <f t="shared" si="1204"/>
        <v>2.7717735843845485E-3</v>
      </c>
      <c r="AN978" s="13">
        <f t="shared" si="1205"/>
        <v>5.2935922199691485E-3</v>
      </c>
      <c r="AO978" s="13">
        <f t="shared" si="1206"/>
        <v>5.0549075778027535E-3</v>
      </c>
      <c r="AP978" s="13">
        <f t="shared" si="1207"/>
        <v>3.2179900476324197E-3</v>
      </c>
      <c r="AQ978" s="13">
        <f t="shared" si="1208"/>
        <v>1.5364464810594888E-3</v>
      </c>
      <c r="AR978" s="13">
        <f t="shared" si="1209"/>
        <v>6.1555467168840665E-3</v>
      </c>
      <c r="AS978" s="13">
        <f t="shared" si="1210"/>
        <v>1.0022073592970684E-2</v>
      </c>
      <c r="AT978" s="13">
        <f t="shared" si="1211"/>
        <v>8.158654602313211E-3</v>
      </c>
      <c r="AU978" s="13">
        <f t="shared" si="1212"/>
        <v>4.4278025768062727E-3</v>
      </c>
      <c r="AV978" s="13">
        <f t="shared" si="1213"/>
        <v>1.8022673419965797E-3</v>
      </c>
      <c r="AW978" s="13">
        <f t="shared" si="1214"/>
        <v>5.0689890309759044E-5</v>
      </c>
      <c r="AX978" s="13">
        <f t="shared" si="1215"/>
        <v>7.5213787183623119E-4</v>
      </c>
      <c r="AY978" s="13">
        <f t="shared" si="1216"/>
        <v>1.4364489253838137E-3</v>
      </c>
      <c r="AZ978" s="13">
        <f t="shared" si="1217"/>
        <v>1.3716803743699735E-3</v>
      </c>
      <c r="BA978" s="13">
        <f t="shared" si="1218"/>
        <v>8.7322146356115364E-4</v>
      </c>
      <c r="BB978" s="13">
        <f t="shared" si="1219"/>
        <v>4.169242368730297E-4</v>
      </c>
      <c r="BC978" s="13">
        <f t="shared" si="1220"/>
        <v>1.592501573044393E-4</v>
      </c>
      <c r="BD978" s="13">
        <f t="shared" si="1221"/>
        <v>1.9593323683753292E-3</v>
      </c>
      <c r="BE978" s="13">
        <f t="shared" si="1222"/>
        <v>3.1900615968173682E-3</v>
      </c>
      <c r="BF978" s="13">
        <f t="shared" si="1223"/>
        <v>2.5969287181039349E-3</v>
      </c>
      <c r="BG978" s="13">
        <f t="shared" si="1224"/>
        <v>1.4093852761633771E-3</v>
      </c>
      <c r="BH978" s="13">
        <f t="shared" si="1225"/>
        <v>5.7366809189406652E-4</v>
      </c>
      <c r="BI978" s="13">
        <f t="shared" si="1226"/>
        <v>1.8680205347581909E-4</v>
      </c>
      <c r="BJ978" s="14">
        <f t="shared" si="1227"/>
        <v>0.33150822371652572</v>
      </c>
      <c r="BK978" s="14">
        <f t="shared" si="1228"/>
        <v>0.22076686333647422</v>
      </c>
      <c r="BL978" s="14">
        <f t="shared" si="1229"/>
        <v>0.41034649598541156</v>
      </c>
      <c r="BM978" s="14">
        <f t="shared" si="1230"/>
        <v>0.68110519683625903</v>
      </c>
      <c r="BN978" s="14">
        <f t="shared" si="1231"/>
        <v>0.31388353268453362</v>
      </c>
    </row>
    <row r="979" spans="1:66" x14ac:dyDescent="0.25">
      <c r="A979" t="s">
        <v>72</v>
      </c>
      <c r="B979" t="s">
        <v>86</v>
      </c>
      <c r="C979" t="s">
        <v>326</v>
      </c>
      <c r="D979" s="24" t="s">
        <v>501</v>
      </c>
      <c r="E979" s="10">
        <f>VLOOKUP(A979,home!$A$2:$E$405,3,FALSE)</f>
        <v>1.37037037037037</v>
      </c>
      <c r="F979" s="10">
        <f>VLOOKUP(B979,home!$B$2:$E$405,3,FALSE)</f>
        <v>0.91</v>
      </c>
      <c r="G979" s="10">
        <f>VLOOKUP(C979,away!$B$2:$E$405,4,FALSE)</f>
        <v>0.73</v>
      </c>
      <c r="H979" s="10">
        <f>VLOOKUP(A979,away!$A$2:$E$405,3,FALSE)</f>
        <v>1.17592592592593</v>
      </c>
      <c r="I979" s="10">
        <f>VLOOKUP(C979,away!$B$2:$E$405,3,FALSE)</f>
        <v>0.36</v>
      </c>
      <c r="J979" s="10">
        <f>VLOOKUP(B979,home!$B$2:$E$405,4,FALSE)</f>
        <v>1.06</v>
      </c>
      <c r="K979" s="12">
        <f t="shared" si="1176"/>
        <v>0.91033703703703683</v>
      </c>
      <c r="L979" s="12">
        <f t="shared" si="1177"/>
        <v>0.44873333333333487</v>
      </c>
      <c r="M979" s="13">
        <f t="shared" si="1178"/>
        <v>0.25689948735551527</v>
      </c>
      <c r="N979" s="13">
        <f t="shared" si="1179"/>
        <v>0.23386511813555344</v>
      </c>
      <c r="O979" s="13">
        <f t="shared" si="1180"/>
        <v>0.11527936329266526</v>
      </c>
      <c r="P979" s="13">
        <f t="shared" si="1181"/>
        <v>0.10494307401136103</v>
      </c>
      <c r="Q979" s="13">
        <f t="shared" si="1182"/>
        <v>0.10644803935491816</v>
      </c>
      <c r="R979" s="13">
        <f t="shared" si="1183"/>
        <v>2.5864846477431085E-2</v>
      </c>
      <c r="S979" s="13">
        <f t="shared" si="1184"/>
        <v>1.0717273997235913E-2</v>
      </c>
      <c r="T979" s="13">
        <f t="shared" si="1185"/>
        <v>4.7766783526530431E-2</v>
      </c>
      <c r="U979" s="13">
        <f t="shared" si="1186"/>
        <v>2.3545727705682449E-2</v>
      </c>
      <c r="V979" s="13">
        <f t="shared" si="1187"/>
        <v>4.864434594718973E-4</v>
      </c>
      <c r="W979" s="13">
        <f t="shared" si="1188"/>
        <v>3.2301197581586033E-2</v>
      </c>
      <c r="X979" s="13">
        <f t="shared" si="1189"/>
        <v>1.4494624061443752E-2</v>
      </c>
      <c r="Y979" s="13">
        <f t="shared" si="1190"/>
        <v>3.2521104852526075E-3</v>
      </c>
      <c r="Z979" s="13">
        <f t="shared" si="1191"/>
        <v>3.8688062586575388E-3</v>
      </c>
      <c r="AA979" s="13">
        <f t="shared" si="1192"/>
        <v>3.5219176263766474E-3</v>
      </c>
      <c r="AB979" s="13">
        <f t="shared" si="1193"/>
        <v>1.6030660283421153E-3</v>
      </c>
      <c r="AC979" s="13">
        <f t="shared" si="1194"/>
        <v>1.2419466192593268E-5</v>
      </c>
      <c r="AD979" s="13">
        <f t="shared" si="1195"/>
        <v>7.3512441247922311E-3</v>
      </c>
      <c r="AE979" s="13">
        <f t="shared" si="1196"/>
        <v>3.2987482802651113E-3</v>
      </c>
      <c r="AF979" s="13">
        <f t="shared" si="1197"/>
        <v>7.4012915581548461E-4</v>
      </c>
      <c r="AG979" s="13">
        <f t="shared" si="1198"/>
        <v>1.1070687439542321E-4</v>
      </c>
      <c r="AH979" s="13">
        <f t="shared" si="1199"/>
        <v>4.340155821170663E-4</v>
      </c>
      <c r="AI979" s="13">
        <f t="shared" si="1200"/>
        <v>3.9510045905235484E-4</v>
      </c>
      <c r="AJ979" s="13">
        <f t="shared" si="1201"/>
        <v>1.7983729061284688E-4</v>
      </c>
      <c r="AK979" s="13">
        <f t="shared" si="1202"/>
        <v>5.457084876175586E-5</v>
      </c>
      <c r="AL979" s="13">
        <f t="shared" si="1203"/>
        <v>2.0293336872677605E-7</v>
      </c>
      <c r="AM979" s="13">
        <f t="shared" si="1204"/>
        <v>1.3384219590198572E-3</v>
      </c>
      <c r="AN979" s="13">
        <f t="shared" si="1205"/>
        <v>6.0059454707751261E-4</v>
      </c>
      <c r="AO979" s="13">
        <f t="shared" si="1206"/>
        <v>1.3475339654595836E-4</v>
      </c>
      <c r="AP979" s="13">
        <f t="shared" si="1207"/>
        <v>2.0156113603352197E-5</v>
      </c>
      <c r="AQ979" s="13">
        <f t="shared" si="1208"/>
        <v>2.2611800110694013E-6</v>
      </c>
      <c r="AR979" s="13">
        <f t="shared" si="1209"/>
        <v>3.8951451776399799E-5</v>
      </c>
      <c r="AS979" s="13">
        <f t="shared" si="1210"/>
        <v>3.5458949198418817E-5</v>
      </c>
      <c r="AT979" s="13">
        <f t="shared" si="1211"/>
        <v>1.6139797374867698E-5</v>
      </c>
      <c r="AU979" s="13">
        <f t="shared" si="1212"/>
        <v>4.8975517735384019E-6</v>
      </c>
      <c r="AV979" s="13">
        <f t="shared" si="1213"/>
        <v>1.1146056925646082E-6</v>
      </c>
      <c r="AW979" s="13">
        <f t="shared" si="1214"/>
        <v>2.3027219876807904E-9</v>
      </c>
      <c r="AX979" s="13">
        <f t="shared" si="1215"/>
        <v>2.0306918007990713E-4</v>
      </c>
      <c r="AY979" s="13">
        <f t="shared" si="1216"/>
        <v>9.1123910074523948E-5</v>
      </c>
      <c r="AZ979" s="13">
        <f t="shared" si="1217"/>
        <v>2.0445167957054092E-5</v>
      </c>
      <c r="BA979" s="13">
        <f t="shared" si="1218"/>
        <v>3.0581427893095911E-6</v>
      </c>
      <c r="BB979" s="13">
        <f t="shared" si="1219"/>
        <v>3.4307265191404871E-7</v>
      </c>
      <c r="BC979" s="13">
        <f t="shared" si="1220"/>
        <v>3.0789626933779616E-8</v>
      </c>
      <c r="BD979" s="13">
        <f t="shared" si="1221"/>
        <v>2.9131357989660861E-6</v>
      </c>
      <c r="BE979" s="13">
        <f t="shared" si="1222"/>
        <v>2.6519354117173075E-6</v>
      </c>
      <c r="BF979" s="13">
        <f t="shared" si="1223"/>
        <v>1.207077512558164E-6</v>
      </c>
      <c r="BG979" s="13">
        <f t="shared" si="1224"/>
        <v>3.6628245541874522E-7</v>
      </c>
      <c r="BH979" s="13">
        <f t="shared" si="1225"/>
        <v>8.3360121296137755E-8</v>
      </c>
      <c r="BI979" s="13">
        <f t="shared" si="1226"/>
        <v>1.5177161165554812E-8</v>
      </c>
      <c r="BJ979" s="14">
        <f t="shared" si="1227"/>
        <v>0.45204295903999003</v>
      </c>
      <c r="BK979" s="14">
        <f t="shared" si="1228"/>
        <v>0.37315002513321999</v>
      </c>
      <c r="BL979" s="14">
        <f t="shared" si="1229"/>
        <v>0.17098224463531855</v>
      </c>
      <c r="BM979" s="14">
        <f t="shared" si="1230"/>
        <v>0.15665298483238932</v>
      </c>
      <c r="BN979" s="14">
        <f t="shared" si="1231"/>
        <v>0.8432999286274443</v>
      </c>
    </row>
    <row r="980" spans="1:66" x14ac:dyDescent="0.25">
      <c r="A980" t="s">
        <v>72</v>
      </c>
      <c r="B980" t="s">
        <v>106</v>
      </c>
      <c r="C980" t="s">
        <v>74</v>
      </c>
      <c r="D980" s="24" t="s">
        <v>501</v>
      </c>
      <c r="E980" s="10">
        <f>VLOOKUP(A980,home!$A$2:$E$405,3,FALSE)</f>
        <v>1.37037037037037</v>
      </c>
      <c r="F980" s="10">
        <f>VLOOKUP(B980,home!$B$2:$E$405,3,FALSE)</f>
        <v>1.28</v>
      </c>
      <c r="G980" s="10">
        <f>VLOOKUP(C980,away!$B$2:$E$405,4,FALSE)</f>
        <v>0.73</v>
      </c>
      <c r="H980" s="10">
        <f>VLOOKUP(A980,away!$A$2:$E$405,3,FALSE)</f>
        <v>1.17592592592593</v>
      </c>
      <c r="I980" s="10">
        <f>VLOOKUP(C980,away!$B$2:$E$405,3,FALSE)</f>
        <v>1.28</v>
      </c>
      <c r="J980" s="10">
        <f>VLOOKUP(B980,home!$B$2:$E$405,4,FALSE)</f>
        <v>0.85</v>
      </c>
      <c r="K980" s="12">
        <f t="shared" si="1176"/>
        <v>1.2804740740740737</v>
      </c>
      <c r="L980" s="12">
        <f t="shared" si="1177"/>
        <v>1.279407407407412</v>
      </c>
      <c r="M980" s="13">
        <f t="shared" si="1178"/>
        <v>7.7313903029568573E-2</v>
      </c>
      <c r="N980" s="13">
        <f t="shared" si="1179"/>
        <v>9.8998448394839525E-2</v>
      </c>
      <c r="O980" s="13">
        <f t="shared" si="1180"/>
        <v>9.8915980231608372E-2</v>
      </c>
      <c r="P980" s="13">
        <f t="shared" si="1181"/>
        <v>0.1266593481981981</v>
      </c>
      <c r="Q980" s="13">
        <f t="shared" si="1182"/>
        <v>6.3382473271576076E-2</v>
      </c>
      <c r="R980" s="13">
        <f t="shared" si="1183"/>
        <v>6.327691890964246E-2</v>
      </c>
      <c r="S980" s="13">
        <f t="shared" si="1184"/>
        <v>5.1874856453233698E-2</v>
      </c>
      <c r="T980" s="13">
        <f t="shared" si="1185"/>
        <v>8.1092005803456726E-2</v>
      </c>
      <c r="U980" s="13">
        <f t="shared" si="1186"/>
        <v>8.1024454151084654E-2</v>
      </c>
      <c r="V980" s="13">
        <f t="shared" si="1187"/>
        <v>9.442653403530829E-3</v>
      </c>
      <c r="W980" s="13">
        <f t="shared" si="1188"/>
        <v>2.705320459164871E-2</v>
      </c>
      <c r="X980" s="13">
        <f t="shared" si="1189"/>
        <v>3.4612070348663565E-2</v>
      </c>
      <c r="Y980" s="13">
        <f t="shared" si="1190"/>
        <v>2.2141469594893312E-2</v>
      </c>
      <c r="Z980" s="13">
        <f t="shared" si="1191"/>
        <v>2.6985652923638227E-2</v>
      </c>
      <c r="AA980" s="13">
        <f t="shared" si="1192"/>
        <v>3.455442894067997E-2</v>
      </c>
      <c r="AB980" s="13">
        <f t="shared" si="1193"/>
        <v>2.2123025201487789E-2</v>
      </c>
      <c r="AC980" s="13">
        <f t="shared" si="1194"/>
        <v>9.6683801238124591E-4</v>
      </c>
      <c r="AD980" s="13">
        <f t="shared" si="1195"/>
        <v>8.6602317750569605E-3</v>
      </c>
      <c r="AE980" s="13">
        <f t="shared" si="1196"/>
        <v>1.1079964682872914E-2</v>
      </c>
      <c r="AF980" s="13">
        <f t="shared" si="1197"/>
        <v>7.0878944445400627E-3</v>
      </c>
      <c r="AG980" s="13">
        <f t="shared" si="1198"/>
        <v>3.0227682184221327E-3</v>
      </c>
      <c r="AH980" s="13">
        <f t="shared" si="1199"/>
        <v>8.6314110610570607E-3</v>
      </c>
      <c r="AI980" s="13">
        <f t="shared" si="1200"/>
        <v>1.1052298086359756E-2</v>
      </c>
      <c r="AJ980" s="13">
        <f t="shared" si="1201"/>
        <v>7.0760905792610846E-3</v>
      </c>
      <c r="AK980" s="13">
        <f t="shared" si="1202"/>
        <v>3.020250177514539E-3</v>
      </c>
      <c r="AL980" s="13">
        <f t="shared" si="1203"/>
        <v>6.3356818198463349E-5</v>
      </c>
      <c r="AM980" s="13">
        <f t="shared" si="1204"/>
        <v>2.2178404526865861E-3</v>
      </c>
      <c r="AN980" s="13">
        <f t="shared" si="1205"/>
        <v>2.837521503615026E-3</v>
      </c>
      <c r="AO980" s="13">
        <f t="shared" si="1206"/>
        <v>1.8151730152014412E-3</v>
      </c>
      <c r="AP980" s="13">
        <f t="shared" si="1207"/>
        <v>7.7411526712492333E-4</v>
      </c>
      <c r="AQ980" s="13">
        <f t="shared" si="1208"/>
        <v>2.4760220173669867E-4</v>
      </c>
      <c r="AR980" s="13">
        <f t="shared" si="1209"/>
        <v>2.2086182495789346E-3</v>
      </c>
      <c r="AS980" s="13">
        <f t="shared" si="1210"/>
        <v>2.8280784081126877E-3</v>
      </c>
      <c r="AT980" s="13">
        <f t="shared" si="1211"/>
        <v>1.8106405405184875E-3</v>
      </c>
      <c r="AU980" s="13">
        <f t="shared" si="1212"/>
        <v>7.7282608986713056E-4</v>
      </c>
      <c r="AV980" s="13">
        <f t="shared" si="1213"/>
        <v>2.4739594296072505E-4</v>
      </c>
      <c r="AW980" s="13">
        <f t="shared" si="1214"/>
        <v>2.8831717131494373E-6</v>
      </c>
      <c r="AX980" s="13">
        <f t="shared" si="1215"/>
        <v>4.733145333496468E-4</v>
      </c>
      <c r="AY980" s="13">
        <f t="shared" si="1216"/>
        <v>6.0556212000112061E-4</v>
      </c>
      <c r="AZ980" s="13">
        <f t="shared" si="1217"/>
        <v>3.8738033098738496E-4</v>
      </c>
      <c r="BA980" s="13">
        <f t="shared" si="1218"/>
        <v>1.6520575498306508E-4</v>
      </c>
      <c r="BB980" s="13">
        <f t="shared" si="1219"/>
        <v>5.2841366667916872E-5</v>
      </c>
      <c r="BC980" s="13">
        <f t="shared" si="1220"/>
        <v>1.3521127186492795E-5</v>
      </c>
      <c r="BD980" s="13">
        <f t="shared" si="1221"/>
        <v>4.7095375810774702E-4</v>
      </c>
      <c r="BE980" s="13">
        <f t="shared" si="1222"/>
        <v>6.0304407734472259E-4</v>
      </c>
      <c r="BF980" s="13">
        <f t="shared" si="1223"/>
        <v>3.8609115328191898E-4</v>
      </c>
      <c r="BG980" s="13">
        <f t="shared" si="1224"/>
        <v>1.647932373356189E-4</v>
      </c>
      <c r="BH980" s="13">
        <f t="shared" si="1225"/>
        <v>5.2753366997748883E-5</v>
      </c>
      <c r="BI980" s="13">
        <f t="shared" si="1226"/>
        <v>1.3509863752146458E-5</v>
      </c>
      <c r="BJ980" s="14">
        <f t="shared" si="1227"/>
        <v>0.36672060879951041</v>
      </c>
      <c r="BK980" s="14">
        <f t="shared" si="1228"/>
        <v>0.26692651803511203</v>
      </c>
      <c r="BL980" s="14">
        <f t="shared" si="1229"/>
        <v>0.33923356202655353</v>
      </c>
      <c r="BM980" s="14">
        <f t="shared" si="1230"/>
        <v>0.47071659080109307</v>
      </c>
      <c r="BN980" s="14">
        <f t="shared" si="1231"/>
        <v>0.52854707203543316</v>
      </c>
    </row>
    <row r="981" spans="1:66" x14ac:dyDescent="0.25">
      <c r="A981" t="s">
        <v>72</v>
      </c>
      <c r="B981" t="s">
        <v>80</v>
      </c>
      <c r="C981" t="s">
        <v>63</v>
      </c>
      <c r="D981" s="24" t="s">
        <v>501</v>
      </c>
      <c r="E981" s="10">
        <f>VLOOKUP(A981,home!$A$2:$E$405,3,FALSE)</f>
        <v>1.37037037037037</v>
      </c>
      <c r="F981" s="10">
        <f>VLOOKUP(B981,home!$B$2:$E$405,3,FALSE)</f>
        <v>1.0900000000000001</v>
      </c>
      <c r="G981" s="10">
        <f>VLOOKUP(C981,away!$B$2:$E$405,4,FALSE)</f>
        <v>0.73</v>
      </c>
      <c r="H981" s="10">
        <f>VLOOKUP(A981,away!$A$2:$E$405,3,FALSE)</f>
        <v>1.17592592592593</v>
      </c>
      <c r="I981" s="10">
        <f>VLOOKUP(C981,away!$B$2:$E$405,3,FALSE)</f>
        <v>1.0900000000000001</v>
      </c>
      <c r="J981" s="10">
        <f>VLOOKUP(B981,home!$B$2:$E$405,4,FALSE)</f>
        <v>1.28</v>
      </c>
      <c r="K981" s="12">
        <f t="shared" si="1176"/>
        <v>1.0904037037037035</v>
      </c>
      <c r="L981" s="12">
        <f t="shared" si="1177"/>
        <v>1.6406518518518578</v>
      </c>
      <c r="M981" s="13">
        <f t="shared" si="1178"/>
        <v>6.5150483405393658E-2</v>
      </c>
      <c r="N981" s="13">
        <f t="shared" si="1179"/>
        <v>7.1040328403327926E-2</v>
      </c>
      <c r="O981" s="13">
        <f t="shared" si="1180"/>
        <v>0.10688926124810284</v>
      </c>
      <c r="P981" s="13">
        <f t="shared" si="1181"/>
        <v>0.1165524463510841</v>
      </c>
      <c r="Q981" s="13">
        <f t="shared" si="1182"/>
        <v>3.8731318601658085E-2</v>
      </c>
      <c r="R981" s="13">
        <f t="shared" si="1183"/>
        <v>8.7684032204888476E-2</v>
      </c>
      <c r="S981" s="13">
        <f t="shared" si="1184"/>
        <v>5.2127290698267124E-2</v>
      </c>
      <c r="T981" s="13">
        <f t="shared" si="1185"/>
        <v>6.3544609588474646E-2</v>
      </c>
      <c r="U981" s="13">
        <f t="shared" si="1186"/>
        <v>9.5610993471885231E-2</v>
      </c>
      <c r="V981" s="13">
        <f t="shared" si="1187"/>
        <v>1.0361589789207171E-2</v>
      </c>
      <c r="W981" s="13">
        <f t="shared" si="1188"/>
        <v>1.4077591084192041E-2</v>
      </c>
      <c r="X981" s="13">
        <f t="shared" si="1189"/>
        <v>2.3096425881892875E-2</v>
      </c>
      <c r="Y981" s="13">
        <f t="shared" si="1190"/>
        <v>1.8946596947143363E-2</v>
      </c>
      <c r="Z981" s="13">
        <f t="shared" si="1191"/>
        <v>4.795298993826274E-2</v>
      </c>
      <c r="AA981" s="13">
        <f t="shared" si="1192"/>
        <v>5.2288117832348123E-2</v>
      </c>
      <c r="AB981" s="13">
        <f t="shared" si="1193"/>
        <v>2.8507578672044027E-2</v>
      </c>
      <c r="AC981" s="13">
        <f t="shared" si="1194"/>
        <v>1.1585376797051991E-3</v>
      </c>
      <c r="AD981" s="13">
        <f t="shared" si="1195"/>
        <v>3.8375643643573086E-3</v>
      </c>
      <c r="AE981" s="13">
        <f t="shared" si="1196"/>
        <v>6.2961070809835163E-3</v>
      </c>
      <c r="AF981" s="13">
        <f t="shared" si="1197"/>
        <v>5.1648598709366006E-3</v>
      </c>
      <c r="AG981" s="13">
        <f t="shared" si="1198"/>
        <v>2.8245789706024937E-3</v>
      </c>
      <c r="AH981" s="13">
        <f t="shared" si="1199"/>
        <v>1.9668540436011069E-2</v>
      </c>
      <c r="AI981" s="13">
        <f t="shared" si="1200"/>
        <v>2.144664933787253E-2</v>
      </c>
      <c r="AJ981" s="13">
        <f t="shared" si="1201"/>
        <v>1.1692752935025391E-2</v>
      </c>
      <c r="AK981" s="13">
        <f t="shared" si="1202"/>
        <v>4.2499403689480126E-3</v>
      </c>
      <c r="AL981" s="13">
        <f t="shared" si="1203"/>
        <v>8.2903698454136638E-5</v>
      </c>
      <c r="AM981" s="13">
        <f t="shared" si="1204"/>
        <v>8.3689887921931192E-4</v>
      </c>
      <c r="AN981" s="13">
        <f t="shared" si="1205"/>
        <v>1.3730596960039084E-3</v>
      </c>
      <c r="AO981" s="13">
        <f t="shared" si="1206"/>
        <v>1.1263564664759807E-3</v>
      </c>
      <c r="AP981" s="13">
        <f t="shared" si="1207"/>
        <v>6.1598627418971087E-4</v>
      </c>
      <c r="AQ981" s="13">
        <f t="shared" si="1208"/>
        <v>2.5265475536616892E-4</v>
      </c>
      <c r="AR981" s="13">
        <f t="shared" si="1209"/>
        <v>6.4538454579129434E-3</v>
      </c>
      <c r="AS981" s="13">
        <f t="shared" si="1210"/>
        <v>7.0372969904395986E-3</v>
      </c>
      <c r="AT981" s="13">
        <f t="shared" si="1211"/>
        <v>3.8367473512191316E-3</v>
      </c>
      <c r="AU981" s="13">
        <f t="shared" si="1212"/>
        <v>1.3945345073149052E-3</v>
      </c>
      <c r="AV981" s="13">
        <f t="shared" si="1213"/>
        <v>3.8015139792969794E-4</v>
      </c>
      <c r="AW981" s="13">
        <f t="shared" si="1214"/>
        <v>4.1197907270981981E-6</v>
      </c>
      <c r="AX981" s="13">
        <f t="shared" si="1215"/>
        <v>1.5209293958770264E-4</v>
      </c>
      <c r="AY981" s="13">
        <f t="shared" si="1216"/>
        <v>2.4953156298815706E-4</v>
      </c>
      <c r="AZ981" s="13">
        <f t="shared" si="1217"/>
        <v>2.0469721045600421E-4</v>
      </c>
      <c r="BA981" s="13">
        <f t="shared" si="1218"/>
        <v>1.1194561913451759E-4</v>
      </c>
      <c r="BB981" s="13">
        <f t="shared" si="1219"/>
        <v>4.5915946834937274E-5</v>
      </c>
      <c r="BC981" s="13">
        <f t="shared" si="1220"/>
        <v>1.5066416640854261E-5</v>
      </c>
      <c r="BD981" s="13">
        <f t="shared" si="1221"/>
        <v>1.7647522503484285E-3</v>
      </c>
      <c r="BE981" s="13">
        <f t="shared" si="1222"/>
        <v>1.9242923898993721E-3</v>
      </c>
      <c r="BF981" s="13">
        <f t="shared" si="1223"/>
        <v>1.049127774477563E-3</v>
      </c>
      <c r="BG981" s="13">
        <f t="shared" si="1224"/>
        <v>3.8132427031625289E-4</v>
      </c>
      <c r="BH981" s="13">
        <f t="shared" si="1225"/>
        <v>1.0394934916623857E-4</v>
      </c>
      <c r="BI981" s="13">
        <f t="shared" si="1226"/>
        <v>2.2669351065691213E-5</v>
      </c>
      <c r="BJ981" s="14">
        <f t="shared" si="1227"/>
        <v>0.25254418656046612</v>
      </c>
      <c r="BK981" s="14">
        <f t="shared" si="1228"/>
        <v>0.24568278318509953</v>
      </c>
      <c r="BL981" s="14">
        <f t="shared" si="1229"/>
        <v>0.45238655759721547</v>
      </c>
      <c r="BM981" s="14">
        <f t="shared" si="1230"/>
        <v>0.51227323529432756</v>
      </c>
      <c r="BN981" s="14">
        <f t="shared" si="1231"/>
        <v>0.48604787021445506</v>
      </c>
    </row>
    <row r="982" spans="1:66" x14ac:dyDescent="0.25">
      <c r="A982" t="s">
        <v>72</v>
      </c>
      <c r="B982" t="s">
        <v>365</v>
      </c>
      <c r="C982" t="s">
        <v>79</v>
      </c>
      <c r="D982" s="24" t="s">
        <v>501</v>
      </c>
      <c r="E982" s="10">
        <f>VLOOKUP(A982,home!$A$2:$E$405,3,FALSE)</f>
        <v>1.37037037037037</v>
      </c>
      <c r="F982" s="10">
        <f>VLOOKUP(B982,home!$B$2:$E$405,3,FALSE)</f>
        <v>1.0900000000000001</v>
      </c>
      <c r="G982" s="10">
        <f>VLOOKUP(C982,away!$B$2:$E$405,4,FALSE)</f>
        <v>1.0900000000000001</v>
      </c>
      <c r="H982" s="10">
        <f>VLOOKUP(A982,away!$A$2:$E$405,3,FALSE)</f>
        <v>1.17592592592593</v>
      </c>
      <c r="I982" s="10">
        <f>VLOOKUP(C982,away!$B$2:$E$405,3,FALSE)</f>
        <v>1.46</v>
      </c>
      <c r="J982" s="10">
        <f>VLOOKUP(B982,home!$B$2:$E$405,4,FALSE)</f>
        <v>1.06</v>
      </c>
      <c r="K982" s="12">
        <f t="shared" si="1176"/>
        <v>1.6281370370370369</v>
      </c>
      <c r="L982" s="12">
        <f t="shared" si="1177"/>
        <v>1.8198629629629695</v>
      </c>
      <c r="M982" s="13">
        <f t="shared" si="1178"/>
        <v>3.1809191184445321E-2</v>
      </c>
      <c r="N982" s="13">
        <f t="shared" si="1179"/>
        <v>5.1789722285587439E-2</v>
      </c>
      <c r="O982" s="13">
        <f t="shared" si="1180"/>
        <v>5.7888368918380229E-2</v>
      </c>
      <c r="P982" s="13">
        <f t="shared" si="1181"/>
        <v>9.4250197449678483E-2</v>
      </c>
      <c r="Q982" s="13">
        <f t="shared" si="1182"/>
        <v>4.2160382495513675E-2</v>
      </c>
      <c r="R982" s="13">
        <f t="shared" si="1183"/>
        <v>5.2674449290448462E-2</v>
      </c>
      <c r="S982" s="13">
        <f t="shared" si="1184"/>
        <v>6.9815510773244799E-2</v>
      </c>
      <c r="T982" s="13">
        <f t="shared" si="1185"/>
        <v>7.6726118607937627E-2</v>
      </c>
      <c r="U982" s="13">
        <f t="shared" si="1186"/>
        <v>8.5761221795308401E-2</v>
      </c>
      <c r="V982" s="13">
        <f t="shared" si="1187"/>
        <v>2.2984711268142166E-2</v>
      </c>
      <c r="W982" s="13">
        <f t="shared" si="1188"/>
        <v>2.2880960078864598E-2</v>
      </c>
      <c r="X982" s="13">
        <f t="shared" si="1189"/>
        <v>4.164021180455995E-2</v>
      </c>
      <c r="Y982" s="13">
        <f t="shared" si="1190"/>
        <v>3.7889739616526044E-2</v>
      </c>
      <c r="Z982" s="13">
        <f t="shared" si="1191"/>
        <v>3.1953426452719411E-2</v>
      </c>
      <c r="AA982" s="13">
        <f t="shared" si="1192"/>
        <v>5.2024557067911453E-2</v>
      </c>
      <c r="AB982" s="13">
        <f t="shared" si="1193"/>
        <v>4.2351554098856804E-2</v>
      </c>
      <c r="AC982" s="13">
        <f t="shared" si="1194"/>
        <v>4.2564615262945908E-3</v>
      </c>
      <c r="AD982" s="13">
        <f t="shared" si="1195"/>
        <v>9.3133346368413292E-3</v>
      </c>
      <c r="AE982" s="13">
        <f t="shared" si="1196"/>
        <v>1.6948992767267714E-2</v>
      </c>
      <c r="AF982" s="13">
        <f t="shared" si="1197"/>
        <v>1.542242209833888E-2</v>
      </c>
      <c r="AG982" s="13">
        <f t="shared" si="1198"/>
        <v>9.355564925316192E-3</v>
      </c>
      <c r="AH982" s="13">
        <f t="shared" si="1199"/>
        <v>1.4537714335266324E-2</v>
      </c>
      <c r="AI982" s="13">
        <f t="shared" si="1200"/>
        <v>2.3669391143111368E-2</v>
      </c>
      <c r="AJ982" s="13">
        <f t="shared" si="1201"/>
        <v>1.9268506182108017E-2</v>
      </c>
      <c r="AK982" s="13">
        <f t="shared" si="1202"/>
        <v>1.0457256187822393E-2</v>
      </c>
      <c r="AL982" s="13">
        <f t="shared" si="1203"/>
        <v>5.0447348624997168E-4</v>
      </c>
      <c r="AM982" s="13">
        <f t="shared" si="1204"/>
        <v>3.0326770121122484E-3</v>
      </c>
      <c r="AN982" s="13">
        <f t="shared" si="1205"/>
        <v>5.5190565729722812E-3</v>
      </c>
      <c r="AO982" s="13">
        <f t="shared" si="1206"/>
        <v>5.0219633238247942E-3</v>
      </c>
      <c r="AP982" s="13">
        <f t="shared" si="1207"/>
        <v>3.0464283514623847E-3</v>
      </c>
      <c r="AQ982" s="13">
        <f t="shared" si="1208"/>
        <v>1.3860205315366829E-3</v>
      </c>
      <c r="AR982" s="13">
        <f t="shared" si="1209"/>
        <v>5.2913295769774025E-3</v>
      </c>
      <c r="AS982" s="13">
        <f t="shared" si="1210"/>
        <v>8.6150096594464261E-3</v>
      </c>
      <c r="AT982" s="13">
        <f t="shared" si="1211"/>
        <v>7.0132081504882789E-3</v>
      </c>
      <c r="AU982" s="13">
        <f t="shared" si="1212"/>
        <v>3.806154646086662E-3</v>
      </c>
      <c r="AV982" s="13">
        <f t="shared" si="1213"/>
        <v>1.5492353369960718E-3</v>
      </c>
      <c r="AW982" s="13">
        <f t="shared" si="1214"/>
        <v>4.1520778461210785E-5</v>
      </c>
      <c r="AX982" s="13">
        <f t="shared" si="1215"/>
        <v>8.2293562746512847E-4</v>
      </c>
      <c r="AY982" s="13">
        <f t="shared" si="1216"/>
        <v>1.4976300693264792E-3</v>
      </c>
      <c r="AZ982" s="13">
        <f t="shared" si="1217"/>
        <v>1.3627407476934619E-3</v>
      </c>
      <c r="BA982" s="13">
        <f t="shared" si="1218"/>
        <v>8.266671382825987E-4</v>
      </c>
      <c r="BB982" s="13">
        <f t="shared" si="1219"/>
        <v>3.761052269147724E-4</v>
      </c>
      <c r="BC982" s="13">
        <f t="shared" si="1220"/>
        <v>1.3689199452779555E-4</v>
      </c>
      <c r="BD982" s="13">
        <f t="shared" si="1221"/>
        <v>1.6049157869952825E-3</v>
      </c>
      <c r="BE982" s="13">
        <f t="shared" si="1222"/>
        <v>2.6130228341324632E-3</v>
      </c>
      <c r="BF982" s="13">
        <f t="shared" si="1223"/>
        <v>2.1271796274372752E-3</v>
      </c>
      <c r="BG982" s="13">
        <f t="shared" si="1224"/>
        <v>1.1544466452870911E-3</v>
      </c>
      <c r="BH982" s="13">
        <f t="shared" si="1225"/>
        <v>4.6989933511876777E-4</v>
      </c>
      <c r="BI982" s="13">
        <f t="shared" si="1226"/>
        <v>1.5301210223718874E-4</v>
      </c>
      <c r="BJ982" s="14">
        <f t="shared" si="1227"/>
        <v>0.34715656591287208</v>
      </c>
      <c r="BK982" s="14">
        <f t="shared" si="1228"/>
        <v>0.2251181757573818</v>
      </c>
      <c r="BL982" s="14">
        <f t="shared" si="1229"/>
        <v>0.39303043272041638</v>
      </c>
      <c r="BM982" s="14">
        <f t="shared" si="1230"/>
        <v>0.66523017992847067</v>
      </c>
      <c r="BN982" s="14">
        <f t="shared" si="1231"/>
        <v>0.33057231162405359</v>
      </c>
    </row>
    <row r="983" spans="1:66" x14ac:dyDescent="0.25">
      <c r="A983" t="s">
        <v>91</v>
      </c>
      <c r="B983" t="s">
        <v>94</v>
      </c>
      <c r="C983" t="s">
        <v>111</v>
      </c>
      <c r="D983" s="24" t="s">
        <v>501</v>
      </c>
      <c r="E983" s="10">
        <f>VLOOKUP(A983,home!$A$2:$E$405,3,FALSE)</f>
        <v>1.375</v>
      </c>
      <c r="F983" s="10">
        <f>VLOOKUP(B983,home!$B$2:$E$405,3,FALSE)</f>
        <v>0.91</v>
      </c>
      <c r="G983" s="10">
        <f>VLOOKUP(C983,away!$B$2:$E$405,4,FALSE)</f>
        <v>0.73</v>
      </c>
      <c r="H983" s="10">
        <f>VLOOKUP(A983,away!$A$2:$E$405,3,FALSE)</f>
        <v>1.1442307692307701</v>
      </c>
      <c r="I983" s="10">
        <f>VLOOKUP(C983,away!$B$2:$E$405,3,FALSE)</f>
        <v>1.7</v>
      </c>
      <c r="J983" s="10">
        <f>VLOOKUP(B983,home!$B$2:$E$405,4,FALSE)</f>
        <v>1.0900000000000001</v>
      </c>
      <c r="K983" s="12">
        <f t="shared" si="1176"/>
        <v>0.91341249999999996</v>
      </c>
      <c r="L983" s="12">
        <f t="shared" si="1177"/>
        <v>2.1202596153846169</v>
      </c>
      <c r="M983" s="13">
        <f t="shared" si="1178"/>
        <v>4.8138542884071149E-2</v>
      </c>
      <c r="N983" s="13">
        <f t="shared" si="1179"/>
        <v>4.3970346802096626E-2</v>
      </c>
      <c r="O983" s="13">
        <f t="shared" si="1180"/>
        <v>0.10206620842055657</v>
      </c>
      <c r="P983" s="13">
        <f t="shared" si="1181"/>
        <v>9.3228550598941612E-2</v>
      </c>
      <c r="Q983" s="13">
        <f t="shared" si="1182"/>
        <v>2.0081532199185043E-2</v>
      </c>
      <c r="R983" s="13">
        <f t="shared" si="1183"/>
        <v>0.10820342990476775</v>
      </c>
      <c r="S983" s="13">
        <f t="shared" si="1184"/>
        <v>4.5138272401133613E-2</v>
      </c>
      <c r="T983" s="13">
        <f t="shared" si="1185"/>
        <v>4.2578061736977882E-2</v>
      </c>
      <c r="U983" s="13">
        <f t="shared" si="1186"/>
        <v>9.8834365417888648E-2</v>
      </c>
      <c r="V983" s="13">
        <f t="shared" si="1187"/>
        <v>9.7131124282773332E-3</v>
      </c>
      <c r="W983" s="13">
        <f t="shared" si="1188"/>
        <v>6.1142408432960363E-3</v>
      </c>
      <c r="X983" s="13">
        <f t="shared" si="1189"/>
        <v>1.2963777938775768E-2</v>
      </c>
      <c r="Y983" s="13">
        <f t="shared" si="1190"/>
        <v>1.3743287413200151E-2</v>
      </c>
      <c r="Z983" s="13">
        <f t="shared" si="1191"/>
        <v>7.6473120891059732E-2</v>
      </c>
      <c r="AA983" s="13">
        <f t="shared" si="1192"/>
        <v>6.9851504535905093E-2</v>
      </c>
      <c r="AB983" s="13">
        <f t="shared" si="1193"/>
        <v>3.1901618693451206E-2</v>
      </c>
      <c r="AC983" s="13">
        <f t="shared" si="1194"/>
        <v>1.1756943335322961E-3</v>
      </c>
      <c r="AD983" s="13">
        <f t="shared" si="1195"/>
        <v>1.3962060035692849E-3</v>
      </c>
      <c r="AE983" s="13">
        <f t="shared" si="1196"/>
        <v>2.960319204125505E-3</v>
      </c>
      <c r="AF983" s="13">
        <f t="shared" si="1197"/>
        <v>3.1383226285774204E-3</v>
      </c>
      <c r="AG983" s="13">
        <f t="shared" si="1198"/>
        <v>2.2180195764734669E-3</v>
      </c>
      <c r="AH983" s="13">
        <f t="shared" si="1199"/>
        <v>4.0535717471934907E-2</v>
      </c>
      <c r="AI983" s="13">
        <f t="shared" si="1200"/>
        <v>3.7025831035333738E-2</v>
      </c>
      <c r="AJ983" s="13">
        <f t="shared" si="1201"/>
        <v>1.690992844528089E-2</v>
      </c>
      <c r="AK983" s="13">
        <f t="shared" si="1202"/>
        <v>5.1485800053417095E-3</v>
      </c>
      <c r="AL983" s="13">
        <f t="shared" si="1203"/>
        <v>9.107735473137769E-5</v>
      </c>
      <c r="AM983" s="13">
        <f t="shared" si="1204"/>
        <v>2.5506240324704596E-4</v>
      </c>
      <c r="AN983" s="13">
        <f t="shared" si="1205"/>
        <v>5.4079851300765772E-4</v>
      </c>
      <c r="AO983" s="13">
        <f t="shared" si="1206"/>
        <v>5.7331662359509476E-4</v>
      </c>
      <c r="AP983" s="13">
        <f t="shared" si="1207"/>
        <v>4.0519336127911424E-4</v>
      </c>
      <c r="AQ983" s="13">
        <f t="shared" si="1208"/>
        <v>2.1477878008551373E-4</v>
      </c>
      <c r="AR983" s="13">
        <f t="shared" si="1209"/>
        <v>1.7189248947276838E-2</v>
      </c>
      <c r="AS983" s="13">
        <f t="shared" si="1210"/>
        <v>1.5700874854054501E-2</v>
      </c>
      <c r="AT983" s="13">
        <f t="shared" si="1211"/>
        <v>7.1706876763145289E-3</v>
      </c>
      <c r="AU983" s="13">
        <f t="shared" si="1212"/>
        <v>2.1832652523805481E-3</v>
      </c>
      <c r="AV983" s="13">
        <f t="shared" si="1213"/>
        <v>4.9855544308501185E-4</v>
      </c>
      <c r="AW983" s="13">
        <f t="shared" si="1214"/>
        <v>4.8996369329021454E-6</v>
      </c>
      <c r="AX983" s="13">
        <f t="shared" si="1215"/>
        <v>3.8829531234315371E-5</v>
      </c>
      <c r="AY983" s="13">
        <f t="shared" si="1216"/>
        <v>8.2328686960434489E-5</v>
      </c>
      <c r="AZ983" s="13">
        <f t="shared" si="1217"/>
        <v>8.7279095074925691E-5</v>
      </c>
      <c r="BA983" s="13">
        <f t="shared" si="1218"/>
        <v>6.1684780184893118E-5</v>
      </c>
      <c r="BB983" s="13">
        <f t="shared" si="1219"/>
        <v>3.2696937077476535E-5</v>
      </c>
      <c r="BC983" s="13">
        <f t="shared" si="1220"/>
        <v>1.3865199046429081E-5</v>
      </c>
      <c r="BD983" s="13">
        <f t="shared" si="1221"/>
        <v>6.0742783936172688E-3</v>
      </c>
      <c r="BE983" s="13">
        <f t="shared" si="1222"/>
        <v>5.5483218132099318E-3</v>
      </c>
      <c r="BF983" s="13">
        <f t="shared" si="1223"/>
        <v>2.5339532491043086E-3</v>
      </c>
      <c r="BG983" s="13">
        <f t="shared" si="1224"/>
        <v>7.7151485738249643E-4</v>
      </c>
      <c r="BH983" s="13">
        <f t="shared" si="1225"/>
        <v>1.7617782866722237E-4</v>
      </c>
      <c r="BI983" s="13">
        <f t="shared" si="1226"/>
        <v>3.2184606185499856E-5</v>
      </c>
      <c r="BJ983" s="14">
        <f t="shared" si="1227"/>
        <v>0.15146994825707008</v>
      </c>
      <c r="BK983" s="14">
        <f t="shared" si="1228"/>
        <v>0.19756757868764779</v>
      </c>
      <c r="BL983" s="14">
        <f t="shared" si="1229"/>
        <v>0.56835624685173858</v>
      </c>
      <c r="BM983" s="14">
        <f t="shared" si="1230"/>
        <v>0.57810085482786999</v>
      </c>
      <c r="BN983" s="14">
        <f t="shared" si="1231"/>
        <v>0.41568861080961872</v>
      </c>
    </row>
    <row r="984" spans="1:66" x14ac:dyDescent="0.25">
      <c r="A984" t="s">
        <v>91</v>
      </c>
      <c r="B984" t="s">
        <v>92</v>
      </c>
      <c r="C984" t="s">
        <v>108</v>
      </c>
      <c r="D984" s="24" t="s">
        <v>501</v>
      </c>
      <c r="E984" s="10">
        <f>VLOOKUP(A984,home!$A$2:$E$405,3,FALSE)</f>
        <v>1.375</v>
      </c>
      <c r="F984" s="10">
        <f>VLOOKUP(B984,home!$B$2:$E$405,3,FALSE)</f>
        <v>1.27</v>
      </c>
      <c r="G984" s="10">
        <f>VLOOKUP(C984,away!$B$2:$E$405,4,FALSE)</f>
        <v>0.73</v>
      </c>
      <c r="H984" s="10">
        <f>VLOOKUP(A984,away!$A$2:$E$405,3,FALSE)</f>
        <v>1.1442307692307701</v>
      </c>
      <c r="I984" s="10">
        <f>VLOOKUP(C984,away!$B$2:$E$405,3,FALSE)</f>
        <v>1.0900000000000001</v>
      </c>
      <c r="J984" s="10">
        <f>VLOOKUP(B984,home!$B$2:$E$405,4,FALSE)</f>
        <v>1.31</v>
      </c>
      <c r="K984" s="12">
        <f t="shared" si="1176"/>
        <v>1.2747625</v>
      </c>
      <c r="L984" s="12">
        <f t="shared" si="1177"/>
        <v>1.6338471153846168</v>
      </c>
      <c r="M984" s="13">
        <f t="shared" si="1178"/>
        <v>5.4551524765730434E-2</v>
      </c>
      <c r="N984" s="13">
        <f t="shared" si="1179"/>
        <v>6.954023808917445E-2</v>
      </c>
      <c r="O984" s="13">
        <f t="shared" si="1180"/>
        <v>8.9128851378321161E-2</v>
      </c>
      <c r="P984" s="13">
        <f t="shared" si="1181"/>
        <v>0.11361811740515713</v>
      </c>
      <c r="Q984" s="13">
        <f t="shared" si="1182"/>
        <v>4.4323643878575625E-2</v>
      </c>
      <c r="R984" s="13">
        <f t="shared" si="1183"/>
        <v>7.2811458361007136E-2</v>
      </c>
      <c r="S984" s="13">
        <f t="shared" si="1184"/>
        <v>5.9160017332831841E-2</v>
      </c>
      <c r="T984" s="13">
        <f t="shared" si="1185"/>
        <v>7.2418057694345811E-2</v>
      </c>
      <c r="U984" s="13">
        <f t="shared" si="1186"/>
        <v>9.281731668892336E-2</v>
      </c>
      <c r="V984" s="13">
        <f t="shared" si="1187"/>
        <v>1.3690725977522473E-2</v>
      </c>
      <c r="W984" s="13">
        <f t="shared" si="1188"/>
        <v>1.8834039693254249E-2</v>
      </c>
      <c r="X984" s="13">
        <f t="shared" si="1189"/>
        <v>3.0771941423862831E-2</v>
      </c>
      <c r="Y984" s="13">
        <f t="shared" si="1190"/>
        <v>2.5138323865081344E-2</v>
      </c>
      <c r="Z984" s="13">
        <f t="shared" si="1191"/>
        <v>3.9654263736692875E-2</v>
      </c>
      <c r="AA984" s="13">
        <f t="shared" si="1192"/>
        <v>5.0549768376645952E-2</v>
      </c>
      <c r="AB984" s="13">
        <f t="shared" si="1193"/>
        <v>3.2219474555117075E-2</v>
      </c>
      <c r="AC984" s="13">
        <f t="shared" si="1194"/>
        <v>1.7821620456028545E-3</v>
      </c>
      <c r="AD984" s="13">
        <f t="shared" si="1195"/>
        <v>6.0022318811180043E-3</v>
      </c>
      <c r="AE984" s="13">
        <f t="shared" si="1196"/>
        <v>9.8067292448342346E-3</v>
      </c>
      <c r="AF984" s="13">
        <f t="shared" si="1197"/>
        <v>8.0113481440151884E-3</v>
      </c>
      <c r="AG984" s="13">
        <f t="shared" si="1198"/>
        <v>4.3631060184803729E-3</v>
      </c>
      <c r="AH984" s="13">
        <f t="shared" si="1199"/>
        <v>1.6197251104724118E-2</v>
      </c>
      <c r="AI984" s="13">
        <f t="shared" si="1200"/>
        <v>2.064764831138588E-2</v>
      </c>
      <c r="AJ984" s="13">
        <f t="shared" si="1201"/>
        <v>1.3160423890271522E-2</v>
      </c>
      <c r="AK984" s="13">
        <f t="shared" si="1202"/>
        <v>5.5921382864740831E-3</v>
      </c>
      <c r="AL984" s="13">
        <f t="shared" si="1203"/>
        <v>1.4847313427214965E-4</v>
      </c>
      <c r="AM984" s="13">
        <f t="shared" si="1204"/>
        <v>1.5302840236707368E-3</v>
      </c>
      <c r="AN984" s="13">
        <f t="shared" si="1205"/>
        <v>2.5002501377935984E-3</v>
      </c>
      <c r="AO984" s="13">
        <f t="shared" si="1206"/>
        <v>2.0425132376870308E-3</v>
      </c>
      <c r="AP984" s="13">
        <f t="shared" si="1207"/>
        <v>1.1123847871766163E-3</v>
      </c>
      <c r="AQ984" s="13">
        <f t="shared" si="1208"/>
        <v>4.5436666893156139E-4</v>
      </c>
      <c r="AR984" s="13">
        <f t="shared" si="1209"/>
        <v>5.2927663989227559E-3</v>
      </c>
      <c r="AS984" s="13">
        <f t="shared" si="1210"/>
        <v>6.7470201266067696E-3</v>
      </c>
      <c r="AT984" s="13">
        <f t="shared" si="1211"/>
        <v>4.3004241220717812E-3</v>
      </c>
      <c r="AU984" s="13">
        <f t="shared" si="1212"/>
        <v>1.8273398016375095E-3</v>
      </c>
      <c r="AV984" s="13">
        <f t="shared" si="1213"/>
        <v>5.8235606347123382E-4</v>
      </c>
      <c r="AW984" s="13">
        <f t="shared" si="1214"/>
        <v>8.5898597058719065E-6</v>
      </c>
      <c r="AX984" s="13">
        <f t="shared" si="1215"/>
        <v>3.2512478128742791E-4</v>
      </c>
      <c r="AY984" s="13">
        <f t="shared" si="1216"/>
        <v>5.3120418604651854E-4</v>
      </c>
      <c r="AZ984" s="13">
        <f t="shared" si="1217"/>
        <v>4.3395321352616886E-4</v>
      </c>
      <c r="BA984" s="13">
        <f t="shared" si="1218"/>
        <v>2.3633773537720521E-4</v>
      </c>
      <c r="BB984" s="13">
        <f t="shared" si="1219"/>
        <v>9.6534931800644911E-5</v>
      </c>
      <c r="BC984" s="13">
        <f t="shared" si="1220"/>
        <v>3.1544663971266858E-5</v>
      </c>
      <c r="BD984" s="13">
        <f t="shared" si="1221"/>
        <v>1.4412618522140963E-3</v>
      </c>
      <c r="BE984" s="13">
        <f t="shared" si="1222"/>
        <v>1.8372665618830719E-3</v>
      </c>
      <c r="BF984" s="13">
        <f t="shared" si="1223"/>
        <v>1.1710392577962349E-3</v>
      </c>
      <c r="BG984" s="13">
        <f t="shared" si="1224"/>
        <v>4.9759897728882422E-4</v>
      </c>
      <c r="BH984" s="13">
        <f t="shared" si="1225"/>
        <v>1.5858012907153616E-4</v>
      </c>
      <c r="BI984" s="13">
        <f t="shared" si="1226"/>
        <v>4.0430400357110797E-5</v>
      </c>
      <c r="BJ984" s="14">
        <f t="shared" si="1227"/>
        <v>0.29850415830001076</v>
      </c>
      <c r="BK984" s="14">
        <f t="shared" si="1228"/>
        <v>0.24348222484716342</v>
      </c>
      <c r="BL984" s="14">
        <f t="shared" si="1229"/>
        <v>0.41702041464419126</v>
      </c>
      <c r="BM984" s="14">
        <f t="shared" si="1230"/>
        <v>0.55416461332375155</v>
      </c>
      <c r="BN984" s="14">
        <f t="shared" si="1231"/>
        <v>0.44397383387796596</v>
      </c>
    </row>
    <row r="985" spans="1:66" x14ac:dyDescent="0.25">
      <c r="A985" t="s">
        <v>91</v>
      </c>
      <c r="B985" t="s">
        <v>117</v>
      </c>
      <c r="C985" t="s">
        <v>84</v>
      </c>
      <c r="D985" s="24" t="s">
        <v>501</v>
      </c>
      <c r="E985" s="10">
        <f>VLOOKUP(A985,home!$A$2:$E$405,3,FALSE)</f>
        <v>1.375</v>
      </c>
      <c r="F985" s="10">
        <f>VLOOKUP(B985,home!$B$2:$E$405,3,FALSE)</f>
        <v>0.91</v>
      </c>
      <c r="G985" s="10">
        <f>VLOOKUP(C985,away!$B$2:$E$405,4,FALSE)</f>
        <v>0.36</v>
      </c>
      <c r="H985" s="10">
        <f>VLOOKUP(A985,away!$A$2:$E$405,3,FALSE)</f>
        <v>1.1442307692307701</v>
      </c>
      <c r="I985" s="10">
        <f>VLOOKUP(C985,away!$B$2:$E$405,3,FALSE)</f>
        <v>0.73</v>
      </c>
      <c r="J985" s="10">
        <f>VLOOKUP(B985,home!$B$2:$E$405,4,FALSE)</f>
        <v>1.31</v>
      </c>
      <c r="K985" s="12">
        <f t="shared" si="1176"/>
        <v>0.45044999999999996</v>
      </c>
      <c r="L985" s="12">
        <f t="shared" si="1177"/>
        <v>1.0942278846153854</v>
      </c>
      <c r="M985" s="13">
        <f t="shared" si="1178"/>
        <v>0.21338059332598616</v>
      </c>
      <c r="N985" s="13">
        <f t="shared" si="1179"/>
        <v>9.6117288263690454E-2</v>
      </c>
      <c r="O985" s="13">
        <f t="shared" si="1180"/>
        <v>0.23348699525306968</v>
      </c>
      <c r="P985" s="13">
        <f t="shared" si="1181"/>
        <v>0.10517421701174522</v>
      </c>
      <c r="Q985" s="13">
        <f t="shared" si="1182"/>
        <v>2.1648016249189682E-2</v>
      </c>
      <c r="R985" s="13">
        <f t="shared" si="1183"/>
        <v>0.12774399045048448</v>
      </c>
      <c r="S985" s="13">
        <f t="shared" si="1184"/>
        <v>1.2959960125256808E-2</v>
      </c>
      <c r="T985" s="13">
        <f t="shared" si="1185"/>
        <v>2.3687863026470315E-2</v>
      </c>
      <c r="U985" s="13">
        <f t="shared" si="1186"/>
        <v>5.754228049842073E-2</v>
      </c>
      <c r="V985" s="13">
        <f t="shared" si="1187"/>
        <v>7.0976654511560318E-4</v>
      </c>
      <c r="W985" s="13">
        <f t="shared" si="1188"/>
        <v>3.2504496398158308E-3</v>
      </c>
      <c r="X985" s="13">
        <f t="shared" si="1189"/>
        <v>3.5567326334245181E-3</v>
      </c>
      <c r="Y985" s="13">
        <f t="shared" si="1190"/>
        <v>1.9459380128073098E-3</v>
      </c>
      <c r="Z985" s="13">
        <f t="shared" si="1191"/>
        <v>4.6593678814320548E-2</v>
      </c>
      <c r="AA985" s="13">
        <f t="shared" si="1192"/>
        <v>2.0988122621910688E-2</v>
      </c>
      <c r="AB985" s="13">
        <f t="shared" si="1193"/>
        <v>4.7270499175198341E-3</v>
      </c>
      <c r="AC985" s="13">
        <f t="shared" si="1194"/>
        <v>2.1865021638127015E-5</v>
      </c>
      <c r="AD985" s="13">
        <f t="shared" si="1195"/>
        <v>3.6604126006376013E-4</v>
      </c>
      <c r="AE985" s="13">
        <f t="shared" si="1196"/>
        <v>4.0053255368151843E-4</v>
      </c>
      <c r="AF985" s="13">
        <f t="shared" si="1197"/>
        <v>2.1913694446726312E-4</v>
      </c>
      <c r="AG985" s="13">
        <f t="shared" si="1198"/>
        <v>7.9928585061830849E-5</v>
      </c>
      <c r="AH985" s="13">
        <f t="shared" si="1199"/>
        <v>1.2746025651360668E-2</v>
      </c>
      <c r="AI985" s="13">
        <f t="shared" si="1200"/>
        <v>5.7414472546554116E-3</v>
      </c>
      <c r="AJ985" s="13">
        <f t="shared" si="1201"/>
        <v>1.2931174579297652E-3</v>
      </c>
      <c r="AK985" s="13">
        <f t="shared" si="1202"/>
        <v>1.9416158630815425E-4</v>
      </c>
      <c r="AL985" s="13">
        <f t="shared" si="1203"/>
        <v>4.3108635042956738E-7</v>
      </c>
      <c r="AM985" s="13">
        <f t="shared" si="1204"/>
        <v>3.2976657119144157E-5</v>
      </c>
      <c r="AN985" s="13">
        <f t="shared" si="1205"/>
        <v>3.6083977761168004E-5</v>
      </c>
      <c r="AO985" s="13">
        <f t="shared" si="1206"/>
        <v>1.9742047327055738E-5</v>
      </c>
      <c r="AP985" s="13">
        <f t="shared" si="1207"/>
        <v>7.2007662282203425E-6</v>
      </c>
      <c r="AQ985" s="13">
        <f t="shared" si="1208"/>
        <v>1.9698197993788631E-6</v>
      </c>
      <c r="AR985" s="13">
        <f t="shared" si="1209"/>
        <v>2.7894113371483655E-3</v>
      </c>
      <c r="AS985" s="13">
        <f t="shared" si="1210"/>
        <v>1.256490336818481E-3</v>
      </c>
      <c r="AT985" s="13">
        <f t="shared" si="1211"/>
        <v>2.8299303610994239E-4</v>
      </c>
      <c r="AU985" s="13">
        <f t="shared" si="1212"/>
        <v>4.2491404371907849E-5</v>
      </c>
      <c r="AV985" s="13">
        <f t="shared" si="1213"/>
        <v>4.7850632748314718E-6</v>
      </c>
      <c r="AW985" s="13">
        <f t="shared" si="1214"/>
        <v>5.9022301502803624E-9</v>
      </c>
      <c r="AX985" s="13">
        <f t="shared" si="1215"/>
        <v>2.4757225332197464E-6</v>
      </c>
      <c r="AY985" s="13">
        <f t="shared" si="1216"/>
        <v>2.7090046304196865E-6</v>
      </c>
      <c r="AZ985" s="13">
        <f t="shared" si="1217"/>
        <v>1.4821342030787089E-6</v>
      </c>
      <c r="BA985" s="13">
        <f t="shared" si="1218"/>
        <v>5.4059752458364199E-7</v>
      </c>
      <c r="BB985" s="13">
        <f t="shared" si="1219"/>
        <v>1.4788422143836809E-7</v>
      </c>
      <c r="BC985" s="13">
        <f t="shared" si="1220"/>
        <v>3.2363807758499753E-8</v>
      </c>
      <c r="BD985" s="13">
        <f t="shared" si="1221"/>
        <v>5.0870861112833812E-4</v>
      </c>
      <c r="BE985" s="13">
        <f t="shared" si="1222"/>
        <v>2.2914779388275984E-4</v>
      </c>
      <c r="BF985" s="13">
        <f t="shared" si="1223"/>
        <v>5.1609811877244585E-5</v>
      </c>
      <c r="BG985" s="13">
        <f t="shared" si="1224"/>
        <v>7.7492132533682755E-6</v>
      </c>
      <c r="BH985" s="13">
        <f t="shared" si="1225"/>
        <v>8.7265827749493467E-7</v>
      </c>
      <c r="BI985" s="13">
        <f t="shared" si="1226"/>
        <v>7.861778421951868E-8</v>
      </c>
      <c r="BJ985" s="14">
        <f t="shared" si="1227"/>
        <v>0.151377288143828</v>
      </c>
      <c r="BK985" s="14">
        <f t="shared" si="1228"/>
        <v>0.33224954212072277</v>
      </c>
      <c r="BL985" s="14">
        <f t="shared" si="1229"/>
        <v>0.46963752857558638</v>
      </c>
      <c r="BM985" s="14">
        <f t="shared" si="1230"/>
        <v>0.20230423399789169</v>
      </c>
      <c r="BN985" s="14">
        <f t="shared" si="1231"/>
        <v>0.79755110055416567</v>
      </c>
    </row>
    <row r="986" spans="1:66" x14ac:dyDescent="0.25">
      <c r="A986" t="s">
        <v>91</v>
      </c>
      <c r="B986" t="s">
        <v>118</v>
      </c>
      <c r="C986" t="s">
        <v>105</v>
      </c>
      <c r="D986" s="24" t="s">
        <v>501</v>
      </c>
      <c r="E986" s="10">
        <f>VLOOKUP(A986,home!$A$2:$E$405,3,FALSE)</f>
        <v>1.375</v>
      </c>
      <c r="F986" s="10">
        <f>VLOOKUP(B986,home!$B$2:$E$405,3,FALSE)</f>
        <v>0.91</v>
      </c>
      <c r="G986" s="10">
        <f>VLOOKUP(C986,away!$B$2:$E$405,4,FALSE)</f>
        <v>1.27</v>
      </c>
      <c r="H986" s="10">
        <f>VLOOKUP(A986,away!$A$2:$E$405,3,FALSE)</f>
        <v>1.1442307692307701</v>
      </c>
      <c r="I986" s="10">
        <f>VLOOKUP(C986,away!$B$2:$E$405,3,FALSE)</f>
        <v>0.55000000000000004</v>
      </c>
      <c r="J986" s="10">
        <f>VLOOKUP(B986,home!$B$2:$E$405,4,FALSE)</f>
        <v>1.0900000000000001</v>
      </c>
      <c r="K986" s="12">
        <f t="shared" si="1176"/>
        <v>1.5890875</v>
      </c>
      <c r="L986" s="12">
        <f t="shared" si="1177"/>
        <v>0.68596634615384677</v>
      </c>
      <c r="M986" s="13">
        <f t="shared" si="1178"/>
        <v>0.10279137336616224</v>
      </c>
      <c r="N986" s="13">
        <f t="shared" si="1179"/>
        <v>0.16334448652400133</v>
      </c>
      <c r="O986" s="13">
        <f t="shared" si="1180"/>
        <v>7.0511422804122148E-2</v>
      </c>
      <c r="P986" s="13">
        <f t="shared" si="1181"/>
        <v>0.11204882058524544</v>
      </c>
      <c r="Q986" s="13">
        <f t="shared" si="1182"/>
        <v>0.1297843408646045</v>
      </c>
      <c r="R986" s="13">
        <f t="shared" si="1183"/>
        <v>2.4184231531526348E-2</v>
      </c>
      <c r="S986" s="13">
        <f t="shared" si="1184"/>
        <v>3.0534999639078346E-2</v>
      </c>
      <c r="T986" s="13">
        <f t="shared" si="1185"/>
        <v>8.9027690090878117E-2</v>
      </c>
      <c r="U986" s="13">
        <f t="shared" si="1186"/>
        <v>3.8430860023854374E-2</v>
      </c>
      <c r="V986" s="13">
        <f t="shared" si="1187"/>
        <v>3.6983331535051368E-3</v>
      </c>
      <c r="W986" s="13">
        <f t="shared" si="1188"/>
        <v>6.8746224587894061E-2</v>
      </c>
      <c r="X986" s="13">
        <f t="shared" si="1189"/>
        <v>4.7157596492429427E-2</v>
      </c>
      <c r="Y986" s="13">
        <f t="shared" si="1190"/>
        <v>1.6174262079654639E-2</v>
      </c>
      <c r="Z986" s="13">
        <f t="shared" si="1191"/>
        <v>5.5298563127399265E-3</v>
      </c>
      <c r="AA986" s="13">
        <f t="shared" si="1192"/>
        <v>8.7874255433711065E-3</v>
      </c>
      <c r="AB986" s="13">
        <f t="shared" si="1193"/>
        <v>6.981994044075868E-3</v>
      </c>
      <c r="AC986" s="13">
        <f t="shared" si="1194"/>
        <v>2.5196294105915221E-4</v>
      </c>
      <c r="AD986" s="13">
        <f t="shared" si="1195"/>
        <v>2.7310941541203792E-2</v>
      </c>
      <c r="AE986" s="13">
        <f t="shared" si="1196"/>
        <v>1.8734386779040872E-2</v>
      </c>
      <c r="AF986" s="13">
        <f t="shared" si="1197"/>
        <v>6.4255794231257999E-3</v>
      </c>
      <c r="AG986" s="13">
        <f t="shared" si="1198"/>
        <v>1.4692437462676493E-3</v>
      </c>
      <c r="AH986" s="13">
        <f t="shared" si="1199"/>
        <v>9.483238324014976E-4</v>
      </c>
      <c r="AI986" s="13">
        <f t="shared" si="1200"/>
        <v>1.5069695480213147E-3</v>
      </c>
      <c r="AJ986" s="13">
        <f t="shared" si="1201"/>
        <v>1.1973532358206607E-3</v>
      </c>
      <c r="AK986" s="13">
        <f t="shared" si="1202"/>
        <v>6.3423302004238799E-4</v>
      </c>
      <c r="AL986" s="13">
        <f t="shared" si="1203"/>
        <v>1.0986194445053086E-5</v>
      </c>
      <c r="AM986" s="13">
        <f t="shared" si="1204"/>
        <v>8.6798951632715369E-3</v>
      </c>
      <c r="AN986" s="13">
        <f t="shared" si="1205"/>
        <v>5.9541159701478226E-3</v>
      </c>
      <c r="AO986" s="13">
        <f t="shared" si="1206"/>
        <v>2.0421615883092843E-3</v>
      </c>
      <c r="AP986" s="13">
        <f t="shared" si="1207"/>
        <v>4.6695137432941871E-4</v>
      </c>
      <c r="AQ986" s="13">
        <f t="shared" si="1208"/>
        <v>8.0078232020067114E-5</v>
      </c>
      <c r="AR986" s="13">
        <f t="shared" si="1209"/>
        <v>1.3010364685661369E-4</v>
      </c>
      <c r="AS986" s="13">
        <f t="shared" si="1210"/>
        <v>2.0674607892425908E-4</v>
      </c>
      <c r="AT986" s="13">
        <f t="shared" si="1211"/>
        <v>1.642688048462768E-4</v>
      </c>
      <c r="AU986" s="13">
        <f t="shared" si="1212"/>
        <v>8.7012501473719293E-5</v>
      </c>
      <c r="AV986" s="13">
        <f t="shared" si="1213"/>
        <v>3.4567619608904748E-5</v>
      </c>
      <c r="AW986" s="13">
        <f t="shared" si="1214"/>
        <v>3.3265603100740811E-7</v>
      </c>
      <c r="AX986" s="13">
        <f t="shared" si="1215"/>
        <v>2.2988521508775423E-3</v>
      </c>
      <c r="AY986" s="13">
        <f t="shared" si="1216"/>
        <v>1.5769352102853792E-3</v>
      </c>
      <c r="AZ986" s="13">
        <f t="shared" si="1217"/>
        <v>5.4086224216040482E-4</v>
      </c>
      <c r="BA986" s="13">
        <f t="shared" si="1218"/>
        <v>1.2367109867578331E-4</v>
      </c>
      <c r="BB986" s="13">
        <f t="shared" si="1219"/>
        <v>2.1208552920864727E-5</v>
      </c>
      <c r="BC986" s="13">
        <f t="shared" si="1220"/>
        <v>2.9096707108672149E-6</v>
      </c>
      <c r="BD986" s="13">
        <f t="shared" si="1221"/>
        <v>1.4874453875920279E-5</v>
      </c>
      <c r="BE986" s="13">
        <f t="shared" si="1222"/>
        <v>2.3636808723551463E-5</v>
      </c>
      <c r="BF986" s="13">
        <f t="shared" si="1223"/>
        <v>1.8780478641243295E-5</v>
      </c>
      <c r="BG986" s="13">
        <f t="shared" si="1224"/>
        <v>9.947941284272235E-6</v>
      </c>
      <c r="BH986" s="13">
        <f t="shared" si="1225"/>
        <v>3.9520372863927408E-6</v>
      </c>
      <c r="BI986" s="13">
        <f t="shared" si="1226"/>
        <v>1.256026610268125E-6</v>
      </c>
      <c r="BJ986" s="14">
        <f t="shared" si="1227"/>
        <v>0.5899623933828092</v>
      </c>
      <c r="BK986" s="14">
        <f t="shared" si="1228"/>
        <v>0.25091341108978077</v>
      </c>
      <c r="BL986" s="14">
        <f t="shared" si="1229"/>
        <v>0.15387795998136716</v>
      </c>
      <c r="BM986" s="14">
        <f t="shared" si="1230"/>
        <v>0.39604234253678056</v>
      </c>
      <c r="BN986" s="14">
        <f t="shared" si="1231"/>
        <v>0.60266467567566206</v>
      </c>
    </row>
    <row r="987" spans="1:66" x14ac:dyDescent="0.25">
      <c r="A987" t="s">
        <v>91</v>
      </c>
      <c r="B987" t="s">
        <v>109</v>
      </c>
      <c r="C987" t="s">
        <v>98</v>
      </c>
      <c r="D987" s="24" t="s">
        <v>501</v>
      </c>
      <c r="E987" s="10">
        <f>VLOOKUP(A987,home!$A$2:$E$405,3,FALSE)</f>
        <v>1.375</v>
      </c>
      <c r="F987" s="10">
        <f>VLOOKUP(B987,home!$B$2:$E$405,3,FALSE)</f>
        <v>0.73</v>
      </c>
      <c r="G987" s="10">
        <f>VLOOKUP(C987,away!$B$2:$E$405,4,FALSE)</f>
        <v>0.91</v>
      </c>
      <c r="H987" s="10">
        <f>VLOOKUP(A987,away!$A$2:$E$405,3,FALSE)</f>
        <v>1.1442307692307701</v>
      </c>
      <c r="I987" s="10">
        <f>VLOOKUP(C987,away!$B$2:$E$405,3,FALSE)</f>
        <v>0.18</v>
      </c>
      <c r="J987" s="10">
        <f>VLOOKUP(B987,home!$B$2:$E$405,4,FALSE)</f>
        <v>1.0900000000000001</v>
      </c>
      <c r="K987" s="12">
        <f t="shared" si="1176"/>
        <v>0.91341249999999996</v>
      </c>
      <c r="L987" s="12">
        <f t="shared" si="1177"/>
        <v>0.22449807692307711</v>
      </c>
      <c r="M987" s="13">
        <f t="shared" si="1178"/>
        <v>0.32048795766255911</v>
      </c>
      <c r="N987" s="13">
        <f t="shared" si="1179"/>
        <v>0.29273770662845222</v>
      </c>
      <c r="O987" s="13">
        <f t="shared" si="1180"/>
        <v>7.194893017224907E-2</v>
      </c>
      <c r="P987" s="13">
        <f t="shared" si="1181"/>
        <v>6.5719052180959442E-2</v>
      </c>
      <c r="Q987" s="13">
        <f t="shared" si="1182"/>
        <v>0.13369514022788057</v>
      </c>
      <c r="R987" s="13">
        <f t="shared" si="1183"/>
        <v>8.0761982301713366E-3</v>
      </c>
      <c r="S987" s="13">
        <f t="shared" si="1184"/>
        <v>3.3690765255766082E-3</v>
      </c>
      <c r="T987" s="13">
        <f t="shared" si="1185"/>
        <v>3.0014301875120313E-2</v>
      </c>
      <c r="U987" s="13">
        <f t="shared" si="1186"/>
        <v>7.3769004159163747E-3</v>
      </c>
      <c r="V987" s="13">
        <f t="shared" si="1187"/>
        <v>7.6762293486906891E-5</v>
      </c>
      <c r="W987" s="13">
        <f t="shared" si="1188"/>
        <v>4.0706270757799645E-2</v>
      </c>
      <c r="X987" s="13">
        <f t="shared" si="1189"/>
        <v>9.1384795038361097E-3</v>
      </c>
      <c r="Y987" s="13">
        <f t="shared" si="1190"/>
        <v>1.0257855373060811E-3</v>
      </c>
      <c r="Z987" s="13">
        <f t="shared" si="1191"/>
        <v>6.0436365717434154E-4</v>
      </c>
      <c r="AA987" s="13">
        <f t="shared" si="1192"/>
        <v>5.5203331900875816E-4</v>
      </c>
      <c r="AB987" s="13">
        <f t="shared" si="1193"/>
        <v>2.5211706699954366E-4</v>
      </c>
      <c r="AC987" s="13">
        <f t="shared" si="1194"/>
        <v>9.8380162393413448E-7</v>
      </c>
      <c r="AD987" s="13">
        <f t="shared" si="1195"/>
        <v>9.2954041346396659E-3</v>
      </c>
      <c r="AE987" s="13">
        <f t="shared" si="1196"/>
        <v>2.0868003524494249E-3</v>
      </c>
      <c r="AF987" s="13">
        <f t="shared" si="1197"/>
        <v>2.3424133302364769E-4</v>
      </c>
      <c r="AG987" s="13">
        <f t="shared" si="1198"/>
        <v>1.7528909599902332E-5</v>
      </c>
      <c r="AH987" s="13">
        <f t="shared" si="1199"/>
        <v>3.3919619699459376E-5</v>
      </c>
      <c r="AI987" s="13">
        <f t="shared" si="1200"/>
        <v>3.0982604628732433E-5</v>
      </c>
      <c r="AJ987" s="13">
        <f t="shared" si="1201"/>
        <v>1.4149949175221032E-5</v>
      </c>
      <c r="AK987" s="13">
        <f t="shared" si="1202"/>
        <v>4.3082468170038603E-6</v>
      </c>
      <c r="AL987" s="13">
        <f t="shared" si="1203"/>
        <v>8.0695088490176141E-9</v>
      </c>
      <c r="AM987" s="13">
        <f t="shared" si="1204"/>
        <v>1.6981076658263113E-3</v>
      </c>
      <c r="AN987" s="13">
        <f t="shared" si="1205"/>
        <v>3.8122190538634218E-4</v>
      </c>
      <c r="AO987" s="13">
        <f t="shared" si="1206"/>
        <v>4.2791792320092528E-5</v>
      </c>
      <c r="AP987" s="13">
        <f t="shared" si="1207"/>
        <v>3.202225027984159E-6</v>
      </c>
      <c r="AQ987" s="13">
        <f t="shared" si="1208"/>
        <v>1.7972334016434757E-7</v>
      </c>
      <c r="AR987" s="13">
        <f t="shared" si="1209"/>
        <v>1.5229778784981512E-6</v>
      </c>
      <c r="AS987" s="13">
        <f t="shared" si="1210"/>
        <v>1.3911070314436923E-6</v>
      </c>
      <c r="AT987" s="13">
        <f t="shared" si="1211"/>
        <v>6.3532727567928085E-7</v>
      </c>
      <c r="AU987" s="13">
        <f t="shared" si="1212"/>
        <v>1.9343862506546702E-7</v>
      </c>
      <c r="AV987" s="13">
        <f t="shared" si="1213"/>
        <v>4.417231452940272E-8</v>
      </c>
      <c r="AW987" s="13">
        <f t="shared" si="1214"/>
        <v>4.5964673246585512E-11</v>
      </c>
      <c r="AX987" s="13">
        <f t="shared" si="1215"/>
        <v>2.5851212805192911E-4</v>
      </c>
      <c r="AY987" s="13">
        <f t="shared" si="1216"/>
        <v>5.8035475608950351E-5</v>
      </c>
      <c r="AZ987" s="13">
        <f t="shared" si="1217"/>
        <v>6.5144263337627493E-6</v>
      </c>
      <c r="BA987" s="13">
        <f t="shared" si="1218"/>
        <v>4.8749206139559646E-7</v>
      </c>
      <c r="BB987" s="13">
        <f t="shared" si="1219"/>
        <v>2.7360257574644503E-8</v>
      </c>
      <c r="BC987" s="13">
        <f t="shared" si="1220"/>
        <v>1.2284650419255495E-9</v>
      </c>
      <c r="BD987" s="13">
        <f t="shared" si="1221"/>
        <v>5.69842674865371E-8</v>
      </c>
      <c r="BE987" s="13">
        <f t="shared" si="1222"/>
        <v>5.2050142225546555E-8</v>
      </c>
      <c r="BF987" s="13">
        <f t="shared" si="1223"/>
        <v>2.3771625267796023E-8</v>
      </c>
      <c r="BG987" s="13">
        <f t="shared" si="1224"/>
        <v>7.2377665549735782E-9</v>
      </c>
      <c r="BH987" s="13">
        <f t="shared" si="1225"/>
        <v>1.6527666108487006E-9</v>
      </c>
      <c r="BI987" s="13">
        <f t="shared" si="1226"/>
        <v>3.0193153638636786E-10</v>
      </c>
      <c r="BJ987" s="14">
        <f t="shared" si="1227"/>
        <v>0.5214007406827873</v>
      </c>
      <c r="BK987" s="14">
        <f t="shared" si="1228"/>
        <v>0.38971187600932378</v>
      </c>
      <c r="BL987" s="14">
        <f t="shared" si="1229"/>
        <v>8.8293468646290382E-2</v>
      </c>
      <c r="BM987" s="14">
        <f t="shared" si="1230"/>
        <v>0.10728742846365964</v>
      </c>
      <c r="BN987" s="14">
        <f t="shared" si="1231"/>
        <v>0.89266498510227166</v>
      </c>
    </row>
    <row r="988" spans="1:66" x14ac:dyDescent="0.25">
      <c r="A988" t="s">
        <v>91</v>
      </c>
      <c r="B988" t="s">
        <v>113</v>
      </c>
      <c r="C988" t="s">
        <v>129</v>
      </c>
      <c r="D988" s="24" t="s">
        <v>501</v>
      </c>
      <c r="E988" s="10">
        <f>VLOOKUP(A988,home!$A$2:$E$405,3,FALSE)</f>
        <v>1.375</v>
      </c>
      <c r="F988" s="10">
        <f>VLOOKUP(B988,home!$B$2:$E$405,3,FALSE)</f>
        <v>0.48</v>
      </c>
      <c r="G988" s="10">
        <f>VLOOKUP(C988,away!$B$2:$E$405,4,FALSE)</f>
        <v>1.0900000000000001</v>
      </c>
      <c r="H988" s="10">
        <f>VLOOKUP(A988,away!$A$2:$E$405,3,FALSE)</f>
        <v>1.1442307692307701</v>
      </c>
      <c r="I988" s="10">
        <f>VLOOKUP(C988,away!$B$2:$E$405,3,FALSE)</f>
        <v>1.0900000000000001</v>
      </c>
      <c r="J988" s="10">
        <f>VLOOKUP(B988,home!$B$2:$E$405,4,FALSE)</f>
        <v>0.57999999999999996</v>
      </c>
      <c r="K988" s="12">
        <f t="shared" si="1176"/>
        <v>0.71939999999999993</v>
      </c>
      <c r="L988" s="12">
        <f t="shared" si="1177"/>
        <v>0.72338269230769281</v>
      </c>
      <c r="M988" s="13">
        <f t="shared" si="1178"/>
        <v>0.23626937809070245</v>
      </c>
      <c r="N988" s="13">
        <f t="shared" si="1179"/>
        <v>0.16997219059845134</v>
      </c>
      <c r="O988" s="13">
        <f t="shared" si="1180"/>
        <v>0.17091317883311655</v>
      </c>
      <c r="P988" s="13">
        <f t="shared" si="1181"/>
        <v>0.12295494085254405</v>
      </c>
      <c r="Q988" s="13">
        <f t="shared" si="1182"/>
        <v>6.1138996958262928E-2</v>
      </c>
      <c r="R988" s="13">
        <f t="shared" si="1183"/>
        <v>6.1817817727583005E-2</v>
      </c>
      <c r="S988" s="13">
        <f t="shared" si="1184"/>
        <v>1.5996484184938386E-2</v>
      </c>
      <c r="T988" s="13">
        <f t="shared" si="1185"/>
        <v>4.4226892224660079E-2</v>
      </c>
      <c r="U988" s="13">
        <f t="shared" si="1186"/>
        <v>4.4471738073223216E-2</v>
      </c>
      <c r="V988" s="13">
        <f t="shared" si="1187"/>
        <v>9.2495494511950899E-4</v>
      </c>
      <c r="W988" s="13">
        <f t="shared" si="1188"/>
        <v>1.466113147059145E-2</v>
      </c>
      <c r="X988" s="13">
        <f t="shared" si="1189"/>
        <v>1.0605608755473488E-2</v>
      </c>
      <c r="Y988" s="13">
        <f t="shared" si="1190"/>
        <v>3.8359569075482251E-3</v>
      </c>
      <c r="Z988" s="13">
        <f t="shared" si="1191"/>
        <v>1.4905979806788408E-2</v>
      </c>
      <c r="AA988" s="13">
        <f t="shared" si="1192"/>
        <v>1.0723361873003582E-2</v>
      </c>
      <c r="AB988" s="13">
        <f t="shared" si="1193"/>
        <v>3.8571932657193871E-3</v>
      </c>
      <c r="AC988" s="13">
        <f t="shared" si="1194"/>
        <v>3.0084246815931498E-5</v>
      </c>
      <c r="AD988" s="13">
        <f t="shared" si="1195"/>
        <v>2.6368044949858717E-3</v>
      </c>
      <c r="AE988" s="13">
        <f t="shared" si="1196"/>
        <v>1.9074187346719061E-3</v>
      </c>
      <c r="AF988" s="13">
        <f t="shared" si="1197"/>
        <v>6.8989684982254801E-4</v>
      </c>
      <c r="AG988" s="13">
        <f t="shared" si="1198"/>
        <v>1.6635314687974364E-4</v>
      </c>
      <c r="AH988" s="13">
        <f t="shared" si="1199"/>
        <v>2.6956819510296748E-3</v>
      </c>
      <c r="AI988" s="13">
        <f t="shared" si="1200"/>
        <v>1.9392735955707479E-3</v>
      </c>
      <c r="AJ988" s="13">
        <f t="shared" si="1201"/>
        <v>6.9755671232679781E-4</v>
      </c>
      <c r="AK988" s="13">
        <f t="shared" si="1202"/>
        <v>1.6727409961596614E-4</v>
      </c>
      <c r="AL988" s="13">
        <f t="shared" si="1203"/>
        <v>6.2623549742043481E-7</v>
      </c>
      <c r="AM988" s="13">
        <f t="shared" si="1204"/>
        <v>3.7938343073856727E-4</v>
      </c>
      <c r="AN988" s="13">
        <f t="shared" si="1205"/>
        <v>2.744394075445939E-4</v>
      </c>
      <c r="AO988" s="13">
        <f t="shared" si="1206"/>
        <v>9.9262358752468229E-5</v>
      </c>
      <c r="AP988" s="13">
        <f t="shared" si="1207"/>
        <v>2.3934890773057521E-5</v>
      </c>
      <c r="AQ988" s="13">
        <f t="shared" si="1208"/>
        <v>4.3285214318762247E-6</v>
      </c>
      <c r="AR988" s="13">
        <f t="shared" si="1209"/>
        <v>3.9000193346822021E-4</v>
      </c>
      <c r="AS988" s="13">
        <f t="shared" si="1210"/>
        <v>2.8056739093703764E-4</v>
      </c>
      <c r="AT988" s="13">
        <f t="shared" si="1211"/>
        <v>1.0092009052005239E-4</v>
      </c>
      <c r="AU988" s="13">
        <f t="shared" si="1212"/>
        <v>2.4200637706708568E-5</v>
      </c>
      <c r="AV988" s="13">
        <f t="shared" si="1213"/>
        <v>4.3524846915515344E-6</v>
      </c>
      <c r="AW988" s="13">
        <f t="shared" si="1214"/>
        <v>9.0526082708504457E-9</v>
      </c>
      <c r="AX988" s="13">
        <f t="shared" si="1215"/>
        <v>4.5488073345554201E-5</v>
      </c>
      <c r="AY988" s="13">
        <f t="shared" si="1216"/>
        <v>3.2905284964596805E-5</v>
      </c>
      <c r="AZ988" s="13">
        <f t="shared" si="1217"/>
        <v>1.1901556814420938E-5</v>
      </c>
      <c r="BA988" s="13">
        <f t="shared" si="1218"/>
        <v>2.8697934036895961E-6</v>
      </c>
      <c r="BB988" s="13">
        <f t="shared" si="1219"/>
        <v>5.1898971968195925E-7</v>
      </c>
      <c r="BC988" s="13">
        <f t="shared" si="1220"/>
        <v>7.5085636140710124E-8</v>
      </c>
      <c r="BD988" s="13">
        <f t="shared" si="1221"/>
        <v>4.7020108106241123E-5</v>
      </c>
      <c r="BE988" s="13">
        <f t="shared" si="1222"/>
        <v>3.382626577162986E-5</v>
      </c>
      <c r="BF988" s="13">
        <f t="shared" si="1223"/>
        <v>1.2167307798055258E-5</v>
      </c>
      <c r="BG988" s="13">
        <f t="shared" si="1224"/>
        <v>2.9177204099736511E-6</v>
      </c>
      <c r="BH988" s="13">
        <f t="shared" si="1225"/>
        <v>5.2475201573376097E-7</v>
      </c>
      <c r="BI988" s="13">
        <f t="shared" si="1226"/>
        <v>7.5501320023773533E-8</v>
      </c>
      <c r="BJ988" s="14">
        <f t="shared" si="1227"/>
        <v>0.3107163575344723</v>
      </c>
      <c r="BK988" s="14">
        <f t="shared" si="1228"/>
        <v>0.37620937384058228</v>
      </c>
      <c r="BL988" s="14">
        <f t="shared" si="1229"/>
        <v>0.29817965032393412</v>
      </c>
      <c r="BM988" s="14">
        <f t="shared" si="1230"/>
        <v>0.17691196221276051</v>
      </c>
      <c r="BN988" s="14">
        <f t="shared" si="1231"/>
        <v>0.82306650306066031</v>
      </c>
    </row>
    <row r="989" spans="1:66" x14ac:dyDescent="0.25">
      <c r="A989" t="s">
        <v>91</v>
      </c>
      <c r="B989" t="s">
        <v>100</v>
      </c>
      <c r="C989" t="s">
        <v>93</v>
      </c>
      <c r="D989" s="24" t="s">
        <v>501</v>
      </c>
      <c r="E989" s="10">
        <f>VLOOKUP(A989,home!$A$2:$E$405,3,FALSE)</f>
        <v>1.375</v>
      </c>
      <c r="F989" s="10">
        <f>VLOOKUP(B989,home!$B$2:$E$405,3,FALSE)</f>
        <v>1.21</v>
      </c>
      <c r="G989" s="10">
        <f>VLOOKUP(C989,away!$B$2:$E$405,4,FALSE)</f>
        <v>0.97</v>
      </c>
      <c r="H989" s="10">
        <f>VLOOKUP(A989,away!$A$2:$E$405,3,FALSE)</f>
        <v>1.1442307692307701</v>
      </c>
      <c r="I989" s="10">
        <f>VLOOKUP(C989,away!$B$2:$E$405,3,FALSE)</f>
        <v>0.97</v>
      </c>
      <c r="J989" s="10">
        <f>VLOOKUP(B989,home!$B$2:$E$405,4,FALSE)</f>
        <v>1.46</v>
      </c>
      <c r="K989" s="12">
        <f t="shared" si="1176"/>
        <v>1.6138374999999998</v>
      </c>
      <c r="L989" s="12">
        <f t="shared" si="1177"/>
        <v>1.6204596153846165</v>
      </c>
      <c r="M989" s="13">
        <f t="shared" si="1178"/>
        <v>3.9387880347786619E-2</v>
      </c>
      <c r="N989" s="13">
        <f t="shared" si="1179"/>
        <v>6.3565638350771086E-2</v>
      </c>
      <c r="O989" s="13">
        <f t="shared" si="1180"/>
        <v>6.3826469439189598E-2</v>
      </c>
      <c r="P989" s="13">
        <f t="shared" si="1181"/>
        <v>0.10300554987356814</v>
      </c>
      <c r="Q989" s="13">
        <f t="shared" si="1182"/>
        <v>5.1292305440956268E-2</v>
      </c>
      <c r="R989" s="13">
        <f t="shared" si="1183"/>
        <v>5.1714108059393589E-2</v>
      </c>
      <c r="S989" s="13">
        <f t="shared" si="1184"/>
        <v>6.734395968424059E-2</v>
      </c>
      <c r="T989" s="13">
        <f t="shared" si="1185"/>
        <v>8.3117109547042267E-2</v>
      </c>
      <c r="U989" s="13">
        <f t="shared" si="1186"/>
        <v>8.3458166865301595E-2</v>
      </c>
      <c r="V989" s="13">
        <f t="shared" si="1187"/>
        <v>1.9568347580491263E-2</v>
      </c>
      <c r="W989" s="13">
        <f t="shared" si="1188"/>
        <v>2.7592481994023085E-2</v>
      </c>
      <c r="X989" s="13">
        <f t="shared" si="1189"/>
        <v>4.4712502759541604E-2</v>
      </c>
      <c r="Y989" s="13">
        <f t="shared" si="1190"/>
        <v>3.6227402512305204E-2</v>
      </c>
      <c r="Z989" s="13">
        <f t="shared" si="1191"/>
        <v>2.7933541218627813E-2</v>
      </c>
      <c r="AA989" s="13">
        <f t="shared" si="1192"/>
        <v>4.5080196326417264E-2</v>
      </c>
      <c r="AB989" s="13">
        <f t="shared" si="1193"/>
        <v>3.6376055669467208E-2</v>
      </c>
      <c r="AC989" s="13">
        <f t="shared" si="1194"/>
        <v>3.1983956499560613E-3</v>
      </c>
      <c r="AD989" s="13">
        <f t="shared" si="1195"/>
        <v>1.1132445540007309E-2</v>
      </c>
      <c r="AE989" s="13">
        <f t="shared" si="1196"/>
        <v>1.8039678418050435E-2</v>
      </c>
      <c r="AF989" s="13">
        <f t="shared" si="1197"/>
        <v>1.4616285175488091E-2</v>
      </c>
      <c r="AG989" s="13">
        <f t="shared" si="1198"/>
        <v>7.8950332846077689E-3</v>
      </c>
      <c r="AH989" s="13">
        <f t="shared" si="1199"/>
        <v>1.1316293864866985E-2</v>
      </c>
      <c r="AI989" s="13">
        <f t="shared" si="1200"/>
        <v>1.8262659400142274E-2</v>
      </c>
      <c r="AJ989" s="13">
        <f t="shared" si="1201"/>
        <v>1.4736482294838553E-2</v>
      </c>
      <c r="AK989" s="13">
        <f t="shared" si="1202"/>
        <v>7.9274292484988376E-3</v>
      </c>
      <c r="AL989" s="13">
        <f t="shared" si="1203"/>
        <v>3.3457246211571331E-4</v>
      </c>
      <c r="AM989" s="13">
        <f t="shared" si="1204"/>
        <v>3.5931916158343053E-3</v>
      </c>
      <c r="AN989" s="13">
        <f t="shared" si="1205"/>
        <v>5.8226219037980868E-3</v>
      </c>
      <c r="AO989" s="13">
        <f t="shared" si="1206"/>
        <v>4.7176618253793471E-3</v>
      </c>
      <c r="AP989" s="13">
        <f t="shared" si="1207"/>
        <v>2.5482601556896349E-3</v>
      </c>
      <c r="AQ989" s="13">
        <f t="shared" si="1208"/>
        <v>1.0323381679471918E-3</v>
      </c>
      <c r="AR989" s="13">
        <f t="shared" si="1209"/>
        <v>3.6675194407683313E-3</v>
      </c>
      <c r="AS989" s="13">
        <f t="shared" si="1210"/>
        <v>5.9187804054909613E-3</v>
      </c>
      <c r="AT989" s="13">
        <f t="shared" si="1211"/>
        <v>4.7759748863232601E-3</v>
      </c>
      <c r="AU989" s="13">
        <f t="shared" si="1212"/>
        <v>2.569215790202238E-3</v>
      </c>
      <c r="AV989" s="13">
        <f t="shared" si="1213"/>
        <v>1.0365741969551262E-3</v>
      </c>
      <c r="AW989" s="13">
        <f t="shared" si="1214"/>
        <v>2.4304444898393458E-5</v>
      </c>
      <c r="AX989" s="13">
        <f t="shared" si="1215"/>
        <v>9.6647122905316716E-4</v>
      </c>
      <c r="AY989" s="13">
        <f t="shared" si="1216"/>
        <v>1.5661275961117928E-3</v>
      </c>
      <c r="AZ989" s="13">
        <f t="shared" si="1217"/>
        <v>1.2689232610192751E-3</v>
      </c>
      <c r="BA989" s="13">
        <f t="shared" si="1218"/>
        <v>6.8541296650129603E-4</v>
      </c>
      <c r="BB989" s="13">
        <f t="shared" si="1219"/>
        <v>2.7767100801907971E-4</v>
      </c>
      <c r="BC989" s="13">
        <f t="shared" si="1220"/>
        <v>8.9990930971611363E-5</v>
      </c>
      <c r="BD989" s="13">
        <f t="shared" si="1221"/>
        <v>9.9051119040050777E-4</v>
      </c>
      <c r="BE989" s="13">
        <f t="shared" si="1222"/>
        <v>1.5985241032379794E-3</v>
      </c>
      <c r="BF989" s="13">
        <f t="shared" si="1223"/>
        <v>1.2898790712296616E-3</v>
      </c>
      <c r="BG989" s="13">
        <f t="shared" si="1224"/>
        <v>6.9388507187186619E-4</v>
      </c>
      <c r="BH989" s="13">
        <f t="shared" si="1225"/>
        <v>2.7995443741925328E-4</v>
      </c>
      <c r="BI989" s="13">
        <f t="shared" si="1226"/>
        <v>9.0360193879718726E-5</v>
      </c>
      <c r="BJ989" s="14">
        <f t="shared" si="1227"/>
        <v>0.38075955368311798</v>
      </c>
      <c r="BK989" s="14">
        <f t="shared" si="1228"/>
        <v>0.23440483319427016</v>
      </c>
      <c r="BL989" s="14">
        <f t="shared" si="1229"/>
        <v>0.35560903995589471</v>
      </c>
      <c r="BM989" s="14">
        <f t="shared" si="1230"/>
        <v>0.62437319338903219</v>
      </c>
      <c r="BN989" s="14">
        <f t="shared" si="1231"/>
        <v>0.37279195151166528</v>
      </c>
    </row>
    <row r="990" spans="1:66" x14ac:dyDescent="0.25">
      <c r="A990" t="s">
        <v>91</v>
      </c>
      <c r="B990" t="s">
        <v>95</v>
      </c>
      <c r="C990" t="s">
        <v>107</v>
      </c>
      <c r="D990" s="24" t="s">
        <v>501</v>
      </c>
      <c r="E990" s="10">
        <f>VLOOKUP(A990,home!$A$2:$E$405,3,FALSE)</f>
        <v>1.375</v>
      </c>
      <c r="F990" s="10">
        <f>VLOOKUP(B990,home!$B$2:$E$405,3,FALSE)</f>
        <v>0.91</v>
      </c>
      <c r="G990" s="10">
        <f>VLOOKUP(C990,away!$B$2:$E$405,4,FALSE)</f>
        <v>1.27</v>
      </c>
      <c r="H990" s="10">
        <f>VLOOKUP(A990,away!$A$2:$E$405,3,FALSE)</f>
        <v>1.1442307692307701</v>
      </c>
      <c r="I990" s="10">
        <f>VLOOKUP(C990,away!$B$2:$E$405,3,FALSE)</f>
        <v>1.82</v>
      </c>
      <c r="J990" s="10">
        <f>VLOOKUP(B990,home!$B$2:$E$405,4,FALSE)</f>
        <v>1.53</v>
      </c>
      <c r="K990" s="12">
        <f t="shared" si="1176"/>
        <v>1.5890875</v>
      </c>
      <c r="L990" s="12">
        <f t="shared" si="1177"/>
        <v>3.1862250000000021</v>
      </c>
      <c r="M990" s="13">
        <f t="shared" si="1178"/>
        <v>8.4354475981470983E-3</v>
      </c>
      <c r="N990" s="13">
        <f t="shared" si="1179"/>
        <v>1.3404664335120576E-2</v>
      </c>
      <c r="O990" s="13">
        <f t="shared" si="1180"/>
        <v>2.6877234023406252E-2</v>
      </c>
      <c r="P990" s="13">
        <f t="shared" si="1181"/>
        <v>4.2710276621169579E-2</v>
      </c>
      <c r="Q990" s="13">
        <f t="shared" si="1182"/>
        <v>1.0650592268317959E-2</v>
      </c>
      <c r="R990" s="13">
        <f t="shared" si="1183"/>
        <v>4.2818457488113838E-2</v>
      </c>
      <c r="S990" s="13">
        <f t="shared" si="1184"/>
        <v>5.406256478487035E-2</v>
      </c>
      <c r="T990" s="13">
        <f t="shared" si="1185"/>
        <v>3.3935183350121412E-2</v>
      </c>
      <c r="U990" s="13">
        <f t="shared" si="1186"/>
        <v>6.804227556364309E-2</v>
      </c>
      <c r="V990" s="13">
        <f t="shared" si="1187"/>
        <v>3.0414339408470447E-2</v>
      </c>
      <c r="W990" s="13">
        <f t="shared" si="1188"/>
        <v>5.6415743470602381E-3</v>
      </c>
      <c r="X990" s="13">
        <f t="shared" si="1189"/>
        <v>1.7975325223962019E-2</v>
      </c>
      <c r="Y990" s="13">
        <f t="shared" si="1190"/>
        <v>2.8636715305859223E-2</v>
      </c>
      <c r="Z990" s="13">
        <f t="shared" si="1191"/>
        <v>4.5476413236688523E-2</v>
      </c>
      <c r="AA990" s="13">
        <f t="shared" si="1192"/>
        <v>7.2265999819256271E-2</v>
      </c>
      <c r="AB990" s="13">
        <f t="shared" si="1193"/>
        <v>5.7418498493891204E-2</v>
      </c>
      <c r="AC990" s="13">
        <f t="shared" si="1194"/>
        <v>9.6245993045411121E-3</v>
      </c>
      <c r="AD990" s="13">
        <f t="shared" si="1195"/>
        <v>2.2412388188085227E-3</v>
      </c>
      <c r="AE990" s="13">
        <f t="shared" si="1196"/>
        <v>7.1410911554581893E-3</v>
      </c>
      <c r="AF990" s="13">
        <f t="shared" si="1197"/>
        <v>1.1376561583399896E-2</v>
      </c>
      <c r="AG990" s="13">
        <f t="shared" si="1198"/>
        <v>1.2082761643689452E-2</v>
      </c>
      <c r="AH990" s="13">
        <f t="shared" si="1199"/>
        <v>3.6224521191266998E-2</v>
      </c>
      <c r="AI990" s="13">
        <f t="shared" si="1200"/>
        <v>5.7563933818527493E-2</v>
      </c>
      <c r="AJ990" s="13">
        <f t="shared" si="1201"/>
        <v>4.5737063840924658E-2</v>
      </c>
      <c r="AK990" s="13">
        <f t="shared" si="1202"/>
        <v>2.4226732145438454E-2</v>
      </c>
      <c r="AL990" s="13">
        <f t="shared" si="1203"/>
        <v>1.9492471211849461E-3</v>
      </c>
      <c r="AM990" s="13">
        <f t="shared" si="1204"/>
        <v>7.1230491829667782E-4</v>
      </c>
      <c r="AN990" s="13">
        <f t="shared" si="1205"/>
        <v>2.2695637382998336E-3</v>
      </c>
      <c r="AO990" s="13">
        <f t="shared" si="1206"/>
        <v>3.6156703610321973E-3</v>
      </c>
      <c r="AP990" s="13">
        <f t="shared" si="1207"/>
        <v>3.8401130986932728E-3</v>
      </c>
      <c r="AQ990" s="13">
        <f t="shared" si="1208"/>
        <v>3.0588660894709952E-3</v>
      </c>
      <c r="AR990" s="13">
        <f t="shared" si="1209"/>
        <v>2.3083895006528958E-2</v>
      </c>
      <c r="AS990" s="13">
        <f t="shared" si="1210"/>
        <v>3.6682329006187585E-2</v>
      </c>
      <c r="AT990" s="13">
        <f t="shared" si="1211"/>
        <v>2.914571524731006E-2</v>
      </c>
      <c r="AU990" s="13">
        <f t="shared" si="1212"/>
        <v>1.5438363926019941E-2</v>
      </c>
      <c r="AV990" s="13">
        <f t="shared" si="1213"/>
        <v>6.1332277838223063E-3</v>
      </c>
      <c r="AW990" s="13">
        <f t="shared" si="1214"/>
        <v>2.7415025429617632E-4</v>
      </c>
      <c r="AX990" s="13">
        <f t="shared" si="1215"/>
        <v>1.8865247364229526E-4</v>
      </c>
      <c r="AY990" s="13">
        <f t="shared" si="1216"/>
        <v>6.010892278309226E-4</v>
      </c>
      <c r="AZ990" s="13">
        <f t="shared" si="1217"/>
        <v>9.5760276247279172E-4</v>
      </c>
      <c r="BA990" s="13">
        <f t="shared" si="1218"/>
        <v>1.0170459539532908E-3</v>
      </c>
      <c r="BB990" s="13">
        <f t="shared" si="1219"/>
        <v>8.1013431115870645E-4</v>
      </c>
      <c r="BC990" s="13">
        <f t="shared" si="1220"/>
        <v>5.1625403911433033E-4</v>
      </c>
      <c r="BD990" s="13">
        <f t="shared" si="1221"/>
        <v>1.2258413894529628E-2</v>
      </c>
      <c r="BE990" s="13">
        <f t="shared" si="1222"/>
        <v>1.9479692289623346E-2</v>
      </c>
      <c r="BF990" s="13">
        <f t="shared" si="1223"/>
        <v>1.5477467760643423E-2</v>
      </c>
      <c r="BG990" s="13">
        <f t="shared" si="1224"/>
        <v>8.198350183363819E-3</v>
      </c>
      <c r="BH990" s="13">
        <f t="shared" si="1225"/>
        <v>3.2569739492515396E-3</v>
      </c>
      <c r="BI990" s="13">
        <f t="shared" si="1226"/>
        <v>1.0351233181162512E-3</v>
      </c>
      <c r="BJ990" s="14">
        <f t="shared" si="1227"/>
        <v>0.16067300500576281</v>
      </c>
      <c r="BK990" s="14">
        <f t="shared" si="1228"/>
        <v>0.14779756406621442</v>
      </c>
      <c r="BL990" s="14">
        <f t="shared" si="1229"/>
        <v>0.60136426874986504</v>
      </c>
      <c r="BM990" s="14">
        <f t="shared" si="1230"/>
        <v>0.81008763975072084</v>
      </c>
      <c r="BN990" s="14">
        <f t="shared" si="1231"/>
        <v>0.14489667233427531</v>
      </c>
    </row>
    <row r="991" spans="1:66" x14ac:dyDescent="0.25">
      <c r="A991" t="s">
        <v>91</v>
      </c>
      <c r="B991" t="s">
        <v>351</v>
      </c>
      <c r="C991" t="s">
        <v>99</v>
      </c>
      <c r="D991" s="24" t="s">
        <v>501</v>
      </c>
      <c r="E991" s="10">
        <f>VLOOKUP(A991,home!$A$2:$E$405,3,FALSE)</f>
        <v>1.375</v>
      </c>
      <c r="F991" s="10">
        <f>VLOOKUP(B991,home!$B$2:$E$405,3,FALSE)</f>
        <v>0.55000000000000004</v>
      </c>
      <c r="G991" s="10">
        <f>VLOOKUP(C991,away!$B$2:$E$405,4,FALSE)</f>
        <v>0.97</v>
      </c>
      <c r="H991" s="10">
        <f>VLOOKUP(A991,away!$A$2:$E$405,3,FALSE)</f>
        <v>1.1442307692307701</v>
      </c>
      <c r="I991" s="10">
        <f>VLOOKUP(C991,away!$B$2:$E$405,3,FALSE)</f>
        <v>0.73</v>
      </c>
      <c r="J991" s="10">
        <f>VLOOKUP(B991,home!$B$2:$E$405,4,FALSE)</f>
        <v>0.87</v>
      </c>
      <c r="K991" s="12">
        <f t="shared" si="1176"/>
        <v>0.73356250000000012</v>
      </c>
      <c r="L991" s="12">
        <f t="shared" si="1177"/>
        <v>0.72670096153846209</v>
      </c>
      <c r="M991" s="13">
        <f t="shared" si="1178"/>
        <v>0.23217509746281409</v>
      </c>
      <c r="N991" s="13">
        <f t="shared" si="1179"/>
        <v>0.17031494493256558</v>
      </c>
      <c r="O991" s="13">
        <f t="shared" si="1180"/>
        <v>0.16872186657151311</v>
      </c>
      <c r="P991" s="13">
        <f t="shared" si="1181"/>
        <v>0.12376803424686561</v>
      </c>
      <c r="Q991" s="13">
        <f t="shared" si="1182"/>
        <v>6.246832839604758E-2</v>
      </c>
      <c r="R991" s="13">
        <f t="shared" si="1183"/>
        <v>6.130517133504134E-2</v>
      </c>
      <c r="S991" s="13">
        <f t="shared" si="1184"/>
        <v>1.649458368784228E-2</v>
      </c>
      <c r="T991" s="13">
        <f t="shared" si="1185"/>
        <v>4.5395794311108184E-2</v>
      </c>
      <c r="U991" s="13">
        <f t="shared" si="1186"/>
        <v>4.4971174747461269E-2</v>
      </c>
      <c r="V991" s="13">
        <f t="shared" si="1187"/>
        <v>9.7699357131463102E-4</v>
      </c>
      <c r="W991" s="13">
        <f t="shared" si="1188"/>
        <v>1.5274807716341888E-2</v>
      </c>
      <c r="X991" s="13">
        <f t="shared" si="1189"/>
        <v>1.1100217454780769E-2</v>
      </c>
      <c r="Y991" s="13">
        <f t="shared" si="1190"/>
        <v>4.033269348837602E-3</v>
      </c>
      <c r="Z991" s="13">
        <f t="shared" si="1191"/>
        <v>1.4850175652151573E-2</v>
      </c>
      <c r="AA991" s="13">
        <f t="shared" si="1192"/>
        <v>1.089353197683144E-2</v>
      </c>
      <c r="AB991" s="13">
        <f t="shared" si="1193"/>
        <v>3.995543275377207E-3</v>
      </c>
      <c r="AC991" s="13">
        <f t="shared" si="1194"/>
        <v>3.2551018367937746E-5</v>
      </c>
      <c r="AD991" s="13">
        <f t="shared" si="1195"/>
        <v>2.8012565338547614E-3</v>
      </c>
      <c r="AE991" s="13">
        <f t="shared" si="1196"/>
        <v>2.0356758166681544E-3</v>
      </c>
      <c r="AF991" s="13">
        <f t="shared" si="1197"/>
        <v>7.3966378667667085E-4</v>
      </c>
      <c r="AG991" s="13">
        <f t="shared" si="1198"/>
        <v>1.7917146166437223E-4</v>
      </c>
      <c r="AH991" s="13">
        <f t="shared" si="1199"/>
        <v>2.6979092313584008E-3</v>
      </c>
      <c r="AI991" s="13">
        <f t="shared" si="1200"/>
        <v>1.9790850405283474E-3</v>
      </c>
      <c r="AJ991" s="13">
        <f t="shared" si="1201"/>
        <v>7.2589128502128803E-4</v>
      </c>
      <c r="AK991" s="13">
        <f t="shared" si="1202"/>
        <v>1.7749554192280956E-4</v>
      </c>
      <c r="AL991" s="13">
        <f t="shared" si="1203"/>
        <v>6.9409262236291886E-7</v>
      </c>
      <c r="AM991" s="13">
        <f t="shared" si="1204"/>
        <v>4.1097934922316683E-4</v>
      </c>
      <c r="AN991" s="13">
        <f t="shared" si="1205"/>
        <v>2.9865908825292667E-4</v>
      </c>
      <c r="AO991" s="13">
        <f t="shared" si="1206"/>
        <v>1.0851792330280111E-4</v>
      </c>
      <c r="AP991" s="13">
        <f t="shared" si="1207"/>
        <v>2.6286693069434223E-5</v>
      </c>
      <c r="AQ991" s="13">
        <f t="shared" si="1208"/>
        <v>4.7756412823060687E-6</v>
      </c>
      <c r="AR991" s="13">
        <f t="shared" si="1209"/>
        <v>3.9211464651432867E-4</v>
      </c>
      <c r="AS991" s="13">
        <f t="shared" si="1210"/>
        <v>2.8764060038366729E-4</v>
      </c>
      <c r="AT991" s="13">
        <f t="shared" si="1211"/>
        <v>1.0550117895947198E-4</v>
      </c>
      <c r="AU991" s="13">
        <f t="shared" si="1212"/>
        <v>2.5797236196819228E-5</v>
      </c>
      <c r="AV991" s="13">
        <f t="shared" si="1213"/>
        <v>4.7309712694073008E-6</v>
      </c>
      <c r="AW991" s="13">
        <f t="shared" si="1214"/>
        <v>1.027798037796662E-8</v>
      </c>
      <c r="AX991" s="13">
        <f t="shared" si="1215"/>
        <v>5.0246506477419872E-5</v>
      </c>
      <c r="AY991" s="13">
        <f t="shared" si="1216"/>
        <v>3.6514184571089582E-5</v>
      </c>
      <c r="AZ991" s="13">
        <f t="shared" si="1217"/>
        <v>1.3267446518801838E-5</v>
      </c>
      <c r="BA991" s="13">
        <f t="shared" si="1218"/>
        <v>3.2138220474578061E-6</v>
      </c>
      <c r="BB991" s="13">
        <f t="shared" si="1219"/>
        <v>5.8387189302527412E-7</v>
      </c>
      <c r="BC991" s="13">
        <f t="shared" si="1220"/>
        <v>8.4860053215349763E-8</v>
      </c>
      <c r="BD991" s="13">
        <f t="shared" si="1221"/>
        <v>4.7491681775879462E-5</v>
      </c>
      <c r="BE991" s="13">
        <f t="shared" si="1222"/>
        <v>3.4838116812718584E-5</v>
      </c>
      <c r="BF991" s="13">
        <f t="shared" si="1223"/>
        <v>1.2777968032214938E-5</v>
      </c>
      <c r="BG991" s="13">
        <f t="shared" si="1224"/>
        <v>3.1244793915438911E-6</v>
      </c>
      <c r="BH991" s="13">
        <f t="shared" si="1225"/>
        <v>5.730002284148538E-7</v>
      </c>
      <c r="BI991" s="13">
        <f t="shared" si="1226"/>
        <v>8.4066296011314277E-8</v>
      </c>
      <c r="BJ991" s="14">
        <f t="shared" si="1227"/>
        <v>0.31529625914523712</v>
      </c>
      <c r="BK991" s="14">
        <f t="shared" si="1228"/>
        <v>0.37348446826439802</v>
      </c>
      <c r="BL991" s="14">
        <f t="shared" si="1229"/>
        <v>0.29638234295091576</v>
      </c>
      <c r="BM991" s="14">
        <f t="shared" si="1230"/>
        <v>0.18122329916126442</v>
      </c>
      <c r="BN991" s="14">
        <f t="shared" si="1231"/>
        <v>0.81875344294484731</v>
      </c>
    </row>
    <row r="992" spans="1:66" s="10" customFormat="1" x14ac:dyDescent="0.25">
      <c r="A992" t="s">
        <v>91</v>
      </c>
      <c r="B992" t="s">
        <v>101</v>
      </c>
      <c r="C992" t="s">
        <v>122</v>
      </c>
      <c r="D992" s="24" t="s">
        <v>501</v>
      </c>
      <c r="E992" s="10">
        <f>VLOOKUP(A992,home!$A$2:$E$405,3,FALSE)</f>
        <v>1.375</v>
      </c>
      <c r="F992" s="10">
        <f>VLOOKUP(B992,home!$B$2:$E$405,3,FALSE)</f>
        <v>1.0900000000000001</v>
      </c>
      <c r="G992" s="10">
        <f>VLOOKUP(C992,away!$B$2:$E$405,4,FALSE)</f>
        <v>0.97</v>
      </c>
      <c r="H992" s="10">
        <f>VLOOKUP(A992,away!$A$2:$E$405,3,FALSE)</f>
        <v>1.1442307692307701</v>
      </c>
      <c r="I992" s="10">
        <f>VLOOKUP(C992,away!$B$2:$E$405,3,FALSE)</f>
        <v>0.97</v>
      </c>
      <c r="J992" s="10">
        <f>VLOOKUP(B992,home!$B$2:$E$405,4,FALSE)</f>
        <v>0.87</v>
      </c>
      <c r="K992" s="12">
        <f t="shared" si="1176"/>
        <v>1.4537875</v>
      </c>
      <c r="L992" s="12">
        <f t="shared" si="1177"/>
        <v>0.96561634615384673</v>
      </c>
      <c r="M992" s="13">
        <f t="shared" si="1178"/>
        <v>8.8974644228126509E-2</v>
      </c>
      <c r="N992" s="13">
        <f t="shared" si="1179"/>
        <v>0.12935022559579748</v>
      </c>
      <c r="O992" s="13">
        <f t="shared" si="1180"/>
        <v>8.591537085990196E-2</v>
      </c>
      <c r="P992" s="13">
        <f t="shared" si="1181"/>
        <v>0.12490269221398974</v>
      </c>
      <c r="Q992" s="13">
        <f t="shared" si="1182"/>
        <v>9.4023870546675228E-2</v>
      </c>
      <c r="R992" s="13">
        <f t="shared" si="1183"/>
        <v>4.1480643244095596E-2</v>
      </c>
      <c r="S992" s="13">
        <f t="shared" si="1184"/>
        <v>4.3834630241126014E-2</v>
      </c>
      <c r="T992" s="13">
        <f t="shared" si="1185"/>
        <v>9.079098632852281E-2</v>
      </c>
      <c r="U992" s="13">
        <f t="shared" si="1186"/>
        <v>6.0304040640225633E-2</v>
      </c>
      <c r="V992" s="13">
        <f t="shared" si="1187"/>
        <v>6.8372329577946625E-3</v>
      </c>
      <c r="W992" s="13">
        <f t="shared" si="1188"/>
        <v>4.5563575900791541E-2</v>
      </c>
      <c r="X992" s="13">
        <f t="shared" si="1189"/>
        <v>4.3996933679025796E-2</v>
      </c>
      <c r="Y992" s="13">
        <f t="shared" si="1190"/>
        <v>2.1242079170557E-2</v>
      </c>
      <c r="Z992" s="13">
        <f t="shared" si="1191"/>
        <v>1.3351462388491614E-2</v>
      </c>
      <c r="AA992" s="13">
        <f t="shared" si="1192"/>
        <v>1.9410189127109255E-2</v>
      </c>
      <c r="AB992" s="13">
        <f t="shared" si="1193"/>
        <v>1.4109145162813674E-2</v>
      </c>
      <c r="AC992" s="13">
        <f t="shared" si="1194"/>
        <v>5.9988214278018745E-4</v>
      </c>
      <c r="AD992" s="13">
        <f t="shared" si="1195"/>
        <v>1.6559939274968006E-2</v>
      </c>
      <c r="AE992" s="13">
        <f t="shared" si="1196"/>
        <v>1.599054805522419E-2</v>
      </c>
      <c r="AF992" s="13">
        <f t="shared" si="1197"/>
        <v>7.7203672930415386E-3</v>
      </c>
      <c r="AG992" s="13">
        <f t="shared" si="1198"/>
        <v>2.4849709521574787E-3</v>
      </c>
      <c r="AH992" s="13">
        <f t="shared" si="1199"/>
        <v>3.2230975818464459E-3</v>
      </c>
      <c r="AI992" s="13">
        <f t="shared" si="1200"/>
        <v>4.6856989757685904E-3</v>
      </c>
      <c r="AJ992" s="13">
        <f t="shared" si="1201"/>
        <v>3.4060052998675901E-3</v>
      </c>
      <c r="AK992" s="13">
        <f t="shared" si="1202"/>
        <v>1.650535976627085E-3</v>
      </c>
      <c r="AL992" s="13">
        <f t="shared" si="1203"/>
        <v>3.3684605448821352E-5</v>
      </c>
      <c r="AM992" s="13">
        <f t="shared" si="1204"/>
        <v>4.8149265437415021E-3</v>
      </c>
      <c r="AN992" s="13">
        <f t="shared" si="1205"/>
        <v>4.6493717761668394E-3</v>
      </c>
      <c r="AO992" s="13">
        <f t="shared" si="1206"/>
        <v>2.2447546932065215E-3</v>
      </c>
      <c r="AP992" s="13">
        <f t="shared" si="1207"/>
        <v>7.225239416219269E-4</v>
      </c>
      <c r="AQ992" s="13">
        <f t="shared" si="1208"/>
        <v>1.7442023212941007E-4</v>
      </c>
      <c r="AR992" s="13">
        <f t="shared" si="1209"/>
        <v>6.2245514205597294E-4</v>
      </c>
      <c r="AS992" s="13">
        <f t="shared" si="1210"/>
        <v>9.0491750483169791E-4</v>
      </c>
      <c r="AT992" s="13">
        <f t="shared" si="1211"/>
        <v>6.5777887852775611E-4</v>
      </c>
      <c r="AU992" s="13">
        <f t="shared" si="1212"/>
        <v>3.1875690378922348E-4</v>
      </c>
      <c r="AV992" s="13">
        <f t="shared" si="1213"/>
        <v>1.1585120056686901E-4</v>
      </c>
      <c r="AW992" s="13">
        <f t="shared" si="1214"/>
        <v>1.3135133870076142E-6</v>
      </c>
      <c r="AX992" s="13">
        <f t="shared" si="1215"/>
        <v>1.1666466704516019E-3</v>
      </c>
      <c r="AY992" s="13">
        <f t="shared" si="1216"/>
        <v>1.1265330951740267E-3</v>
      </c>
      <c r="AZ992" s="13">
        <f t="shared" si="1217"/>
        <v>5.4389938559166356E-4</v>
      </c>
      <c r="BA992" s="13">
        <f t="shared" si="1218"/>
        <v>1.7506604579678149E-4</v>
      </c>
      <c r="BB992" s="13">
        <f t="shared" si="1219"/>
        <v>4.2261658869472531E-5</v>
      </c>
      <c r="BC992" s="13">
        <f t="shared" si="1220"/>
        <v>8.1617097239880774E-6</v>
      </c>
      <c r="BD992" s="13">
        <f t="shared" si="1221"/>
        <v>1.0017547665279367E-4</v>
      </c>
      <c r="BE992" s="13">
        <f t="shared" si="1222"/>
        <v>1.4563385576437328E-4</v>
      </c>
      <c r="BF992" s="13">
        <f t="shared" si="1223"/>
        <v>1.0586033954352443E-4</v>
      </c>
      <c r="BG992" s="13">
        <f t="shared" si="1224"/>
        <v>5.1299479458043849E-5</v>
      </c>
      <c r="BH992" s="13">
        <f t="shared" si="1225"/>
        <v>1.8644635498152745E-5</v>
      </c>
      <c r="BI992" s="13">
        <f t="shared" si="1226"/>
        <v>5.4210676058541368E-6</v>
      </c>
      <c r="BJ992" s="14">
        <f t="shared" si="1227"/>
        <v>0.48339206254923478</v>
      </c>
      <c r="BK992" s="14">
        <f t="shared" si="1228"/>
        <v>0.26630929948443993</v>
      </c>
      <c r="BL992" s="14">
        <f t="shared" si="1229"/>
        <v>0.23723152135255007</v>
      </c>
      <c r="BM992" s="14">
        <f t="shared" si="1230"/>
        <v>0.434511679504343</v>
      </c>
      <c r="BN992" s="14">
        <f t="shared" si="1231"/>
        <v>0.56464744668858657</v>
      </c>
    </row>
    <row r="993" spans="1:66" x14ac:dyDescent="0.25">
      <c r="A993" t="s">
        <v>91</v>
      </c>
      <c r="B993" t="s">
        <v>370</v>
      </c>
      <c r="C993" t="s">
        <v>371</v>
      </c>
      <c r="D993" s="24" t="s">
        <v>501</v>
      </c>
      <c r="E993" s="10">
        <f>VLOOKUP(A993,home!$A$2:$E$405,3,FALSE)</f>
        <v>1.375</v>
      </c>
      <c r="F993" s="10">
        <f>VLOOKUP(B993,home!$B$2:$E$405,3,FALSE)</f>
        <v>0.97</v>
      </c>
      <c r="G993" s="10">
        <f>VLOOKUP(C993,away!$B$2:$E$405,4,FALSE)</f>
        <v>0.91</v>
      </c>
      <c r="H993" s="10">
        <f>VLOOKUP(A993,away!$A$2:$E$405,3,FALSE)</f>
        <v>1.1442307692307701</v>
      </c>
      <c r="I993" s="10">
        <f>VLOOKUP(C993,away!$B$2:$E$405,3,FALSE)</f>
        <v>0.18</v>
      </c>
      <c r="J993" s="10">
        <f>VLOOKUP(B993,home!$B$2:$E$405,4,FALSE)</f>
        <v>0.28999999999999998</v>
      </c>
      <c r="K993" s="12">
        <f t="shared" si="1176"/>
        <v>1.2137125</v>
      </c>
      <c r="L993" s="12">
        <f t="shared" si="1177"/>
        <v>5.9728846153846195E-2</v>
      </c>
      <c r="M993" s="13">
        <f t="shared" si="1178"/>
        <v>0.27986684397622785</v>
      </c>
      <c r="N993" s="13">
        <f t="shared" si="1179"/>
        <v>0.33967788686949751</v>
      </c>
      <c r="O993" s="13">
        <f t="shared" si="1180"/>
        <v>1.6716123667418595E-2</v>
      </c>
      <c r="P993" s="13">
        <f t="shared" si="1181"/>
        <v>2.0288568246691792E-2</v>
      </c>
      <c r="Q993" s="13">
        <f t="shared" si="1182"/>
        <v>0.20613564863354755</v>
      </c>
      <c r="R993" s="13">
        <f t="shared" si="1183"/>
        <v>4.9921738940995625E-4</v>
      </c>
      <c r="S993" s="13">
        <f t="shared" si="1184"/>
        <v>3.6769807710379792E-4</v>
      </c>
      <c r="T993" s="13">
        <f t="shared" si="1185"/>
        <v>1.231224444405646E-2</v>
      </c>
      <c r="U993" s="13">
        <f t="shared" si="1186"/>
        <v>6.0590638574423161E-4</v>
      </c>
      <c r="V993" s="13">
        <f t="shared" si="1187"/>
        <v>2.9617527414538806E-6</v>
      </c>
      <c r="W993" s="13">
        <f t="shared" si="1188"/>
        <v>8.3396471147381482E-2</v>
      </c>
      <c r="X993" s="13">
        <f t="shared" si="1189"/>
        <v>4.9811749949356223E-3</v>
      </c>
      <c r="Y993" s="13">
        <f t="shared" si="1190"/>
        <v>1.487599174689477E-4</v>
      </c>
      <c r="Z993" s="13">
        <f t="shared" si="1191"/>
        <v>9.9392262164640104E-6</v>
      </c>
      <c r="AA993" s="13">
        <f t="shared" si="1192"/>
        <v>1.2063363099250077E-5</v>
      </c>
      <c r="AB993" s="13">
        <f t="shared" si="1193"/>
        <v>7.320727292799281E-6</v>
      </c>
      <c r="AC993" s="13">
        <f t="shared" si="1194"/>
        <v>1.3419266143473046E-8</v>
      </c>
      <c r="AD993" s="13">
        <f t="shared" si="1195"/>
        <v>2.5304834871866584E-2</v>
      </c>
      <c r="AE993" s="13">
        <f t="shared" si="1196"/>
        <v>1.5114285890102017E-3</v>
      </c>
      <c r="AF993" s="13">
        <f t="shared" si="1197"/>
        <v>4.5137942832757591E-5</v>
      </c>
      <c r="AG993" s="13">
        <f t="shared" si="1198"/>
        <v>8.9867908105296169E-7</v>
      </c>
      <c r="AH993" s="13">
        <f t="shared" si="1199"/>
        <v>1.484146283928633E-7</v>
      </c>
      <c r="AI993" s="13">
        <f t="shared" si="1200"/>
        <v>1.8013268966327312E-7</v>
      </c>
      <c r="AJ993" s="13">
        <f t="shared" si="1201"/>
        <v>1.0931464855146771E-7</v>
      </c>
      <c r="AK993" s="13">
        <f t="shared" si="1202"/>
        <v>4.4225518460007725E-8</v>
      </c>
      <c r="AL993" s="13">
        <f t="shared" si="1203"/>
        <v>3.8912461812803965E-11</v>
      </c>
      <c r="AM993" s="13">
        <f t="shared" si="1204"/>
        <v>6.142558878884076E-3</v>
      </c>
      <c r="AN993" s="13">
        <f t="shared" si="1205"/>
        <v>3.6688795426780902E-4</v>
      </c>
      <c r="AO993" s="13">
        <f t="shared" si="1206"/>
        <v>1.0956897088080663E-5</v>
      </c>
      <c r="AP993" s="13">
        <f t="shared" si="1207"/>
        <v>2.1814760683249863E-7</v>
      </c>
      <c r="AQ993" s="13">
        <f t="shared" si="1208"/>
        <v>3.2574262118320068E-9</v>
      </c>
      <c r="AR993" s="13">
        <f t="shared" si="1209"/>
        <v>1.7729269012515162E-9</v>
      </c>
      <c r="AS993" s="13">
        <f t="shared" si="1210"/>
        <v>2.1518235416352312E-9</v>
      </c>
      <c r="AT993" s="13">
        <f t="shared" si="1211"/>
        <v>1.3058475651384756E-9</v>
      </c>
      <c r="AU993" s="13">
        <f t="shared" si="1212"/>
        <v>5.2830783763437698E-10</v>
      </c>
      <c r="AV993" s="13">
        <f t="shared" si="1213"/>
        <v>1.6030345659620362E-10</v>
      </c>
      <c r="AW993" s="13">
        <f t="shared" si="1214"/>
        <v>7.8358507718180121E-14</v>
      </c>
      <c r="AX993" s="13">
        <f t="shared" si="1215"/>
        <v>1.2425500822145974E-3</v>
      </c>
      <c r="AY993" s="13">
        <f t="shared" si="1216"/>
        <v>7.4216082699044643E-5</v>
      </c>
      <c r="AZ993" s="13">
        <f t="shared" si="1217"/>
        <v>2.2164204928361819E-6</v>
      </c>
      <c r="BA993" s="13">
        <f t="shared" si="1218"/>
        <v>4.4128079542948131E-8</v>
      </c>
      <c r="BB993" s="13">
        <f t="shared" si="1219"/>
        <v>6.5892981852135855E-10</v>
      </c>
      <c r="BC993" s="13">
        <f t="shared" si="1220"/>
        <v>7.8714235513287998E-12</v>
      </c>
      <c r="BD993" s="13">
        <f t="shared" si="1221"/>
        <v>1.7649146354477889E-11</v>
      </c>
      <c r="BE993" s="13">
        <f t="shared" si="1222"/>
        <v>2.1420989544759245E-11</v>
      </c>
      <c r="BF993" s="13">
        <f t="shared" si="1223"/>
        <v>1.2999461386421807E-11</v>
      </c>
      <c r="BG993" s="13">
        <f t="shared" si="1224"/>
        <v>5.2592029259891563E-12</v>
      </c>
      <c r="BH993" s="13">
        <f t="shared" si="1225"/>
        <v>1.595790082827405E-12</v>
      </c>
      <c r="BI993" s="13">
        <f t="shared" si="1226"/>
        <v>3.8736607418073147E-13</v>
      </c>
      <c r="BJ993" s="14">
        <f t="shared" si="1227"/>
        <v>0.68135413860523852</v>
      </c>
      <c r="BK993" s="14">
        <f t="shared" si="1228"/>
        <v>0.30060030159364254</v>
      </c>
      <c r="BL993" s="14">
        <f t="shared" si="1229"/>
        <v>1.7841119598971167E-2</v>
      </c>
      <c r="BM993" s="14">
        <f t="shared" si="1230"/>
        <v>0.13654699415865471</v>
      </c>
      <c r="BN993" s="14">
        <f t="shared" si="1231"/>
        <v>0.8631842887827933</v>
      </c>
    </row>
    <row r="994" spans="1:66" x14ac:dyDescent="0.25">
      <c r="A994" t="s">
        <v>91</v>
      </c>
      <c r="B994" t="s">
        <v>389</v>
      </c>
      <c r="C994" t="s">
        <v>97</v>
      </c>
      <c r="D994" s="24" t="s">
        <v>501</v>
      </c>
      <c r="E994" s="10">
        <f>VLOOKUP(A994,home!$A$2:$E$405,3,FALSE)</f>
        <v>1.375</v>
      </c>
      <c r="F994" s="10">
        <f>VLOOKUP(B994,home!$B$2:$E$405,3,FALSE)</f>
        <v>1.21</v>
      </c>
      <c r="G994" s="10">
        <f>VLOOKUP(C994,away!$B$2:$E$405,4,FALSE)</f>
        <v>1.27</v>
      </c>
      <c r="H994" s="10">
        <f>VLOOKUP(A994,away!$A$2:$E$405,3,FALSE)</f>
        <v>1.1442307692307701</v>
      </c>
      <c r="I994" s="10">
        <f>VLOOKUP(C994,away!$B$2:$E$405,3,FALSE)</f>
        <v>0.73</v>
      </c>
      <c r="J994" s="10">
        <f>VLOOKUP(B994,home!$B$2:$E$405,4,FALSE)</f>
        <v>0.57999999999999996</v>
      </c>
      <c r="K994" s="12">
        <f t="shared" si="1176"/>
        <v>2.1129624999999996</v>
      </c>
      <c r="L994" s="12">
        <f t="shared" si="1177"/>
        <v>0.484467307692308</v>
      </c>
      <c r="M994" s="13">
        <f t="shared" si="1178"/>
        <v>7.4464721125522756E-2</v>
      </c>
      <c r="N994" s="13">
        <f t="shared" si="1179"/>
        <v>0.15734116331118736</v>
      </c>
      <c r="O994" s="13">
        <f t="shared" si="1180"/>
        <v>3.6075722961740546E-2</v>
      </c>
      <c r="P994" s="13">
        <f t="shared" si="1181"/>
        <v>7.6226649778546707E-2</v>
      </c>
      <c r="Q994" s="13">
        <f t="shared" si="1182"/>
        <v>0.16622798889145737</v>
      </c>
      <c r="R994" s="13">
        <f t="shared" si="1183"/>
        <v>8.7387541881640083E-3</v>
      </c>
      <c r="S994" s="13">
        <f t="shared" si="1184"/>
        <v>1.9507566968076866E-2</v>
      </c>
      <c r="T994" s="13">
        <f t="shared" si="1185"/>
        <v>8.0532026241351251E-2</v>
      </c>
      <c r="U994" s="13">
        <f t="shared" si="1186"/>
        <v>1.8464659896308491E-2</v>
      </c>
      <c r="V994" s="13">
        <f t="shared" si="1187"/>
        <v>2.2187933842010002E-3</v>
      </c>
      <c r="W994" s="13">
        <f t="shared" si="1188"/>
        <v>0.11707783565935533</v>
      </c>
      <c r="X994" s="13">
        <f t="shared" si="1189"/>
        <v>5.6720383832330371E-2</v>
      </c>
      <c r="Y994" s="13">
        <f t="shared" si="1190"/>
        <v>1.3739585823261704E-2</v>
      </c>
      <c r="Z994" s="13">
        <f t="shared" si="1191"/>
        <v>1.4112135713748991E-3</v>
      </c>
      <c r="AA994" s="13">
        <f t="shared" si="1192"/>
        <v>2.981841355806235E-3</v>
      </c>
      <c r="AB994" s="13">
        <f t="shared" si="1193"/>
        <v>3.150259482883866E-3</v>
      </c>
      <c r="AC994" s="13">
        <f t="shared" si="1194"/>
        <v>1.4195580107604508E-4</v>
      </c>
      <c r="AD994" s="13">
        <f t="shared" si="1195"/>
        <v>6.1845269082345139E-2</v>
      </c>
      <c r="AE994" s="13">
        <f t="shared" si="1196"/>
        <v>2.996201100583009E-2</v>
      </c>
      <c r="AF994" s="13">
        <f t="shared" si="1197"/>
        <v>7.2578074025209018E-3</v>
      </c>
      <c r="AG994" s="13">
        <f t="shared" si="1198"/>
        <v>1.1720568040162014E-3</v>
      </c>
      <c r="AH994" s="13">
        <f t="shared" si="1199"/>
        <v>1.7092170987571107E-4</v>
      </c>
      <c r="AI994" s="13">
        <f t="shared" si="1200"/>
        <v>3.6115116340325711E-4</v>
      </c>
      <c r="AJ994" s="13">
        <f t="shared" si="1201"/>
        <v>3.8154943255122733E-4</v>
      </c>
      <c r="AK994" s="13">
        <f t="shared" si="1202"/>
        <v>2.6873321429234087E-4</v>
      </c>
      <c r="AL994" s="13">
        <f t="shared" si="1203"/>
        <v>5.8125861315811178E-6</v>
      </c>
      <c r="AM994" s="13">
        <f t="shared" si="1204"/>
        <v>2.6135346874680915E-2</v>
      </c>
      <c r="AN994" s="13">
        <f t="shared" si="1205"/>
        <v>1.2661721135981241E-2</v>
      </c>
      <c r="AO994" s="13">
        <f t="shared" si="1206"/>
        <v>3.0670949747498115E-3</v>
      </c>
      <c r="AP994" s="13">
        <f t="shared" si="1207"/>
        <v>4.9530241495121616E-4</v>
      </c>
      <c r="AQ994" s="13">
        <f t="shared" si="1208"/>
        <v>5.9989456866228522E-5</v>
      </c>
      <c r="AR994" s="13">
        <f t="shared" si="1209"/>
        <v>1.6561196121930314E-5</v>
      </c>
      <c r="AS994" s="13">
        <f t="shared" si="1210"/>
        <v>3.4993186360784174E-5</v>
      </c>
      <c r="AT994" s="13">
        <f t="shared" si="1211"/>
        <v>3.6969645267924215E-5</v>
      </c>
      <c r="AU994" s="13">
        <f t="shared" si="1212"/>
        <v>2.6038491363142107E-5</v>
      </c>
      <c r="AV994" s="13">
        <f t="shared" si="1213"/>
        <v>1.3754588951723288E-5</v>
      </c>
      <c r="AW994" s="13">
        <f t="shared" si="1214"/>
        <v>1.6528108906348789E-7</v>
      </c>
      <c r="AX994" s="13">
        <f t="shared" si="1215"/>
        <v>9.2038346451155037E-3</v>
      </c>
      <c r="AY994" s="13">
        <f t="shared" si="1216"/>
        <v>4.4589569909642976E-3</v>
      </c>
      <c r="AZ994" s="13">
        <f t="shared" si="1217"/>
        <v>1.080109444264134E-3</v>
      </c>
      <c r="BA994" s="13">
        <f t="shared" si="1218"/>
        <v>1.7442590482522665E-4</v>
      </c>
      <c r="BB994" s="13">
        <f t="shared" si="1219"/>
        <v>2.1125912125618083E-5</v>
      </c>
      <c r="BC994" s="13">
        <f t="shared" si="1220"/>
        <v>2.0469627540084964E-6</v>
      </c>
      <c r="BD994" s="13">
        <f t="shared" si="1221"/>
        <v>1.3372263495593103E-6</v>
      </c>
      <c r="BE994" s="13">
        <f t="shared" si="1222"/>
        <v>2.825509130630714E-6</v>
      </c>
      <c r="BF994" s="13">
        <f t="shared" si="1223"/>
        <v>2.9850974182151499E-6</v>
      </c>
      <c r="BG994" s="13">
        <f t="shared" si="1224"/>
        <v>2.102466301178476E-6</v>
      </c>
      <c r="BH994" s="13">
        <f t="shared" si="1225"/>
        <v>1.1106081129759564E-6</v>
      </c>
      <c r="BI994" s="13">
        <f t="shared" si="1226"/>
        <v>4.6933465898279146E-7</v>
      </c>
      <c r="BJ994" s="14">
        <f t="shared" si="1227"/>
        <v>0.7492360827709339</v>
      </c>
      <c r="BK994" s="14">
        <f t="shared" si="1228"/>
        <v>0.17702445663451927</v>
      </c>
      <c r="BL994" s="14">
        <f t="shared" si="1229"/>
        <v>7.0732740755062695E-2</v>
      </c>
      <c r="BM994" s="14">
        <f t="shared" si="1230"/>
        <v>0.47487070176539675</v>
      </c>
      <c r="BN994" s="14">
        <f t="shared" si="1231"/>
        <v>0.51907500025661879</v>
      </c>
    </row>
    <row r="995" spans="1:66" x14ac:dyDescent="0.25">
      <c r="A995" t="s">
        <v>114</v>
      </c>
      <c r="B995" t="s">
        <v>104</v>
      </c>
      <c r="C995" t="s">
        <v>112</v>
      </c>
      <c r="D995" s="24" t="s">
        <v>501</v>
      </c>
      <c r="E995" s="10">
        <f>VLOOKUP(A995,home!$A$2:$E$405,3,FALSE)</f>
        <v>1.23364485981308</v>
      </c>
      <c r="F995" s="10">
        <f>VLOOKUP(B995,home!$B$2:$E$405,3,FALSE)</f>
        <v>1.01</v>
      </c>
      <c r="G995" s="10">
        <f>VLOOKUP(C995,away!$B$2:$E$405,4,FALSE)</f>
        <v>0.61</v>
      </c>
      <c r="H995" s="10">
        <f>VLOOKUP(A995,away!$A$2:$E$405,3,FALSE)</f>
        <v>1.0186915887850501</v>
      </c>
      <c r="I995" s="10">
        <f>VLOOKUP(C995,away!$B$2:$E$405,3,FALSE)</f>
        <v>1.22</v>
      </c>
      <c r="J995" s="10">
        <f>VLOOKUP(B995,home!$B$2:$E$405,4,FALSE)</f>
        <v>0.98</v>
      </c>
      <c r="K995" s="12">
        <f t="shared" si="1176"/>
        <v>0.76004859813083858</v>
      </c>
      <c r="L995" s="12">
        <f t="shared" si="1177"/>
        <v>1.2179476635514057</v>
      </c>
      <c r="M995" s="13">
        <f t="shared" si="1178"/>
        <v>0.138346169289148</v>
      </c>
      <c r="N995" s="13">
        <f t="shared" si="1179"/>
        <v>0.10514981202498862</v>
      </c>
      <c r="O995" s="13">
        <f t="shared" si="1180"/>
        <v>0.16849839364700506</v>
      </c>
      <c r="P995" s="13">
        <f t="shared" si="1181"/>
        <v>0.12806696787870439</v>
      </c>
      <c r="Q995" s="13">
        <f t="shared" si="1182"/>
        <v>3.9959483611656896E-2</v>
      </c>
      <c r="R995" s="13">
        <f t="shared" si="1183"/>
        <v>0.10261111242726742</v>
      </c>
      <c r="S995" s="13">
        <f t="shared" si="1184"/>
        <v>2.9637879288450276E-2</v>
      </c>
      <c r="T995" s="13">
        <f t="shared" si="1185"/>
        <v>4.8668559701538203E-2</v>
      </c>
      <c r="U995" s="13">
        <f t="shared" si="1186"/>
        <v>7.7989432152990465E-2</v>
      </c>
      <c r="V995" s="13">
        <f t="shared" si="1187"/>
        <v>3.0484186108654908E-3</v>
      </c>
      <c r="W995" s="13">
        <f t="shared" si="1188"/>
        <v>1.0123716500357347E-2</v>
      </c>
      <c r="X995" s="13">
        <f t="shared" si="1189"/>
        <v>1.2330156858067045E-2</v>
      </c>
      <c r="Y995" s="13">
        <f t="shared" si="1190"/>
        <v>7.5087428682525494E-3</v>
      </c>
      <c r="Z995" s="13">
        <f t="shared" si="1191"/>
        <v>4.1658321545066983E-2</v>
      </c>
      <c r="AA995" s="13">
        <f t="shared" si="1192"/>
        <v>3.1662348890811869E-2</v>
      </c>
      <c r="AB995" s="13">
        <f t="shared" si="1193"/>
        <v>1.2032461943995536E-2</v>
      </c>
      <c r="AC995" s="13">
        <f t="shared" si="1194"/>
        <v>1.763699576597071E-4</v>
      </c>
      <c r="AD995" s="13">
        <f t="shared" si="1195"/>
        <v>1.9236291334926597E-3</v>
      </c>
      <c r="AE995" s="13">
        <f t="shared" si="1196"/>
        <v>2.3428796086768003E-3</v>
      </c>
      <c r="AF995" s="13">
        <f t="shared" si="1197"/>
        <v>1.4267523726850702E-3</v>
      </c>
      <c r="AG995" s="13">
        <f t="shared" si="1198"/>
        <v>5.7923657292606847E-4</v>
      </c>
      <c r="AH995" s="13">
        <f t="shared" si="1199"/>
        <v>1.2684413848321878E-2</v>
      </c>
      <c r="AI995" s="13">
        <f t="shared" si="1200"/>
        <v>9.6407709635284375E-3</v>
      </c>
      <c r="AJ995" s="13">
        <f t="shared" si="1201"/>
        <v>3.6637272278651416E-3</v>
      </c>
      <c r="AK995" s="13">
        <f t="shared" si="1202"/>
        <v>9.2820358115756137E-4</v>
      </c>
      <c r="AL995" s="13">
        <f t="shared" si="1203"/>
        <v>6.5306226600799568E-6</v>
      </c>
      <c r="AM995" s="13">
        <f t="shared" si="1204"/>
        <v>2.9241032524694727E-4</v>
      </c>
      <c r="AN995" s="13">
        <f t="shared" si="1205"/>
        <v>3.5614047243282606E-4</v>
      </c>
      <c r="AO995" s="13">
        <f t="shared" si="1206"/>
        <v>2.1688022814782718E-4</v>
      </c>
      <c r="AP995" s="13">
        <f t="shared" si="1207"/>
        <v>8.804958904771395E-5</v>
      </c>
      <c r="AQ995" s="13">
        <f t="shared" si="1208"/>
        <v>2.6809947814331161E-5</v>
      </c>
      <c r="AR995" s="13">
        <f t="shared" si="1209"/>
        <v>3.0897904420165482E-3</v>
      </c>
      <c r="AS995" s="13">
        <f t="shared" si="1210"/>
        <v>2.3483908939727414E-3</v>
      </c>
      <c r="AT995" s="13">
        <f t="shared" si="1211"/>
        <v>8.9244560341360441E-4</v>
      </c>
      <c r="AU995" s="13">
        <f t="shared" si="1212"/>
        <v>2.2610067659418012E-4</v>
      </c>
      <c r="AV995" s="13">
        <f t="shared" si="1213"/>
        <v>4.2961875570460167E-5</v>
      </c>
      <c r="AW995" s="13">
        <f t="shared" si="1214"/>
        <v>1.6792759920313949E-7</v>
      </c>
      <c r="AX995" s="13">
        <f t="shared" si="1215"/>
        <v>3.7041009630487454E-5</v>
      </c>
      <c r="AY995" s="13">
        <f t="shared" si="1216"/>
        <v>4.5114011135037312E-5</v>
      </c>
      <c r="AZ995" s="13">
        <f t="shared" si="1217"/>
        <v>2.7473252227675397E-5</v>
      </c>
      <c r="BA995" s="13">
        <f t="shared" si="1218"/>
        <v>1.1153661120285232E-5</v>
      </c>
      <c r="BB995" s="13">
        <f t="shared" si="1219"/>
        <v>3.396143875373888E-6</v>
      </c>
      <c r="BC995" s="13">
        <f t="shared" si="1220"/>
        <v>8.2726509961920949E-7</v>
      </c>
      <c r="BD995" s="13">
        <f t="shared" si="1221"/>
        <v>6.2720050828625321E-4</v>
      </c>
      <c r="BE995" s="13">
        <f t="shared" si="1222"/>
        <v>4.7670286706991616E-4</v>
      </c>
      <c r="BF995" s="13">
        <f t="shared" si="1223"/>
        <v>1.8115867292072061E-4</v>
      </c>
      <c r="BG995" s="13">
        <f t="shared" si="1224"/>
        <v>4.5896465130878938E-5</v>
      </c>
      <c r="BH995" s="13">
        <f t="shared" si="1225"/>
        <v>8.7208859954713619E-6</v>
      </c>
      <c r="BI995" s="13">
        <f t="shared" si="1226"/>
        <v>1.3256594350633748E-6</v>
      </c>
      <c r="BJ995" s="14">
        <f t="shared" si="1227"/>
        <v>0.23111826515841938</v>
      </c>
      <c r="BK995" s="14">
        <f t="shared" si="1228"/>
        <v>0.29932744965862301</v>
      </c>
      <c r="BL995" s="14">
        <f t="shared" si="1229"/>
        <v>0.42765155923334924</v>
      </c>
      <c r="BM995" s="14">
        <f t="shared" si="1230"/>
        <v>0.31707871063315246</v>
      </c>
      <c r="BN995" s="14">
        <f t="shared" si="1231"/>
        <v>0.68263193887877038</v>
      </c>
    </row>
    <row r="996" spans="1:66" x14ac:dyDescent="0.25">
      <c r="A996" t="s">
        <v>114</v>
      </c>
      <c r="B996" t="s">
        <v>119</v>
      </c>
      <c r="C996" t="s">
        <v>115</v>
      </c>
      <c r="D996" s="24" t="s">
        <v>501</v>
      </c>
      <c r="E996" s="10">
        <f>VLOOKUP(A996,home!$A$2:$E$405,3,FALSE)</f>
        <v>1.23364485981308</v>
      </c>
      <c r="F996" s="10">
        <f>VLOOKUP(B996,home!$B$2:$E$405,3,FALSE)</f>
        <v>1.62</v>
      </c>
      <c r="G996" s="10">
        <f>VLOOKUP(C996,away!$B$2:$E$405,4,FALSE)</f>
        <v>0.81</v>
      </c>
      <c r="H996" s="10">
        <f>VLOOKUP(A996,away!$A$2:$E$405,3,FALSE)</f>
        <v>1.0186915887850501</v>
      </c>
      <c r="I996" s="10">
        <f>VLOOKUP(C996,away!$B$2:$E$405,3,FALSE)</f>
        <v>1.01</v>
      </c>
      <c r="J996" s="10">
        <f>VLOOKUP(B996,home!$B$2:$E$405,4,FALSE)</f>
        <v>0.98</v>
      </c>
      <c r="K996" s="12">
        <f t="shared" si="1176"/>
        <v>1.6187887850467237</v>
      </c>
      <c r="L996" s="12">
        <f t="shared" si="1177"/>
        <v>1.0083009345794425</v>
      </c>
      <c r="M996" s="13">
        <f t="shared" si="1178"/>
        <v>7.228853631174896E-2</v>
      </c>
      <c r="N996" s="13">
        <f t="shared" si="1179"/>
        <v>0.11701987186890206</v>
      </c>
      <c r="O996" s="13">
        <f t="shared" si="1180"/>
        <v>7.2888598722516448E-2</v>
      </c>
      <c r="P996" s="13">
        <f t="shared" si="1181"/>
        <v>0.11799124616978057</v>
      </c>
      <c r="Q996" s="13">
        <f t="shared" si="1182"/>
        <v>9.4715228104491636E-2</v>
      </c>
      <c r="R996" s="13">
        <f t="shared" si="1183"/>
        <v>3.674682110604964E-2</v>
      </c>
      <c r="S996" s="13">
        <f t="shared" si="1184"/>
        <v>4.8147102165198512E-2</v>
      </c>
      <c r="T996" s="13">
        <f t="shared" si="1185"/>
        <v>9.5501453016664004E-2</v>
      </c>
      <c r="U996" s="13">
        <f t="shared" si="1186"/>
        <v>5.9485341892591401E-2</v>
      </c>
      <c r="V996" s="13">
        <f t="shared" si="1187"/>
        <v>8.7318848630532336E-3</v>
      </c>
      <c r="W996" s="13">
        <f t="shared" si="1188"/>
        <v>5.1107983009564442E-2</v>
      </c>
      <c r="X996" s="13">
        <f t="shared" si="1189"/>
        <v>5.1532227033014105E-2</v>
      </c>
      <c r="Y996" s="13">
        <f t="shared" si="1190"/>
        <v>2.5979996339174062E-2</v>
      </c>
      <c r="Z996" s="13">
        <f t="shared" si="1191"/>
        <v>1.2350618021351144E-2</v>
      </c>
      <c r="AA996" s="13">
        <f t="shared" si="1192"/>
        <v>1.9993041941359188E-2</v>
      </c>
      <c r="AB996" s="13">
        <f t="shared" si="1193"/>
        <v>1.6182256036820518E-2</v>
      </c>
      <c r="AC996" s="13">
        <f t="shared" si="1194"/>
        <v>8.9077572752988064E-4</v>
      </c>
      <c r="AD996" s="13">
        <f t="shared" si="1195"/>
        <v>2.0683257430560344E-2</v>
      </c>
      <c r="AE996" s="13">
        <f t="shared" si="1196"/>
        <v>2.0854947797381194E-2</v>
      </c>
      <c r="AF996" s="13">
        <f t="shared" si="1197"/>
        <v>1.0514031677352471E-2</v>
      </c>
      <c r="AG996" s="13">
        <f t="shared" si="1198"/>
        <v>3.533769322157453E-3</v>
      </c>
      <c r="AH996" s="13">
        <f t="shared" si="1199"/>
        <v>3.1132849233905155E-3</v>
      </c>
      <c r="AI996" s="13">
        <f t="shared" si="1200"/>
        <v>5.0397507186396148E-3</v>
      </c>
      <c r="AJ996" s="13">
        <f t="shared" si="1201"/>
        <v>4.0791459713824876E-3</v>
      </c>
      <c r="AK996" s="13">
        <f t="shared" si="1202"/>
        <v>2.2010919170141652E-3</v>
      </c>
      <c r="AL996" s="13">
        <f t="shared" si="1203"/>
        <v>5.8157900829961162E-5</v>
      </c>
      <c r="AM996" s="13">
        <f t="shared" si="1204"/>
        <v>6.6963650333650799E-3</v>
      </c>
      <c r="AN996" s="13">
        <f t="shared" si="1205"/>
        <v>6.7519511214271096E-3</v>
      </c>
      <c r="AO996" s="13">
        <f t="shared" si="1206"/>
        <v>3.4039993129848342E-3</v>
      </c>
      <c r="AP996" s="13">
        <f t="shared" si="1207"/>
        <v>1.1440852295301295E-3</v>
      </c>
      <c r="AQ996" s="13">
        <f t="shared" si="1208"/>
        <v>2.8839555154344139E-4</v>
      </c>
      <c r="AR996" s="13">
        <f t="shared" si="1209"/>
        <v>6.2782561957334916E-4</v>
      </c>
      <c r="AS996" s="13">
        <f t="shared" si="1210"/>
        <v>1.0163170719303485E-3</v>
      </c>
      <c r="AT996" s="13">
        <f t="shared" si="1211"/>
        <v>8.2260133904618637E-4</v>
      </c>
      <c r="AU996" s="13">
        <f t="shared" si="1212"/>
        <v>4.4387260740412807E-4</v>
      </c>
      <c r="AV996" s="13">
        <f t="shared" si="1213"/>
        <v>1.7963399971381236E-4</v>
      </c>
      <c r="AW996" s="13">
        <f t="shared" si="1214"/>
        <v>2.6368570022224256E-6</v>
      </c>
      <c r="AX996" s="13">
        <f t="shared" si="1215"/>
        <v>1.8066667694317368E-3</v>
      </c>
      <c r="AY996" s="13">
        <f t="shared" si="1216"/>
        <v>1.8216637920916426E-3</v>
      </c>
      <c r="AZ996" s="13">
        <f t="shared" si="1217"/>
        <v>9.1839265202776704E-4</v>
      </c>
      <c r="BA996" s="13">
        <f t="shared" si="1218"/>
        <v>3.0867205645016341E-4</v>
      </c>
      <c r="BB996" s="13">
        <f t="shared" si="1219"/>
        <v>7.7808580749314535E-5</v>
      </c>
      <c r="BC996" s="13">
        <f t="shared" si="1220"/>
        <v>1.569089293756678E-5</v>
      </c>
      <c r="BD996" s="13">
        <f t="shared" si="1221"/>
        <v>1.0550619316145423E-4</v>
      </c>
      <c r="BE996" s="13">
        <f t="shared" si="1222"/>
        <v>1.7079224224273543E-4</v>
      </c>
      <c r="BF996" s="13">
        <f t="shared" si="1223"/>
        <v>1.3823828315776172E-4</v>
      </c>
      <c r="BG996" s="13">
        <f t="shared" si="1224"/>
        <v>7.4592860813299365E-5</v>
      </c>
      <c r="BH996" s="13">
        <f t="shared" si="1225"/>
        <v>3.0187521632280042E-5</v>
      </c>
      <c r="BI996" s="13">
        <f t="shared" si="1226"/>
        <v>9.7734442933380593E-6</v>
      </c>
      <c r="BJ996" s="14">
        <f t="shared" si="1227"/>
        <v>0.51467645659180039</v>
      </c>
      <c r="BK996" s="14">
        <f t="shared" si="1228"/>
        <v>0.24992936693023279</v>
      </c>
      <c r="BL996" s="14">
        <f t="shared" si="1229"/>
        <v>0.22334867441273268</v>
      </c>
      <c r="BM996" s="14">
        <f t="shared" si="1230"/>
        <v>0.48683578673753847</v>
      </c>
      <c r="BN996" s="14">
        <f t="shared" si="1231"/>
        <v>0.51165030228348929</v>
      </c>
    </row>
    <row r="997" spans="1:66" x14ac:dyDescent="0.25">
      <c r="A997" t="s">
        <v>114</v>
      </c>
      <c r="B997" t="s">
        <v>96</v>
      </c>
      <c r="C997" t="s">
        <v>128</v>
      </c>
      <c r="D997" s="24" t="s">
        <v>501</v>
      </c>
      <c r="E997" s="10">
        <f>VLOOKUP(A997,home!$A$2:$E$405,3,FALSE)</f>
        <v>1.23364485981308</v>
      </c>
      <c r="F997" s="10">
        <f>VLOOKUP(B997,home!$B$2:$E$405,3,FALSE)</f>
        <v>0.61</v>
      </c>
      <c r="G997" s="10">
        <f>VLOOKUP(C997,away!$B$2:$E$405,4,FALSE)</f>
        <v>1.01</v>
      </c>
      <c r="H997" s="10">
        <f>VLOOKUP(A997,away!$A$2:$E$405,3,FALSE)</f>
        <v>1.0186915887850501</v>
      </c>
      <c r="I997" s="10">
        <f>VLOOKUP(C997,away!$B$2:$E$405,3,FALSE)</f>
        <v>1.42</v>
      </c>
      <c r="J997" s="10">
        <f>VLOOKUP(B997,home!$B$2:$E$405,4,FALSE)</f>
        <v>1.23</v>
      </c>
      <c r="K997" s="12">
        <f t="shared" si="1176"/>
        <v>0.76004859813083858</v>
      </c>
      <c r="L997" s="12">
        <f t="shared" si="1177"/>
        <v>1.7792467289719684</v>
      </c>
      <c r="M997" s="13">
        <f t="shared" si="1178"/>
        <v>7.8921994390810074E-2</v>
      </c>
      <c r="N997" s="13">
        <f t="shared" si="1179"/>
        <v>5.9984551198425093E-2</v>
      </c>
      <c r="O997" s="13">
        <f t="shared" si="1180"/>
        <v>0.14042170036379284</v>
      </c>
      <c r="P997" s="13">
        <f t="shared" si="1181"/>
        <v>0.10672731650864942</v>
      </c>
      <c r="Q997" s="13">
        <f t="shared" si="1182"/>
        <v>2.2795587023935252E-2</v>
      </c>
      <c r="R997" s="13">
        <f t="shared" si="1183"/>
        <v>0.12492242552448017</v>
      </c>
      <c r="S997" s="13">
        <f t="shared" si="1184"/>
        <v>3.6082210596238444E-2</v>
      </c>
      <c r="T997" s="13">
        <f t="shared" si="1185"/>
        <v>4.0558973647332644E-2</v>
      </c>
      <c r="U997" s="13">
        <f t="shared" si="1186"/>
        <v>9.4947114394985224E-2</v>
      </c>
      <c r="V997" s="13">
        <f t="shared" si="1187"/>
        <v>5.4216086548659562E-3</v>
      </c>
      <c r="W997" s="13">
        <f t="shared" si="1188"/>
        <v>5.7752513203705082E-3</v>
      </c>
      <c r="X997" s="13">
        <f t="shared" si="1189"/>
        <v>1.0275597020760268E-2</v>
      </c>
      <c r="Y997" s="13">
        <f t="shared" si="1190"/>
        <v>9.141411193710907E-3</v>
      </c>
      <c r="Z997" s="13">
        <f t="shared" si="1191"/>
        <v>7.4089272329891889E-2</v>
      </c>
      <c r="AA997" s="13">
        <f t="shared" si="1192"/>
        <v>5.6311447570868256E-2</v>
      </c>
      <c r="AB997" s="13">
        <f t="shared" si="1193"/>
        <v>2.1399718392478319E-2</v>
      </c>
      <c r="AC997" s="13">
        <f t="shared" si="1194"/>
        <v>4.5823232433518695E-4</v>
      </c>
      <c r="AD997" s="13">
        <f t="shared" si="1195"/>
        <v>1.0973679174752196E-3</v>
      </c>
      <c r="AE997" s="13">
        <f t="shared" si="1196"/>
        <v>1.9524882776465653E-3</v>
      </c>
      <c r="AF997" s="13">
        <f t="shared" si="1197"/>
        <v>1.736979190679382E-3</v>
      </c>
      <c r="AG997" s="13">
        <f t="shared" si="1198"/>
        <v>1.0301715144362227E-3</v>
      </c>
      <c r="AH997" s="13">
        <f t="shared" si="1199"/>
        <v>3.2955773861218375E-2</v>
      </c>
      <c r="AI997" s="13">
        <f t="shared" si="1200"/>
        <v>2.5047989723535957E-2</v>
      </c>
      <c r="AJ997" s="13">
        <f t="shared" si="1201"/>
        <v>9.5188447376845769E-3</v>
      </c>
      <c r="AK997" s="13">
        <f t="shared" si="1202"/>
        <v>2.4115948662340909E-3</v>
      </c>
      <c r="AL997" s="13">
        <f t="shared" si="1203"/>
        <v>2.4786959169653408E-5</v>
      </c>
      <c r="AM997" s="13">
        <f t="shared" si="1204"/>
        <v>1.6681058946215976E-4</v>
      </c>
      <c r="AN997" s="13">
        <f t="shared" si="1205"/>
        <v>2.9679719565843364E-4</v>
      </c>
      <c r="AO997" s="13">
        <f t="shared" si="1206"/>
        <v>2.6403771977166068E-4</v>
      </c>
      <c r="AP997" s="13">
        <f t="shared" si="1207"/>
        <v>1.5659608307631485E-4</v>
      </c>
      <c r="AQ997" s="13">
        <f t="shared" si="1208"/>
        <v>6.9655767145838942E-5</v>
      </c>
      <c r="AR997" s="13">
        <f t="shared" si="1209"/>
        <v>1.1727290568662539E-2</v>
      </c>
      <c r="AS997" s="13">
        <f t="shared" si="1210"/>
        <v>8.9133107565849655E-3</v>
      </c>
      <c r="AT997" s="13">
        <f t="shared" si="1211"/>
        <v>3.3872746726234639E-3</v>
      </c>
      <c r="AU997" s="13">
        <f t="shared" si="1212"/>
        <v>8.5816445547051972E-4</v>
      </c>
      <c r="AV997" s="13">
        <f t="shared" si="1213"/>
        <v>1.630616728365207E-4</v>
      </c>
      <c r="AW997" s="13">
        <f t="shared" si="1214"/>
        <v>9.3110420717966996E-7</v>
      </c>
      <c r="AX997" s="13">
        <f t="shared" si="1215"/>
        <v>2.1130692445682213E-5</v>
      </c>
      <c r="AY997" s="13">
        <f t="shared" si="1216"/>
        <v>3.7596715414892763E-5</v>
      </c>
      <c r="AZ997" s="13">
        <f t="shared" si="1217"/>
        <v>3.344691646101897E-5</v>
      </c>
      <c r="BA997" s="13">
        <f t="shared" si="1218"/>
        <v>1.9836772235822229E-5</v>
      </c>
      <c r="BB997" s="13">
        <f t="shared" si="1219"/>
        <v>8.8236280284871644E-6</v>
      </c>
      <c r="BC997" s="13">
        <f t="shared" si="1220"/>
        <v>3.139882261470233E-6</v>
      </c>
      <c r="BD997" s="13">
        <f t="shared" si="1221"/>
        <v>3.4776238973327732E-3</v>
      </c>
      <c r="BE997" s="13">
        <f t="shared" si="1222"/>
        <v>2.6431631679940774E-3</v>
      </c>
      <c r="BF997" s="13">
        <f t="shared" si="1223"/>
        <v>1.0044662302324823E-3</v>
      </c>
      <c r="BG997" s="13">
        <f t="shared" si="1224"/>
        <v>2.5448105005265547E-4</v>
      </c>
      <c r="BH997" s="13">
        <f t="shared" si="1225"/>
        <v>4.8354491335846125E-5</v>
      </c>
      <c r="BI997" s="13">
        <f t="shared" si="1226"/>
        <v>7.350352670627928E-6</v>
      </c>
      <c r="BJ997" s="14">
        <f t="shared" si="1227"/>
        <v>0.15542625026673385</v>
      </c>
      <c r="BK997" s="14">
        <f t="shared" si="1228"/>
        <v>0.22767374614948366</v>
      </c>
      <c r="BL997" s="14">
        <f t="shared" si="1229"/>
        <v>0.54042115075107433</v>
      </c>
      <c r="BM997" s="14">
        <f t="shared" si="1230"/>
        <v>0.46380017887588315</v>
      </c>
      <c r="BN997" s="14">
        <f t="shared" si="1231"/>
        <v>0.53377357501009282</v>
      </c>
    </row>
    <row r="998" spans="1:66" x14ac:dyDescent="0.25">
      <c r="A998" t="s">
        <v>114</v>
      </c>
      <c r="B998" t="s">
        <v>320</v>
      </c>
      <c r="C998" t="s">
        <v>116</v>
      </c>
      <c r="D998" s="24" t="s">
        <v>501</v>
      </c>
      <c r="E998" s="10">
        <f>VLOOKUP(A998,home!$A$2:$E$405,3,FALSE)</f>
        <v>1.23364485981308</v>
      </c>
      <c r="F998" s="10">
        <f>VLOOKUP(B998,home!$B$2:$E$405,3,FALSE)</f>
        <v>1.01</v>
      </c>
      <c r="G998" s="10">
        <f>VLOOKUP(C998,away!$B$2:$E$405,4,FALSE)</f>
        <v>1.01</v>
      </c>
      <c r="H998" s="10">
        <f>VLOOKUP(A998,away!$A$2:$E$405,3,FALSE)</f>
        <v>1.0186915887850501</v>
      </c>
      <c r="I998" s="10">
        <f>VLOOKUP(C998,away!$B$2:$E$405,3,FALSE)</f>
        <v>0.61</v>
      </c>
      <c r="J998" s="10">
        <f>VLOOKUP(B998,home!$B$2:$E$405,4,FALSE)</f>
        <v>0.98</v>
      </c>
      <c r="K998" s="12">
        <f t="shared" si="1176"/>
        <v>1.2584411214953228</v>
      </c>
      <c r="L998" s="12">
        <f t="shared" si="1177"/>
        <v>0.60897383177570286</v>
      </c>
      <c r="M998" s="13">
        <f t="shared" si="1178"/>
        <v>0.15452259409009611</v>
      </c>
      <c r="N998" s="13">
        <f t="shared" si="1179"/>
        <v>0.19445758660310711</v>
      </c>
      <c r="O998" s="13">
        <f t="shared" si="1180"/>
        <v>9.4100216218967428E-2</v>
      </c>
      <c r="P998" s="13">
        <f t="shared" si="1181"/>
        <v>0.11841958163154974</v>
      </c>
      <c r="Q998" s="13">
        <f t="shared" si="1182"/>
        <v>0.12235671168404405</v>
      </c>
      <c r="R998" s="13">
        <f t="shared" si="1183"/>
        <v>2.8652284620893361E-2</v>
      </c>
      <c r="S998" s="13">
        <f t="shared" si="1184"/>
        <v>2.2687939903492188E-2</v>
      </c>
      <c r="T998" s="13">
        <f t="shared" si="1185"/>
        <v>7.4512035557707218E-2</v>
      </c>
      <c r="U998" s="13">
        <f t="shared" si="1186"/>
        <v>3.6057213191720235E-2</v>
      </c>
      <c r="V998" s="13">
        <f t="shared" si="1187"/>
        <v>1.9318975233750383E-3</v>
      </c>
      <c r="W998" s="13">
        <f t="shared" si="1188"/>
        <v>5.1326239158049403E-2</v>
      </c>
      <c r="X998" s="13">
        <f t="shared" si="1189"/>
        <v>3.1256336530713476E-2</v>
      </c>
      <c r="Y998" s="13">
        <f t="shared" si="1190"/>
        <v>9.5171455121897293E-3</v>
      </c>
      <c r="Z998" s="13">
        <f t="shared" si="1191"/>
        <v>5.8161638515711583E-3</v>
      </c>
      <c r="AA998" s="13">
        <f t="shared" si="1192"/>
        <v>7.3192997601717654E-3</v>
      </c>
      <c r="AB998" s="13">
        <f t="shared" si="1193"/>
        <v>4.6054538993755036E-3</v>
      </c>
      <c r="AC998" s="13">
        <f t="shared" si="1194"/>
        <v>9.2532785342911417E-5</v>
      </c>
      <c r="AD998" s="13">
        <f t="shared" si="1195"/>
        <v>1.6147762492048221E-2</v>
      </c>
      <c r="AE998" s="13">
        <f t="shared" si="1196"/>
        <v>9.833564799386579E-3</v>
      </c>
      <c r="AF998" s="13">
        <f t="shared" si="1197"/>
        <v>2.9941918179485572E-3</v>
      </c>
      <c r="AG998" s="13">
        <f t="shared" si="1198"/>
        <v>6.0779482148253037E-4</v>
      </c>
      <c r="AH998" s="13">
        <f t="shared" si="1199"/>
        <v>8.8547289673165442E-4</v>
      </c>
      <c r="AI998" s="13">
        <f t="shared" si="1200"/>
        <v>1.1143155052166954E-3</v>
      </c>
      <c r="AJ998" s="13">
        <f t="shared" si="1201"/>
        <v>7.0115022704226302E-4</v>
      </c>
      <c r="AK998" s="13">
        <f t="shared" si="1202"/>
        <v>2.9411875935192179E-4</v>
      </c>
      <c r="AL998" s="13">
        <f t="shared" si="1203"/>
        <v>2.836528545753138E-6</v>
      </c>
      <c r="AM998" s="13">
        <f t="shared" si="1204"/>
        <v>4.0642016680266548E-3</v>
      </c>
      <c r="AN998" s="13">
        <f t="shared" si="1205"/>
        <v>2.4749924628873952E-3</v>
      </c>
      <c r="AO998" s="13">
        <f t="shared" si="1206"/>
        <v>7.5360282187026035E-4</v>
      </c>
      <c r="AP998" s="13">
        <f t="shared" si="1207"/>
        <v>1.5297479935710501E-4</v>
      </c>
      <c r="AQ998" s="13">
        <f t="shared" si="1208"/>
        <v>2.3289412432403883E-5</v>
      </c>
      <c r="AR998" s="13">
        <f t="shared" si="1209"/>
        <v>1.078459645712414E-4</v>
      </c>
      <c r="AS998" s="13">
        <f t="shared" si="1210"/>
        <v>1.3571779660377788E-4</v>
      </c>
      <c r="AT998" s="13">
        <f t="shared" si="1211"/>
        <v>8.5396428082466211E-5</v>
      </c>
      <c r="AU998" s="13">
        <f t="shared" si="1212"/>
        <v>3.5822125575931141E-5</v>
      </c>
      <c r="AV998" s="13">
        <f t="shared" si="1213"/>
        <v>1.1270008971030276E-5</v>
      </c>
      <c r="AW998" s="13">
        <f t="shared" si="1214"/>
        <v>6.0383209051073899E-8</v>
      </c>
      <c r="AX998" s="13">
        <f t="shared" si="1215"/>
        <v>8.5242641751577021E-4</v>
      </c>
      <c r="AY998" s="13">
        <f t="shared" si="1216"/>
        <v>5.1910538178141373E-4</v>
      </c>
      <c r="AZ998" s="13">
        <f t="shared" si="1217"/>
        <v>1.5806079671940832E-4</v>
      </c>
      <c r="BA998" s="13">
        <f t="shared" si="1218"/>
        <v>3.208496301057951E-5</v>
      </c>
      <c r="BB998" s="13">
        <f t="shared" si="1219"/>
        <v>4.8847257167335726E-6</v>
      </c>
      <c r="BC998" s="13">
        <f t="shared" si="1220"/>
        <v>5.9493402737851223E-7</v>
      </c>
      <c r="BD998" s="13">
        <f t="shared" si="1221"/>
        <v>1.0945895047749256E-5</v>
      </c>
      <c r="BE998" s="13">
        <f t="shared" si="1222"/>
        <v>1.3774764439659675E-5</v>
      </c>
      <c r="BF998" s="13">
        <f t="shared" si="1223"/>
        <v>8.6673650048896098E-6</v>
      </c>
      <c r="BG998" s="13">
        <f t="shared" si="1224"/>
        <v>3.6357895123875308E-6</v>
      </c>
      <c r="BH998" s="13">
        <f t="shared" si="1225"/>
        <v>1.143856757872475E-6</v>
      </c>
      <c r="BI998" s="13">
        <f t="shared" si="1226"/>
        <v>2.8789527624140825E-7</v>
      </c>
      <c r="BJ998" s="14">
        <f t="shared" si="1227"/>
        <v>0.52204558736002216</v>
      </c>
      <c r="BK998" s="14">
        <f t="shared" si="1228"/>
        <v>0.29817648784418321</v>
      </c>
      <c r="BL998" s="14">
        <f t="shared" si="1229"/>
        <v>0.17414403296931408</v>
      </c>
      <c r="BM998" s="14">
        <f t="shared" si="1230"/>
        <v>0.28715425217786028</v>
      </c>
      <c r="BN998" s="14">
        <f t="shared" si="1231"/>
        <v>0.71250897484865772</v>
      </c>
    </row>
    <row r="999" spans="1:66" x14ac:dyDescent="0.25">
      <c r="A999" t="s">
        <v>114</v>
      </c>
      <c r="B999" t="s">
        <v>121</v>
      </c>
      <c r="C999" t="s">
        <v>120</v>
      </c>
      <c r="D999" s="24" t="s">
        <v>501</v>
      </c>
      <c r="E999" s="10">
        <f>VLOOKUP(A999,home!$A$2:$E$405,3,FALSE)</f>
        <v>1.23364485981308</v>
      </c>
      <c r="F999" s="10">
        <f>VLOOKUP(B999,home!$B$2:$E$405,3,FALSE)</f>
        <v>0.27</v>
      </c>
      <c r="G999" s="10">
        <f>VLOOKUP(C999,away!$B$2:$E$405,4,FALSE)</f>
        <v>1.62</v>
      </c>
      <c r="H999" s="10">
        <f>VLOOKUP(A999,away!$A$2:$E$405,3,FALSE)</f>
        <v>1.0186915887850501</v>
      </c>
      <c r="I999" s="10">
        <f>VLOOKUP(C999,away!$B$2:$E$405,3,FALSE)</f>
        <v>0.81</v>
      </c>
      <c r="J999" s="10">
        <f>VLOOKUP(B999,home!$B$2:$E$405,4,FALSE)</f>
        <v>0.98</v>
      </c>
      <c r="K999" s="12">
        <f t="shared" ref="K999:K1005" si="1232">E999*F999*G999</f>
        <v>0.53959626168224128</v>
      </c>
      <c r="L999" s="12">
        <f t="shared" ref="L999:L1005" si="1233">H999*I999*J999</f>
        <v>0.80863738317757283</v>
      </c>
      <c r="M999" s="13">
        <f t="shared" ref="M999:M1005" si="1234">_xlfn.POISSON.DIST(0,K999,FALSE) * _xlfn.POISSON.DIST(0,L999,FALSE)</f>
        <v>0.25969857566721111</v>
      </c>
      <c r="N999" s="13">
        <f t="shared" ref="N999:N1005" si="1235">_xlfn.POISSON.DIST(1,K999,FALSE) * _xlfn.POISSON.DIST(0,L999,FALSE)</f>
        <v>0.14013238059422975</v>
      </c>
      <c r="O999" s="13">
        <f t="shared" ref="O999:O1005" si="1236">_xlfn.POISSON.DIST(0,K999,FALSE) * _xlfn.POISSON.DIST(1,L999,FALSE)</f>
        <v>0.21000197664247644</v>
      </c>
      <c r="P999" s="13">
        <f t="shared" ref="P999:P1005" si="1237">_xlfn.POISSON.DIST(1,K999,FALSE) * _xlfn.POISSON.DIST(1,L999,FALSE)</f>
        <v>0.11331628154216164</v>
      </c>
      <c r="Q999" s="13">
        <f t="shared" ref="Q999:Q1005" si="1238">_xlfn.POISSON.DIST(2,K999,FALSE) * _xlfn.POISSON.DIST(0,L999,FALSE)</f>
        <v>3.7807454354639718E-2</v>
      </c>
      <c r="R999" s="13">
        <f t="shared" ref="R999:R1005" si="1239">_xlfn.POISSON.DIST(0,K999,FALSE) * _xlfn.POISSON.DIST(2,L999,FALSE)</f>
        <v>8.4907724427144962E-2</v>
      </c>
      <c r="S999" s="13">
        <f t="shared" ref="S999:S1005" si="1240">_xlfn.POISSON.DIST(2,K999,FALSE) * _xlfn.POISSON.DIST(2,L999,FALSE)</f>
        <v>1.2361041670668338E-2</v>
      </c>
      <c r="T999" s="13">
        <f t="shared" ref="T999:T1005" si="1241">_xlfn.POISSON.DIST(2,K999,FALSE) * _xlfn.POISSON.DIST(1,L999,FALSE)</f>
        <v>3.0572520953941387E-2</v>
      </c>
      <c r="U999" s="13">
        <f t="shared" ref="U999:U1005" si="1242">_xlfn.POISSON.DIST(1,K999,FALSE) * _xlfn.POISSON.DIST(2,L999,FALSE)</f>
        <v>4.5815890688833336E-2</v>
      </c>
      <c r="V999" s="13">
        <f t="shared" ref="V999:V1005" si="1243">_xlfn.POISSON.DIST(3,K999,FALSE) * _xlfn.POISSON.DIST(3,L999,FALSE)</f>
        <v>5.9928762262993361E-4</v>
      </c>
      <c r="W999" s="13">
        <f t="shared" ref="W999:W1005" si="1244">_xlfn.POISSON.DIST(3,K999,FALSE) * _xlfn.POISSON.DIST(0,L999,FALSE)</f>
        <v>6.8002536778285216E-3</v>
      </c>
      <c r="X999" s="13">
        <f t="shared" ref="X999:X1005" si="1245">_xlfn.POISSON.DIST(3,K999,FALSE) * _xlfn.POISSON.DIST(1,L999,FALSE)</f>
        <v>5.4989393389829212E-3</v>
      </c>
      <c r="Y999" s="13">
        <f t="shared" ref="Y999:Y1005" si="1246">_xlfn.POISSON.DIST(3,K999,FALSE) * _xlfn.POISSON.DIST(2,L999,FALSE)</f>
        <v>2.2233239586636807E-3</v>
      </c>
      <c r="Z999" s="13">
        <f t="shared" ref="Z999:Z1005" si="1247">_xlfn.POISSON.DIST(0,K999,FALSE) * _xlfn.POISSON.DIST(3,L999,FALSE)</f>
        <v>2.2886520030776326E-2</v>
      </c>
      <c r="AA999" s="13">
        <f t="shared" ref="AA999:AA1005" si="1248">_xlfn.POISSON.DIST(1,K999,FALSE) * _xlfn.POISSON.DIST(3,L999,FALSE)</f>
        <v>1.2349480651522639E-2</v>
      </c>
      <c r="AB999" s="13">
        <f t="shared" ref="AB999:AB1005" si="1249">_xlfn.POISSON.DIST(2,K999,FALSE) * _xlfn.POISSON.DIST(3,L999,FALSE)</f>
        <v>3.3318667966393926E-3</v>
      </c>
      <c r="AC999" s="13">
        <f t="shared" ref="AC999:AC1005" si="1250">_xlfn.POISSON.DIST(4,K999,FALSE) * _xlfn.POISSON.DIST(4,L999,FALSE)</f>
        <v>1.634323676886657E-5</v>
      </c>
      <c r="AD999" s="13">
        <f t="shared" ref="AD999:AD1005" si="1251">_xlfn.POISSON.DIST(4,K999,FALSE) * _xlfn.POISSON.DIST(0,L999,FALSE)</f>
        <v>9.1734786576179559E-4</v>
      </c>
      <c r="AE999" s="13">
        <f t="shared" ref="AE999:AE1005" si="1252">_xlfn.POISSON.DIST(4,K999,FALSE) * _xlfn.POISSON.DIST(1,L999,FALSE)</f>
        <v>7.4180177763314965E-4</v>
      </c>
      <c r="AF999" s="13">
        <f t="shared" ref="AF999:AF1005" si="1253">_xlfn.POISSON.DIST(4,K999,FALSE) * _xlfn.POISSON.DIST(2,L999,FALSE)</f>
        <v>2.9992432415087094E-4</v>
      </c>
      <c r="AG999" s="13">
        <f t="shared" ref="AG999:AG1005" si="1254">_xlfn.POISSON.DIST(4,K999,FALSE) * _xlfn.POISSON.DIST(3,L999,FALSE)</f>
        <v>8.0843340210887468E-5</v>
      </c>
      <c r="AH999" s="13">
        <f t="shared" ref="AH999:AH1005" si="1255">_xlfn.POISSON.DIST(0,K999,FALSE) * _xlfn.POISSON.DIST(4,L999,FALSE)</f>
        <v>4.6267239169320174E-3</v>
      </c>
      <c r="AI999" s="13">
        <f t="shared" ref="AI999:AI1005" si="1256">_xlfn.POISSON.DIST(1,K999,FALSE) * _xlfn.POISSON.DIST(4,L999,FALSE)</f>
        <v>2.496562929412333E-3</v>
      </c>
      <c r="AJ999" s="13">
        <f t="shared" ref="AJ999:AJ1005" si="1257">_xlfn.POISSON.DIST(2,K999,FALSE) * _xlfn.POISSON.DIST(4,L999,FALSE)</f>
        <v>6.735680118826801E-4</v>
      </c>
      <c r="AK999" s="13">
        <f t="shared" ref="AK999:AK1005" si="1258">_xlfn.POISSON.DIST(3,K999,FALSE) * _xlfn.POISSON.DIST(4,L999,FALSE)</f>
        <v>1.2115159373354455E-4</v>
      </c>
      <c r="AL999" s="13">
        <f t="shared" ref="AL999:AL1005" si="1259">_xlfn.POISSON.DIST(5,K999,FALSE) * _xlfn.POISSON.DIST(5,L999,FALSE)</f>
        <v>2.8524681958737721E-7</v>
      </c>
      <c r="AM999" s="13">
        <f t="shared" ref="AM999:AM1005" si="1260">_xlfn.POISSON.DIST(5,K999,FALSE) * _xlfn.POISSON.DIST(0,L999,FALSE)</f>
        <v>9.8999495805449558E-5</v>
      </c>
      <c r="AN999" s="13">
        <f t="shared" ref="AN999:AN1005" si="1261">_xlfn.POISSON.DIST(5,K999,FALSE) * _xlfn.POISSON.DIST(1,L999,FALSE)</f>
        <v>8.0054693224017824E-5</v>
      </c>
      <c r="AO999" s="13">
        <f t="shared" ref="AO999:AO1005" si="1262">_xlfn.POISSON.DIST(5,K999,FALSE) * _xlfn.POISSON.DIST(2,L999,FALSE)</f>
        <v>3.236760881987657E-5</v>
      </c>
      <c r="AP999" s="13">
        <f t="shared" ref="AP999:AP1005" si="1263">_xlfn.POISSON.DIST(5,K999,FALSE) * _xlfn.POISSON.DIST(3,L999,FALSE)</f>
        <v>8.7245528319401057E-6</v>
      </c>
      <c r="AQ999" s="13">
        <f t="shared" ref="AQ999:AQ1005" si="1264">_xlfn.POISSON.DIST(5,K999,FALSE) * _xlfn.POISSON.DIST(4,L999,FALSE)</f>
        <v>1.7637498928536321E-6</v>
      </c>
      <c r="AR999" s="13">
        <f t="shared" ref="AR999:AR1005" si="1265">_xlfn.POISSON.DIST(0,K999,FALSE) * _xlfn.POISSON.DIST(5,L999,FALSE)</f>
        <v>7.4826838417459964E-4</v>
      </c>
      <c r="AS999" s="13">
        <f t="shared" ref="AS999:AS1005" si="1266">_xlfn.POISSON.DIST(1,K999,FALSE) * _xlfn.POISSON.DIST(5,L999,FALSE)</f>
        <v>4.037628228356251E-4</v>
      </c>
      <c r="AT999" s="13">
        <f t="shared" ref="AT999:AT1005" si="1267">_xlfn.POISSON.DIST(2,K999,FALSE) * _xlfn.POISSON.DIST(5,L999,FALSE)</f>
        <v>1.0893445490418619E-4</v>
      </c>
      <c r="AU999" s="13">
        <f t="shared" ref="AU999:AU1005" si="1268">_xlfn.POISSON.DIST(3,K999,FALSE) * _xlfn.POISSON.DIST(5,L999,FALSE)</f>
        <v>1.959354154489719E-5</v>
      </c>
      <c r="AV999" s="13">
        <f t="shared" ref="AV999:AV1005" si="1269">_xlfn.POISSON.DIST(4,K999,FALSE) * _xlfn.POISSON.DIST(5,L999,FALSE)</f>
        <v>2.643150442685552E-6</v>
      </c>
      <c r="AW999" s="13">
        <f t="shared" ref="AW999:AW1005" si="1270">_xlfn.POISSON.DIST(6,K999,FALSE) * _xlfn.POISSON.DIST(6,L999,FALSE)</f>
        <v>3.4573317712152407E-9</v>
      </c>
      <c r="AX999" s="13">
        <f t="shared" ref="AX999:AX1005" si="1271">_xlfn.POISSON.DIST(6,K999,FALSE) * _xlfn.POISSON.DIST(0,L999,FALSE)</f>
        <v>8.9032929741745456E-6</v>
      </c>
      <c r="AY999" s="13">
        <f t="shared" ref="AY999:AY1005" si="1272">_xlfn.POISSON.DIST(6,K999,FALSE) * _xlfn.POISSON.DIST(1,L999,FALSE)</f>
        <v>7.1995355322997726E-6</v>
      </c>
      <c r="AZ999" s="13">
        <f t="shared" ref="AZ999:AZ1005" si="1273">_xlfn.POISSON.DIST(6,K999,FALSE) * _xlfn.POISSON.DIST(2,L999,FALSE)</f>
        <v>2.910906786466421E-6</v>
      </c>
      <c r="BA999" s="13">
        <f t="shared" ref="BA999:BA1005" si="1274">_xlfn.POISSON.DIST(6,K999,FALSE) * _xlfn.POISSON.DIST(3,L999,FALSE)</f>
        <v>7.846226821606815E-7</v>
      </c>
      <c r="BB999" s="13">
        <f t="shared" ref="BB999:BB1005" si="1275">_xlfn.POISSON.DIST(6,K999,FALSE) * _xlfn.POISSON.DIST(4,L999,FALSE)</f>
        <v>1.5861880812104547E-7</v>
      </c>
      <c r="BC999" s="13">
        <f t="shared" ref="BC999:BC1005" si="1276">_xlfn.POISSON.DIST(6,K999,FALSE) * _xlfn.POISSON.DIST(5,L999,FALSE)</f>
        <v>2.5653019584349559E-8</v>
      </c>
      <c r="BD999" s="13">
        <f t="shared" ref="BD999:BD1005" si="1277">_xlfn.POISSON.DIST(0,K999,FALSE) * _xlfn.POISSON.DIST(6,L999,FALSE)</f>
        <v>1.0084629801557645E-4</v>
      </c>
      <c r="BE999" s="13">
        <f t="shared" ref="BE999:BE1005" si="1278">_xlfn.POISSON.DIST(1,K999,FALSE) * _xlfn.POISSON.DIST(6,L999,FALSE)</f>
        <v>5.4416285413698279E-5</v>
      </c>
      <c r="BF999" s="13">
        <f t="shared" ref="BF999:BF1005" si="1279">_xlfn.POISSON.DIST(2,K999,FALSE) * _xlfn.POISSON.DIST(6,L999,FALSE)</f>
        <v>1.4681412091932732E-5</v>
      </c>
      <c r="BG999" s="13">
        <f t="shared" ref="BG999:BG1005" si="1280">_xlfn.POISSON.DIST(3,K999,FALSE) * _xlfn.POISSON.DIST(6,L999,FALSE)</f>
        <v>2.6406783603411186E-6</v>
      </c>
      <c r="BH999" s="13">
        <f t="shared" ref="BH999:BH1005" si="1281">_xlfn.POISSON.DIST(4,K999,FALSE) * _xlfn.POISSON.DIST(6,L999,FALSE)</f>
        <v>3.5622504288631449E-7</v>
      </c>
      <c r="BI999" s="13">
        <f t="shared" ref="BI999:BI1005" si="1282">_xlfn.POISSON.DIST(5,K999,FALSE) * _xlfn.POISSON.DIST(6,L999,FALSE)</f>
        <v>3.8443540291810304E-8</v>
      </c>
      <c r="BJ999" s="14">
        <f t="shared" ref="BJ999:BJ1005" si="1283">SUM(N999,Q999,T999,W999,X999,Y999,AD999,AE999,AF999,AG999,AM999,AN999,AO999,AP999,AQ999,AX999,AY999,AZ999,BA999,BB999,BC999)</f>
        <v>0.22531668291641968</v>
      </c>
      <c r="BK999" s="14">
        <f t="shared" ref="BK999:BK1005" si="1284">SUM(M999,P999,S999,V999,AC999,AL999,AY999)</f>
        <v>0.38599901452179181</v>
      </c>
      <c r="BL999" s="14">
        <f t="shared" ref="BL999:BL1005" si="1285">SUM(O999,R999,U999,AA999,AB999,AH999,AI999,AJ999,AK999,AR999,AS999,AT999,AU999,AV999,BD999,BE999,BF999,BG999,BH999,BI999)</f>
        <v>0.36578112735494411</v>
      </c>
      <c r="BM999" s="14">
        <f t="shared" ref="BM999:BM1005" si="1286">SUM(S999:BI999)</f>
        <v>0.15411175551786765</v>
      </c>
      <c r="BN999" s="14">
        <f t="shared" ref="BN999:BN1005" si="1287">SUM(M999:R999)</f>
        <v>0.84586439322786366</v>
      </c>
    </row>
    <row r="1000" spans="1:66" x14ac:dyDescent="0.25">
      <c r="A1000" t="s">
        <v>114</v>
      </c>
      <c r="B1000" t="s">
        <v>127</v>
      </c>
      <c r="C1000" t="s">
        <v>379</v>
      </c>
      <c r="D1000" s="24" t="s">
        <v>501</v>
      </c>
      <c r="E1000" s="10">
        <f>VLOOKUP(A1000,home!$A$2:$E$405,3,FALSE)</f>
        <v>1.23364485981308</v>
      </c>
      <c r="F1000" s="10">
        <f>VLOOKUP(B1000,home!$B$2:$E$405,3,FALSE)</f>
        <v>1.22</v>
      </c>
      <c r="G1000" s="10">
        <f>VLOOKUP(C1000,away!$B$2:$E$405,4,FALSE)</f>
        <v>1.01</v>
      </c>
      <c r="H1000" s="10">
        <f>VLOOKUP(A1000,away!$A$2:$E$405,3,FALSE)</f>
        <v>1.0186915887850501</v>
      </c>
      <c r="I1000" s="10">
        <f>VLOOKUP(C1000,away!$B$2:$E$405,3,FALSE)</f>
        <v>0.41</v>
      </c>
      <c r="J1000" s="10">
        <f>VLOOKUP(B1000,home!$B$2:$E$405,4,FALSE)</f>
        <v>0.25</v>
      </c>
      <c r="K1000" s="12">
        <f t="shared" si="1232"/>
        <v>1.5200971962616772</v>
      </c>
      <c r="L1000" s="12">
        <f t="shared" si="1233"/>
        <v>0.10441588785046763</v>
      </c>
      <c r="M1000" s="13">
        <f t="shared" si="1234"/>
        <v>0.19700757797375146</v>
      </c>
      <c r="N1000" s="13">
        <f t="shared" si="1235"/>
        <v>0.29947066692020335</v>
      </c>
      <c r="O1000" s="13">
        <f t="shared" si="1236"/>
        <v>2.0570721167399487E-2</v>
      </c>
      <c r="P1000" s="13">
        <f t="shared" si="1237"/>
        <v>3.1269495571644698E-2</v>
      </c>
      <c r="Q1000" s="13">
        <f t="shared" si="1238"/>
        <v>0.22761226057400788</v>
      </c>
      <c r="R1000" s="13">
        <f t="shared" si="1239"/>
        <v>1.0739550572092125E-3</v>
      </c>
      <c r="S1000" s="13">
        <f t="shared" si="1240"/>
        <v>1.2407915514744607E-3</v>
      </c>
      <c r="T1000" s="13">
        <f t="shared" si="1241"/>
        <v>2.3766336273487017E-2</v>
      </c>
      <c r="U1000" s="13">
        <f t="shared" si="1242"/>
        <v>1.6325160713747734E-3</v>
      </c>
      <c r="V1000" s="13">
        <f t="shared" si="1243"/>
        <v>2.1882365204885808E-5</v>
      </c>
      <c r="W1000" s="13">
        <f t="shared" si="1244"/>
        <v>0.11533091971111056</v>
      </c>
      <c r="X1000" s="13">
        <f t="shared" si="1245"/>
        <v>1.2042380378246606E-2</v>
      </c>
      <c r="Y1000" s="13">
        <f t="shared" si="1246"/>
        <v>6.2870791951383481E-4</v>
      </c>
      <c r="Z1000" s="13">
        <f t="shared" si="1247"/>
        <v>3.737932360333324E-5</v>
      </c>
      <c r="AA1000" s="13">
        <f t="shared" si="1248"/>
        <v>5.6820205007584796E-5</v>
      </c>
      <c r="AB1000" s="13">
        <f t="shared" si="1249"/>
        <v>4.3186117161521685E-5</v>
      </c>
      <c r="AC1000" s="13">
        <f t="shared" si="1250"/>
        <v>2.1707620618864447E-7</v>
      </c>
      <c r="AD1000" s="13">
        <f t="shared" si="1251"/>
        <v>4.3828551923784945E-2</v>
      </c>
      <c r="AE1000" s="13">
        <f t="shared" si="1252"/>
        <v>4.5763971623223251E-3</v>
      </c>
      <c r="AF1000" s="13">
        <f t="shared" si="1253"/>
        <v>2.3892428643012311E-4</v>
      </c>
      <c r="AG1000" s="13">
        <f t="shared" si="1254"/>
        <v>8.3158304988802489E-6</v>
      </c>
      <c r="AH1000" s="13">
        <f t="shared" si="1255"/>
        <v>9.7574881532299481E-7</v>
      </c>
      <c r="AI1000" s="13">
        <f t="shared" si="1256"/>
        <v>1.4832330384281375E-6</v>
      </c>
      <c r="AJ1000" s="13">
        <f t="shared" si="1257"/>
        <v>1.1273291915586503E-6</v>
      </c>
      <c r="AK1000" s="13">
        <f t="shared" si="1258"/>
        <v>5.7121664778408259E-7</v>
      </c>
      <c r="AL1000" s="13">
        <f t="shared" si="1259"/>
        <v>1.3781933746791491E-9</v>
      </c>
      <c r="AM1000" s="13">
        <f t="shared" si="1260"/>
        <v>1.3324731779110966E-2</v>
      </c>
      <c r="AN1000" s="13">
        <f t="shared" si="1261"/>
        <v>1.3913136990852124E-3</v>
      </c>
      <c r="AO1000" s="13">
        <f t="shared" si="1262"/>
        <v>7.2637627584250399E-5</v>
      </c>
      <c r="AP1000" s="13">
        <f t="shared" si="1263"/>
        <v>2.5281741251870421E-6</v>
      </c>
      <c r="AQ1000" s="13">
        <f t="shared" si="1264"/>
        <v>6.5995386480496036E-8</v>
      </c>
      <c r="AR1000" s="13">
        <f t="shared" si="1265"/>
        <v>2.0376735774198506E-8</v>
      </c>
      <c r="AS1000" s="13">
        <f t="shared" si="1266"/>
        <v>3.0974618919324167E-8</v>
      </c>
      <c r="AT1000" s="13">
        <f t="shared" si="1267"/>
        <v>2.3542215687269284E-8</v>
      </c>
      <c r="AU1000" s="13">
        <f t="shared" si="1268"/>
        <v>1.1928818686668572E-8</v>
      </c>
      <c r="AV1000" s="13">
        <f t="shared" si="1269"/>
        <v>4.5332409600797002E-9</v>
      </c>
      <c r="AW1000" s="13">
        <f t="shared" si="1270"/>
        <v>6.0763894450775263E-12</v>
      </c>
      <c r="AX1000" s="13">
        <f t="shared" si="1271"/>
        <v>3.3758145697275737E-3</v>
      </c>
      <c r="AY1000" s="13">
        <f t="shared" si="1272"/>
        <v>3.5248867551664894E-4</v>
      </c>
      <c r="AZ1000" s="13">
        <f t="shared" si="1273"/>
        <v>1.8402709005653146E-5</v>
      </c>
      <c r="BA1000" s="13">
        <f t="shared" si="1274"/>
        <v>6.4051173322635669E-7</v>
      </c>
      <c r="BB1000" s="13">
        <f t="shared" si="1275"/>
        <v>1.6719900325867966E-8</v>
      </c>
      <c r="BC1000" s="13">
        <f t="shared" si="1276"/>
        <v>3.4916464745936551E-10</v>
      </c>
      <c r="BD1000" s="13">
        <f t="shared" si="1277"/>
        <v>3.5460915955955363E-10</v>
      </c>
      <c r="BE1000" s="13">
        <f t="shared" si="1278"/>
        <v>5.3904038921518718E-10</v>
      </c>
      <c r="BF1000" s="13">
        <f t="shared" si="1279"/>
        <v>4.0969689215890469E-10</v>
      </c>
      <c r="BG1000" s="13">
        <f t="shared" si="1280"/>
        <v>2.075930323626246E-10</v>
      </c>
      <c r="BH1000" s="13">
        <f t="shared" si="1281"/>
        <v>7.8890396614471319E-11</v>
      </c>
      <c r="BI1000" s="13">
        <f t="shared" si="1282"/>
        <v>2.3984214141125911E-11</v>
      </c>
      <c r="BJ1000" s="14">
        <f t="shared" si="1283"/>
        <v>0.74604210178994568</v>
      </c>
      <c r="BK1000" s="14">
        <f t="shared" si="1284"/>
        <v>0.22989245459199173</v>
      </c>
      <c r="BL1000" s="14">
        <f t="shared" si="1285"/>
        <v>2.3381449115289783E-2</v>
      </c>
      <c r="BM1000" s="14">
        <f t="shared" si="1286"/>
        <v>0.22199621888717416</v>
      </c>
      <c r="BN1000" s="14">
        <f t="shared" si="1287"/>
        <v>0.77700467726421607</v>
      </c>
    </row>
    <row r="1001" spans="1:66" x14ac:dyDescent="0.25">
      <c r="A1001" t="s">
        <v>114</v>
      </c>
      <c r="B1001" t="s">
        <v>356</v>
      </c>
      <c r="C1001" t="s">
        <v>110</v>
      </c>
      <c r="D1001" s="24" t="s">
        <v>501</v>
      </c>
      <c r="E1001" s="10">
        <f>VLOOKUP(A1001,home!$A$2:$E$405,3,FALSE)</f>
        <v>1.23364485981308</v>
      </c>
      <c r="F1001" s="10">
        <f>VLOOKUP(B1001,home!$B$2:$E$405,3,FALSE)</f>
        <v>1.3</v>
      </c>
      <c r="G1001" s="10">
        <f>VLOOKUP(C1001,away!$B$2:$E$405,4,FALSE)</f>
        <v>1.42</v>
      </c>
      <c r="H1001" s="10">
        <f>VLOOKUP(A1001,away!$A$2:$E$405,3,FALSE)</f>
        <v>1.0186915887850501</v>
      </c>
      <c r="I1001" s="10">
        <f>VLOOKUP(C1001,away!$B$2:$E$405,3,FALSE)</f>
        <v>1.82</v>
      </c>
      <c r="J1001" s="10">
        <f>VLOOKUP(B1001,home!$B$2:$E$405,4,FALSE)</f>
        <v>1.77</v>
      </c>
      <c r="K1001" s="12">
        <f t="shared" si="1232"/>
        <v>2.2773084112149458</v>
      </c>
      <c r="L1001" s="12">
        <f t="shared" si="1233"/>
        <v>3.28161308411216</v>
      </c>
      <c r="M1001" s="13">
        <f t="shared" si="1234"/>
        <v>3.8529295601403167E-3</v>
      </c>
      <c r="N1001" s="13">
        <f t="shared" si="1235"/>
        <v>8.7743088951262437E-3</v>
      </c>
      <c r="O1001" s="13">
        <f t="shared" si="1236"/>
        <v>1.2643824056718973E-2</v>
      </c>
      <c r="P1001" s="13">
        <f t="shared" si="1237"/>
        <v>2.8793886874287997E-2</v>
      </c>
      <c r="Q1001" s="13">
        <f t="shared" si="1238"/>
        <v>9.9909037247345577E-3</v>
      </c>
      <c r="R1001" s="13">
        <f t="shared" si="1239"/>
        <v>2.074606922887054E-2</v>
      </c>
      <c r="S1001" s="13">
        <f t="shared" si="1240"/>
        <v>5.3795943345710993E-2</v>
      </c>
      <c r="T1001" s="13">
        <f t="shared" si="1241"/>
        <v>3.2786280385193843E-2</v>
      </c>
      <c r="U1001" s="13">
        <f t="shared" si="1242"/>
        <v>4.7245197954554445E-2</v>
      </c>
      <c r="V1001" s="13">
        <f t="shared" si="1243"/>
        <v>4.467002987420296E-2</v>
      </c>
      <c r="W1001" s="13">
        <f t="shared" si="1244"/>
        <v>7.5841230293255792E-3</v>
      </c>
      <c r="X1001" s="13">
        <f t="shared" si="1245"/>
        <v>2.4888157364551175E-2</v>
      </c>
      <c r="Y1001" s="13">
        <f t="shared" si="1246"/>
        <v>4.0836651423476783E-2</v>
      </c>
      <c r="Z1001" s="13">
        <f t="shared" si="1247"/>
        <v>2.269352407511941E-2</v>
      </c>
      <c r="AA1001" s="13">
        <f t="shared" si="1248"/>
        <v>5.1680153256378307E-2</v>
      </c>
      <c r="AB1001" s="13">
        <f t="shared" si="1249"/>
        <v>5.8845823851813903E-2</v>
      </c>
      <c r="AC1001" s="13">
        <f t="shared" si="1250"/>
        <v>2.0864380057956846E-2</v>
      </c>
      <c r="AD1001" s="13">
        <f t="shared" si="1251"/>
        <v>4.3178467915930292E-3</v>
      </c>
      <c r="AE1001" s="13">
        <f t="shared" si="1252"/>
        <v>1.4169502526483396E-2</v>
      </c>
      <c r="AF1001" s="13">
        <f t="shared" si="1253"/>
        <v>2.3249412443134113E-2</v>
      </c>
      <c r="AG1001" s="13">
        <f t="shared" si="1254"/>
        <v>2.5431858690436324E-2</v>
      </c>
      <c r="AH1001" s="13">
        <f t="shared" si="1255"/>
        <v>1.8617841382381539E-2</v>
      </c>
      <c r="AI1001" s="13">
        <f t="shared" si="1256"/>
        <v>4.2398566778763178E-2</v>
      </c>
      <c r="AJ1001" s="13">
        <f t="shared" si="1257"/>
        <v>4.827730637436798E-2</v>
      </c>
      <c r="AK1001" s="13">
        <f t="shared" si="1258"/>
        <v>3.6647438625716372E-2</v>
      </c>
      <c r="AL1001" s="13">
        <f t="shared" si="1259"/>
        <v>6.2369850236149264E-3</v>
      </c>
      <c r="AM1001" s="13">
        <f t="shared" si="1260"/>
        <v>1.966613763366455E-3</v>
      </c>
      <c r="AN1001" s="13">
        <f t="shared" si="1261"/>
        <v>6.4536654572584142E-3</v>
      </c>
      <c r="AO1001" s="13">
        <f t="shared" si="1262"/>
        <v>1.058921650251095E-2</v>
      </c>
      <c r="AP1001" s="13">
        <f t="shared" si="1263"/>
        <v>1.1583237141712114E-2</v>
      </c>
      <c r="AQ1001" s="13">
        <f t="shared" si="1264"/>
        <v>9.5029256401541022E-3</v>
      </c>
      <c r="AR1001" s="13">
        <f t="shared" si="1265"/>
        <v>1.2219310375669619E-2</v>
      </c>
      <c r="AS1001" s="13">
        <f t="shared" si="1266"/>
        <v>2.7827138297758482E-2</v>
      </c>
      <c r="AT1001" s="13">
        <f t="shared" si="1267"/>
        <v>3.1685488052763472E-2</v>
      </c>
      <c r="AU1001" s="13">
        <f t="shared" si="1268"/>
        <v>2.4052542818669642E-2</v>
      </c>
      <c r="AV1001" s="13">
        <f t="shared" si="1269"/>
        <v>1.3693764518016004E-2</v>
      </c>
      <c r="AW1001" s="13">
        <f t="shared" si="1270"/>
        <v>1.2947366009524925E-3</v>
      </c>
      <c r="AX1001" s="13">
        <f t="shared" si="1271"/>
        <v>7.464310108209176E-4</v>
      </c>
      <c r="AY1001" s="13">
        <f t="shared" si="1272"/>
        <v>2.4494977714969884E-3</v>
      </c>
      <c r="AZ1001" s="13">
        <f t="shared" si="1273"/>
        <v>4.0191519682240481E-3</v>
      </c>
      <c r="BA1001" s="13">
        <f t="shared" si="1274"/>
        <v>4.3964338953197263E-3</v>
      </c>
      <c r="BB1001" s="13">
        <f t="shared" si="1275"/>
        <v>3.6068487485788506E-3</v>
      </c>
      <c r="BC1001" s="13">
        <f t="shared" si="1276"/>
        <v>2.3672564091499859E-3</v>
      </c>
      <c r="BD1001" s="13">
        <f t="shared" si="1277"/>
        <v>6.6831748012708093E-3</v>
      </c>
      <c r="BE1001" s="13">
        <f t="shared" si="1278"/>
        <v>1.5219650188553788E-2</v>
      </c>
      <c r="BF1001" s="13">
        <f t="shared" si="1279"/>
        <v>1.732991869507134E-2</v>
      </c>
      <c r="BG1001" s="13">
        <f t="shared" si="1280"/>
        <v>1.3155189869985701E-2</v>
      </c>
      <c r="BH1001" s="13">
        <f t="shared" si="1281"/>
        <v>7.4896061355120202E-3</v>
      </c>
      <c r="BI1001" s="13">
        <f t="shared" si="1282"/>
        <v>3.4112286098177185E-3</v>
      </c>
      <c r="BJ1001" s="14">
        <f t="shared" si="1283"/>
        <v>0.24971032358264761</v>
      </c>
      <c r="BK1001" s="14">
        <f t="shared" si="1284"/>
        <v>0.16066365250741102</v>
      </c>
      <c r="BL1001" s="14">
        <f t="shared" si="1285"/>
        <v>0.50986923387265382</v>
      </c>
      <c r="BM1001" s="14">
        <f t="shared" si="1286"/>
        <v>0.85698005052740878</v>
      </c>
      <c r="BN1001" s="14">
        <f t="shared" si="1287"/>
        <v>8.4801922339878627E-2</v>
      </c>
    </row>
    <row r="1002" spans="1:66" x14ac:dyDescent="0.25">
      <c r="A1002" t="s">
        <v>114</v>
      </c>
      <c r="B1002" t="s">
        <v>130</v>
      </c>
      <c r="C1002" t="s">
        <v>134</v>
      </c>
      <c r="D1002" s="24" t="s">
        <v>501</v>
      </c>
      <c r="E1002" s="10">
        <f>VLOOKUP(A1002,home!$A$2:$E$405,3,FALSE)</f>
        <v>1.23364485981308</v>
      </c>
      <c r="F1002" s="10">
        <f>VLOOKUP(B1002,home!$B$2:$E$405,3,FALSE)</f>
        <v>1.08</v>
      </c>
      <c r="G1002" s="10">
        <f>VLOOKUP(C1002,away!$B$2:$E$405,4,FALSE)</f>
        <v>1.22</v>
      </c>
      <c r="H1002" s="10">
        <f>VLOOKUP(A1002,away!$A$2:$E$405,3,FALSE)</f>
        <v>1.0186915887850501</v>
      </c>
      <c r="I1002" s="10">
        <f>VLOOKUP(C1002,away!$B$2:$E$405,3,FALSE)</f>
        <v>0.41</v>
      </c>
      <c r="J1002" s="10">
        <f>VLOOKUP(B1002,home!$B$2:$E$405,4,FALSE)</f>
        <v>1.31</v>
      </c>
      <c r="K1002" s="12">
        <f t="shared" si="1232"/>
        <v>1.6254504672897143</v>
      </c>
      <c r="L1002" s="12">
        <f t="shared" si="1233"/>
        <v>0.54713925233645033</v>
      </c>
      <c r="M1002" s="13">
        <f t="shared" si="1234"/>
        <v>0.11388231143968343</v>
      </c>
      <c r="N1002" s="13">
        <f t="shared" si="1235"/>
        <v>0.18511005634566621</v>
      </c>
      <c r="O1002" s="13">
        <f t="shared" si="1236"/>
        <v>6.2309482735455175E-2</v>
      </c>
      <c r="P1002" s="13">
        <f t="shared" si="1237"/>
        <v>0.10128097782892601</v>
      </c>
      <c r="Q1002" s="13">
        <f t="shared" si="1238"/>
        <v>0.15044361379354426</v>
      </c>
      <c r="R1002" s="13">
        <f t="shared" si="1239"/>
        <v>1.7045981898673949E-2</v>
      </c>
      <c r="S1002" s="13">
        <f t="shared" si="1240"/>
        <v>2.2518502523142841E-2</v>
      </c>
      <c r="T1002" s="13">
        <f t="shared" si="1241"/>
        <v>8.2313606369793499E-2</v>
      </c>
      <c r="U1002" s="13">
        <f t="shared" si="1242"/>
        <v>2.7707399242611584E-2</v>
      </c>
      <c r="V1002" s="13">
        <f t="shared" si="1243"/>
        <v>2.2251977365002925E-3</v>
      </c>
      <c r="W1002" s="13">
        <f t="shared" si="1244"/>
        <v>8.1512880780489919E-2</v>
      </c>
      <c r="X1002" s="13">
        <f t="shared" si="1245"/>
        <v>4.4598896646027467E-2</v>
      </c>
      <c r="Y1002" s="13">
        <f t="shared" si="1246"/>
        <v>1.2200903482969044E-2</v>
      </c>
      <c r="Z1002" s="13">
        <f t="shared" si="1247"/>
        <v>3.1088419304603778E-3</v>
      </c>
      <c r="AA1002" s="13">
        <f t="shared" si="1248"/>
        <v>5.0532685685966789E-3</v>
      </c>
      <c r="AB1002" s="13">
        <f t="shared" si="1249"/>
        <v>4.1069188780829494E-3</v>
      </c>
      <c r="AC1002" s="13">
        <f t="shared" si="1250"/>
        <v>1.2368591298681807E-4</v>
      </c>
      <c r="AD1002" s="13">
        <f t="shared" si="1251"/>
        <v>3.3123787538694535E-2</v>
      </c>
      <c r="AE1002" s="13">
        <f t="shared" si="1252"/>
        <v>1.8123324348472761E-2</v>
      </c>
      <c r="AF1002" s="13">
        <f t="shared" si="1253"/>
        <v>4.9579910669371851E-3</v>
      </c>
      <c r="AG1002" s="13">
        <f t="shared" si="1254"/>
        <v>9.0423717515160395E-4</v>
      </c>
      <c r="AH1002" s="13">
        <f t="shared" si="1255"/>
        <v>4.2524236236607431E-4</v>
      </c>
      <c r="AI1002" s="13">
        <f t="shared" si="1256"/>
        <v>6.9121039661931762E-4</v>
      </c>
      <c r="AJ1002" s="13">
        <f t="shared" si="1257"/>
        <v>5.6176413109018935E-4</v>
      </c>
      <c r="AK1002" s="13">
        <f t="shared" si="1258"/>
        <v>3.0437325646238278E-4</v>
      </c>
      <c r="AL1002" s="13">
        <f t="shared" si="1259"/>
        <v>4.3999915535972238E-6</v>
      </c>
      <c r="AM1002" s="13">
        <f t="shared" si="1260"/>
        <v>1.0768215186635245E-2</v>
      </c>
      <c r="AN1002" s="13">
        <f t="shared" si="1261"/>
        <v>5.891713206213618E-3</v>
      </c>
      <c r="AO1002" s="13">
        <f t="shared" si="1262"/>
        <v>1.6117937793142547E-3</v>
      </c>
      <c r="AP1002" s="13">
        <f t="shared" si="1263"/>
        <v>2.9395854777818103E-4</v>
      </c>
      <c r="AQ1002" s="13">
        <f t="shared" si="1264"/>
        <v>4.0209065012315654E-5</v>
      </c>
      <c r="AR1002" s="13">
        <f t="shared" si="1265"/>
        <v>4.6533357641351968E-5</v>
      </c>
      <c r="AS1002" s="13">
        <f t="shared" si="1266"/>
        <v>7.5637667922694957E-5</v>
      </c>
      <c r="AT1002" s="13">
        <f t="shared" si="1267"/>
        <v>6.1472641334824396E-5</v>
      </c>
      <c r="AU1002" s="13">
        <f t="shared" si="1268"/>
        <v>3.3306911194407764E-5</v>
      </c>
      <c r="AV1002" s="13">
        <f t="shared" si="1269"/>
        <v>1.3534683591231782E-5</v>
      </c>
      <c r="AW1002" s="13">
        <f t="shared" si="1270"/>
        <v>1.0869785008597524E-7</v>
      </c>
      <c r="AX1002" s="13">
        <f t="shared" si="1271"/>
        <v>2.9172000678320746E-3</v>
      </c>
      <c r="AY1002" s="13">
        <f t="shared" si="1272"/>
        <v>1.5961146640294836E-3</v>
      </c>
      <c r="AZ1002" s="13">
        <f t="shared" si="1273"/>
        <v>4.3664849196016806E-4</v>
      </c>
      <c r="BA1002" s="13">
        <f t="shared" si="1274"/>
        <v>7.9635843141641661E-5</v>
      </c>
      <c r="BB1002" s="13">
        <f t="shared" si="1275"/>
        <v>1.0892973918925158E-5</v>
      </c>
      <c r="BC1002" s="13">
        <f t="shared" si="1276"/>
        <v>1.1919947211442332E-6</v>
      </c>
      <c r="BD1002" s="13">
        <f t="shared" si="1277"/>
        <v>4.2433710847656615E-6</v>
      </c>
      <c r="BE1002" s="13">
        <f t="shared" si="1278"/>
        <v>6.8973895126160067E-6</v>
      </c>
      <c r="BF1002" s="13">
        <f t="shared" si="1279"/>
        <v>5.6056825031804317E-6</v>
      </c>
      <c r="BG1002" s="13">
        <f t="shared" si="1280"/>
        <v>3.0372530814241353E-6</v>
      </c>
      <c r="BH1002" s="13">
        <f t="shared" si="1281"/>
        <v>1.2342261101194967E-6</v>
      </c>
      <c r="BI1002" s="13">
        <f t="shared" si="1282"/>
        <v>4.012346814869803E-7</v>
      </c>
      <c r="BJ1002" s="14">
        <f t="shared" si="1283"/>
        <v>0.63693687136830357</v>
      </c>
      <c r="BK1002" s="14">
        <f t="shared" si="1284"/>
        <v>0.24163119009682246</v>
      </c>
      <c r="BL1002" s="14">
        <f t="shared" si="1285"/>
        <v>0.11845754588861644</v>
      </c>
      <c r="BM1002" s="14">
        <f t="shared" si="1286"/>
        <v>0.36846601927607447</v>
      </c>
      <c r="BN1002" s="14">
        <f t="shared" si="1287"/>
        <v>0.63007242404194908</v>
      </c>
    </row>
    <row r="1003" spans="1:66" x14ac:dyDescent="0.25">
      <c r="A1003" t="s">
        <v>114</v>
      </c>
      <c r="B1003" t="s">
        <v>135</v>
      </c>
      <c r="C1003" t="s">
        <v>345</v>
      </c>
      <c r="D1003" s="24" t="s">
        <v>501</v>
      </c>
      <c r="E1003" s="10">
        <f>VLOOKUP(A1003,home!$A$2:$E$405,3,FALSE)</f>
        <v>1.23364485981308</v>
      </c>
      <c r="F1003" s="10">
        <f>VLOOKUP(B1003,home!$B$2:$E$405,3,FALSE)</f>
        <v>0.2</v>
      </c>
      <c r="G1003" s="10">
        <f>VLOOKUP(C1003,away!$B$2:$E$405,4,FALSE)</f>
        <v>1.01</v>
      </c>
      <c r="H1003" s="10">
        <f>VLOOKUP(A1003,away!$A$2:$E$405,3,FALSE)</f>
        <v>1.0186915887850501</v>
      </c>
      <c r="I1003" s="10">
        <f>VLOOKUP(C1003,away!$B$2:$E$405,3,FALSE)</f>
        <v>0.41</v>
      </c>
      <c r="J1003" s="10">
        <f>VLOOKUP(B1003,home!$B$2:$E$405,4,FALSE)</f>
        <v>1.47</v>
      </c>
      <c r="K1003" s="12">
        <f t="shared" si="1232"/>
        <v>0.24919626168224218</v>
      </c>
      <c r="L1003" s="12">
        <f t="shared" si="1233"/>
        <v>0.61396542056074965</v>
      </c>
      <c r="M1003" s="13">
        <f t="shared" si="1234"/>
        <v>0.42182629106266317</v>
      </c>
      <c r="N1003" s="13">
        <f t="shared" si="1235"/>
        <v>0.10511753481210107</v>
      </c>
      <c r="O1003" s="13">
        <f t="shared" si="1236"/>
        <v>0.25898675619586914</v>
      </c>
      <c r="P1003" s="13">
        <f t="shared" si="1237"/>
        <v>6.4538531469220853E-2</v>
      </c>
      <c r="Q1003" s="13">
        <f t="shared" si="1238"/>
        <v>1.3097448356214266E-2</v>
      </c>
      <c r="R1003" s="13">
        <f t="shared" si="1239"/>
        <v>7.9504456343730573E-2</v>
      </c>
      <c r="S1003" s="13">
        <f t="shared" si="1240"/>
        <v>2.4685647459944944E-3</v>
      </c>
      <c r="T1003" s="13">
        <f t="shared" si="1241"/>
        <v>8.0413803882957904E-3</v>
      </c>
      <c r="U1003" s="13">
        <f t="shared" si="1242"/>
        <v>1.9812213307936682E-2</v>
      </c>
      <c r="V1003" s="13">
        <f t="shared" si="1243"/>
        <v>4.1965021283951525E-5</v>
      </c>
      <c r="W1003" s="13">
        <f t="shared" si="1244"/>
        <v>1.0879450559816075E-3</v>
      </c>
      <c r="X1003" s="13">
        <f t="shared" si="1245"/>
        <v>6.6796064384273585E-4</v>
      </c>
      <c r="Y1003" s="13">
        <f t="shared" si="1246"/>
        <v>2.0505236880746721E-4</v>
      </c>
      <c r="Z1003" s="13">
        <f t="shared" si="1247"/>
        <v>1.627099565851077E-2</v>
      </c>
      <c r="AA1003" s="13">
        <f t="shared" si="1248"/>
        <v>4.0546712919488758E-3</v>
      </c>
      <c r="AB1003" s="13">
        <f t="shared" si="1249"/>
        <v>5.0520446415198343E-4</v>
      </c>
      <c r="AC1003" s="13">
        <f t="shared" si="1250"/>
        <v>4.0128497561133777E-7</v>
      </c>
      <c r="AD1003" s="13">
        <f t="shared" si="1251"/>
        <v>6.7777960216573583E-5</v>
      </c>
      <c r="AE1003" s="13">
        <f t="shared" si="1252"/>
        <v>4.1613323849118349E-5</v>
      </c>
      <c r="AF1003" s="13">
        <f t="shared" si="1253"/>
        <v>1.2774570938977311E-5</v>
      </c>
      <c r="AG1003" s="13">
        <f t="shared" si="1254"/>
        <v>2.6143816063441125E-6</v>
      </c>
      <c r="AH1003" s="13">
        <f t="shared" si="1255"/>
        <v>2.4974571731049239E-3</v>
      </c>
      <c r="AI1003" s="13">
        <f t="shared" si="1256"/>
        <v>6.2235699124924731E-4</v>
      </c>
      <c r="AJ1003" s="13">
        <f t="shared" si="1257"/>
        <v>7.7544517825560156E-5</v>
      </c>
      <c r="AK1003" s="13">
        <f t="shared" si="1258"/>
        <v>6.4412679853605267E-6</v>
      </c>
      <c r="AL1003" s="13">
        <f t="shared" si="1259"/>
        <v>2.4558301438608643E-9</v>
      </c>
      <c r="AM1003" s="13">
        <f t="shared" si="1260"/>
        <v>3.378002862083576E-6</v>
      </c>
      <c r="AN1003" s="13">
        <f t="shared" si="1261"/>
        <v>2.0739769478745584E-6</v>
      </c>
      <c r="AO1003" s="13">
        <f t="shared" si="1262"/>
        <v>6.3667506451755168E-7</v>
      </c>
      <c r="AP1003" s="13">
        <f t="shared" si="1263"/>
        <v>1.302988245823537E-7</v>
      </c>
      <c r="AQ1003" s="13">
        <f t="shared" si="1264"/>
        <v>1.9999743158319032E-8</v>
      </c>
      <c r="AR1003" s="13">
        <f t="shared" si="1265"/>
        <v>3.0667046872356516E-4</v>
      </c>
      <c r="AS1003" s="13">
        <f t="shared" si="1266"/>
        <v>7.6421134374253402E-5</v>
      </c>
      <c r="AT1003" s="13">
        <f t="shared" si="1267"/>
        <v>9.52193049979012E-6</v>
      </c>
      <c r="AU1003" s="13">
        <f t="shared" si="1268"/>
        <v>7.9094316151527385E-7</v>
      </c>
      <c r="AV1003" s="13">
        <f t="shared" si="1269"/>
        <v>4.9275019763185042E-8</v>
      </c>
      <c r="AW1003" s="13">
        <f t="shared" si="1270"/>
        <v>1.0437134009155996E-11</v>
      </c>
      <c r="AX1003" s="13">
        <f t="shared" si="1271"/>
        <v>1.4029761419719004E-7</v>
      </c>
      <c r="AY1003" s="13">
        <f t="shared" si="1272"/>
        <v>8.613788370424757E-8</v>
      </c>
      <c r="AZ1003" s="13">
        <f t="shared" si="1273"/>
        <v>2.6442840997345653E-8</v>
      </c>
      <c r="BA1003" s="13">
        <f t="shared" si="1274"/>
        <v>5.4116633312521195E-9</v>
      </c>
      <c r="BB1003" s="13">
        <f t="shared" si="1275"/>
        <v>8.3064353827634864E-10</v>
      </c>
      <c r="BC1003" s="13">
        <f t="shared" si="1276"/>
        <v>1.0199728186278155E-10</v>
      </c>
      <c r="BD1003" s="13">
        <f t="shared" si="1277"/>
        <v>3.1380843883904312E-5</v>
      </c>
      <c r="BE1003" s="13">
        <f t="shared" si="1278"/>
        <v>7.8199889843030069E-6</v>
      </c>
      <c r="BF1003" s="13">
        <f t="shared" si="1279"/>
        <v>9.7435601064231147E-7</v>
      </c>
      <c r="BG1003" s="13">
        <f t="shared" si="1280"/>
        <v>8.0935291799895656E-8</v>
      </c>
      <c r="BH1003" s="13">
        <f t="shared" si="1281"/>
        <v>5.0421930386738577E-9</v>
      </c>
      <c r="BI1003" s="13">
        <f t="shared" si="1282"/>
        <v>2.5129913118355024E-10</v>
      </c>
      <c r="BJ1003" s="14">
        <f t="shared" si="1283"/>
        <v>0.12834860003793921</v>
      </c>
      <c r="BK1003" s="14">
        <f t="shared" si="1284"/>
        <v>0.48887584217785196</v>
      </c>
      <c r="BL1003" s="14">
        <f t="shared" si="1285"/>
        <v>0.36650081672324403</v>
      </c>
      <c r="BM1003" s="14">
        <f t="shared" si="1286"/>
        <v>5.6925150230300328E-2</v>
      </c>
      <c r="BN1003" s="14">
        <f t="shared" si="1287"/>
        <v>0.94307101823979922</v>
      </c>
    </row>
    <row r="1004" spans="1:66" x14ac:dyDescent="0.25">
      <c r="A1004" t="s">
        <v>114</v>
      </c>
      <c r="B1004" t="s">
        <v>124</v>
      </c>
      <c r="C1004" t="s">
        <v>126</v>
      </c>
      <c r="D1004" s="24" t="s">
        <v>501</v>
      </c>
      <c r="E1004" s="10">
        <f>VLOOKUP(A1004,home!$A$2:$E$405,3,FALSE)</f>
        <v>1.23364485981308</v>
      </c>
      <c r="F1004" s="10">
        <f>VLOOKUP(B1004,home!$B$2:$E$405,3,FALSE)</f>
        <v>0.81</v>
      </c>
      <c r="G1004" s="10">
        <f>VLOOKUP(C1004,away!$B$2:$E$405,4,FALSE)</f>
        <v>1.01</v>
      </c>
      <c r="H1004" s="10">
        <f>VLOOKUP(A1004,away!$A$2:$E$405,3,FALSE)</f>
        <v>1.0186915887850501</v>
      </c>
      <c r="I1004" s="10">
        <f>VLOOKUP(C1004,away!$B$2:$E$405,3,FALSE)</f>
        <v>1.42</v>
      </c>
      <c r="J1004" s="10">
        <f>VLOOKUP(B1004,home!$B$2:$E$405,4,FALSE)</f>
        <v>0.74</v>
      </c>
      <c r="K1004" s="12">
        <f t="shared" si="1232"/>
        <v>1.0092448598130808</v>
      </c>
      <c r="L1004" s="12">
        <f t="shared" si="1233"/>
        <v>1.0704411214953307</v>
      </c>
      <c r="M1004" s="13">
        <f t="shared" si="1234"/>
        <v>0.12496944878054456</v>
      </c>
      <c r="N1004" s="13">
        <f t="shared" si="1235"/>
        <v>0.12612477381543866</v>
      </c>
      <c r="O1004" s="13">
        <f t="shared" si="1236"/>
        <v>0.13377243690529939</v>
      </c>
      <c r="P1004" s="13">
        <f t="shared" si="1237"/>
        <v>0.13500914433134306</v>
      </c>
      <c r="Q1004" s="13">
        <f t="shared" si="1238"/>
        <v>6.3645389834159433E-2</v>
      </c>
      <c r="R1004" s="13">
        <f t="shared" si="1239"/>
        <v>7.1597758693036015E-2</v>
      </c>
      <c r="S1004" s="13">
        <f t="shared" si="1240"/>
        <v>3.6463850226886613E-2</v>
      </c>
      <c r="T1004" s="13">
        <f t="shared" si="1241"/>
        <v>6.8128642472085138E-2</v>
      </c>
      <c r="U1004" s="13">
        <f t="shared" si="1242"/>
        <v>7.2259669935083912E-2</v>
      </c>
      <c r="V1004" s="13">
        <f t="shared" si="1243"/>
        <v>4.3770282045345506E-3</v>
      </c>
      <c r="W1004" s="13">
        <f t="shared" si="1244"/>
        <v>2.1411260846975044E-2</v>
      </c>
      <c r="X1004" s="13">
        <f t="shared" si="1245"/>
        <v>2.2919494073665031E-2</v>
      </c>
      <c r="Y1004" s="13">
        <f t="shared" si="1246"/>
        <v>1.2266984470159788E-2</v>
      </c>
      <c r="Z1004" s="13">
        <f t="shared" si="1247"/>
        <v>2.5547061703975183E-2</v>
      </c>
      <c r="AA1004" s="13">
        <f t="shared" si="1248"/>
        <v>2.5783240708064554E-2</v>
      </c>
      <c r="AB1004" s="13">
        <f t="shared" si="1249"/>
        <v>1.3010801576968762E-2</v>
      </c>
      <c r="AC1004" s="13">
        <f t="shared" si="1250"/>
        <v>2.9554164956653524E-4</v>
      </c>
      <c r="AD1004" s="13">
        <f t="shared" si="1251"/>
        <v>5.4023012379816569E-3</v>
      </c>
      <c r="AE1004" s="13">
        <f t="shared" si="1252"/>
        <v>5.7828453958406979E-3</v>
      </c>
      <c r="AF1004" s="13">
        <f t="shared" si="1253"/>
        <v>3.0950977554789127E-3</v>
      </c>
      <c r="AG1004" s="13">
        <f t="shared" si="1254"/>
        <v>1.1043733041708429E-3</v>
      </c>
      <c r="AH1004" s="13">
        <f t="shared" si="1255"/>
        <v>6.8366563453284013E-3</v>
      </c>
      <c r="AI1004" s="13">
        <f t="shared" si="1256"/>
        <v>6.8998602748311707E-3</v>
      </c>
      <c r="AJ1004" s="13">
        <f t="shared" si="1257"/>
        <v>3.4818242579009138E-3</v>
      </c>
      <c r="AK1004" s="13">
        <f t="shared" si="1258"/>
        <v>1.1713377450196642E-3</v>
      </c>
      <c r="AL1004" s="13">
        <f t="shared" si="1259"/>
        <v>1.2771385522335254E-5</v>
      </c>
      <c r="AM1004" s="13">
        <f t="shared" si="1260"/>
        <v>1.0904489511189665E-3</v>
      </c>
      <c r="AN1004" s="13">
        <f t="shared" si="1261"/>
        <v>1.1672613981691935E-3</v>
      </c>
      <c r="AO1004" s="13">
        <f t="shared" si="1262"/>
        <v>6.2474230006721952E-4</v>
      </c>
      <c r="AP1004" s="13">
        <f t="shared" si="1263"/>
        <v>2.2291661610984235E-4</v>
      </c>
      <c r="AQ1004" s="13">
        <f t="shared" si="1264"/>
        <v>5.9654778137140926E-5</v>
      </c>
      <c r="AR1004" s="13">
        <f t="shared" si="1265"/>
        <v>1.4636476171143006E-3</v>
      </c>
      <c r="AS1004" s="13">
        <f t="shared" si="1266"/>
        <v>1.4771788341502719E-3</v>
      </c>
      <c r="AT1004" s="13">
        <f t="shared" si="1267"/>
        <v>7.4541757269542045E-4</v>
      </c>
      <c r="AU1004" s="13">
        <f t="shared" si="1268"/>
        <v>2.5076961788573224E-4</v>
      </c>
      <c r="AV1004" s="13">
        <f t="shared" si="1269"/>
        <v>6.3271986962116402E-5</v>
      </c>
      <c r="AW1004" s="13">
        <f t="shared" si="1270"/>
        <v>3.8326119083981965E-7</v>
      </c>
      <c r="AX1004" s="13">
        <f t="shared" si="1271"/>
        <v>1.8342166646756364E-4</v>
      </c>
      <c r="AY1004" s="13">
        <f t="shared" si="1272"/>
        <v>1.9634209436008131E-4</v>
      </c>
      <c r="AZ1004" s="13">
        <f t="shared" si="1273"/>
        <v>1.0508632584177372E-4</v>
      </c>
      <c r="BA1004" s="13">
        <f t="shared" si="1274"/>
        <v>3.7496241495964009E-5</v>
      </c>
      <c r="BB1004" s="13">
        <f t="shared" si="1275"/>
        <v>1.0034379699699866E-5</v>
      </c>
      <c r="BC1004" s="13">
        <f t="shared" si="1276"/>
        <v>2.1482425318513412E-6</v>
      </c>
      <c r="BD1004" s="13">
        <f t="shared" si="1277"/>
        <v>2.6112476612296666E-4</v>
      </c>
      <c r="BE1004" s="13">
        <f t="shared" si="1278"/>
        <v>2.6353882797949699E-4</v>
      </c>
      <c r="BF1004" s="13">
        <f t="shared" si="1279"/>
        <v>1.3298760374973547E-4</v>
      </c>
      <c r="BG1004" s="13">
        <f t="shared" si="1280"/>
        <v>4.473901850109312E-5</v>
      </c>
      <c r="BH1004" s="13">
        <f t="shared" si="1281"/>
        <v>1.1288156113827634E-5</v>
      </c>
      <c r="BI1004" s="13">
        <f t="shared" si="1282"/>
        <v>2.2785027069296294E-6</v>
      </c>
      <c r="BJ1004" s="14">
        <f t="shared" si="1283"/>
        <v>0.3335807161999545</v>
      </c>
      <c r="BK1004" s="14">
        <f t="shared" si="1284"/>
        <v>0.30132412667275776</v>
      </c>
      <c r="BL1004" s="14">
        <f t="shared" si="1285"/>
        <v>0.33952982894551464</v>
      </c>
      <c r="BM1004" s="14">
        <f t="shared" si="1286"/>
        <v>0.34466682232921164</v>
      </c>
      <c r="BN1004" s="14">
        <f t="shared" si="1287"/>
        <v>0.65511895235982109</v>
      </c>
    </row>
    <row r="1005" spans="1:66" x14ac:dyDescent="0.25">
      <c r="A1005" t="s">
        <v>114</v>
      </c>
      <c r="B1005" t="s">
        <v>132</v>
      </c>
      <c r="C1005" t="s">
        <v>123</v>
      </c>
      <c r="D1005" s="24" t="s">
        <v>501</v>
      </c>
      <c r="E1005" s="10">
        <f>VLOOKUP(A1005,home!$A$2:$E$405,3,FALSE)</f>
        <v>1.23364485981308</v>
      </c>
      <c r="F1005" s="10">
        <f>VLOOKUP(B1005,home!$B$2:$E$405,3,FALSE)</f>
        <v>0.61</v>
      </c>
      <c r="G1005" s="10">
        <f>VLOOKUP(C1005,away!$B$2:$E$405,4,FALSE)</f>
        <v>0.41</v>
      </c>
      <c r="H1005" s="10">
        <f>VLOOKUP(A1005,away!$A$2:$E$405,3,FALSE)</f>
        <v>1.0186915887850501</v>
      </c>
      <c r="I1005" s="10">
        <f>VLOOKUP(C1005,away!$B$2:$E$405,3,FALSE)</f>
        <v>1.82</v>
      </c>
      <c r="J1005" s="10">
        <f>VLOOKUP(B1005,home!$B$2:$E$405,4,FALSE)</f>
        <v>1.47</v>
      </c>
      <c r="K1005" s="12">
        <f t="shared" si="1232"/>
        <v>0.30853457943925128</v>
      </c>
      <c r="L1005" s="12">
        <f t="shared" si="1233"/>
        <v>2.7254074766355227</v>
      </c>
      <c r="M1005" s="13">
        <f t="shared" si="1234"/>
        <v>4.8125550086303155E-2</v>
      </c>
      <c r="N1005" s="13">
        <f t="shared" si="1235"/>
        <v>1.4848396356160167E-2</v>
      </c>
      <c r="O1005" s="13">
        <f t="shared" si="1236"/>
        <v>0.13116173402240794</v>
      </c>
      <c r="P1005" s="13">
        <f t="shared" si="1237"/>
        <v>4.0467930445126567E-2</v>
      </c>
      <c r="Q1005" s="13">
        <f t="shared" si="1238"/>
        <v>2.2906218625475946E-3</v>
      </c>
      <c r="R1005" s="13">
        <f t="shared" si="1239"/>
        <v>0.17873458527657524</v>
      </c>
      <c r="S1005" s="13">
        <f t="shared" si="1240"/>
        <v>8.5071931207789421E-3</v>
      </c>
      <c r="T1005" s="13">
        <f t="shared" si="1241"/>
        <v>6.2428779503319997E-3</v>
      </c>
      <c r="U1005" s="13">
        <f t="shared" si="1242"/>
        <v>5.5145800099557135E-2</v>
      </c>
      <c r="V1005" s="13">
        <f t="shared" si="1243"/>
        <v>7.9483882118419082E-4</v>
      </c>
      <c r="W1005" s="13">
        <f t="shared" si="1244"/>
        <v>2.3557868433849211E-4</v>
      </c>
      <c r="X1005" s="13">
        <f t="shared" si="1245"/>
        <v>6.4204790763208611E-4</v>
      </c>
      <c r="Y1005" s="13">
        <f t="shared" si="1246"/>
        <v>8.749210839093406E-4</v>
      </c>
      <c r="Z1005" s="13">
        <f t="shared" si="1247"/>
        <v>0.16237485834870918</v>
      </c>
      <c r="AA1005" s="13">
        <f t="shared" si="1248"/>
        <v>5.0098258632126989E-2</v>
      </c>
      <c r="AB1005" s="13">
        <f t="shared" si="1249"/>
        <v>7.7285225788510711E-3</v>
      </c>
      <c r="AC1005" s="13">
        <f t="shared" si="1250"/>
        <v>4.1772875937373889E-5</v>
      </c>
      <c r="AD1005" s="13">
        <f t="shared" si="1251"/>
        <v>1.8171042574307204E-5</v>
      </c>
      <c r="AE1005" s="13">
        <f t="shared" si="1252"/>
        <v>4.9523495290279249E-5</v>
      </c>
      <c r="AF1005" s="13">
        <f t="shared" si="1253"/>
        <v>6.748585216662559E-5</v>
      </c>
      <c r="AG1005" s="13">
        <f t="shared" si="1254"/>
        <v>6.1308815354013652E-5</v>
      </c>
      <c r="AH1005" s="13">
        <f t="shared" si="1255"/>
        <v>0.11063441324030149</v>
      </c>
      <c r="AI1005" s="13">
        <f t="shared" si="1256"/>
        <v>3.4134542160604749E-2</v>
      </c>
      <c r="AJ1005" s="13">
        <f t="shared" si="1257"/>
        <v>5.2658433049367894E-3</v>
      </c>
      <c r="AK1005" s="13">
        <f t="shared" si="1258"/>
        <v>5.415649164938897E-4</v>
      </c>
      <c r="AL1005" s="13">
        <f t="shared" si="1259"/>
        <v>1.4050431298094729E-6</v>
      </c>
      <c r="AM1005" s="13">
        <f t="shared" si="1260"/>
        <v>1.1212789957273213E-6</v>
      </c>
      <c r="AN1005" s="13">
        <f t="shared" si="1261"/>
        <v>3.0559421583496112E-6</v>
      </c>
      <c r="AO1005" s="13">
        <f t="shared" si="1262"/>
        <v>4.164343803265864E-6</v>
      </c>
      <c r="AP1005" s="13">
        <f t="shared" si="1263"/>
        <v>3.7831779122338649E-6</v>
      </c>
      <c r="AQ1005" s="13">
        <f t="shared" si="1264"/>
        <v>2.5776753418611358E-6</v>
      </c>
      <c r="AR1005" s="13">
        <f t="shared" si="1265"/>
        <v>6.0304771403660334E-2</v>
      </c>
      <c r="AS1005" s="13">
        <f t="shared" si="1266"/>
        <v>1.860610728320853E-2</v>
      </c>
      <c r="AT1005" s="13">
        <f t="shared" si="1267"/>
        <v>2.8703137428131671E-3</v>
      </c>
      <c r="AU1005" s="13">
        <f t="shared" si="1268"/>
        <v>2.9519701449918785E-4</v>
      </c>
      <c r="AV1005" s="13">
        <f t="shared" si="1269"/>
        <v>2.276962168005738E-5</v>
      </c>
      <c r="AW1005" s="13">
        <f t="shared" si="1270"/>
        <v>3.2818780799831269E-8</v>
      </c>
      <c r="AX1005" s="13">
        <f t="shared" si="1271"/>
        <v>5.765889056346579E-8</v>
      </c>
      <c r="AY1005" s="13">
        <f t="shared" si="1272"/>
        <v>1.5714397143617903E-7</v>
      </c>
      <c r="AZ1005" s="13">
        <f t="shared" si="1273"/>
        <v>2.1414067733018073E-7</v>
      </c>
      <c r="BA1005" s="13">
        <f t="shared" si="1274"/>
        <v>1.9454020101582317E-7</v>
      </c>
      <c r="BB1005" s="13">
        <f t="shared" si="1275"/>
        <v>1.3255032958867549E-7</v>
      </c>
      <c r="BC1005" s="13">
        <f t="shared" si="1276"/>
        <v>7.2250731858295779E-8</v>
      </c>
      <c r="BD1005" s="13">
        <f t="shared" si="1277"/>
        <v>2.7392512476721982E-2</v>
      </c>
      <c r="BE1005" s="13">
        <f t="shared" si="1278"/>
        <v>8.4515373167898603E-3</v>
      </c>
      <c r="BF1005" s="13">
        <f t="shared" si="1279"/>
        <v>1.3037957558254491E-3</v>
      </c>
      <c r="BG1005" s="13">
        <f t="shared" si="1280"/>
        <v>1.3408869173276187E-4</v>
      </c>
      <c r="BH1005" s="13">
        <f t="shared" si="1281"/>
        <v>1.0342749527831775E-5</v>
      </c>
      <c r="BI1005" s="13">
        <f t="shared" si="1282"/>
        <v>6.3821917516301867E-7</v>
      </c>
      <c r="BJ1005" s="14">
        <f t="shared" si="1283"/>
        <v>2.5346463753318133E-2</v>
      </c>
      <c r="BK1005" s="14">
        <f t="shared" si="1284"/>
        <v>9.7938847536431478E-2</v>
      </c>
      <c r="BL1005" s="14">
        <f t="shared" si="1285"/>
        <v>0.69283733850748974</v>
      </c>
      <c r="BM1005" s="14">
        <f t="shared" si="1286"/>
        <v>0.56286856577163702</v>
      </c>
      <c r="BN1005" s="14">
        <f t="shared" si="1287"/>
        <v>0.41562881804912066</v>
      </c>
    </row>
    <row r="1006" spans="1:66" x14ac:dyDescent="0.25">
      <c r="A1006" t="s">
        <v>114</v>
      </c>
      <c r="B1006" t="s">
        <v>133</v>
      </c>
      <c r="C1006" t="s">
        <v>131</v>
      </c>
      <c r="D1006" s="24" t="s">
        <v>501</v>
      </c>
      <c r="E1006" s="10">
        <f>VLOOKUP(A1006,home!$A$2:$E$405,3,FALSE)</f>
        <v>1.23364485981308</v>
      </c>
      <c r="F1006" s="10">
        <f>VLOOKUP(B1006,home!$B$2:$E$405,3,FALSE)</f>
        <v>0.81</v>
      </c>
      <c r="G1006" s="10">
        <f>VLOOKUP(C1006,away!$B$2:$E$405,4,FALSE)</f>
        <v>1.62</v>
      </c>
      <c r="H1006" s="10">
        <f>VLOOKUP(A1006,away!$A$2:$E$405,3,FALSE)</f>
        <v>1.0186915887850501</v>
      </c>
      <c r="I1006" s="10">
        <f>VLOOKUP(C1006,away!$B$2:$E$405,3,FALSE)</f>
        <v>0.54</v>
      </c>
      <c r="J1006" s="10">
        <f>VLOOKUP(B1006,home!$B$2:$E$405,4,FALSE)</f>
        <v>0.25</v>
      </c>
      <c r="K1006" s="12">
        <f t="shared" ref="K1006:K1069" si="1288">E1006*F1006*G1006</f>
        <v>1.6187887850467237</v>
      </c>
      <c r="L1006" s="12">
        <f t="shared" ref="L1006:L1069" si="1289">H1006*I1006*J1006</f>
        <v>0.13752336448598176</v>
      </c>
      <c r="M1006" s="13">
        <f t="shared" ref="M1006:M1069" si="1290">_xlfn.POISSON.DIST(0,K1006,FALSE) * _xlfn.POISSON.DIST(0,L1006,FALSE)</f>
        <v>0.17268051091980474</v>
      </c>
      <c r="N1006" s="13">
        <f t="shared" ref="N1006:N1069" si="1291">_xlfn.POISSON.DIST(1,K1006,FALSE) * _xlfn.POISSON.DIST(0,L1006,FALSE)</f>
        <v>0.27953327447311821</v>
      </c>
      <c r="O1006" s="13">
        <f t="shared" ref="O1006:O1069" si="1292">_xlfn.POISSON.DIST(0,K1006,FALSE) * _xlfn.POISSON.DIST(1,L1006,FALSE)</f>
        <v>2.3747604842849858E-2</v>
      </c>
      <c r="P1006" s="13">
        <f t="shared" ref="P1006:P1069" si="1293">_xlfn.POISSON.DIST(1,K1006,FALSE) * _xlfn.POISSON.DIST(1,L1006,FALSE)</f>
        <v>3.8442356391326614E-2</v>
      </c>
      <c r="Q1006" s="13">
        <f t="shared" ref="Q1006:Q1069" si="1294">_xlfn.POISSON.DIST(2,K1006,FALSE) * _xlfn.POISSON.DIST(0,L1006,FALSE)</f>
        <v>0.22625266488223572</v>
      </c>
      <c r="R1006" s="13">
        <f t="shared" ref="R1006:R1069" si="1295">_xlfn.POISSON.DIST(0,K1006,FALSE) * _xlfn.POISSON.DIST(2,L1006,FALSE)</f>
        <v>1.6329252582361531E-3</v>
      </c>
      <c r="S1006" s="13">
        <f t="shared" ref="S1006:S1069" si="1296">_xlfn.POISSON.DIST(2,K1006,FALSE) * _xlfn.POISSON.DIST(2,L1006,FALSE)</f>
        <v>2.1395216475877934E-3</v>
      </c>
      <c r="T1006" s="13">
        <f t="shared" ref="T1006:T1069" si="1297">_xlfn.POISSON.DIST(2,K1006,FALSE) * _xlfn.POISSON.DIST(1,L1006,FALSE)</f>
        <v>3.1115027698524388E-2</v>
      </c>
      <c r="U1006" s="13">
        <f t="shared" ref="U1006:U1069" si="1298">_xlfn.POISSON.DIST(1,K1006,FALSE) * _xlfn.POISSON.DIST(2,L1006,FALSE)</f>
        <v>2.6433610948522097E-3</v>
      </c>
      <c r="V1006" s="13">
        <f t="shared" ref="V1006:V1069" si="1299">_xlfn.POISSON.DIST(3,K1006,FALSE) * _xlfn.POISSON.DIST(3,L1006,FALSE)</f>
        <v>5.2922560890322495E-5</v>
      </c>
      <c r="W1006" s="13">
        <f t="shared" ref="W1006:W1069" si="1300">_xlfn.POISSON.DIST(3,K1006,FALSE) * _xlfn.POISSON.DIST(0,L1006,FALSE)</f>
        <v>0.12208509216609931</v>
      </c>
      <c r="X1006" s="13">
        <f t="shared" ref="X1006:X1069" si="1301">_xlfn.POISSON.DIST(3,K1006,FALSE) * _xlfn.POISSON.DIST(1,L1006,FALSE)</f>
        <v>1.6789552628263153E-2</v>
      </c>
      <c r="Y1006" s="13">
        <f t="shared" ref="Y1006:Y1069" si="1302">_xlfn.POISSON.DIST(3,K1006,FALSE) * _xlfn.POISSON.DIST(2,L1006,FALSE)</f>
        <v>1.1544778828266029E-3</v>
      </c>
      <c r="Z1006" s="13">
        <f t="shared" ref="Z1006:Z1069" si="1303">_xlfn.POISSON.DIST(0,K1006,FALSE) * _xlfn.POISSON.DIST(3,L1006,FALSE)</f>
        <v>7.4855125155592135E-5</v>
      </c>
      <c r="AA1006" s="13">
        <f t="shared" ref="AA1006:AA1069" si="1304">_xlfn.POISSON.DIST(1,K1006,FALSE) * _xlfn.POISSON.DIST(3,L1006,FALSE)</f>
        <v>1.2117463710514143E-4</v>
      </c>
      <c r="AB1006" s="13">
        <f t="shared" ref="AB1006:AB1069" si="1305">_xlfn.POISSON.DIST(2,K1006,FALSE) * _xlfn.POISSON.DIST(3,L1006,FALSE)</f>
        <v>9.8078071788954777E-5</v>
      </c>
      <c r="AC1006" s="13">
        <f t="shared" ref="AC1006:AC1069" si="1306">_xlfn.POISSON.DIST(4,K1006,FALSE) * _xlfn.POISSON.DIST(4,L1006,FALSE)</f>
        <v>7.3635551576239227E-7</v>
      </c>
      <c r="AD1006" s="13">
        <f t="shared" ref="AD1006:AD1069" si="1307">_xlfn.POISSON.DIST(4,K1006,FALSE) * _xlfn.POISSON.DIST(0,L1006,FALSE)</f>
        <v>4.9407494504969271E-2</v>
      </c>
      <c r="AE1006" s="13">
        <f t="shared" ref="AE1006:AE1069" si="1308">_xlfn.POISSON.DIST(4,K1006,FALSE) * _xlfn.POISSON.DIST(1,L1006,FALSE)</f>
        <v>6.794684875146029E-3</v>
      </c>
      <c r="AF1006" s="13">
        <f t="shared" ref="AF1006:AF1069" si="1309">_xlfn.POISSON.DIST(4,K1006,FALSE) * _xlfn.POISSON.DIST(2,L1006,FALSE)</f>
        <v>4.6721396232604731E-4</v>
      </c>
      <c r="AG1006" s="13">
        <f t="shared" ref="AG1006:AG1069" si="1310">_xlfn.POISSON.DIST(4,K1006,FALSE) * _xlfn.POISSON.DIST(3,L1006,FALSE)</f>
        <v>2.1417612011301587E-5</v>
      </c>
      <c r="AH1006" s="13">
        <f t="shared" ref="AH1006:AH1069" si="1311">_xlfn.POISSON.DIST(0,K1006,FALSE) * _xlfn.POISSON.DIST(4,L1006,FALSE)</f>
        <v>2.5735821651040692E-6</v>
      </c>
      <c r="AI1006" s="13">
        <f t="shared" ref="AI1006:AI1069" si="1312">_xlfn.POISSON.DIST(1,K1006,FALSE) * _xlfn.POISSON.DIST(4,L1006,FALSE)</f>
        <v>4.1660859462667335E-6</v>
      </c>
      <c r="AJ1006" s="13">
        <f t="shared" ref="AJ1006:AJ1069" si="1313">_xlfn.POISSON.DIST(2,K1006,FALSE) * _xlfn.POISSON.DIST(4,L1006,FALSE)</f>
        <v>3.3720066036786779E-6</v>
      </c>
      <c r="AK1006" s="13">
        <f t="shared" ref="AK1006:AK1069" si="1314">_xlfn.POISSON.DIST(3,K1006,FALSE) * _xlfn.POISSON.DIST(4,L1006,FALSE)</f>
        <v>1.8195221577128457E-6</v>
      </c>
      <c r="AL1006" s="13">
        <f t="shared" ref="AL1006:AL1069" si="1315">_xlfn.POISSON.DIST(5,K1006,FALSE) * _xlfn.POISSON.DIST(5,L1006,FALSE)</f>
        <v>6.5571363014563508E-9</v>
      </c>
      <c r="AM1006" s="13">
        <f t="shared" ref="AM1006:AM1069" si="1316">_xlfn.POISSON.DIST(5,K1006,FALSE) * _xlfn.POISSON.DIST(0,L1006,FALSE)</f>
        <v>1.5996059600380374E-2</v>
      </c>
      <c r="AN1006" s="13">
        <f t="shared" ref="AN1006:AN1069" si="1317">_xlfn.POISSON.DIST(5,K1006,FALSE) * _xlfn.POISSON.DIST(1,L1006,FALSE)</f>
        <v>2.1998319347625978E-3</v>
      </c>
      <c r="AO1006" s="13">
        <f t="shared" ref="AO1006:AO1069" si="1318">_xlfn.POISSON.DIST(5,K1006,FALSE) * _xlfn.POISSON.DIST(2,L1006,FALSE)</f>
        <v>1.5126414448612957E-4</v>
      </c>
      <c r="AP1006" s="13">
        <f t="shared" ref="AP1006:AP1069" si="1319">_xlfn.POISSON.DIST(5,K1006,FALSE) * _xlfn.POISSON.DIST(3,L1006,FALSE)</f>
        <v>6.9341180252754025E-6</v>
      </c>
      <c r="AQ1006" s="13">
        <f t="shared" ref="AQ1006:AQ1069" si="1320">_xlfn.POISSON.DIST(5,K1006,FALSE) * _xlfn.POISSON.DIST(4,L1006,FALSE)</f>
        <v>2.384008101446913E-7</v>
      </c>
      <c r="AR1006" s="13">
        <f t="shared" ref="AR1006:AR1069" si="1321">_xlfn.POISSON.DIST(0,K1006,FALSE) * _xlfn.POISSON.DIST(5,L1006,FALSE)</f>
        <v>7.0785535625245883E-8</v>
      </c>
      <c r="AS1006" s="13">
        <f t="shared" ref="AS1006:AS1069" si="1322">_xlfn.POISSON.DIST(1,K1006,FALSE) * _xlfn.POISSON.DIST(5,L1006,FALSE)</f>
        <v>1.1458683121367335E-7</v>
      </c>
      <c r="AT1006" s="13">
        <f t="shared" ref="AT1006:AT1069" si="1323">_xlfn.POISSON.DIST(2,K1006,FALSE) * _xlfn.POISSON.DIST(5,L1006,FALSE)</f>
        <v>9.2745938641368162E-8</v>
      </c>
      <c r="AU1006" s="13">
        <f t="shared" ref="AU1006:AU1069" si="1324">_xlfn.POISSON.DIST(3,K1006,FALSE) * _xlfn.POISSON.DIST(5,L1006,FALSE)</f>
        <v>5.004536177709279E-8</v>
      </c>
      <c r="AV1006" s="13">
        <f t="shared" ref="AV1006:AV1069" si="1325">_xlfn.POISSON.DIST(4,K1006,FALSE) * _xlfn.POISSON.DIST(5,L1006,FALSE)</f>
        <v>2.0253217597090934E-8</v>
      </c>
      <c r="AW1006" s="13">
        <f t="shared" ref="AW1006:AW1069" si="1326">_xlfn.POISSON.DIST(6,K1006,FALSE) * _xlfn.POISSON.DIST(6,L1006,FALSE)</f>
        <v>4.0548835480493486E-11</v>
      </c>
      <c r="AX1006" s="13">
        <f t="shared" ref="AX1006:AX1069" si="1327">_xlfn.POISSON.DIST(6,K1006,FALSE) * _xlfn.POISSON.DIST(0,L1006,FALSE)</f>
        <v>4.3157069810057878E-3</v>
      </c>
      <c r="AY1006" s="13">
        <f t="shared" ref="AY1006:AY1069" si="1328">_xlfn.POISSON.DIST(6,K1006,FALSE) * _xlfn.POISSON.DIST(1,L1006,FALSE)</f>
        <v>5.9351054416355493E-4</v>
      </c>
      <c r="AZ1006" s="13">
        <f t="shared" ref="AZ1006:AZ1069" si="1329">_xlfn.POISSON.DIST(6,K1006,FALSE) * _xlfn.POISSON.DIST(2,L1006,FALSE)</f>
        <v>4.0810783445638961E-5</v>
      </c>
      <c r="BA1006" s="13">
        <f t="shared" ref="BA1006:BA1069" si="1330">_xlfn.POISSON.DIST(6,K1006,FALSE) * _xlfn.POISSON.DIST(3,L1006,FALSE)</f>
        <v>1.870812082251026E-6</v>
      </c>
      <c r="BB1006" s="13">
        <f t="shared" ref="BB1006:BB1069" si="1331">_xlfn.POISSON.DIST(6,K1006,FALSE) * _xlfn.POISSON.DIST(4,L1006,FALSE)</f>
        <v>6.4320092968046585E-8</v>
      </c>
      <c r="BC1006" s="13">
        <f t="shared" ref="BC1006:BC1069" si="1332">_xlfn.POISSON.DIST(6,K1006,FALSE) * _xlfn.POISSON.DIST(5,L1006,FALSE)</f>
        <v>1.7691031178033822E-9</v>
      </c>
      <c r="BD1006" s="13">
        <f t="shared" ref="BD1006:BD1069" si="1333">_xlfn.POISSON.DIST(0,K1006,FALSE) * _xlfn.POISSON.DIST(6,L1006,FALSE)</f>
        <v>1.6224441693543537E-9</v>
      </c>
      <c r="BE1006" s="13">
        <f t="shared" ref="BE1006:BE1069" si="1334">_xlfn.POISSON.DIST(1,K1006,FALSE) * _xlfn.POISSON.DIST(6,L1006,FALSE)</f>
        <v>2.6263944257152749E-9</v>
      </c>
      <c r="BF1006" s="13">
        <f t="shared" ref="BF1006:BF1069" si="1335">_xlfn.POISSON.DIST(2,K1006,FALSE) * _xlfn.POISSON.DIST(6,L1006,FALSE)</f>
        <v>2.1257889207285589E-9</v>
      </c>
      <c r="BG1006" s="13">
        <f t="shared" ref="BG1006:BG1069" si="1336">_xlfn.POISSON.DIST(3,K1006,FALSE) * _xlfn.POISSON.DIST(6,L1006,FALSE)</f>
        <v>1.1470677547506568E-9</v>
      </c>
      <c r="BH1006" s="13">
        <f t="shared" ref="BH1006:BH1069" si="1337">_xlfn.POISSON.DIST(4,K1006,FALSE) * _xlfn.POISSON.DIST(6,L1006,FALSE)</f>
        <v>4.6421510426977197E-10</v>
      </c>
      <c r="BI1006" s="13">
        <f t="shared" ref="BI1006:BI1069" si="1338">_xlfn.POISSON.DIST(5,K1006,FALSE) * _xlfn.POISSON.DIST(6,L1006,FALSE)</f>
        <v>1.5029324092824046E-10</v>
      </c>
      <c r="BJ1006" s="14">
        <f t="shared" ref="BJ1006:BJ1069" si="1339">SUM(N1006,Q1006,T1006,W1006,X1006,Y1006,AD1006,AE1006,AF1006,AG1006,AM1006,AN1006,AO1006,AP1006,AQ1006,AX1006,AY1006,AZ1006,BA1006,BB1006,BC1006)</f>
        <v>0.75692719409387788</v>
      </c>
      <c r="BK1006" s="14">
        <f t="shared" ref="BK1006:BK1069" si="1340">SUM(M1006,P1006,S1006,V1006,AC1006,AL1006,AY1006)</f>
        <v>0.2139095649764251</v>
      </c>
      <c r="BL1006" s="14">
        <f t="shared" ref="BL1006:BL1069" si="1341">SUM(O1006,R1006,U1006,AA1006,AB1006,AH1006,AI1006,AJ1006,AK1006,AR1006,AS1006,AT1006,AU1006,AV1006,BD1006,BE1006,BF1006,BG1006,BH1006,BI1006)</f>
        <v>2.825543165479354E-2</v>
      </c>
      <c r="BM1006" s="14">
        <f t="shared" ref="BM1006:BM1069" si="1342">SUM(S1006:BI1006)</f>
        <v>0.2562841985790662</v>
      </c>
      <c r="BN1006" s="14">
        <f t="shared" ref="BN1006:BN1069" si="1343">SUM(M1006:R1006)</f>
        <v>0.74228933676757125</v>
      </c>
    </row>
    <row r="1007" spans="1:66" x14ac:dyDescent="0.25">
      <c r="A1007" t="s">
        <v>136</v>
      </c>
      <c r="B1007" t="s">
        <v>480</v>
      </c>
      <c r="C1007" t="s">
        <v>315</v>
      </c>
      <c r="D1007" s="24" t="s">
        <v>501</v>
      </c>
      <c r="E1007" s="10">
        <f>VLOOKUP(A1007,home!$A$2:$E$405,3,FALSE)</f>
        <v>1.52380952380952</v>
      </c>
      <c r="F1007" s="10">
        <f>VLOOKUP(B1007,home!$B$2:$E$405,3,FALSE)</f>
        <v>1.53</v>
      </c>
      <c r="G1007" s="10">
        <f>VLOOKUP(C1007,away!$B$2:$E$405,4,FALSE)</f>
        <v>1.8</v>
      </c>
      <c r="H1007" s="10">
        <f>VLOOKUP(A1007,away!$A$2:$E$405,3,FALSE)</f>
        <v>1.44047619047619</v>
      </c>
      <c r="I1007" s="10">
        <f>VLOOKUP(C1007,away!$B$2:$E$405,3,FALSE)</f>
        <v>0.98</v>
      </c>
      <c r="J1007" s="10">
        <f>VLOOKUP(B1007,home!$B$2:$E$405,4,FALSE)</f>
        <v>0.69</v>
      </c>
      <c r="K1007" s="12">
        <f t="shared" si="1288"/>
        <v>4.196571428571418</v>
      </c>
      <c r="L1007" s="12">
        <f t="shared" si="1289"/>
        <v>0.97404999999999964</v>
      </c>
      <c r="M1007" s="13">
        <f t="shared" si="1290"/>
        <v>5.6810373631266458E-3</v>
      </c>
      <c r="N1007" s="13">
        <f t="shared" si="1291"/>
        <v>2.3840879082743988E-2</v>
      </c>
      <c r="O1007" s="13">
        <f t="shared" si="1292"/>
        <v>5.5336144435535074E-3</v>
      </c>
      <c r="P1007" s="13">
        <f t="shared" si="1293"/>
        <v>2.3222208270546774E-2</v>
      </c>
      <c r="Q1007" s="13">
        <f t="shared" si="1294"/>
        <v>5.0024975995334696E-2</v>
      </c>
      <c r="R1007" s="13">
        <f t="shared" si="1295"/>
        <v>2.6950085743716458E-3</v>
      </c>
      <c r="S1007" s="13">
        <f t="shared" si="1296"/>
        <v>2.3731183342537241E-2</v>
      </c>
      <c r="T1007" s="13">
        <f t="shared" si="1297"/>
        <v>4.8726827868255745E-2</v>
      </c>
      <c r="U1007" s="13">
        <f t="shared" si="1298"/>
        <v>1.1309795982963037E-2</v>
      </c>
      <c r="V1007" s="13">
        <f t="shared" si="1299"/>
        <v>1.0778361745140254E-2</v>
      </c>
      <c r="W1007" s="13">
        <f t="shared" si="1300"/>
        <v>6.997779499233088E-2</v>
      </c>
      <c r="X1007" s="13">
        <f t="shared" si="1301"/>
        <v>6.8161871212279873E-2</v>
      </c>
      <c r="Y1007" s="13">
        <f t="shared" si="1302"/>
        <v>3.3196535327160583E-2</v>
      </c>
      <c r="Z1007" s="13">
        <f t="shared" si="1303"/>
        <v>8.7502436728890021E-4</v>
      </c>
      <c r="AA1007" s="13">
        <f t="shared" si="1304"/>
        <v>3.6721022590683813E-3</v>
      </c>
      <c r="AB1007" s="13">
        <f t="shared" si="1305"/>
        <v>7.705119711599465E-3</v>
      </c>
      <c r="AC1007" s="13">
        <f t="shared" si="1306"/>
        <v>2.7536493916313761E-3</v>
      </c>
      <c r="AD1007" s="13">
        <f t="shared" si="1307"/>
        <v>7.3416703774810937E-2</v>
      </c>
      <c r="AE1007" s="13">
        <f t="shared" si="1308"/>
        <v>7.1511540311854568E-2</v>
      </c>
      <c r="AF1007" s="13">
        <f t="shared" si="1309"/>
        <v>3.4827907920380957E-2</v>
      </c>
      <c r="AG1007" s="13">
        <f t="shared" si="1310"/>
        <v>1.1308041236615688E-2</v>
      </c>
      <c r="AH1007" s="13">
        <f t="shared" si="1311"/>
        <v>2.130793712394382E-4</v>
      </c>
      <c r="AI1007" s="13">
        <f t="shared" si="1312"/>
        <v>8.9420280136138857E-4</v>
      </c>
      <c r="AJ1007" s="13">
        <f t="shared" si="1313"/>
        <v>1.8762929637708636E-3</v>
      </c>
      <c r="AK1007" s="13">
        <f t="shared" si="1314"/>
        <v>2.6246658144634645E-3</v>
      </c>
      <c r="AL1007" s="13">
        <f t="shared" si="1315"/>
        <v>4.5024044440598215E-4</v>
      </c>
      <c r="AM1007" s="13">
        <f t="shared" si="1316"/>
        <v>6.1619688288252594E-2</v>
      </c>
      <c r="AN1007" s="13">
        <f t="shared" si="1317"/>
        <v>6.0020657377172416E-2</v>
      </c>
      <c r="AO1007" s="13">
        <f t="shared" si="1318"/>
        <v>2.9231560659117382E-2</v>
      </c>
      <c r="AP1007" s="13">
        <f t="shared" si="1319"/>
        <v>9.4910005533377587E-3</v>
      </c>
      <c r="AQ1007" s="13">
        <f t="shared" si="1320"/>
        <v>2.3111772722446597E-3</v>
      </c>
      <c r="AR1007" s="13">
        <f t="shared" si="1321"/>
        <v>4.1509992311154957E-5</v>
      </c>
      <c r="AS1007" s="13">
        <f t="shared" si="1322"/>
        <v>1.7419964773321211E-4</v>
      </c>
      <c r="AT1007" s="13">
        <f t="shared" si="1323"/>
        <v>3.6552063227220192E-4</v>
      </c>
      <c r="AU1007" s="13">
        <f t="shared" si="1324"/>
        <v>5.1131114731562755E-4</v>
      </c>
      <c r="AV1007" s="13">
        <f t="shared" si="1325"/>
        <v>5.364384379837083E-4</v>
      </c>
      <c r="AW1007" s="13">
        <f t="shared" si="1326"/>
        <v>5.1123181596699258E-5</v>
      </c>
      <c r="AX1007" s="13">
        <f t="shared" si="1327"/>
        <v>4.3098570551326279E-2</v>
      </c>
      <c r="AY1007" s="13">
        <f t="shared" si="1328"/>
        <v>4.1980162645519348E-2</v>
      </c>
      <c r="AZ1007" s="13">
        <f t="shared" si="1329"/>
        <v>2.0445388712434051E-2</v>
      </c>
      <c r="BA1007" s="13">
        <f t="shared" si="1330"/>
        <v>6.6382769584487945E-3</v>
      </c>
      <c r="BB1007" s="13">
        <f t="shared" si="1331"/>
        <v>1.616503417844261E-3</v>
      </c>
      <c r="BC1007" s="13">
        <f t="shared" si="1332"/>
        <v>3.1491103083024051E-4</v>
      </c>
      <c r="BD1007" s="13">
        <f t="shared" si="1333"/>
        <v>6.7388013351134093E-6</v>
      </c>
      <c r="BE1007" s="13">
        <f t="shared" si="1334"/>
        <v>2.8279861145755858E-5</v>
      </c>
      <c r="BF1007" s="13">
        <f t="shared" si="1335"/>
        <v>5.9339228644123006E-5</v>
      </c>
      <c r="BG1007" s="13">
        <f t="shared" si="1336"/>
        <v>8.3007103840464439E-5</v>
      </c>
      <c r="BH1007" s="13">
        <f t="shared" si="1337"/>
        <v>8.7086310086338455E-5</v>
      </c>
      <c r="BI1007" s="13">
        <f t="shared" si="1338"/>
        <v>7.3092784145607764E-5</v>
      </c>
      <c r="BJ1007" s="14">
        <f t="shared" si="1339"/>
        <v>0.76176097518829555</v>
      </c>
      <c r="BK1007" s="14">
        <f t="shared" si="1340"/>
        <v>0.10859684320290763</v>
      </c>
      <c r="BL1007" s="14">
        <f t="shared" si="1341"/>
        <v>3.8490405869204505E-2</v>
      </c>
      <c r="BM1007" s="14">
        <f t="shared" si="1342"/>
        <v>0.75679648543409661</v>
      </c>
      <c r="BN1007" s="14">
        <f t="shared" si="1343"/>
        <v>0.11099772372967726</v>
      </c>
    </row>
    <row r="1008" spans="1:66" x14ac:dyDescent="0.25">
      <c r="A1008" t="s">
        <v>136</v>
      </c>
      <c r="B1008" t="s">
        <v>484</v>
      </c>
      <c r="C1008" t="s">
        <v>481</v>
      </c>
      <c r="D1008" s="24" t="s">
        <v>501</v>
      </c>
      <c r="E1008" s="10">
        <f>VLOOKUP(A1008,home!$A$2:$E$405,3,FALSE)</f>
        <v>1.52380952380952</v>
      </c>
      <c r="F1008" s="10">
        <f>VLOOKUP(B1008,home!$B$2:$E$405,3,FALSE)</f>
        <v>1.64</v>
      </c>
      <c r="G1008" s="10">
        <f>VLOOKUP(C1008,away!$B$2:$E$405,4,FALSE)</f>
        <v>1.31</v>
      </c>
      <c r="H1008" s="10">
        <f>VLOOKUP(A1008,away!$A$2:$E$405,3,FALSE)</f>
        <v>1.44047619047619</v>
      </c>
      <c r="I1008" s="10">
        <f>VLOOKUP(C1008,away!$B$2:$E$405,3,FALSE)</f>
        <v>0.22</v>
      </c>
      <c r="J1008" s="10">
        <f>VLOOKUP(B1008,home!$B$2:$E$405,4,FALSE)</f>
        <v>0.69</v>
      </c>
      <c r="K1008" s="12">
        <f t="shared" si="1288"/>
        <v>3.2737523809523728</v>
      </c>
      <c r="L1008" s="12">
        <f t="shared" si="1289"/>
        <v>0.21866428571428562</v>
      </c>
      <c r="M1008" s="13">
        <f t="shared" si="1290"/>
        <v>3.0427250725215352E-2</v>
      </c>
      <c r="N1008" s="13">
        <f t="shared" si="1291"/>
        <v>9.9611284507508571E-2</v>
      </c>
      <c r="O1008" s="13">
        <f t="shared" si="1292"/>
        <v>6.6533530460786928E-3</v>
      </c>
      <c r="P1008" s="13">
        <f t="shared" si="1293"/>
        <v>2.1781430375916844E-2</v>
      </c>
      <c r="Q1008" s="13">
        <f t="shared" si="1294"/>
        <v>0.1630513399130902</v>
      </c>
      <c r="R1008" s="13">
        <f t="shared" si="1295"/>
        <v>7.274253457128819E-4</v>
      </c>
      <c r="S1008" s="13">
        <f t="shared" si="1296"/>
        <v>3.8980740776207211E-3</v>
      </c>
      <c r="T1008" s="13">
        <f t="shared" si="1297"/>
        <v>3.565350477685305E-2</v>
      </c>
      <c r="U1008" s="13">
        <f t="shared" si="1298"/>
        <v>2.3814104574926501E-3</v>
      </c>
      <c r="V1008" s="13">
        <f t="shared" si="1299"/>
        <v>3.1004966161796518E-4</v>
      </c>
      <c r="W1008" s="13">
        <f t="shared" si="1300"/>
        <v>0.17792990408598458</v>
      </c>
      <c r="X1008" s="13">
        <f t="shared" si="1301"/>
        <v>3.8906915384173166E-2</v>
      </c>
      <c r="Y1008" s="13">
        <f t="shared" si="1302"/>
        <v>4.253776430913187E-3</v>
      </c>
      <c r="Z1008" s="13">
        <f t="shared" si="1303"/>
        <v>5.3020647876924869E-5</v>
      </c>
      <c r="AA1008" s="13">
        <f t="shared" si="1304"/>
        <v>1.7357647222672018E-4</v>
      </c>
      <c r="AB1008" s="13">
        <f t="shared" si="1305"/>
        <v>2.8412319461476929E-4</v>
      </c>
      <c r="AC1008" s="13">
        <f t="shared" si="1306"/>
        <v>1.3871868466273678E-5</v>
      </c>
      <c r="AD1008" s="13">
        <f t="shared" si="1307"/>
        <v>0.14562461178602987</v>
      </c>
      <c r="AE1008" s="13">
        <f t="shared" si="1308"/>
        <v>3.184290171861235E-2</v>
      </c>
      <c r="AF1008" s="13">
        <f t="shared" si="1309"/>
        <v>3.4814526796852836E-3</v>
      </c>
      <c r="AG1008" s="13">
        <f t="shared" si="1310"/>
        <v>2.5375645448382276E-4</v>
      </c>
      <c r="AH1008" s="13">
        <f t="shared" si="1311"/>
        <v>2.8984305240291064E-6</v>
      </c>
      <c r="AI1008" s="13">
        <f t="shared" si="1312"/>
        <v>9.4887438290653206E-6</v>
      </c>
      <c r="AJ1008" s="13">
        <f t="shared" si="1313"/>
        <v>1.5531898851324864E-5</v>
      </c>
      <c r="AK1008" s="13">
        <f t="shared" si="1314"/>
        <v>1.694919694841207E-5</v>
      </c>
      <c r="AL1008" s="13">
        <f t="shared" si="1315"/>
        <v>3.972085942442675E-7</v>
      </c>
      <c r="AM1008" s="13">
        <f t="shared" si="1316"/>
        <v>9.534778391195603E-2</v>
      </c>
      <c r="AN1008" s="13">
        <f t="shared" si="1317"/>
        <v>2.0849155063547915E-2</v>
      </c>
      <c r="AO1008" s="13">
        <f t="shared" si="1318"/>
        <v>2.2794827998585429E-3</v>
      </c>
      <c r="AP1008" s="13">
        <f t="shared" si="1319"/>
        <v>1.6614715940968939E-4</v>
      </c>
      <c r="AQ1008" s="13">
        <f t="shared" si="1320"/>
        <v>9.082612483944317E-6</v>
      </c>
      <c r="AR1008" s="13">
        <f t="shared" si="1321"/>
        <v>1.2675664804586143E-7</v>
      </c>
      <c r="AS1008" s="13">
        <f t="shared" si="1322"/>
        <v>4.1496987834168081E-7</v>
      </c>
      <c r="AT1008" s="13">
        <f t="shared" si="1323"/>
        <v>6.7925431362229708E-7</v>
      </c>
      <c r="AU1008" s="13">
        <f t="shared" si="1324"/>
        <v>7.4123680883105494E-7</v>
      </c>
      <c r="AV1008" s="13">
        <f t="shared" si="1325"/>
        <v>6.0665644194005137E-7</v>
      </c>
      <c r="AW1008" s="13">
        <f t="shared" si="1326"/>
        <v>7.8984126381939429E-9</v>
      </c>
      <c r="AX1008" s="13">
        <f t="shared" si="1327"/>
        <v>5.202417243338308E-2</v>
      </c>
      <c r="AY1008" s="13">
        <f t="shared" si="1328"/>
        <v>1.1375828505022537E-2</v>
      </c>
      <c r="AZ1008" s="13">
        <f t="shared" si="1329"/>
        <v>1.2437437072294814E-3</v>
      </c>
      <c r="BA1008" s="13">
        <f t="shared" si="1330"/>
        <v>9.065410978432405E-5</v>
      </c>
      <c r="BB1008" s="13">
        <f t="shared" si="1331"/>
        <v>4.9557040407634097E-6</v>
      </c>
      <c r="BC1008" s="13">
        <f t="shared" si="1332"/>
        <v>2.1672709685698602E-7</v>
      </c>
      <c r="BD1008" s="13">
        <f t="shared" si="1333"/>
        <v>4.6195253174142333E-9</v>
      </c>
      <c r="BE1008" s="13">
        <f t="shared" si="1334"/>
        <v>1.5123182006754612E-8</v>
      </c>
      <c r="BF1008" s="13">
        <f t="shared" si="1335"/>
        <v>2.4754776551094495E-8</v>
      </c>
      <c r="BG1008" s="13">
        <f t="shared" si="1336"/>
        <v>2.7013669558029862E-8</v>
      </c>
      <c r="BH1008" s="13">
        <f t="shared" si="1337"/>
        <v>2.2109016258465223E-8</v>
      </c>
      <c r="BI1008" s="13">
        <f t="shared" si="1338"/>
        <v>1.4475888923333047E-8</v>
      </c>
      <c r="BJ1008" s="14">
        <f t="shared" si="1339"/>
        <v>0.88400067047114705</v>
      </c>
      <c r="BK1008" s="14">
        <f t="shared" si="1340"/>
        <v>6.7806902422453949E-2</v>
      </c>
      <c r="BL1008" s="14">
        <f t="shared" si="1341"/>
        <v>1.0267433756427941E-2</v>
      </c>
      <c r="BM1008" s="14">
        <f t="shared" si="1342"/>
        <v>0.62850012277777356</v>
      </c>
      <c r="BN1008" s="14">
        <f t="shared" si="1343"/>
        <v>0.32225208391352256</v>
      </c>
    </row>
    <row r="1009" spans="1:66" x14ac:dyDescent="0.25">
      <c r="A1009" t="s">
        <v>136</v>
      </c>
      <c r="B1009" t="s">
        <v>344</v>
      </c>
      <c r="C1009" t="s">
        <v>377</v>
      </c>
      <c r="D1009" s="24" t="s">
        <v>501</v>
      </c>
      <c r="E1009" s="10">
        <f>VLOOKUP(A1009,home!$A$2:$E$405,3,FALSE)</f>
        <v>1.52380952380952</v>
      </c>
      <c r="F1009" s="10">
        <f>VLOOKUP(B1009,home!$B$2:$E$405,3,FALSE)</f>
        <v>1.48</v>
      </c>
      <c r="G1009" s="10">
        <f>VLOOKUP(C1009,away!$B$2:$E$405,4,FALSE)</f>
        <v>0.49</v>
      </c>
      <c r="H1009" s="10">
        <f>VLOOKUP(A1009,away!$A$2:$E$405,3,FALSE)</f>
        <v>1.44047619047619</v>
      </c>
      <c r="I1009" s="10">
        <f>VLOOKUP(C1009,away!$B$2:$E$405,3,FALSE)</f>
        <v>0.49</v>
      </c>
      <c r="J1009" s="10">
        <f>VLOOKUP(B1009,home!$B$2:$E$405,4,FALSE)</f>
        <v>0.52</v>
      </c>
      <c r="K1009" s="12">
        <f t="shared" si="1288"/>
        <v>1.105066666666664</v>
      </c>
      <c r="L1009" s="12">
        <f t="shared" si="1289"/>
        <v>0.36703333333333321</v>
      </c>
      <c r="M1009" s="13">
        <f t="shared" si="1290"/>
        <v>0.22944314829882345</v>
      </c>
      <c r="N1009" s="13">
        <f t="shared" si="1291"/>
        <v>0.25354997508008587</v>
      </c>
      <c r="O1009" s="13">
        <f t="shared" si="1292"/>
        <v>8.4213283530611457E-2</v>
      </c>
      <c r="P1009" s="13">
        <f t="shared" si="1293"/>
        <v>9.3061292520227476E-2</v>
      </c>
      <c r="Q1009" s="13">
        <f t="shared" si="1294"/>
        <v>0.14009481289758313</v>
      </c>
      <c r="R1009" s="13">
        <f t="shared" si="1295"/>
        <v>1.5454541082592707E-2</v>
      </c>
      <c r="S1009" s="13">
        <f t="shared" si="1296"/>
        <v>9.4363290315561781E-3</v>
      </c>
      <c r="T1009" s="13">
        <f t="shared" si="1297"/>
        <v>5.1419466160509575E-2</v>
      </c>
      <c r="U1009" s="13">
        <f t="shared" si="1298"/>
        <v>1.7078298199003739E-2</v>
      </c>
      <c r="V1009" s="13">
        <f t="shared" si="1299"/>
        <v>4.2526001797237544E-4</v>
      </c>
      <c r="W1009" s="13">
        <f t="shared" si="1300"/>
        <v>5.1604702635340713E-2</v>
      </c>
      <c r="X1009" s="13">
        <f t="shared" si="1301"/>
        <v>1.8940646023924545E-2</v>
      </c>
      <c r="Y1009" s="13">
        <f t="shared" si="1302"/>
        <v>3.4759242228238848E-3</v>
      </c>
      <c r="Z1009" s="13">
        <f t="shared" si="1303"/>
        <v>1.8907772428936474E-3</v>
      </c>
      <c r="AA1009" s="13">
        <f t="shared" si="1304"/>
        <v>2.0894349052136682E-3</v>
      </c>
      <c r="AB1009" s="13">
        <f t="shared" si="1305"/>
        <v>1.1544824329607229E-3</v>
      </c>
      <c r="AC1009" s="13">
        <f t="shared" si="1306"/>
        <v>1.0780243173284425E-5</v>
      </c>
      <c r="AD1009" s="13">
        <f t="shared" si="1307"/>
        <v>1.4256659181390094E-2</v>
      </c>
      <c r="AE1009" s="13">
        <f t="shared" si="1308"/>
        <v>5.2326691415428752E-3</v>
      </c>
      <c r="AF1009" s="13">
        <f t="shared" si="1309"/>
        <v>9.6028199862547637E-4</v>
      </c>
      <c r="AG1009" s="13">
        <f t="shared" si="1310"/>
        <v>1.1748516763183463E-4</v>
      </c>
      <c r="AH1009" s="13">
        <f t="shared" si="1311"/>
        <v>1.7349456851251623E-4</v>
      </c>
      <c r="AI1009" s="13">
        <f t="shared" si="1312"/>
        <v>1.9172306451089745E-4</v>
      </c>
      <c r="AJ1009" s="13">
        <f t="shared" si="1313"/>
        <v>1.0593338391108764E-4</v>
      </c>
      <c r="AK1009" s="13">
        <f t="shared" si="1314"/>
        <v>3.9021150482448542E-5</v>
      </c>
      <c r="AL1009" s="13">
        <f t="shared" si="1315"/>
        <v>1.7489707072562014E-7</v>
      </c>
      <c r="AM1009" s="13">
        <f t="shared" si="1316"/>
        <v>3.1509117678762862E-3</v>
      </c>
      <c r="AN1009" s="13">
        <f t="shared" si="1317"/>
        <v>1.1564896492028591E-3</v>
      </c>
      <c r="AO1009" s="13">
        <f t="shared" si="1318"/>
        <v>2.1223512545621127E-4</v>
      </c>
      <c r="AP1009" s="13">
        <f t="shared" si="1319"/>
        <v>2.5965788515537132E-5</v>
      </c>
      <c r="AQ1009" s="13">
        <f t="shared" si="1320"/>
        <v>2.3825774778714942E-6</v>
      </c>
      <c r="AR1009" s="13">
        <f t="shared" si="1321"/>
        <v>1.2735657959275439E-5</v>
      </c>
      <c r="AS1009" s="13">
        <f t="shared" si="1322"/>
        <v>1.4073751088863278E-5</v>
      </c>
      <c r="AT1009" s="13">
        <f t="shared" si="1323"/>
        <v>7.776216601633239E-6</v>
      </c>
      <c r="AU1009" s="13">
        <f t="shared" si="1324"/>
        <v>2.8644125864149388E-6</v>
      </c>
      <c r="AV1009" s="13">
        <f t="shared" si="1325"/>
        <v>7.9134171720689857E-7</v>
      </c>
      <c r="AW1009" s="13">
        <f t="shared" si="1326"/>
        <v>1.970489032105826E-9</v>
      </c>
      <c r="AX1009" s="13">
        <f t="shared" si="1327"/>
        <v>5.803279273813018E-4</v>
      </c>
      <c r="AY1009" s="13">
        <f t="shared" si="1328"/>
        <v>2.1299969361318372E-4</v>
      </c>
      <c r="AZ1009" s="13">
        <f t="shared" si="1329"/>
        <v>3.9088993772912752E-5</v>
      </c>
      <c r="BA1009" s="13">
        <f t="shared" si="1330"/>
        <v>4.7823212270393582E-6</v>
      </c>
      <c r="BB1009" s="13">
        <f t="shared" si="1331"/>
        <v>4.3881782525775298E-7</v>
      </c>
      <c r="BC1009" s="13">
        <f t="shared" si="1332"/>
        <v>3.2212153826087454E-8</v>
      </c>
      <c r="BD1009" s="13">
        <f t="shared" si="1333"/>
        <v>7.7906849883100968E-7</v>
      </c>
      <c r="BE1009" s="13">
        <f t="shared" si="1334"/>
        <v>8.6092262910818571E-7</v>
      </c>
      <c r="BF1009" s="13">
        <f t="shared" si="1335"/>
        <v>4.7568845000324184E-7</v>
      </c>
      <c r="BG1009" s="13">
        <f t="shared" si="1336"/>
        <v>1.752224832723048E-7</v>
      </c>
      <c r="BH1009" s="13">
        <f t="shared" si="1337"/>
        <v>4.8408131378695293E-8</v>
      </c>
      <c r="BI1009" s="13">
        <f t="shared" si="1338"/>
        <v>1.0698842476443342E-8</v>
      </c>
      <c r="BJ1009" s="14">
        <f t="shared" si="1339"/>
        <v>0.54503827738396038</v>
      </c>
      <c r="BK1009" s="14">
        <f t="shared" si="1340"/>
        <v>0.33258998470243667</v>
      </c>
      <c r="BL1009" s="14">
        <f t="shared" si="1341"/>
        <v>0.1205408037067877</v>
      </c>
      <c r="BM1009" s="14">
        <f t="shared" si="1342"/>
        <v>0.18402979190303012</v>
      </c>
      <c r="BN1009" s="14">
        <f t="shared" si="1343"/>
        <v>0.81581705340992394</v>
      </c>
    </row>
    <row r="1010" spans="1:66" x14ac:dyDescent="0.25">
      <c r="A1010" t="s">
        <v>136</v>
      </c>
      <c r="B1010" t="s">
        <v>359</v>
      </c>
      <c r="C1010" t="s">
        <v>137</v>
      </c>
      <c r="D1010" s="24" t="s">
        <v>501</v>
      </c>
      <c r="E1010" s="10">
        <f>VLOOKUP(A1010,home!$A$2:$E$405,3,FALSE)</f>
        <v>1.52380952380952</v>
      </c>
      <c r="F1010" s="10">
        <f>VLOOKUP(B1010,home!$B$2:$E$405,3,FALSE)</f>
        <v>1.31</v>
      </c>
      <c r="G1010" s="10">
        <f>VLOOKUP(C1010,away!$B$2:$E$405,4,FALSE)</f>
        <v>1.0900000000000001</v>
      </c>
      <c r="H1010" s="10">
        <f>VLOOKUP(A1010,away!$A$2:$E$405,3,FALSE)</f>
        <v>1.44047619047619</v>
      </c>
      <c r="I1010" s="10">
        <f>VLOOKUP(C1010,away!$B$2:$E$405,3,FALSE)</f>
        <v>0.66</v>
      </c>
      <c r="J1010" s="10">
        <f>VLOOKUP(B1010,home!$B$2:$E$405,4,FALSE)</f>
        <v>0.87</v>
      </c>
      <c r="K1010" s="12">
        <f t="shared" si="1288"/>
        <v>2.1758476190476137</v>
      </c>
      <c r="L1010" s="12">
        <f t="shared" si="1289"/>
        <v>0.82712142857142834</v>
      </c>
      <c r="M1010" s="13">
        <f t="shared" si="1290"/>
        <v>4.9639467416621862E-2</v>
      </c>
      <c r="N1010" s="13">
        <f t="shared" si="1291"/>
        <v>0.10800791698924826</v>
      </c>
      <c r="O1010" s="13">
        <f t="shared" si="1292"/>
        <v>4.1057867203161146E-2</v>
      </c>
      <c r="P1010" s="13">
        <f t="shared" si="1293"/>
        <v>8.9335662597171267E-2</v>
      </c>
      <c r="Q1010" s="13">
        <f t="shared" si="1294"/>
        <v>0.11750438450967411</v>
      </c>
      <c r="R1010" s="13">
        <f t="shared" si="1295"/>
        <v>1.6979920887587319E-2</v>
      </c>
      <c r="S1010" s="13">
        <f t="shared" si="1296"/>
        <v>4.0194128921109372E-2</v>
      </c>
      <c r="T1010" s="13">
        <f t="shared" si="1297"/>
        <v>9.719039437904807E-2</v>
      </c>
      <c r="U1010" s="13">
        <f t="shared" si="1298"/>
        <v>3.6945720434873708E-2</v>
      </c>
      <c r="V1010" s="13">
        <f t="shared" si="1299"/>
        <v>8.037442172881118E-3</v>
      </c>
      <c r="W1010" s="13">
        <f t="shared" si="1300"/>
        <v>8.522387842100991E-2</v>
      </c>
      <c r="X1010" s="13">
        <f t="shared" si="1301"/>
        <v>7.0490496067983438E-2</v>
      </c>
      <c r="Y1010" s="13">
        <f t="shared" si="1302"/>
        <v>2.9152099904229557E-2</v>
      </c>
      <c r="Z1010" s="13">
        <f t="shared" si="1303"/>
        <v>4.6814854738570196E-3</v>
      </c>
      <c r="AA1010" s="13">
        <f t="shared" si="1304"/>
        <v>1.0186199021897786E-2</v>
      </c>
      <c r="AB1010" s="13">
        <f t="shared" si="1305"/>
        <v>1.1081808444470717E-2</v>
      </c>
      <c r="AC1010" s="13">
        <f t="shared" si="1306"/>
        <v>9.0405661496424129E-4</v>
      </c>
      <c r="AD1010" s="13">
        <f t="shared" si="1307"/>
        <v>4.6358543237089427E-2</v>
      </c>
      <c r="AE1010" s="13">
        <f t="shared" si="1308"/>
        <v>3.8344144508751739E-2</v>
      </c>
      <c r="AF1010" s="13">
        <f t="shared" si="1309"/>
        <v>1.5857631791714011E-2</v>
      </c>
      <c r="AG1010" s="13">
        <f t="shared" si="1310"/>
        <v>4.3720623537740642E-3</v>
      </c>
      <c r="AH1010" s="13">
        <f t="shared" si="1311"/>
        <v>9.6803923824325191E-4</v>
      </c>
      <c r="AI1010" s="13">
        <f t="shared" si="1312"/>
        <v>2.1063058716762452E-3</v>
      </c>
      <c r="AJ1010" s="13">
        <f t="shared" si="1313"/>
        <v>2.291500307936384E-3</v>
      </c>
      <c r="AK1010" s="13">
        <f t="shared" si="1314"/>
        <v>1.6619851630234185E-3</v>
      </c>
      <c r="AL1010" s="13">
        <f t="shared" si="1315"/>
        <v>6.5080872883130163E-5</v>
      </c>
      <c r="AM1010" s="13">
        <f t="shared" si="1316"/>
        <v>2.0173825184987365E-2</v>
      </c>
      <c r="AN1010" s="13">
        <f t="shared" si="1317"/>
        <v>1.668620310675701E-2</v>
      </c>
      <c r="AO1010" s="13">
        <f t="shared" si="1318"/>
        <v>6.9007580755469306E-3</v>
      </c>
      <c r="AP1010" s="13">
        <f t="shared" si="1319"/>
        <v>1.9025882925573995E-3</v>
      </c>
      <c r="AQ1010" s="13">
        <f t="shared" si="1320"/>
        <v>3.9341788663083767E-4</v>
      </c>
      <c r="AR1010" s="13">
        <f t="shared" si="1321"/>
        <v>1.6013719952979124E-4</v>
      </c>
      <c r="AS1010" s="13">
        <f t="shared" si="1322"/>
        <v>3.4843414431784885E-4</v>
      </c>
      <c r="AT1010" s="13">
        <f t="shared" si="1323"/>
        <v>3.7906980165444215E-4</v>
      </c>
      <c r="AU1010" s="13">
        <f t="shared" si="1324"/>
        <v>2.7493270846088976E-4</v>
      </c>
      <c r="AV1010" s="13">
        <f t="shared" si="1325"/>
        <v>1.4955291977573464E-4</v>
      </c>
      <c r="AW1010" s="13">
        <f t="shared" si="1326"/>
        <v>3.2534835708559748E-6</v>
      </c>
      <c r="AX1010" s="13">
        <f t="shared" si="1327"/>
        <v>7.3158615826395918E-3</v>
      </c>
      <c r="AY1010" s="13">
        <f t="shared" si="1328"/>
        <v>6.0511058834636904E-3</v>
      </c>
      <c r="AZ1010" s="13">
        <f t="shared" si="1329"/>
        <v>2.5024996713837308E-3</v>
      </c>
      <c r="BA1010" s="13">
        <f t="shared" si="1330"/>
        <v>6.8995703439814725E-4</v>
      </c>
      <c r="BB1010" s="13">
        <f t="shared" si="1331"/>
        <v>1.426695619860754E-4</v>
      </c>
      <c r="BC1010" s="13">
        <f t="shared" si="1332"/>
        <v>2.3601010384716534E-5</v>
      </c>
      <c r="BD1010" s="13">
        <f t="shared" si="1333"/>
        <v>2.2075484873751455E-5</v>
      </c>
      <c r="BE1010" s="13">
        <f t="shared" si="1334"/>
        <v>4.8032891201873716E-5</v>
      </c>
      <c r="BF1010" s="13">
        <f t="shared" si="1335"/>
        <v>5.225612597878501E-5</v>
      </c>
      <c r="BG1010" s="13">
        <f t="shared" si="1336"/>
        <v>3.7900455763863844E-5</v>
      </c>
      <c r="BH1010" s="13">
        <f t="shared" si="1337"/>
        <v>2.0616404108655637E-5</v>
      </c>
      <c r="BI1010" s="13">
        <f t="shared" si="1338"/>
        <v>8.9716307586283568E-6</v>
      </c>
      <c r="BJ1010" s="14">
        <f t="shared" si="1339"/>
        <v>0.6752840394532581</v>
      </c>
      <c r="BK1010" s="14">
        <f t="shared" si="1340"/>
        <v>0.19422694447909469</v>
      </c>
      <c r="BL1010" s="14">
        <f t="shared" si="1341"/>
        <v>0.12478132633929424</v>
      </c>
      <c r="BM1010" s="14">
        <f t="shared" si="1342"/>
        <v>0.57040072374214723</v>
      </c>
      <c r="BN1010" s="14">
        <f t="shared" si="1343"/>
        <v>0.42252521960346395</v>
      </c>
    </row>
    <row r="1011" spans="1:66" x14ac:dyDescent="0.25">
      <c r="A1011" t="s">
        <v>136</v>
      </c>
      <c r="B1011" t="s">
        <v>373</v>
      </c>
      <c r="C1011" t="s">
        <v>317</v>
      </c>
      <c r="D1011" s="24" t="s">
        <v>501</v>
      </c>
      <c r="E1011" s="10">
        <f>VLOOKUP(A1011,home!$A$2:$E$405,3,FALSE)</f>
        <v>1.52380952380952</v>
      </c>
      <c r="F1011" s="10">
        <f>VLOOKUP(B1011,home!$B$2:$E$405,3,FALSE)</f>
        <v>1.44</v>
      </c>
      <c r="G1011" s="10">
        <f>VLOOKUP(C1011,away!$B$2:$E$405,4,FALSE)</f>
        <v>0.82</v>
      </c>
      <c r="H1011" s="10">
        <f>VLOOKUP(A1011,away!$A$2:$E$405,3,FALSE)</f>
        <v>1.44047619047619</v>
      </c>
      <c r="I1011" s="10">
        <f>VLOOKUP(C1011,away!$B$2:$E$405,3,FALSE)</f>
        <v>1.1499999999999999</v>
      </c>
      <c r="J1011" s="10">
        <f>VLOOKUP(B1011,home!$B$2:$E$405,4,FALSE)</f>
        <v>1.25</v>
      </c>
      <c r="K1011" s="12">
        <f t="shared" si="1288"/>
        <v>1.799314285714281</v>
      </c>
      <c r="L1011" s="12">
        <f t="shared" si="1289"/>
        <v>2.0706845238095233</v>
      </c>
      <c r="M1011" s="13">
        <f t="shared" si="1290"/>
        <v>2.0858394256621785E-2</v>
      </c>
      <c r="N1011" s="13">
        <f t="shared" si="1291"/>
        <v>3.7530806763000281E-2</v>
      </c>
      <c r="O1011" s="13">
        <f t="shared" si="1292"/>
        <v>4.3191154178704172E-2</v>
      </c>
      <c r="P1011" s="13">
        <f t="shared" si="1293"/>
        <v>7.7714460730230459E-2</v>
      </c>
      <c r="Q1011" s="13">
        <f t="shared" si="1294"/>
        <v>3.3764858381524286E-2</v>
      </c>
      <c r="R1011" s="13">
        <f t="shared" si="1295"/>
        <v>4.4717627261656887E-2</v>
      </c>
      <c r="S1011" s="13">
        <f t="shared" si="1296"/>
        <v>7.2387372348583404E-2</v>
      </c>
      <c r="T1011" s="13">
        <f t="shared" si="1297"/>
        <v>6.9916369699242614E-2</v>
      </c>
      <c r="U1011" s="13">
        <f t="shared" si="1298"/>
        <v>8.0461065555145594E-2</v>
      </c>
      <c r="V1011" s="13">
        <f t="shared" si="1299"/>
        <v>2.9966862030259906E-2</v>
      </c>
      <c r="W1011" s="13">
        <f t="shared" si="1300"/>
        <v>2.0251197346998741E-2</v>
      </c>
      <c r="X1011" s="13">
        <f t="shared" si="1301"/>
        <v>4.1933840935042765E-2</v>
      </c>
      <c r="Y1011" s="13">
        <f t="shared" si="1302"/>
        <v>4.3415877724041672E-2</v>
      </c>
      <c r="Z1011" s="13">
        <f t="shared" si="1303"/>
        <v>3.0865366237398582E-2</v>
      </c>
      <c r="AA1011" s="13">
        <f t="shared" si="1304"/>
        <v>5.5536494404754499E-2</v>
      </c>
      <c r="AB1011" s="13">
        <f t="shared" si="1305"/>
        <v>4.9963803880483021E-2</v>
      </c>
      <c r="AC1011" s="13">
        <f t="shared" si="1306"/>
        <v>6.9781813433443616E-3</v>
      </c>
      <c r="AD1011" s="13">
        <f t="shared" si="1307"/>
        <v>9.1095671723184987E-3</v>
      </c>
      <c r="AE1011" s="13">
        <f t="shared" si="1308"/>
        <v>1.8863039762323192E-2</v>
      </c>
      <c r="AF1011" s="13">
        <f t="shared" si="1309"/>
        <v>1.9529702253923156E-2</v>
      </c>
      <c r="AG1011" s="13">
        <f t="shared" si="1310"/>
        <v>1.3479950737268881E-2</v>
      </c>
      <c r="AH1011" s="13">
        <f t="shared" si="1311"/>
        <v>1.5978109047373554E-2</v>
      </c>
      <c r="AI1011" s="13">
        <f t="shared" si="1312"/>
        <v>2.8749639867639828E-2</v>
      </c>
      <c r="AJ1011" s="13">
        <f t="shared" si="1313"/>
        <v>2.5864818861492597E-2</v>
      </c>
      <c r="AK1011" s="13">
        <f t="shared" si="1314"/>
        <v>1.5512979358298604E-2</v>
      </c>
      <c r="AL1011" s="13">
        <f t="shared" si="1315"/>
        <v>1.0399757398460335E-3</v>
      </c>
      <c r="AM1011" s="13">
        <f t="shared" si="1316"/>
        <v>3.2781948699653033E-3</v>
      </c>
      <c r="AN1011" s="13">
        <f t="shared" si="1317"/>
        <v>6.7881073832689251E-3</v>
      </c>
      <c r="AO1011" s="13">
        <f t="shared" si="1318"/>
        <v>7.0280144522460635E-3</v>
      </c>
      <c r="AP1011" s="13">
        <f t="shared" si="1319"/>
        <v>4.8509335864585293E-3</v>
      </c>
      <c r="AQ1011" s="13">
        <f t="shared" si="1320"/>
        <v>2.5111882758768753E-3</v>
      </c>
      <c r="AR1011" s="13">
        <f t="shared" si="1321"/>
        <v>6.6171246248274713E-3</v>
      </c>
      <c r="AS1011" s="13">
        <f t="shared" si="1322"/>
        <v>1.1906286867803817E-2</v>
      </c>
      <c r="AT1011" s="13">
        <f t="shared" si="1323"/>
        <v>1.0711576025525879E-2</v>
      </c>
      <c r="AU1011" s="13">
        <f t="shared" si="1324"/>
        <v>6.4244972550811042E-3</v>
      </c>
      <c r="AV1011" s="13">
        <f t="shared" si="1325"/>
        <v>2.8899224223999046E-3</v>
      </c>
      <c r="AW1011" s="13">
        <f t="shared" si="1326"/>
        <v>1.0763206516430988E-4</v>
      </c>
      <c r="AX1011" s="13">
        <f t="shared" si="1327"/>
        <v>9.8308381014730736E-4</v>
      </c>
      <c r="AY1011" s="13">
        <f t="shared" si="1328"/>
        <v>2.0356564312797288E-3</v>
      </c>
      <c r="AZ1011" s="13">
        <f t="shared" si="1329"/>
        <v>2.1076011340221299E-3</v>
      </c>
      <c r="BA1011" s="13">
        <f t="shared" si="1330"/>
        <v>1.454725683527675E-3</v>
      </c>
      <c r="BB1011" s="13">
        <f t="shared" si="1331"/>
        <v>7.5306948981724664E-4</v>
      </c>
      <c r="BC1011" s="13">
        <f t="shared" si="1332"/>
        <v>3.118738675835413E-4</v>
      </c>
      <c r="BD1011" s="13">
        <f t="shared" si="1333"/>
        <v>2.2836629254581894E-3</v>
      </c>
      <c r="BE1011" s="13">
        <f t="shared" si="1334"/>
        <v>4.1090273255329863E-3</v>
      </c>
      <c r="BF1011" s="13">
        <f t="shared" si="1335"/>
        <v>3.696715783610925E-3</v>
      </c>
      <c r="BG1011" s="13">
        <f t="shared" si="1336"/>
        <v>2.2171845065588665E-3</v>
      </c>
      <c r="BH1011" s="13">
        <f t="shared" si="1337"/>
        <v>9.9735293917893467E-4</v>
      </c>
      <c r="BI1011" s="13">
        <f t="shared" si="1338"/>
        <v>3.5891027827275655E-4</v>
      </c>
      <c r="BJ1011" s="14">
        <f t="shared" si="1339"/>
        <v>0.33989765975987735</v>
      </c>
      <c r="BK1011" s="14">
        <f t="shared" si="1340"/>
        <v>0.21098090288016569</v>
      </c>
      <c r="BL1011" s="14">
        <f t="shared" si="1341"/>
        <v>0.41218795336979958</v>
      </c>
      <c r="BM1011" s="14">
        <f t="shared" si="1342"/>
        <v>0.73422655630938793</v>
      </c>
      <c r="BN1011" s="14">
        <f t="shared" si="1343"/>
        <v>0.25777730157173789</v>
      </c>
    </row>
    <row r="1012" spans="1:66" x14ac:dyDescent="0.25">
      <c r="A1012" t="s">
        <v>136</v>
      </c>
      <c r="B1012" t="s">
        <v>381</v>
      </c>
      <c r="C1012" t="s">
        <v>125</v>
      </c>
      <c r="D1012" s="24" t="s">
        <v>501</v>
      </c>
      <c r="E1012" s="10">
        <f>VLOOKUP(A1012,home!$A$2:$E$405,3,FALSE)</f>
        <v>1.52380952380952</v>
      </c>
      <c r="F1012" s="10">
        <f>VLOOKUP(B1012,home!$B$2:$E$405,3,FALSE)</f>
        <v>0.49</v>
      </c>
      <c r="G1012" s="10">
        <f>VLOOKUP(C1012,away!$B$2:$E$405,4,FALSE)</f>
        <v>0.66</v>
      </c>
      <c r="H1012" s="10">
        <f>VLOOKUP(A1012,away!$A$2:$E$405,3,FALSE)</f>
        <v>1.44047619047619</v>
      </c>
      <c r="I1012" s="10">
        <f>VLOOKUP(C1012,away!$B$2:$E$405,3,FALSE)</f>
        <v>0.33</v>
      </c>
      <c r="J1012" s="10">
        <f>VLOOKUP(B1012,home!$B$2:$E$405,4,FALSE)</f>
        <v>1.74</v>
      </c>
      <c r="K1012" s="12">
        <f t="shared" si="1288"/>
        <v>0.49279999999999879</v>
      </c>
      <c r="L1012" s="12">
        <f t="shared" si="1289"/>
        <v>0.82712142857142834</v>
      </c>
      <c r="M1012" s="13">
        <f t="shared" si="1290"/>
        <v>0.26715629199274543</v>
      </c>
      <c r="N1012" s="13">
        <f t="shared" si="1291"/>
        <v>0.13165462069402462</v>
      </c>
      <c r="O1012" s="13">
        <f t="shared" si="1292"/>
        <v>0.22097069388488524</v>
      </c>
      <c r="P1012" s="13">
        <f t="shared" si="1293"/>
        <v>0.10889435794647119</v>
      </c>
      <c r="Q1012" s="13">
        <f t="shared" si="1294"/>
        <v>3.2439698539007591E-2</v>
      </c>
      <c r="R1012" s="13">
        <f t="shared" si="1295"/>
        <v>9.1384797999243025E-2</v>
      </c>
      <c r="S1012" s="13">
        <f t="shared" si="1296"/>
        <v>1.1096483171072192E-2</v>
      </c>
      <c r="T1012" s="13">
        <f t="shared" si="1297"/>
        <v>2.6831569798010439E-2</v>
      </c>
      <c r="U1012" s="13">
        <f t="shared" si="1298"/>
        <v>4.5034428454026852E-2</v>
      </c>
      <c r="V1012" s="13">
        <f t="shared" si="1299"/>
        <v>5.0255410059971823E-4</v>
      </c>
      <c r="W1012" s="13">
        <f t="shared" si="1300"/>
        <v>5.3287611466743016E-3</v>
      </c>
      <c r="X1012" s="13">
        <f t="shared" si="1301"/>
        <v>4.407532532153171E-3</v>
      </c>
      <c r="Y1012" s="13">
        <f t="shared" si="1302"/>
        <v>1.8227823022347875E-3</v>
      </c>
      <c r="Z1012" s="13">
        <f t="shared" si="1303"/>
        <v>2.5195441556948434E-2</v>
      </c>
      <c r="AA1012" s="13">
        <f t="shared" si="1304"/>
        <v>1.2416313599264157E-2</v>
      </c>
      <c r="AB1012" s="13">
        <f t="shared" si="1305"/>
        <v>3.0593796708586816E-3</v>
      </c>
      <c r="AC1012" s="13">
        <f t="shared" si="1306"/>
        <v>1.2802736581171987E-5</v>
      </c>
      <c r="AD1012" s="13">
        <f t="shared" si="1307"/>
        <v>6.5650337327027223E-4</v>
      </c>
      <c r="AE1012" s="13">
        <f t="shared" si="1308"/>
        <v>5.4300800796126922E-4</v>
      </c>
      <c r="AF1012" s="13">
        <f t="shared" si="1309"/>
        <v>2.2456677963532526E-4</v>
      </c>
      <c r="AG1012" s="13">
        <f t="shared" si="1310"/>
        <v>6.1914665193885126E-5</v>
      </c>
      <c r="AH1012" s="13">
        <f t="shared" si="1311"/>
        <v>5.2099224035177805E-3</v>
      </c>
      <c r="AI1012" s="13">
        <f t="shared" si="1312"/>
        <v>2.5674497604535559E-3</v>
      </c>
      <c r="AJ1012" s="13">
        <f t="shared" si="1313"/>
        <v>6.3261962097575471E-4</v>
      </c>
      <c r="AK1012" s="13">
        <f t="shared" si="1314"/>
        <v>1.0391831640561706E-4</v>
      </c>
      <c r="AL1012" s="13">
        <f t="shared" si="1315"/>
        <v>2.0873860309490778E-7</v>
      </c>
      <c r="AM1012" s="13">
        <f t="shared" si="1316"/>
        <v>6.4704972469517913E-5</v>
      </c>
      <c r="AN1012" s="13">
        <f t="shared" si="1317"/>
        <v>5.3518869264662595E-5</v>
      </c>
      <c r="AO1012" s="13">
        <f t="shared" si="1318"/>
        <v>2.2133301800857613E-5</v>
      </c>
      <c r="AP1012" s="13">
        <f t="shared" si="1319"/>
        <v>6.1023094015093071E-6</v>
      </c>
      <c r="AQ1012" s="13">
        <f t="shared" si="1320"/>
        <v>1.2618377174403087E-6</v>
      </c>
      <c r="AR1012" s="13">
        <f t="shared" si="1321"/>
        <v>8.6184769222878352E-4</v>
      </c>
      <c r="AS1012" s="13">
        <f t="shared" si="1322"/>
        <v>4.2471854273034345E-4</v>
      </c>
      <c r="AT1012" s="13">
        <f t="shared" si="1323"/>
        <v>1.0465064892875639E-4</v>
      </c>
      <c r="AU1012" s="13">
        <f t="shared" si="1324"/>
        <v>1.7190613264030341E-5</v>
      </c>
      <c r="AV1012" s="13">
        <f t="shared" si="1325"/>
        <v>2.1178835541285325E-6</v>
      </c>
      <c r="AW1012" s="13">
        <f t="shared" si="1326"/>
        <v>2.3634163933190257E-9</v>
      </c>
      <c r="AX1012" s="13">
        <f t="shared" si="1327"/>
        <v>5.3144350721630543E-6</v>
      </c>
      <c r="AY1012" s="13">
        <f t="shared" si="1328"/>
        <v>4.3956831289376078E-6</v>
      </c>
      <c r="AZ1012" s="13">
        <f t="shared" si="1329"/>
        <v>1.8178818545770999E-6</v>
      </c>
      <c r="BA1012" s="13">
        <f t="shared" si="1330"/>
        <v>5.0120301217729615E-7</v>
      </c>
      <c r="BB1012" s="13">
        <f t="shared" si="1331"/>
        <v>1.0363893785909704E-7</v>
      </c>
      <c r="BC1012" s="13">
        <f t="shared" si="1332"/>
        <v>1.7144397267528374E-8</v>
      </c>
      <c r="BD1012" s="13">
        <f t="shared" si="1333"/>
        <v>1.1880878240120997E-4</v>
      </c>
      <c r="BE1012" s="13">
        <f t="shared" si="1334"/>
        <v>5.8548967967316133E-5</v>
      </c>
      <c r="BF1012" s="13">
        <f t="shared" si="1335"/>
        <v>1.4426465707146661E-5</v>
      </c>
      <c r="BG1012" s="13">
        <f t="shared" si="1336"/>
        <v>2.3697874334939526E-6</v>
      </c>
      <c r="BH1012" s="13">
        <f t="shared" si="1337"/>
        <v>2.9195781180645422E-7</v>
      </c>
      <c r="BI1012" s="13">
        <f t="shared" si="1338"/>
        <v>2.8775361931644075E-8</v>
      </c>
      <c r="BJ1012" s="14">
        <f t="shared" si="1339"/>
        <v>0.20413082911522265</v>
      </c>
      <c r="BK1012" s="14">
        <f t="shared" si="1340"/>
        <v>0.38766709436920171</v>
      </c>
      <c r="BL1012" s="14">
        <f t="shared" si="1341"/>
        <v>0.38298452382701964</v>
      </c>
      <c r="BM1012" s="14">
        <f t="shared" si="1342"/>
        <v>0.14747303449230273</v>
      </c>
      <c r="BN1012" s="14">
        <f t="shared" si="1343"/>
        <v>0.85250046105637711</v>
      </c>
    </row>
    <row r="1013" spans="1:66" x14ac:dyDescent="0.25">
      <c r="A1013" t="s">
        <v>136</v>
      </c>
      <c r="B1013" t="s">
        <v>386</v>
      </c>
      <c r="C1013" t="s">
        <v>307</v>
      </c>
      <c r="D1013" s="24" t="s">
        <v>501</v>
      </c>
      <c r="E1013" s="10">
        <f>VLOOKUP(A1013,home!$A$2:$E$405,3,FALSE)</f>
        <v>1.52380952380952</v>
      </c>
      <c r="F1013" s="10">
        <f>VLOOKUP(B1013,home!$B$2:$E$405,3,FALSE)</f>
        <v>0.66</v>
      </c>
      <c r="G1013" s="10">
        <f>VLOOKUP(C1013,away!$B$2:$E$405,4,FALSE)</f>
        <v>1.31</v>
      </c>
      <c r="H1013" s="10">
        <f>VLOOKUP(A1013,away!$A$2:$E$405,3,FALSE)</f>
        <v>1.44047619047619</v>
      </c>
      <c r="I1013" s="10">
        <f>VLOOKUP(C1013,away!$B$2:$E$405,3,FALSE)</f>
        <v>1.1499999999999999</v>
      </c>
      <c r="J1013" s="10">
        <f>VLOOKUP(B1013,home!$B$2:$E$405,4,FALSE)</f>
        <v>0.69</v>
      </c>
      <c r="K1013" s="12">
        <f t="shared" si="1288"/>
        <v>1.317485714285711</v>
      </c>
      <c r="L1013" s="12">
        <f t="shared" si="1289"/>
        <v>1.1430178571428566</v>
      </c>
      <c r="M1013" s="13">
        <f t="shared" si="1290"/>
        <v>8.5391939197671074E-2</v>
      </c>
      <c r="N1013" s="13">
        <f t="shared" si="1291"/>
        <v>0.11250266000808568</v>
      </c>
      <c r="O1013" s="13">
        <f t="shared" si="1292"/>
        <v>9.7604511358995102E-2</v>
      </c>
      <c r="P1013" s="13">
        <f t="shared" si="1293"/>
        <v>0.12859254936531345</v>
      </c>
      <c r="Q1013" s="13">
        <f t="shared" si="1294"/>
        <v>7.4110323689897617E-2</v>
      </c>
      <c r="R1013" s="13">
        <f t="shared" si="1295"/>
        <v>5.5781849710517112E-2</v>
      </c>
      <c r="S1013" s="13">
        <f t="shared" si="1296"/>
        <v>4.8412191793630023E-2</v>
      </c>
      <c r="T1013" s="13">
        <f t="shared" si="1297"/>
        <v>8.4709423376190265E-2</v>
      </c>
      <c r="U1013" s="13">
        <f t="shared" si="1298"/>
        <v>7.3491790110038813E-2</v>
      </c>
      <c r="V1013" s="13">
        <f t="shared" si="1299"/>
        <v>8.100487680165247E-3</v>
      </c>
      <c r="W1013" s="13">
        <f t="shared" si="1300"/>
        <v>3.2546430914176673E-2</v>
      </c>
      <c r="X1013" s="13">
        <f t="shared" si="1301"/>
        <v>3.720115172117025E-2</v>
      </c>
      <c r="Y1013" s="13">
        <f t="shared" si="1302"/>
        <v>2.1260790361789163E-2</v>
      </c>
      <c r="Z1013" s="13">
        <f t="shared" si="1303"/>
        <v>2.1253216774526709E-2</v>
      </c>
      <c r="AA1013" s="13">
        <f t="shared" si="1304"/>
        <v>2.8000809483056374E-2</v>
      </c>
      <c r="AB1013" s="13">
        <f t="shared" si="1305"/>
        <v>1.8445333241181319E-2</v>
      </c>
      <c r="AC1013" s="13">
        <f t="shared" si="1306"/>
        <v>7.62412684734982E-4</v>
      </c>
      <c r="AD1013" s="13">
        <f t="shared" si="1307"/>
        <v>1.0719864445103654E-2</v>
      </c>
      <c r="AE1013" s="13">
        <f t="shared" si="1308"/>
        <v>1.2252996486904278E-2</v>
      </c>
      <c r="AF1013" s="13">
        <f t="shared" si="1309"/>
        <v>7.002696894020141E-3</v>
      </c>
      <c r="AG1013" s="13">
        <f t="shared" si="1310"/>
        <v>2.6680691993412791E-3</v>
      </c>
      <c r="AH1013" s="13">
        <f t="shared" si="1311"/>
        <v>6.0732015737530376E-3</v>
      </c>
      <c r="AI1013" s="13">
        <f t="shared" si="1312"/>
        <v>8.0013563133971236E-3</v>
      </c>
      <c r="AJ1013" s="13">
        <f t="shared" si="1313"/>
        <v>5.2708363189052469E-3</v>
      </c>
      <c r="AK1013" s="13">
        <f t="shared" si="1314"/>
        <v>2.3147505174986489E-3</v>
      </c>
      <c r="AL1013" s="13">
        <f t="shared" si="1315"/>
        <v>4.5924986231580143E-5</v>
      </c>
      <c r="AM1013" s="13">
        <f t="shared" si="1316"/>
        <v>2.8246536531006763E-3</v>
      </c>
      <c r="AN1013" s="13">
        <f t="shared" si="1317"/>
        <v>3.2286295657378773E-3</v>
      </c>
      <c r="AO1013" s="13">
        <f t="shared" si="1318"/>
        <v>1.8451906238688908E-3</v>
      </c>
      <c r="AP1013" s="13">
        <f t="shared" si="1319"/>
        <v>7.0302861097156985E-4</v>
      </c>
      <c r="AQ1013" s="13">
        <f t="shared" si="1320"/>
        <v>2.0089356410571082E-4</v>
      </c>
      <c r="AR1013" s="13">
        <f t="shared" si="1321"/>
        <v>1.3883555697655646E-3</v>
      </c>
      <c r="AS1013" s="13">
        <f t="shared" si="1322"/>
        <v>1.8291386295151298E-3</v>
      </c>
      <c r="AT1013" s="13">
        <f t="shared" si="1323"/>
        <v>1.2049320069171638E-3</v>
      </c>
      <c r="AU1013" s="13">
        <f t="shared" si="1324"/>
        <v>5.2916023526632496E-4</v>
      </c>
      <c r="AV1013" s="13">
        <f t="shared" si="1325"/>
        <v>1.742902626328623E-4</v>
      </c>
      <c r="AW1013" s="13">
        <f t="shared" si="1326"/>
        <v>1.921080059577172E-6</v>
      </c>
      <c r="AX1013" s="13">
        <f t="shared" si="1327"/>
        <v>6.2024013929418056E-4</v>
      </c>
      <c r="AY1013" s="13">
        <f t="shared" si="1328"/>
        <v>7.089455549300212E-4</v>
      </c>
      <c r="AZ1013" s="13">
        <f t="shared" si="1329"/>
        <v>4.0516871451353321E-4</v>
      </c>
      <c r="BA1013" s="13">
        <f t="shared" si="1330"/>
        <v>1.543716919481948E-4</v>
      </c>
      <c r="BB1013" s="13">
        <f t="shared" si="1331"/>
        <v>4.4112400133535728E-5</v>
      </c>
      <c r="BC1013" s="13">
        <f t="shared" si="1332"/>
        <v>1.0084252214812456E-5</v>
      </c>
      <c r="BD1013" s="13">
        <f t="shared" si="1333"/>
        <v>2.6448586805096402E-4</v>
      </c>
      <c r="BE1013" s="13">
        <f t="shared" si="1334"/>
        <v>3.4845635278760065E-4</v>
      </c>
      <c r="BF1013" s="13">
        <f t="shared" si="1335"/>
        <v>2.2954313342488287E-4</v>
      </c>
      <c r="BG1013" s="13">
        <f t="shared" si="1336"/>
        <v>1.0080659969988736E-4</v>
      </c>
      <c r="BH1013" s="13">
        <f t="shared" si="1337"/>
        <v>3.3202813752579974E-5</v>
      </c>
      <c r="BI1013" s="13">
        <f t="shared" si="1338"/>
        <v>8.7488465586226494E-6</v>
      </c>
      <c r="BJ1013" s="14">
        <f t="shared" si="1339"/>
        <v>0.40571972586749799</v>
      </c>
      <c r="BK1013" s="14">
        <f t="shared" si="1340"/>
        <v>0.27201445126267637</v>
      </c>
      <c r="BL1013" s="14">
        <f t="shared" si="1341"/>
        <v>0.30109555894571427</v>
      </c>
      <c r="BM1013" s="14">
        <f t="shared" si="1342"/>
        <v>0.44539209504506483</v>
      </c>
      <c r="BN1013" s="14">
        <f t="shared" si="1343"/>
        <v>0.55398383333048007</v>
      </c>
    </row>
    <row r="1014" spans="1:66" x14ac:dyDescent="0.25">
      <c r="A1014" t="s">
        <v>136</v>
      </c>
      <c r="B1014" t="s">
        <v>138</v>
      </c>
      <c r="C1014" t="s">
        <v>328</v>
      </c>
      <c r="D1014" s="24" t="s">
        <v>501</v>
      </c>
      <c r="E1014" s="10">
        <f>VLOOKUP(A1014,home!$A$2:$E$405,3,FALSE)</f>
        <v>1.52380952380952</v>
      </c>
      <c r="F1014" s="10">
        <f>VLOOKUP(B1014,home!$B$2:$E$405,3,FALSE)</f>
        <v>0.66</v>
      </c>
      <c r="G1014" s="10">
        <f>VLOOKUP(C1014,away!$B$2:$E$405,4,FALSE)</f>
        <v>0.49</v>
      </c>
      <c r="H1014" s="10">
        <f>VLOOKUP(A1014,away!$A$2:$E$405,3,FALSE)</f>
        <v>1.44047619047619</v>
      </c>
      <c r="I1014" s="10">
        <f>VLOOKUP(C1014,away!$B$2:$E$405,3,FALSE)</f>
        <v>1.1499999999999999</v>
      </c>
      <c r="J1014" s="10">
        <f>VLOOKUP(B1014,home!$B$2:$E$405,4,FALSE)</f>
        <v>0.23</v>
      </c>
      <c r="K1014" s="12">
        <f t="shared" si="1288"/>
        <v>0.49279999999999874</v>
      </c>
      <c r="L1014" s="12">
        <f t="shared" si="1289"/>
        <v>0.38100595238095225</v>
      </c>
      <c r="M1014" s="13">
        <f t="shared" si="1290"/>
        <v>0.41736007006934461</v>
      </c>
      <c r="N1014" s="13">
        <f t="shared" si="1291"/>
        <v>0.20567504253017246</v>
      </c>
      <c r="O1014" s="13">
        <f t="shared" si="1292"/>
        <v>0.15901667098255157</v>
      </c>
      <c r="P1014" s="13">
        <f t="shared" si="1293"/>
        <v>7.8363415460201216E-2</v>
      </c>
      <c r="Q1014" s="13">
        <f t="shared" si="1294"/>
        <v>5.0678330479434375E-2</v>
      </c>
      <c r="R1014" s="13">
        <f t="shared" si="1295"/>
        <v>3.0293149086077796E-2</v>
      </c>
      <c r="S1014" s="13">
        <f t="shared" si="1296"/>
        <v>3.6783734974741369E-3</v>
      </c>
      <c r="T1014" s="13">
        <f t="shared" si="1297"/>
        <v>1.9308745569393531E-2</v>
      </c>
      <c r="U1014" s="13">
        <f t="shared" si="1298"/>
        <v>1.4928463869619098E-2</v>
      </c>
      <c r="V1014" s="13">
        <f t="shared" si="1299"/>
        <v>7.673893633179363E-5</v>
      </c>
      <c r="W1014" s="13">
        <f t="shared" si="1300"/>
        <v>8.3247604200884003E-3</v>
      </c>
      <c r="X1014" s="13">
        <f t="shared" si="1301"/>
        <v>3.1717832721990364E-3</v>
      </c>
      <c r="Y1014" s="13">
        <f t="shared" si="1302"/>
        <v>6.0423415318508348E-4</v>
      </c>
      <c r="Z1014" s="13">
        <f t="shared" si="1303"/>
        <v>3.847290039386414E-3</v>
      </c>
      <c r="AA1014" s="13">
        <f t="shared" si="1304"/>
        <v>1.8959445314096198E-3</v>
      </c>
      <c r="AB1014" s="13">
        <f t="shared" si="1305"/>
        <v>4.6716073253932916E-4</v>
      </c>
      <c r="AC1014" s="13">
        <f t="shared" si="1306"/>
        <v>9.0053013887132305E-7</v>
      </c>
      <c r="AD1014" s="13">
        <f t="shared" si="1307"/>
        <v>1.0256104837548879E-3</v>
      </c>
      <c r="AE1014" s="13">
        <f t="shared" si="1308"/>
        <v>3.9076369913492018E-4</v>
      </c>
      <c r="AF1014" s="13">
        <f t="shared" si="1309"/>
        <v>7.4441647672402066E-5</v>
      </c>
      <c r="AG1014" s="13">
        <f t="shared" si="1310"/>
        <v>9.4542369560769469E-6</v>
      </c>
      <c r="AH1014" s="13">
        <f t="shared" si="1311"/>
        <v>3.6646010138554296E-4</v>
      </c>
      <c r="AI1014" s="13">
        <f t="shared" si="1312"/>
        <v>1.805915379627951E-4</v>
      </c>
      <c r="AJ1014" s="13">
        <f t="shared" si="1313"/>
        <v>4.4497754954032602E-5</v>
      </c>
      <c r="AK1014" s="13">
        <f t="shared" si="1314"/>
        <v>7.3094978804490715E-6</v>
      </c>
      <c r="AL1014" s="13">
        <f t="shared" si="1315"/>
        <v>6.7633319493243521E-9</v>
      </c>
      <c r="AM1014" s="13">
        <f t="shared" si="1316"/>
        <v>1.0108416927888152E-4</v>
      </c>
      <c r="AN1014" s="13">
        <f t="shared" si="1317"/>
        <v>3.8513670186737644E-5</v>
      </c>
      <c r="AO1014" s="13">
        <f t="shared" si="1318"/>
        <v>7.3369687945919307E-6</v>
      </c>
      <c r="AP1014" s="13">
        <f t="shared" si="1319"/>
        <v>9.318095943909418E-7</v>
      </c>
      <c r="AQ1014" s="13">
        <f t="shared" si="1320"/>
        <v>8.8756250487157392E-8</v>
      </c>
      <c r="AR1014" s="13">
        <f t="shared" si="1321"/>
        <v>2.7924695987603825E-5</v>
      </c>
      <c r="AS1014" s="13">
        <f t="shared" si="1322"/>
        <v>1.376129018269113E-5</v>
      </c>
      <c r="AT1014" s="13">
        <f t="shared" si="1323"/>
        <v>3.3907819010150858E-6</v>
      </c>
      <c r="AU1014" s="13">
        <f t="shared" si="1324"/>
        <v>5.5699244027341008E-7</v>
      </c>
      <c r="AV1014" s="13">
        <f t="shared" si="1325"/>
        <v>6.8621468641683937E-8</v>
      </c>
      <c r="AW1014" s="13">
        <f t="shared" si="1326"/>
        <v>3.5274483423609733E-11</v>
      </c>
      <c r="AX1014" s="13">
        <f t="shared" si="1327"/>
        <v>8.3023797701054501E-6</v>
      </c>
      <c r="AY1014" s="13">
        <f t="shared" si="1328"/>
        <v>3.1632561113373779E-6</v>
      </c>
      <c r="AZ1014" s="13">
        <f t="shared" si="1329"/>
        <v>6.0260970366248258E-7</v>
      </c>
      <c r="BA1014" s="13">
        <f t="shared" si="1330"/>
        <v>7.6532628019309176E-8</v>
      </c>
      <c r="BB1014" s="13">
        <f t="shared" si="1331"/>
        <v>7.2898467066785109E-9</v>
      </c>
      <c r="BC1014" s="13">
        <f t="shared" si="1332"/>
        <v>5.5549499743783892E-10</v>
      </c>
      <c r="BD1014" s="13">
        <f t="shared" si="1333"/>
        <v>1.773245898284258E-6</v>
      </c>
      <c r="BE1014" s="13">
        <f t="shared" si="1334"/>
        <v>8.7385557867448007E-7</v>
      </c>
      <c r="BF1014" s="13">
        <f t="shared" si="1335"/>
        <v>2.1531801458539135E-7</v>
      </c>
      <c r="BG1014" s="13">
        <f t="shared" si="1336"/>
        <v>3.5369572529226868E-8</v>
      </c>
      <c r="BH1014" s="13">
        <f t="shared" si="1337"/>
        <v>4.3575313356007381E-9</v>
      </c>
      <c r="BI1014" s="13">
        <f t="shared" si="1338"/>
        <v>4.2947828843680771E-10</v>
      </c>
      <c r="BJ1014" s="14">
        <f t="shared" si="1339"/>
        <v>0.28942327448965099</v>
      </c>
      <c r="BK1014" s="14">
        <f t="shared" si="1340"/>
        <v>0.49948266851293388</v>
      </c>
      <c r="BL1014" s="14">
        <f t="shared" si="1341"/>
        <v>0.20724885305243415</v>
      </c>
      <c r="BM1014" s="14">
        <f t="shared" si="1342"/>
        <v>5.8612244265786706E-2</v>
      </c>
      <c r="BN1014" s="14">
        <f t="shared" si="1343"/>
        <v>0.94138667860778202</v>
      </c>
    </row>
    <row r="1015" spans="1:66" x14ac:dyDescent="0.25">
      <c r="A1015" t="s">
        <v>136</v>
      </c>
      <c r="B1015" t="s">
        <v>483</v>
      </c>
      <c r="C1015" t="s">
        <v>323</v>
      </c>
      <c r="D1015" s="24" t="s">
        <v>501</v>
      </c>
      <c r="E1015" s="10">
        <f>VLOOKUP(A1015,home!$A$2:$E$405,3,FALSE)</f>
        <v>1.52380952380952</v>
      </c>
      <c r="F1015" s="10">
        <f>VLOOKUP(B1015,home!$B$2:$E$405,3,FALSE)</f>
        <v>0.44</v>
      </c>
      <c r="G1015" s="10">
        <f>VLOOKUP(C1015,away!$B$2:$E$405,4,FALSE)</f>
        <v>0</v>
      </c>
      <c r="H1015" s="10">
        <f>VLOOKUP(A1015,away!$A$2:$E$405,3,FALSE)</f>
        <v>1.44047619047619</v>
      </c>
      <c r="I1015" s="10">
        <f>VLOOKUP(C1015,away!$B$2:$E$405,3,FALSE)</f>
        <v>0.98</v>
      </c>
      <c r="J1015" s="10">
        <f>VLOOKUP(B1015,home!$B$2:$E$405,4,FALSE)</f>
        <v>0.93</v>
      </c>
      <c r="K1015" s="12">
        <f t="shared" si="1288"/>
        <v>0</v>
      </c>
      <c r="L1015" s="12">
        <f t="shared" si="1289"/>
        <v>1.3128499999999996</v>
      </c>
      <c r="M1015" s="13">
        <f t="shared" si="1290"/>
        <v>0.26905216399041954</v>
      </c>
      <c r="N1015" s="13">
        <f t="shared" si="1291"/>
        <v>0</v>
      </c>
      <c r="O1015" s="13">
        <f t="shared" si="1292"/>
        <v>0.35322513349482215</v>
      </c>
      <c r="P1015" s="13">
        <f t="shared" si="1293"/>
        <v>0</v>
      </c>
      <c r="Q1015" s="13">
        <f t="shared" si="1294"/>
        <v>0</v>
      </c>
      <c r="R1015" s="13">
        <f t="shared" si="1295"/>
        <v>0.23186580825433861</v>
      </c>
      <c r="S1015" s="13">
        <f t="shared" si="1296"/>
        <v>0</v>
      </c>
      <c r="T1015" s="13">
        <f t="shared" si="1297"/>
        <v>0</v>
      </c>
      <c r="U1015" s="13">
        <f t="shared" si="1298"/>
        <v>0</v>
      </c>
      <c r="V1015" s="13">
        <f t="shared" si="1299"/>
        <v>0</v>
      </c>
      <c r="W1015" s="13">
        <f t="shared" si="1300"/>
        <v>0</v>
      </c>
      <c r="X1015" s="13">
        <f t="shared" si="1301"/>
        <v>0</v>
      </c>
      <c r="Y1015" s="13">
        <f t="shared" si="1302"/>
        <v>0</v>
      </c>
      <c r="Z1015" s="13">
        <f t="shared" si="1303"/>
        <v>0.10146834212223613</v>
      </c>
      <c r="AA1015" s="13">
        <f t="shared" si="1304"/>
        <v>0</v>
      </c>
      <c r="AB1015" s="13">
        <f t="shared" si="1305"/>
        <v>0</v>
      </c>
      <c r="AC1015" s="13">
        <f t="shared" si="1306"/>
        <v>0</v>
      </c>
      <c r="AD1015" s="13">
        <f t="shared" si="1307"/>
        <v>0</v>
      </c>
      <c r="AE1015" s="13">
        <f t="shared" si="1308"/>
        <v>0</v>
      </c>
      <c r="AF1015" s="13">
        <f t="shared" si="1309"/>
        <v>0</v>
      </c>
      <c r="AG1015" s="13">
        <f t="shared" si="1310"/>
        <v>0</v>
      </c>
      <c r="AH1015" s="13">
        <f t="shared" si="1311"/>
        <v>3.3303178238794418E-2</v>
      </c>
      <c r="AI1015" s="13">
        <f t="shared" si="1312"/>
        <v>0</v>
      </c>
      <c r="AJ1015" s="13">
        <f t="shared" si="1313"/>
        <v>0</v>
      </c>
      <c r="AK1015" s="13">
        <f t="shared" si="1314"/>
        <v>0</v>
      </c>
      <c r="AL1015" s="13">
        <f t="shared" si="1315"/>
        <v>0</v>
      </c>
      <c r="AM1015" s="13">
        <f t="shared" si="1316"/>
        <v>0</v>
      </c>
      <c r="AN1015" s="13">
        <f t="shared" si="1317"/>
        <v>0</v>
      </c>
      <c r="AO1015" s="13">
        <f t="shared" si="1318"/>
        <v>0</v>
      </c>
      <c r="AP1015" s="13">
        <f t="shared" si="1319"/>
        <v>0</v>
      </c>
      <c r="AQ1015" s="13">
        <f t="shared" si="1320"/>
        <v>0</v>
      </c>
      <c r="AR1015" s="13">
        <f t="shared" si="1321"/>
        <v>8.7444155101602441E-3</v>
      </c>
      <c r="AS1015" s="13">
        <f t="shared" si="1322"/>
        <v>0</v>
      </c>
      <c r="AT1015" s="13">
        <f t="shared" si="1323"/>
        <v>0</v>
      </c>
      <c r="AU1015" s="13">
        <f t="shared" si="1324"/>
        <v>0</v>
      </c>
      <c r="AV1015" s="13">
        <f t="shared" si="1325"/>
        <v>0</v>
      </c>
      <c r="AW1015" s="13">
        <f t="shared" si="1326"/>
        <v>0</v>
      </c>
      <c r="AX1015" s="13">
        <f t="shared" si="1327"/>
        <v>0</v>
      </c>
      <c r="AY1015" s="13">
        <f t="shared" si="1328"/>
        <v>0</v>
      </c>
      <c r="AZ1015" s="13">
        <f t="shared" si="1329"/>
        <v>0</v>
      </c>
      <c r="BA1015" s="13">
        <f t="shared" si="1330"/>
        <v>0</v>
      </c>
      <c r="BB1015" s="13">
        <f t="shared" si="1331"/>
        <v>0</v>
      </c>
      <c r="BC1015" s="13">
        <f t="shared" si="1332"/>
        <v>0</v>
      </c>
      <c r="BD1015" s="13">
        <f t="shared" si="1333"/>
        <v>1.9133509837523119E-3</v>
      </c>
      <c r="BE1015" s="13">
        <f t="shared" si="1334"/>
        <v>0</v>
      </c>
      <c r="BF1015" s="13">
        <f t="shared" si="1335"/>
        <v>0</v>
      </c>
      <c r="BG1015" s="13">
        <f t="shared" si="1336"/>
        <v>0</v>
      </c>
      <c r="BH1015" s="13">
        <f t="shared" si="1337"/>
        <v>0</v>
      </c>
      <c r="BI1015" s="13">
        <f t="shared" si="1338"/>
        <v>0</v>
      </c>
      <c r="BJ1015" s="14">
        <f t="shared" si="1339"/>
        <v>0</v>
      </c>
      <c r="BK1015" s="14">
        <f t="shared" si="1340"/>
        <v>0.26905216399041954</v>
      </c>
      <c r="BL1015" s="14">
        <f t="shared" si="1341"/>
        <v>0.62905188648186783</v>
      </c>
      <c r="BM1015" s="14">
        <f t="shared" si="1342"/>
        <v>0.14542928685494311</v>
      </c>
      <c r="BN1015" s="14">
        <f t="shared" si="1343"/>
        <v>0.8541431057395803</v>
      </c>
    </row>
    <row r="1016" spans="1:66" x14ac:dyDescent="0.25">
      <c r="A1016" t="s">
        <v>136</v>
      </c>
      <c r="B1016" t="s">
        <v>387</v>
      </c>
      <c r="C1016" t="s">
        <v>482</v>
      </c>
      <c r="D1016" s="24" t="s">
        <v>501</v>
      </c>
      <c r="E1016" s="10">
        <f>VLOOKUP(A1016,home!$A$2:$E$405,3,FALSE)</f>
        <v>1.52380952380952</v>
      </c>
      <c r="F1016" s="10">
        <f>VLOOKUP(B1016,home!$B$2:$E$405,3,FALSE)</f>
        <v>0.82</v>
      </c>
      <c r="G1016" s="10">
        <f>VLOOKUP(C1016,away!$B$2:$E$405,4,FALSE)</f>
        <v>1.64</v>
      </c>
      <c r="H1016" s="10">
        <f>VLOOKUP(A1016,away!$A$2:$E$405,3,FALSE)</f>
        <v>1.44047619047619</v>
      </c>
      <c r="I1016" s="10">
        <f>VLOOKUP(C1016,away!$B$2:$E$405,3,FALSE)</f>
        <v>0.66</v>
      </c>
      <c r="J1016" s="10">
        <f>VLOOKUP(B1016,home!$B$2:$E$405,4,FALSE)</f>
        <v>0.87</v>
      </c>
      <c r="K1016" s="12">
        <f t="shared" si="1288"/>
        <v>2.0492190476190424</v>
      </c>
      <c r="L1016" s="12">
        <f t="shared" si="1289"/>
        <v>0.82712142857142834</v>
      </c>
      <c r="M1016" s="13">
        <f t="shared" si="1290"/>
        <v>5.6340565675789177E-2</v>
      </c>
      <c r="N1016" s="13">
        <f t="shared" si="1291"/>
        <v>0.11545416033645881</v>
      </c>
      <c r="O1016" s="13">
        <f t="shared" si="1292"/>
        <v>4.6600489168281127E-2</v>
      </c>
      <c r="P1016" s="13">
        <f t="shared" si="1293"/>
        <v>9.5494610032006558E-2</v>
      </c>
      <c r="Q1016" s="13">
        <f t="shared" si="1294"/>
        <v>0.11829543224416719</v>
      </c>
      <c r="R1016" s="13">
        <f t="shared" si="1295"/>
        <v>1.9272131586498025E-2</v>
      </c>
      <c r="S1016" s="13">
        <f t="shared" si="1296"/>
        <v>4.0464718608086959E-2</v>
      </c>
      <c r="T1016" s="13">
        <f t="shared" si="1297"/>
        <v>9.7844686911270171E-2</v>
      </c>
      <c r="U1016" s="13">
        <f t="shared" si="1298"/>
        <v>3.9492819135272347E-2</v>
      </c>
      <c r="V1016" s="13">
        <f t="shared" si="1299"/>
        <v>7.6206439597090473E-3</v>
      </c>
      <c r="W1016" s="13">
        <f t="shared" si="1300"/>
        <v>8.0804417667025077E-2</v>
      </c>
      <c r="X1016" s="13">
        <f t="shared" si="1301"/>
        <v>6.6835065375632149E-2</v>
      </c>
      <c r="Y1016" s="13">
        <f t="shared" si="1302"/>
        <v>2.7640357376078829E-2</v>
      </c>
      <c r="Z1016" s="13">
        <f t="shared" si="1303"/>
        <v>5.3134643364802659E-3</v>
      </c>
      <c r="AA1016" s="13">
        <f t="shared" si="1304"/>
        <v>1.0888452327159837E-2</v>
      </c>
      <c r="AB1016" s="13">
        <f t="shared" si="1305"/>
        <v>1.1156411953953916E-2</v>
      </c>
      <c r="AC1016" s="13">
        <f t="shared" si="1306"/>
        <v>8.0728957723030087E-4</v>
      </c>
      <c r="AD1016" s="13">
        <f t="shared" si="1307"/>
        <v>4.139648795375811E-2</v>
      </c>
      <c r="AE1016" s="13">
        <f t="shared" si="1308"/>
        <v>3.423992225415233E-2</v>
      </c>
      <c r="AF1016" s="13">
        <f t="shared" si="1309"/>
        <v>1.4160286704514557E-2</v>
      </c>
      <c r="AG1016" s="13">
        <f t="shared" si="1310"/>
        <v>3.904092189339695E-3</v>
      </c>
      <c r="AH1016" s="13">
        <f t="shared" si="1311"/>
        <v>1.0987200531632233E-3</v>
      </c>
      <c r="AI1016" s="13">
        <f t="shared" si="1312"/>
        <v>2.2515180609430844E-3</v>
      </c>
      <c r="AJ1016" s="13">
        <f t="shared" si="1313"/>
        <v>2.3069268482714305E-3</v>
      </c>
      <c r="AK1016" s="13">
        <f t="shared" si="1314"/>
        <v>1.5757994796471932E-3</v>
      </c>
      <c r="AL1016" s="13">
        <f t="shared" si="1315"/>
        <v>5.4732715183680971E-5</v>
      </c>
      <c r="AM1016" s="13">
        <f t="shared" si="1316"/>
        <v>1.6966094323874668E-2</v>
      </c>
      <c r="AN1016" s="13">
        <f t="shared" si="1317"/>
        <v>1.4033020174440818E-2</v>
      </c>
      <c r="AO1016" s="13">
        <f t="shared" si="1318"/>
        <v>5.8035058469275806E-3</v>
      </c>
      <c r="AP1016" s="13">
        <f t="shared" si="1319"/>
        <v>1.6000680156111262E-3</v>
      </c>
      <c r="AQ1016" s="13">
        <f t="shared" si="1320"/>
        <v>3.3086263572093126E-4</v>
      </c>
      <c r="AR1016" s="13">
        <f t="shared" si="1321"/>
        <v>1.8175497999448826E-4</v>
      </c>
      <c r="AS1016" s="13">
        <f t="shared" si="1322"/>
        <v>3.7245576700432333E-4</v>
      </c>
      <c r="AT1016" s="13">
        <f t="shared" si="1323"/>
        <v>3.8162172607040981E-4</v>
      </c>
      <c r="AU1016" s="13">
        <f t="shared" si="1324"/>
        <v>2.6067550334958004E-4</v>
      </c>
      <c r="AV1016" s="13">
        <f t="shared" si="1325"/>
        <v>1.3354530167791022E-4</v>
      </c>
      <c r="AW1016" s="13">
        <f t="shared" si="1326"/>
        <v>2.5769271955324808E-6</v>
      </c>
      <c r="AX1016" s="13">
        <f t="shared" si="1327"/>
        <v>5.7945406086975506E-3</v>
      </c>
      <c r="AY1016" s="13">
        <f t="shared" si="1328"/>
        <v>4.792788706181072E-3</v>
      </c>
      <c r="AZ1016" s="13">
        <f t="shared" si="1329"/>
        <v>1.9821091207487475E-3</v>
      </c>
      <c r="BA1016" s="13">
        <f t="shared" si="1330"/>
        <v>5.4648164251272068E-4</v>
      </c>
      <c r="BB1016" s="13">
        <f t="shared" si="1331"/>
        <v>1.1300166921079553E-4</v>
      </c>
      <c r="BC1016" s="13">
        <f t="shared" si="1332"/>
        <v>1.8693220413717845E-5</v>
      </c>
      <c r="BD1016" s="13">
        <f t="shared" si="1333"/>
        <v>2.5055573117168743E-5</v>
      </c>
      <c r="BE1016" s="13">
        <f t="shared" si="1334"/>
        <v>5.1344357680713818E-5</v>
      </c>
      <c r="BF1016" s="13">
        <f t="shared" si="1335"/>
        <v>5.2607917873541922E-5</v>
      </c>
      <c r="BG1016" s="13">
        <f t="shared" si="1336"/>
        <v>3.5935049120680126E-5</v>
      </c>
      <c r="BH1016" s="13">
        <f t="shared" si="1337"/>
        <v>1.8409696783805905E-5</v>
      </c>
      <c r="BI1016" s="13">
        <f t="shared" si="1338"/>
        <v>7.545100262053216E-6</v>
      </c>
      <c r="BJ1016" s="14">
        <f t="shared" si="1339"/>
        <v>0.65255607497673651</v>
      </c>
      <c r="BK1016" s="14">
        <f t="shared" si="1340"/>
        <v>0.2055753492741868</v>
      </c>
      <c r="BL1016" s="14">
        <f t="shared" si="1341"/>
        <v>0.13616421958612482</v>
      </c>
      <c r="BM1016" s="14">
        <f t="shared" si="1342"/>
        <v>0.54336150735134203</v>
      </c>
      <c r="BN1016" s="14">
        <f t="shared" si="1343"/>
        <v>0.45145738904320093</v>
      </c>
    </row>
    <row r="1017" spans="1:66" x14ac:dyDescent="0.25">
      <c r="A1017" t="s">
        <v>19</v>
      </c>
      <c r="B1017" t="s">
        <v>246</v>
      </c>
      <c r="C1017" t="s">
        <v>251</v>
      </c>
      <c r="D1017" s="24" t="s">
        <v>501</v>
      </c>
      <c r="E1017" s="10">
        <f>VLOOKUP(A1017,home!$A$2:$E$405,3,FALSE)</f>
        <v>1.58227848101266</v>
      </c>
      <c r="F1017" s="10">
        <f>VLOOKUP(B1017,home!$B$2:$E$405,3,FALSE)</f>
        <v>0.79</v>
      </c>
      <c r="G1017" s="10">
        <f>VLOOKUP(C1017,away!$B$2:$E$405,4,FALSE)</f>
        <v>1.01</v>
      </c>
      <c r="H1017" s="10">
        <f>VLOOKUP(A1017,away!$A$2:$E$405,3,FALSE)</f>
        <v>1.36708860759494</v>
      </c>
      <c r="I1017" s="10">
        <f>VLOOKUP(C1017,away!$B$2:$E$405,3,FALSE)</f>
        <v>0.88</v>
      </c>
      <c r="J1017" s="10">
        <f>VLOOKUP(B1017,home!$B$2:$E$405,4,FALSE)</f>
        <v>0.91</v>
      </c>
      <c r="K1017" s="12">
        <f t="shared" si="1288"/>
        <v>1.2625000000000015</v>
      </c>
      <c r="L1017" s="12">
        <f t="shared" si="1289"/>
        <v>1.0947645569620279</v>
      </c>
      <c r="M1017" s="13">
        <f t="shared" si="1290"/>
        <v>9.4678857917489326E-2</v>
      </c>
      <c r="N1017" s="13">
        <f t="shared" si="1291"/>
        <v>0.1195320581208304</v>
      </c>
      <c r="O1017" s="13">
        <f t="shared" si="1292"/>
        <v>0.10365105794171098</v>
      </c>
      <c r="P1017" s="13">
        <f t="shared" si="1293"/>
        <v>0.13085946065141024</v>
      </c>
      <c r="Q1017" s="13">
        <f t="shared" si="1294"/>
        <v>7.5454611688774292E-2</v>
      </c>
      <c r="R1017" s="13">
        <f t="shared" si="1295"/>
        <v>5.6736752263101341E-2</v>
      </c>
      <c r="S1017" s="13">
        <f t="shared" si="1296"/>
        <v>4.5216532018429546E-2</v>
      </c>
      <c r="T1017" s="13">
        <f t="shared" si="1297"/>
        <v>8.260503453620284E-2</v>
      </c>
      <c r="U1017" s="13">
        <f t="shared" si="1298"/>
        <v>7.1630149732165513E-2</v>
      </c>
      <c r="V1017" s="13">
        <f t="shared" si="1299"/>
        <v>6.9439543345750834E-3</v>
      </c>
      <c r="W1017" s="13">
        <f t="shared" si="1300"/>
        <v>3.1753815752359228E-2</v>
      </c>
      <c r="X1017" s="13">
        <f t="shared" si="1301"/>
        <v>3.4762952033985405E-2</v>
      </c>
      <c r="Y1017" s="13">
        <f t="shared" si="1302"/>
        <v>1.9028623891089128E-2</v>
      </c>
      <c r="Z1017" s="13">
        <f t="shared" si="1303"/>
        <v>2.0704461818259495E-2</v>
      </c>
      <c r="AA1017" s="13">
        <f t="shared" si="1304"/>
        <v>2.613938304555264E-2</v>
      </c>
      <c r="AB1017" s="13">
        <f t="shared" si="1305"/>
        <v>1.6500485547505127E-2</v>
      </c>
      <c r="AC1017" s="13">
        <f t="shared" si="1306"/>
        <v>5.9984492512204742E-4</v>
      </c>
      <c r="AD1017" s="13">
        <f t="shared" si="1307"/>
        <v>1.0022298096838389E-2</v>
      </c>
      <c r="AE1017" s="13">
        <f t="shared" si="1308"/>
        <v>1.0972056735726654E-2</v>
      </c>
      <c r="AF1017" s="13">
        <f t="shared" si="1309"/>
        <v>6.0059094156250112E-3</v>
      </c>
      <c r="AG1017" s="13">
        <f t="shared" si="1310"/>
        <v>2.1916855868502629E-3</v>
      </c>
      <c r="AH1017" s="13">
        <f t="shared" si="1311"/>
        <v>5.6666277424010187E-3</v>
      </c>
      <c r="AI1017" s="13">
        <f t="shared" si="1312"/>
        <v>7.1541175247812937E-3</v>
      </c>
      <c r="AJ1017" s="13">
        <f t="shared" si="1313"/>
        <v>4.5160366875181979E-3</v>
      </c>
      <c r="AK1017" s="13">
        <f t="shared" si="1314"/>
        <v>1.900498772663911E-3</v>
      </c>
      <c r="AL1017" s="13">
        <f t="shared" si="1315"/>
        <v>3.3162792666706577E-5</v>
      </c>
      <c r="AM1017" s="13">
        <f t="shared" si="1316"/>
        <v>2.5306302694516961E-3</v>
      </c>
      <c r="AN1017" s="13">
        <f t="shared" si="1317"/>
        <v>2.7704443257709831E-3</v>
      </c>
      <c r="AO1017" s="13">
        <f t="shared" si="1318"/>
        <v>1.516492127445317E-3</v>
      </c>
      <c r="AP1017" s="13">
        <f t="shared" si="1319"/>
        <v>5.5340061067969193E-4</v>
      </c>
      <c r="AQ1017" s="13">
        <f t="shared" si="1320"/>
        <v>1.5146084359331715E-4</v>
      </c>
      <c r="AR1017" s="13">
        <f t="shared" si="1321"/>
        <v>1.2407246419756778E-3</v>
      </c>
      <c r="AS1017" s="13">
        <f t="shared" si="1322"/>
        <v>1.5664148604942949E-3</v>
      </c>
      <c r="AT1017" s="13">
        <f t="shared" si="1323"/>
        <v>9.8879938068702515E-4</v>
      </c>
      <c r="AU1017" s="13">
        <f t="shared" si="1324"/>
        <v>4.1611973937245693E-4</v>
      </c>
      <c r="AV1017" s="13">
        <f t="shared" si="1325"/>
        <v>1.3133779273943183E-4</v>
      </c>
      <c r="AW1017" s="13">
        <f t="shared" si="1326"/>
        <v>1.2732119625557135E-6</v>
      </c>
      <c r="AX1017" s="13">
        <f t="shared" si="1327"/>
        <v>5.3248678586379492E-4</v>
      </c>
      <c r="AY1017" s="13">
        <f t="shared" si="1328"/>
        <v>5.8294766021431161E-4</v>
      </c>
      <c r="AZ1017" s="13">
        <f t="shared" si="1329"/>
        <v>3.1909521848328575E-4</v>
      </c>
      <c r="BA1017" s="13">
        <f t="shared" si="1330"/>
        <v>1.1644471183051863E-4</v>
      </c>
      <c r="BB1017" s="13">
        <f t="shared" si="1331"/>
        <v>3.1869885839427178E-5</v>
      </c>
      <c r="BC1017" s="13">
        <f t="shared" si="1332"/>
        <v>6.9780042902861828E-6</v>
      </c>
      <c r="BD1017" s="13">
        <f t="shared" si="1333"/>
        <v>2.2638356049739557E-4</v>
      </c>
      <c r="BE1017" s="13">
        <f t="shared" si="1334"/>
        <v>2.8580924512796219E-4</v>
      </c>
      <c r="BF1017" s="13">
        <f t="shared" si="1335"/>
        <v>1.8041708598702641E-4</v>
      </c>
      <c r="BG1017" s="13">
        <f t="shared" si="1336"/>
        <v>7.5925523686207045E-5</v>
      </c>
      <c r="BH1017" s="13">
        <f t="shared" si="1337"/>
        <v>2.396399341345912E-5</v>
      </c>
      <c r="BI1017" s="13">
        <f t="shared" si="1338"/>
        <v>6.0509083368984348E-6</v>
      </c>
      <c r="BJ1017" s="14">
        <f t="shared" si="1339"/>
        <v>0.40144129630174435</v>
      </c>
      <c r="BK1017" s="14">
        <f t="shared" si="1340"/>
        <v>0.27891476029990725</v>
      </c>
      <c r="BL1017" s="14">
        <f t="shared" si="1341"/>
        <v>0.2990370559897178</v>
      </c>
      <c r="BM1017" s="14">
        <f t="shared" si="1342"/>
        <v>0.41860310137806062</v>
      </c>
      <c r="BN1017" s="14">
        <f t="shared" si="1343"/>
        <v>0.58091279858331657</v>
      </c>
    </row>
    <row r="1018" spans="1:66" x14ac:dyDescent="0.25">
      <c r="A1018" t="s">
        <v>19</v>
      </c>
      <c r="B1018" t="s">
        <v>250</v>
      </c>
      <c r="C1018" t="s">
        <v>248</v>
      </c>
      <c r="D1018" s="24" t="s">
        <v>501</v>
      </c>
      <c r="E1018" s="10">
        <f>VLOOKUP(A1018,home!$A$2:$E$405,3,FALSE)</f>
        <v>1.58227848101266</v>
      </c>
      <c r="F1018" s="10">
        <f>VLOOKUP(B1018,home!$B$2:$E$405,3,FALSE)</f>
        <v>0.47</v>
      </c>
      <c r="G1018" s="10">
        <f>VLOOKUP(C1018,away!$B$2:$E$405,4,FALSE)</f>
        <v>1.58</v>
      </c>
      <c r="H1018" s="10">
        <f>VLOOKUP(A1018,away!$A$2:$E$405,3,FALSE)</f>
        <v>1.36708860759494</v>
      </c>
      <c r="I1018" s="10">
        <f>VLOOKUP(C1018,away!$B$2:$E$405,3,FALSE)</f>
        <v>1.1100000000000001</v>
      </c>
      <c r="J1018" s="10">
        <f>VLOOKUP(B1018,home!$B$2:$E$405,4,FALSE)</f>
        <v>1.28</v>
      </c>
      <c r="K1018" s="12">
        <f t="shared" si="1288"/>
        <v>1.1750000000000012</v>
      </c>
      <c r="L1018" s="12">
        <f t="shared" si="1289"/>
        <v>1.942359493670891</v>
      </c>
      <c r="M1018" s="13">
        <f t="shared" si="1290"/>
        <v>4.4273919775892845E-2</v>
      </c>
      <c r="N1018" s="13">
        <f t="shared" si="1291"/>
        <v>5.2021855736674137E-2</v>
      </c>
      <c r="O1018" s="13">
        <f t="shared" si="1292"/>
        <v>8.5995868398728872E-2</v>
      </c>
      <c r="P1018" s="13">
        <f t="shared" si="1293"/>
        <v>0.10104514536850652</v>
      </c>
      <c r="Q1018" s="13">
        <f t="shared" si="1294"/>
        <v>3.0562840245296097E-2</v>
      </c>
      <c r="R1018" s="13">
        <f t="shared" si="1295"/>
        <v>8.3517445700371812E-2</v>
      </c>
      <c r="S1018" s="13">
        <f t="shared" si="1296"/>
        <v>5.7653136735038045E-2</v>
      </c>
      <c r="T1018" s="13">
        <f t="shared" si="1297"/>
        <v>5.9364022903997657E-2</v>
      </c>
      <c r="U1018" s="13">
        <f t="shared" si="1298"/>
        <v>9.8132998697936971E-2</v>
      </c>
      <c r="V1018" s="13">
        <f t="shared" si="1299"/>
        <v>1.4620018115079831E-2</v>
      </c>
      <c r="W1018" s="13">
        <f t="shared" si="1300"/>
        <v>1.1970445762740983E-2</v>
      </c>
      <c r="X1018" s="13">
        <f t="shared" si="1301"/>
        <v>2.3250908970732436E-2</v>
      </c>
      <c r="Y1018" s="13">
        <f t="shared" si="1302"/>
        <v>2.2580811887889924E-2</v>
      </c>
      <c r="Z1018" s="13">
        <f t="shared" si="1303"/>
        <v>5.4073634514420099E-2</v>
      </c>
      <c r="AA1018" s="13">
        <f t="shared" si="1304"/>
        <v>6.3536520554443671E-2</v>
      </c>
      <c r="AB1018" s="13">
        <f t="shared" si="1305"/>
        <v>3.7327705825735705E-2</v>
      </c>
      <c r="AC1018" s="13">
        <f t="shared" si="1306"/>
        <v>2.0854289940982662E-3</v>
      </c>
      <c r="AD1018" s="13">
        <f t="shared" si="1307"/>
        <v>3.516318442805168E-3</v>
      </c>
      <c r="AE1018" s="13">
        <f t="shared" si="1308"/>
        <v>6.8299545101526615E-3</v>
      </c>
      <c r="AF1018" s="13">
        <f t="shared" si="1309"/>
        <v>6.6331134920676734E-3</v>
      </c>
      <c r="AG1018" s="13">
        <f t="shared" si="1310"/>
        <v>4.2946303213047057E-3</v>
      </c>
      <c r="AH1018" s="13">
        <f t="shared" si="1311"/>
        <v>2.6257609339093459E-2</v>
      </c>
      <c r="AI1018" s="13">
        <f t="shared" si="1312"/>
        <v>3.0852690973434842E-2</v>
      </c>
      <c r="AJ1018" s="13">
        <f t="shared" si="1313"/>
        <v>1.8125955946892994E-2</v>
      </c>
      <c r="AK1018" s="13">
        <f t="shared" si="1314"/>
        <v>7.0993327458664292E-3</v>
      </c>
      <c r="AL1018" s="13">
        <f t="shared" si="1315"/>
        <v>1.9038068183797541E-4</v>
      </c>
      <c r="AM1018" s="13">
        <f t="shared" si="1316"/>
        <v>8.2633483405921521E-4</v>
      </c>
      <c r="AN1018" s="13">
        <f t="shared" si="1317"/>
        <v>1.6050393098858771E-3</v>
      </c>
      <c r="AO1018" s="13">
        <f t="shared" si="1318"/>
        <v>1.5587816706359046E-3</v>
      </c>
      <c r="AP1018" s="13">
        <f t="shared" si="1319"/>
        <v>1.0092381255066068E-3</v>
      </c>
      <c r="AQ1018" s="13">
        <f t="shared" si="1320"/>
        <v>4.9007581361309299E-4</v>
      </c>
      <c r="AR1018" s="13">
        <f t="shared" si="1321"/>
        <v>1.0200343356177923E-2</v>
      </c>
      <c r="AS1018" s="13">
        <f t="shared" si="1322"/>
        <v>1.1985403443509072E-2</v>
      </c>
      <c r="AT1018" s="13">
        <f t="shared" si="1323"/>
        <v>7.0414245230615881E-3</v>
      </c>
      <c r="AU1018" s="13">
        <f t="shared" si="1324"/>
        <v>2.7578912715324581E-3</v>
      </c>
      <c r="AV1018" s="13">
        <f t="shared" si="1325"/>
        <v>8.1013056101266053E-4</v>
      </c>
      <c r="AW1018" s="13">
        <f t="shared" si="1326"/>
        <v>1.206946046155409E-5</v>
      </c>
      <c r="AX1018" s="13">
        <f t="shared" si="1327"/>
        <v>1.6182390500326321E-4</v>
      </c>
      <c r="AY1018" s="13">
        <f t="shared" si="1328"/>
        <v>3.143201981859847E-4</v>
      </c>
      <c r="AZ1018" s="13">
        <f t="shared" si="1329"/>
        <v>3.0526141049953175E-4</v>
      </c>
      <c r="BA1018" s="13">
        <f t="shared" si="1330"/>
        <v>1.9764246624504411E-4</v>
      </c>
      <c r="BB1018" s="13">
        <f t="shared" si="1331"/>
        <v>9.5973180165897511E-5</v>
      </c>
      <c r="BC1018" s="13">
        <f t="shared" si="1332"/>
        <v>3.728288352660357E-5</v>
      </c>
      <c r="BD1018" s="13">
        <f t="shared" si="1333"/>
        <v>3.3021222927624994E-3</v>
      </c>
      <c r="BE1018" s="13">
        <f t="shared" si="1334"/>
        <v>3.8799936939959406E-3</v>
      </c>
      <c r="BF1018" s="13">
        <f t="shared" si="1335"/>
        <v>2.2794962952226178E-3</v>
      </c>
      <c r="BG1018" s="13">
        <f t="shared" si="1336"/>
        <v>8.928027156288595E-4</v>
      </c>
      <c r="BH1018" s="13">
        <f t="shared" si="1337"/>
        <v>2.622607977159778E-4</v>
      </c>
      <c r="BI1018" s="13">
        <f t="shared" si="1338"/>
        <v>6.163128746325484E-5</v>
      </c>
      <c r="BJ1018" s="14">
        <f t="shared" si="1339"/>
        <v>0.22762667607098847</v>
      </c>
      <c r="BK1018" s="14">
        <f t="shared" si="1340"/>
        <v>0.22018234986863944</v>
      </c>
      <c r="BL1018" s="14">
        <f t="shared" si="1341"/>
        <v>0.49431962842058763</v>
      </c>
      <c r="BM1018" s="14">
        <f t="shared" si="1342"/>
        <v>0.59848296291144076</v>
      </c>
      <c r="BN1018" s="14">
        <f t="shared" si="1343"/>
        <v>0.39741707522547032</v>
      </c>
    </row>
    <row r="1019" spans="1:66" x14ac:dyDescent="0.25">
      <c r="A1019" t="s">
        <v>143</v>
      </c>
      <c r="B1019" t="s">
        <v>147</v>
      </c>
      <c r="C1019" t="s">
        <v>161</v>
      </c>
      <c r="D1019" s="24" t="s">
        <v>501</v>
      </c>
      <c r="E1019" s="10">
        <f>VLOOKUP(A1019,home!$A$2:$E$405,3,FALSE)</f>
        <v>1.12121212121212</v>
      </c>
      <c r="F1019" s="10">
        <f>VLOOKUP(B1019,home!$B$2:$E$405,3,FALSE)</f>
        <v>0.71</v>
      </c>
      <c r="G1019" s="10">
        <f>VLOOKUP(C1019,away!$B$2:$E$405,4,FALSE)</f>
        <v>1.19</v>
      </c>
      <c r="H1019" s="10">
        <f>VLOOKUP(A1019,away!$A$2:$E$405,3,FALSE)</f>
        <v>1.0505050505050499</v>
      </c>
      <c r="I1019" s="10">
        <f>VLOOKUP(C1019,away!$B$2:$E$405,3,FALSE)</f>
        <v>1.19</v>
      </c>
      <c r="J1019" s="10">
        <f>VLOOKUP(B1019,home!$B$2:$E$405,4,FALSE)</f>
        <v>0.38</v>
      </c>
      <c r="K1019" s="12">
        <f t="shared" si="1288"/>
        <v>0.94731212121212005</v>
      </c>
      <c r="L1019" s="12">
        <f t="shared" si="1289"/>
        <v>0.47503838383838354</v>
      </c>
      <c r="M1019" s="13">
        <f t="shared" si="1290"/>
        <v>0.24114653407643294</v>
      </c>
      <c r="N1019" s="13">
        <f t="shared" si="1291"/>
        <v>0.22844103471889649</v>
      </c>
      <c r="O1019" s="13">
        <f t="shared" si="1292"/>
        <v>0.1145538598158964</v>
      </c>
      <c r="P1019" s="13">
        <f t="shared" si="1293"/>
        <v>0.10851825993523266</v>
      </c>
      <c r="Q1019" s="13">
        <f t="shared" si="1294"/>
        <v>0.10820248058572469</v>
      </c>
      <c r="R1019" s="13">
        <f t="shared" si="1295"/>
        <v>2.7208740214696079E-2</v>
      </c>
      <c r="S1019" s="13">
        <f t="shared" si="1296"/>
        <v>1.2208565203386014E-2</v>
      </c>
      <c r="T1019" s="13">
        <f t="shared" si="1297"/>
        <v>5.1400331504746731E-2</v>
      </c>
      <c r="U1019" s="13">
        <f t="shared" si="1298"/>
        <v>2.5775169408293257E-2</v>
      </c>
      <c r="V1019" s="13">
        <f t="shared" si="1299"/>
        <v>6.1044130848182871E-4</v>
      </c>
      <c r="W1019" s="13">
        <f t="shared" si="1300"/>
        <v>3.4167173801358704E-2</v>
      </c>
      <c r="X1019" s="13">
        <f t="shared" si="1301"/>
        <v>1.6230719022922602E-2</v>
      </c>
      <c r="Y1019" s="13">
        <f t="shared" si="1302"/>
        <v>3.8551072665920288E-3</v>
      </c>
      <c r="Z1019" s="13">
        <f t="shared" si="1303"/>
        <v>4.3083986592892202E-3</v>
      </c>
      <c r="AA1019" s="13">
        <f t="shared" si="1304"/>
        <v>4.081398272958725E-3</v>
      </c>
      <c r="AB1019" s="13">
        <f t="shared" si="1305"/>
        <v>1.9331790277340066E-3</v>
      </c>
      <c r="AC1019" s="13">
        <f t="shared" si="1306"/>
        <v>1.7169028792685786E-5</v>
      </c>
      <c r="AD1019" s="13">
        <f t="shared" si="1307"/>
        <v>8.0917444723970691E-3</v>
      </c>
      <c r="AE1019" s="13">
        <f t="shared" si="1308"/>
        <v>3.843889216600678E-3</v>
      </c>
      <c r="AF1019" s="13">
        <f t="shared" si="1309"/>
        <v>9.1299746055388791E-4</v>
      </c>
      <c r="AG1019" s="13">
        <f t="shared" si="1310"/>
        <v>1.4456961270335576E-4</v>
      </c>
      <c r="AH1019" s="13">
        <f t="shared" si="1311"/>
        <v>5.1166368401005225E-4</v>
      </c>
      <c r="AI1019" s="13">
        <f t="shared" si="1312"/>
        <v>4.8470520984677054E-4</v>
      </c>
      <c r="AJ1019" s="13">
        <f t="shared" si="1313"/>
        <v>2.2958356025125498E-4</v>
      </c>
      <c r="AK1019" s="13">
        <f t="shared" si="1314"/>
        <v>7.2495763152348989E-5</v>
      </c>
      <c r="AL1019" s="13">
        <f t="shared" si="1315"/>
        <v>3.0904912425896733E-7</v>
      </c>
      <c r="AM1019" s="13">
        <f t="shared" si="1316"/>
        <v>1.5330815240905836E-3</v>
      </c>
      <c r="AN1019" s="13">
        <f t="shared" si="1317"/>
        <v>7.2827256949647675E-4</v>
      </c>
      <c r="AO1019" s="13">
        <f t="shared" si="1318"/>
        <v>1.7297871220371653E-4</v>
      </c>
      <c r="AP1019" s="13">
        <f t="shared" si="1319"/>
        <v>2.7390509294566132E-5</v>
      </c>
      <c r="AQ1019" s="13">
        <f t="shared" si="1320"/>
        <v>3.2528858169502287E-6</v>
      </c>
      <c r="AR1019" s="13">
        <f t="shared" si="1321"/>
        <v>4.8611977904185721E-5</v>
      </c>
      <c r="AS1019" s="13">
        <f t="shared" si="1322"/>
        <v>4.6050715904730884E-5</v>
      </c>
      <c r="AT1019" s="13">
        <f t="shared" si="1323"/>
        <v>2.1812200683523663E-5</v>
      </c>
      <c r="AU1019" s="13">
        <f t="shared" si="1324"/>
        <v>6.8876540326044209E-6</v>
      </c>
      <c r="AV1019" s="13">
        <f t="shared" si="1325"/>
        <v>1.631189537950426E-6</v>
      </c>
      <c r="AW1019" s="13">
        <f t="shared" si="1326"/>
        <v>3.8631966298849703E-9</v>
      </c>
      <c r="AX1019" s="13">
        <f t="shared" si="1327"/>
        <v>2.4205111842956001E-4</v>
      </c>
      <c r="AY1019" s="13">
        <f t="shared" si="1328"/>
        <v>1.1498357210505137E-4</v>
      </c>
      <c r="AZ1019" s="13">
        <f t="shared" si="1329"/>
        <v>2.7310805130373915E-5</v>
      </c>
      <c r="BA1019" s="13">
        <f t="shared" si="1330"/>
        <v>4.3245602434859538E-6</v>
      </c>
      <c r="BB1019" s="13">
        <f t="shared" si="1331"/>
        <v>5.1358302721932329E-7</v>
      </c>
      <c r="BC1019" s="13">
        <f t="shared" si="1332"/>
        <v>4.8794330243418376E-8</v>
      </c>
      <c r="BD1019" s="13">
        <f t="shared" si="1333"/>
        <v>3.8487592364652653E-6</v>
      </c>
      <c r="BE1019" s="13">
        <f t="shared" si="1334"/>
        <v>3.6459762763306501E-6</v>
      </c>
      <c r="BF1019" s="13">
        <f t="shared" si="1335"/>
        <v>1.7269387601099274E-6</v>
      </c>
      <c r="BG1019" s="13">
        <f t="shared" si="1336"/>
        <v>5.4531667334772144E-7</v>
      </c>
      <c r="BH1019" s="13">
        <f t="shared" si="1337"/>
        <v>1.2914627364034166E-7</v>
      </c>
      <c r="BI1019" s="13">
        <f t="shared" si="1338"/>
        <v>2.4468366085774598E-8</v>
      </c>
      <c r="BJ1019" s="14">
        <f t="shared" si="1339"/>
        <v>0.45814425629666444</v>
      </c>
      <c r="BK1019" s="14">
        <f t="shared" si="1340"/>
        <v>0.36261626217355541</v>
      </c>
      <c r="BL1019" s="14">
        <f t="shared" si="1341"/>
        <v>0.1749857093004879</v>
      </c>
      <c r="BM1019" s="14">
        <f t="shared" si="1342"/>
        <v>0.17186873737420935</v>
      </c>
      <c r="BN1019" s="14">
        <f t="shared" si="1343"/>
        <v>0.82807090934687932</v>
      </c>
    </row>
    <row r="1020" spans="1:66" x14ac:dyDescent="0.25">
      <c r="A1020" t="s">
        <v>143</v>
      </c>
      <c r="B1020" t="s">
        <v>144</v>
      </c>
      <c r="C1020" t="s">
        <v>145</v>
      </c>
      <c r="D1020" s="24" t="s">
        <v>501</v>
      </c>
      <c r="E1020" s="10">
        <f>VLOOKUP(A1020,home!$A$2:$E$405,3,FALSE)</f>
        <v>1.12121212121212</v>
      </c>
      <c r="F1020" s="10">
        <f>VLOOKUP(B1020,home!$B$2:$E$405,3,FALSE)</f>
        <v>1.78</v>
      </c>
      <c r="G1020" s="10">
        <f>VLOOKUP(C1020,away!$B$2:$E$405,4,FALSE)</f>
        <v>1.78</v>
      </c>
      <c r="H1020" s="10">
        <f>VLOOKUP(A1020,away!$A$2:$E$405,3,FALSE)</f>
        <v>1.0505050505050499</v>
      </c>
      <c r="I1020" s="10">
        <f>VLOOKUP(C1020,away!$B$2:$E$405,3,FALSE)</f>
        <v>0.36</v>
      </c>
      <c r="J1020" s="10">
        <f>VLOOKUP(B1020,home!$B$2:$E$405,4,FALSE)</f>
        <v>0.71</v>
      </c>
      <c r="K1020" s="12">
        <f t="shared" si="1288"/>
        <v>3.552448484848481</v>
      </c>
      <c r="L1020" s="12">
        <f t="shared" si="1289"/>
        <v>0.26850909090909075</v>
      </c>
      <c r="M1020" s="13">
        <f t="shared" si="1290"/>
        <v>2.190681341386334E-2</v>
      </c>
      <c r="N1020" s="13">
        <f t="shared" si="1291"/>
        <v>7.7822826119937197E-2</v>
      </c>
      <c r="O1020" s="13">
        <f t="shared" si="1292"/>
        <v>5.88217855447152E-3</v>
      </c>
      <c r="P1020" s="13">
        <f t="shared" si="1293"/>
        <v>2.0896136293440577E-2</v>
      </c>
      <c r="Q1020" s="13">
        <f t="shared" si="1294"/>
        <v>0.13823079036819891</v>
      </c>
      <c r="R1020" s="13">
        <f t="shared" si="1295"/>
        <v>7.897092081130487E-4</v>
      </c>
      <c r="S1020" s="13">
        <f t="shared" si="1296"/>
        <v>4.9830217629657572E-3</v>
      </c>
      <c r="T1020" s="13">
        <f t="shared" si="1297"/>
        <v>3.7116223857410181E-2</v>
      </c>
      <c r="U1020" s="13">
        <f t="shared" si="1298"/>
        <v>2.8054012798320932E-3</v>
      </c>
      <c r="V1020" s="13">
        <f t="shared" si="1299"/>
        <v>5.2812540273793822E-4</v>
      </c>
      <c r="W1020" s="13">
        <f t="shared" si="1300"/>
        <v>0.16368592060097201</v>
      </c>
      <c r="X1020" s="13">
        <f t="shared" si="1301"/>
        <v>4.3951157735184598E-2</v>
      </c>
      <c r="Y1020" s="13">
        <f t="shared" si="1302"/>
        <v>5.9006427039382343E-3</v>
      </c>
      <c r="Z1020" s="13">
        <f t="shared" si="1303"/>
        <v>7.0681367184324229E-5</v>
      </c>
      <c r="AA1020" s="13">
        <f t="shared" si="1304"/>
        <v>2.5109191576097172E-4</v>
      </c>
      <c r="AB1020" s="13">
        <f t="shared" si="1305"/>
        <v>4.4599554785138337E-4</v>
      </c>
      <c r="AC1020" s="13">
        <f t="shared" si="1306"/>
        <v>3.1485011612461285E-5</v>
      </c>
      <c r="AD1020" s="13">
        <f t="shared" si="1307"/>
        <v>0.14537145015748795</v>
      </c>
      <c r="AE1020" s="13">
        <f t="shared" si="1308"/>
        <v>3.9033555925923294E-2</v>
      </c>
      <c r="AF1020" s="13">
        <f t="shared" si="1309"/>
        <v>5.2404323083094072E-3</v>
      </c>
      <c r="AG1020" s="13">
        <f t="shared" si="1310"/>
        <v>4.6903457169159571E-4</v>
      </c>
      <c r="AH1020" s="13">
        <f t="shared" si="1311"/>
        <v>4.744647411718635E-6</v>
      </c>
      <c r="AI1020" s="13">
        <f t="shared" si="1312"/>
        <v>1.6855115508900131E-5</v>
      </c>
      <c r="AJ1020" s="13">
        <f t="shared" si="1313"/>
        <v>2.9938464775769216E-5</v>
      </c>
      <c r="AK1020" s="13">
        <f t="shared" si="1314"/>
        <v>3.5451617943790311E-5</v>
      </c>
      <c r="AL1020" s="13">
        <f t="shared" si="1315"/>
        <v>1.2012976628325153E-6</v>
      </c>
      <c r="AM1020" s="13">
        <f t="shared" si="1316"/>
        <v>0.10328491757043889</v>
      </c>
      <c r="AN1020" s="13">
        <f t="shared" si="1317"/>
        <v>2.7732939321458924E-2</v>
      </c>
      <c r="AO1020" s="13">
        <f t="shared" si="1318"/>
        <v>3.7232731627209557E-3</v>
      </c>
      <c r="AP1020" s="13">
        <f t="shared" si="1319"/>
        <v>3.3324423070947302E-4</v>
      </c>
      <c r="AQ1020" s="13">
        <f t="shared" si="1320"/>
        <v>2.2369776359624976E-5</v>
      </c>
      <c r="AR1020" s="13">
        <f t="shared" si="1321"/>
        <v>2.5479619264094838E-7</v>
      </c>
      <c r="AS1020" s="13">
        <f t="shared" si="1322"/>
        <v>9.0515034849249875E-7</v>
      </c>
      <c r="AT1020" s="13">
        <f t="shared" si="1323"/>
        <v>1.6077499920311265E-6</v>
      </c>
      <c r="AU1020" s="13">
        <f t="shared" si="1324"/>
        <v>1.9038163410687104E-6</v>
      </c>
      <c r="AV1020" s="13">
        <f t="shared" si="1325"/>
        <v>1.69080236906483E-6</v>
      </c>
      <c r="AW1020" s="13">
        <f t="shared" si="1326"/>
        <v>3.1829873627421554E-8</v>
      </c>
      <c r="AX1020" s="13">
        <f t="shared" si="1327"/>
        <v>6.1152391488467635E-2</v>
      </c>
      <c r="AY1020" s="13">
        <f t="shared" si="1328"/>
        <v>1.6419973045485262E-2</v>
      </c>
      <c r="AZ1020" s="13">
        <f t="shared" si="1329"/>
        <v>2.2044560175975112E-3</v>
      </c>
      <c r="BA1020" s="13">
        <f t="shared" si="1330"/>
        <v>1.9730549374472744E-4</v>
      </c>
      <c r="BB1020" s="13">
        <f t="shared" si="1331"/>
        <v>1.3244579689191516E-5</v>
      </c>
      <c r="BC1020" s="13">
        <f t="shared" si="1332"/>
        <v>7.1125801036356487E-7</v>
      </c>
      <c r="BD1020" s="13">
        <f t="shared" si="1333"/>
        <v>1.1402515675519761E-8</v>
      </c>
      <c r="BE1020" s="13">
        <f t="shared" si="1334"/>
        <v>4.0506849534961222E-8</v>
      </c>
      <c r="BF1020" s="13">
        <f t="shared" si="1335"/>
        <v>7.1949248128229238E-8</v>
      </c>
      <c r="BG1020" s="13">
        <f t="shared" si="1336"/>
        <v>8.5198665833038424E-8</v>
      </c>
      <c r="BH1020" s="13">
        <f t="shared" si="1337"/>
        <v>7.5665967837422363E-8</v>
      </c>
      <c r="BI1020" s="13">
        <f t="shared" si="1338"/>
        <v>5.3759890559728978E-8</v>
      </c>
      <c r="BJ1020" s="14">
        <f t="shared" si="1339"/>
        <v>0.87190686029373599</v>
      </c>
      <c r="BK1020" s="14">
        <f t="shared" si="1340"/>
        <v>6.476675622776816E-2</v>
      </c>
      <c r="BL1020" s="14">
        <f t="shared" si="1341"/>
        <v>1.0268067150050063E-2</v>
      </c>
      <c r="BM1020" s="14">
        <f t="shared" si="1342"/>
        <v>0.66506396986510219</v>
      </c>
      <c r="BN1020" s="14">
        <f t="shared" si="1343"/>
        <v>0.2655284539580246</v>
      </c>
    </row>
    <row r="1021" spans="1:66" x14ac:dyDescent="0.25">
      <c r="A1021" t="s">
        <v>143</v>
      </c>
      <c r="B1021" t="s">
        <v>451</v>
      </c>
      <c r="C1021" t="s">
        <v>149</v>
      </c>
      <c r="D1021" s="24" t="s">
        <v>501</v>
      </c>
      <c r="E1021" s="10">
        <f>VLOOKUP(A1021,home!$A$2:$E$405,3,FALSE)</f>
        <v>1.12121212121212</v>
      </c>
      <c r="F1021" s="10">
        <f>VLOOKUP(B1021,home!$B$2:$E$405,3,FALSE)</f>
        <v>0.89</v>
      </c>
      <c r="G1021" s="10">
        <f>VLOOKUP(C1021,away!$B$2:$E$405,4,FALSE)</f>
        <v>0.67</v>
      </c>
      <c r="H1021" s="10">
        <f>VLOOKUP(A1021,away!$A$2:$E$405,3,FALSE)</f>
        <v>1.0505050505050499</v>
      </c>
      <c r="I1021" s="10">
        <f>VLOOKUP(C1021,away!$B$2:$E$405,3,FALSE)</f>
        <v>0.45</v>
      </c>
      <c r="J1021" s="10">
        <f>VLOOKUP(B1021,home!$B$2:$E$405,4,FALSE)</f>
        <v>0.56999999999999995</v>
      </c>
      <c r="K1021" s="12">
        <f t="shared" si="1288"/>
        <v>0.66857878787878722</v>
      </c>
      <c r="L1021" s="12">
        <f t="shared" si="1289"/>
        <v>0.26945454545454528</v>
      </c>
      <c r="M1021" s="13">
        <f t="shared" si="1290"/>
        <v>0.39139682602769416</v>
      </c>
      <c r="N1021" s="13">
        <f t="shared" si="1291"/>
        <v>0.2616796155252003</v>
      </c>
      <c r="O1021" s="13">
        <f t="shared" si="1292"/>
        <v>0.10546365384964404</v>
      </c>
      <c r="P1021" s="13">
        <f t="shared" si="1293"/>
        <v>7.051076185606299E-2</v>
      </c>
      <c r="Q1021" s="13">
        <f t="shared" si="1294"/>
        <v>8.7476720080212733E-2</v>
      </c>
      <c r="R1021" s="13">
        <f t="shared" si="1295"/>
        <v>1.420883045501567E-2</v>
      </c>
      <c r="S1021" s="13">
        <f t="shared" si="1296"/>
        <v>3.1756565248504602E-3</v>
      </c>
      <c r="T1021" s="13">
        <f t="shared" si="1297"/>
        <v>2.3570999847068209E-2</v>
      </c>
      <c r="U1021" s="13">
        <f t="shared" si="1298"/>
        <v>9.4997226427895719E-3</v>
      </c>
      <c r="V1021" s="13">
        <f t="shared" si="1299"/>
        <v>6.3566620334019267E-5</v>
      </c>
      <c r="W1021" s="13">
        <f t="shared" si="1300"/>
        <v>1.9495026492946873E-2</v>
      </c>
      <c r="X1021" s="13">
        <f t="shared" si="1301"/>
        <v>5.2530235022813163E-3</v>
      </c>
      <c r="Y1021" s="13">
        <f t="shared" si="1302"/>
        <v>7.0772553003462782E-4</v>
      </c>
      <c r="Z1021" s="13">
        <f t="shared" si="1303"/>
        <v>1.2762113172323161E-3</v>
      </c>
      <c r="AA1021" s="13">
        <f t="shared" si="1304"/>
        <v>8.5324781555237217E-4</v>
      </c>
      <c r="AB1021" s="13">
        <f t="shared" si="1305"/>
        <v>2.8523169514111399E-4</v>
      </c>
      <c r="AC1021" s="13">
        <f t="shared" si="1306"/>
        <v>7.1572674621818131E-7</v>
      </c>
      <c r="AD1021" s="13">
        <f t="shared" si="1307"/>
        <v>3.2584902955798147E-3</v>
      </c>
      <c r="AE1021" s="13">
        <f t="shared" si="1308"/>
        <v>8.7801502146350556E-4</v>
      </c>
      <c r="AF1021" s="13">
        <f t="shared" si="1309"/>
        <v>1.1829256925535586E-4</v>
      </c>
      <c r="AG1021" s="13">
        <f t="shared" si="1310"/>
        <v>1.0624823493117415E-5</v>
      </c>
      <c r="AH1021" s="13">
        <f t="shared" si="1311"/>
        <v>8.5970235097194999E-5</v>
      </c>
      <c r="AI1021" s="13">
        <f t="shared" si="1312"/>
        <v>5.7477875574937002E-5</v>
      </c>
      <c r="AJ1021" s="13">
        <f t="shared" si="1313"/>
        <v>1.9214244190869564E-5</v>
      </c>
      <c r="AK1021" s="13">
        <f t="shared" si="1314"/>
        <v>4.2820786970462024E-6</v>
      </c>
      <c r="AL1021" s="13">
        <f t="shared" si="1315"/>
        <v>5.1575725504768605E-9</v>
      </c>
      <c r="AM1021" s="13">
        <f t="shared" si="1316"/>
        <v>4.3571149842670895E-4</v>
      </c>
      <c r="AN1021" s="13">
        <f t="shared" si="1317"/>
        <v>1.1740444375788766E-4</v>
      </c>
      <c r="AO1021" s="13">
        <f t="shared" si="1318"/>
        <v>1.5817580513562674E-5</v>
      </c>
      <c r="AP1021" s="13">
        <f t="shared" si="1319"/>
        <v>1.4207063224909014E-6</v>
      </c>
      <c r="AQ1021" s="13">
        <f t="shared" si="1320"/>
        <v>9.5703944087796053E-8</v>
      </c>
      <c r="AR1021" s="13">
        <f t="shared" si="1321"/>
        <v>4.6330141241470148E-6</v>
      </c>
      <c r="AS1021" s="13">
        <f t="shared" si="1322"/>
        <v>3.0975349673475121E-6</v>
      </c>
      <c r="AT1021" s="13">
        <f t="shared" si="1323"/>
        <v>1.0354730869406791E-6</v>
      </c>
      <c r="AU1021" s="13">
        <f t="shared" si="1324"/>
        <v>2.3076511378263518E-7</v>
      </c>
      <c r="AV1021" s="13">
        <f t="shared" si="1325"/>
        <v>3.8571165014376146E-8</v>
      </c>
      <c r="AW1021" s="13">
        <f t="shared" si="1326"/>
        <v>2.5809580916245339E-11</v>
      </c>
      <c r="AX1021" s="13">
        <f t="shared" si="1327"/>
        <v>4.8551244247163168E-5</v>
      </c>
      <c r="AY1021" s="13">
        <f t="shared" si="1328"/>
        <v>1.3082353449871955E-5</v>
      </c>
      <c r="AZ1021" s="13">
        <f t="shared" si="1329"/>
        <v>1.762549801155475E-6</v>
      </c>
      <c r="BA1021" s="13">
        <f t="shared" si="1330"/>
        <v>1.5830901850378262E-7</v>
      </c>
      <c r="BB1021" s="13">
        <f t="shared" si="1331"/>
        <v>1.066427115557298E-8</v>
      </c>
      <c r="BC1021" s="13">
        <f t="shared" si="1332"/>
        <v>5.747072673657871E-10</v>
      </c>
      <c r="BD1021" s="13">
        <f t="shared" si="1333"/>
        <v>2.0806445248442042E-7</v>
      </c>
      <c r="BE1021" s="13">
        <f t="shared" si="1334"/>
        <v>1.3910747944269732E-7</v>
      </c>
      <c r="BF1021" s="13">
        <f t="shared" si="1335"/>
        <v>4.6502154995335934E-8</v>
      </c>
      <c r="BG1021" s="13">
        <f t="shared" si="1336"/>
        <v>1.0363451473511068E-8</v>
      </c>
      <c r="BH1021" s="13">
        <f t="shared" si="1337"/>
        <v>1.7321959561001644E-9</v>
      </c>
      <c r="BI1021" s="13">
        <f t="shared" si="1338"/>
        <v>2.316218945395971E-10</v>
      </c>
      <c r="BJ1021" s="14">
        <f t="shared" si="1339"/>
        <v>0.40308254931599574</v>
      </c>
      <c r="BK1021" s="14">
        <f t="shared" si="1340"/>
        <v>0.46516061426671024</v>
      </c>
      <c r="BL1021" s="14">
        <f t="shared" si="1341"/>
        <v>0.13048707225151629</v>
      </c>
      <c r="BM1021" s="14">
        <f t="shared" si="1342"/>
        <v>6.9256957029984398E-2</v>
      </c>
      <c r="BN1021" s="14">
        <f t="shared" si="1343"/>
        <v>0.93073640779382982</v>
      </c>
    </row>
    <row r="1022" spans="1:66" x14ac:dyDescent="0.25">
      <c r="A1022" t="s">
        <v>143</v>
      </c>
      <c r="B1022" t="s">
        <v>329</v>
      </c>
      <c r="C1022" t="s">
        <v>155</v>
      </c>
      <c r="D1022" s="24" t="s">
        <v>501</v>
      </c>
      <c r="E1022" s="10">
        <f>VLOOKUP(A1022,home!$A$2:$E$405,3,FALSE)</f>
        <v>1.12121212121212</v>
      </c>
      <c r="F1022" s="10">
        <f>VLOOKUP(B1022,home!$B$2:$E$405,3,FALSE)</f>
        <v>1.19</v>
      </c>
      <c r="G1022" s="10">
        <f>VLOOKUP(C1022,away!$B$2:$E$405,4,FALSE)</f>
        <v>1.43</v>
      </c>
      <c r="H1022" s="10">
        <f>VLOOKUP(A1022,away!$A$2:$E$405,3,FALSE)</f>
        <v>1.0505050505050499</v>
      </c>
      <c r="I1022" s="10">
        <f>VLOOKUP(C1022,away!$B$2:$E$405,3,FALSE)</f>
        <v>0.89</v>
      </c>
      <c r="J1022" s="10">
        <f>VLOOKUP(B1022,home!$B$2:$E$405,4,FALSE)</f>
        <v>1.59</v>
      </c>
      <c r="K1022" s="12">
        <f t="shared" si="1288"/>
        <v>1.9079666666666644</v>
      </c>
      <c r="L1022" s="12">
        <f t="shared" si="1289"/>
        <v>1.4865696969696962</v>
      </c>
      <c r="M1022" s="13">
        <f t="shared" si="1290"/>
        <v>3.3556108398193236E-2</v>
      </c>
      <c r="N1022" s="13">
        <f t="shared" si="1291"/>
        <v>6.4023936286806013E-2</v>
      </c>
      <c r="O1022" s="13">
        <f t="shared" si="1292"/>
        <v>4.9883493892984403E-2</v>
      </c>
      <c r="P1022" s="13">
        <f t="shared" si="1293"/>
        <v>9.5176043564684357E-2</v>
      </c>
      <c r="Q1022" s="13">
        <f t="shared" si="1294"/>
        <v>6.1077768152008098E-2</v>
      </c>
      <c r="R1022" s="13">
        <f t="shared" si="1295"/>
        <v>3.7077645200141764E-2</v>
      </c>
      <c r="S1022" s="13">
        <f t="shared" si="1296"/>
        <v>6.7487558160308256E-2</v>
      </c>
      <c r="T1022" s="13">
        <f t="shared" si="1297"/>
        <v>9.0796359293316045E-2</v>
      </c>
      <c r="U1022" s="13">
        <f t="shared" si="1298"/>
        <v>7.0742911120363711E-2</v>
      </c>
      <c r="V1022" s="13">
        <f t="shared" si="1299"/>
        <v>2.1268519709400156E-2</v>
      </c>
      <c r="W1022" s="13">
        <f t="shared" si="1300"/>
        <v>3.8844781902808746E-2</v>
      </c>
      <c r="X1022" s="13">
        <f t="shared" si="1301"/>
        <v>5.7745475662112349E-2</v>
      </c>
      <c r="Y1022" s="13">
        <f t="shared" si="1302"/>
        <v>4.2921337128198664E-2</v>
      </c>
      <c r="Z1022" s="13">
        <f t="shared" si="1303"/>
        <v>1.8372834596508222E-2</v>
      </c>
      <c r="AA1022" s="13">
        <f t="shared" si="1304"/>
        <v>3.5054755982317755E-2</v>
      </c>
      <c r="AB1022" s="13">
        <f t="shared" si="1305"/>
        <v>3.3441652961198075E-2</v>
      </c>
      <c r="AC1022" s="13">
        <f t="shared" si="1306"/>
        <v>3.7702777062178804E-3</v>
      </c>
      <c r="AD1022" s="13">
        <f t="shared" si="1307"/>
        <v>1.8528637261123897E-2</v>
      </c>
      <c r="AE1022" s="13">
        <f t="shared" si="1308"/>
        <v>2.7544110678530374E-2</v>
      </c>
      <c r="AF1022" s="13">
        <f t="shared" si="1309"/>
        <v>2.0473120132341337E-2</v>
      </c>
      <c r="AG1022" s="13">
        <f t="shared" si="1310"/>
        <v>1.014490666371962E-2</v>
      </c>
      <c r="AH1022" s="13">
        <f t="shared" si="1311"/>
        <v>6.8281247896513917E-3</v>
      </c>
      <c r="AI1022" s="13">
        <f t="shared" si="1312"/>
        <v>1.3027834494495183E-2</v>
      </c>
      <c r="AJ1022" s="13">
        <f t="shared" si="1313"/>
        <v>1.2428336977173486E-2</v>
      </c>
      <c r="AK1022" s="13">
        <f t="shared" si="1314"/>
        <v>7.9042842248492479E-3</v>
      </c>
      <c r="AL1022" s="13">
        <f t="shared" si="1315"/>
        <v>4.2774938137614567E-4</v>
      </c>
      <c r="AM1022" s="13">
        <f t="shared" si="1316"/>
        <v>7.0704044545964644E-3</v>
      </c>
      <c r="AN1022" s="13">
        <f t="shared" si="1317"/>
        <v>1.0510649007522656E-2</v>
      </c>
      <c r="AO1022" s="13">
        <f t="shared" si="1318"/>
        <v>7.8124061550338981E-3</v>
      </c>
      <c r="AP1022" s="13">
        <f t="shared" si="1319"/>
        <v>3.8712287501643117E-3</v>
      </c>
      <c r="AQ1022" s="13">
        <f t="shared" si="1320"/>
        <v>1.4387128375080336E-3</v>
      </c>
      <c r="AR1022" s="13">
        <f t="shared" si="1321"/>
        <v>2.0300966798846671E-3</v>
      </c>
      <c r="AS1022" s="13">
        <f t="shared" si="1322"/>
        <v>3.8733567953306101E-3</v>
      </c>
      <c r="AT1022" s="13">
        <f t="shared" si="1323"/>
        <v>3.6951178267988103E-3</v>
      </c>
      <c r="AU1022" s="13">
        <f t="shared" si="1324"/>
        <v>2.3500538809792981E-3</v>
      </c>
      <c r="AV1022" s="13">
        <f t="shared" si="1325"/>
        <v>1.1209561174447826E-3</v>
      </c>
      <c r="AW1022" s="13">
        <f t="shared" si="1326"/>
        <v>3.37010124402193E-5</v>
      </c>
      <c r="AX1022" s="13">
        <f t="shared" si="1327"/>
        <v>2.2483493365369257E-3</v>
      </c>
      <c r="AY1022" s="13">
        <f t="shared" si="1328"/>
        <v>3.342327991897715E-3</v>
      </c>
      <c r="AZ1022" s="13">
        <f t="shared" si="1329"/>
        <v>2.4843017550443599E-3</v>
      </c>
      <c r="BA1022" s="13">
        <f t="shared" si="1330"/>
        <v>1.2310292357258599E-3</v>
      </c>
      <c r="BB1022" s="13">
        <f t="shared" si="1331"/>
        <v>4.575026894784569E-4</v>
      </c>
      <c r="BC1022" s="13">
        <f t="shared" si="1332"/>
        <v>1.3602192689216207E-4</v>
      </c>
      <c r="BD1022" s="13">
        <f t="shared" si="1333"/>
        <v>5.0298003437255665E-4</v>
      </c>
      <c r="BE1022" s="13">
        <f t="shared" si="1334"/>
        <v>9.5966913958169106E-4</v>
      </c>
      <c r="BF1022" s="13">
        <f t="shared" si="1335"/>
        <v>9.1550836467527272E-4</v>
      </c>
      <c r="BG1022" s="13">
        <f t="shared" si="1336"/>
        <v>5.8225314761830974E-4</v>
      </c>
      <c r="BH1022" s="13">
        <f t="shared" si="1337"/>
        <v>2.7772989930436996E-4</v>
      </c>
      <c r="BI1022" s="13">
        <f t="shared" si="1338"/>
        <v>1.0597987804188544E-4</v>
      </c>
      <c r="BJ1022" s="14">
        <f t="shared" si="1339"/>
        <v>0.47270336730136608</v>
      </c>
      <c r="BK1022" s="14">
        <f t="shared" si="1340"/>
        <v>0.22502858491207775</v>
      </c>
      <c r="BL1022" s="14">
        <f t="shared" si="1341"/>
        <v>0.28280274140720729</v>
      </c>
      <c r="BM1022" s="14">
        <f t="shared" si="1342"/>
        <v>0.65480390574288394</v>
      </c>
      <c r="BN1022" s="14">
        <f t="shared" si="1343"/>
        <v>0.3407949954948179</v>
      </c>
    </row>
    <row r="1023" spans="1:66" x14ac:dyDescent="0.25">
      <c r="A1023" t="s">
        <v>143</v>
      </c>
      <c r="B1023" t="s">
        <v>157</v>
      </c>
      <c r="C1023" t="s">
        <v>151</v>
      </c>
      <c r="D1023" s="24" t="s">
        <v>501</v>
      </c>
      <c r="E1023" s="10">
        <f>VLOOKUP(A1023,home!$A$2:$E$405,3,FALSE)</f>
        <v>1.12121212121212</v>
      </c>
      <c r="F1023" s="10">
        <f>VLOOKUP(B1023,home!$B$2:$E$405,3,FALSE)</f>
        <v>0.54</v>
      </c>
      <c r="G1023" s="10">
        <f>VLOOKUP(C1023,away!$B$2:$E$405,4,FALSE)</f>
        <v>0.18</v>
      </c>
      <c r="H1023" s="10">
        <f>VLOOKUP(A1023,away!$A$2:$E$405,3,FALSE)</f>
        <v>1.0505050505050499</v>
      </c>
      <c r="I1023" s="10">
        <f>VLOOKUP(C1023,away!$B$2:$E$405,3,FALSE)</f>
        <v>0.71</v>
      </c>
      <c r="J1023" s="10">
        <f>VLOOKUP(B1023,home!$B$2:$E$405,4,FALSE)</f>
        <v>2.09</v>
      </c>
      <c r="K1023" s="12">
        <f t="shared" si="1288"/>
        <v>0.10898181818181805</v>
      </c>
      <c r="L1023" s="12">
        <f t="shared" si="1289"/>
        <v>1.5588444444444434</v>
      </c>
      <c r="M1023" s="13">
        <f t="shared" si="1290"/>
        <v>0.18865671038957255</v>
      </c>
      <c r="N1023" s="13">
        <f t="shared" si="1291"/>
        <v>2.0560151310456305E-2</v>
      </c>
      <c r="O1023" s="13">
        <f t="shared" si="1292"/>
        <v>0.29408646489794948</v>
      </c>
      <c r="P1023" s="13">
        <f t="shared" si="1293"/>
        <v>3.2050077647241951E-2</v>
      </c>
      <c r="Q1023" s="13">
        <f t="shared" si="1294"/>
        <v>1.1203413359534087E-3</v>
      </c>
      <c r="R1023" s="13">
        <f t="shared" si="1295"/>
        <v>0.22921752599623724</v>
      </c>
      <c r="S1023" s="13">
        <f t="shared" si="1296"/>
        <v>1.3612124836072281E-3</v>
      </c>
      <c r="T1023" s="13">
        <f t="shared" si="1297"/>
        <v>1.7464378674324368E-3</v>
      </c>
      <c r="U1023" s="13">
        <f t="shared" si="1298"/>
        <v>2.4980542742208085E-2</v>
      </c>
      <c r="V1023" s="13">
        <f t="shared" si="1299"/>
        <v>2.5694504233475993E-5</v>
      </c>
      <c r="W1023" s="13">
        <f t="shared" si="1300"/>
        <v>4.0698945258816522E-5</v>
      </c>
      <c r="X1023" s="13">
        <f t="shared" si="1301"/>
        <v>6.3443324711454647E-5</v>
      </c>
      <c r="Y1023" s="13">
        <f t="shared" si="1302"/>
        <v>4.9449137131767991E-5</v>
      </c>
      <c r="Z1023" s="13">
        <f t="shared" si="1303"/>
        <v>0.11910482232284475</v>
      </c>
      <c r="AA1023" s="13">
        <f t="shared" si="1304"/>
        <v>1.2980260090966013E-2</v>
      </c>
      <c r="AB1023" s="13">
        <f t="shared" si="1305"/>
        <v>7.0730617259318355E-4</v>
      </c>
      <c r="AC1023" s="13">
        <f t="shared" si="1306"/>
        <v>2.7282055528589398E-7</v>
      </c>
      <c r="AD1023" s="13">
        <f t="shared" si="1307"/>
        <v>1.1088612630970268E-6</v>
      </c>
      <c r="AE1023" s="13">
        <f t="shared" si="1308"/>
        <v>1.7285422196384485E-6</v>
      </c>
      <c r="AF1023" s="13">
        <f t="shared" si="1309"/>
        <v>1.3472642180355316E-6</v>
      </c>
      <c r="AG1023" s="13">
        <f t="shared" si="1310"/>
        <v>7.0005844716115862E-7</v>
      </c>
      <c r="AH1023" s="13">
        <f t="shared" si="1311"/>
        <v>4.6416472646127256E-2</v>
      </c>
      <c r="AI1023" s="13">
        <f t="shared" si="1312"/>
        <v>5.0585515825615724E-3</v>
      </c>
      <c r="AJ1023" s="13">
        <f t="shared" si="1313"/>
        <v>2.7564507441703664E-4</v>
      </c>
      <c r="AK1023" s="13">
        <f t="shared" si="1314"/>
        <v>1.0013433794277069E-5</v>
      </c>
      <c r="AL1023" s="13">
        <f t="shared" si="1315"/>
        <v>1.8539324602068063E-9</v>
      </c>
      <c r="AM1023" s="13">
        <f t="shared" si="1316"/>
        <v>2.4169143312740293E-8</v>
      </c>
      <c r="AN1023" s="13">
        <f t="shared" si="1317"/>
        <v>3.7675934780046774E-8</v>
      </c>
      <c r="AO1023" s="13">
        <f t="shared" si="1318"/>
        <v>2.9365460810563556E-8</v>
      </c>
      <c r="AP1023" s="13">
        <f t="shared" si="1319"/>
        <v>1.5258728481032675E-8</v>
      </c>
      <c r="AQ1023" s="13">
        <f t="shared" si="1320"/>
        <v>5.9464960304859955E-9</v>
      </c>
      <c r="AR1023" s="13">
        <f t="shared" si="1321"/>
        <v>1.4471212103024593E-2</v>
      </c>
      <c r="AS1023" s="13">
        <f t="shared" si="1322"/>
        <v>1.5770990062823514E-3</v>
      </c>
      <c r="AT1023" s="13">
        <f t="shared" si="1323"/>
        <v>8.593755857869457E-5</v>
      </c>
      <c r="AU1023" s="13">
        <f t="shared" si="1324"/>
        <v>3.1218771280042116E-6</v>
      </c>
      <c r="AV1023" s="13">
        <f t="shared" si="1325"/>
        <v>8.5056961387532816E-8</v>
      </c>
      <c r="AW1023" s="13">
        <f t="shared" si="1326"/>
        <v>8.748794920159459E-12</v>
      </c>
      <c r="AX1023" s="13">
        <f t="shared" si="1327"/>
        <v>4.3899953035322728E-10</v>
      </c>
      <c r="AY1023" s="13">
        <f t="shared" si="1328"/>
        <v>6.8433197900484815E-10</v>
      </c>
      <c r="AZ1023" s="13">
        <f t="shared" si="1329"/>
        <v>5.3338355181368962E-10</v>
      </c>
      <c r="BA1023" s="13">
        <f t="shared" si="1330"/>
        <v>2.7715399550093839E-10</v>
      </c>
      <c r="BB1023" s="13">
        <f t="shared" si="1331"/>
        <v>1.0800999153555448E-10</v>
      </c>
      <c r="BC1023" s="13">
        <f t="shared" si="1332"/>
        <v>3.3674155049938102E-11</v>
      </c>
      <c r="BD1023" s="13">
        <f t="shared" si="1333"/>
        <v>3.7597280985295087E-3</v>
      </c>
      <c r="BE1023" s="13">
        <f t="shared" si="1334"/>
        <v>4.0974200404701548E-4</v>
      </c>
      <c r="BF1023" s="13">
        <f t="shared" si="1335"/>
        <v>2.2327214293252802E-5</v>
      </c>
      <c r="BG1023" s="13">
        <f t="shared" si="1336"/>
        <v>8.1108680287125569E-7</v>
      </c>
      <c r="BH1023" s="13">
        <f t="shared" si="1337"/>
        <v>2.2098428620046819E-8</v>
      </c>
      <c r="BI1023" s="13">
        <f t="shared" si="1338"/>
        <v>4.8166538599476603E-10</v>
      </c>
      <c r="BJ1023" s="14">
        <f t="shared" si="1339"/>
        <v>2.3585521138408744E-2</v>
      </c>
      <c r="BK1023" s="14">
        <f t="shared" si="1340"/>
        <v>0.22209397038347492</v>
      </c>
      <c r="BL1023" s="14">
        <f t="shared" si="1341"/>
        <v>0.63406286922259569</v>
      </c>
      <c r="BM1023" s="14">
        <f t="shared" si="1342"/>
        <v>0.23315591081433013</v>
      </c>
      <c r="BN1023" s="14">
        <f t="shared" si="1343"/>
        <v>0.7656912715774109</v>
      </c>
    </row>
    <row r="1024" spans="1:66" x14ac:dyDescent="0.25">
      <c r="A1024" t="s">
        <v>143</v>
      </c>
      <c r="B1024" t="s">
        <v>140</v>
      </c>
      <c r="C1024" t="s">
        <v>150</v>
      </c>
      <c r="D1024" s="24" t="s">
        <v>501</v>
      </c>
      <c r="E1024" s="10">
        <f>VLOOKUP(A1024,home!$A$2:$E$405,3,FALSE)</f>
        <v>1.12121212121212</v>
      </c>
      <c r="F1024" s="10">
        <f>VLOOKUP(B1024,home!$B$2:$E$405,3,FALSE)</f>
        <v>0.89</v>
      </c>
      <c r="G1024" s="10">
        <f>VLOOKUP(C1024,away!$B$2:$E$405,4,FALSE)</f>
        <v>1.25</v>
      </c>
      <c r="H1024" s="10">
        <f>VLOOKUP(A1024,away!$A$2:$E$405,3,FALSE)</f>
        <v>1.0505050505050499</v>
      </c>
      <c r="I1024" s="10">
        <f>VLOOKUP(C1024,away!$B$2:$E$405,3,FALSE)</f>
        <v>1.25</v>
      </c>
      <c r="J1024" s="10">
        <f>VLOOKUP(B1024,home!$B$2:$E$405,4,FALSE)</f>
        <v>0.95</v>
      </c>
      <c r="K1024" s="12">
        <f t="shared" si="1288"/>
        <v>1.2473484848484835</v>
      </c>
      <c r="L1024" s="12">
        <f t="shared" si="1289"/>
        <v>1.2474747474747467</v>
      </c>
      <c r="M1024" s="13">
        <f t="shared" si="1290"/>
        <v>8.2511035386750753E-2</v>
      </c>
      <c r="N1024" s="13">
        <f t="shared" si="1291"/>
        <v>0.10292001497294315</v>
      </c>
      <c r="O1024" s="13">
        <f t="shared" si="1292"/>
        <v>0.1029304330329668</v>
      </c>
      <c r="P1024" s="13">
        <f t="shared" si="1293"/>
        <v>0.12839011968846942</v>
      </c>
      <c r="Q1024" s="13">
        <f t="shared" si="1294"/>
        <v>6.4188562368541938E-2</v>
      </c>
      <c r="R1024" s="13">
        <f t="shared" si="1295"/>
        <v>6.42015579776333E-2</v>
      </c>
      <c r="S1024" s="13">
        <f t="shared" si="1296"/>
        <v>4.9944903600938312E-2</v>
      </c>
      <c r="T1024" s="13">
        <f t="shared" si="1297"/>
        <v>8.0073610631463885E-2</v>
      </c>
      <c r="U1024" s="13">
        <f t="shared" si="1298"/>
        <v>8.008171606831295E-2</v>
      </c>
      <c r="V1024" s="13">
        <f t="shared" si="1299"/>
        <v>8.6351172046217131E-3</v>
      </c>
      <c r="W1024" s="13">
        <f t="shared" si="1300"/>
        <v>2.6688502005001075E-2</v>
      </c>
      <c r="X1024" s="13">
        <f t="shared" si="1301"/>
        <v>3.3293232299167988E-2</v>
      </c>
      <c r="Y1024" s="13">
        <f t="shared" si="1302"/>
        <v>2.0766233277511335E-2</v>
      </c>
      <c r="Z1024" s="13">
        <f t="shared" si="1303"/>
        <v>2.6696607441877802E-2</v>
      </c>
      <c r="AA1024" s="13">
        <f t="shared" si="1304"/>
        <v>3.3299972843221025E-2</v>
      </c>
      <c r="AB1024" s="13">
        <f t="shared" si="1305"/>
        <v>2.0768335335743696E-2</v>
      </c>
      <c r="AC1024" s="13">
        <f t="shared" si="1306"/>
        <v>8.3978443476435179E-4</v>
      </c>
      <c r="AD1024" s="13">
        <f t="shared" si="1307"/>
        <v>8.322465634703442E-3</v>
      </c>
      <c r="AE1024" s="13">
        <f t="shared" si="1308"/>
        <v>1.0382065716018934E-2</v>
      </c>
      <c r="AF1024" s="13">
        <f t="shared" si="1309"/>
        <v>6.4756824036784743E-3</v>
      </c>
      <c r="AG1024" s="13">
        <f t="shared" si="1310"/>
        <v>2.6927500904184885E-3</v>
      </c>
      <c r="AH1024" s="13">
        <f t="shared" si="1311"/>
        <v>8.3258359067472434E-3</v>
      </c>
      <c r="AI1024" s="13">
        <f t="shared" si="1312"/>
        <v>1.0385218803378274E-2</v>
      </c>
      <c r="AJ1024" s="13">
        <f t="shared" si="1313"/>
        <v>6.4769934696069353E-3</v>
      </c>
      <c r="AK1024" s="13">
        <f t="shared" si="1314"/>
        <v>2.6930226635625792E-3</v>
      </c>
      <c r="AL1024" s="13">
        <f t="shared" si="1315"/>
        <v>5.2269383646213204E-5</v>
      </c>
      <c r="AM1024" s="13">
        <f t="shared" si="1316"/>
        <v>2.0762029799301822E-3</v>
      </c>
      <c r="AN1024" s="13">
        <f t="shared" si="1317"/>
        <v>2.5900107880947212E-3</v>
      </c>
      <c r="AO1024" s="13">
        <f t="shared" si="1318"/>
        <v>1.6154865269176661E-3</v>
      </c>
      <c r="AP1024" s="13">
        <f t="shared" si="1319"/>
        <v>6.7175954907182378E-4</v>
      </c>
      <c r="AQ1024" s="13">
        <f t="shared" si="1320"/>
        <v>2.0950076846053088E-4</v>
      </c>
      <c r="AR1024" s="13">
        <f t="shared" si="1321"/>
        <v>2.0772540090571385E-3</v>
      </c>
      <c r="AS1024" s="13">
        <f t="shared" si="1322"/>
        <v>2.5910596408428594E-3</v>
      </c>
      <c r="AT1024" s="13">
        <f t="shared" si="1323"/>
        <v>1.6159771585786983E-3</v>
      </c>
      <c r="AU1024" s="13">
        <f t="shared" si="1324"/>
        <v>6.7189555343429941E-4</v>
      </c>
      <c r="AV1024" s="13">
        <f t="shared" si="1325"/>
        <v>2.0952197513817645E-4</v>
      </c>
      <c r="AW1024" s="13">
        <f t="shared" si="1326"/>
        <v>2.2592508016669222E-6</v>
      </c>
      <c r="AX1024" s="13">
        <f t="shared" si="1327"/>
        <v>4.316247735423037E-4</v>
      </c>
      <c r="AY1024" s="13">
        <f t="shared" si="1328"/>
        <v>5.3844100537853005E-4</v>
      </c>
      <c r="AZ1024" s="13">
        <f t="shared" si="1329"/>
        <v>3.3584577860731532E-4</v>
      </c>
      <c r="BA1024" s="13">
        <f t="shared" si="1330"/>
        <v>1.3965304261954014E-4</v>
      </c>
      <c r="BB1024" s="13">
        <f t="shared" si="1331"/>
        <v>4.3553411018972744E-5</v>
      </c>
      <c r="BC1024" s="13">
        <f t="shared" si="1332"/>
        <v>1.0866356082511369E-5</v>
      </c>
      <c r="BD1024" s="13">
        <f t="shared" si="1333"/>
        <v>4.3188698673157604E-4</v>
      </c>
      <c r="BE1024" s="13">
        <f t="shared" si="1334"/>
        <v>5.3871357852540837E-4</v>
      </c>
      <c r="BF1024" s="13">
        <f t="shared" si="1335"/>
        <v>3.3598178297048636E-4</v>
      </c>
      <c r="BG1024" s="13">
        <f t="shared" si="1336"/>
        <v>1.3969545597497616E-4</v>
      </c>
      <c r="BH1024" s="13">
        <f t="shared" si="1337"/>
        <v>4.3562228837651086E-5</v>
      </c>
      <c r="BI1024" s="13">
        <f t="shared" si="1338"/>
        <v>1.08674560274534E-5</v>
      </c>
      <c r="BJ1024" s="14">
        <f t="shared" si="1339"/>
        <v>0.36446606437917273</v>
      </c>
      <c r="BK1024" s="14">
        <f t="shared" si="1340"/>
        <v>0.27091167070456934</v>
      </c>
      <c r="BL1024" s="14">
        <f t="shared" si="1341"/>
        <v>0.33782950192729155</v>
      </c>
      <c r="BM1024" s="14">
        <f t="shared" si="1342"/>
        <v>0.45422593927102911</v>
      </c>
      <c r="BN1024" s="14">
        <f t="shared" si="1343"/>
        <v>0.54514172342730538</v>
      </c>
    </row>
    <row r="1025" spans="1:66" x14ac:dyDescent="0.25">
      <c r="A1025" t="s">
        <v>143</v>
      </c>
      <c r="B1025" t="s">
        <v>153</v>
      </c>
      <c r="C1025" t="s">
        <v>156</v>
      </c>
      <c r="D1025" s="24" t="s">
        <v>501</v>
      </c>
      <c r="E1025" s="10">
        <f>VLOOKUP(A1025,home!$A$2:$E$405,3,FALSE)</f>
        <v>1.12121212121212</v>
      </c>
      <c r="F1025" s="10">
        <f>VLOOKUP(B1025,home!$B$2:$E$405,3,FALSE)</f>
        <v>1.25</v>
      </c>
      <c r="G1025" s="10">
        <f>VLOOKUP(C1025,away!$B$2:$E$405,4,FALSE)</f>
        <v>0.74</v>
      </c>
      <c r="H1025" s="10">
        <f>VLOOKUP(A1025,away!$A$2:$E$405,3,FALSE)</f>
        <v>1.0505050505050499</v>
      </c>
      <c r="I1025" s="10">
        <f>VLOOKUP(C1025,away!$B$2:$E$405,3,FALSE)</f>
        <v>0.74</v>
      </c>
      <c r="J1025" s="10">
        <f>VLOOKUP(B1025,home!$B$2:$E$405,4,FALSE)</f>
        <v>0.38</v>
      </c>
      <c r="K1025" s="12">
        <f t="shared" si="1288"/>
        <v>1.037121212121211</v>
      </c>
      <c r="L1025" s="12">
        <f t="shared" si="1289"/>
        <v>0.29540202020202005</v>
      </c>
      <c r="M1025" s="13">
        <f t="shared" si="1290"/>
        <v>0.2638107649415451</v>
      </c>
      <c r="N1025" s="13">
        <f t="shared" si="1291"/>
        <v>0.27360374030679918</v>
      </c>
      <c r="O1025" s="13">
        <f t="shared" si="1292"/>
        <v>7.7930232914772676E-2</v>
      </c>
      <c r="P1025" s="13">
        <f t="shared" si="1293"/>
        <v>8.0823097621457327E-2</v>
      </c>
      <c r="Q1025" s="13">
        <f t="shared" si="1294"/>
        <v>0.14188012139394227</v>
      </c>
      <c r="R1025" s="13">
        <f t="shared" si="1295"/>
        <v>1.1510374118918899E-2</v>
      </c>
      <c r="S1025" s="13">
        <f t="shared" si="1296"/>
        <v>6.1903966566480475E-3</v>
      </c>
      <c r="T1025" s="13">
        <f t="shared" si="1297"/>
        <v>4.1911674486278389E-2</v>
      </c>
      <c r="U1025" s="13">
        <f t="shared" si="1298"/>
        <v>1.1937653158181787E-2</v>
      </c>
      <c r="V1025" s="13">
        <f t="shared" si="1299"/>
        <v>2.1072639928374845E-4</v>
      </c>
      <c r="W1025" s="13">
        <f t="shared" si="1300"/>
        <v>4.9048961158663321E-2</v>
      </c>
      <c r="X1025" s="13">
        <f t="shared" si="1301"/>
        <v>1.448916221507956E-2</v>
      </c>
      <c r="Y1025" s="13">
        <f t="shared" si="1302"/>
        <v>2.1400638946846386E-3</v>
      </c>
      <c r="Z1025" s="13">
        <f t="shared" si="1303"/>
        <v>1.1333959226698966E-3</v>
      </c>
      <c r="AA1025" s="13">
        <f t="shared" si="1304"/>
        <v>1.1754689531326416E-3</v>
      </c>
      <c r="AB1025" s="13">
        <f t="shared" si="1305"/>
        <v>6.0955189274188796E-4</v>
      </c>
      <c r="AC1025" s="13">
        <f t="shared" si="1306"/>
        <v>4.0349851588937299E-6</v>
      </c>
      <c r="AD1025" s="13">
        <f t="shared" si="1307"/>
        <v>1.2717429512539775E-2</v>
      </c>
      <c r="AE1025" s="13">
        <f t="shared" si="1308"/>
        <v>3.7567543697810406E-3</v>
      </c>
      <c r="AF1025" s="13">
        <f t="shared" si="1309"/>
        <v>5.5487641511804296E-4</v>
      </c>
      <c r="AG1025" s="13">
        <f t="shared" si="1310"/>
        <v>5.4637204662774865E-5</v>
      </c>
      <c r="AH1025" s="13">
        <f t="shared" si="1311"/>
        <v>8.3701861311354979E-5</v>
      </c>
      <c r="AI1025" s="13">
        <f t="shared" si="1312"/>
        <v>8.6808975860033975E-5</v>
      </c>
      <c r="AJ1025" s="13">
        <f t="shared" si="1313"/>
        <v>4.5015715133479678E-5</v>
      </c>
      <c r="AK1025" s="13">
        <f t="shared" si="1314"/>
        <v>1.5562251014579197E-5</v>
      </c>
      <c r="AL1025" s="13">
        <f t="shared" si="1315"/>
        <v>4.9447565109128275E-8</v>
      </c>
      <c r="AM1025" s="13">
        <f t="shared" si="1316"/>
        <v>2.6379031822222638E-3</v>
      </c>
      <c r="AN1025" s="13">
        <f t="shared" si="1317"/>
        <v>7.7924192912579406E-4</v>
      </c>
      <c r="AO1025" s="13">
        <f t="shared" si="1318"/>
        <v>1.1509482004493943E-4</v>
      </c>
      <c r="AP1025" s="13">
        <f t="shared" si="1319"/>
        <v>1.1333080785354355E-5</v>
      </c>
      <c r="AQ1025" s="13">
        <f t="shared" si="1320"/>
        <v>8.3695373977659284E-7</v>
      </c>
      <c r="AR1025" s="13">
        <f t="shared" si="1321"/>
        <v>4.9451397852087141E-6</v>
      </c>
      <c r="AS1025" s="13">
        <f t="shared" si="1322"/>
        <v>5.1287093681444867E-6</v>
      </c>
      <c r="AT1025" s="13">
        <f t="shared" si="1323"/>
        <v>2.6595466382537093E-6</v>
      </c>
      <c r="AU1025" s="13">
        <f t="shared" si="1324"/>
        <v>9.1942407771952646E-7</v>
      </c>
      <c r="AV1025" s="13">
        <f t="shared" si="1325"/>
        <v>2.3838855348447542E-7</v>
      </c>
      <c r="AW1025" s="13">
        <f t="shared" si="1326"/>
        <v>4.2080935708720136E-10</v>
      </c>
      <c r="AX1025" s="13">
        <f t="shared" si="1327"/>
        <v>4.5597089096745871E-4</v>
      </c>
      <c r="AY1025" s="13">
        <f t="shared" si="1328"/>
        <v>1.3469472234510231E-4</v>
      </c>
      <c r="AZ1025" s="13">
        <f t="shared" si="1329"/>
        <v>1.9894546545646695E-5</v>
      </c>
      <c r="BA1025" s="13">
        <f t="shared" si="1330"/>
        <v>1.9589630801957177E-6</v>
      </c>
      <c r="BB1025" s="13">
        <f t="shared" si="1331"/>
        <v>1.4467041284774668E-7</v>
      </c>
      <c r="BC1025" s="13">
        <f t="shared" si="1332"/>
        <v>8.5471864437369319E-9</v>
      </c>
      <c r="BD1025" s="13">
        <f t="shared" si="1333"/>
        <v>2.4346738045533952E-7</v>
      </c>
      <c r="BE1025" s="13">
        <f t="shared" si="1334"/>
        <v>2.5250518472981775E-7</v>
      </c>
      <c r="BF1025" s="13">
        <f t="shared" si="1335"/>
        <v>1.3093924162693941E-7</v>
      </c>
      <c r="BG1025" s="13">
        <f t="shared" si="1336"/>
        <v>4.5266621663454516E-8</v>
      </c>
      <c r="BH1025" s="13">
        <f t="shared" si="1337"/>
        <v>1.1736743382058554E-8</v>
      </c>
      <c r="BI1025" s="13">
        <f t="shared" si="1338"/>
        <v>2.4344851045512346E-9</v>
      </c>
      <c r="BJ1025" s="14">
        <f t="shared" si="1339"/>
        <v>0.54431450326400488</v>
      </c>
      <c r="BK1025" s="14">
        <f t="shared" si="1340"/>
        <v>0.35117376477400336</v>
      </c>
      <c r="BL1025" s="14">
        <f t="shared" si="1341"/>
        <v>0.10340894739914712</v>
      </c>
      <c r="BM1025" s="14">
        <f t="shared" si="1342"/>
        <v>0.15033758576085388</v>
      </c>
      <c r="BN1025" s="14">
        <f t="shared" si="1343"/>
        <v>0.84955833129743541</v>
      </c>
    </row>
    <row r="1026" spans="1:66" x14ac:dyDescent="0.25">
      <c r="A1026" t="s">
        <v>143</v>
      </c>
      <c r="B1026" t="s">
        <v>159</v>
      </c>
      <c r="C1026" t="s">
        <v>160</v>
      </c>
      <c r="D1026" s="24" t="s">
        <v>501</v>
      </c>
      <c r="E1026" s="10">
        <f>VLOOKUP(A1026,home!$A$2:$E$405,3,FALSE)</f>
        <v>1.12121212121212</v>
      </c>
      <c r="F1026" s="10">
        <f>VLOOKUP(B1026,home!$B$2:$E$405,3,FALSE)</f>
        <v>1.19</v>
      </c>
      <c r="G1026" s="10">
        <f>VLOOKUP(C1026,away!$B$2:$E$405,4,FALSE)</f>
        <v>0.54</v>
      </c>
      <c r="H1026" s="10">
        <f>VLOOKUP(A1026,away!$A$2:$E$405,3,FALSE)</f>
        <v>1.0505050505050499</v>
      </c>
      <c r="I1026" s="10">
        <f>VLOOKUP(C1026,away!$B$2:$E$405,3,FALSE)</f>
        <v>0.71</v>
      </c>
      <c r="J1026" s="10">
        <f>VLOOKUP(B1026,home!$B$2:$E$405,4,FALSE)</f>
        <v>0.79</v>
      </c>
      <c r="K1026" s="12">
        <f t="shared" si="1288"/>
        <v>0.72049090909090829</v>
      </c>
      <c r="L1026" s="12">
        <f t="shared" si="1289"/>
        <v>0.58922828282828255</v>
      </c>
      <c r="M1026" s="13">
        <f t="shared" si="1290"/>
        <v>0.2698958346759644</v>
      </c>
      <c r="N1026" s="13">
        <f t="shared" si="1291"/>
        <v>0.19445749528553508</v>
      </c>
      <c r="O1026" s="13">
        <f t="shared" si="1292"/>
        <v>0.15903025920862454</v>
      </c>
      <c r="P1026" s="13">
        <f t="shared" si="1293"/>
        <v>0.11457985603018467</v>
      </c>
      <c r="Q1026" s="13">
        <f t="shared" si="1294"/>
        <v>7.0052428778908077E-2</v>
      </c>
      <c r="R1026" s="13">
        <f t="shared" si="1295"/>
        <v>4.6852563275617251E-2</v>
      </c>
      <c r="S1026" s="13">
        <f t="shared" si="1296"/>
        <v>1.2160750298036196E-2</v>
      </c>
      <c r="T1026" s="13">
        <f t="shared" si="1297"/>
        <v>4.1276872317346572E-2</v>
      </c>
      <c r="U1026" s="13">
        <f t="shared" si="1298"/>
        <v>3.3756845907688772E-2</v>
      </c>
      <c r="V1026" s="13">
        <f t="shared" si="1299"/>
        <v>5.7362748444574074E-4</v>
      </c>
      <c r="W1026" s="13">
        <f t="shared" si="1300"/>
        <v>1.6824046031647198E-2</v>
      </c>
      <c r="X1026" s="13">
        <f t="shared" si="1301"/>
        <v>9.9132037534514581E-3</v>
      </c>
      <c r="Y1026" s="13">
        <f t="shared" si="1302"/>
        <v>2.9205700124865443E-3</v>
      </c>
      <c r="Z1026" s="13">
        <f t="shared" si="1303"/>
        <v>9.20228513499847E-3</v>
      </c>
      <c r="AA1026" s="13">
        <f t="shared" si="1304"/>
        <v>6.6301627826287988E-3</v>
      </c>
      <c r="AB1026" s="13">
        <f t="shared" si="1305"/>
        <v>2.3884860053384645E-3</v>
      </c>
      <c r="AC1026" s="13">
        <f t="shared" si="1306"/>
        <v>1.5220259572934051E-5</v>
      </c>
      <c r="AD1026" s="13">
        <f t="shared" si="1307"/>
        <v>3.0303930549821939E-3</v>
      </c>
      <c r="AE1026" s="13">
        <f t="shared" si="1308"/>
        <v>1.7855932960819114E-3</v>
      </c>
      <c r="AF1026" s="13">
        <f t="shared" si="1309"/>
        <v>5.2606103584001886E-4</v>
      </c>
      <c r="AG1026" s="13">
        <f t="shared" si="1310"/>
        <v>1.0332334693696065E-4</v>
      </c>
      <c r="AH1026" s="13">
        <f t="shared" si="1311"/>
        <v>1.3555616670478444E-3</v>
      </c>
      <c r="AI1026" s="13">
        <f t="shared" si="1312"/>
        <v>9.766698578200885E-4</v>
      </c>
      <c r="AJ1026" s="13">
        <f t="shared" si="1313"/>
        <v>3.5184087687124187E-4</v>
      </c>
      <c r="AK1026" s="13">
        <f t="shared" si="1314"/>
        <v>8.449938441076779E-5</v>
      </c>
      <c r="AL1026" s="13">
        <f t="shared" si="1315"/>
        <v>2.5846047645790234E-7</v>
      </c>
      <c r="AM1026" s="13">
        <f t="shared" si="1316"/>
        <v>4.3667412941737933E-4</v>
      </c>
      <c r="AN1026" s="13">
        <f t="shared" si="1317"/>
        <v>2.5730074743213763E-4</v>
      </c>
      <c r="AO1026" s="13">
        <f t="shared" si="1318"/>
        <v>7.5804438789936048E-5</v>
      </c>
      <c r="AP1026" s="13">
        <f t="shared" si="1319"/>
        <v>1.4888706432985225E-5</v>
      </c>
      <c r="AQ1026" s="13">
        <f t="shared" si="1320"/>
        <v>2.1932117312605718E-6</v>
      </c>
      <c r="AR1026" s="13">
        <f t="shared" si="1321"/>
        <v>1.5974705466848915E-4</v>
      </c>
      <c r="AS1026" s="13">
        <f t="shared" si="1322"/>
        <v>1.1509630064269476E-4</v>
      </c>
      <c r="AT1026" s="13">
        <f t="shared" si="1323"/>
        <v>4.1462919141527819E-5</v>
      </c>
      <c r="AU1026" s="13">
        <f t="shared" si="1324"/>
        <v>9.9578854352807336E-6</v>
      </c>
      <c r="AV1026" s="13">
        <f t="shared" si="1325"/>
        <v>1.7936414824721326E-6</v>
      </c>
      <c r="AW1026" s="13">
        <f t="shared" si="1326"/>
        <v>3.0479211665734163E-9</v>
      </c>
      <c r="AX1026" s="13">
        <f t="shared" si="1327"/>
        <v>5.2436623413401404E-5</v>
      </c>
      <c r="AY1026" s="13">
        <f t="shared" si="1328"/>
        <v>3.0897141571191821E-5</v>
      </c>
      <c r="AZ1026" s="13">
        <f t="shared" si="1329"/>
        <v>9.1027348361478503E-6</v>
      </c>
      <c r="BA1026" s="13">
        <f t="shared" si="1330"/>
        <v>1.7878629388481956E-6</v>
      </c>
      <c r="BB1026" s="13">
        <f t="shared" si="1331"/>
        <v>2.633648523474622E-7</v>
      </c>
      <c r="BC1026" s="13">
        <f t="shared" si="1332"/>
        <v>3.103640394120388E-8</v>
      </c>
      <c r="BD1026" s="13">
        <f t="shared" si="1333"/>
        <v>1.5687913784864935E-5</v>
      </c>
      <c r="BE1026" s="13">
        <f t="shared" si="1334"/>
        <v>1.1302999264597128E-5</v>
      </c>
      <c r="BF1026" s="13">
        <f t="shared" si="1335"/>
        <v>4.0718541078017264E-6</v>
      </c>
      <c r="BG1026" s="13">
        <f t="shared" si="1336"/>
        <v>9.7791128927187171E-7</v>
      </c>
      <c r="BH1026" s="13">
        <f t="shared" si="1337"/>
        <v>1.7614404845443824E-7</v>
      </c>
      <c r="BI1026" s="13">
        <f t="shared" si="1338"/>
        <v>2.5382037120378252E-8</v>
      </c>
      <c r="BJ1026" s="14">
        <f t="shared" si="1339"/>
        <v>0.34177136691103571</v>
      </c>
      <c r="BK1026" s="14">
        <f t="shared" si="1340"/>
        <v>0.39725644435025159</v>
      </c>
      <c r="BL1026" s="14">
        <f t="shared" si="1341"/>
        <v>0.25178718897195029</v>
      </c>
      <c r="BM1026" s="14">
        <f t="shared" si="1342"/>
        <v>0.14511795401975197</v>
      </c>
      <c r="BN1026" s="14">
        <f t="shared" si="1343"/>
        <v>0.85486843725483408</v>
      </c>
    </row>
    <row r="1027" spans="1:66" x14ac:dyDescent="0.25">
      <c r="A1027" t="s">
        <v>143</v>
      </c>
      <c r="B1027" t="s">
        <v>452</v>
      </c>
      <c r="C1027" t="s">
        <v>152</v>
      </c>
      <c r="D1027" s="24" t="s">
        <v>501</v>
      </c>
      <c r="E1027" s="10">
        <f>VLOOKUP(A1027,home!$A$2:$E$405,3,FALSE)</f>
        <v>1.12121212121212</v>
      </c>
      <c r="F1027" s="10">
        <f>VLOOKUP(B1027,home!$B$2:$E$405,3,FALSE)</f>
        <v>0.89</v>
      </c>
      <c r="G1027" s="10">
        <f>VLOOKUP(C1027,away!$B$2:$E$405,4,FALSE)</f>
        <v>0.54</v>
      </c>
      <c r="H1027" s="10">
        <f>VLOOKUP(A1027,away!$A$2:$E$405,3,FALSE)</f>
        <v>1.0505050505050499</v>
      </c>
      <c r="I1027" s="10">
        <f>VLOOKUP(C1027,away!$B$2:$E$405,3,FALSE)</f>
        <v>1.25</v>
      </c>
      <c r="J1027" s="10">
        <f>VLOOKUP(B1027,home!$B$2:$E$405,4,FALSE)</f>
        <v>1.1399999999999999</v>
      </c>
      <c r="K1027" s="12">
        <f t="shared" si="1288"/>
        <v>0.53885454545454492</v>
      </c>
      <c r="L1027" s="12">
        <f t="shared" si="1289"/>
        <v>1.4969696969696962</v>
      </c>
      <c r="M1027" s="13">
        <f t="shared" si="1290"/>
        <v>0.13057281448469518</v>
      </c>
      <c r="N1027" s="13">
        <f t="shared" si="1291"/>
        <v>7.0359754597871027E-2</v>
      </c>
      <c r="O1027" s="13">
        <f t="shared" si="1292"/>
        <v>0.1954635465316345</v>
      </c>
      <c r="P1027" s="13">
        <f t="shared" si="1293"/>
        <v>0.10532642051923718</v>
      </c>
      <c r="Q1027" s="13">
        <f t="shared" si="1294"/>
        <v>1.8956836791064559E-2</v>
      </c>
      <c r="R1027" s="13">
        <f t="shared" si="1295"/>
        <v>0.14630150301004155</v>
      </c>
      <c r="S1027" s="13">
        <f t="shared" si="1296"/>
        <v>2.1240360987806368E-2</v>
      </c>
      <c r="T1027" s="13">
        <f t="shared" si="1297"/>
        <v>2.83778102266239E-2</v>
      </c>
      <c r="U1027" s="13">
        <f t="shared" si="1298"/>
        <v>7.8835229903792658E-2</v>
      </c>
      <c r="V1027" s="13">
        <f t="shared" si="1299"/>
        <v>1.9037238189546035E-3</v>
      </c>
      <c r="W1027" s="13">
        <f t="shared" si="1300"/>
        <v>3.404992557435029E-3</v>
      </c>
      <c r="X1027" s="13">
        <f t="shared" si="1301"/>
        <v>5.0971706768875866E-3</v>
      </c>
      <c r="Y1027" s="13">
        <f t="shared" si="1302"/>
        <v>3.8151550217916169E-3</v>
      </c>
      <c r="Z1027" s="13">
        <f t="shared" si="1303"/>
        <v>7.3002972209050984E-2</v>
      </c>
      <c r="AA1027" s="13">
        <f t="shared" si="1304"/>
        <v>3.9337983406538934E-2</v>
      </c>
      <c r="AB1027" s="13">
        <f t="shared" si="1305"/>
        <v>1.0598725583814484E-2</v>
      </c>
      <c r="AC1027" s="13">
        <f t="shared" si="1306"/>
        <v>9.5977298327288565E-5</v>
      </c>
      <c r="AD1027" s="13">
        <f t="shared" si="1307"/>
        <v>4.5869892920319009E-4</v>
      </c>
      <c r="AE1027" s="13">
        <f t="shared" si="1308"/>
        <v>6.8665839704962369E-4</v>
      </c>
      <c r="AF1027" s="13">
        <f t="shared" si="1309"/>
        <v>5.1395340627653633E-4</v>
      </c>
      <c r="AG1027" s="13">
        <f t="shared" si="1310"/>
        <v>2.5645755828344321E-4</v>
      </c>
      <c r="AH1027" s="13">
        <f t="shared" si="1311"/>
        <v>2.7320809296417555E-2</v>
      </c>
      <c r="AI1027" s="13">
        <f t="shared" si="1312"/>
        <v>1.4721942274871384E-2</v>
      </c>
      <c r="AJ1027" s="13">
        <f t="shared" si="1313"/>
        <v>3.9664927563669338E-3</v>
      </c>
      <c r="AK1027" s="13">
        <f t="shared" si="1314"/>
        <v>7.1245421709361658E-4</v>
      </c>
      <c r="AL1027" s="13">
        <f t="shared" si="1315"/>
        <v>3.0967993831840612E-6</v>
      </c>
      <c r="AM1027" s="13">
        <f t="shared" si="1316"/>
        <v>4.9434400599254318E-5</v>
      </c>
      <c r="AN1027" s="13">
        <f t="shared" si="1317"/>
        <v>7.4001799684944307E-5</v>
      </c>
      <c r="AO1027" s="13">
        <f t="shared" si="1318"/>
        <v>5.5389225824791634E-5</v>
      </c>
      <c r="AP1027" s="13">
        <f t="shared" si="1319"/>
        <v>2.7638664199441465E-5</v>
      </c>
      <c r="AQ1027" s="13">
        <f t="shared" si="1320"/>
        <v>1.0343560692821271E-5</v>
      </c>
      <c r="AR1027" s="13">
        <f t="shared" si="1321"/>
        <v>8.1796847226850017E-3</v>
      </c>
      <c r="AS1027" s="13">
        <f t="shared" si="1322"/>
        <v>4.4076602932039115E-3</v>
      </c>
      <c r="AT1027" s="13">
        <f t="shared" si="1323"/>
        <v>1.1875438919062198E-3</v>
      </c>
      <c r="AU1027" s="13">
        <f t="shared" si="1324"/>
        <v>2.1330447469348248E-4</v>
      </c>
      <c r="AV1027" s="13">
        <f t="shared" si="1325"/>
        <v>2.8735021438594232E-5</v>
      </c>
      <c r="AW1027" s="13">
        <f t="shared" si="1326"/>
        <v>6.938971931404411E-8</v>
      </c>
      <c r="AX1027" s="13">
        <f t="shared" si="1327"/>
        <v>4.439658577454844E-6</v>
      </c>
      <c r="AY1027" s="13">
        <f t="shared" si="1328"/>
        <v>6.6460343553414904E-6</v>
      </c>
      <c r="AZ1027" s="13">
        <f t="shared" si="1329"/>
        <v>4.974456017482871E-6</v>
      </c>
      <c r="BA1027" s="13">
        <f t="shared" si="1330"/>
        <v>2.4822033056934715E-6</v>
      </c>
      <c r="BB1027" s="13">
        <f t="shared" si="1331"/>
        <v>9.2894578258528374E-7</v>
      </c>
      <c r="BC1027" s="13">
        <f t="shared" si="1332"/>
        <v>2.7812073733159363E-7</v>
      </c>
      <c r="BD1027" s="13">
        <f t="shared" si="1333"/>
        <v>2.0407900267709056E-3</v>
      </c>
      <c r="BE1027" s="13">
        <f t="shared" si="1334"/>
        <v>1.0996889822438049E-3</v>
      </c>
      <c r="BF1027" s="13">
        <f t="shared" si="1335"/>
        <v>2.9628620333417826E-4</v>
      </c>
      <c r="BG1027" s="13">
        <f t="shared" si="1336"/>
        <v>5.3218389140697175E-5</v>
      </c>
      <c r="BH1027" s="13">
        <f t="shared" si="1337"/>
        <v>7.1692427225583638E-6</v>
      </c>
      <c r="BI1027" s="13">
        <f t="shared" si="1338"/>
        <v>7.7263580570349855E-7</v>
      </c>
      <c r="BJ1027" s="14">
        <f t="shared" si="1339"/>
        <v>0.13216404523226366</v>
      </c>
      <c r="BK1027" s="14">
        <f t="shared" si="1340"/>
        <v>0.25914903994275917</v>
      </c>
      <c r="BL1027" s="14">
        <f t="shared" si="1341"/>
        <v>0.53477354086451689</v>
      </c>
      <c r="BM1027" s="14">
        <f t="shared" si="1342"/>
        <v>0.33210214566941026</v>
      </c>
      <c r="BN1027" s="14">
        <f t="shared" si="1343"/>
        <v>0.66698087593454392</v>
      </c>
    </row>
    <row r="1028" spans="1:66" x14ac:dyDescent="0.25">
      <c r="A1028" t="s">
        <v>143</v>
      </c>
      <c r="B1028" t="s">
        <v>158</v>
      </c>
      <c r="C1028" t="s">
        <v>148</v>
      </c>
      <c r="D1028" s="24" t="s">
        <v>501</v>
      </c>
      <c r="E1028" s="10">
        <f>VLOOKUP(A1028,home!$A$2:$E$405,3,FALSE)</f>
        <v>1.12121212121212</v>
      </c>
      <c r="F1028" s="10">
        <f>VLOOKUP(B1028,home!$B$2:$E$405,3,FALSE)</f>
        <v>0.71</v>
      </c>
      <c r="G1028" s="10">
        <f>VLOOKUP(C1028,away!$B$2:$E$405,4,FALSE)</f>
        <v>0.89</v>
      </c>
      <c r="H1028" s="10">
        <f>VLOOKUP(A1028,away!$A$2:$E$405,3,FALSE)</f>
        <v>1.0505050505050499</v>
      </c>
      <c r="I1028" s="10">
        <f>VLOOKUP(C1028,away!$B$2:$E$405,3,FALSE)</f>
        <v>0.89</v>
      </c>
      <c r="J1028" s="10">
        <f>VLOOKUP(B1028,home!$B$2:$E$405,4,FALSE)</f>
        <v>0.95</v>
      </c>
      <c r="K1028" s="12">
        <f t="shared" si="1288"/>
        <v>0.70849393939393857</v>
      </c>
      <c r="L1028" s="12">
        <f t="shared" si="1289"/>
        <v>0.88820202020201966</v>
      </c>
      <c r="M1028" s="13">
        <f t="shared" si="1290"/>
        <v>0.20256469548239667</v>
      </c>
      <c r="N1028" s="13">
        <f t="shared" si="1291"/>
        <v>0.14351585908445677</v>
      </c>
      <c r="O1028" s="13">
        <f t="shared" si="1292"/>
        <v>0.17991837174907166</v>
      </c>
      <c r="P1028" s="13">
        <f t="shared" si="1293"/>
        <v>0.12747107596984289</v>
      </c>
      <c r="Q1028" s="13">
        <f t="shared" si="1294"/>
        <v>5.0840058184126062E-2</v>
      </c>
      <c r="R1028" s="13">
        <f t="shared" si="1295"/>
        <v>7.9901930629491691E-2</v>
      </c>
      <c r="S1028" s="13">
        <f t="shared" si="1296"/>
        <v>2.0053932856134736E-2</v>
      </c>
      <c r="T1028" s="13">
        <f t="shared" si="1297"/>
        <v>4.5156242386328996E-2</v>
      </c>
      <c r="U1028" s="13">
        <f t="shared" si="1298"/>
        <v>5.6610033596869773E-2</v>
      </c>
      <c r="V1028" s="13">
        <f t="shared" si="1299"/>
        <v>1.4021837936823102E-3</v>
      </c>
      <c r="W1028" s="13">
        <f t="shared" si="1300"/>
        <v>1.2006624367296175E-2</v>
      </c>
      <c r="X1028" s="13">
        <f t="shared" si="1301"/>
        <v>1.0664308018839259E-2</v>
      </c>
      <c r="Y1028" s="13">
        <f t="shared" si="1302"/>
        <v>4.7360299631948131E-3</v>
      </c>
      <c r="Z1028" s="13">
        <f t="shared" si="1303"/>
        <v>2.3656352067718725E-2</v>
      </c>
      <c r="AA1028" s="13">
        <f t="shared" si="1304"/>
        <v>1.6760382068147981E-2</v>
      </c>
      <c r="AB1028" s="13">
        <f t="shared" si="1305"/>
        <v>5.9373145586048455E-3</v>
      </c>
      <c r="AC1028" s="13">
        <f t="shared" si="1306"/>
        <v>5.5148392363766119E-5</v>
      </c>
      <c r="AD1028" s="13">
        <f t="shared" si="1307"/>
        <v>2.1266551492022299E-3</v>
      </c>
      <c r="AE1028" s="13">
        <f t="shared" si="1308"/>
        <v>1.8888993997944485E-3</v>
      </c>
      <c r="AF1028" s="13">
        <f t="shared" si="1309"/>
        <v>8.3886213142790557E-4</v>
      </c>
      <c r="AG1028" s="13">
        <f t="shared" si="1310"/>
        <v>2.4835967993507935E-4</v>
      </c>
      <c r="AH1028" s="13">
        <f t="shared" si="1311"/>
        <v>5.2529049242894992E-3</v>
      </c>
      <c r="AI1028" s="13">
        <f t="shared" si="1312"/>
        <v>3.7216513030716852E-3</v>
      </c>
      <c r="AJ1028" s="13">
        <f t="shared" si="1313"/>
        <v>1.3183836963819215E-3</v>
      </c>
      <c r="AK1028" s="13">
        <f t="shared" si="1314"/>
        <v>3.1135561956078996E-4</v>
      </c>
      <c r="AL1028" s="13">
        <f t="shared" si="1315"/>
        <v>1.3881638941820926E-6</v>
      </c>
      <c r="AM1028" s="13">
        <f t="shared" si="1316"/>
        <v>3.0134445687813851E-4</v>
      </c>
      <c r="AN1028" s="13">
        <f t="shared" si="1317"/>
        <v>2.6765475537584308E-4</v>
      </c>
      <c r="AO1028" s="13">
        <f t="shared" si="1318"/>
        <v>1.1886574722075056E-4</v>
      </c>
      <c r="AP1028" s="13">
        <f t="shared" si="1319"/>
        <v>3.5192265604764424E-5</v>
      </c>
      <c r="AQ1028" s="13">
        <f t="shared" si="1320"/>
        <v>7.8144603514094533E-6</v>
      </c>
      <c r="AR1028" s="13">
        <f t="shared" si="1321"/>
        <v>9.3312815313661426E-4</v>
      </c>
      <c r="AS1028" s="13">
        <f t="shared" si="1322"/>
        <v>6.6111564117515018E-4</v>
      </c>
      <c r="AT1028" s="13">
        <f t="shared" si="1323"/>
        <v>2.3419821250556582E-4</v>
      </c>
      <c r="AU1028" s="13">
        <f t="shared" si="1324"/>
        <v>5.5309338059029035E-5</v>
      </c>
      <c r="AV1028" s="13">
        <f t="shared" si="1325"/>
        <v>9.7965827016781424E-6</v>
      </c>
      <c r="AW1028" s="13">
        <f t="shared" si="1326"/>
        <v>2.4265326524238456E-8</v>
      </c>
      <c r="AX1028" s="13">
        <f t="shared" si="1327"/>
        <v>3.5583453561353183E-5</v>
      </c>
      <c r="AY1028" s="13">
        <f t="shared" si="1328"/>
        <v>3.1605295338958652E-5</v>
      </c>
      <c r="AZ1028" s="13">
        <f t="shared" si="1329"/>
        <v>1.4035943584572272E-5</v>
      </c>
      <c r="BA1028" s="13">
        <f t="shared" si="1330"/>
        <v>4.1555844824195573E-6</v>
      </c>
      <c r="BB1028" s="13">
        <f t="shared" si="1331"/>
        <v>9.2274963310130378E-7</v>
      </c>
      <c r="BC1028" s="13">
        <f t="shared" si="1332"/>
        <v>1.6391761765225014E-7</v>
      </c>
      <c r="BD1028" s="13">
        <f t="shared" si="1333"/>
        <v>1.3813438512055333E-4</v>
      </c>
      <c r="BE1028" s="13">
        <f t="shared" si="1334"/>
        <v>9.7867374679820268E-5</v>
      </c>
      <c r="BF1028" s="13">
        <f t="shared" si="1335"/>
        <v>3.4669220912524225E-5</v>
      </c>
      <c r="BG1028" s="13">
        <f t="shared" si="1336"/>
        <v>8.1876443000110025E-6</v>
      </c>
      <c r="BH1028" s="13">
        <f t="shared" si="1337"/>
        <v>1.4502240911177803E-6</v>
      </c>
      <c r="BI1028" s="13">
        <f t="shared" si="1338"/>
        <v>2.0549499586400612E-7</v>
      </c>
      <c r="BJ1028" s="14">
        <f t="shared" si="1339"/>
        <v>0.27283923699425078</v>
      </c>
      <c r="BK1028" s="14">
        <f t="shared" si="1340"/>
        <v>0.35158002995365345</v>
      </c>
      <c r="BL1028" s="14">
        <f t="shared" si="1341"/>
        <v>0.35190639041716776</v>
      </c>
      <c r="BM1028" s="14">
        <f t="shared" si="1342"/>
        <v>0.21573843730339257</v>
      </c>
      <c r="BN1028" s="14">
        <f t="shared" si="1343"/>
        <v>0.78421199109938566</v>
      </c>
    </row>
    <row r="1029" spans="1:66" x14ac:dyDescent="0.25">
      <c r="A1029" t="s">
        <v>485</v>
      </c>
      <c r="B1029" t="s">
        <v>493</v>
      </c>
      <c r="C1029" t="s">
        <v>488</v>
      </c>
      <c r="D1029" s="24" t="s">
        <v>501</v>
      </c>
      <c r="E1029" s="10">
        <f>VLOOKUP(A1029,home!$A$2:$E$405,3,FALSE)</f>
        <v>1.44</v>
      </c>
      <c r="F1029" s="10">
        <f>VLOOKUP(B1029,home!$B$2:$E$405,3,FALSE)</f>
        <v>0</v>
      </c>
      <c r="G1029" s="10">
        <f>VLOOKUP(C1029,away!$B$2:$E$405,4,FALSE)</f>
        <v>0.69</v>
      </c>
      <c r="H1029" s="10">
        <f>VLOOKUP(A1029,away!$A$2:$E$405,3,FALSE)</f>
        <v>0.84</v>
      </c>
      <c r="I1029" s="10">
        <f>VLOOKUP(C1029,away!$B$2:$E$405,3,FALSE)</f>
        <v>0</v>
      </c>
      <c r="J1029" s="10">
        <f>VLOOKUP(B1029,home!$B$2:$E$405,4,FALSE)</f>
        <v>0</v>
      </c>
      <c r="K1029" s="12">
        <f t="shared" si="1288"/>
        <v>0</v>
      </c>
      <c r="L1029" s="12">
        <f t="shared" si="1289"/>
        <v>0</v>
      </c>
      <c r="M1029" s="13">
        <f t="shared" si="1290"/>
        <v>1</v>
      </c>
      <c r="N1029" s="13">
        <f t="shared" si="1291"/>
        <v>0</v>
      </c>
      <c r="O1029" s="13">
        <f t="shared" si="1292"/>
        <v>0</v>
      </c>
      <c r="P1029" s="13">
        <f t="shared" si="1293"/>
        <v>0</v>
      </c>
      <c r="Q1029" s="13">
        <f t="shared" si="1294"/>
        <v>0</v>
      </c>
      <c r="R1029" s="13">
        <f t="shared" si="1295"/>
        <v>0</v>
      </c>
      <c r="S1029" s="13">
        <f t="shared" si="1296"/>
        <v>0</v>
      </c>
      <c r="T1029" s="13">
        <f t="shared" si="1297"/>
        <v>0</v>
      </c>
      <c r="U1029" s="13">
        <f t="shared" si="1298"/>
        <v>0</v>
      </c>
      <c r="V1029" s="13">
        <f t="shared" si="1299"/>
        <v>0</v>
      </c>
      <c r="W1029" s="13">
        <f t="shared" si="1300"/>
        <v>0</v>
      </c>
      <c r="X1029" s="13">
        <f t="shared" si="1301"/>
        <v>0</v>
      </c>
      <c r="Y1029" s="13">
        <f t="shared" si="1302"/>
        <v>0</v>
      </c>
      <c r="Z1029" s="13">
        <f t="shared" si="1303"/>
        <v>0</v>
      </c>
      <c r="AA1029" s="13">
        <f t="shared" si="1304"/>
        <v>0</v>
      </c>
      <c r="AB1029" s="13">
        <f t="shared" si="1305"/>
        <v>0</v>
      </c>
      <c r="AC1029" s="13">
        <f t="shared" si="1306"/>
        <v>0</v>
      </c>
      <c r="AD1029" s="13">
        <f t="shared" si="1307"/>
        <v>0</v>
      </c>
      <c r="AE1029" s="13">
        <f t="shared" si="1308"/>
        <v>0</v>
      </c>
      <c r="AF1029" s="13">
        <f t="shared" si="1309"/>
        <v>0</v>
      </c>
      <c r="AG1029" s="13">
        <f t="shared" si="1310"/>
        <v>0</v>
      </c>
      <c r="AH1029" s="13">
        <f t="shared" si="1311"/>
        <v>0</v>
      </c>
      <c r="AI1029" s="13">
        <f t="shared" si="1312"/>
        <v>0</v>
      </c>
      <c r="AJ1029" s="13">
        <f t="shared" si="1313"/>
        <v>0</v>
      </c>
      <c r="AK1029" s="13">
        <f t="shared" si="1314"/>
        <v>0</v>
      </c>
      <c r="AL1029" s="13">
        <f t="shared" si="1315"/>
        <v>0</v>
      </c>
      <c r="AM1029" s="13">
        <f t="shared" si="1316"/>
        <v>0</v>
      </c>
      <c r="AN1029" s="13">
        <f t="shared" si="1317"/>
        <v>0</v>
      </c>
      <c r="AO1029" s="13">
        <f t="shared" si="1318"/>
        <v>0</v>
      </c>
      <c r="AP1029" s="13">
        <f t="shared" si="1319"/>
        <v>0</v>
      </c>
      <c r="AQ1029" s="13">
        <f t="shared" si="1320"/>
        <v>0</v>
      </c>
      <c r="AR1029" s="13">
        <f t="shared" si="1321"/>
        <v>0</v>
      </c>
      <c r="AS1029" s="13">
        <f t="shared" si="1322"/>
        <v>0</v>
      </c>
      <c r="AT1029" s="13">
        <f t="shared" si="1323"/>
        <v>0</v>
      </c>
      <c r="AU1029" s="13">
        <f t="shared" si="1324"/>
        <v>0</v>
      </c>
      <c r="AV1029" s="13">
        <f t="shared" si="1325"/>
        <v>0</v>
      </c>
      <c r="AW1029" s="13">
        <f t="shared" si="1326"/>
        <v>0</v>
      </c>
      <c r="AX1029" s="13">
        <f t="shared" si="1327"/>
        <v>0</v>
      </c>
      <c r="AY1029" s="13">
        <f t="shared" si="1328"/>
        <v>0</v>
      </c>
      <c r="AZ1029" s="13">
        <f t="shared" si="1329"/>
        <v>0</v>
      </c>
      <c r="BA1029" s="13">
        <f t="shared" si="1330"/>
        <v>0</v>
      </c>
      <c r="BB1029" s="13">
        <f t="shared" si="1331"/>
        <v>0</v>
      </c>
      <c r="BC1029" s="13">
        <f t="shared" si="1332"/>
        <v>0</v>
      </c>
      <c r="BD1029" s="13">
        <f t="shared" si="1333"/>
        <v>0</v>
      </c>
      <c r="BE1029" s="13">
        <f t="shared" si="1334"/>
        <v>0</v>
      </c>
      <c r="BF1029" s="13">
        <f t="shared" si="1335"/>
        <v>0</v>
      </c>
      <c r="BG1029" s="13">
        <f t="shared" si="1336"/>
        <v>0</v>
      </c>
      <c r="BH1029" s="13">
        <f t="shared" si="1337"/>
        <v>0</v>
      </c>
      <c r="BI1029" s="13">
        <f t="shared" si="1338"/>
        <v>0</v>
      </c>
      <c r="BJ1029" s="14">
        <f t="shared" si="1339"/>
        <v>0</v>
      </c>
      <c r="BK1029" s="14">
        <f t="shared" si="1340"/>
        <v>1</v>
      </c>
      <c r="BL1029" s="14">
        <f t="shared" si="1341"/>
        <v>0</v>
      </c>
      <c r="BM1029" s="14">
        <f t="shared" si="1342"/>
        <v>0</v>
      </c>
      <c r="BN1029" s="14">
        <f t="shared" si="1343"/>
        <v>1</v>
      </c>
    </row>
    <row r="1030" spans="1:66" x14ac:dyDescent="0.25">
      <c r="A1030" t="s">
        <v>22</v>
      </c>
      <c r="B1030" t="s">
        <v>262</v>
      </c>
      <c r="C1030" t="s">
        <v>256</v>
      </c>
      <c r="D1030" s="24" t="s">
        <v>501</v>
      </c>
      <c r="E1030" s="10">
        <f>VLOOKUP(A1030,home!$A$2:$E$405,3,FALSE)</f>
        <v>1.6949152542372901</v>
      </c>
      <c r="F1030" s="10">
        <f>VLOOKUP(B1030,home!$B$2:$E$405,3,FALSE)</f>
        <v>0.98</v>
      </c>
      <c r="G1030" s="10">
        <f>VLOOKUP(C1030,away!$B$2:$E$405,4,FALSE)</f>
        <v>0.74</v>
      </c>
      <c r="H1030" s="10">
        <f>VLOOKUP(A1030,away!$A$2:$E$405,3,FALSE)</f>
        <v>1.55932203389831</v>
      </c>
      <c r="I1030" s="10">
        <f>VLOOKUP(C1030,away!$B$2:$E$405,3,FALSE)</f>
        <v>0.89</v>
      </c>
      <c r="J1030" s="10">
        <f>VLOOKUP(B1030,home!$B$2:$E$405,4,FALSE)</f>
        <v>1.5</v>
      </c>
      <c r="K1030" s="12">
        <f t="shared" si="1288"/>
        <v>1.2291525423728826</v>
      </c>
      <c r="L1030" s="12">
        <f t="shared" si="1289"/>
        <v>2.0816949152542437</v>
      </c>
      <c r="M1030" s="13">
        <f t="shared" si="1290"/>
        <v>3.648524095274968E-2</v>
      </c>
      <c r="N1030" s="13">
        <f t="shared" si="1291"/>
        <v>4.4845926676159484E-2</v>
      </c>
      <c r="O1030" s="13">
        <f t="shared" si="1292"/>
        <v>7.5951140573164891E-2</v>
      </c>
      <c r="P1030" s="13">
        <f t="shared" si="1293"/>
        <v>9.3355537531625843E-2</v>
      </c>
      <c r="Q1030" s="13">
        <f t="shared" si="1294"/>
        <v>2.7561242394534655E-2</v>
      </c>
      <c r="R1030" s="13">
        <f t="shared" si="1295"/>
        <v>7.9053551569458841E-2</v>
      </c>
      <c r="S1030" s="13">
        <f t="shared" si="1296"/>
        <v>5.9717684193901333E-2</v>
      </c>
      <c r="T1030" s="13">
        <f t="shared" si="1297"/>
        <v>5.7374098150792488E-2</v>
      </c>
      <c r="U1030" s="13">
        <f t="shared" si="1298"/>
        <v>9.7168873895206134E-2</v>
      </c>
      <c r="V1030" s="13">
        <f t="shared" si="1299"/>
        <v>1.6977874287077172E-2</v>
      </c>
      <c r="W1030" s="13">
        <f t="shared" si="1300"/>
        <v>1.1292323720065849E-2</v>
      </c>
      <c r="X1030" s="13">
        <f t="shared" si="1301"/>
        <v>2.3507172869465961E-2</v>
      </c>
      <c r="Y1030" s="13">
        <f t="shared" si="1302"/>
        <v>2.4467381117184907E-2</v>
      </c>
      <c r="Z1030" s="13">
        <f t="shared" si="1303"/>
        <v>5.4855125444977199E-2</v>
      </c>
      <c r="AA1030" s="13">
        <f t="shared" si="1304"/>
        <v>6.7425316902877133E-2</v>
      </c>
      <c r="AB1030" s="13">
        <f t="shared" si="1305"/>
        <v>4.1437999845734368E-2</v>
      </c>
      <c r="AC1030" s="13">
        <f t="shared" si="1306"/>
        <v>2.7151022900381316E-3</v>
      </c>
      <c r="AD1030" s="13">
        <f t="shared" si="1307"/>
        <v>3.4699971024541375E-3</v>
      </c>
      <c r="AE1030" s="13">
        <f t="shared" si="1308"/>
        <v>7.2234753241257367E-3</v>
      </c>
      <c r="AF1030" s="13">
        <f t="shared" si="1309"/>
        <v>7.5185359263485246E-3</v>
      </c>
      <c r="AG1030" s="13">
        <f t="shared" si="1310"/>
        <v>5.2170993360120257E-3</v>
      </c>
      <c r="AH1030" s="13">
        <f t="shared" si="1311"/>
        <v>2.8547908928610682E-2</v>
      </c>
      <c r="AI1030" s="13">
        <f t="shared" si="1312"/>
        <v>3.5089734839031342E-2</v>
      </c>
      <c r="AJ1030" s="13">
        <f t="shared" si="1313"/>
        <v>2.1565318394292845E-2</v>
      </c>
      <c r="AK1030" s="13">
        <f t="shared" si="1314"/>
        <v>8.8356886438085806E-3</v>
      </c>
      <c r="AL1030" s="13">
        <f t="shared" si="1315"/>
        <v>2.7788752615679819E-4</v>
      </c>
      <c r="AM1030" s="13">
        <f t="shared" si="1316"/>
        <v>8.5303115210160678E-4</v>
      </c>
      <c r="AN1030" s="13">
        <f t="shared" si="1317"/>
        <v>1.7757506118833842E-3</v>
      </c>
      <c r="AO1030" s="13">
        <f t="shared" si="1318"/>
        <v>1.8482855097586269E-3</v>
      </c>
      <c r="AP1030" s="13">
        <f t="shared" si="1319"/>
        <v>1.2825221825342103E-3</v>
      </c>
      <c r="AQ1030" s="13">
        <f t="shared" si="1320"/>
        <v>6.6745497652056021E-4</v>
      </c>
      <c r="AR1030" s="13">
        <f t="shared" si="1321"/>
        <v>1.1885607371566017E-2</v>
      </c>
      <c r="AS1030" s="13">
        <f t="shared" si="1322"/>
        <v>1.4609224518406247E-2</v>
      </c>
      <c r="AT1030" s="13">
        <f t="shared" si="1323"/>
        <v>8.9784827294476458E-3</v>
      </c>
      <c r="AU1030" s="13">
        <f t="shared" si="1324"/>
        <v>3.6786416245171974E-3</v>
      </c>
      <c r="AV1030" s="13">
        <f t="shared" si="1325"/>
        <v>1.1304029263135063E-3</v>
      </c>
      <c r="AW1030" s="13">
        <f t="shared" si="1326"/>
        <v>1.9751014915941831E-5</v>
      </c>
      <c r="AX1030" s="13">
        <f t="shared" si="1327"/>
        <v>1.7475090155482677E-4</v>
      </c>
      <c r="AY1030" s="13">
        <f t="shared" si="1328"/>
        <v>3.637780632027778E-4</v>
      </c>
      <c r="AZ1030" s="13">
        <f t="shared" si="1329"/>
        <v>3.7863747222512985E-4</v>
      </c>
      <c r="BA1030" s="13">
        <f t="shared" si="1330"/>
        <v>2.6273590021859086E-4</v>
      </c>
      <c r="BB1030" s="13">
        <f t="shared" si="1331"/>
        <v>1.3673399688494676E-4</v>
      </c>
      <c r="BC1030" s="13">
        <f t="shared" si="1332"/>
        <v>5.6927693211556651E-5</v>
      </c>
      <c r="BD1030" s="13">
        <f t="shared" si="1333"/>
        <v>4.1237014050162215E-3</v>
      </c>
      <c r="BE1030" s="13">
        <f t="shared" si="1334"/>
        <v>5.0686580659623174E-3</v>
      </c>
      <c r="BF1030" s="13">
        <f t="shared" si="1335"/>
        <v>3.1150769740982006E-3</v>
      </c>
      <c r="BG1030" s="13">
        <f t="shared" si="1336"/>
        <v>1.2763015941333431E-3</v>
      </c>
      <c r="BH1030" s="13">
        <f t="shared" si="1337"/>
        <v>3.9219233731589053E-4</v>
      </c>
      <c r="BI1030" s="13">
        <f t="shared" si="1338"/>
        <v>9.6412841702197888E-5</v>
      </c>
      <c r="BJ1030" s="14">
        <f t="shared" si="1339"/>
        <v>0.22027786107724004</v>
      </c>
      <c r="BK1030" s="14">
        <f t="shared" si="1340"/>
        <v>0.20989310484475174</v>
      </c>
      <c r="BL1030" s="14">
        <f t="shared" si="1341"/>
        <v>0.5094302359806635</v>
      </c>
      <c r="BM1030" s="14">
        <f t="shared" si="1342"/>
        <v>0.63685966060165211</v>
      </c>
      <c r="BN1030" s="14">
        <f t="shared" si="1343"/>
        <v>0.35725263969769339</v>
      </c>
    </row>
    <row r="1031" spans="1:66" x14ac:dyDescent="0.25">
      <c r="A1031" t="s">
        <v>22</v>
      </c>
      <c r="B1031" t="s">
        <v>263</v>
      </c>
      <c r="C1031" t="s">
        <v>162</v>
      </c>
      <c r="D1031" s="24" t="s">
        <v>501</v>
      </c>
      <c r="E1031" s="10">
        <f>VLOOKUP(A1031,home!$A$2:$E$405,3,FALSE)</f>
        <v>1.6949152542372901</v>
      </c>
      <c r="F1031" s="10">
        <f>VLOOKUP(B1031,home!$B$2:$E$405,3,FALSE)</f>
        <v>2.36</v>
      </c>
      <c r="G1031" s="10">
        <f>VLOOKUP(C1031,away!$B$2:$E$405,4,FALSE)</f>
        <v>1.97</v>
      </c>
      <c r="H1031" s="10">
        <f>VLOOKUP(A1031,away!$A$2:$E$405,3,FALSE)</f>
        <v>1.55932203389831</v>
      </c>
      <c r="I1031" s="10">
        <f>VLOOKUP(C1031,away!$B$2:$E$405,3,FALSE)</f>
        <v>0.59</v>
      </c>
      <c r="J1031" s="10">
        <f>VLOOKUP(B1031,home!$B$2:$E$405,4,FALSE)</f>
        <v>0.64</v>
      </c>
      <c r="K1031" s="12">
        <f t="shared" si="1288"/>
        <v>7.8800000000000088</v>
      </c>
      <c r="L1031" s="12">
        <f t="shared" si="1289"/>
        <v>0.58880000000000188</v>
      </c>
      <c r="M1031" s="13">
        <f t="shared" si="1290"/>
        <v>2.099166522663111E-4</v>
      </c>
      <c r="N1031" s="13">
        <f t="shared" si="1291"/>
        <v>1.6541432198585331E-3</v>
      </c>
      <c r="O1031" s="13">
        <f t="shared" si="1292"/>
        <v>1.2359892485440434E-4</v>
      </c>
      <c r="P1031" s="13">
        <f t="shared" si="1293"/>
        <v>9.7395952785270733E-4</v>
      </c>
      <c r="Q1031" s="13">
        <f t="shared" si="1294"/>
        <v>6.51732428624263E-3</v>
      </c>
      <c r="R1031" s="13">
        <f t="shared" si="1295"/>
        <v>3.6387523477136756E-5</v>
      </c>
      <c r="S1031" s="13">
        <f t="shared" si="1296"/>
        <v>1.1297307188993632E-3</v>
      </c>
      <c r="T1031" s="13">
        <f t="shared" si="1297"/>
        <v>3.8374005397396726E-3</v>
      </c>
      <c r="U1031" s="13">
        <f t="shared" si="1298"/>
        <v>2.8673368499983795E-4</v>
      </c>
      <c r="V1031" s="13">
        <f t="shared" si="1299"/>
        <v>5.8240681384766975E-4</v>
      </c>
      <c r="W1031" s="13">
        <f t="shared" si="1300"/>
        <v>1.7118838458530655E-2</v>
      </c>
      <c r="X1031" s="13">
        <f t="shared" si="1301"/>
        <v>1.0079572084382883E-2</v>
      </c>
      <c r="Y1031" s="13">
        <f t="shared" si="1302"/>
        <v>2.9674260216423299E-3</v>
      </c>
      <c r="Z1031" s="13">
        <f t="shared" si="1303"/>
        <v>7.1416579411127303E-6</v>
      </c>
      <c r="AA1031" s="13">
        <f t="shared" si="1304"/>
        <v>5.6276264575968374E-5</v>
      </c>
      <c r="AB1031" s="13">
        <f t="shared" si="1305"/>
        <v>2.2172848242931571E-4</v>
      </c>
      <c r="AC1031" s="13">
        <f t="shared" si="1306"/>
        <v>1.6888865750680341E-4</v>
      </c>
      <c r="AD1031" s="13">
        <f t="shared" si="1307"/>
        <v>3.3724111763305441E-2</v>
      </c>
      <c r="AE1031" s="13">
        <f t="shared" si="1308"/>
        <v>1.9856757006234304E-2</v>
      </c>
      <c r="AF1031" s="13">
        <f t="shared" si="1309"/>
        <v>5.8458292626353972E-3</v>
      </c>
      <c r="AG1031" s="13">
        <f t="shared" si="1310"/>
        <v>1.147341423279911E-3</v>
      </c>
      <c r="AH1031" s="13">
        <f t="shared" si="1311"/>
        <v>1.0512520489317969E-6</v>
      </c>
      <c r="AI1031" s="13">
        <f t="shared" si="1312"/>
        <v>8.2838661455825688E-6</v>
      </c>
      <c r="AJ1031" s="13">
        <f t="shared" si="1313"/>
        <v>3.2638432613595373E-5</v>
      </c>
      <c r="AK1031" s="13">
        <f t="shared" si="1314"/>
        <v>8.5730282998377249E-5</v>
      </c>
      <c r="AL1031" s="13">
        <f t="shared" si="1315"/>
        <v>3.1344005413409972E-5</v>
      </c>
      <c r="AM1031" s="13">
        <f t="shared" si="1316"/>
        <v>5.3149200138969385E-2</v>
      </c>
      <c r="AN1031" s="13">
        <f t="shared" si="1317"/>
        <v>3.1294249041825276E-2</v>
      </c>
      <c r="AO1031" s="13">
        <f t="shared" si="1318"/>
        <v>9.2130269179133886E-3</v>
      </c>
      <c r="AP1031" s="13">
        <f t="shared" si="1319"/>
        <v>1.8082100830891404E-3</v>
      </c>
      <c r="AQ1031" s="13">
        <f t="shared" si="1320"/>
        <v>2.6616852423072226E-4</v>
      </c>
      <c r="AR1031" s="13">
        <f t="shared" si="1321"/>
        <v>1.2379544128220889E-7</v>
      </c>
      <c r="AS1031" s="13">
        <f t="shared" si="1322"/>
        <v>9.755080773038072E-7</v>
      </c>
      <c r="AT1031" s="13">
        <f t="shared" si="1323"/>
        <v>3.843501824577006E-6</v>
      </c>
      <c r="AU1031" s="13">
        <f t="shared" si="1324"/>
        <v>1.0095598125888944E-5</v>
      </c>
      <c r="AV1031" s="13">
        <f t="shared" si="1325"/>
        <v>1.9888328308001245E-5</v>
      </c>
      <c r="AW1031" s="13">
        <f t="shared" si="1326"/>
        <v>4.0396711403565835E-6</v>
      </c>
      <c r="AX1031" s="13">
        <f t="shared" si="1327"/>
        <v>6.9802616182513239E-2</v>
      </c>
      <c r="AY1031" s="13">
        <f t="shared" si="1328"/>
        <v>4.1099780408263925E-2</v>
      </c>
      <c r="AZ1031" s="13">
        <f t="shared" si="1329"/>
        <v>1.2099775352192936E-2</v>
      </c>
      <c r="BA1031" s="13">
        <f t="shared" si="1330"/>
        <v>2.3747825757904082E-3</v>
      </c>
      <c r="BB1031" s="13">
        <f t="shared" si="1331"/>
        <v>3.495679951563491E-4</v>
      </c>
      <c r="BC1031" s="13">
        <f t="shared" si="1332"/>
        <v>4.1165127109611834E-5</v>
      </c>
      <c r="BD1031" s="13">
        <f t="shared" si="1333"/>
        <v>1.2148459304494128E-8</v>
      </c>
      <c r="BE1031" s="13">
        <f t="shared" si="1334"/>
        <v>9.5729859319413824E-8</v>
      </c>
      <c r="BF1031" s="13">
        <f t="shared" si="1335"/>
        <v>3.7717564571849106E-7</v>
      </c>
      <c r="BG1031" s="13">
        <f t="shared" si="1336"/>
        <v>9.9071469608723724E-7</v>
      </c>
      <c r="BH1031" s="13">
        <f t="shared" si="1337"/>
        <v>1.9517079512918601E-6</v>
      </c>
      <c r="BI1031" s="13">
        <f t="shared" si="1338"/>
        <v>3.0758917312359726E-6</v>
      </c>
      <c r="BJ1031" s="14">
        <f t="shared" si="1339"/>
        <v>0.32424728641290618</v>
      </c>
      <c r="BK1031" s="14">
        <f t="shared" si="1340"/>
        <v>4.4196026784050192E-2</v>
      </c>
      <c r="BL1031" s="14">
        <f t="shared" si="1341"/>
        <v>8.9385881426316078E-4</v>
      </c>
      <c r="BM1031" s="14">
        <f t="shared" si="1342"/>
        <v>0.31873324279748538</v>
      </c>
      <c r="BN1031" s="14">
        <f t="shared" si="1343"/>
        <v>9.5153301345517229E-3</v>
      </c>
    </row>
    <row r="1032" spans="1:66" x14ac:dyDescent="0.25">
      <c r="A1032" t="s">
        <v>22</v>
      </c>
      <c r="B1032" t="s">
        <v>267</v>
      </c>
      <c r="C1032" t="s">
        <v>261</v>
      </c>
      <c r="D1032" s="24" t="s">
        <v>501</v>
      </c>
      <c r="E1032" s="10">
        <f>VLOOKUP(A1032,home!$A$2:$E$405,3,FALSE)</f>
        <v>1.6949152542372901</v>
      </c>
      <c r="F1032" s="10">
        <f>VLOOKUP(B1032,home!$B$2:$E$405,3,FALSE)</f>
        <v>0.39</v>
      </c>
      <c r="G1032" s="10">
        <f>VLOOKUP(C1032,away!$B$2:$E$405,4,FALSE)</f>
        <v>0.59</v>
      </c>
      <c r="H1032" s="10">
        <f>VLOOKUP(A1032,away!$A$2:$E$405,3,FALSE)</f>
        <v>1.55932203389831</v>
      </c>
      <c r="I1032" s="10">
        <f>VLOOKUP(C1032,away!$B$2:$E$405,3,FALSE)</f>
        <v>0.98</v>
      </c>
      <c r="J1032" s="10">
        <f>VLOOKUP(B1032,home!$B$2:$E$405,4,FALSE)</f>
        <v>1.5</v>
      </c>
      <c r="K1032" s="12">
        <f t="shared" si="1288"/>
        <v>0.39000000000000046</v>
      </c>
      <c r="L1032" s="12">
        <f t="shared" si="1289"/>
        <v>2.2922033898305156</v>
      </c>
      <c r="M1032" s="13">
        <f t="shared" si="1290"/>
        <v>6.8412249110038945E-2</v>
      </c>
      <c r="N1032" s="13">
        <f t="shared" si="1291"/>
        <v>2.6680777152915214E-2</v>
      </c>
      <c r="O1032" s="13">
        <f t="shared" si="1292"/>
        <v>0.15681478931596093</v>
      </c>
      <c r="P1032" s="13">
        <f t="shared" si="1293"/>
        <v>6.1157767833224831E-2</v>
      </c>
      <c r="Q1032" s="13">
        <f t="shared" si="1294"/>
        <v>5.2027515448184727E-3</v>
      </c>
      <c r="R1032" s="13">
        <f t="shared" si="1295"/>
        <v>0.17972569582280193</v>
      </c>
      <c r="S1032" s="13">
        <f t="shared" si="1296"/>
        <v>1.3668139167324116E-2</v>
      </c>
      <c r="T1032" s="13">
        <f t="shared" si="1297"/>
        <v>1.1925764727478855E-2</v>
      </c>
      <c r="U1032" s="13">
        <f t="shared" si="1298"/>
        <v>7.0093021370892822E-2</v>
      </c>
      <c r="V1032" s="13">
        <f t="shared" si="1299"/>
        <v>1.35764004705401E-3</v>
      </c>
      <c r="W1032" s="13">
        <f t="shared" si="1300"/>
        <v>6.7635770082640238E-4</v>
      </c>
      <c r="X1032" s="13">
        <f t="shared" si="1301"/>
        <v>1.5503494145722532E-3</v>
      </c>
      <c r="Y1032" s="13">
        <f t="shared" si="1302"/>
        <v>1.7768580917521374E-3</v>
      </c>
      <c r="Z1032" s="13">
        <f t="shared" si="1303"/>
        <v>0.13732261640155821</v>
      </c>
      <c r="AA1032" s="13">
        <f t="shared" si="1304"/>
        <v>5.3555820396607764E-2</v>
      </c>
      <c r="AB1032" s="13">
        <f t="shared" si="1305"/>
        <v>1.0443384977338526E-2</v>
      </c>
      <c r="AC1032" s="13">
        <f t="shared" si="1306"/>
        <v>7.5854686001904868E-5</v>
      </c>
      <c r="AD1032" s="13">
        <f t="shared" si="1307"/>
        <v>6.5944875830574288E-5</v>
      </c>
      <c r="AE1032" s="13">
        <f t="shared" si="1308"/>
        <v>1.5115906792079482E-4</v>
      </c>
      <c r="AF1032" s="13">
        <f t="shared" si="1309"/>
        <v>1.7324366394583357E-4</v>
      </c>
      <c r="AG1032" s="13">
        <f t="shared" si="1310"/>
        <v>1.3236990458776612E-4</v>
      </c>
      <c r="AH1032" s="13">
        <f t="shared" si="1311"/>
        <v>7.8692841704011862E-2</v>
      </c>
      <c r="AI1032" s="13">
        <f t="shared" si="1312"/>
        <v>3.0690208264564655E-2</v>
      </c>
      <c r="AJ1032" s="13">
        <f t="shared" si="1313"/>
        <v>5.9845906115901142E-3</v>
      </c>
      <c r="AK1032" s="13">
        <f t="shared" si="1314"/>
        <v>7.7799677950671589E-4</v>
      </c>
      <c r="AL1032" s="13">
        <f t="shared" si="1315"/>
        <v>2.7124401468542965E-6</v>
      </c>
      <c r="AM1032" s="13">
        <f t="shared" si="1316"/>
        <v>5.1437003147848036E-6</v>
      </c>
      <c r="AN1032" s="13">
        <f t="shared" si="1317"/>
        <v>1.1790407297822016E-5</v>
      </c>
      <c r="AO1032" s="13">
        <f t="shared" si="1318"/>
        <v>1.351300578777504E-5</v>
      </c>
      <c r="AP1032" s="13">
        <f t="shared" si="1319"/>
        <v>1.0324852557845774E-5</v>
      </c>
      <c r="AQ1032" s="13">
        <f t="shared" si="1320"/>
        <v>5.9166655081485902E-6</v>
      </c>
      <c r="AR1032" s="13">
        <f t="shared" si="1321"/>
        <v>3.607599970186641E-2</v>
      </c>
      <c r="AS1032" s="13">
        <f t="shared" si="1322"/>
        <v>1.4069639883727916E-2</v>
      </c>
      <c r="AT1032" s="13">
        <f t="shared" si="1323"/>
        <v>2.7435797773269462E-3</v>
      </c>
      <c r="AU1032" s="13">
        <f t="shared" si="1324"/>
        <v>3.5666537105250349E-4</v>
      </c>
      <c r="AV1032" s="13">
        <f t="shared" si="1325"/>
        <v>3.4774873677619125E-5</v>
      </c>
      <c r="AW1032" s="13">
        <f t="shared" si="1326"/>
        <v>6.7355865409427944E-8</v>
      </c>
      <c r="AX1032" s="13">
        <f t="shared" si="1327"/>
        <v>3.343405204610125E-7</v>
      </c>
      <c r="AY1032" s="13">
        <f t="shared" si="1328"/>
        <v>7.6637647435843171E-7</v>
      </c>
      <c r="AZ1032" s="13">
        <f t="shared" si="1329"/>
        <v>8.7834537620537837E-7</v>
      </c>
      <c r="BA1032" s="13">
        <f t="shared" si="1330"/>
        <v>6.7111541625997584E-7</v>
      </c>
      <c r="BB1032" s="13">
        <f t="shared" si="1331"/>
        <v>3.8458325802965868E-7</v>
      </c>
      <c r="BC1032" s="13">
        <f t="shared" si="1332"/>
        <v>1.763086095455294E-7</v>
      </c>
      <c r="BD1032" s="13">
        <f t="shared" si="1333"/>
        <v>1.3782254801357157E-2</v>
      </c>
      <c r="BE1032" s="13">
        <f t="shared" si="1334"/>
        <v>5.375079372529297E-3</v>
      </c>
      <c r="BF1032" s="13">
        <f t="shared" si="1335"/>
        <v>1.048140477643214E-3</v>
      </c>
      <c r="BG1032" s="13">
        <f t="shared" si="1336"/>
        <v>1.3625826209361799E-4</v>
      </c>
      <c r="BH1032" s="13">
        <f t="shared" si="1337"/>
        <v>1.3285180554127768E-5</v>
      </c>
      <c r="BI1032" s="13">
        <f t="shared" si="1338"/>
        <v>1.0362440832219676E-6</v>
      </c>
      <c r="BJ1032" s="14">
        <f t="shared" si="1339"/>
        <v>4.8385475845769528E-2</v>
      </c>
      <c r="BK1032" s="14">
        <f t="shared" si="1340"/>
        <v>0.14467512966026505</v>
      </c>
      <c r="BL1032" s="14">
        <f t="shared" si="1341"/>
        <v>0.66041506318918741</v>
      </c>
      <c r="BM1032" s="14">
        <f t="shared" si="1342"/>
        <v>0.49280355529641079</v>
      </c>
      <c r="BN1032" s="14">
        <f t="shared" si="1343"/>
        <v>0.49799403077976034</v>
      </c>
    </row>
    <row r="1033" spans="1:66" x14ac:dyDescent="0.25">
      <c r="A1033" t="s">
        <v>25</v>
      </c>
      <c r="B1033" t="s">
        <v>169</v>
      </c>
      <c r="C1033" t="s">
        <v>258</v>
      </c>
      <c r="D1033" s="24" t="s">
        <v>501</v>
      </c>
      <c r="E1033" s="10">
        <f>VLOOKUP(A1033,home!$A$2:$E$405,3,FALSE)</f>
        <v>1.45</v>
      </c>
      <c r="F1033" s="10">
        <f>VLOOKUP(B1033,home!$B$2:$E$405,3,FALSE)</f>
        <v>0.69</v>
      </c>
      <c r="G1033" s="10">
        <f>VLOOKUP(C1033,away!$B$2:$E$405,4,FALSE)</f>
        <v>0.46</v>
      </c>
      <c r="H1033" s="10">
        <f>VLOOKUP(A1033,away!$A$2:$E$405,3,FALSE)</f>
        <v>1.31666666666667</v>
      </c>
      <c r="I1033" s="10">
        <f>VLOOKUP(C1033,away!$B$2:$E$405,3,FALSE)</f>
        <v>0.69</v>
      </c>
      <c r="J1033" s="10">
        <f>VLOOKUP(B1033,home!$B$2:$E$405,4,FALSE)</f>
        <v>1.27</v>
      </c>
      <c r="K1033" s="12">
        <f t="shared" si="1288"/>
        <v>0.46022999999999997</v>
      </c>
      <c r="L1033" s="12">
        <f t="shared" si="1289"/>
        <v>1.1537950000000028</v>
      </c>
      <c r="M1033" s="13">
        <f t="shared" si="1290"/>
        <v>0.19908468341045207</v>
      </c>
      <c r="N1033" s="13">
        <f t="shared" si="1291"/>
        <v>9.1624743845992368E-2</v>
      </c>
      <c r="O1033" s="13">
        <f t="shared" si="1292"/>
        <v>0.22970291229556314</v>
      </c>
      <c r="P1033" s="13">
        <f t="shared" si="1293"/>
        <v>0.10571617132578703</v>
      </c>
      <c r="Q1033" s="13">
        <f t="shared" si="1294"/>
        <v>2.1084227930120533E-2</v>
      </c>
      <c r="R1033" s="13">
        <f t="shared" si="1295"/>
        <v>0.13251503584602997</v>
      </c>
      <c r="S1033" s="13">
        <f t="shared" si="1296"/>
        <v>1.403411438832518E-2</v>
      </c>
      <c r="T1033" s="13">
        <f t="shared" si="1297"/>
        <v>2.4326876764633479E-2</v>
      </c>
      <c r="U1033" s="13">
        <f t="shared" si="1298"/>
        <v>6.098739494741838E-2</v>
      </c>
      <c r="V1033" s="13">
        <f t="shared" si="1299"/>
        <v>8.2803001531602145E-4</v>
      </c>
      <c r="W1033" s="13">
        <f t="shared" si="1300"/>
        <v>3.2345314067597913E-3</v>
      </c>
      <c r="X1033" s="13">
        <f t="shared" si="1301"/>
        <v>3.7319861644624229E-3</v>
      </c>
      <c r="Y1033" s="13">
        <f t="shared" si="1302"/>
        <v>2.1529734883129663E-3</v>
      </c>
      <c r="Z1033" s="13">
        <f t="shared" si="1303"/>
        <v>5.0965061927990163E-2</v>
      </c>
      <c r="AA1033" s="13">
        <f t="shared" si="1304"/>
        <v>2.3455650451118915E-2</v>
      </c>
      <c r="AB1033" s="13">
        <f t="shared" si="1305"/>
        <v>5.3974970035592287E-3</v>
      </c>
      <c r="AC1033" s="13">
        <f t="shared" si="1306"/>
        <v>2.7480819174060234E-5</v>
      </c>
      <c r="AD1033" s="13">
        <f t="shared" si="1307"/>
        <v>3.7215709733326457E-4</v>
      </c>
      <c r="AE1033" s="13">
        <f t="shared" si="1308"/>
        <v>4.293929981176351E-4</v>
      </c>
      <c r="AF1033" s="13">
        <f t="shared" si="1309"/>
        <v>2.4771574713156904E-4</v>
      </c>
      <c r="AG1033" s="13">
        <f t="shared" si="1310"/>
        <v>9.5271063487223104E-5</v>
      </c>
      <c r="AH1033" s="13">
        <f t="shared" si="1311"/>
        <v>1.4700808406801399E-2</v>
      </c>
      <c r="AI1033" s="13">
        <f t="shared" si="1312"/>
        <v>6.7657530530622085E-3</v>
      </c>
      <c r="AJ1033" s="13">
        <f t="shared" si="1313"/>
        <v>1.5569012638054101E-3</v>
      </c>
      <c r="AK1033" s="13">
        <f t="shared" si="1314"/>
        <v>2.3884422288038799E-4</v>
      </c>
      <c r="AL1033" s="13">
        <f t="shared" si="1315"/>
        <v>5.837047708965838E-7</v>
      </c>
      <c r="AM1033" s="13">
        <f t="shared" si="1316"/>
        <v>3.4255572181137679E-5</v>
      </c>
      <c r="AN1033" s="13">
        <f t="shared" si="1317"/>
        <v>3.9523907904735842E-5</v>
      </c>
      <c r="AO1033" s="13">
        <f t="shared" si="1318"/>
        <v>2.2801243660472408E-5</v>
      </c>
      <c r="AP1033" s="13">
        <f t="shared" si="1319"/>
        <v>8.7693203097449383E-6</v>
      </c>
      <c r="AQ1033" s="13">
        <f t="shared" si="1320"/>
        <v>2.5294994816955485E-6</v>
      </c>
      <c r="AR1033" s="13">
        <f t="shared" si="1321"/>
        <v>3.3923438471450884E-3</v>
      </c>
      <c r="AS1033" s="13">
        <f t="shared" si="1322"/>
        <v>1.5612584087715841E-3</v>
      </c>
      <c r="AT1033" s="13">
        <f t="shared" si="1323"/>
        <v>3.5926897873447307E-4</v>
      </c>
      <c r="AU1033" s="13">
        <f t="shared" si="1324"/>
        <v>5.5115454027655523E-5</v>
      </c>
      <c r="AV1033" s="13">
        <f t="shared" si="1325"/>
        <v>6.3414463517869733E-6</v>
      </c>
      <c r="AW1033" s="13">
        <f t="shared" si="1326"/>
        <v>8.6098249061516556E-9</v>
      </c>
      <c r="AX1033" s="13">
        <f t="shared" si="1327"/>
        <v>2.6275736641541662E-6</v>
      </c>
      <c r="AY1033" s="13">
        <f t="shared" si="1328"/>
        <v>3.0316813558327638E-6</v>
      </c>
      <c r="AZ1033" s="13">
        <f t="shared" si="1329"/>
        <v>1.7489693949765365E-6</v>
      </c>
      <c r="BA1033" s="13">
        <f t="shared" si="1330"/>
        <v>6.7265071435898577E-7</v>
      </c>
      <c r="BB1033" s="13">
        <f t="shared" si="1331"/>
        <v>1.9402525774345712E-7</v>
      </c>
      <c r="BC1033" s="13">
        <f t="shared" si="1332"/>
        <v>4.4773074451622473E-8</v>
      </c>
      <c r="BD1033" s="13">
        <f t="shared" si="1333"/>
        <v>6.523448948527968E-4</v>
      </c>
      <c r="BE1033" s="13">
        <f t="shared" si="1334"/>
        <v>3.0022869095810268E-4</v>
      </c>
      <c r="BF1033" s="13">
        <f t="shared" si="1335"/>
        <v>6.9087125219823793E-5</v>
      </c>
      <c r="BG1033" s="13">
        <f t="shared" si="1336"/>
        <v>1.059865587997317E-5</v>
      </c>
      <c r="BH1033" s="13">
        <f t="shared" si="1337"/>
        <v>1.2194548489100126E-6</v>
      </c>
      <c r="BI1033" s="13">
        <f t="shared" si="1338"/>
        <v>1.1224594102277103E-7</v>
      </c>
      <c r="BJ1033" s="14">
        <f t="shared" si="1339"/>
        <v>0.14741607572335058</v>
      </c>
      <c r="BK1033" s="14">
        <f t="shared" si="1340"/>
        <v>0.31969409534518112</v>
      </c>
      <c r="BL1033" s="14">
        <f t="shared" si="1341"/>
        <v>0.48172871669297029</v>
      </c>
      <c r="BM1033" s="14">
        <f t="shared" si="1342"/>
        <v>0.22007315196401606</v>
      </c>
      <c r="BN1033" s="14">
        <f t="shared" si="1343"/>
        <v>0.77972777465394516</v>
      </c>
    </row>
    <row r="1034" spans="1:66" x14ac:dyDescent="0.25">
      <c r="A1034" t="s">
        <v>25</v>
      </c>
      <c r="B1034" t="s">
        <v>177</v>
      </c>
      <c r="C1034" t="s">
        <v>478</v>
      </c>
      <c r="D1034" s="24" t="s">
        <v>501</v>
      </c>
      <c r="E1034" s="10">
        <f>VLOOKUP(A1034,home!$A$2:$E$405,3,FALSE)</f>
        <v>1.45</v>
      </c>
      <c r="F1034" s="10">
        <f>VLOOKUP(B1034,home!$B$2:$E$405,3,FALSE)</f>
        <v>1.38</v>
      </c>
      <c r="G1034" s="10">
        <f>VLOOKUP(C1034,away!$B$2:$E$405,4,FALSE)</f>
        <v>1.72</v>
      </c>
      <c r="H1034" s="10">
        <f>VLOOKUP(A1034,away!$A$2:$E$405,3,FALSE)</f>
        <v>1.31666666666667</v>
      </c>
      <c r="I1034" s="10">
        <f>VLOOKUP(C1034,away!$B$2:$E$405,3,FALSE)</f>
        <v>1.03</v>
      </c>
      <c r="J1034" s="10">
        <f>VLOOKUP(B1034,home!$B$2:$E$405,4,FALSE)</f>
        <v>1.1399999999999999</v>
      </c>
      <c r="K1034" s="12">
        <f t="shared" si="1288"/>
        <v>3.4417199999999997</v>
      </c>
      <c r="L1034" s="12">
        <f t="shared" si="1289"/>
        <v>1.5460300000000038</v>
      </c>
      <c r="M1034" s="13">
        <f t="shared" si="1290"/>
        <v>6.8209944771036859E-3</v>
      </c>
      <c r="N1034" s="13">
        <f t="shared" si="1291"/>
        <v>2.3475953111737294E-2</v>
      </c>
      <c r="O1034" s="13">
        <f t="shared" si="1292"/>
        <v>1.0545462091436636E-2</v>
      </c>
      <c r="P1034" s="13">
        <f t="shared" si="1293"/>
        <v>3.6294527789339295E-2</v>
      </c>
      <c r="Q1034" s="13">
        <f t="shared" si="1294"/>
        <v>4.0398828671864243E-2</v>
      </c>
      <c r="R1034" s="13">
        <f t="shared" si="1295"/>
        <v>8.1518003786119134E-3</v>
      </c>
      <c r="S1034" s="13">
        <f t="shared" si="1296"/>
        <v>4.8280817110794252E-2</v>
      </c>
      <c r="T1034" s="13">
        <f t="shared" si="1297"/>
        <v>6.2457801091562425E-2</v>
      </c>
      <c r="U1034" s="13">
        <f t="shared" si="1298"/>
        <v>2.8056214399076188E-2</v>
      </c>
      <c r="V1034" s="13">
        <f t="shared" si="1299"/>
        <v>2.85447047054803E-2</v>
      </c>
      <c r="W1034" s="13">
        <f t="shared" si="1300"/>
        <v>4.6347152205509529E-2</v>
      </c>
      <c r="X1034" s="13">
        <f t="shared" si="1301"/>
        <v>7.1654087724284068E-2</v>
      </c>
      <c r="Y1034" s="13">
        <f t="shared" si="1302"/>
        <v>5.5389684622187595E-2</v>
      </c>
      <c r="Z1034" s="13">
        <f t="shared" si="1303"/>
        <v>4.2009759797818026E-3</v>
      </c>
      <c r="AA1034" s="13">
        <f t="shared" si="1304"/>
        <v>1.4458583049134622E-2</v>
      </c>
      <c r="AB1034" s="13">
        <f t="shared" si="1305"/>
        <v>2.4881197225933807E-2</v>
      </c>
      <c r="AC1034" s="13">
        <f t="shared" si="1306"/>
        <v>9.4929025896551746E-3</v>
      </c>
      <c r="AD1034" s="13">
        <f t="shared" si="1307"/>
        <v>3.9878480172186564E-2</v>
      </c>
      <c r="AE1034" s="13">
        <f t="shared" si="1308"/>
        <v>6.1653326700605741E-2</v>
      </c>
      <c r="AF1034" s="13">
        <f t="shared" si="1309"/>
        <v>4.765894633946887E-2</v>
      </c>
      <c r="AG1034" s="13">
        <f t="shared" si="1310"/>
        <v>2.4560720269736411E-2</v>
      </c>
      <c r="AH1034" s="13">
        <f t="shared" si="1311"/>
        <v>1.6237087235055198E-3</v>
      </c>
      <c r="AI1034" s="13">
        <f t="shared" si="1312"/>
        <v>5.5883507878634166E-3</v>
      </c>
      <c r="AJ1034" s="13">
        <f t="shared" si="1313"/>
        <v>9.6167693368026403E-3</v>
      </c>
      <c r="AK1034" s="13">
        <f t="shared" si="1314"/>
        <v>1.103274245395346E-2</v>
      </c>
      <c r="AL1034" s="13">
        <f t="shared" si="1315"/>
        <v>2.0204702877169218E-3</v>
      </c>
      <c r="AM1034" s="13">
        <f t="shared" si="1316"/>
        <v>2.7450112555643582E-2</v>
      </c>
      <c r="AN1034" s="13">
        <f t="shared" si="1317"/>
        <v>4.2438697514401748E-2</v>
      </c>
      <c r="AO1034" s="13">
        <f t="shared" si="1318"/>
        <v>3.2805749759095351E-2</v>
      </c>
      <c r="AP1034" s="13">
        <f t="shared" si="1319"/>
        <v>1.6906224433351439E-2</v>
      </c>
      <c r="AQ1034" s="13">
        <f t="shared" si="1320"/>
        <v>6.5343825401736003E-3</v>
      </c>
      <c r="AR1034" s="13">
        <f t="shared" si="1321"/>
        <v>5.0206047956024853E-4</v>
      </c>
      <c r="AS1034" s="13">
        <f t="shared" si="1322"/>
        <v>1.7279515937120985E-3</v>
      </c>
      <c r="AT1034" s="13">
        <f t="shared" si="1323"/>
        <v>2.9735627795554019E-3</v>
      </c>
      <c r="AU1034" s="13">
        <f t="shared" si="1324"/>
        <v>3.4113901632171393E-3</v>
      </c>
      <c r="AV1034" s="13">
        <f t="shared" si="1325"/>
        <v>2.9352624381369227E-3</v>
      </c>
      <c r="AW1034" s="13">
        <f t="shared" si="1326"/>
        <v>2.9863686646358596E-4</v>
      </c>
      <c r="AX1034" s="13">
        <f t="shared" si="1327"/>
        <v>1.5745933564168275E-2</v>
      </c>
      <c r="AY1034" s="13">
        <f t="shared" si="1328"/>
        <v>2.4343685668211136E-2</v>
      </c>
      <c r="AZ1034" s="13">
        <f t="shared" si="1329"/>
        <v>1.8818034176812281E-2</v>
      </c>
      <c r="BA1034" s="13">
        <f t="shared" si="1330"/>
        <v>9.6977484594590532E-3</v>
      </c>
      <c r="BB1034" s="13">
        <f t="shared" si="1331"/>
        <v>3.7482525126943814E-3</v>
      </c>
      <c r="BC1034" s="13">
        <f t="shared" si="1332"/>
        <v>1.1589821664401809E-3</v>
      </c>
      <c r="BD1034" s="13">
        <f t="shared" si="1333"/>
        <v>1.2936676053575542E-4</v>
      </c>
      <c r="BE1034" s="13">
        <f t="shared" si="1334"/>
        <v>4.4524416707112004E-4</v>
      </c>
      <c r="BF1034" s="13">
        <f t="shared" si="1335"/>
        <v>7.662028773460077E-4</v>
      </c>
      <c r="BG1034" s="13">
        <f t="shared" si="1336"/>
        <v>8.7901858900643387E-4</v>
      </c>
      <c r="BH1034" s="13">
        <f t="shared" si="1337"/>
        <v>7.563339645388058E-4</v>
      </c>
      <c r="BI1034" s="13">
        <f t="shared" si="1338"/>
        <v>5.2061794648649966E-4</v>
      </c>
      <c r="BJ1034" s="14">
        <f t="shared" si="1339"/>
        <v>0.67312278425959371</v>
      </c>
      <c r="BK1034" s="14">
        <f t="shared" si="1340"/>
        <v>0.15579810262830077</v>
      </c>
      <c r="BL1034" s="14">
        <f t="shared" si="1341"/>
        <v>0.12900184020548464</v>
      </c>
      <c r="BM1034" s="14">
        <f t="shared" si="1342"/>
        <v>0.81239108775132018</v>
      </c>
      <c r="BN1034" s="14">
        <f t="shared" si="1343"/>
        <v>0.12568756652009308</v>
      </c>
    </row>
    <row r="1035" spans="1:66" x14ac:dyDescent="0.25">
      <c r="A1035" t="s">
        <v>25</v>
      </c>
      <c r="B1035" t="s">
        <v>170</v>
      </c>
      <c r="C1035" t="s">
        <v>477</v>
      </c>
      <c r="D1035" s="24" t="s">
        <v>501</v>
      </c>
      <c r="E1035" s="10">
        <f>VLOOKUP(A1035,home!$A$2:$E$405,3,FALSE)</f>
        <v>1.45</v>
      </c>
      <c r="F1035" s="10">
        <f>VLOOKUP(B1035,home!$B$2:$E$405,3,FALSE)</f>
        <v>1.1499999999999999</v>
      </c>
      <c r="G1035" s="10">
        <f>VLOOKUP(C1035,away!$B$2:$E$405,4,FALSE)</f>
        <v>1.38</v>
      </c>
      <c r="H1035" s="10">
        <f>VLOOKUP(A1035,away!$A$2:$E$405,3,FALSE)</f>
        <v>1.31666666666667</v>
      </c>
      <c r="I1035" s="10">
        <f>VLOOKUP(C1035,away!$B$2:$E$405,3,FALSE)</f>
        <v>1.03</v>
      </c>
      <c r="J1035" s="10">
        <f>VLOOKUP(B1035,home!$B$2:$E$405,4,FALSE)</f>
        <v>0.51</v>
      </c>
      <c r="K1035" s="12">
        <f t="shared" si="1288"/>
        <v>2.3011499999999994</v>
      </c>
      <c r="L1035" s="12">
        <f t="shared" si="1289"/>
        <v>0.69164500000000173</v>
      </c>
      <c r="M1035" s="13">
        <f t="shared" si="1290"/>
        <v>5.0147079578432521E-2</v>
      </c>
      <c r="N1035" s="13">
        <f t="shared" si="1291"/>
        <v>0.11539595217190998</v>
      </c>
      <c r="O1035" s="13">
        <f t="shared" si="1292"/>
        <v>3.4683976855025049E-2</v>
      </c>
      <c r="P1035" s="13">
        <f t="shared" si="1293"/>
        <v>7.9813033339940873E-2</v>
      </c>
      <c r="Q1035" s="13">
        <f t="shared" si="1294"/>
        <v>0.13277169767019531</v>
      </c>
      <c r="R1035" s="13">
        <f t="shared" si="1295"/>
        <v>1.1994499585946929E-2</v>
      </c>
      <c r="S1035" s="13">
        <f t="shared" si="1296"/>
        <v>3.1757184787597294E-2</v>
      </c>
      <c r="T1035" s="13">
        <f t="shared" si="1297"/>
        <v>9.1830880835102449E-2</v>
      </c>
      <c r="U1035" s="13">
        <f t="shared" si="1298"/>
        <v>2.7601142722201773E-2</v>
      </c>
      <c r="V1035" s="13">
        <f t="shared" si="1299"/>
        <v>5.6160072188160184E-3</v>
      </c>
      <c r="W1035" s="13">
        <f t="shared" si="1300"/>
        <v>0.10184253069792326</v>
      </c>
      <c r="X1035" s="13">
        <f t="shared" si="1301"/>
        <v>7.0438877144565301E-2</v>
      </c>
      <c r="Y1035" s="13">
        <f t="shared" si="1302"/>
        <v>2.4359348591326498E-2</v>
      </c>
      <c r="Z1035" s="13">
        <f t="shared" si="1303"/>
        <v>2.7653118887074279E-3</v>
      </c>
      <c r="AA1035" s="13">
        <f t="shared" si="1304"/>
        <v>6.3633974526990968E-3</v>
      </c>
      <c r="AB1035" s="13">
        <f t="shared" si="1305"/>
        <v>7.3215660241392616E-3</v>
      </c>
      <c r="AC1035" s="13">
        <f t="shared" si="1306"/>
        <v>5.5864490908645115E-4</v>
      </c>
      <c r="AD1035" s="13">
        <f t="shared" si="1307"/>
        <v>5.858873487888152E-2</v>
      </c>
      <c r="AE1035" s="13">
        <f t="shared" si="1308"/>
        <v>4.052260553530411E-2</v>
      </c>
      <c r="AF1035" s="13">
        <f t="shared" si="1309"/>
        <v>1.4013628752732741E-2</v>
      </c>
      <c r="AG1035" s="13">
        <f t="shared" si="1310"/>
        <v>3.2308187528946198E-3</v>
      </c>
      <c r="AH1035" s="13">
        <f t="shared" si="1311"/>
        <v>4.7815353531626336E-4</v>
      </c>
      <c r="AI1035" s="13">
        <f t="shared" si="1312"/>
        <v>1.1003030077930192E-3</v>
      </c>
      <c r="AJ1035" s="13">
        <f t="shared" si="1313"/>
        <v>1.2659811331914529E-3</v>
      </c>
      <c r="AK1035" s="13">
        <f t="shared" si="1314"/>
        <v>9.7107082821450347E-4</v>
      </c>
      <c r="AL1035" s="13">
        <f t="shared" si="1315"/>
        <v>3.5565097811423819E-5</v>
      </c>
      <c r="AM1035" s="13">
        <f t="shared" si="1316"/>
        <v>2.6964293453307628E-2</v>
      </c>
      <c r="AN1035" s="13">
        <f t="shared" si="1317"/>
        <v>1.8649718745512998E-2</v>
      </c>
      <c r="AO1035" s="13">
        <f t="shared" si="1318"/>
        <v>6.4494923608701855E-3</v>
      </c>
      <c r="AP1035" s="13">
        <f t="shared" si="1319"/>
        <v>1.48691971464469E-3</v>
      </c>
      <c r="AQ1035" s="13">
        <f t="shared" si="1320"/>
        <v>2.5710514650885722E-4</v>
      </c>
      <c r="AR1035" s="13">
        <f t="shared" si="1321"/>
        <v>6.6142500386763591E-5</v>
      </c>
      <c r="AS1035" s="13">
        <f t="shared" si="1322"/>
        <v>1.52203814765001E-4</v>
      </c>
      <c r="AT1035" s="13">
        <f t="shared" si="1323"/>
        <v>1.75121904173241E-4</v>
      </c>
      <c r="AU1035" s="13">
        <f t="shared" si="1324"/>
        <v>1.3432725659608444E-4</v>
      </c>
      <c r="AV1035" s="13">
        <f t="shared" si="1325"/>
        <v>7.7276791629019928E-5</v>
      </c>
      <c r="AW1035" s="13">
        <f t="shared" si="1326"/>
        <v>1.5723516377690667E-6</v>
      </c>
      <c r="AX1035" s="13">
        <f t="shared" si="1327"/>
        <v>1.0341480646679811E-2</v>
      </c>
      <c r="AY1035" s="13">
        <f t="shared" si="1328"/>
        <v>7.1526333818728747E-3</v>
      </c>
      <c r="AZ1035" s="13">
        <f t="shared" si="1329"/>
        <v>2.4735415577027383E-3</v>
      </c>
      <c r="BA1035" s="13">
        <f t="shared" si="1330"/>
        <v>5.702708835591049E-4</v>
      </c>
      <c r="BB1035" s="13">
        <f t="shared" si="1331"/>
        <v>9.8606251314809496E-5</v>
      </c>
      <c r="BC1035" s="13">
        <f t="shared" si="1332"/>
        <v>1.3640104138126324E-5</v>
      </c>
      <c r="BD1035" s="13">
        <f t="shared" si="1333"/>
        <v>7.6245216133338656E-6</v>
      </c>
      <c r="BE1035" s="13">
        <f t="shared" si="1334"/>
        <v>1.7545167910523222E-5</v>
      </c>
      <c r="BF1035" s="13">
        <f t="shared" si="1335"/>
        <v>2.0187031568650253E-5</v>
      </c>
      <c r="BG1035" s="13">
        <f t="shared" si="1336"/>
        <v>1.548446256473317E-5</v>
      </c>
      <c r="BH1035" s="13">
        <f t="shared" si="1337"/>
        <v>8.9080177577089319E-6</v>
      </c>
      <c r="BI1035" s="13">
        <f t="shared" si="1338"/>
        <v>4.0997370126303796E-6</v>
      </c>
      <c r="BJ1035" s="14">
        <f t="shared" si="1339"/>
        <v>0.72745277727694779</v>
      </c>
      <c r="BK1035" s="14">
        <f t="shared" si="1340"/>
        <v>0.17508014831355745</v>
      </c>
      <c r="BL1035" s="14">
        <f t="shared" si="1341"/>
        <v>9.2459012350505007E-2</v>
      </c>
      <c r="BM1035" s="14">
        <f t="shared" si="1342"/>
        <v>0.56579994959803193</v>
      </c>
      <c r="BN1035" s="14">
        <f t="shared" si="1343"/>
        <v>0.42480623920145072</v>
      </c>
    </row>
    <row r="1036" spans="1:66" x14ac:dyDescent="0.25">
      <c r="A1036" t="s">
        <v>25</v>
      </c>
      <c r="B1036" t="s">
        <v>476</v>
      </c>
      <c r="C1036" t="s">
        <v>171</v>
      </c>
      <c r="D1036" s="24" t="s">
        <v>501</v>
      </c>
      <c r="E1036" s="10">
        <f>VLOOKUP(A1036,home!$A$2:$E$405,3,FALSE)</f>
        <v>1.45</v>
      </c>
      <c r="F1036" s="10">
        <f>VLOOKUP(B1036,home!$B$2:$E$405,3,FALSE)</f>
        <v>0.92</v>
      </c>
      <c r="G1036" s="10">
        <f>VLOOKUP(C1036,away!$B$2:$E$405,4,FALSE)</f>
        <v>1.61</v>
      </c>
      <c r="H1036" s="10">
        <f>VLOOKUP(A1036,away!$A$2:$E$405,3,FALSE)</f>
        <v>1.31666666666667</v>
      </c>
      <c r="I1036" s="10">
        <f>VLOOKUP(C1036,away!$B$2:$E$405,3,FALSE)</f>
        <v>0.46</v>
      </c>
      <c r="J1036" s="10">
        <f>VLOOKUP(B1036,home!$B$2:$E$405,4,FALSE)</f>
        <v>1.27</v>
      </c>
      <c r="K1036" s="12">
        <f t="shared" si="1288"/>
        <v>2.1477400000000002</v>
      </c>
      <c r="L1036" s="12">
        <f t="shared" si="1289"/>
        <v>0.76919666666666864</v>
      </c>
      <c r="M1036" s="13">
        <f t="shared" si="1290"/>
        <v>5.4099157478210591E-2</v>
      </c>
      <c r="N1036" s="13">
        <f t="shared" si="1291"/>
        <v>0.11619092448225203</v>
      </c>
      <c r="O1036" s="13">
        <f t="shared" si="1292"/>
        <v>4.1612891601714767E-2</v>
      </c>
      <c r="P1036" s="13">
        <f t="shared" si="1293"/>
        <v>8.9373671808666885E-2</v>
      </c>
      <c r="Q1036" s="13">
        <f t="shared" si="1294"/>
        <v>0.124773948073756</v>
      </c>
      <c r="R1036" s="13">
        <f t="shared" si="1295"/>
        <v>1.6004248755200203E-2</v>
      </c>
      <c r="S1036" s="13">
        <f t="shared" si="1296"/>
        <v>3.6912096162405435E-2</v>
      </c>
      <c r="T1036" s="13">
        <f t="shared" si="1297"/>
        <v>9.5975704945173115E-2</v>
      </c>
      <c r="U1036" s="13">
        <f t="shared" si="1298"/>
        <v>3.437296522149369E-2</v>
      </c>
      <c r="V1036" s="13">
        <f t="shared" si="1299"/>
        <v>6.7755616044636695E-3</v>
      </c>
      <c r="W1036" s="13">
        <f t="shared" si="1300"/>
        <v>8.932733307864292E-2</v>
      </c>
      <c r="X1036" s="13">
        <f t="shared" si="1301"/>
        <v>6.8710286846315388E-2</v>
      </c>
      <c r="Y1036" s="13">
        <f t="shared" si="1302"/>
        <v>2.6425861803948219E-2</v>
      </c>
      <c r="Z1036" s="13">
        <f t="shared" si="1303"/>
        <v>4.1034715983347255E-3</v>
      </c>
      <c r="AA1036" s="13">
        <f t="shared" si="1304"/>
        <v>8.8131900906074246E-3</v>
      </c>
      <c r="AB1036" s="13">
        <f t="shared" si="1305"/>
        <v>9.4642204426005957E-3</v>
      </c>
      <c r="AC1036" s="13">
        <f t="shared" si="1306"/>
        <v>6.9959132381201957E-4</v>
      </c>
      <c r="AD1036" s="13">
        <f t="shared" si="1307"/>
        <v>4.7962971586581138E-2</v>
      </c>
      <c r="AE1036" s="13">
        <f t="shared" si="1308"/>
        <v>3.689295786782635E-2</v>
      </c>
      <c r="AF1036" s="13">
        <f t="shared" si="1309"/>
        <v>1.4188970107702937E-2</v>
      </c>
      <c r="AG1036" s="13">
        <f t="shared" si="1310"/>
        <v>3.6380361700927002E-3</v>
      </c>
      <c r="AH1036" s="13">
        <f t="shared" si="1311"/>
        <v>7.8909416880010438E-4</v>
      </c>
      <c r="AI1036" s="13">
        <f t="shared" si="1312"/>
        <v>1.6947691100987364E-3</v>
      </c>
      <c r="AJ1036" s="13">
        <f t="shared" si="1313"/>
        <v>1.8199617042617302E-3</v>
      </c>
      <c r="AK1036" s="13">
        <f t="shared" si="1314"/>
        <v>1.3029348502370298E-3</v>
      </c>
      <c r="AL1036" s="13">
        <f t="shared" si="1315"/>
        <v>4.6229958682627804E-5</v>
      </c>
      <c r="AM1036" s="13">
        <f t="shared" si="1316"/>
        <v>2.0602398519072758E-2</v>
      </c>
      <c r="AN1036" s="13">
        <f t="shared" si="1317"/>
        <v>1.5847296266209076E-2</v>
      </c>
      <c r="AO1036" s="13">
        <f t="shared" si="1318"/>
        <v>6.0948437318235826E-3</v>
      </c>
      <c r="AP1036" s="13">
        <f t="shared" si="1319"/>
        <v>1.5627111607909795E-3</v>
      </c>
      <c r="AQ1036" s="13">
        <f t="shared" si="1320"/>
        <v>3.0050805396080545E-4</v>
      </c>
      <c r="AR1036" s="13">
        <f t="shared" si="1321"/>
        <v>1.2139372086542922E-4</v>
      </c>
      <c r="AS1036" s="13">
        <f t="shared" si="1322"/>
        <v>2.6072215005151696E-4</v>
      </c>
      <c r="AT1036" s="13">
        <f t="shared" si="1323"/>
        <v>2.7998169527582254E-4</v>
      </c>
      <c r="AU1036" s="13">
        <f t="shared" si="1324"/>
        <v>2.0044262873723174E-4</v>
      </c>
      <c r="AV1036" s="13">
        <f t="shared" si="1325"/>
        <v>1.0762466286102553E-4</v>
      </c>
      <c r="AW1036" s="13">
        <f t="shared" si="1326"/>
        <v>2.1214856753717778E-6</v>
      </c>
      <c r="AX1036" s="13">
        <f t="shared" si="1327"/>
        <v>7.374765899225557E-3</v>
      </c>
      <c r="AY1036" s="13">
        <f t="shared" si="1328"/>
        <v>5.6726453471313155E-3</v>
      </c>
      <c r="AZ1036" s="13">
        <f t="shared" si="1329"/>
        <v>2.1816899460977979E-3</v>
      </c>
      <c r="BA1036" s="13">
        <f t="shared" si="1330"/>
        <v>5.5938287807953658E-4</v>
      </c>
      <c r="BB1036" s="13">
        <f t="shared" si="1331"/>
        <v>1.0756886130229675E-4</v>
      </c>
      <c r="BC1036" s="13">
        <f t="shared" si="1332"/>
        <v>1.6548321910171179E-5</v>
      </c>
      <c r="BD1036" s="13">
        <f t="shared" si="1333"/>
        <v>1.5562607573992024E-5</v>
      </c>
      <c r="BE1036" s="13">
        <f t="shared" si="1334"/>
        <v>3.3424434790965639E-5</v>
      </c>
      <c r="BF1036" s="13">
        <f t="shared" si="1335"/>
        <v>3.5893497788974269E-5</v>
      </c>
      <c r="BG1036" s="13">
        <f t="shared" si="1336"/>
        <v>2.5696633647097204E-5</v>
      </c>
      <c r="BH1036" s="13">
        <f t="shared" si="1337"/>
        <v>1.3797421987304138E-5</v>
      </c>
      <c r="BI1036" s="13">
        <f t="shared" si="1338"/>
        <v>5.9266550198025188E-6</v>
      </c>
      <c r="BJ1036" s="14">
        <f t="shared" si="1339"/>
        <v>0.68440735394789465</v>
      </c>
      <c r="BK1036" s="14">
        <f t="shared" si="1340"/>
        <v>0.19357895368337255</v>
      </c>
      <c r="BL1036" s="14">
        <f t="shared" si="1341"/>
        <v>0.11697474205361344</v>
      </c>
      <c r="BM1036" s="14">
        <f t="shared" si="1342"/>
        <v>0.55133915522195875</v>
      </c>
      <c r="BN1036" s="14">
        <f t="shared" si="1343"/>
        <v>0.44205484219980046</v>
      </c>
    </row>
    <row r="1037" spans="1:66" x14ac:dyDescent="0.25">
      <c r="A1037" t="s">
        <v>25</v>
      </c>
      <c r="B1037" t="s">
        <v>176</v>
      </c>
      <c r="C1037" t="s">
        <v>292</v>
      </c>
      <c r="D1037" s="24" t="s">
        <v>501</v>
      </c>
      <c r="E1037" s="10">
        <f>VLOOKUP(A1037,home!$A$2:$E$405,3,FALSE)</f>
        <v>1.45</v>
      </c>
      <c r="F1037" s="10">
        <f>VLOOKUP(B1037,home!$B$2:$E$405,3,FALSE)</f>
        <v>0.86</v>
      </c>
      <c r="G1037" s="10">
        <f>VLOOKUP(C1037,away!$B$2:$E$405,4,FALSE)</f>
        <v>0.92</v>
      </c>
      <c r="H1037" s="10">
        <f>VLOOKUP(A1037,away!$A$2:$E$405,3,FALSE)</f>
        <v>1.31666666666667</v>
      </c>
      <c r="I1037" s="10">
        <f>VLOOKUP(C1037,away!$B$2:$E$405,3,FALSE)</f>
        <v>0.23</v>
      </c>
      <c r="J1037" s="10">
        <f>VLOOKUP(B1037,home!$B$2:$E$405,4,FALSE)</f>
        <v>0.56999999999999995</v>
      </c>
      <c r="K1037" s="12">
        <f t="shared" si="1288"/>
        <v>1.14724</v>
      </c>
      <c r="L1037" s="12">
        <f t="shared" si="1289"/>
        <v>0.17261500000000043</v>
      </c>
      <c r="M1037" s="13">
        <f t="shared" si="1290"/>
        <v>0.26717403939303086</v>
      </c>
      <c r="N1037" s="13">
        <f t="shared" si="1291"/>
        <v>0.30651274495326075</v>
      </c>
      <c r="O1037" s="13">
        <f t="shared" si="1292"/>
        <v>4.6118246809828151E-2</v>
      </c>
      <c r="P1037" s="13">
        <f t="shared" si="1293"/>
        <v>5.2908697470107249E-2</v>
      </c>
      <c r="Q1037" s="13">
        <f t="shared" si="1294"/>
        <v>0.1758218407600895</v>
      </c>
      <c r="R1037" s="13">
        <f t="shared" si="1295"/>
        <v>3.9803505865392535E-3</v>
      </c>
      <c r="S1037" s="13">
        <f t="shared" si="1296"/>
        <v>2.6193883529467207E-3</v>
      </c>
      <c r="T1037" s="13">
        <f t="shared" si="1297"/>
        <v>3.0349487042802933E-2</v>
      </c>
      <c r="U1037" s="13">
        <f t="shared" si="1298"/>
        <v>4.5664174069012927E-3</v>
      </c>
      <c r="V1037" s="13">
        <f t="shared" si="1299"/>
        <v>5.7635517381864815E-5</v>
      </c>
      <c r="W1037" s="13">
        <f t="shared" si="1300"/>
        <v>6.7236616197868346E-2</v>
      </c>
      <c r="X1037" s="13">
        <f t="shared" si="1301"/>
        <v>1.1606048504995076E-2</v>
      </c>
      <c r="Y1037" s="13">
        <f t="shared" si="1302"/>
        <v>1.0016890313448651E-3</v>
      </c>
      <c r="Z1037" s="13">
        <f t="shared" si="1303"/>
        <v>2.2902273883182512E-4</v>
      </c>
      <c r="AA1037" s="13">
        <f t="shared" si="1304"/>
        <v>2.6274404689742304E-4</v>
      </c>
      <c r="AB1037" s="13">
        <f t="shared" si="1305"/>
        <v>1.5071524018129989E-4</v>
      </c>
      <c r="AC1037" s="13">
        <f t="shared" si="1306"/>
        <v>7.1335059340390549E-7</v>
      </c>
      <c r="AD1037" s="13">
        <f t="shared" si="1307"/>
        <v>1.9284133891710627E-2</v>
      </c>
      <c r="AE1037" s="13">
        <f t="shared" si="1308"/>
        <v>3.3287307717176392E-3</v>
      </c>
      <c r="AF1037" s="13">
        <f t="shared" si="1309"/>
        <v>2.8729443108002086E-4</v>
      </c>
      <c r="AG1037" s="13">
        <f t="shared" si="1310"/>
        <v>1.6530442740292652E-5</v>
      </c>
      <c r="AH1037" s="13">
        <f t="shared" si="1311"/>
        <v>9.8831900158638935E-6</v>
      </c>
      <c r="AI1037" s="13">
        <f t="shared" si="1312"/>
        <v>1.1338390913799692E-5</v>
      </c>
      <c r="AJ1037" s="13">
        <f t="shared" si="1313"/>
        <v>6.5039277959737828E-6</v>
      </c>
      <c r="AK1037" s="13">
        <f t="shared" si="1314"/>
        <v>2.4871887082176534E-6</v>
      </c>
      <c r="AL1037" s="13">
        <f t="shared" si="1315"/>
        <v>5.6506164778991921E-9</v>
      </c>
      <c r="AM1037" s="13">
        <f t="shared" si="1316"/>
        <v>4.4247059531852193E-3</v>
      </c>
      <c r="AN1037" s="13">
        <f t="shared" si="1317"/>
        <v>7.6377061810906869E-4</v>
      </c>
      <c r="AO1037" s="13">
        <f t="shared" si="1318"/>
        <v>6.5919132622448617E-5</v>
      </c>
      <c r="AP1037" s="13">
        <f t="shared" si="1319"/>
        <v>3.7928770258746679E-6</v>
      </c>
      <c r="AQ1037" s="13">
        <f t="shared" si="1320"/>
        <v>1.6367686695533927E-7</v>
      </c>
      <c r="AR1037" s="13">
        <f t="shared" si="1321"/>
        <v>3.4119736891767004E-7</v>
      </c>
      <c r="AS1037" s="13">
        <f t="shared" si="1322"/>
        <v>3.914352695171078E-7</v>
      </c>
      <c r="AT1037" s="13">
        <f t="shared" si="1323"/>
        <v>2.2453509930040347E-7</v>
      </c>
      <c r="AU1037" s="13">
        <f t="shared" si="1324"/>
        <v>8.5865215773798274E-8</v>
      </c>
      <c r="AV1037" s="13">
        <f t="shared" si="1325"/>
        <v>2.4627002536083093E-8</v>
      </c>
      <c r="AW1037" s="13">
        <f t="shared" si="1326"/>
        <v>3.1083230161712744E-11</v>
      </c>
      <c r="AX1037" s="13">
        <f t="shared" si="1327"/>
        <v>8.4603327628870074E-4</v>
      </c>
      <c r="AY1037" s="13">
        <f t="shared" si="1328"/>
        <v>1.4603803398657449E-4</v>
      </c>
      <c r="AZ1037" s="13">
        <f t="shared" si="1329"/>
        <v>1.2604177618296309E-5</v>
      </c>
      <c r="BA1037" s="13">
        <f t="shared" si="1330"/>
        <v>7.2522337319407477E-7</v>
      </c>
      <c r="BB1037" s="13">
        <f t="shared" si="1331"/>
        <v>3.1296108140973863E-8</v>
      </c>
      <c r="BC1037" s="13">
        <f t="shared" si="1332"/>
        <v>1.0804355413508435E-9</v>
      </c>
      <c r="BD1037" s="13">
        <f t="shared" si="1333"/>
        <v>9.8159639726206345E-9</v>
      </c>
      <c r="BE1037" s="13">
        <f t="shared" si="1334"/>
        <v>1.1261266507949298E-8</v>
      </c>
      <c r="BF1037" s="13">
        <f t="shared" si="1335"/>
        <v>6.4596876942898789E-9</v>
      </c>
      <c r="BG1037" s="13">
        <f t="shared" si="1336"/>
        <v>2.4702707034657062E-9</v>
      </c>
      <c r="BH1037" s="13">
        <f t="shared" si="1337"/>
        <v>7.0849834046099947E-10</v>
      </c>
      <c r="BI1037" s="13">
        <f t="shared" si="1338"/>
        <v>1.6256352722209539E-10</v>
      </c>
      <c r="BJ1037" s="14">
        <f t="shared" si="1339"/>
        <v>0.62170890137323009</v>
      </c>
      <c r="BK1037" s="14">
        <f t="shared" si="1340"/>
        <v>0.32290651776866314</v>
      </c>
      <c r="BL1037" s="14">
        <f t="shared" si="1341"/>
        <v>5.5109785325988078E-2</v>
      </c>
      <c r="BM1037" s="14">
        <f t="shared" si="1342"/>
        <v>0.14729226923095401</v>
      </c>
      <c r="BN1037" s="14">
        <f t="shared" si="1343"/>
        <v>0.85251591997285581</v>
      </c>
    </row>
    <row r="1038" spans="1:66" x14ac:dyDescent="0.25">
      <c r="A1038" t="s">
        <v>25</v>
      </c>
      <c r="B1038" t="s">
        <v>26</v>
      </c>
      <c r="C1038" t="s">
        <v>172</v>
      </c>
      <c r="D1038" s="24" t="s">
        <v>501</v>
      </c>
      <c r="E1038" s="10">
        <f>VLOOKUP(A1038,home!$A$2:$E$405,3,FALSE)</f>
        <v>1.45</v>
      </c>
      <c r="F1038" s="10">
        <f>VLOOKUP(B1038,home!$B$2:$E$405,3,FALSE)</f>
        <v>0.23</v>
      </c>
      <c r="G1038" s="10">
        <f>VLOOKUP(C1038,away!$B$2:$E$405,4,FALSE)</f>
        <v>0.69</v>
      </c>
      <c r="H1038" s="10">
        <f>VLOOKUP(A1038,away!$A$2:$E$405,3,FALSE)</f>
        <v>1.31666666666667</v>
      </c>
      <c r="I1038" s="10">
        <f>VLOOKUP(C1038,away!$B$2:$E$405,3,FALSE)</f>
        <v>1.84</v>
      </c>
      <c r="J1038" s="10">
        <f>VLOOKUP(B1038,home!$B$2:$E$405,4,FALSE)</f>
        <v>1.52</v>
      </c>
      <c r="K1038" s="12">
        <f t="shared" si="1288"/>
        <v>0.23011499999999999</v>
      </c>
      <c r="L1038" s="12">
        <f t="shared" si="1289"/>
        <v>3.6824533333333429</v>
      </c>
      <c r="M1038" s="13">
        <f t="shared" si="1290"/>
        <v>1.9989096415180808E-2</v>
      </c>
      <c r="N1038" s="13">
        <f t="shared" si="1291"/>
        <v>4.5997909215793305E-3</v>
      </c>
      <c r="O1038" s="13">
        <f t="shared" si="1292"/>
        <v>7.3608914724404131E-2</v>
      </c>
      <c r="P1038" s="13">
        <f t="shared" si="1293"/>
        <v>1.6938515411806254E-2</v>
      </c>
      <c r="Q1038" s="13">
        <f t="shared" si="1294"/>
        <v>5.292404439596137E-4</v>
      </c>
      <c r="R1038" s="13">
        <f t="shared" si="1295"/>
        <v>0.13553069669496595</v>
      </c>
      <c r="S1038" s="13">
        <f t="shared" si="1296"/>
        <v>3.5883726107061617E-3</v>
      </c>
      <c r="T1038" s="13">
        <f t="shared" si="1297"/>
        <v>1.9489032369938977E-3</v>
      </c>
      <c r="U1038" s="13">
        <f t="shared" si="1298"/>
        <v>3.1187646269962083E-2</v>
      </c>
      <c r="V1038" s="13">
        <f t="shared" si="1299"/>
        <v>3.3786033204909796E-4</v>
      </c>
      <c r="W1038" s="13">
        <f t="shared" si="1300"/>
        <v>4.0595388253922183E-5</v>
      </c>
      <c r="X1038" s="13">
        <f t="shared" si="1301"/>
        <v>1.4949062279361698E-4</v>
      </c>
      <c r="Y1038" s="13">
        <f t="shared" si="1302"/>
        <v>2.7524612110421621E-4</v>
      </c>
      <c r="Z1038" s="13">
        <f t="shared" si="1303"/>
        <v>0.16636182193778917</v>
      </c>
      <c r="AA1038" s="13">
        <f t="shared" si="1304"/>
        <v>3.8282350655214348E-2</v>
      </c>
      <c r="AB1038" s="13">
        <f t="shared" si="1305"/>
        <v>4.4046715605123238E-3</v>
      </c>
      <c r="AC1038" s="13">
        <f t="shared" si="1306"/>
        <v>1.7893669136494145E-5</v>
      </c>
      <c r="AD1038" s="13">
        <f t="shared" si="1307"/>
        <v>2.3354019420128251E-6</v>
      </c>
      <c r="AE1038" s="13">
        <f t="shared" si="1308"/>
        <v>8.600008666038289E-6</v>
      </c>
      <c r="AF1038" s="13">
        <f t="shared" si="1309"/>
        <v>1.5834565289474174E-5</v>
      </c>
      <c r="AG1038" s="13">
        <f t="shared" si="1310"/>
        <v>1.9436682577369536E-5</v>
      </c>
      <c r="AH1038" s="13">
        <f t="shared" si="1311"/>
        <v>0.153154911433555</v>
      </c>
      <c r="AI1038" s="13">
        <f t="shared" si="1312"/>
        <v>3.5243242444532502E-2</v>
      </c>
      <c r="AJ1038" s="13">
        <f t="shared" si="1313"/>
        <v>4.0549993675617971E-3</v>
      </c>
      <c r="AK1038" s="13">
        <f t="shared" si="1314"/>
        <v>3.1103872648882778E-4</v>
      </c>
      <c r="AL1038" s="13">
        <f t="shared" si="1315"/>
        <v>6.0651504029383379E-7</v>
      </c>
      <c r="AM1038" s="13">
        <f t="shared" si="1316"/>
        <v>1.0748220357725623E-7</v>
      </c>
      <c r="AN1038" s="13">
        <f t="shared" si="1317"/>
        <v>3.9579819883708016E-7</v>
      </c>
      <c r="AO1038" s="13">
        <f t="shared" si="1318"/>
        <v>7.2875419831746974E-7</v>
      </c>
      <c r="AP1038" s="13">
        <f t="shared" si="1319"/>
        <v>8.94534442258278E-7</v>
      </c>
      <c r="AQ1038" s="13">
        <f t="shared" si="1320"/>
        <v>8.2352033466886984E-7</v>
      </c>
      <c r="AR1038" s="13">
        <f t="shared" si="1321"/>
        <v>0.11279716282497347</v>
      </c>
      <c r="AS1038" s="13">
        <f t="shared" si="1322"/>
        <v>2.5956319123468765E-2</v>
      </c>
      <c r="AT1038" s="13">
        <f t="shared" si="1323"/>
        <v>2.9864691875485065E-3</v>
      </c>
      <c r="AU1038" s="13">
        <f t="shared" si="1324"/>
        <v>2.2907711903090829E-4</v>
      </c>
      <c r="AV1038" s="13">
        <f t="shared" si="1325"/>
        <v>1.317852031144936E-5</v>
      </c>
      <c r="AW1038" s="13">
        <f t="shared" si="1326"/>
        <v>1.42764837391093E-8</v>
      </c>
      <c r="AX1038" s="13">
        <f t="shared" si="1327"/>
        <v>4.1222112126967202E-9</v>
      </c>
      <c r="AY1038" s="13">
        <f t="shared" si="1328"/>
        <v>1.5179850420899118E-8</v>
      </c>
      <c r="AZ1038" s="13">
        <f t="shared" si="1329"/>
        <v>2.7949545390970764E-8</v>
      </c>
      <c r="BA1038" s="13">
        <f t="shared" si="1330"/>
        <v>3.4307632196710611E-8</v>
      </c>
      <c r="BB1038" s="13">
        <f t="shared" si="1331"/>
        <v>3.1584063635387839E-8</v>
      </c>
      <c r="BC1038" s="13">
        <f t="shared" si="1332"/>
        <v>2.3261368082869267E-8</v>
      </c>
      <c r="BD1038" s="13">
        <f t="shared" si="1333"/>
        <v>6.9228381372561251E-2</v>
      </c>
      <c r="BE1038" s="13">
        <f t="shared" si="1334"/>
        <v>1.5930488979546929E-2</v>
      </c>
      <c r="BF1038" s="13">
        <f t="shared" si="1335"/>
        <v>1.8329222357642205E-3</v>
      </c>
      <c r="BG1038" s="13">
        <f t="shared" si="1336"/>
        <v>1.4059430009429459E-4</v>
      </c>
      <c r="BH1038" s="13">
        <f t="shared" si="1337"/>
        <v>8.0882143415496475E-6</v>
      </c>
      <c r="BI1038" s="13">
        <f t="shared" si="1338"/>
        <v>3.7224388864113933E-7</v>
      </c>
      <c r="BJ1038" s="14">
        <f t="shared" si="1339"/>
        <v>7.5925598872080913E-3</v>
      </c>
      <c r="BK1038" s="14">
        <f t="shared" si="1340"/>
        <v>4.0872360133769527E-2</v>
      </c>
      <c r="BL1038" s="14">
        <f t="shared" si="1341"/>
        <v>0.70490152599872691</v>
      </c>
      <c r="BM1038" s="14">
        <f t="shared" si="1342"/>
        <v>0.66853201244223082</v>
      </c>
      <c r="BN1038" s="14">
        <f t="shared" si="1343"/>
        <v>0.2511962546118961</v>
      </c>
    </row>
    <row r="1039" spans="1:66" x14ac:dyDescent="0.25">
      <c r="A1039" t="s">
        <v>25</v>
      </c>
      <c r="B1039" t="s">
        <v>168</v>
      </c>
      <c r="C1039" t="s">
        <v>174</v>
      </c>
      <c r="D1039" s="24" t="s">
        <v>501</v>
      </c>
      <c r="E1039" s="10">
        <f>VLOOKUP(A1039,home!$A$2:$E$405,3,FALSE)</f>
        <v>1.45</v>
      </c>
      <c r="F1039" s="10">
        <f>VLOOKUP(B1039,home!$B$2:$E$405,3,FALSE)</f>
        <v>1.21</v>
      </c>
      <c r="G1039" s="10">
        <f>VLOOKUP(C1039,away!$B$2:$E$405,4,FALSE)</f>
        <v>2.0699999999999998</v>
      </c>
      <c r="H1039" s="10">
        <f>VLOOKUP(A1039,away!$A$2:$E$405,3,FALSE)</f>
        <v>1.31666666666667</v>
      </c>
      <c r="I1039" s="10">
        <f>VLOOKUP(C1039,away!$B$2:$E$405,3,FALSE)</f>
        <v>0.23</v>
      </c>
      <c r="J1039" s="10">
        <f>VLOOKUP(B1039,home!$B$2:$E$405,4,FALSE)</f>
        <v>0.76</v>
      </c>
      <c r="K1039" s="12">
        <f t="shared" si="1288"/>
        <v>3.6318149999999996</v>
      </c>
      <c r="L1039" s="12">
        <f t="shared" si="1289"/>
        <v>0.23015333333333393</v>
      </c>
      <c r="M1039" s="13">
        <f t="shared" si="1290"/>
        <v>2.1026571462805038E-2</v>
      </c>
      <c r="N1039" s="13">
        <f t="shared" si="1291"/>
        <v>7.6364617637187271E-2</v>
      </c>
      <c r="O1039" s="13">
        <f t="shared" si="1292"/>
        <v>4.8393355107361358E-3</v>
      </c>
      <c r="P1039" s="13">
        <f t="shared" si="1293"/>
        <v>1.7575571297924156E-2</v>
      </c>
      <c r="Q1039" s="13">
        <f t="shared" si="1294"/>
        <v>0.13867108190200067</v>
      </c>
      <c r="R1039" s="13">
        <f t="shared" si="1295"/>
        <v>5.5689459945714684E-4</v>
      </c>
      <c r="S1039" s="13">
        <f t="shared" si="1296"/>
        <v>3.6727422132852888E-3</v>
      </c>
      <c r="T1039" s="13">
        <f t="shared" si="1297"/>
        <v>3.1915611736685216E-2</v>
      </c>
      <c r="U1039" s="13">
        <f t="shared" si="1298"/>
        <v>2.0225381597274573E-3</v>
      </c>
      <c r="V1039" s="13">
        <f t="shared" si="1299"/>
        <v>3.4110565894987814E-4</v>
      </c>
      <c r="W1039" s="13">
        <f t="shared" si="1300"/>
        <v>0.16787590510597147</v>
      </c>
      <c r="X1039" s="13">
        <f t="shared" si="1301"/>
        <v>3.8637199146489797E-2</v>
      </c>
      <c r="Y1039" s="13">
        <f t="shared" si="1302"/>
        <v>4.4462400871142357E-3</v>
      </c>
      <c r="Z1039" s="13">
        <f t="shared" si="1303"/>
        <v>4.272371612679807E-5</v>
      </c>
      <c r="AA1039" s="13">
        <f t="shared" si="1304"/>
        <v>1.5516463308504709E-4</v>
      </c>
      <c r="AB1039" s="13">
        <f t="shared" si="1305"/>
        <v>2.8176462095388526E-4</v>
      </c>
      <c r="AC1039" s="13">
        <f t="shared" si="1306"/>
        <v>1.7820091472128688E-5</v>
      </c>
      <c r="AD1039" s="13">
        <f t="shared" si="1307"/>
        <v>0.15242355757561094</v>
      </c>
      <c r="AE1039" s="13">
        <f t="shared" si="1308"/>
        <v>3.5080789854552208E-2</v>
      </c>
      <c r="AF1039" s="13">
        <f t="shared" si="1309"/>
        <v>4.0369803604956966E-3</v>
      </c>
      <c r="AG1039" s="13">
        <f t="shared" si="1310"/>
        <v>3.0970816218976293E-4</v>
      </c>
      <c r="AH1039" s="13">
        <f t="shared" si="1311"/>
        <v>2.458251419742423E-6</v>
      </c>
      <c r="AI1039" s="13">
        <f t="shared" si="1312"/>
        <v>8.9279143799918259E-6</v>
      </c>
      <c r="AJ1039" s="13">
        <f t="shared" si="1313"/>
        <v>1.6212266681985011E-5</v>
      </c>
      <c r="AK1039" s="13">
        <f t="shared" si="1314"/>
        <v>1.9626651106544458E-5</v>
      </c>
      <c r="AL1039" s="13">
        <f t="shared" si="1315"/>
        <v>5.9581427958040698E-7</v>
      </c>
      <c r="AM1039" s="13">
        <f t="shared" si="1316"/>
        <v>0.11071483255129347</v>
      </c>
      <c r="AN1039" s="13">
        <f t="shared" si="1317"/>
        <v>2.5481387761122101E-2</v>
      </c>
      <c r="AO1039" s="13">
        <f t="shared" si="1318"/>
        <v>2.9323131655907353E-3</v>
      </c>
      <c r="AP1039" s="13">
        <f t="shared" si="1319"/>
        <v>2.2496054981264272E-4</v>
      </c>
      <c r="AQ1039" s="13">
        <f t="shared" si="1320"/>
        <v>1.2943855101969809E-5</v>
      </c>
      <c r="AR1039" s="13">
        <f t="shared" si="1321"/>
        <v>1.1315495168502394E-7</v>
      </c>
      <c r="AS1039" s="13">
        <f t="shared" si="1322"/>
        <v>4.1095785085394511E-7</v>
      </c>
      <c r="AT1039" s="13">
        <f t="shared" si="1323"/>
        <v>7.4626144354956054E-7</v>
      </c>
      <c r="AU1039" s="13">
        <f t="shared" si="1324"/>
        <v>9.0342783486831546E-7</v>
      </c>
      <c r="AV1039" s="13">
        <f t="shared" si="1325"/>
        <v>8.2027069052306771E-7</v>
      </c>
      <c r="AW1039" s="13">
        <f t="shared" si="1326"/>
        <v>1.383405168710617E-8</v>
      </c>
      <c r="AX1039" s="13">
        <f t="shared" si="1327"/>
        <v>6.7015964930379354E-2</v>
      </c>
      <c r="AY1039" s="13">
        <f t="shared" si="1328"/>
        <v>1.5423947715276618E-2</v>
      </c>
      <c r="AZ1039" s="13">
        <f t="shared" si="1329"/>
        <v>1.774936489914987E-3</v>
      </c>
      <c r="BA1039" s="13">
        <f t="shared" si="1330"/>
        <v>1.3616918320296723E-4</v>
      </c>
      <c r="BB1039" s="13">
        <f t="shared" si="1331"/>
        <v>7.8349478528600837E-6</v>
      </c>
      <c r="BC1039" s="13">
        <f t="shared" si="1332"/>
        <v>3.6064787296571947E-7</v>
      </c>
      <c r="BD1039" s="13">
        <f t="shared" si="1333"/>
        <v>4.3404982189134304E-9</v>
      </c>
      <c r="BE1039" s="13">
        <f t="shared" si="1334"/>
        <v>1.576388653892308E-8</v>
      </c>
      <c r="BF1039" s="13">
        <f t="shared" si="1335"/>
        <v>2.8625759795179467E-8</v>
      </c>
      <c r="BG1039" s="13">
        <f t="shared" si="1336"/>
        <v>3.4654487936843229E-8</v>
      </c>
      <c r="BH1039" s="13">
        <f t="shared" si="1337"/>
        <v>3.1464672276586571E-8</v>
      </c>
      <c r="BI1039" s="13">
        <f t="shared" si="1338"/>
        <v>2.2854773748838246E-8</v>
      </c>
      <c r="BJ1039" s="14">
        <f t="shared" si="1339"/>
        <v>0.87348734336571798</v>
      </c>
      <c r="BK1039" s="14">
        <f t="shared" si="1340"/>
        <v>5.8058354253992688E-2</v>
      </c>
      <c r="BL1039" s="14">
        <f t="shared" si="1341"/>
        <v>7.9060543843979328E-3</v>
      </c>
      <c r="BM1039" s="14">
        <f t="shared" si="1342"/>
        <v>0.66503646942889993</v>
      </c>
      <c r="BN1039" s="14">
        <f t="shared" si="1343"/>
        <v>0.25903407241011039</v>
      </c>
    </row>
    <row r="1040" spans="1:66" x14ac:dyDescent="0.25">
      <c r="A1040" t="s">
        <v>178</v>
      </c>
      <c r="B1040" t="s">
        <v>272</v>
      </c>
      <c r="C1040" t="s">
        <v>185</v>
      </c>
      <c r="D1040" s="24" t="s">
        <v>501</v>
      </c>
      <c r="E1040" s="10">
        <f>VLOOKUP(A1040,home!$A$2:$E$405,3,FALSE)</f>
        <v>1.85245901639344</v>
      </c>
      <c r="F1040" s="10">
        <f>VLOOKUP(B1040,home!$B$2:$E$405,3,FALSE)</f>
        <v>0.94</v>
      </c>
      <c r="G1040" s="10">
        <f>VLOOKUP(C1040,away!$B$2:$E$405,4,FALSE)</f>
        <v>0.9</v>
      </c>
      <c r="H1040" s="10">
        <f>VLOOKUP(A1040,away!$A$2:$E$405,3,FALSE)</f>
        <v>1.36065573770492</v>
      </c>
      <c r="I1040" s="10">
        <f>VLOOKUP(C1040,away!$B$2:$E$405,3,FALSE)</f>
        <v>0.36</v>
      </c>
      <c r="J1040" s="10">
        <f>VLOOKUP(B1040,home!$B$2:$E$405,4,FALSE)</f>
        <v>1.47</v>
      </c>
      <c r="K1040" s="12">
        <f t="shared" si="1288"/>
        <v>1.5671803278688503</v>
      </c>
      <c r="L1040" s="12">
        <f t="shared" si="1289"/>
        <v>0.72005901639344361</v>
      </c>
      <c r="M1040" s="13">
        <f t="shared" si="1290"/>
        <v>0.10154640993518049</v>
      </c>
      <c r="N1040" s="13">
        <f t="shared" si="1291"/>
        <v>0.15914153601612083</v>
      </c>
      <c r="O1040" s="13">
        <f t="shared" si="1292"/>
        <v>7.3119408056211477E-2</v>
      </c>
      <c r="P1040" s="13">
        <f t="shared" si="1293"/>
        <v>0.11459129789110972</v>
      </c>
      <c r="Q1040" s="13">
        <f t="shared" si="1294"/>
        <v>0.12470174229564839</v>
      </c>
      <c r="R1040" s="13">
        <f t="shared" si="1295"/>
        <v>2.6325144522113236E-2</v>
      </c>
      <c r="S1040" s="13">
        <f t="shared" si="1296"/>
        <v>3.2327990622098297E-2</v>
      </c>
      <c r="T1040" s="13">
        <f t="shared" si="1297"/>
        <v>8.9792613899953244E-2</v>
      </c>
      <c r="U1040" s="13">
        <f t="shared" si="1298"/>
        <v>4.1256248623360282E-2</v>
      </c>
      <c r="V1040" s="13">
        <f t="shared" si="1299"/>
        <v>4.0534354969784464E-3</v>
      </c>
      <c r="W1040" s="13">
        <f t="shared" si="1300"/>
        <v>6.5143372458903712E-2</v>
      </c>
      <c r="X1040" s="13">
        <f t="shared" si="1301"/>
        <v>4.690707269730994E-2</v>
      </c>
      <c r="Y1040" s="13">
        <f t="shared" si="1302"/>
        <v>1.6887930314160377E-2</v>
      </c>
      <c r="Z1040" s="13">
        <f t="shared" si="1303"/>
        <v>6.3185525570027025E-3</v>
      </c>
      <c r="AA1040" s="13">
        <f t="shared" si="1304"/>
        <v>9.902311267940056E-3</v>
      </c>
      <c r="AB1040" s="13">
        <f t="shared" si="1305"/>
        <v>7.759353709774857E-3</v>
      </c>
      <c r="AC1040" s="13">
        <f t="shared" si="1306"/>
        <v>2.858843279227878E-4</v>
      </c>
      <c r="AD1040" s="13">
        <f t="shared" si="1307"/>
        <v>2.5522852952156838E-2</v>
      </c>
      <c r="AE1040" s="13">
        <f t="shared" si="1308"/>
        <v>1.8377960392284551E-2</v>
      </c>
      <c r="AF1040" s="13">
        <f t="shared" si="1309"/>
        <v>6.61660804169304E-3</v>
      </c>
      <c r="AG1040" s="13">
        <f t="shared" si="1310"/>
        <v>1.5881160927874798E-3</v>
      </c>
      <c r="AH1040" s="13">
        <f t="shared" si="1311"/>
        <v>1.1374326848064106E-3</v>
      </c>
      <c r="AI1040" s="13">
        <f t="shared" si="1312"/>
        <v>1.7825621279036572E-3</v>
      </c>
      <c r="AJ1040" s="13">
        <f t="shared" si="1313"/>
        <v>1.3967981500273249E-3</v>
      </c>
      <c r="AK1040" s="13">
        <f t="shared" si="1314"/>
        <v>7.2967819424214222E-4</v>
      </c>
      <c r="AL1040" s="13">
        <f t="shared" si="1315"/>
        <v>1.2904387739285422E-5</v>
      </c>
      <c r="AM1040" s="13">
        <f t="shared" si="1316"/>
        <v>7.999782611541913E-3</v>
      </c>
      <c r="AN1040" s="13">
        <f t="shared" si="1317"/>
        <v>5.7603155986282427E-3</v>
      </c>
      <c r="AO1040" s="13">
        <f t="shared" si="1318"/>
        <v>2.0738835920320318E-3</v>
      </c>
      <c r="AP1040" s="13">
        <f t="shared" si="1319"/>
        <v>4.9777285979769545E-4</v>
      </c>
      <c r="AQ1040" s="13">
        <f t="shared" si="1320"/>
        <v>8.9606458953320005E-5</v>
      </c>
      <c r="AR1040" s="13">
        <f t="shared" si="1321"/>
        <v>1.6380373204709166E-4</v>
      </c>
      <c r="AS1040" s="13">
        <f t="shared" si="1322"/>
        <v>2.5670998649570239E-4</v>
      </c>
      <c r="AT1040" s="13">
        <f t="shared" si="1323"/>
        <v>2.0115542040177154E-4</v>
      </c>
      <c r="AU1040" s="13">
        <f t="shared" si="1324"/>
        <v>1.0508227256594825E-4</v>
      </c>
      <c r="AV1040" s="13">
        <f t="shared" si="1325"/>
        <v>4.1170717593276678E-5</v>
      </c>
      <c r="AW1040" s="13">
        <f t="shared" si="1326"/>
        <v>4.0450320544696709E-7</v>
      </c>
      <c r="AX1040" s="13">
        <f t="shared" si="1327"/>
        <v>2.0895169893392997E-3</v>
      </c>
      <c r="AY1040" s="13">
        <f t="shared" si="1328"/>
        <v>1.5045755480810456E-3</v>
      </c>
      <c r="AZ1040" s="13">
        <f t="shared" si="1329"/>
        <v>5.4169159462043206E-4</v>
      </c>
      <c r="BA1040" s="13">
        <f t="shared" si="1330"/>
        <v>1.3001663893699478E-4</v>
      </c>
      <c r="BB1040" s="13">
        <f t="shared" si="1331"/>
        <v>2.3404913286938481E-5</v>
      </c>
      <c r="BC1040" s="13">
        <f t="shared" si="1332"/>
        <v>3.3705837680333544E-6</v>
      </c>
      <c r="BD1040" s="13">
        <f t="shared" si="1333"/>
        <v>1.9658059029900658E-5</v>
      </c>
      <c r="BE1040" s="13">
        <f t="shared" si="1334"/>
        <v>3.0807723395744922E-5</v>
      </c>
      <c r="BF1040" s="13">
        <f t="shared" si="1335"/>
        <v>2.4140629026118196E-5</v>
      </c>
      <c r="BG1040" s="13">
        <f t="shared" si="1336"/>
        <v>1.2610906304037401E-5</v>
      </c>
      <c r="BH1040" s="13">
        <f t="shared" si="1337"/>
        <v>4.940891069071172E-6</v>
      </c>
      <c r="BI1040" s="13">
        <f t="shared" si="1338"/>
        <v>1.5486534571182449E-6</v>
      </c>
      <c r="BJ1040" s="14">
        <f t="shared" si="1339"/>
        <v>0.57539374255000419</v>
      </c>
      <c r="BK1040" s="14">
        <f t="shared" si="1340"/>
        <v>0.25432249820911007</v>
      </c>
      <c r="BL1040" s="14">
        <f t="shared" si="1341"/>
        <v>0.16427056632776516</v>
      </c>
      <c r="BM1040" s="14">
        <f t="shared" si="1342"/>
        <v>0.39937564988262264</v>
      </c>
      <c r="BN1040" s="14">
        <f t="shared" si="1343"/>
        <v>0.59942553871638404</v>
      </c>
    </row>
    <row r="1041" spans="1:66" x14ac:dyDescent="0.25">
      <c r="A1041" t="s">
        <v>178</v>
      </c>
      <c r="B1041" t="s">
        <v>269</v>
      </c>
      <c r="C1041" t="s">
        <v>270</v>
      </c>
      <c r="D1041" s="24" t="s">
        <v>501</v>
      </c>
      <c r="E1041" s="10">
        <f>VLOOKUP(A1041,home!$A$2:$E$405,3,FALSE)</f>
        <v>1.85245901639344</v>
      </c>
      <c r="F1041" s="10">
        <f>VLOOKUP(B1041,home!$B$2:$E$405,3,FALSE)</f>
        <v>0.67</v>
      </c>
      <c r="G1041" s="10">
        <f>VLOOKUP(C1041,away!$B$2:$E$405,4,FALSE)</f>
        <v>1.48</v>
      </c>
      <c r="H1041" s="10">
        <f>VLOOKUP(A1041,away!$A$2:$E$405,3,FALSE)</f>
        <v>1.36065573770492</v>
      </c>
      <c r="I1041" s="10">
        <f>VLOOKUP(C1041,away!$B$2:$E$405,3,FALSE)</f>
        <v>0.67</v>
      </c>
      <c r="J1041" s="10">
        <f>VLOOKUP(B1041,home!$B$2:$E$405,4,FALSE)</f>
        <v>1.1000000000000001</v>
      </c>
      <c r="K1041" s="12">
        <f t="shared" si="1288"/>
        <v>1.8368983606557352</v>
      </c>
      <c r="L1041" s="12">
        <f t="shared" si="1289"/>
        <v>1.0028032786885261</v>
      </c>
      <c r="M1041" s="13">
        <f t="shared" si="1290"/>
        <v>5.8443100485268143E-2</v>
      </c>
      <c r="N1041" s="13">
        <f t="shared" si="1291"/>
        <v>0.10735403547302746</v>
      </c>
      <c r="O1041" s="13">
        <f t="shared" si="1292"/>
        <v>5.8606932783349892E-2</v>
      </c>
      <c r="P1041" s="13">
        <f t="shared" si="1293"/>
        <v>0.10765497875279628</v>
      </c>
      <c r="Q1041" s="13">
        <f t="shared" si="1294"/>
        <v>9.8599225885090916E-2</v>
      </c>
      <c r="R1041" s="13">
        <f t="shared" si="1295"/>
        <v>2.9385612174510661E-2</v>
      </c>
      <c r="S1041" s="13">
        <f t="shared" si="1296"/>
        <v>4.9576401465842947E-2</v>
      </c>
      <c r="T1041" s="13">
        <f t="shared" si="1297"/>
        <v>9.8875626993719767E-2</v>
      </c>
      <c r="U1041" s="13">
        <f t="shared" si="1298"/>
        <v>5.3978382830223853E-2</v>
      </c>
      <c r="V1041" s="13">
        <f t="shared" si="1299"/>
        <v>1.0146899581016441E-2</v>
      </c>
      <c r="W1041" s="13">
        <f t="shared" si="1300"/>
        <v>6.0372252130082675E-2</v>
      </c>
      <c r="X1041" s="13">
        <f t="shared" si="1301"/>
        <v>6.0541492377857269E-2</v>
      </c>
      <c r="Y1041" s="13">
        <f t="shared" si="1302"/>
        <v>3.0355603526605834E-2</v>
      </c>
      <c r="Z1041" s="13">
        <f t="shared" si="1303"/>
        <v>9.8226627449562558E-3</v>
      </c>
      <c r="AA1041" s="13">
        <f t="shared" si="1304"/>
        <v>1.8043233093484313E-2</v>
      </c>
      <c r="AB1041" s="13">
        <f t="shared" si="1305"/>
        <v>1.6571792645175325E-2</v>
      </c>
      <c r="AC1041" s="13">
        <f t="shared" si="1306"/>
        <v>1.1681920638737719E-3</v>
      </c>
      <c r="AD1041" s="13">
        <f t="shared" si="1307"/>
        <v>2.7724422741710896E-2</v>
      </c>
      <c r="AE1041" s="13">
        <f t="shared" si="1308"/>
        <v>2.7802142025134428E-2</v>
      </c>
      <c r="AF1041" s="13">
        <f t="shared" si="1309"/>
        <v>1.3940039588684427E-2</v>
      </c>
      <c r="AG1041" s="13">
        <f t="shared" si="1310"/>
        <v>4.6597058015268667E-3</v>
      </c>
      <c r="AH1041" s="13">
        <f t="shared" si="1311"/>
        <v>2.4625496015234427E-3</v>
      </c>
      <c r="AI1041" s="13">
        <f t="shared" si="1312"/>
        <v>4.5234533260718459E-3</v>
      </c>
      <c r="AJ1041" s="13">
        <f t="shared" si="1313"/>
        <v>4.1545619995820545E-3</v>
      </c>
      <c r="AK1041" s="13">
        <f t="shared" si="1314"/>
        <v>2.5438360420916295E-3</v>
      </c>
      <c r="AL1041" s="13">
        <f t="shared" si="1315"/>
        <v>8.6074620115144052E-5</v>
      </c>
      <c r="AM1041" s="13">
        <f t="shared" si="1316"/>
        <v>1.0185389336875064E-2</v>
      </c>
      <c r="AN1041" s="13">
        <f t="shared" si="1317"/>
        <v>1.0213941821737469E-2</v>
      </c>
      <c r="AO1041" s="13">
        <f t="shared" si="1318"/>
        <v>5.1212871735860938E-3</v>
      </c>
      <c r="AP1041" s="13">
        <f t="shared" si="1319"/>
        <v>1.7118811895925437E-3</v>
      </c>
      <c r="AQ1041" s="13">
        <f t="shared" si="1320"/>
        <v>4.2917001741215422E-4</v>
      </c>
      <c r="AR1041" s="13">
        <f t="shared" si="1321"/>
        <v>4.9389056286816644E-4</v>
      </c>
      <c r="AS1041" s="13">
        <f t="shared" si="1322"/>
        <v>9.072267652758734E-4</v>
      </c>
      <c r="AT1041" s="13">
        <f t="shared" si="1323"/>
        <v>8.3324167893912885E-4</v>
      </c>
      <c r="AU1041" s="13">
        <f t="shared" si="1324"/>
        <v>5.10193424691106E-4</v>
      </c>
      <c r="AV1041" s="13">
        <f t="shared" si="1325"/>
        <v>2.3429336635810699E-4</v>
      </c>
      <c r="AW1041" s="13">
        <f t="shared" si="1326"/>
        <v>4.4042654416146501E-6</v>
      </c>
      <c r="AX1041" s="13">
        <f t="shared" si="1327"/>
        <v>3.1182541625910348E-3</v>
      </c>
      <c r="AY1041" s="13">
        <f t="shared" si="1328"/>
        <v>3.1269954980304346E-3</v>
      </c>
      <c r="AZ1041" s="13">
        <f t="shared" si="1329"/>
        <v>1.5678806689345898E-3</v>
      </c>
      <c r="BA1041" s="13">
        <f t="shared" si="1330"/>
        <v>5.2409195846665551E-4</v>
      </c>
      <c r="BB1041" s="13">
        <f t="shared" si="1331"/>
        <v>1.3139028357116324E-4</v>
      </c>
      <c r="BC1041" s="13">
        <f t="shared" si="1332"/>
        <v>2.6351721430595543E-5</v>
      </c>
      <c r="BD1041" s="13">
        <f t="shared" si="1333"/>
        <v>8.254584595958647E-5</v>
      </c>
      <c r="BE1041" s="13">
        <f t="shared" si="1334"/>
        <v>1.5162832912210525E-4</v>
      </c>
      <c r="BF1041" s="13">
        <f t="shared" si="1335"/>
        <v>1.3926291459668172E-4</v>
      </c>
      <c r="BG1041" s="13">
        <f t="shared" si="1336"/>
        <v>8.5270606507594773E-5</v>
      </c>
      <c r="BH1041" s="13">
        <f t="shared" si="1337"/>
        <v>3.9158359326480273E-5</v>
      </c>
      <c r="BI1041" s="13">
        <f t="shared" si="1338"/>
        <v>1.4385985210555965E-5</v>
      </c>
      <c r="BJ1041" s="14">
        <f t="shared" si="1339"/>
        <v>0.56638118037566831</v>
      </c>
      <c r="BK1041" s="14">
        <f t="shared" si="1340"/>
        <v>0.23020264246694316</v>
      </c>
      <c r="BL1041" s="14">
        <f t="shared" si="1341"/>
        <v>0.19376145233486844</v>
      </c>
      <c r="BM1041" s="14">
        <f t="shared" si="1342"/>
        <v>0.53700146113580371</v>
      </c>
      <c r="BN1041" s="14">
        <f t="shared" si="1343"/>
        <v>0.4600438855540433</v>
      </c>
    </row>
    <row r="1042" spans="1:66" x14ac:dyDescent="0.25">
      <c r="A1042" t="s">
        <v>178</v>
      </c>
      <c r="B1042" t="s">
        <v>273</v>
      </c>
      <c r="C1042" t="s">
        <v>472</v>
      </c>
      <c r="D1042" s="24" t="s">
        <v>501</v>
      </c>
      <c r="E1042" s="10">
        <f>VLOOKUP(A1042,home!$A$2:$E$405,3,FALSE)</f>
        <v>1.85245901639344</v>
      </c>
      <c r="F1042" s="10">
        <f>VLOOKUP(B1042,home!$B$2:$E$405,3,FALSE)</f>
        <v>2.97</v>
      </c>
      <c r="G1042" s="10">
        <f>VLOOKUP(C1042,away!$B$2:$E$405,4,FALSE)</f>
        <v>2.34</v>
      </c>
      <c r="H1042" s="10">
        <f>VLOOKUP(A1042,away!$A$2:$E$405,3,FALSE)</f>
        <v>1.36065573770492</v>
      </c>
      <c r="I1042" s="10">
        <f>VLOOKUP(C1042,away!$B$2:$E$405,3,FALSE)</f>
        <v>0.9</v>
      </c>
      <c r="J1042" s="10">
        <f>VLOOKUP(B1042,home!$B$2:$E$405,4,FALSE)</f>
        <v>0</v>
      </c>
      <c r="K1042" s="12">
        <f t="shared" si="1288"/>
        <v>12.874219672131129</v>
      </c>
      <c r="L1042" s="12">
        <f t="shared" si="1289"/>
        <v>0</v>
      </c>
      <c r="M1042" s="13">
        <f t="shared" si="1290"/>
        <v>2.5632881959523024E-6</v>
      </c>
      <c r="N1042" s="13">
        <f t="shared" si="1291"/>
        <v>3.3000335317670639E-5</v>
      </c>
      <c r="O1042" s="13">
        <f t="shared" si="1292"/>
        <v>0</v>
      </c>
      <c r="P1042" s="13">
        <f t="shared" si="1293"/>
        <v>0</v>
      </c>
      <c r="Q1042" s="13">
        <f t="shared" si="1294"/>
        <v>2.1242678306683974E-4</v>
      </c>
      <c r="R1042" s="13">
        <f t="shared" si="1295"/>
        <v>0</v>
      </c>
      <c r="S1042" s="13">
        <f t="shared" si="1296"/>
        <v>0</v>
      </c>
      <c r="T1042" s="13">
        <f t="shared" si="1297"/>
        <v>0</v>
      </c>
      <c r="U1042" s="13">
        <f t="shared" si="1298"/>
        <v>0</v>
      </c>
      <c r="V1042" s="13">
        <f t="shared" si="1299"/>
        <v>0</v>
      </c>
      <c r="W1042" s="13">
        <f t="shared" si="1300"/>
        <v>9.1160968981554558E-4</v>
      </c>
      <c r="X1042" s="13">
        <f t="shared" si="1301"/>
        <v>0</v>
      </c>
      <c r="Y1042" s="13">
        <f t="shared" si="1302"/>
        <v>0</v>
      </c>
      <c r="Z1042" s="13">
        <f t="shared" si="1303"/>
        <v>0</v>
      </c>
      <c r="AA1042" s="13">
        <f t="shared" si="1304"/>
        <v>0</v>
      </c>
      <c r="AB1042" s="13">
        <f t="shared" si="1305"/>
        <v>0</v>
      </c>
      <c r="AC1042" s="13">
        <f t="shared" si="1306"/>
        <v>0</v>
      </c>
      <c r="AD1042" s="13">
        <f t="shared" si="1307"/>
        <v>2.9340658504821617E-3</v>
      </c>
      <c r="AE1042" s="13">
        <f t="shared" si="1308"/>
        <v>0</v>
      </c>
      <c r="AF1042" s="13">
        <f t="shared" si="1309"/>
        <v>0</v>
      </c>
      <c r="AG1042" s="13">
        <f t="shared" si="1310"/>
        <v>0</v>
      </c>
      <c r="AH1042" s="13">
        <f t="shared" si="1311"/>
        <v>0</v>
      </c>
      <c r="AI1042" s="13">
        <f t="shared" si="1312"/>
        <v>0</v>
      </c>
      <c r="AJ1042" s="13">
        <f t="shared" si="1313"/>
        <v>0</v>
      </c>
      <c r="AK1042" s="13">
        <f t="shared" si="1314"/>
        <v>0</v>
      </c>
      <c r="AL1042" s="13">
        <f t="shared" si="1315"/>
        <v>0</v>
      </c>
      <c r="AM1042" s="13">
        <f t="shared" si="1316"/>
        <v>7.5547616583211226E-3</v>
      </c>
      <c r="AN1042" s="13">
        <f t="shared" si="1317"/>
        <v>0</v>
      </c>
      <c r="AO1042" s="13">
        <f t="shared" si="1318"/>
        <v>0</v>
      </c>
      <c r="AP1042" s="13">
        <f t="shared" si="1319"/>
        <v>0</v>
      </c>
      <c r="AQ1042" s="13">
        <f t="shared" si="1320"/>
        <v>0</v>
      </c>
      <c r="AR1042" s="13">
        <f t="shared" si="1321"/>
        <v>0</v>
      </c>
      <c r="AS1042" s="13">
        <f t="shared" si="1322"/>
        <v>0</v>
      </c>
      <c r="AT1042" s="13">
        <f t="shared" si="1323"/>
        <v>0</v>
      </c>
      <c r="AU1042" s="13">
        <f t="shared" si="1324"/>
        <v>0</v>
      </c>
      <c r="AV1042" s="13">
        <f t="shared" si="1325"/>
        <v>0</v>
      </c>
      <c r="AW1042" s="13">
        <f t="shared" si="1326"/>
        <v>0</v>
      </c>
      <c r="AX1042" s="13">
        <f t="shared" si="1327"/>
        <v>1.621027685996999E-2</v>
      </c>
      <c r="AY1042" s="13">
        <f t="shared" si="1328"/>
        <v>0</v>
      </c>
      <c r="AZ1042" s="13">
        <f t="shared" si="1329"/>
        <v>0</v>
      </c>
      <c r="BA1042" s="13">
        <f t="shared" si="1330"/>
        <v>0</v>
      </c>
      <c r="BB1042" s="13">
        <f t="shared" si="1331"/>
        <v>0</v>
      </c>
      <c r="BC1042" s="13">
        <f t="shared" si="1332"/>
        <v>0</v>
      </c>
      <c r="BD1042" s="13">
        <f t="shared" si="1333"/>
        <v>0</v>
      </c>
      <c r="BE1042" s="13">
        <f t="shared" si="1334"/>
        <v>0</v>
      </c>
      <c r="BF1042" s="13">
        <f t="shared" si="1335"/>
        <v>0</v>
      </c>
      <c r="BG1042" s="13">
        <f t="shared" si="1336"/>
        <v>0</v>
      </c>
      <c r="BH1042" s="13">
        <f t="shared" si="1337"/>
        <v>0</v>
      </c>
      <c r="BI1042" s="13">
        <f t="shared" si="1338"/>
        <v>0</v>
      </c>
      <c r="BJ1042" s="14">
        <f t="shared" si="1339"/>
        <v>2.7856141176973329E-2</v>
      </c>
      <c r="BK1042" s="14">
        <f t="shared" si="1340"/>
        <v>2.5632881959523024E-6</v>
      </c>
      <c r="BL1042" s="14">
        <f t="shared" si="1341"/>
        <v>0</v>
      </c>
      <c r="BM1042" s="14">
        <f t="shared" si="1342"/>
        <v>2.7610714058588819E-2</v>
      </c>
      <c r="BN1042" s="14">
        <f t="shared" si="1343"/>
        <v>2.4799040658046267E-4</v>
      </c>
    </row>
    <row r="1043" spans="1:66" x14ac:dyDescent="0.25">
      <c r="A1043" t="s">
        <v>178</v>
      </c>
      <c r="B1043" t="s">
        <v>182</v>
      </c>
      <c r="C1043" t="s">
        <v>268</v>
      </c>
      <c r="D1043" s="24" t="s">
        <v>501</v>
      </c>
      <c r="E1043" s="10">
        <f>VLOOKUP(A1043,home!$A$2:$E$405,3,FALSE)</f>
        <v>1.85245901639344</v>
      </c>
      <c r="F1043" s="10">
        <f>VLOOKUP(B1043,home!$B$2:$E$405,3,FALSE)</f>
        <v>1.89</v>
      </c>
      <c r="G1043" s="10">
        <f>VLOOKUP(C1043,away!$B$2:$E$405,4,FALSE)</f>
        <v>1.08</v>
      </c>
      <c r="H1043" s="10">
        <f>VLOOKUP(A1043,away!$A$2:$E$405,3,FALSE)</f>
        <v>1.36065573770492</v>
      </c>
      <c r="I1043" s="10">
        <f>VLOOKUP(C1043,away!$B$2:$E$405,3,FALSE)</f>
        <v>0.81</v>
      </c>
      <c r="J1043" s="10">
        <f>VLOOKUP(B1043,home!$B$2:$E$405,4,FALSE)</f>
        <v>0.73</v>
      </c>
      <c r="K1043" s="12">
        <f t="shared" si="1288"/>
        <v>3.78123934426229</v>
      </c>
      <c r="L1043" s="12">
        <f t="shared" si="1289"/>
        <v>0.80455573770491917</v>
      </c>
      <c r="M1043" s="13">
        <f t="shared" si="1290"/>
        <v>1.0195640194617508E-2</v>
      </c>
      <c r="N1043" s="13">
        <f t="shared" si="1291"/>
        <v>3.8552155843829754E-2</v>
      </c>
      <c r="O1043" s="13">
        <f t="shared" si="1292"/>
        <v>8.2029608181544162E-3</v>
      </c>
      <c r="P1043" s="13">
        <f t="shared" si="1293"/>
        <v>3.1017358185047465E-2</v>
      </c>
      <c r="Q1043" s="13">
        <f t="shared" si="1294"/>
        <v>7.2887464241410238E-2</v>
      </c>
      <c r="R1043" s="13">
        <f t="shared" si="1295"/>
        <v>3.299869596207386E-3</v>
      </c>
      <c r="S1043" s="13">
        <f t="shared" si="1296"/>
        <v>2.3590389872904474E-2</v>
      </c>
      <c r="T1043" s="13">
        <f t="shared" si="1297"/>
        <v>5.8642027562188746E-2</v>
      </c>
      <c r="U1043" s="13">
        <f t="shared" si="1298"/>
        <v>1.2477596748114285E-2</v>
      </c>
      <c r="V1043" s="13">
        <f t="shared" si="1299"/>
        <v>7.9741226908501984E-3</v>
      </c>
      <c r="W1043" s="13">
        <f t="shared" si="1300"/>
        <v>9.1868315831043712E-2</v>
      </c>
      <c r="X1043" s="13">
        <f t="shared" si="1301"/>
        <v>7.3913180615153881E-2</v>
      </c>
      <c r="Y1043" s="13">
        <f t="shared" si="1302"/>
        <v>2.9733636777971022E-2</v>
      </c>
      <c r="Z1043" s="13">
        <f t="shared" si="1303"/>
        <v>8.8497633910222242E-4</v>
      </c>
      <c r="AA1043" s="13">
        <f t="shared" si="1304"/>
        <v>3.3463073521545297E-3</v>
      </c>
      <c r="AB1043" s="13">
        <f t="shared" si="1305"/>
        <v>6.326594508980439E-3</v>
      </c>
      <c r="AC1043" s="13">
        <f t="shared" si="1306"/>
        <v>1.516188629357656E-3</v>
      </c>
      <c r="AD1043" s="13">
        <f t="shared" si="1307"/>
        <v>8.684402257786418E-2</v>
      </c>
      <c r="AE1043" s="13">
        <f t="shared" si="1308"/>
        <v>6.9870856650396176E-2</v>
      </c>
      <c r="AF1043" s="13">
        <f t="shared" si="1309"/>
        <v>2.8107499308217068E-2</v>
      </c>
      <c r="AG1043" s="13">
        <f t="shared" si="1310"/>
        <v>7.5380166136543641E-3</v>
      </c>
      <c r="AH1043" s="13">
        <f t="shared" si="1311"/>
        <v>1.7800319783944682E-4</v>
      </c>
      <c r="AI1043" s="13">
        <f t="shared" si="1312"/>
        <v>6.7307269507502058E-4</v>
      </c>
      <c r="AJ1043" s="13">
        <f t="shared" si="1313"/>
        <v>1.272524478083162E-3</v>
      </c>
      <c r="AK1043" s="13">
        <f t="shared" si="1314"/>
        <v>1.6039065410216292E-3</v>
      </c>
      <c r="AL1043" s="13">
        <f t="shared" si="1315"/>
        <v>1.8450304206580272E-4</v>
      </c>
      <c r="AM1043" s="13">
        <f t="shared" si="1316"/>
        <v>6.5675606997084524E-2</v>
      </c>
      <c r="AN1043" s="13">
        <f t="shared" si="1317"/>
        <v>5.2839686436757696E-2</v>
      </c>
      <c r="AO1043" s="13">
        <f t="shared" si="1318"/>
        <v>2.1256236450611095E-2</v>
      </c>
      <c r="AP1043" s="13">
        <f t="shared" si="1319"/>
        <v>5.7006089994505339E-3</v>
      </c>
      <c r="AQ1043" s="13">
        <f t="shared" si="1320"/>
        <v>1.1466144197300565E-3</v>
      </c>
      <c r="AR1043" s="13">
        <f t="shared" si="1321"/>
        <v>2.8642698830310173E-5</v>
      </c>
      <c r="AS1043" s="13">
        <f t="shared" si="1322"/>
        <v>1.0830489974302431E-4</v>
      </c>
      <c r="AT1043" s="13">
        <f t="shared" si="1323"/>
        <v>2.0476337404235319E-4</v>
      </c>
      <c r="AU1043" s="13">
        <f t="shared" si="1324"/>
        <v>2.5808644206428051E-4</v>
      </c>
      <c r="AV1043" s="13">
        <f t="shared" si="1325"/>
        <v>2.4397165223853187E-4</v>
      </c>
      <c r="AW1043" s="13">
        <f t="shared" si="1326"/>
        <v>1.559162334953246E-5</v>
      </c>
      <c r="AX1043" s="13">
        <f t="shared" si="1327"/>
        <v>4.1389198189280628E-2</v>
      </c>
      <c r="AY1043" s="13">
        <f t="shared" si="1328"/>
        <v>3.3299916882191791E-2</v>
      </c>
      <c r="AZ1043" s="13">
        <f t="shared" si="1329"/>
        <v>1.3395819596332148E-2</v>
      </c>
      <c r="BA1043" s="13">
        <f t="shared" si="1330"/>
        <v>3.5925611724963416E-3</v>
      </c>
      <c r="BB1043" s="13">
        <f t="shared" si="1331"/>
        <v>7.2260392609696088E-4</v>
      </c>
      <c r="BC1043" s="13">
        <f t="shared" si="1332"/>
        <v>1.1627502696588229E-4</v>
      </c>
      <c r="BD1043" s="13">
        <f t="shared" si="1333"/>
        <v>3.8407746145466693E-6</v>
      </c>
      <c r="BE1043" s="13">
        <f t="shared" si="1334"/>
        <v>1.4522888084967698E-5</v>
      </c>
      <c r="BF1043" s="13">
        <f t="shared" si="1335"/>
        <v>2.7457257909598949E-5</v>
      </c>
      <c r="BG1043" s="13">
        <f t="shared" si="1336"/>
        <v>3.4607487964444163E-5</v>
      </c>
      <c r="BH1043" s="13">
        <f t="shared" si="1337"/>
        <v>3.2714798774309987E-5</v>
      </c>
      <c r="BI1043" s="13">
        <f t="shared" si="1338"/>
        <v>2.4740496853008931E-5</v>
      </c>
      <c r="BJ1043" s="14">
        <f t="shared" si="1339"/>
        <v>0.797092304118727</v>
      </c>
      <c r="BK1043" s="14">
        <f t="shared" si="1340"/>
        <v>0.10777811949703489</v>
      </c>
      <c r="BL1043" s="14">
        <f t="shared" si="1341"/>
        <v>3.8362488706749694E-2</v>
      </c>
      <c r="BM1043" s="14">
        <f t="shared" si="1342"/>
        <v>0.74667811452350474</v>
      </c>
      <c r="BN1043" s="14">
        <f t="shared" si="1343"/>
        <v>0.16415544887926675</v>
      </c>
    </row>
    <row r="1044" spans="1:66" x14ac:dyDescent="0.25">
      <c r="A1044" t="s">
        <v>28</v>
      </c>
      <c r="B1044" t="s">
        <v>277</v>
      </c>
      <c r="C1044" t="s">
        <v>279</v>
      </c>
      <c r="D1044" s="24" t="s">
        <v>501</v>
      </c>
      <c r="E1044" s="10">
        <f>VLOOKUP(A1044,home!$A$2:$E$405,3,FALSE)</f>
        <v>1.4098360655737701</v>
      </c>
      <c r="F1044" s="10">
        <f>VLOOKUP(B1044,home!$B$2:$E$405,3,FALSE)</f>
        <v>0.47</v>
      </c>
      <c r="G1044" s="10">
        <f>VLOOKUP(C1044,away!$B$2:$E$405,4,FALSE)</f>
        <v>0.71</v>
      </c>
      <c r="H1044" s="10">
        <f>VLOOKUP(A1044,away!$A$2:$E$405,3,FALSE)</f>
        <v>1.1147540983606601</v>
      </c>
      <c r="I1044" s="10">
        <f>VLOOKUP(C1044,away!$B$2:$E$405,3,FALSE)</f>
        <v>0.53</v>
      </c>
      <c r="J1044" s="10">
        <f>VLOOKUP(B1044,home!$B$2:$E$405,4,FALSE)</f>
        <v>0.9</v>
      </c>
      <c r="K1044" s="12">
        <f t="shared" si="1288"/>
        <v>0.47046229508196702</v>
      </c>
      <c r="L1044" s="12">
        <f t="shared" si="1289"/>
        <v>0.53173770491803485</v>
      </c>
      <c r="M1044" s="13">
        <f t="shared" si="1290"/>
        <v>0.36707099601660764</v>
      </c>
      <c r="N1044" s="13">
        <f t="shared" si="1291"/>
        <v>0.1726930632439968</v>
      </c>
      <c r="O1044" s="13">
        <f t="shared" si="1292"/>
        <v>0.19518548896384805</v>
      </c>
      <c r="P1044" s="13">
        <f t="shared" si="1293"/>
        <v>9.18274131046279E-2</v>
      </c>
      <c r="Q1044" s="13">
        <f t="shared" si="1294"/>
        <v>4.0622787439253009E-2</v>
      </c>
      <c r="R1044" s="13">
        <f t="shared" si="1295"/>
        <v>5.1893741967470479E-2</v>
      </c>
      <c r="S1044" s="13">
        <f t="shared" si="1296"/>
        <v>5.7429447497851886E-3</v>
      </c>
      <c r="T1044" s="13">
        <f t="shared" si="1297"/>
        <v>2.160066776032157E-2</v>
      </c>
      <c r="U1044" s="13">
        <f t="shared" si="1298"/>
        <v>2.4414048946407554E-2</v>
      </c>
      <c r="V1044" s="13">
        <f t="shared" si="1299"/>
        <v>1.5962996129371211E-4</v>
      </c>
      <c r="W1044" s="13">
        <f t="shared" si="1300"/>
        <v>6.3704966037659606E-3</v>
      </c>
      <c r="X1044" s="13">
        <f t="shared" si="1301"/>
        <v>3.3874332432746474E-3</v>
      </c>
      <c r="Y1044" s="13">
        <f t="shared" si="1302"/>
        <v>9.0061298917095789E-4</v>
      </c>
      <c r="Z1044" s="13">
        <f t="shared" si="1303"/>
        <v>9.1979530844638231E-3</v>
      </c>
      <c r="AA1044" s="13">
        <f t="shared" si="1304"/>
        <v>4.3272901181731086E-3</v>
      </c>
      <c r="AB1044" s="13">
        <f t="shared" si="1305"/>
        <v>1.0179134202406184E-3</v>
      </c>
      <c r="AC1044" s="13">
        <f t="shared" si="1306"/>
        <v>2.4958397964331153E-6</v>
      </c>
      <c r="AD1044" s="13">
        <f t="shared" si="1307"/>
        <v>7.4926961325490215E-4</v>
      </c>
      <c r="AE1044" s="13">
        <f t="shared" si="1308"/>
        <v>3.9841490451698528E-4</v>
      </c>
      <c r="AF1044" s="13">
        <f t="shared" si="1309"/>
        <v>1.0592611346649986E-4</v>
      </c>
      <c r="AG1044" s="13">
        <f t="shared" si="1310"/>
        <v>1.8774969488521334E-5</v>
      </c>
      <c r="AH1044" s="13">
        <f t="shared" si="1311"/>
        <v>1.2227246157691378E-3</v>
      </c>
      <c r="AI1044" s="13">
        <f t="shared" si="1312"/>
        <v>5.7524582898796492E-4</v>
      </c>
      <c r="AJ1044" s="13">
        <f t="shared" si="1313"/>
        <v>1.3531573647100335E-4</v>
      </c>
      <c r="AK1044" s="13">
        <f t="shared" si="1314"/>
        <v>2.1220317313618296E-5</v>
      </c>
      <c r="AL1044" s="13">
        <f t="shared" si="1315"/>
        <v>2.4974625019914671E-8</v>
      </c>
      <c r="AM1044" s="13">
        <f t="shared" si="1316"/>
        <v>7.0500620377415827E-5</v>
      </c>
      <c r="AN1044" s="13">
        <f t="shared" si="1317"/>
        <v>3.7487838074784737E-5</v>
      </c>
      <c r="AO1044" s="13">
        <f t="shared" si="1318"/>
        <v>9.9668484901124762E-6</v>
      </c>
      <c r="AP1044" s="13">
        <f t="shared" si="1319"/>
        <v>1.7665830471327305E-6</v>
      </c>
      <c r="AQ1044" s="13">
        <f t="shared" si="1320"/>
        <v>2.3483970375736658E-7</v>
      </c>
      <c r="AR1044" s="13">
        <f t="shared" si="1321"/>
        <v>1.3003375618717353E-4</v>
      </c>
      <c r="AS1044" s="13">
        <f t="shared" si="1322"/>
        <v>6.1175979373946589E-5</v>
      </c>
      <c r="AT1044" s="13">
        <f t="shared" si="1323"/>
        <v>1.4390495830076993E-5</v>
      </c>
      <c r="AU1044" s="13">
        <f t="shared" si="1324"/>
        <v>2.2567285651951671E-6</v>
      </c>
      <c r="AV1044" s="13">
        <f t="shared" si="1325"/>
        <v>2.6542642503968806E-7</v>
      </c>
      <c r="AW1044" s="13">
        <f t="shared" si="1326"/>
        <v>1.735476571232498E-10</v>
      </c>
      <c r="AX1044" s="13">
        <f t="shared" si="1327"/>
        <v>5.5279806112435918E-6</v>
      </c>
      <c r="AY1044" s="13">
        <f t="shared" si="1328"/>
        <v>2.939435723054063E-6</v>
      </c>
      <c r="AZ1044" s="13">
        <f t="shared" si="1329"/>
        <v>7.8150440256542576E-7</v>
      </c>
      <c r="BA1044" s="13">
        <f t="shared" si="1330"/>
        <v>1.3851845246782656E-7</v>
      </c>
      <c r="BB1044" s="13">
        <f t="shared" si="1331"/>
        <v>1.8413871001009991E-8</v>
      </c>
      <c r="BC1044" s="13">
        <f t="shared" si="1332"/>
        <v>1.9582699009467625E-9</v>
      </c>
      <c r="BD1044" s="13">
        <f t="shared" si="1333"/>
        <v>1.1523975179473159E-5</v>
      </c>
      <c r="BE1044" s="13">
        <f t="shared" si="1334"/>
        <v>5.4215958114025652E-6</v>
      </c>
      <c r="BF1044" s="13">
        <f t="shared" si="1335"/>
        <v>1.275328204219615E-6</v>
      </c>
      <c r="BG1044" s="13">
        <f t="shared" si="1336"/>
        <v>1.9999794464664131E-7</v>
      </c>
      <c r="BH1044" s="13">
        <f t="shared" si="1337"/>
        <v>2.3522873012533756E-8</v>
      </c>
      <c r="BI1044" s="13">
        <f t="shared" si="1338"/>
        <v>2.2133249648796593E-9</v>
      </c>
      <c r="BJ1044" s="14">
        <f t="shared" si="1339"/>
        <v>0.24697681142153327</v>
      </c>
      <c r="BK1044" s="14">
        <f t="shared" si="1340"/>
        <v>0.46480644408245897</v>
      </c>
      <c r="BL1044" s="14">
        <f t="shared" si="1341"/>
        <v>0.27901955893440072</v>
      </c>
      <c r="BM1044" s="14">
        <f t="shared" si="1342"/>
        <v>8.070433752487749E-2</v>
      </c>
      <c r="BN1044" s="14">
        <f t="shared" si="1343"/>
        <v>0.9192934907358038</v>
      </c>
    </row>
    <row r="1045" spans="1:66" x14ac:dyDescent="0.25">
      <c r="A1045" t="s">
        <v>28</v>
      </c>
      <c r="B1045" t="s">
        <v>294</v>
      </c>
      <c r="C1045" t="s">
        <v>278</v>
      </c>
      <c r="D1045" s="24" t="s">
        <v>501</v>
      </c>
      <c r="E1045" s="10">
        <f>VLOOKUP(A1045,home!$A$2:$E$405,3,FALSE)</f>
        <v>1.4098360655737701</v>
      </c>
      <c r="F1045" s="10">
        <f>VLOOKUP(B1045,home!$B$2:$E$405,3,FALSE)</f>
        <v>0.71</v>
      </c>
      <c r="G1045" s="10">
        <f>VLOOKUP(C1045,away!$B$2:$E$405,4,FALSE)</f>
        <v>0.47</v>
      </c>
      <c r="H1045" s="10">
        <f>VLOOKUP(A1045,away!$A$2:$E$405,3,FALSE)</f>
        <v>1.1147540983606601</v>
      </c>
      <c r="I1045" s="10">
        <f>VLOOKUP(C1045,away!$B$2:$E$405,3,FALSE)</f>
        <v>0.47</v>
      </c>
      <c r="J1045" s="10">
        <f>VLOOKUP(B1045,home!$B$2:$E$405,4,FALSE)</f>
        <v>1.2</v>
      </c>
      <c r="K1045" s="12">
        <f t="shared" si="1288"/>
        <v>0.47046229508196702</v>
      </c>
      <c r="L1045" s="12">
        <f t="shared" si="1289"/>
        <v>0.62872131147541233</v>
      </c>
      <c r="M1045" s="13">
        <f t="shared" si="1290"/>
        <v>0.33314294842723996</v>
      </c>
      <c r="N1045" s="13">
        <f t="shared" si="1291"/>
        <v>0.1567311961074527</v>
      </c>
      <c r="O1045" s="13">
        <f t="shared" si="1292"/>
        <v>0.20945407144395997</v>
      </c>
      <c r="P1045" s="13">
        <f t="shared" si="1293"/>
        <v>9.8540243165787703E-2</v>
      </c>
      <c r="Q1045" s="13">
        <f t="shared" si="1294"/>
        <v>3.686805911582703E-2</v>
      </c>
      <c r="R1045" s="13">
        <f t="shared" si="1295"/>
        <v>6.5844119246055599E-2</v>
      </c>
      <c r="S1045" s="13">
        <f t="shared" si="1296"/>
        <v>7.2867965305990238E-3</v>
      </c>
      <c r="T1045" s="13">
        <f t="shared" si="1297"/>
        <v>2.3179734478855799E-2</v>
      </c>
      <c r="U1045" s="13">
        <f t="shared" si="1298"/>
        <v>3.0977175458150034E-2</v>
      </c>
      <c r="V1045" s="13">
        <f t="shared" si="1299"/>
        <v>2.3948434995804828E-4</v>
      </c>
      <c r="W1045" s="13">
        <f t="shared" si="1300"/>
        <v>5.7816772356165426E-3</v>
      </c>
      <c r="X1045" s="13">
        <f t="shared" si="1301"/>
        <v>3.635063694104369E-3</v>
      </c>
      <c r="Y1045" s="13">
        <f t="shared" si="1302"/>
        <v>1.1427210065269777E-3</v>
      </c>
      <c r="Z1045" s="13">
        <f t="shared" si="1303"/>
        <v>1.3799200335107842E-2</v>
      </c>
      <c r="AA1045" s="13">
        <f t="shared" si="1304"/>
        <v>6.492003459950684E-3</v>
      </c>
      <c r="AB1045" s="13">
        <f t="shared" si="1305"/>
        <v>1.5271214237242347E-3</v>
      </c>
      <c r="AC1045" s="13">
        <f t="shared" si="1306"/>
        <v>4.4273123201834713E-6</v>
      </c>
      <c r="AD1045" s="13">
        <f t="shared" si="1307"/>
        <v>6.8001528542282997E-4</v>
      </c>
      <c r="AE1045" s="13">
        <f t="shared" si="1308"/>
        <v>4.2754010207436851E-4</v>
      </c>
      <c r="AF1045" s="13">
        <f t="shared" si="1309"/>
        <v>1.3440178684226428E-4</v>
      </c>
      <c r="AG1045" s="13">
        <f t="shared" si="1310"/>
        <v>2.8167089229369082E-5</v>
      </c>
      <c r="AH1045" s="13">
        <f t="shared" si="1311"/>
        <v>2.1689628330002373E-3</v>
      </c>
      <c r="AI1045" s="13">
        <f t="shared" si="1312"/>
        <v>1.0204152323607769E-3</v>
      </c>
      <c r="AJ1045" s="13">
        <f t="shared" si="1313"/>
        <v>2.4003344607652485E-4</v>
      </c>
      <c r="AK1045" s="13">
        <f t="shared" si="1314"/>
        <v>3.764222864586517E-5</v>
      </c>
      <c r="AL1045" s="13">
        <f t="shared" si="1315"/>
        <v>5.2382130213036787E-8</v>
      </c>
      <c r="AM1045" s="13">
        <f t="shared" si="1316"/>
        <v>6.3984310374168711E-5</v>
      </c>
      <c r="AN1045" s="13">
        <f t="shared" si="1317"/>
        <v>4.0228299532297181E-5</v>
      </c>
      <c r="AO1045" s="13">
        <f t="shared" si="1318"/>
        <v>1.2646194620185796E-5</v>
      </c>
      <c r="AP1045" s="13">
        <f t="shared" si="1319"/>
        <v>2.6503106889255068E-6</v>
      </c>
      <c r="AQ1045" s="13">
        <f t="shared" si="1320"/>
        <v>4.165767030396369E-7</v>
      </c>
      <c r="AR1045" s="13">
        <f t="shared" si="1321"/>
        <v>2.7273463138106701E-4</v>
      </c>
      <c r="AS1045" s="13">
        <f t="shared" si="1322"/>
        <v>1.2831136062787106E-4</v>
      </c>
      <c r="AT1045" s="13">
        <f t="shared" si="1323"/>
        <v>3.0182828603039081E-5</v>
      </c>
      <c r="AU1045" s="13">
        <f t="shared" si="1324"/>
        <v>4.7332942722171374E-6</v>
      </c>
      <c r="AV1045" s="13">
        <f t="shared" si="1325"/>
        <v>5.5670912165140058E-7</v>
      </c>
      <c r="AW1045" s="13">
        <f t="shared" si="1326"/>
        <v>4.3039147418240352E-10</v>
      </c>
      <c r="AX1045" s="13">
        <f t="shared" si="1327"/>
        <v>5.0170342513113882E-6</v>
      </c>
      <c r="AY1045" s="13">
        <f t="shared" si="1328"/>
        <v>3.1543163542015594E-6</v>
      </c>
      <c r="AZ1045" s="13">
        <f t="shared" si="1329"/>
        <v>9.9159295751097255E-7</v>
      </c>
      <c r="BA1045" s="13">
        <f t="shared" si="1330"/>
        <v>2.0781187489869388E-7</v>
      </c>
      <c r="BB1045" s="13">
        <f t="shared" si="1331"/>
        <v>3.2663938631617779E-8</v>
      </c>
      <c r="BC1045" s="13">
        <f t="shared" si="1332"/>
        <v>4.107302866884623E-9</v>
      </c>
      <c r="BD1045" s="13">
        <f t="shared" si="1333"/>
        <v>2.8579012521111266E-5</v>
      </c>
      <c r="BE1045" s="13">
        <f t="shared" si="1334"/>
        <v>1.3445347821858279E-5</v>
      </c>
      <c r="BF1045" s="13">
        <f t="shared" si="1335"/>
        <v>3.1627645972233861E-6</v>
      </c>
      <c r="BG1045" s="13">
        <f t="shared" si="1336"/>
        <v>4.9598716373790261E-7</v>
      </c>
      <c r="BH1045" s="13">
        <f t="shared" si="1337"/>
        <v>5.8335814845832239E-8</v>
      </c>
      <c r="BI1045" s="13">
        <f t="shared" si="1338"/>
        <v>5.488960267569385E-9</v>
      </c>
      <c r="BJ1045" s="14">
        <f t="shared" si="1339"/>
        <v>0.22873790912055031</v>
      </c>
      <c r="BK1045" s="14">
        <f t="shared" si="1340"/>
        <v>0.43921710648438939</v>
      </c>
      <c r="BL1045" s="14">
        <f t="shared" si="1341"/>
        <v>0.31824381053280887</v>
      </c>
      <c r="BM1045" s="14">
        <f t="shared" si="1342"/>
        <v>9.9414235080570568E-2</v>
      </c>
      <c r="BN1045" s="14">
        <f t="shared" si="1343"/>
        <v>0.900580637506323</v>
      </c>
    </row>
    <row r="1046" spans="1:66" x14ac:dyDescent="0.25">
      <c r="A1046" t="s">
        <v>28</v>
      </c>
      <c r="B1046" t="s">
        <v>463</v>
      </c>
      <c r="C1046" t="s">
        <v>189</v>
      </c>
      <c r="D1046" s="24" t="s">
        <v>501</v>
      </c>
      <c r="E1046" s="10">
        <f>VLOOKUP(A1046,home!$A$2:$E$405,3,FALSE)</f>
        <v>1.4098360655737701</v>
      </c>
      <c r="F1046" s="10">
        <f>VLOOKUP(B1046,home!$B$2:$E$405,3,FALSE)</f>
        <v>0.95</v>
      </c>
      <c r="G1046" s="10">
        <f>VLOOKUP(C1046,away!$B$2:$E$405,4,FALSE)</f>
        <v>0.47</v>
      </c>
      <c r="H1046" s="10">
        <f>VLOOKUP(A1046,away!$A$2:$E$405,3,FALSE)</f>
        <v>1.1147540983606601</v>
      </c>
      <c r="I1046" s="10">
        <f>VLOOKUP(C1046,away!$B$2:$E$405,3,FALSE)</f>
        <v>0.47</v>
      </c>
      <c r="J1046" s="10">
        <f>VLOOKUP(B1046,home!$B$2:$E$405,4,FALSE)</f>
        <v>1.5</v>
      </c>
      <c r="K1046" s="12">
        <f t="shared" si="1288"/>
        <v>0.62949180327868826</v>
      </c>
      <c r="L1046" s="12">
        <f t="shared" si="1289"/>
        <v>0.78590163934426538</v>
      </c>
      <c r="M1046" s="13">
        <f t="shared" si="1290"/>
        <v>0.24283005495782889</v>
      </c>
      <c r="N1046" s="13">
        <f t="shared" si="1291"/>
        <v>0.1528595291856667</v>
      </c>
      <c r="O1046" s="13">
        <f t="shared" si="1292"/>
        <v>0.19084053827341579</v>
      </c>
      <c r="P1046" s="13">
        <f t="shared" si="1293"/>
        <v>0.12013255457640802</v>
      </c>
      <c r="Q1046" s="13">
        <f t="shared" si="1294"/>
        <v>4.8111910337708293E-2</v>
      </c>
      <c r="R1046" s="13">
        <f t="shared" si="1295"/>
        <v>7.4990945941209738E-2</v>
      </c>
      <c r="S1046" s="13">
        <f t="shared" si="1296"/>
        <v>1.4857953509461539E-2</v>
      </c>
      <c r="T1046" s="13">
        <f t="shared" si="1297"/>
        <v>3.7811229206389255E-2</v>
      </c>
      <c r="U1046" s="13">
        <f t="shared" si="1298"/>
        <v>4.7206185790106749E-2</v>
      </c>
      <c r="V1046" s="13">
        <f t="shared" si="1299"/>
        <v>8.1672295062446085E-4</v>
      </c>
      <c r="W1046" s="13">
        <f t="shared" si="1300"/>
        <v>1.0095351065888854E-2</v>
      </c>
      <c r="X1046" s="13">
        <f t="shared" si="1301"/>
        <v>7.9339529524379265E-3</v>
      </c>
      <c r="Y1046" s="13">
        <f t="shared" si="1302"/>
        <v>3.1176533159006205E-3</v>
      </c>
      <c r="Z1046" s="13">
        <f t="shared" si="1303"/>
        <v>1.9645169117057971E-2</v>
      </c>
      <c r="AA1046" s="13">
        <f t="shared" si="1304"/>
        <v>1.2366472933211619E-2</v>
      </c>
      <c r="AB1046" s="13">
        <f t="shared" si="1305"/>
        <v>3.8922966734622351E-3</v>
      </c>
      <c r="AC1046" s="13">
        <f t="shared" si="1306"/>
        <v>2.5253004219539767E-5</v>
      </c>
      <c r="AD1046" s="13">
        <f t="shared" si="1307"/>
        <v>1.5887351867994504E-3</v>
      </c>
      <c r="AE1046" s="13">
        <f t="shared" si="1308"/>
        <v>1.2485895877896057E-3</v>
      </c>
      <c r="AF1046" s="13">
        <f t="shared" si="1309"/>
        <v>4.9063430195601585E-4</v>
      </c>
      <c r="AG1046" s="13">
        <f t="shared" si="1310"/>
        <v>1.2853010074192071E-4</v>
      </c>
      <c r="AH1046" s="13">
        <f t="shared" si="1311"/>
        <v>3.8597926535727987E-3</v>
      </c>
      <c r="AI1046" s="13">
        <f t="shared" si="1312"/>
        <v>2.4297078377793742E-3</v>
      </c>
      <c r="AJ1046" s="13">
        <f t="shared" si="1313"/>
        <v>7.6474058412205029E-4</v>
      </c>
      <c r="AK1046" s="13">
        <f t="shared" si="1314"/>
        <v>1.604659764464623E-4</v>
      </c>
      <c r="AL1046" s="13">
        <f t="shared" si="1315"/>
        <v>4.9972527628822112E-7</v>
      </c>
      <c r="AM1046" s="13">
        <f t="shared" si="1316"/>
        <v>2.0001915553413796E-4</v>
      </c>
      <c r="AN1046" s="13">
        <f t="shared" si="1317"/>
        <v>1.5719538223453461E-4</v>
      </c>
      <c r="AO1046" s="13">
        <f t="shared" si="1318"/>
        <v>6.1770054297734576E-5</v>
      </c>
      <c r="AP1046" s="13">
        <f t="shared" si="1319"/>
        <v>1.6181728978324631E-5</v>
      </c>
      <c r="AQ1046" s="13">
        <f t="shared" si="1320"/>
        <v>3.1793118328724828E-6</v>
      </c>
      <c r="AR1046" s="13">
        <f t="shared" si="1321"/>
        <v>6.0668347479436301E-4</v>
      </c>
      <c r="AS1046" s="13">
        <f t="shared" si="1322"/>
        <v>3.8190227456768417E-4</v>
      </c>
      <c r="AT1046" s="13">
        <f t="shared" si="1323"/>
        <v>1.202021757469221E-4</v>
      </c>
      <c r="AU1046" s="13">
        <f t="shared" si="1324"/>
        <v>2.5222094789650606E-5</v>
      </c>
      <c r="AV1046" s="13">
        <f t="shared" si="1325"/>
        <v>3.9692754829007916E-6</v>
      </c>
      <c r="AW1046" s="13">
        <f t="shared" si="1326"/>
        <v>6.8673169203928059E-9</v>
      </c>
      <c r="AX1046" s="13">
        <f t="shared" si="1327"/>
        <v>2.0985069817910818E-5</v>
      </c>
      <c r="AY1046" s="13">
        <f t="shared" si="1328"/>
        <v>1.6492200771649974E-5</v>
      </c>
      <c r="AZ1046" s="13">
        <f t="shared" si="1329"/>
        <v>6.4806238114172369E-6</v>
      </c>
      <c r="BA1046" s="13">
        <f t="shared" si="1330"/>
        <v>1.6977109591220959E-6</v>
      </c>
      <c r="BB1046" s="13">
        <f t="shared" si="1331"/>
        <v>3.335584564766951E-7</v>
      </c>
      <c r="BC1046" s="13">
        <f t="shared" si="1332"/>
        <v>5.2428827552435497E-8</v>
      </c>
      <c r="BD1046" s="13">
        <f t="shared" si="1333"/>
        <v>7.9465589567327506E-5</v>
      </c>
      <c r="BE1046" s="13">
        <f t="shared" si="1334"/>
        <v>5.002293727534111E-5</v>
      </c>
      <c r="BF1046" s="13">
        <f t="shared" si="1335"/>
        <v>1.5744514495375591E-5</v>
      </c>
      <c r="BG1046" s="13">
        <f t="shared" si="1336"/>
        <v>3.3036809404804766E-6</v>
      </c>
      <c r="BH1046" s="13">
        <f t="shared" si="1337"/>
        <v>5.1991001817012192E-7</v>
      </c>
      <c r="BI1046" s="13">
        <f t="shared" si="1338"/>
        <v>6.5455818976113134E-8</v>
      </c>
      <c r="BJ1046" s="14">
        <f t="shared" si="1339"/>
        <v>0.26387050246680038</v>
      </c>
      <c r="BK1046" s="14">
        <f t="shared" si="1340"/>
        <v>0.37867953092459039</v>
      </c>
      <c r="BL1046" s="14">
        <f t="shared" si="1341"/>
        <v>0.33779824804682412</v>
      </c>
      <c r="BM1046" s="14">
        <f t="shared" si="1342"/>
        <v>0.17021143194958066</v>
      </c>
      <c r="BN1046" s="14">
        <f t="shared" si="1343"/>
        <v>0.82976553327223745</v>
      </c>
    </row>
    <row r="1047" spans="1:66" x14ac:dyDescent="0.25">
      <c r="A1047" t="s">
        <v>192</v>
      </c>
      <c r="B1047" t="s">
        <v>200</v>
      </c>
      <c r="C1047" t="s">
        <v>201</v>
      </c>
      <c r="D1047" s="24" t="s">
        <v>501</v>
      </c>
      <c r="E1047" s="10">
        <f>VLOOKUP(A1047,home!$A$2:$E$405,3,FALSE)</f>
        <v>1.52380952380952</v>
      </c>
      <c r="F1047" s="10">
        <f>VLOOKUP(B1047,home!$B$2:$E$405,3,FALSE)</f>
        <v>0.66</v>
      </c>
      <c r="G1047" s="10">
        <f>VLOOKUP(C1047,away!$B$2:$E$405,4,FALSE)</f>
        <v>0.16</v>
      </c>
      <c r="H1047" s="10">
        <f>VLOOKUP(A1047,away!$A$2:$E$405,3,FALSE)</f>
        <v>0.88095238095238104</v>
      </c>
      <c r="I1047" s="10">
        <f>VLOOKUP(C1047,away!$B$2:$E$405,3,FALSE)</f>
        <v>0.16</v>
      </c>
      <c r="J1047" s="10">
        <f>VLOOKUP(B1047,home!$B$2:$E$405,4,FALSE)</f>
        <v>0.76</v>
      </c>
      <c r="K1047" s="12">
        <f t="shared" si="1288"/>
        <v>0.16091428571428532</v>
      </c>
      <c r="L1047" s="12">
        <f t="shared" si="1289"/>
        <v>0.10712380952380954</v>
      </c>
      <c r="M1047" s="13">
        <f t="shared" si="1290"/>
        <v>0.76487864231385039</v>
      </c>
      <c r="N1047" s="13">
        <f t="shared" si="1291"/>
        <v>0.12307990038604556</v>
      </c>
      <c r="O1047" s="13">
        <f t="shared" si="1292"/>
        <v>8.1936713988058962E-2</v>
      </c>
      <c r="P1047" s="13">
        <f t="shared" si="1293"/>
        <v>1.3184787805164197E-2</v>
      </c>
      <c r="Q1047" s="13">
        <f t="shared" si="1294"/>
        <v>9.9026571282029539E-3</v>
      </c>
      <c r="R1047" s="13">
        <f t="shared" si="1295"/>
        <v>4.3886864711318438E-3</v>
      </c>
      <c r="S1047" s="13">
        <f t="shared" si="1296"/>
        <v>5.6819023257507756E-5</v>
      </c>
      <c r="T1047" s="13">
        <f t="shared" si="1297"/>
        <v>1.0608103559812082E-3</v>
      </c>
      <c r="U1047" s="13">
        <f t="shared" si="1298"/>
        <v>7.0620234872612812E-4</v>
      </c>
      <c r="V1047" s="13">
        <f t="shared" si="1299"/>
        <v>1.0882579906629516E-7</v>
      </c>
      <c r="W1047" s="13">
        <f t="shared" si="1300"/>
        <v>5.3115966615275157E-4</v>
      </c>
      <c r="X1047" s="13">
        <f t="shared" si="1301"/>
        <v>5.6899846903677631E-5</v>
      </c>
      <c r="Y1047" s="13">
        <f t="shared" si="1302"/>
        <v>3.0476641808217428E-6</v>
      </c>
      <c r="Z1047" s="13">
        <f t="shared" si="1303"/>
        <v>1.5671093786441586E-4</v>
      </c>
      <c r="AA1047" s="13">
        <f t="shared" si="1304"/>
        <v>2.5217028630068225E-5</v>
      </c>
      <c r="AB1047" s="13">
        <f t="shared" si="1305"/>
        <v>2.0288900749220555E-6</v>
      </c>
      <c r="AC1047" s="13">
        <f t="shared" si="1306"/>
        <v>1.1724450365713874E-10</v>
      </c>
      <c r="AD1047" s="13">
        <f t="shared" si="1307"/>
        <v>2.1367794569802061E-5</v>
      </c>
      <c r="AE1047" s="13">
        <f t="shared" si="1308"/>
        <v>2.2889995554393681E-6</v>
      </c>
      <c r="AF1047" s="13">
        <f t="shared" si="1309"/>
        <v>1.2260317618848577E-7</v>
      </c>
      <c r="AG1047" s="13">
        <f t="shared" si="1310"/>
        <v>4.3779064310098046E-9</v>
      </c>
      <c r="AH1047" s="13">
        <f t="shared" si="1311"/>
        <v>4.1968681645213078E-6</v>
      </c>
      <c r="AI1047" s="13">
        <f t="shared" si="1312"/>
        <v>6.7533604293096989E-7</v>
      </c>
      <c r="AJ1047" s="13">
        <f t="shared" si="1313"/>
        <v>5.4335608482674464E-8</v>
      </c>
      <c r="AK1047" s="13">
        <f t="shared" si="1314"/>
        <v>2.9144585426135421E-9</v>
      </c>
      <c r="AL1047" s="13">
        <f t="shared" si="1315"/>
        <v>8.0841263778254266E-14</v>
      </c>
      <c r="AM1047" s="13">
        <f t="shared" si="1316"/>
        <v>6.8767668009785687E-7</v>
      </c>
      <c r="AN1047" s="13">
        <f t="shared" si="1317"/>
        <v>7.3666545692768525E-8</v>
      </c>
      <c r="AO1047" s="13">
        <f t="shared" si="1318"/>
        <v>3.9457205045345732E-9</v>
      </c>
      <c r="AP1047" s="13">
        <f t="shared" si="1319"/>
        <v>1.408935372539838E-10</v>
      </c>
      <c r="AQ1047" s="13">
        <f t="shared" si="1320"/>
        <v>3.7732631119828794E-12</v>
      </c>
      <c r="AR1047" s="13">
        <f t="shared" si="1321"/>
        <v>8.9916901170544269E-8</v>
      </c>
      <c r="AS1047" s="13">
        <f t="shared" si="1322"/>
        <v>1.4468913925500115E-8</v>
      </c>
      <c r="AT1047" s="13">
        <f t="shared" si="1323"/>
        <v>1.1641274746916635E-9</v>
      </c>
      <c r="AU1047" s="13">
        <f t="shared" si="1324"/>
        <v>6.2441580356794613E-11</v>
      </c>
      <c r="AV1047" s="13">
        <f t="shared" si="1325"/>
        <v>2.5119355754961874E-12</v>
      </c>
      <c r="AW1047" s="13">
        <f t="shared" si="1326"/>
        <v>3.8708933310619605E-17</v>
      </c>
      <c r="AX1047" s="13">
        <f t="shared" si="1327"/>
        <v>1.8442833630052956E-8</v>
      </c>
      <c r="AY1047" s="13">
        <f t="shared" si="1328"/>
        <v>1.9756665968651019E-9</v>
      </c>
      <c r="AZ1047" s="13">
        <f t="shared" si="1329"/>
        <v>1.0582046610256507E-10</v>
      </c>
      <c r="BA1047" s="13">
        <f t="shared" si="1330"/>
        <v>3.7786304848306424E-12</v>
      </c>
      <c r="BB1047" s="13">
        <f t="shared" si="1331"/>
        <v>1.0119532307946442E-13</v>
      </c>
      <c r="BC1047" s="13">
        <f t="shared" si="1332"/>
        <v>2.1680857028529857E-15</v>
      </c>
      <c r="BD1047" s="13">
        <f t="shared" si="1333"/>
        <v>1.6053734989940964E-9</v>
      </c>
      <c r="BE1047" s="13">
        <f t="shared" si="1334"/>
        <v>2.5832752989527794E-10</v>
      </c>
      <c r="BF1047" s="13">
        <f t="shared" si="1335"/>
        <v>2.0784294976717166E-11</v>
      </c>
      <c r="BG1047" s="13">
        <f t="shared" si="1336"/>
        <v>1.1148299934178173E-12</v>
      </c>
      <c r="BH1047" s="13">
        <f t="shared" si="1337"/>
        <v>4.4848018020922355E-14</v>
      </c>
      <c r="BI1047" s="13">
        <f t="shared" si="1338"/>
        <v>1.4433373571076237E-15</v>
      </c>
      <c r="BJ1047" s="14">
        <f t="shared" si="1339"/>
        <v>0.13465904478449062</v>
      </c>
      <c r="BK1047" s="14">
        <f t="shared" si="1340"/>
        <v>0.77812036006106311</v>
      </c>
      <c r="BL1047" s="14">
        <f t="shared" si="1341"/>
        <v>8.7063885681438954E-2</v>
      </c>
      <c r="BM1047" s="14">
        <f t="shared" si="1342"/>
        <v>2.6286113967366035E-3</v>
      </c>
      <c r="BN1047" s="14">
        <f t="shared" si="1343"/>
        <v>0.99737138809245385</v>
      </c>
    </row>
    <row r="1048" spans="1:66" x14ac:dyDescent="0.25">
      <c r="A1048" t="s">
        <v>192</v>
      </c>
      <c r="B1048" t="s">
        <v>197</v>
      </c>
      <c r="C1048" t="s">
        <v>202</v>
      </c>
      <c r="D1048" s="24" t="s">
        <v>501</v>
      </c>
      <c r="E1048" s="10">
        <f>VLOOKUP(A1048,home!$A$2:$E$405,3,FALSE)</f>
        <v>1.52380952380952</v>
      </c>
      <c r="F1048" s="10">
        <f>VLOOKUP(B1048,home!$B$2:$E$405,3,FALSE)</f>
        <v>1.31</v>
      </c>
      <c r="G1048" s="10">
        <f>VLOOKUP(C1048,away!$B$2:$E$405,4,FALSE)</f>
        <v>2.19</v>
      </c>
      <c r="H1048" s="10">
        <f>VLOOKUP(A1048,away!$A$2:$E$405,3,FALSE)</f>
        <v>0.88095238095238104</v>
      </c>
      <c r="I1048" s="10">
        <f>VLOOKUP(C1048,away!$B$2:$E$405,3,FALSE)</f>
        <v>0.88</v>
      </c>
      <c r="J1048" s="10">
        <f>VLOOKUP(B1048,home!$B$2:$E$405,4,FALSE)</f>
        <v>0.56999999999999995</v>
      </c>
      <c r="K1048" s="12">
        <f t="shared" si="1288"/>
        <v>4.3716571428571314</v>
      </c>
      <c r="L1048" s="12">
        <f t="shared" si="1289"/>
        <v>0.44188571428571427</v>
      </c>
      <c r="M1048" s="13">
        <f t="shared" si="1290"/>
        <v>8.1190440697185805E-3</v>
      </c>
      <c r="N1048" s="13">
        <f t="shared" si="1291"/>
        <v>3.5493677000557063E-2</v>
      </c>
      <c r="O1048" s="13">
        <f t="shared" si="1292"/>
        <v>3.5876895880647868E-3</v>
      </c>
      <c r="P1048" s="13">
        <f t="shared" si="1293"/>
        <v>1.5684148814017584E-2</v>
      </c>
      <c r="Q1048" s="13">
        <f t="shared" si="1294"/>
        <v>7.7583093292874591E-2</v>
      </c>
      <c r="R1048" s="13">
        <f t="shared" si="1295"/>
        <v>7.9267438812871422E-4</v>
      </c>
      <c r="S1048" s="13">
        <f t="shared" si="1296"/>
        <v>7.5745531711584801E-3</v>
      </c>
      <c r="T1048" s="13">
        <f t="shared" si="1297"/>
        <v>3.4282860596217095E-2</v>
      </c>
      <c r="U1048" s="13">
        <f t="shared" si="1298"/>
        <v>3.4653006508227999E-3</v>
      </c>
      <c r="V1048" s="13">
        <f t="shared" si="1299"/>
        <v>1.6258128983329418E-3</v>
      </c>
      <c r="W1048" s="13">
        <f t="shared" si="1300"/>
        <v>0.11305556131958214</v>
      </c>
      <c r="X1048" s="13">
        <f t="shared" si="1301"/>
        <v>4.9957637467675911E-2</v>
      </c>
      <c r="Y1048" s="13">
        <f t="shared" si="1302"/>
        <v>1.1037783158215369E-2</v>
      </c>
      <c r="Z1048" s="13">
        <f t="shared" si="1303"/>
        <v>1.1675716273141615E-4</v>
      </c>
      <c r="AA1048" s="13">
        <f t="shared" si="1304"/>
        <v>5.1042228443452786E-4</v>
      </c>
      <c r="AB1048" s="13">
        <f t="shared" si="1305"/>
        <v>1.1156956128108291E-3</v>
      </c>
      <c r="AC1048" s="13">
        <f t="shared" si="1306"/>
        <v>1.9629382491212846E-4</v>
      </c>
      <c r="AD1048" s="13">
        <f t="shared" si="1307"/>
        <v>0.12356003804561841</v>
      </c>
      <c r="AE1048" s="13">
        <f t="shared" si="1308"/>
        <v>5.4599415668958116E-2</v>
      </c>
      <c r="AF1048" s="13">
        <f t="shared" si="1309"/>
        <v>1.2063350896230091E-2</v>
      </c>
      <c r="AG1048" s="13">
        <f t="shared" si="1310"/>
        <v>1.7768741424866151E-3</v>
      </c>
      <c r="AH1048" s="13">
        <f t="shared" si="1311"/>
        <v>1.2898330562886299E-5</v>
      </c>
      <c r="AI1048" s="13">
        <f t="shared" si="1312"/>
        <v>5.6387078936174336E-5</v>
      </c>
      <c r="AJ1048" s="13">
        <f t="shared" si="1313"/>
        <v>1.2325248819808774E-4</v>
      </c>
      <c r="AK1048" s="13">
        <f t="shared" si="1314"/>
        <v>1.7960587346869483E-4</v>
      </c>
      <c r="AL1048" s="13">
        <f t="shared" si="1315"/>
        <v>1.5167803178588973E-5</v>
      </c>
      <c r="AM1048" s="13">
        <f t="shared" si="1316"/>
        <v>0.10803242457876532</v>
      </c>
      <c r="AN1048" s="13">
        <f t="shared" si="1317"/>
        <v>4.7737985101005263E-2</v>
      </c>
      <c r="AO1048" s="13">
        <f t="shared" si="1318"/>
        <v>1.0547366822459249E-2</v>
      </c>
      <c r="AP1048" s="13">
        <f t="shared" si="1319"/>
        <v>1.5535769073919501E-3</v>
      </c>
      <c r="AQ1048" s="13">
        <f t="shared" si="1320"/>
        <v>1.7162586035517072E-4</v>
      </c>
      <c r="AR1048" s="13">
        <f t="shared" si="1321"/>
        <v>1.1399176027748543E-6</v>
      </c>
      <c r="AS1048" s="13">
        <f t="shared" si="1322"/>
        <v>4.9833289304392704E-6</v>
      </c>
      <c r="AT1048" s="13">
        <f t="shared" si="1323"/>
        <v>1.0892702756980714E-5</v>
      </c>
      <c r="AU1048" s="13">
        <f t="shared" si="1324"/>
        <v>1.5873053937524767E-5</v>
      </c>
      <c r="AV1048" s="13">
        <f t="shared" si="1325"/>
        <v>1.7347887406234167E-5</v>
      </c>
      <c r="AW1048" s="13">
        <f t="shared" si="1326"/>
        <v>8.1390972806894147E-7</v>
      </c>
      <c r="AX1048" s="13">
        <f t="shared" si="1327"/>
        <v>7.8713453428322297E-2</v>
      </c>
      <c r="AY1048" s="13">
        <f t="shared" si="1328"/>
        <v>3.4782350592069501E-2</v>
      </c>
      <c r="AZ1048" s="13">
        <f t="shared" si="1329"/>
        <v>7.6849119179563845E-3</v>
      </c>
      <c r="BA1048" s="13">
        <f t="shared" si="1330"/>
        <v>1.1319509306963187E-3</v>
      </c>
      <c r="BB1048" s="13">
        <f t="shared" si="1331"/>
        <v>1.2504823638678043E-4</v>
      </c>
      <c r="BC1048" s="13">
        <f t="shared" si="1332"/>
        <v>1.1051405851188265E-5</v>
      </c>
      <c r="BD1048" s="13">
        <f t="shared" si="1333"/>
        <v>8.3952217354837616E-8</v>
      </c>
      <c r="BE1048" s="13">
        <f t="shared" si="1334"/>
        <v>3.6701031065797028E-7</v>
      </c>
      <c r="BF1048" s="13">
        <f t="shared" si="1335"/>
        <v>8.0222162304506533E-7</v>
      </c>
      <c r="BG1048" s="13">
        <f t="shared" si="1336"/>
        <v>1.1690126295131335E-6</v>
      </c>
      <c r="BH1048" s="13">
        <f t="shared" si="1337"/>
        <v>1.2776306029753219E-6</v>
      </c>
      <c r="BI1048" s="13">
        <f t="shared" si="1338"/>
        <v>1.117072590285986E-6</v>
      </c>
      <c r="BJ1048" s="14">
        <f t="shared" si="1339"/>
        <v>0.8039020373696748</v>
      </c>
      <c r="BK1048" s="14">
        <f t="shared" si="1340"/>
        <v>6.7997371173387805E-2</v>
      </c>
      <c r="BL1048" s="14">
        <f t="shared" si="1341"/>
        <v>9.8989800860352882E-3</v>
      </c>
      <c r="BM1048" s="14">
        <f t="shared" si="1342"/>
        <v>0.70587328195612664</v>
      </c>
      <c r="BN1048" s="14">
        <f t="shared" si="1343"/>
        <v>0.14126032715336131</v>
      </c>
    </row>
    <row r="1049" spans="1:66" x14ac:dyDescent="0.25">
      <c r="A1049" t="s">
        <v>192</v>
      </c>
      <c r="B1049" t="s">
        <v>199</v>
      </c>
      <c r="C1049" t="s">
        <v>204</v>
      </c>
      <c r="D1049" s="24" t="s">
        <v>501</v>
      </c>
      <c r="E1049" s="10">
        <f>VLOOKUP(A1049,home!$A$2:$E$405,3,FALSE)</f>
        <v>1.52380952380952</v>
      </c>
      <c r="F1049" s="10">
        <f>VLOOKUP(B1049,home!$B$2:$E$405,3,FALSE)</f>
        <v>0.88</v>
      </c>
      <c r="G1049" s="10">
        <f>VLOOKUP(C1049,away!$B$2:$E$405,4,FALSE)</f>
        <v>0.66</v>
      </c>
      <c r="H1049" s="10">
        <f>VLOOKUP(A1049,away!$A$2:$E$405,3,FALSE)</f>
        <v>0.88095238095238104</v>
      </c>
      <c r="I1049" s="10">
        <f>VLOOKUP(C1049,away!$B$2:$E$405,3,FALSE)</f>
        <v>1.31</v>
      </c>
      <c r="J1049" s="10">
        <f>VLOOKUP(B1049,home!$B$2:$E$405,4,FALSE)</f>
        <v>2.27</v>
      </c>
      <c r="K1049" s="12">
        <f t="shared" si="1288"/>
        <v>0.88502857142856928</v>
      </c>
      <c r="L1049" s="12">
        <f t="shared" si="1289"/>
        <v>2.6196880952380956</v>
      </c>
      <c r="M1049" s="13">
        <f t="shared" si="1290"/>
        <v>3.0055287802778708E-2</v>
      </c>
      <c r="N1049" s="13">
        <f t="shared" si="1291"/>
        <v>2.6599788427967744E-2</v>
      </c>
      <c r="O1049" s="13">
        <f t="shared" si="1292"/>
        <v>7.8735479655894128E-2</v>
      </c>
      <c r="P1049" s="13">
        <f t="shared" si="1293"/>
        <v>6.9683149080599166E-2</v>
      </c>
      <c r="Q1049" s="13">
        <f t="shared" si="1294"/>
        <v>1.177078637635324E-2</v>
      </c>
      <c r="R1049" s="13">
        <f t="shared" si="1295"/>
        <v>0.10313119936370359</v>
      </c>
      <c r="S1049" s="13">
        <f t="shared" si="1296"/>
        <v>4.0390074598953593E-2</v>
      </c>
      <c r="T1049" s="13">
        <f t="shared" si="1297"/>
        <v>3.0835788941723348E-2</v>
      </c>
      <c r="U1049" s="13">
        <f t="shared" si="1298"/>
        <v>9.1274058042573561E-2</v>
      </c>
      <c r="V1049" s="13">
        <f t="shared" si="1299"/>
        <v>1.0404926666127447E-2</v>
      </c>
      <c r="W1049" s="13">
        <f t="shared" si="1300"/>
        <v>3.4724940837515916E-3</v>
      </c>
      <c r="X1049" s="13">
        <f t="shared" si="1301"/>
        <v>9.0968514119887638E-3</v>
      </c>
      <c r="Y1049" s="13">
        <f t="shared" si="1302"/>
        <v>1.1915456674068415E-2</v>
      </c>
      <c r="Z1049" s="13">
        <f t="shared" si="1303"/>
        <v>9.0057191740240308E-2</v>
      </c>
      <c r="AA1049" s="13">
        <f t="shared" si="1304"/>
        <v>7.9703187752733634E-2</v>
      </c>
      <c r="AB1049" s="13">
        <f t="shared" si="1305"/>
        <v>3.5269799197552437E-2</v>
      </c>
      <c r="AC1049" s="13">
        <f t="shared" si="1306"/>
        <v>1.5077381324839357E-3</v>
      </c>
      <c r="AD1049" s="13">
        <f t="shared" si="1307"/>
        <v>7.6831411955920735E-4</v>
      </c>
      <c r="AE1049" s="13">
        <f t="shared" si="1308"/>
        <v>2.0127433524125948E-3</v>
      </c>
      <c r="AF1049" s="13">
        <f t="shared" si="1309"/>
        <v>2.6363798995424452E-3</v>
      </c>
      <c r="AG1049" s="13">
        <f t="shared" si="1310"/>
        <v>2.30216434578545E-3</v>
      </c>
      <c r="AH1049" s="13">
        <f t="shared" si="1311"/>
        <v>5.8980438273120543E-2</v>
      </c>
      <c r="AI1049" s="13">
        <f t="shared" si="1312"/>
        <v>5.2199373027090781E-2</v>
      </c>
      <c r="AJ1049" s="13">
        <f t="shared" si="1313"/>
        <v>2.3098968269816573E-2</v>
      </c>
      <c r="AK1049" s="13">
        <f t="shared" si="1314"/>
        <v>6.8144156297698716E-3</v>
      </c>
      <c r="AL1049" s="13">
        <f t="shared" si="1315"/>
        <v>1.3982756279002422E-4</v>
      </c>
      <c r="AM1049" s="13">
        <f t="shared" si="1316"/>
        <v>1.3599598952837688E-4</v>
      </c>
      <c r="AN1049" s="13">
        <f t="shared" si="1317"/>
        <v>3.5626707476761366E-4</v>
      </c>
      <c r="AO1049" s="13">
        <f t="shared" si="1318"/>
        <v>4.6665430724700908E-4</v>
      </c>
      <c r="AP1049" s="13">
        <f t="shared" si="1319"/>
        <v>4.0749624442885674E-4</v>
      </c>
      <c r="AQ1049" s="13">
        <f t="shared" si="1320"/>
        <v>2.6687826509612736E-4</v>
      </c>
      <c r="AR1049" s="13">
        <f t="shared" si="1321"/>
        <v>3.0902070399203826E-2</v>
      </c>
      <c r="AS1049" s="13">
        <f t="shared" si="1322"/>
        <v>2.7349215219592441E-2</v>
      </c>
      <c r="AT1049" s="13">
        <f t="shared" si="1323"/>
        <v>1.210241843774419E-2</v>
      </c>
      <c r="AU1049" s="13">
        <f t="shared" si="1324"/>
        <v>3.5703287002625066E-3</v>
      </c>
      <c r="AV1049" s="13">
        <f t="shared" si="1325"/>
        <v>7.8996072728093657E-4</v>
      </c>
      <c r="AW1049" s="13">
        <f t="shared" si="1326"/>
        <v>9.0052788412727097E-6</v>
      </c>
      <c r="AX1049" s="13">
        <f t="shared" si="1327"/>
        <v>2.0060056055385666E-5</v>
      </c>
      <c r="AY1049" s="13">
        <f t="shared" si="1328"/>
        <v>5.2551090038102705E-5</v>
      </c>
      <c r="AZ1049" s="13">
        <f t="shared" si="1329"/>
        <v>6.8833732482301494E-5</v>
      </c>
      <c r="BA1049" s="13">
        <f t="shared" si="1330"/>
        <v>6.0107636511562999E-5</v>
      </c>
      <c r="BB1049" s="13">
        <f t="shared" si="1331"/>
        <v>3.9365814950560086E-5</v>
      </c>
      <c r="BC1049" s="13">
        <f t="shared" si="1332"/>
        <v>2.0625231357065606E-5</v>
      </c>
      <c r="BD1049" s="13">
        <f t="shared" si="1333"/>
        <v>1.3492297657167307E-2</v>
      </c>
      <c r="BE1049" s="13">
        <f t="shared" si="1334"/>
        <v>1.1941068920811813E-2</v>
      </c>
      <c r="BF1049" s="13">
        <f t="shared" si="1335"/>
        <v>5.2840935841580831E-3</v>
      </c>
      <c r="BG1049" s="13">
        <f t="shared" si="1336"/>
        <v>1.5588579320274325E-3</v>
      </c>
      <c r="BH1049" s="13">
        <f t="shared" si="1337"/>
        <v>3.4490845216058306E-4</v>
      </c>
      <c r="BI1049" s="13">
        <f t="shared" si="1338"/>
        <v>6.1050766937863985E-5</v>
      </c>
      <c r="BJ1049" s="14">
        <f t="shared" si="1339"/>
        <v>0.10330560307561577</v>
      </c>
      <c r="BK1049" s="14">
        <f t="shared" si="1340"/>
        <v>0.15223355493377097</v>
      </c>
      <c r="BL1049" s="14">
        <f t="shared" si="1341"/>
        <v>0.63660319000960219</v>
      </c>
      <c r="BM1049" s="14">
        <f t="shared" si="1342"/>
        <v>0.66218030324073596</v>
      </c>
      <c r="BN1049" s="14">
        <f t="shared" si="1343"/>
        <v>0.31997569070729653</v>
      </c>
    </row>
    <row r="1050" spans="1:66" x14ac:dyDescent="0.25">
      <c r="A1050" t="s">
        <v>32</v>
      </c>
      <c r="B1050" t="s">
        <v>34</v>
      </c>
      <c r="C1050" t="s">
        <v>210</v>
      </c>
      <c r="D1050" s="24" t="s">
        <v>501</v>
      </c>
      <c r="E1050" s="10">
        <f>VLOOKUP(A1050,home!$A$2:$E$405,3,FALSE)</f>
        <v>1.1764705882352899</v>
      </c>
      <c r="F1050" s="10">
        <f>VLOOKUP(B1050,home!$B$2:$E$405,3,FALSE)</f>
        <v>0</v>
      </c>
      <c r="G1050" s="10">
        <f>VLOOKUP(C1050,away!$B$2:$E$405,4,FALSE)</f>
        <v>0</v>
      </c>
      <c r="H1050" s="10">
        <f>VLOOKUP(A1050,away!$A$2:$E$405,3,FALSE)</f>
        <v>1.26470588235294</v>
      </c>
      <c r="I1050" s="10">
        <f>VLOOKUP(C1050,away!$B$2:$E$405,3,FALSE)</f>
        <v>0.56999999999999995</v>
      </c>
      <c r="J1050" s="10">
        <f>VLOOKUP(B1050,home!$B$2:$E$405,4,FALSE)</f>
        <v>1.19</v>
      </c>
      <c r="K1050" s="12">
        <f t="shared" si="1288"/>
        <v>0</v>
      </c>
      <c r="L1050" s="12">
        <f t="shared" si="1289"/>
        <v>0.85784999999999911</v>
      </c>
      <c r="M1050" s="13">
        <f t="shared" si="1290"/>
        <v>0.42407285952939594</v>
      </c>
      <c r="N1050" s="13">
        <f t="shared" si="1291"/>
        <v>0</v>
      </c>
      <c r="O1050" s="13">
        <f t="shared" si="1292"/>
        <v>0.36379090254729191</v>
      </c>
      <c r="P1050" s="13">
        <f t="shared" si="1293"/>
        <v>0</v>
      </c>
      <c r="Q1050" s="13">
        <f t="shared" si="1294"/>
        <v>0</v>
      </c>
      <c r="R1050" s="13">
        <f t="shared" si="1295"/>
        <v>0.156039012875097</v>
      </c>
      <c r="S1050" s="13">
        <f t="shared" si="1296"/>
        <v>0</v>
      </c>
      <c r="T1050" s="13">
        <f t="shared" si="1297"/>
        <v>0</v>
      </c>
      <c r="U1050" s="13">
        <f t="shared" si="1298"/>
        <v>0</v>
      </c>
      <c r="V1050" s="13">
        <f t="shared" si="1299"/>
        <v>0</v>
      </c>
      <c r="W1050" s="13">
        <f t="shared" si="1300"/>
        <v>0</v>
      </c>
      <c r="X1050" s="13">
        <f t="shared" si="1301"/>
        <v>0</v>
      </c>
      <c r="Y1050" s="13">
        <f t="shared" si="1302"/>
        <v>0</v>
      </c>
      <c r="Z1050" s="13">
        <f t="shared" si="1303"/>
        <v>4.4619355731633954E-2</v>
      </c>
      <c r="AA1050" s="13">
        <f t="shared" si="1304"/>
        <v>0</v>
      </c>
      <c r="AB1050" s="13">
        <f t="shared" si="1305"/>
        <v>0</v>
      </c>
      <c r="AC1050" s="13">
        <f t="shared" si="1306"/>
        <v>0</v>
      </c>
      <c r="AD1050" s="13">
        <f t="shared" si="1307"/>
        <v>0</v>
      </c>
      <c r="AE1050" s="13">
        <f t="shared" si="1308"/>
        <v>0</v>
      </c>
      <c r="AF1050" s="13">
        <f t="shared" si="1309"/>
        <v>0</v>
      </c>
      <c r="AG1050" s="13">
        <f t="shared" si="1310"/>
        <v>0</v>
      </c>
      <c r="AH1050" s="13">
        <f t="shared" si="1311"/>
        <v>9.5691785785955337E-3</v>
      </c>
      <c r="AI1050" s="13">
        <f t="shared" si="1312"/>
        <v>0</v>
      </c>
      <c r="AJ1050" s="13">
        <f t="shared" si="1313"/>
        <v>0</v>
      </c>
      <c r="AK1050" s="13">
        <f t="shared" si="1314"/>
        <v>0</v>
      </c>
      <c r="AL1050" s="13">
        <f t="shared" si="1315"/>
        <v>0</v>
      </c>
      <c r="AM1050" s="13">
        <f t="shared" si="1316"/>
        <v>0</v>
      </c>
      <c r="AN1050" s="13">
        <f t="shared" si="1317"/>
        <v>0</v>
      </c>
      <c r="AO1050" s="13">
        <f t="shared" si="1318"/>
        <v>0</v>
      </c>
      <c r="AP1050" s="13">
        <f t="shared" si="1319"/>
        <v>0</v>
      </c>
      <c r="AQ1050" s="13">
        <f t="shared" si="1320"/>
        <v>0</v>
      </c>
      <c r="AR1050" s="13">
        <f t="shared" si="1321"/>
        <v>1.6417839687296344E-3</v>
      </c>
      <c r="AS1050" s="13">
        <f t="shared" si="1322"/>
        <v>0</v>
      </c>
      <c r="AT1050" s="13">
        <f t="shared" si="1323"/>
        <v>0</v>
      </c>
      <c r="AU1050" s="13">
        <f t="shared" si="1324"/>
        <v>0</v>
      </c>
      <c r="AV1050" s="13">
        <f t="shared" si="1325"/>
        <v>0</v>
      </c>
      <c r="AW1050" s="13">
        <f t="shared" si="1326"/>
        <v>0</v>
      </c>
      <c r="AX1050" s="13">
        <f t="shared" si="1327"/>
        <v>0</v>
      </c>
      <c r="AY1050" s="13">
        <f t="shared" si="1328"/>
        <v>0</v>
      </c>
      <c r="AZ1050" s="13">
        <f t="shared" si="1329"/>
        <v>0</v>
      </c>
      <c r="BA1050" s="13">
        <f t="shared" si="1330"/>
        <v>0</v>
      </c>
      <c r="BB1050" s="13">
        <f t="shared" si="1331"/>
        <v>0</v>
      </c>
      <c r="BC1050" s="13">
        <f t="shared" si="1332"/>
        <v>0</v>
      </c>
      <c r="BD1050" s="13">
        <f t="shared" si="1333"/>
        <v>2.347340629291192E-4</v>
      </c>
      <c r="BE1050" s="13">
        <f t="shared" si="1334"/>
        <v>0</v>
      </c>
      <c r="BF1050" s="13">
        <f t="shared" si="1335"/>
        <v>0</v>
      </c>
      <c r="BG1050" s="13">
        <f t="shared" si="1336"/>
        <v>0</v>
      </c>
      <c r="BH1050" s="13">
        <f t="shared" si="1337"/>
        <v>0</v>
      </c>
      <c r="BI1050" s="13">
        <f t="shared" si="1338"/>
        <v>0</v>
      </c>
      <c r="BJ1050" s="14">
        <f t="shared" si="1339"/>
        <v>0</v>
      </c>
      <c r="BK1050" s="14">
        <f t="shared" si="1340"/>
        <v>0.42407285952939594</v>
      </c>
      <c r="BL1050" s="14">
        <f t="shared" si="1341"/>
        <v>0.53127561203264306</v>
      </c>
      <c r="BM1050" s="14">
        <f t="shared" si="1342"/>
        <v>5.6065052341888244E-2</v>
      </c>
      <c r="BN1050" s="14">
        <f t="shared" si="1343"/>
        <v>0.94390277495178487</v>
      </c>
    </row>
    <row r="1051" spans="1:66" x14ac:dyDescent="0.25">
      <c r="A1051" t="s">
        <v>32</v>
      </c>
      <c r="B1051" t="s">
        <v>195</v>
      </c>
      <c r="C1051" t="s">
        <v>206</v>
      </c>
      <c r="D1051" s="24" t="s">
        <v>501</v>
      </c>
      <c r="E1051" s="10">
        <f>VLOOKUP(A1051,home!$A$2:$E$405,3,FALSE)</f>
        <v>1.1764705882352899</v>
      </c>
      <c r="F1051" s="10">
        <f>VLOOKUP(B1051,home!$B$2:$E$405,3,FALSE)</f>
        <v>0</v>
      </c>
      <c r="G1051" s="10">
        <f>VLOOKUP(C1051,away!$B$2:$E$405,4,FALSE)</f>
        <v>0.85</v>
      </c>
      <c r="H1051" s="10">
        <f>VLOOKUP(A1051,away!$A$2:$E$405,3,FALSE)</f>
        <v>1.26470588235294</v>
      </c>
      <c r="I1051" s="10">
        <f>VLOOKUP(C1051,away!$B$2:$E$405,3,FALSE)</f>
        <v>0.56999999999999995</v>
      </c>
      <c r="J1051" s="10">
        <f>VLOOKUP(B1051,home!$B$2:$E$405,4,FALSE)</f>
        <v>1.32</v>
      </c>
      <c r="K1051" s="12">
        <f t="shared" si="1288"/>
        <v>0</v>
      </c>
      <c r="L1051" s="12">
        <f t="shared" si="1289"/>
        <v>0.95156470588235209</v>
      </c>
      <c r="M1051" s="13">
        <f t="shared" si="1290"/>
        <v>0.38613636068321916</v>
      </c>
      <c r="N1051" s="13">
        <f t="shared" si="1291"/>
        <v>0</v>
      </c>
      <c r="O1051" s="13">
        <f t="shared" si="1292"/>
        <v>0.36743373248400923</v>
      </c>
      <c r="P1051" s="13">
        <f t="shared" si="1293"/>
        <v>0</v>
      </c>
      <c r="Q1051" s="13">
        <f t="shared" si="1294"/>
        <v>0</v>
      </c>
      <c r="R1051" s="13">
        <f t="shared" si="1295"/>
        <v>0.17481848579120052</v>
      </c>
      <c r="S1051" s="13">
        <f t="shared" si="1296"/>
        <v>0</v>
      </c>
      <c r="T1051" s="13">
        <f t="shared" si="1297"/>
        <v>0</v>
      </c>
      <c r="U1051" s="13">
        <f t="shared" si="1298"/>
        <v>0</v>
      </c>
      <c r="V1051" s="13">
        <f t="shared" si="1299"/>
        <v>0</v>
      </c>
      <c r="W1051" s="13">
        <f t="shared" si="1300"/>
        <v>0</v>
      </c>
      <c r="X1051" s="13">
        <f t="shared" si="1301"/>
        <v>0</v>
      </c>
      <c r="Y1051" s="13">
        <f t="shared" si="1302"/>
        <v>0</v>
      </c>
      <c r="Z1051" s="13">
        <f t="shared" si="1303"/>
        <v>5.5450367004900636E-2</v>
      </c>
      <c r="AA1051" s="13">
        <f t="shared" si="1304"/>
        <v>0</v>
      </c>
      <c r="AB1051" s="13">
        <f t="shared" si="1305"/>
        <v>0</v>
      </c>
      <c r="AC1051" s="13">
        <f t="shared" si="1306"/>
        <v>0</v>
      </c>
      <c r="AD1051" s="13">
        <f t="shared" si="1307"/>
        <v>0</v>
      </c>
      <c r="AE1051" s="13">
        <f t="shared" si="1308"/>
        <v>0</v>
      </c>
      <c r="AF1051" s="13">
        <f t="shared" si="1309"/>
        <v>0</v>
      </c>
      <c r="AG1051" s="13">
        <f t="shared" si="1310"/>
        <v>0</v>
      </c>
      <c r="AH1051" s="13">
        <f t="shared" si="1311"/>
        <v>1.3191153042521688E-2</v>
      </c>
      <c r="AI1051" s="13">
        <f t="shared" si="1312"/>
        <v>0</v>
      </c>
      <c r="AJ1051" s="13">
        <f t="shared" si="1313"/>
        <v>0</v>
      </c>
      <c r="AK1051" s="13">
        <f t="shared" si="1314"/>
        <v>0</v>
      </c>
      <c r="AL1051" s="13">
        <f t="shared" si="1315"/>
        <v>0</v>
      </c>
      <c r="AM1051" s="13">
        <f t="shared" si="1316"/>
        <v>0</v>
      </c>
      <c r="AN1051" s="13">
        <f t="shared" si="1317"/>
        <v>0</v>
      </c>
      <c r="AO1051" s="13">
        <f t="shared" si="1318"/>
        <v>0</v>
      </c>
      <c r="AP1051" s="13">
        <f t="shared" si="1319"/>
        <v>0</v>
      </c>
      <c r="AQ1051" s="13">
        <f t="shared" si="1320"/>
        <v>0</v>
      </c>
      <c r="AR1051" s="13">
        <f t="shared" si="1321"/>
        <v>2.5104471330312491E-3</v>
      </c>
      <c r="AS1051" s="13">
        <f t="shared" si="1322"/>
        <v>0</v>
      </c>
      <c r="AT1051" s="13">
        <f t="shared" si="1323"/>
        <v>0</v>
      </c>
      <c r="AU1051" s="13">
        <f t="shared" si="1324"/>
        <v>0</v>
      </c>
      <c r="AV1051" s="13">
        <f t="shared" si="1325"/>
        <v>0</v>
      </c>
      <c r="AW1051" s="13">
        <f t="shared" si="1326"/>
        <v>0</v>
      </c>
      <c r="AX1051" s="13">
        <f t="shared" si="1327"/>
        <v>0</v>
      </c>
      <c r="AY1051" s="13">
        <f t="shared" si="1328"/>
        <v>0</v>
      </c>
      <c r="AZ1051" s="13">
        <f t="shared" si="1329"/>
        <v>0</v>
      </c>
      <c r="BA1051" s="13">
        <f t="shared" si="1330"/>
        <v>0</v>
      </c>
      <c r="BB1051" s="13">
        <f t="shared" si="1331"/>
        <v>0</v>
      </c>
      <c r="BC1051" s="13">
        <f t="shared" si="1332"/>
        <v>0</v>
      </c>
      <c r="BD1051" s="13">
        <f t="shared" si="1333"/>
        <v>3.9814214796267899E-4</v>
      </c>
      <c r="BE1051" s="13">
        <f t="shared" si="1334"/>
        <v>0</v>
      </c>
      <c r="BF1051" s="13">
        <f t="shared" si="1335"/>
        <v>0</v>
      </c>
      <c r="BG1051" s="13">
        <f t="shared" si="1336"/>
        <v>0</v>
      </c>
      <c r="BH1051" s="13">
        <f t="shared" si="1337"/>
        <v>0</v>
      </c>
      <c r="BI1051" s="13">
        <f t="shared" si="1338"/>
        <v>0</v>
      </c>
      <c r="BJ1051" s="14">
        <f t="shared" si="1339"/>
        <v>0</v>
      </c>
      <c r="BK1051" s="14">
        <f t="shared" si="1340"/>
        <v>0.38613636068321916</v>
      </c>
      <c r="BL1051" s="14">
        <f t="shared" si="1341"/>
        <v>0.55835196059872538</v>
      </c>
      <c r="BM1051" s="14">
        <f t="shared" si="1342"/>
        <v>7.1550109328416253E-2</v>
      </c>
      <c r="BN1051" s="14">
        <f t="shared" si="1343"/>
        <v>0.92838857895842897</v>
      </c>
    </row>
    <row r="1052" spans="1:66" x14ac:dyDescent="0.25">
      <c r="A1052" t="s">
        <v>32</v>
      </c>
      <c r="B1052" t="s">
        <v>33</v>
      </c>
      <c r="C1052" t="s">
        <v>209</v>
      </c>
      <c r="D1052" s="24" t="s">
        <v>501</v>
      </c>
      <c r="E1052" s="10">
        <f>VLOOKUP(A1052,home!$A$2:$E$405,3,FALSE)</f>
        <v>1.1764705882352899</v>
      </c>
      <c r="F1052" s="10">
        <f>VLOOKUP(B1052,home!$B$2:$E$405,3,FALSE)</f>
        <v>1.1299999999999999</v>
      </c>
      <c r="G1052" s="10">
        <f>VLOOKUP(C1052,away!$B$2:$E$405,4,FALSE)</f>
        <v>0.28000000000000003</v>
      </c>
      <c r="H1052" s="10">
        <f>VLOOKUP(A1052,away!$A$2:$E$405,3,FALSE)</f>
        <v>1.26470588235294</v>
      </c>
      <c r="I1052" s="10">
        <f>VLOOKUP(C1052,away!$B$2:$E$405,3,FALSE)</f>
        <v>0.85</v>
      </c>
      <c r="J1052" s="10">
        <f>VLOOKUP(B1052,home!$B$2:$E$405,4,FALSE)</f>
        <v>1.58</v>
      </c>
      <c r="K1052" s="12">
        <f t="shared" si="1288"/>
        <v>0.37223529411764572</v>
      </c>
      <c r="L1052" s="12">
        <f t="shared" si="1289"/>
        <v>1.6984999999999986</v>
      </c>
      <c r="M1052" s="13">
        <f t="shared" si="1290"/>
        <v>0.12609303214530232</v>
      </c>
      <c r="N1052" s="13">
        <f t="shared" si="1291"/>
        <v>4.6936276906792369E-2</v>
      </c>
      <c r="O1052" s="13">
        <f t="shared" si="1292"/>
        <v>0.21416901509879582</v>
      </c>
      <c r="P1052" s="13">
        <f t="shared" si="1293"/>
        <v>7.9721266326186771E-2</v>
      </c>
      <c r="Q1052" s="13">
        <f t="shared" si="1294"/>
        <v>8.7356694195935593E-3</v>
      </c>
      <c r="R1052" s="13">
        <f t="shared" si="1295"/>
        <v>0.18188303607265224</v>
      </c>
      <c r="S1052" s="13">
        <f t="shared" si="1296"/>
        <v>1.2600776181920808E-2</v>
      </c>
      <c r="T1052" s="13">
        <f t="shared" si="1297"/>
        <v>1.4837534509179648E-2</v>
      </c>
      <c r="U1052" s="13">
        <f t="shared" si="1298"/>
        <v>6.7703285427514068E-2</v>
      </c>
      <c r="V1052" s="13">
        <f t="shared" si="1299"/>
        <v>8.8519283194190776E-4</v>
      </c>
      <c r="W1052" s="13">
        <f t="shared" si="1300"/>
        <v>1.0839081585723108E-3</v>
      </c>
      <c r="X1052" s="13">
        <f t="shared" si="1301"/>
        <v>1.8410180073350684E-3</v>
      </c>
      <c r="Y1052" s="13">
        <f t="shared" si="1302"/>
        <v>1.5634845427293057E-3</v>
      </c>
      <c r="Z1052" s="13">
        <f t="shared" si="1303"/>
        <v>0.10297611225646651</v>
      </c>
      <c r="AA1052" s="13">
        <f t="shared" si="1304"/>
        <v>3.8331343432877515E-2</v>
      </c>
      <c r="AB1052" s="13">
        <f t="shared" si="1305"/>
        <v>7.1341394483308241E-3</v>
      </c>
      <c r="AC1052" s="13">
        <f t="shared" si="1306"/>
        <v>3.4978485876975883E-5</v>
      </c>
      <c r="AD1052" s="13">
        <f t="shared" si="1307"/>
        <v>1.0086721805066995E-4</v>
      </c>
      <c r="AE1052" s="13">
        <f t="shared" si="1308"/>
        <v>1.7132296985906275E-4</v>
      </c>
      <c r="AF1052" s="13">
        <f t="shared" si="1309"/>
        <v>1.4549603215280896E-4</v>
      </c>
      <c r="AG1052" s="13">
        <f t="shared" si="1310"/>
        <v>8.2375003537181924E-5</v>
      </c>
      <c r="AH1052" s="13">
        <f t="shared" si="1311"/>
        <v>4.37262316669021E-2</v>
      </c>
      <c r="AI1052" s="13">
        <f t="shared" si="1312"/>
        <v>1.6276446705185618E-2</v>
      </c>
      <c r="AJ1052" s="13">
        <f t="shared" si="1313"/>
        <v>3.0293339632474769E-3</v>
      </c>
      <c r="AK1052" s="13">
        <f t="shared" si="1314"/>
        <v>3.7587500626333264E-4</v>
      </c>
      <c r="AL1052" s="13">
        <f t="shared" si="1315"/>
        <v>8.8459422089931687E-7</v>
      </c>
      <c r="AM1052" s="13">
        <f t="shared" si="1316"/>
        <v>7.5092677155839692E-6</v>
      </c>
      <c r="AN1052" s="13">
        <f t="shared" si="1317"/>
        <v>1.275449121491936E-5</v>
      </c>
      <c r="AO1052" s="13">
        <f t="shared" si="1318"/>
        <v>1.0831751664270259E-5</v>
      </c>
      <c r="AP1052" s="13">
        <f t="shared" si="1319"/>
        <v>6.1325767339210066E-6</v>
      </c>
      <c r="AQ1052" s="13">
        <f t="shared" si="1320"/>
        <v>2.6040453956412078E-6</v>
      </c>
      <c r="AR1052" s="13">
        <f t="shared" si="1321"/>
        <v>1.4853800897246619E-2</v>
      </c>
      <c r="AS1052" s="13">
        <f t="shared" si="1322"/>
        <v>5.5291089457515444E-3</v>
      </c>
      <c r="AT1052" s="13">
        <f t="shared" si="1323"/>
        <v>1.0290647473151662E-3</v>
      </c>
      <c r="AU1052" s="13">
        <f t="shared" si="1324"/>
        <v>1.2768473962765389E-4</v>
      </c>
      <c r="AV1052" s="13">
        <f t="shared" si="1325"/>
        <v>1.1882191652408688E-5</v>
      </c>
      <c r="AW1052" s="13">
        <f t="shared" si="1326"/>
        <v>1.5535480755558263E-8</v>
      </c>
      <c r="AX1052" s="13">
        <f t="shared" si="1327"/>
        <v>4.658690794530898E-7</v>
      </c>
      <c r="AY1052" s="13">
        <f t="shared" si="1328"/>
        <v>7.912786314510724E-7</v>
      </c>
      <c r="AZ1052" s="13">
        <f t="shared" si="1329"/>
        <v>6.7199337775982274E-7</v>
      </c>
      <c r="BA1052" s="13">
        <f t="shared" si="1330"/>
        <v>3.8046025070835265E-7</v>
      </c>
      <c r="BB1052" s="13">
        <f t="shared" si="1331"/>
        <v>1.6155293395703427E-7</v>
      </c>
      <c r="BC1052" s="13">
        <f t="shared" si="1332"/>
        <v>5.4879531665204446E-8</v>
      </c>
      <c r="BD1052" s="13">
        <f t="shared" si="1333"/>
        <v>4.2048634706622224E-3</v>
      </c>
      <c r="BE1052" s="13">
        <f t="shared" si="1334"/>
        <v>1.5651985907264969E-3</v>
      </c>
      <c r="BF1052" s="13">
        <f t="shared" si="1335"/>
        <v>2.9131107888580109E-4</v>
      </c>
      <c r="BG1052" s="13">
        <f t="shared" si="1336"/>
        <v>3.6145421709594959E-5</v>
      </c>
      <c r="BH1052" s="13">
        <f t="shared" si="1337"/>
        <v>3.3636504202693533E-6</v>
      </c>
      <c r="BI1052" s="13">
        <f t="shared" si="1338"/>
        <v>2.5041388069958116E-7</v>
      </c>
      <c r="BJ1052" s="14">
        <f t="shared" si="1339"/>
        <v>7.554031093433132E-2</v>
      </c>
      <c r="BK1052" s="14">
        <f t="shared" si="1340"/>
        <v>0.21933692184408113</v>
      </c>
      <c r="BL1052" s="14">
        <f t="shared" si="1341"/>
        <v>0.60028138096964745</v>
      </c>
      <c r="BM1052" s="14">
        <f t="shared" si="1342"/>
        <v>0.34059565429205274</v>
      </c>
      <c r="BN1052" s="14">
        <f t="shared" si="1343"/>
        <v>0.65753829596932312</v>
      </c>
    </row>
    <row r="1053" spans="1:66" x14ac:dyDescent="0.25">
      <c r="A1053" t="s">
        <v>32</v>
      </c>
      <c r="B1053" t="s">
        <v>362</v>
      </c>
      <c r="C1053" t="s">
        <v>198</v>
      </c>
      <c r="D1053" s="24" t="s">
        <v>501</v>
      </c>
      <c r="E1053" s="10">
        <f>VLOOKUP(A1053,home!$A$2:$E$405,3,FALSE)</f>
        <v>1.1764705882352899</v>
      </c>
      <c r="F1053" s="10">
        <f>VLOOKUP(B1053,home!$B$2:$E$405,3,FALSE)</f>
        <v>1.7</v>
      </c>
      <c r="G1053" s="10">
        <f>VLOOKUP(C1053,away!$B$2:$E$405,4,FALSE)</f>
        <v>0</v>
      </c>
      <c r="H1053" s="10">
        <f>VLOOKUP(A1053,away!$A$2:$E$405,3,FALSE)</f>
        <v>1.26470588235294</v>
      </c>
      <c r="I1053" s="10">
        <f>VLOOKUP(C1053,away!$B$2:$E$405,3,FALSE)</f>
        <v>1.06</v>
      </c>
      <c r="J1053" s="10">
        <f>VLOOKUP(B1053,home!$B$2:$E$405,4,FALSE)</f>
        <v>1.05</v>
      </c>
      <c r="K1053" s="12">
        <f t="shared" si="1288"/>
        <v>0</v>
      </c>
      <c r="L1053" s="12">
        <f t="shared" si="1289"/>
        <v>1.4076176470588224</v>
      </c>
      <c r="M1053" s="13">
        <f t="shared" si="1290"/>
        <v>0.24472561200312795</v>
      </c>
      <c r="N1053" s="13">
        <f t="shared" si="1291"/>
        <v>0</v>
      </c>
      <c r="O1053" s="13">
        <f t="shared" si="1292"/>
        <v>0.34448009014287329</v>
      </c>
      <c r="P1053" s="13">
        <f t="shared" si="1293"/>
        <v>0</v>
      </c>
      <c r="Q1053" s="13">
        <f t="shared" si="1294"/>
        <v>0</v>
      </c>
      <c r="R1053" s="13">
        <f t="shared" si="1295"/>
        <v>0.24244812697276122</v>
      </c>
      <c r="S1053" s="13">
        <f t="shared" si="1296"/>
        <v>0</v>
      </c>
      <c r="T1053" s="13">
        <f t="shared" si="1297"/>
        <v>0</v>
      </c>
      <c r="U1053" s="13">
        <f t="shared" si="1298"/>
        <v>0</v>
      </c>
      <c r="V1053" s="13">
        <f t="shared" si="1299"/>
        <v>0</v>
      </c>
      <c r="W1053" s="13">
        <f t="shared" si="1300"/>
        <v>0</v>
      </c>
      <c r="X1053" s="13">
        <f t="shared" si="1301"/>
        <v>0</v>
      </c>
      <c r="Y1053" s="13">
        <f t="shared" si="1302"/>
        <v>0</v>
      </c>
      <c r="Z1053" s="13">
        <f t="shared" si="1303"/>
        <v>0.11375808734107222</v>
      </c>
      <c r="AA1053" s="13">
        <f t="shared" si="1304"/>
        <v>0</v>
      </c>
      <c r="AB1053" s="13">
        <f t="shared" si="1305"/>
        <v>0</v>
      </c>
      <c r="AC1053" s="13">
        <f t="shared" si="1306"/>
        <v>0</v>
      </c>
      <c r="AD1053" s="13">
        <f t="shared" si="1307"/>
        <v>0</v>
      </c>
      <c r="AE1053" s="13">
        <f t="shared" si="1308"/>
        <v>0</v>
      </c>
      <c r="AF1053" s="13">
        <f t="shared" si="1309"/>
        <v>0</v>
      </c>
      <c r="AG1053" s="13">
        <f t="shared" si="1310"/>
        <v>0</v>
      </c>
      <c r="AH1053" s="13">
        <f t="shared" si="1311"/>
        <v>4.0031972809238009E-2</v>
      </c>
      <c r="AI1053" s="13">
        <f t="shared" si="1312"/>
        <v>0</v>
      </c>
      <c r="AJ1053" s="13">
        <f t="shared" si="1313"/>
        <v>0</v>
      </c>
      <c r="AK1053" s="13">
        <f t="shared" si="1314"/>
        <v>0</v>
      </c>
      <c r="AL1053" s="13">
        <f t="shared" si="1315"/>
        <v>0</v>
      </c>
      <c r="AM1053" s="13">
        <f t="shared" si="1316"/>
        <v>0</v>
      </c>
      <c r="AN1053" s="13">
        <f t="shared" si="1317"/>
        <v>0</v>
      </c>
      <c r="AO1053" s="13">
        <f t="shared" si="1318"/>
        <v>0</v>
      </c>
      <c r="AP1053" s="13">
        <f t="shared" si="1319"/>
        <v>0</v>
      </c>
      <c r="AQ1053" s="13">
        <f t="shared" si="1320"/>
        <v>0</v>
      </c>
      <c r="AR1053" s="13">
        <f t="shared" si="1321"/>
        <v>1.1269942274572476E-2</v>
      </c>
      <c r="AS1053" s="13">
        <f t="shared" si="1322"/>
        <v>0</v>
      </c>
      <c r="AT1053" s="13">
        <f t="shared" si="1323"/>
        <v>0</v>
      </c>
      <c r="AU1053" s="13">
        <f t="shared" si="1324"/>
        <v>0</v>
      </c>
      <c r="AV1053" s="13">
        <f t="shared" si="1325"/>
        <v>0</v>
      </c>
      <c r="AW1053" s="13">
        <f t="shared" si="1326"/>
        <v>0</v>
      </c>
      <c r="AX1053" s="13">
        <f t="shared" si="1327"/>
        <v>0</v>
      </c>
      <c r="AY1053" s="13">
        <f t="shared" si="1328"/>
        <v>0</v>
      </c>
      <c r="AZ1053" s="13">
        <f t="shared" si="1329"/>
        <v>0</v>
      </c>
      <c r="BA1053" s="13">
        <f t="shared" si="1330"/>
        <v>0</v>
      </c>
      <c r="BB1053" s="13">
        <f t="shared" si="1331"/>
        <v>0</v>
      </c>
      <c r="BC1053" s="13">
        <f t="shared" si="1332"/>
        <v>0</v>
      </c>
      <c r="BD1053" s="13">
        <f t="shared" si="1333"/>
        <v>2.6439616045037394E-3</v>
      </c>
      <c r="BE1053" s="13">
        <f t="shared" si="1334"/>
        <v>0</v>
      </c>
      <c r="BF1053" s="13">
        <f t="shared" si="1335"/>
        <v>0</v>
      </c>
      <c r="BG1053" s="13">
        <f t="shared" si="1336"/>
        <v>0</v>
      </c>
      <c r="BH1053" s="13">
        <f t="shared" si="1337"/>
        <v>0</v>
      </c>
      <c r="BI1053" s="13">
        <f t="shared" si="1338"/>
        <v>0</v>
      </c>
      <c r="BJ1053" s="14">
        <f t="shared" si="1339"/>
        <v>0</v>
      </c>
      <c r="BK1053" s="14">
        <f t="shared" si="1340"/>
        <v>0.24472561200312795</v>
      </c>
      <c r="BL1053" s="14">
        <f t="shared" si="1341"/>
        <v>0.64087409380394866</v>
      </c>
      <c r="BM1053" s="14">
        <f t="shared" si="1342"/>
        <v>0.16770396402938645</v>
      </c>
      <c r="BN1053" s="14">
        <f t="shared" si="1343"/>
        <v>0.8316538291187624</v>
      </c>
    </row>
    <row r="1054" spans="1:66" x14ac:dyDescent="0.25">
      <c r="A1054" t="s">
        <v>32</v>
      </c>
      <c r="B1054" t="s">
        <v>207</v>
      </c>
      <c r="C1054" t="s">
        <v>208</v>
      </c>
      <c r="D1054" s="24" t="s">
        <v>501</v>
      </c>
      <c r="E1054" s="10">
        <f>VLOOKUP(A1054,home!$A$2:$E$405,3,FALSE)</f>
        <v>1.1764705882352899</v>
      </c>
      <c r="F1054" s="10">
        <f>VLOOKUP(B1054,home!$B$2:$E$405,3,FALSE)</f>
        <v>0.28000000000000003</v>
      </c>
      <c r="G1054" s="10">
        <f>VLOOKUP(C1054,away!$B$2:$E$405,4,FALSE)</f>
        <v>0.56999999999999995</v>
      </c>
      <c r="H1054" s="10">
        <f>VLOOKUP(A1054,away!$A$2:$E$405,3,FALSE)</f>
        <v>1.26470588235294</v>
      </c>
      <c r="I1054" s="10">
        <f>VLOOKUP(C1054,away!$B$2:$E$405,3,FALSE)</f>
        <v>1.98</v>
      </c>
      <c r="J1054" s="10">
        <f>VLOOKUP(B1054,home!$B$2:$E$405,4,FALSE)</f>
        <v>1.32</v>
      </c>
      <c r="K1054" s="12">
        <f t="shared" si="1288"/>
        <v>0.18776470588235228</v>
      </c>
      <c r="L1054" s="12">
        <f t="shared" si="1289"/>
        <v>3.3054352941176441</v>
      </c>
      <c r="M1054" s="13">
        <f t="shared" si="1290"/>
        <v>3.0403425378292964E-2</v>
      </c>
      <c r="N1054" s="13">
        <f t="shared" si="1291"/>
        <v>5.7086902239712224E-3</v>
      </c>
      <c r="O1054" s="13">
        <f t="shared" si="1292"/>
        <v>0.10049655530748164</v>
      </c>
      <c r="P1054" s="13">
        <f t="shared" si="1293"/>
        <v>1.8869706149498837E-2</v>
      </c>
      <c r="Q1054" s="13">
        <f t="shared" si="1294"/>
        <v>5.3594527043870823E-4</v>
      </c>
      <c r="R1054" s="13">
        <f t="shared" si="1295"/>
        <v>0.16609243042529789</v>
      </c>
      <c r="S1054" s="13">
        <f t="shared" si="1296"/>
        <v>2.9278428806796025E-3</v>
      </c>
      <c r="T1054" s="13">
        <f t="shared" si="1297"/>
        <v>1.7715324126235316E-3</v>
      </c>
      <c r="U1054" s="13">
        <f t="shared" si="1298"/>
        <v>3.1186296348091114E-2</v>
      </c>
      <c r="V1054" s="13">
        <f t="shared" si="1299"/>
        <v>2.0190537423154671E-4</v>
      </c>
      <c r="W1054" s="13">
        <f t="shared" si="1300"/>
        <v>3.3543868690987281E-5</v>
      </c>
      <c r="X1054" s="13">
        <f t="shared" si="1301"/>
        <v>1.1087708747243716E-4</v>
      </c>
      <c r="Y1054" s="13">
        <f t="shared" si="1302"/>
        <v>1.8324851912018161E-4</v>
      </c>
      <c r="Z1054" s="13">
        <f t="shared" si="1303"/>
        <v>0.18300259387118625</v>
      </c>
      <c r="AA1054" s="13">
        <f t="shared" si="1304"/>
        <v>3.4361428213930845E-2</v>
      </c>
      <c r="AB1054" s="13">
        <f t="shared" si="1305"/>
        <v>3.2259317311431434E-3</v>
      </c>
      <c r="AC1054" s="13">
        <f t="shared" si="1306"/>
        <v>7.8319610256687123E-6</v>
      </c>
      <c r="AD1054" s="13">
        <f t="shared" si="1307"/>
        <v>1.5745886597298671E-6</v>
      </c>
      <c r="AE1054" s="13">
        <f t="shared" si="1308"/>
        <v>5.2047009295884996E-6</v>
      </c>
      <c r="AF1054" s="13">
        <f t="shared" si="1309"/>
        <v>8.6019010739943732E-6</v>
      </c>
      <c r="AG1054" s="13">
        <f t="shared" si="1310"/>
        <v>9.4776758021631546E-6</v>
      </c>
      <c r="AH1054" s="13">
        <f t="shared" si="1311"/>
        <v>0.1512258081742241</v>
      </c>
      <c r="AI1054" s="13">
        <f t="shared" si="1312"/>
        <v>2.8394869393654206E-2</v>
      </c>
      <c r="AJ1054" s="13">
        <f t="shared" si="1313"/>
        <v>2.6657771501336445E-3</v>
      </c>
      <c r="AK1054" s="13">
        <f t="shared" si="1314"/>
        <v>1.6684628751424641E-4</v>
      </c>
      <c r="AL1054" s="13">
        <f t="shared" si="1315"/>
        <v>1.9443441163601392E-7</v>
      </c>
      <c r="AM1054" s="13">
        <f t="shared" si="1316"/>
        <v>5.9130435315973177E-8</v>
      </c>
      <c r="AN1054" s="13">
        <f t="shared" si="1317"/>
        <v>1.954518278499581E-7</v>
      </c>
      <c r="AO1054" s="13">
        <f t="shared" si="1318"/>
        <v>3.2302668503752879E-7</v>
      </c>
      <c r="AP1054" s="13">
        <f t="shared" si="1319"/>
        <v>3.5591460188829052E-7</v>
      </c>
      <c r="AQ1054" s="13">
        <f t="shared" si="1320"/>
        <v>2.9411317169334644E-7</v>
      </c>
      <c r="AR1054" s="13">
        <f t="shared" si="1321"/>
        <v>9.997342474410896E-2</v>
      </c>
      <c r="AS1054" s="13">
        <f t="shared" si="1322"/>
        <v>1.8771480693129096E-2</v>
      </c>
      <c r="AT1054" s="13">
        <f t="shared" si="1323"/>
        <v>1.7623107756608194E-3</v>
      </c>
      <c r="AU1054" s="13">
        <f t="shared" si="1324"/>
        <v>1.10299921488418E-4</v>
      </c>
      <c r="AV1054" s="13">
        <f t="shared" si="1325"/>
        <v>5.1776080792798355E-6</v>
      </c>
      <c r="AW1054" s="13">
        <f t="shared" si="1326"/>
        <v>3.3520713239014136E-9</v>
      </c>
      <c r="AX1054" s="13">
        <f t="shared" si="1327"/>
        <v>1.8504347992998603E-9</v>
      </c>
      <c r="AY1054" s="13">
        <f t="shared" si="1328"/>
        <v>6.1164924950692564E-9</v>
      </c>
      <c r="AZ1054" s="13">
        <f t="shared" si="1329"/>
        <v>1.0108835084703809E-8</v>
      </c>
      <c r="BA1054" s="13">
        <f t="shared" si="1330"/>
        <v>1.113803342379823E-8</v>
      </c>
      <c r="BB1054" s="13">
        <f t="shared" si="1331"/>
        <v>9.2040121965211644E-9</v>
      </c>
      <c r="BC1054" s="13">
        <f t="shared" si="1332"/>
        <v>6.0846533523740629E-9</v>
      </c>
      <c r="BD1054" s="13">
        <f t="shared" si="1333"/>
        <v>5.5075947770498693E-2</v>
      </c>
      <c r="BE1054" s="13">
        <f t="shared" si="1334"/>
        <v>1.0341319134319481E-2</v>
      </c>
      <c r="BF1054" s="13">
        <f t="shared" si="1335"/>
        <v>9.7086737284551969E-4</v>
      </c>
      <c r="BG1054" s="13">
        <f t="shared" si="1336"/>
        <v>6.0764875571037036E-5</v>
      </c>
      <c r="BH1054" s="13">
        <f t="shared" si="1337"/>
        <v>2.8523747473933744E-6</v>
      </c>
      <c r="BI1054" s="13">
        <f t="shared" si="1338"/>
        <v>1.071150611021132E-7</v>
      </c>
      <c r="BJ1054" s="14">
        <f t="shared" si="1339"/>
        <v>8.3699683879656789E-3</v>
      </c>
      <c r="BK1054" s="14">
        <f t="shared" si="1340"/>
        <v>5.2410912294632746E-2</v>
      </c>
      <c r="BL1054" s="14">
        <f t="shared" si="1341"/>
        <v>0.70489049541698068</v>
      </c>
      <c r="BM1054" s="14">
        <f t="shared" si="1342"/>
        <v>0.62656721445136287</v>
      </c>
      <c r="BN1054" s="14">
        <f t="shared" si="1343"/>
        <v>0.32210675275498124</v>
      </c>
    </row>
    <row r="1055" spans="1:66" x14ac:dyDescent="0.25">
      <c r="A1055" t="s">
        <v>298</v>
      </c>
      <c r="B1055" t="s">
        <v>299</v>
      </c>
      <c r="C1055" t="s">
        <v>331</v>
      </c>
      <c r="D1055" s="24" t="s">
        <v>501</v>
      </c>
      <c r="E1055" s="10">
        <f>VLOOKUP(A1055,home!$A$2:$E$405,3,FALSE)</f>
        <v>1.65</v>
      </c>
      <c r="F1055" s="10">
        <f>VLOOKUP(B1055,home!$B$2:$E$405,3,FALSE)</f>
        <v>0.91</v>
      </c>
      <c r="G1055" s="10">
        <f>VLOOKUP(C1055,away!$B$2:$E$405,4,FALSE)</f>
        <v>2.42</v>
      </c>
      <c r="H1055" s="10">
        <f>VLOOKUP(A1055,away!$A$2:$E$405,3,FALSE)</f>
        <v>1.25</v>
      </c>
      <c r="I1055" s="10">
        <f>VLOOKUP(C1055,away!$B$2:$E$405,3,FALSE)</f>
        <v>0.45</v>
      </c>
      <c r="J1055" s="10">
        <f>VLOOKUP(B1055,home!$B$2:$E$405,4,FALSE)</f>
        <v>1.2</v>
      </c>
      <c r="K1055" s="12">
        <f t="shared" si="1288"/>
        <v>3.6336300000000001</v>
      </c>
      <c r="L1055" s="12">
        <f t="shared" si="1289"/>
        <v>0.67499999999999993</v>
      </c>
      <c r="M1055" s="13">
        <f t="shared" si="1290"/>
        <v>1.3451966169663078E-2</v>
      </c>
      <c r="N1055" s="13">
        <f t="shared" si="1291"/>
        <v>4.887946783307285E-2</v>
      </c>
      <c r="O1055" s="13">
        <f t="shared" si="1292"/>
        <v>9.0800771645225768E-3</v>
      </c>
      <c r="P1055" s="13">
        <f t="shared" si="1293"/>
        <v>3.2993640787324169E-2</v>
      </c>
      <c r="Q1055" s="13">
        <f t="shared" si="1294"/>
        <v>8.8804950351144302E-2</v>
      </c>
      <c r="R1055" s="13">
        <f t="shared" si="1295"/>
        <v>3.0645260430263691E-3</v>
      </c>
      <c r="S1055" s="13">
        <f t="shared" si="1296"/>
        <v>2.0230877751870054E-2</v>
      </c>
      <c r="T1055" s="13">
        <f t="shared" si="1297"/>
        <v>5.9943341487022399E-2</v>
      </c>
      <c r="U1055" s="13">
        <f t="shared" si="1298"/>
        <v>1.1135353765721905E-2</v>
      </c>
      <c r="V1055" s="13">
        <f t="shared" si="1299"/>
        <v>5.513364324414567E-3</v>
      </c>
      <c r="W1055" s="13">
        <f t="shared" si="1300"/>
        <v>0.10756144391480946</v>
      </c>
      <c r="X1055" s="13">
        <f t="shared" si="1301"/>
        <v>7.2603974642496377E-2</v>
      </c>
      <c r="Y1055" s="13">
        <f t="shared" si="1302"/>
        <v>2.4503841441842519E-2</v>
      </c>
      <c r="Z1055" s="13">
        <f t="shared" si="1303"/>
        <v>6.8951835968093301E-4</v>
      </c>
      <c r="AA1055" s="13">
        <f t="shared" si="1304"/>
        <v>2.5054545972874286E-3</v>
      </c>
      <c r="AB1055" s="13">
        <f t="shared" si="1305"/>
        <v>4.5519474941707622E-3</v>
      </c>
      <c r="AC1055" s="13">
        <f t="shared" si="1306"/>
        <v>8.4516437855204293E-4</v>
      </c>
      <c r="AD1055" s="13">
        <f t="shared" si="1307"/>
        <v>9.7709622363042287E-2</v>
      </c>
      <c r="AE1055" s="13">
        <f t="shared" si="1308"/>
        <v>6.5953995095053536E-2</v>
      </c>
      <c r="AF1055" s="13">
        <f t="shared" si="1309"/>
        <v>2.225947334458056E-2</v>
      </c>
      <c r="AG1055" s="13">
        <f t="shared" si="1310"/>
        <v>5.0083815025306266E-3</v>
      </c>
      <c r="AH1055" s="13">
        <f t="shared" si="1311"/>
        <v>1.1635622319615742E-4</v>
      </c>
      <c r="AI1055" s="13">
        <f t="shared" si="1312"/>
        <v>4.2279546329225342E-4</v>
      </c>
      <c r="AJ1055" s="13">
        <f t="shared" si="1313"/>
        <v>7.6814113964131594E-4</v>
      </c>
      <c r="AK1055" s="13">
        <f t="shared" si="1314"/>
        <v>9.3038022974495794E-4</v>
      </c>
      <c r="AL1055" s="13">
        <f t="shared" si="1315"/>
        <v>8.2917395302627619E-5</v>
      </c>
      <c r="AM1055" s="13">
        <f t="shared" si="1316"/>
        <v>7.100812302140426E-2</v>
      </c>
      <c r="AN1055" s="13">
        <f t="shared" si="1317"/>
        <v>4.7930483039447865E-2</v>
      </c>
      <c r="AO1055" s="13">
        <f t="shared" si="1318"/>
        <v>1.6176538025813651E-2</v>
      </c>
      <c r="AP1055" s="13">
        <f t="shared" si="1319"/>
        <v>3.6397210558080715E-3</v>
      </c>
      <c r="AQ1055" s="13">
        <f t="shared" si="1320"/>
        <v>6.1420292816761189E-4</v>
      </c>
      <c r="AR1055" s="13">
        <f t="shared" si="1321"/>
        <v>1.5708090131481254E-5</v>
      </c>
      <c r="AS1055" s="13">
        <f t="shared" si="1322"/>
        <v>5.7077387544454226E-5</v>
      </c>
      <c r="AT1055" s="13">
        <f t="shared" si="1323"/>
        <v>1.0369905385157767E-4</v>
      </c>
      <c r="AU1055" s="13">
        <f t="shared" si="1324"/>
        <v>1.2560133101556934E-4</v>
      </c>
      <c r="AV1055" s="13">
        <f t="shared" si="1325"/>
        <v>1.1409719110452583E-4</v>
      </c>
      <c r="AW1055" s="13">
        <f t="shared" si="1326"/>
        <v>5.6492087830028734E-6</v>
      </c>
      <c r="AX1055" s="13">
        <f t="shared" si="1327"/>
        <v>4.3002874342377519E-2</v>
      </c>
      <c r="AY1055" s="13">
        <f t="shared" si="1328"/>
        <v>2.9026940181104823E-2</v>
      </c>
      <c r="AZ1055" s="13">
        <f t="shared" si="1329"/>
        <v>9.7965923111228755E-3</v>
      </c>
      <c r="BA1055" s="13">
        <f t="shared" si="1330"/>
        <v>2.2042332700026469E-3</v>
      </c>
      <c r="BB1055" s="13">
        <f t="shared" si="1331"/>
        <v>3.7196436431294658E-4</v>
      </c>
      <c r="BC1055" s="13">
        <f t="shared" si="1332"/>
        <v>5.0215189182247795E-5</v>
      </c>
      <c r="BD1055" s="13">
        <f t="shared" si="1333"/>
        <v>1.7671601397916401E-6</v>
      </c>
      <c r="BE1055" s="13">
        <f t="shared" si="1334"/>
        <v>6.4212060987510966E-6</v>
      </c>
      <c r="BF1055" s="13">
        <f t="shared" si="1335"/>
        <v>1.1666143558302481E-5</v>
      </c>
      <c r="BG1055" s="13">
        <f t="shared" si="1336"/>
        <v>1.4130149739251543E-5</v>
      </c>
      <c r="BH1055" s="13">
        <f t="shared" si="1337"/>
        <v>1.2835933999259148E-5</v>
      </c>
      <c r="BI1055" s="13">
        <f t="shared" si="1338"/>
        <v>9.3282069715456026E-6</v>
      </c>
      <c r="BJ1055" s="14">
        <f t="shared" si="1339"/>
        <v>0.81705037970433947</v>
      </c>
      <c r="BK1055" s="14">
        <f t="shared" si="1340"/>
        <v>0.10214487098823137</v>
      </c>
      <c r="BL1055" s="14">
        <f t="shared" si="1341"/>
        <v>3.304736397475825E-2</v>
      </c>
      <c r="BM1055" s="14">
        <f t="shared" si="1342"/>
        <v>0.72763621370593479</v>
      </c>
      <c r="BN1055" s="14">
        <f t="shared" si="1343"/>
        <v>0.19627462834875337</v>
      </c>
    </row>
    <row r="1056" spans="1:66" x14ac:dyDescent="0.25">
      <c r="A1056" t="s">
        <v>298</v>
      </c>
      <c r="B1056" t="s">
        <v>324</v>
      </c>
      <c r="C1056" t="s">
        <v>366</v>
      </c>
      <c r="D1056" s="24" t="s">
        <v>501</v>
      </c>
      <c r="E1056" s="10">
        <f>VLOOKUP(A1056,home!$A$2:$E$405,3,FALSE)</f>
        <v>1.65</v>
      </c>
      <c r="F1056" s="10">
        <f>VLOOKUP(B1056,home!$B$2:$E$405,3,FALSE)</f>
        <v>0.91</v>
      </c>
      <c r="G1056" s="10">
        <f>VLOOKUP(C1056,away!$B$2:$E$405,4,FALSE)</f>
        <v>0.61</v>
      </c>
      <c r="H1056" s="10">
        <f>VLOOKUP(A1056,away!$A$2:$E$405,3,FALSE)</f>
        <v>1.25</v>
      </c>
      <c r="I1056" s="10">
        <f>VLOOKUP(C1056,away!$B$2:$E$405,3,FALSE)</f>
        <v>0.76</v>
      </c>
      <c r="J1056" s="10">
        <f>VLOOKUP(B1056,home!$B$2:$E$405,4,FALSE)</f>
        <v>1.4</v>
      </c>
      <c r="K1056" s="12">
        <f t="shared" si="1288"/>
        <v>0.91591500000000003</v>
      </c>
      <c r="L1056" s="12">
        <f t="shared" si="1289"/>
        <v>1.3299999999999998</v>
      </c>
      <c r="M1056" s="13">
        <f t="shared" si="1290"/>
        <v>0.1058306610031747</v>
      </c>
      <c r="N1056" s="13">
        <f t="shared" si="1291"/>
        <v>9.6931889872722748E-2</v>
      </c>
      <c r="O1056" s="13">
        <f t="shared" si="1292"/>
        <v>0.14075477913422232</v>
      </c>
      <c r="P1056" s="13">
        <f t="shared" si="1293"/>
        <v>0.12891941353072123</v>
      </c>
      <c r="Q1056" s="13">
        <f t="shared" si="1294"/>
        <v>4.4390685956387427E-2</v>
      </c>
      <c r="R1056" s="13">
        <f t="shared" si="1295"/>
        <v>9.3601928124257855E-2</v>
      </c>
      <c r="S1056" s="13">
        <f t="shared" si="1296"/>
        <v>3.9261342194126858E-2</v>
      </c>
      <c r="T1056" s="13">
        <f t="shared" si="1297"/>
        <v>5.9039612321995269E-2</v>
      </c>
      <c r="U1056" s="13">
        <f t="shared" si="1298"/>
        <v>8.5731409997929636E-2</v>
      </c>
      <c r="V1056" s="13">
        <f t="shared" si="1299"/>
        <v>5.3140966081695364E-3</v>
      </c>
      <c r="W1056" s="13">
        <f t="shared" si="1300"/>
        <v>1.3552698375914865E-2</v>
      </c>
      <c r="X1056" s="13">
        <f t="shared" si="1301"/>
        <v>1.8025088839966768E-2</v>
      </c>
      <c r="Y1056" s="13">
        <f t="shared" si="1302"/>
        <v>1.1986684078577902E-2</v>
      </c>
      <c r="Z1056" s="13">
        <f t="shared" si="1303"/>
        <v>4.1496854801754315E-2</v>
      </c>
      <c r="AA1056" s="13">
        <f t="shared" si="1304"/>
        <v>3.8007591765748798E-2</v>
      </c>
      <c r="AB1056" s="13">
        <f t="shared" si="1305"/>
        <v>1.7405861706062904E-2</v>
      </c>
      <c r="AC1056" s="13">
        <f t="shared" si="1306"/>
        <v>4.0459105357370178E-4</v>
      </c>
      <c r="AD1056" s="13">
        <f t="shared" si="1307"/>
        <v>3.1032799332440155E-3</v>
      </c>
      <c r="AE1056" s="13">
        <f t="shared" si="1308"/>
        <v>4.1273623112145401E-3</v>
      </c>
      <c r="AF1056" s="13">
        <f t="shared" si="1309"/>
        <v>2.7446959369576696E-3</v>
      </c>
      <c r="AG1056" s="13">
        <f t="shared" si="1310"/>
        <v>1.2168151987179E-3</v>
      </c>
      <c r="AH1056" s="13">
        <f t="shared" si="1311"/>
        <v>1.3797704221583312E-2</v>
      </c>
      <c r="AI1056" s="13">
        <f t="shared" si="1312"/>
        <v>1.2637524262111477E-2</v>
      </c>
      <c r="AJ1056" s="13">
        <f t="shared" si="1313"/>
        <v>5.7874490172659171E-3</v>
      </c>
      <c r="AK1056" s="13">
        <f t="shared" si="1314"/>
        <v>1.766937122216371E-3</v>
      </c>
      <c r="AL1056" s="13">
        <f t="shared" si="1315"/>
        <v>1.9714377989166508E-5</v>
      </c>
      <c r="AM1056" s="13">
        <f t="shared" si="1316"/>
        <v>5.6846812801143861E-4</v>
      </c>
      <c r="AN1056" s="13">
        <f t="shared" si="1317"/>
        <v>7.5606261025521328E-4</v>
      </c>
      <c r="AO1056" s="13">
        <f t="shared" si="1318"/>
        <v>5.0278163581971686E-4</v>
      </c>
      <c r="AP1056" s="13">
        <f t="shared" si="1319"/>
        <v>2.2289985854674114E-4</v>
      </c>
      <c r="AQ1056" s="13">
        <f t="shared" si="1320"/>
        <v>7.4114202966791447E-5</v>
      </c>
      <c r="AR1056" s="13">
        <f t="shared" si="1321"/>
        <v>3.6701893229411581E-3</v>
      </c>
      <c r="AS1056" s="13">
        <f t="shared" si="1322"/>
        <v>3.3615814537216503E-3</v>
      </c>
      <c r="AT1056" s="13">
        <f t="shared" si="1323"/>
        <v>1.5394614385927327E-3</v>
      </c>
      <c r="AU1056" s="13">
        <f t="shared" si="1324"/>
        <v>4.7000527450955437E-4</v>
      </c>
      <c r="AV1056" s="13">
        <f t="shared" si="1325"/>
        <v>1.076212202506046E-4</v>
      </c>
      <c r="AW1056" s="13">
        <f t="shared" si="1326"/>
        <v>6.6709454739472493E-7</v>
      </c>
      <c r="AX1056" s="13">
        <f t="shared" si="1327"/>
        <v>8.6778080911266133E-5</v>
      </c>
      <c r="AY1056" s="13">
        <f t="shared" si="1328"/>
        <v>1.1541484761198394E-4</v>
      </c>
      <c r="AZ1056" s="13">
        <f t="shared" si="1329"/>
        <v>7.675087366196933E-5</v>
      </c>
      <c r="BA1056" s="13">
        <f t="shared" si="1330"/>
        <v>3.4026220656806401E-5</v>
      </c>
      <c r="BB1056" s="13">
        <f t="shared" si="1331"/>
        <v>1.1313718368388129E-5</v>
      </c>
      <c r="BC1056" s="13">
        <f t="shared" si="1332"/>
        <v>3.0094490859912399E-6</v>
      </c>
      <c r="BD1056" s="13">
        <f t="shared" si="1333"/>
        <v>8.1355863325195676E-4</v>
      </c>
      <c r="BE1056" s="13">
        <f t="shared" si="1334"/>
        <v>7.4515055557496589E-4</v>
      </c>
      <c r="BF1056" s="13">
        <f t="shared" si="1335"/>
        <v>3.4124728555472243E-4</v>
      </c>
      <c r="BG1056" s="13">
        <f t="shared" si="1336"/>
        <v>1.0418450251628456E-4</v>
      </c>
      <c r="BH1056" s="13">
        <f t="shared" si="1337"/>
        <v>2.3856037155550687E-5</v>
      </c>
      <c r="BI1056" s="13">
        <f t="shared" si="1338"/>
        <v>4.3700204542652428E-6</v>
      </c>
      <c r="BJ1056" s="14">
        <f t="shared" si="1339"/>
        <v>0.25757043245159539</v>
      </c>
      <c r="BK1056" s="14">
        <f t="shared" si="1340"/>
        <v>0.27986523361536714</v>
      </c>
      <c r="BL1056" s="14">
        <f t="shared" si="1341"/>
        <v>0.42067241109592207</v>
      </c>
      <c r="BM1056" s="14">
        <f t="shared" si="1342"/>
        <v>0.389060826590088</v>
      </c>
      <c r="BN1056" s="14">
        <f t="shared" si="1343"/>
        <v>0.6104293576214862</v>
      </c>
    </row>
    <row r="1057" spans="1:66" x14ac:dyDescent="0.25">
      <c r="A1057" t="s">
        <v>298</v>
      </c>
      <c r="B1057" t="s">
        <v>338</v>
      </c>
      <c r="C1057" t="s">
        <v>330</v>
      </c>
      <c r="D1057" s="24" t="s">
        <v>501</v>
      </c>
      <c r="E1057" s="10">
        <f>VLOOKUP(A1057,home!$A$2:$E$405,3,FALSE)</f>
        <v>1.65</v>
      </c>
      <c r="F1057" s="10">
        <f>VLOOKUP(B1057,home!$B$2:$E$405,3,FALSE)</f>
        <v>0.91</v>
      </c>
      <c r="G1057" s="10">
        <f>VLOOKUP(C1057,away!$B$2:$E$405,4,FALSE)</f>
        <v>0.76</v>
      </c>
      <c r="H1057" s="10">
        <f>VLOOKUP(A1057,away!$A$2:$E$405,3,FALSE)</f>
        <v>1.25</v>
      </c>
      <c r="I1057" s="10">
        <f>VLOOKUP(C1057,away!$B$2:$E$405,3,FALSE)</f>
        <v>1.06</v>
      </c>
      <c r="J1057" s="10">
        <f>VLOOKUP(B1057,home!$B$2:$E$405,4,FALSE)</f>
        <v>0.8</v>
      </c>
      <c r="K1057" s="12">
        <f t="shared" si="1288"/>
        <v>1.14114</v>
      </c>
      <c r="L1057" s="12">
        <f t="shared" si="1289"/>
        <v>1.0600000000000003</v>
      </c>
      <c r="M1057" s="13">
        <f t="shared" si="1290"/>
        <v>0.11067691473434094</v>
      </c>
      <c r="N1057" s="13">
        <f t="shared" si="1291"/>
        <v>0.12629785447994582</v>
      </c>
      <c r="O1057" s="13">
        <f t="shared" si="1292"/>
        <v>0.11731752961840142</v>
      </c>
      <c r="P1057" s="13">
        <f t="shared" si="1293"/>
        <v>0.1338757257487426</v>
      </c>
      <c r="Q1057" s="13">
        <f t="shared" si="1294"/>
        <v>7.2061766830622709E-2</v>
      </c>
      <c r="R1057" s="13">
        <f t="shared" si="1295"/>
        <v>6.2178290697752762E-2</v>
      </c>
      <c r="S1057" s="13">
        <f t="shared" si="1296"/>
        <v>4.0484300605443856E-2</v>
      </c>
      <c r="T1057" s="13">
        <f t="shared" si="1297"/>
        <v>7.6385472840460086E-2</v>
      </c>
      <c r="U1057" s="13">
        <f t="shared" si="1298"/>
        <v>7.0954134646833589E-2</v>
      </c>
      <c r="V1057" s="13">
        <f t="shared" si="1299"/>
        <v>5.4411277867188884E-3</v>
      </c>
      <c r="W1057" s="13">
        <f t="shared" si="1300"/>
        <v>2.7410854867032267E-2</v>
      </c>
      <c r="X1057" s="13">
        <f t="shared" si="1301"/>
        <v>2.9055506159054209E-2</v>
      </c>
      <c r="Y1057" s="13">
        <f t="shared" si="1302"/>
        <v>1.5399418264298734E-2</v>
      </c>
      <c r="Z1057" s="13">
        <f t="shared" si="1303"/>
        <v>2.1969662713205985E-2</v>
      </c>
      <c r="AA1057" s="13">
        <f t="shared" si="1304"/>
        <v>2.5070460908547879E-2</v>
      </c>
      <c r="AB1057" s="13">
        <f t="shared" si="1305"/>
        <v>1.4304452880590167E-2</v>
      </c>
      <c r="AC1057" s="13">
        <f t="shared" si="1306"/>
        <v>4.1135211726803602E-4</v>
      </c>
      <c r="AD1057" s="13">
        <f t="shared" si="1307"/>
        <v>7.8199057307413011E-3</v>
      </c>
      <c r="AE1057" s="13">
        <f t="shared" si="1308"/>
        <v>8.2891000745857809E-3</v>
      </c>
      <c r="AF1057" s="13">
        <f t="shared" si="1309"/>
        <v>4.3932230395304648E-3</v>
      </c>
      <c r="AG1057" s="13">
        <f t="shared" si="1310"/>
        <v>1.5522721406340983E-3</v>
      </c>
      <c r="AH1057" s="13">
        <f t="shared" si="1311"/>
        <v>5.8219606189995853E-3</v>
      </c>
      <c r="AI1057" s="13">
        <f t="shared" si="1312"/>
        <v>6.6436721407651875E-3</v>
      </c>
      <c r="AJ1057" s="13">
        <f t="shared" si="1313"/>
        <v>3.7906800133563944E-3</v>
      </c>
      <c r="AK1057" s="13">
        <f t="shared" si="1314"/>
        <v>1.4418988634805055E-3</v>
      </c>
      <c r="AL1057" s="13">
        <f t="shared" si="1315"/>
        <v>1.9902999056208066E-5</v>
      </c>
      <c r="AM1057" s="13">
        <f t="shared" si="1316"/>
        <v>1.7847214451156251E-3</v>
      </c>
      <c r="AN1057" s="13">
        <f t="shared" si="1317"/>
        <v>1.891804731822563E-3</v>
      </c>
      <c r="AO1057" s="13">
        <f t="shared" si="1318"/>
        <v>1.0026565078659585E-3</v>
      </c>
      <c r="AP1057" s="13">
        <f t="shared" si="1319"/>
        <v>3.5427196611263886E-4</v>
      </c>
      <c r="AQ1057" s="13">
        <f t="shared" si="1320"/>
        <v>9.3882071019849296E-5</v>
      </c>
      <c r="AR1057" s="13">
        <f t="shared" si="1321"/>
        <v>1.234255651227913E-3</v>
      </c>
      <c r="AS1057" s="13">
        <f t="shared" si="1322"/>
        <v>1.4084584938422208E-3</v>
      </c>
      <c r="AT1057" s="13">
        <f t="shared" si="1323"/>
        <v>8.0362416283155625E-4</v>
      </c>
      <c r="AU1057" s="13">
        <f t="shared" si="1324"/>
        <v>3.0568255905786737E-4</v>
      </c>
      <c r="AV1057" s="13">
        <f t="shared" si="1325"/>
        <v>8.7206648860823705E-5</v>
      </c>
      <c r="AW1057" s="13">
        <f t="shared" si="1326"/>
        <v>6.6874541232170368E-7</v>
      </c>
      <c r="AX1057" s="13">
        <f t="shared" si="1327"/>
        <v>3.394361716465406E-4</v>
      </c>
      <c r="AY1057" s="13">
        <f t="shared" si="1328"/>
        <v>3.598023419453331E-4</v>
      </c>
      <c r="AZ1057" s="13">
        <f t="shared" si="1329"/>
        <v>1.9069524123102659E-4</v>
      </c>
      <c r="BA1057" s="13">
        <f t="shared" si="1330"/>
        <v>6.7378985234962751E-5</v>
      </c>
      <c r="BB1057" s="13">
        <f t="shared" si="1331"/>
        <v>1.7855431087265129E-5</v>
      </c>
      <c r="BC1057" s="13">
        <f t="shared" si="1332"/>
        <v>3.7853513905002101E-6</v>
      </c>
      <c r="BD1057" s="13">
        <f t="shared" si="1333"/>
        <v>2.1805183171693131E-4</v>
      </c>
      <c r="BE1057" s="13">
        <f t="shared" si="1334"/>
        <v>2.4882766724545899E-4</v>
      </c>
      <c r="BF1057" s="13">
        <f t="shared" si="1335"/>
        <v>1.4197360210024159E-4</v>
      </c>
      <c r="BG1057" s="13">
        <f t="shared" si="1336"/>
        <v>5.4003918766889897E-5</v>
      </c>
      <c r="BH1057" s="13">
        <f t="shared" si="1337"/>
        <v>1.5406507965412186E-5</v>
      </c>
      <c r="BI1057" s="13">
        <f t="shared" si="1338"/>
        <v>3.5161964999300909E-6</v>
      </c>
      <c r="BJ1057" s="14">
        <f t="shared" si="1339"/>
        <v>0.37477166467137779</v>
      </c>
      <c r="BK1057" s="14">
        <f t="shared" si="1340"/>
        <v>0.29126912633351587</v>
      </c>
      <c r="BL1057" s="14">
        <f t="shared" si="1341"/>
        <v>0.31204408762884261</v>
      </c>
      <c r="BM1057" s="14">
        <f t="shared" si="1342"/>
        <v>0.37728732564060302</v>
      </c>
      <c r="BN1057" s="14">
        <f t="shared" si="1343"/>
        <v>0.62240808210980625</v>
      </c>
    </row>
    <row r="1058" spans="1:66" x14ac:dyDescent="0.25">
      <c r="A1058" t="s">
        <v>298</v>
      </c>
      <c r="B1058" t="s">
        <v>358</v>
      </c>
      <c r="C1058" t="s">
        <v>203</v>
      </c>
      <c r="D1058" s="24" t="s">
        <v>501</v>
      </c>
      <c r="E1058" s="10">
        <f>VLOOKUP(A1058,home!$A$2:$E$405,3,FALSE)</f>
        <v>1.65</v>
      </c>
      <c r="F1058" s="10">
        <f>VLOOKUP(B1058,home!$B$2:$E$405,3,FALSE)</f>
        <v>0.73</v>
      </c>
      <c r="G1058" s="10">
        <f>VLOOKUP(C1058,away!$B$2:$E$405,4,FALSE)</f>
        <v>0.85</v>
      </c>
      <c r="H1058" s="10">
        <f>VLOOKUP(A1058,away!$A$2:$E$405,3,FALSE)</f>
        <v>1.25</v>
      </c>
      <c r="I1058" s="10">
        <f>VLOOKUP(C1058,away!$B$2:$E$405,3,FALSE)</f>
        <v>0.61</v>
      </c>
      <c r="J1058" s="10">
        <f>VLOOKUP(B1058,home!$B$2:$E$405,4,FALSE)</f>
        <v>1.28</v>
      </c>
      <c r="K1058" s="12">
        <f t="shared" si="1288"/>
        <v>1.023825</v>
      </c>
      <c r="L1058" s="12">
        <f t="shared" si="1289"/>
        <v>0.97599999999999998</v>
      </c>
      <c r="M1058" s="13">
        <f t="shared" si="1290"/>
        <v>0.13535896898362151</v>
      </c>
      <c r="N1058" s="13">
        <f t="shared" si="1291"/>
        <v>0.13858389641965629</v>
      </c>
      <c r="O1058" s="13">
        <f t="shared" si="1292"/>
        <v>0.13211035372801461</v>
      </c>
      <c r="P1058" s="13">
        <f t="shared" si="1293"/>
        <v>0.13525788290558455</v>
      </c>
      <c r="Q1058" s="13">
        <f t="shared" si="1294"/>
        <v>7.0942828875927288E-2</v>
      </c>
      <c r="R1058" s="13">
        <f t="shared" si="1295"/>
        <v>6.4469852619271115E-2</v>
      </c>
      <c r="S1058" s="13">
        <f t="shared" si="1296"/>
        <v>3.3789218079657651E-2</v>
      </c>
      <c r="T1058" s="13">
        <f t="shared" si="1297"/>
        <v>6.9240200982905037E-2</v>
      </c>
      <c r="U1058" s="13">
        <f t="shared" si="1298"/>
        <v>6.6005846857925238E-2</v>
      </c>
      <c r="V1058" s="13">
        <f t="shared" si="1299"/>
        <v>3.7515538101773084E-3</v>
      </c>
      <c r="W1058" s="13">
        <f t="shared" si="1300"/>
        <v>2.4211013924632093E-2</v>
      </c>
      <c r="X1058" s="13">
        <f t="shared" si="1301"/>
        <v>2.3629949590440923E-2</v>
      </c>
      <c r="Y1058" s="13">
        <f t="shared" si="1302"/>
        <v>1.1531415400135168E-2</v>
      </c>
      <c r="Z1058" s="13">
        <f t="shared" si="1303"/>
        <v>2.0974192052136208E-2</v>
      </c>
      <c r="AA1058" s="13">
        <f t="shared" si="1304"/>
        <v>2.1473902177778347E-2</v>
      </c>
      <c r="AB1058" s="13">
        <f t="shared" si="1305"/>
        <v>1.0992758948581958E-2</v>
      </c>
      <c r="AC1058" s="13">
        <f t="shared" si="1306"/>
        <v>2.3429700936199166E-4</v>
      </c>
      <c r="AD1058" s="13">
        <f t="shared" si="1307"/>
        <v>6.196960332846611E-3</v>
      </c>
      <c r="AE1058" s="13">
        <f t="shared" si="1308"/>
        <v>6.0482332848582933E-3</v>
      </c>
      <c r="AF1058" s="13">
        <f t="shared" si="1309"/>
        <v>2.9515378430108462E-3</v>
      </c>
      <c r="AG1058" s="13">
        <f t="shared" si="1310"/>
        <v>9.6023364492619546E-4</v>
      </c>
      <c r="AH1058" s="13">
        <f t="shared" si="1311"/>
        <v>5.1177028607212339E-3</v>
      </c>
      <c r="AI1058" s="13">
        <f t="shared" si="1312"/>
        <v>5.2396321313779165E-3</v>
      </c>
      <c r="AJ1058" s="13">
        <f t="shared" si="1313"/>
        <v>2.6822331834539972E-3</v>
      </c>
      <c r="AK1058" s="13">
        <f t="shared" si="1314"/>
        <v>9.1537912968326317E-4</v>
      </c>
      <c r="AL1058" s="13">
        <f t="shared" si="1315"/>
        <v>9.3648814542160109E-6</v>
      </c>
      <c r="AM1058" s="13">
        <f t="shared" si="1316"/>
        <v>1.2689205825553369E-3</v>
      </c>
      <c r="AN1058" s="13">
        <f t="shared" si="1317"/>
        <v>1.2384664885740089E-3</v>
      </c>
      <c r="AO1058" s="13">
        <f t="shared" si="1318"/>
        <v>6.0437164642411609E-4</v>
      </c>
      <c r="AP1058" s="13">
        <f t="shared" si="1319"/>
        <v>1.9662224230331248E-4</v>
      </c>
      <c r="AQ1058" s="13">
        <f t="shared" si="1320"/>
        <v>4.7975827122008241E-5</v>
      </c>
      <c r="AR1058" s="13">
        <f t="shared" si="1321"/>
        <v>9.9897559841278507E-4</v>
      </c>
      <c r="AS1058" s="13">
        <f t="shared" si="1322"/>
        <v>1.0227761920449695E-3</v>
      </c>
      <c r="AT1058" s="13">
        <f t="shared" si="1323"/>
        <v>5.235719174102204E-4</v>
      </c>
      <c r="AU1058" s="13">
        <f t="shared" si="1324"/>
        <v>1.7868200611417299E-4</v>
      </c>
      <c r="AV1058" s="13">
        <f t="shared" si="1325"/>
        <v>4.573477622746078E-5</v>
      </c>
      <c r="AW1058" s="13">
        <f t="shared" si="1326"/>
        <v>2.5994132668738871E-7</v>
      </c>
      <c r="AX1058" s="13">
        <f t="shared" si="1327"/>
        <v>2.1652543590578618E-4</v>
      </c>
      <c r="AY1058" s="13">
        <f t="shared" si="1328"/>
        <v>2.1132882544404731E-4</v>
      </c>
      <c r="AZ1058" s="13">
        <f t="shared" si="1329"/>
        <v>1.0312846681669506E-4</v>
      </c>
      <c r="BA1058" s="13">
        <f t="shared" si="1330"/>
        <v>3.3551127871031463E-5</v>
      </c>
      <c r="BB1058" s="13">
        <f t="shared" si="1331"/>
        <v>8.1864752005316759E-6</v>
      </c>
      <c r="BC1058" s="13">
        <f t="shared" si="1332"/>
        <v>1.5979999591437836E-6</v>
      </c>
      <c r="BD1058" s="13">
        <f t="shared" si="1333"/>
        <v>1.6250003067514633E-4</v>
      </c>
      <c r="BE1058" s="13">
        <f t="shared" si="1334"/>
        <v>1.6637159390598167E-4</v>
      </c>
      <c r="BF1058" s="13">
        <f t="shared" si="1335"/>
        <v>8.516769856539583E-5</v>
      </c>
      <c r="BG1058" s="13">
        <f t="shared" si="1336"/>
        <v>2.9065606327905466E-5</v>
      </c>
      <c r="BH1058" s="13">
        <f t="shared" si="1337"/>
        <v>7.4395235996669523E-6</v>
      </c>
      <c r="BI1058" s="13">
        <f t="shared" si="1338"/>
        <v>1.5233540498858039E-6</v>
      </c>
      <c r="BJ1058" s="14">
        <f t="shared" si="1339"/>
        <v>0.35822694541751482</v>
      </c>
      <c r="BK1058" s="14">
        <f t="shared" si="1340"/>
        <v>0.30861261449530125</v>
      </c>
      <c r="BL1058" s="14">
        <f t="shared" si="1341"/>
        <v>0.31222946993414125</v>
      </c>
      <c r="BM1058" s="14">
        <f t="shared" si="1342"/>
        <v>0.32310836948290073</v>
      </c>
      <c r="BN1058" s="14">
        <f t="shared" si="1343"/>
        <v>0.67672378353207541</v>
      </c>
    </row>
    <row r="1059" spans="1:66" x14ac:dyDescent="0.25">
      <c r="A1059" t="s">
        <v>298</v>
      </c>
      <c r="B1059" t="s">
        <v>363</v>
      </c>
      <c r="C1059" t="s">
        <v>325</v>
      </c>
      <c r="D1059" s="24" t="s">
        <v>501</v>
      </c>
      <c r="E1059" s="10">
        <f>VLOOKUP(A1059,home!$A$2:$E$405,3,FALSE)</f>
        <v>1.65</v>
      </c>
      <c r="F1059" s="10">
        <f>VLOOKUP(B1059,home!$B$2:$E$405,3,FALSE)</f>
        <v>1.06</v>
      </c>
      <c r="G1059" s="10">
        <f>VLOOKUP(C1059,away!$B$2:$E$405,4,FALSE)</f>
        <v>0.76</v>
      </c>
      <c r="H1059" s="10">
        <f>VLOOKUP(A1059,away!$A$2:$E$405,3,FALSE)</f>
        <v>1.25</v>
      </c>
      <c r="I1059" s="10">
        <f>VLOOKUP(C1059,away!$B$2:$E$405,3,FALSE)</f>
        <v>0.76</v>
      </c>
      <c r="J1059" s="10">
        <f>VLOOKUP(B1059,home!$B$2:$E$405,4,FALSE)</f>
        <v>1.2</v>
      </c>
      <c r="K1059" s="12">
        <f t="shared" si="1288"/>
        <v>1.32924</v>
      </c>
      <c r="L1059" s="12">
        <f t="shared" si="1289"/>
        <v>1.1399999999999999</v>
      </c>
      <c r="M1059" s="13">
        <f t="shared" si="1290"/>
        <v>8.464916792870282E-2</v>
      </c>
      <c r="N1059" s="13">
        <f t="shared" si="1291"/>
        <v>0.11251905997754894</v>
      </c>
      <c r="O1059" s="13">
        <f t="shared" si="1292"/>
        <v>9.6500051438721202E-2</v>
      </c>
      <c r="P1059" s="13">
        <f t="shared" si="1293"/>
        <v>0.12827172837440576</v>
      </c>
      <c r="Q1059" s="13">
        <f t="shared" si="1294"/>
        <v>7.4782417642278581E-2</v>
      </c>
      <c r="R1059" s="13">
        <f t="shared" si="1295"/>
        <v>5.5005029320071092E-2</v>
      </c>
      <c r="S1059" s="13">
        <f t="shared" si="1296"/>
        <v>4.8593614983952614E-2</v>
      </c>
      <c r="T1059" s="13">
        <f t="shared" si="1297"/>
        <v>8.5251956112197561E-2</v>
      </c>
      <c r="U1059" s="13">
        <f t="shared" si="1298"/>
        <v>7.311488517341129E-2</v>
      </c>
      <c r="V1059" s="13">
        <f t="shared" si="1299"/>
        <v>8.1817263922940951E-3</v>
      </c>
      <c r="W1059" s="13">
        <f t="shared" si="1300"/>
        <v>3.3134593608940797E-2</v>
      </c>
      <c r="X1059" s="13">
        <f t="shared" si="1301"/>
        <v>3.7773436714192504E-2</v>
      </c>
      <c r="Y1059" s="13">
        <f t="shared" si="1302"/>
        <v>2.1530858927089728E-2</v>
      </c>
      <c r="Z1059" s="13">
        <f t="shared" si="1303"/>
        <v>2.0901911141627007E-2</v>
      </c>
      <c r="AA1059" s="13">
        <f t="shared" si="1304"/>
        <v>2.7783656365896279E-2</v>
      </c>
      <c r="AB1059" s="13">
        <f t="shared" si="1305"/>
        <v>1.8465573693901987E-2</v>
      </c>
      <c r="AC1059" s="13">
        <f t="shared" si="1306"/>
        <v>7.7487780676562695E-4</v>
      </c>
      <c r="AD1059" s="13">
        <f t="shared" si="1307"/>
        <v>1.1010956802187116E-2</v>
      </c>
      <c r="AE1059" s="13">
        <f t="shared" si="1308"/>
        <v>1.2552490754493308E-2</v>
      </c>
      <c r="AF1059" s="13">
        <f t="shared" si="1309"/>
        <v>7.1549197300611869E-3</v>
      </c>
      <c r="AG1059" s="13">
        <f t="shared" si="1310"/>
        <v>2.7188694974232502E-3</v>
      </c>
      <c r="AH1059" s="13">
        <f t="shared" si="1311"/>
        <v>5.9570446753637023E-3</v>
      </c>
      <c r="AI1059" s="13">
        <f t="shared" si="1312"/>
        <v>7.9183420642804474E-3</v>
      </c>
      <c r="AJ1059" s="13">
        <f t="shared" si="1313"/>
        <v>5.2626885027620713E-3</v>
      </c>
      <c r="AK1059" s="13">
        <f t="shared" si="1314"/>
        <v>2.3317920218038192E-3</v>
      </c>
      <c r="AL1059" s="13">
        <f t="shared" si="1315"/>
        <v>4.6967935059450387E-5</v>
      </c>
      <c r="AM1059" s="13">
        <f t="shared" si="1316"/>
        <v>2.9272408439478389E-3</v>
      </c>
      <c r="AN1059" s="13">
        <f t="shared" si="1317"/>
        <v>3.3370545621005353E-3</v>
      </c>
      <c r="AO1059" s="13">
        <f t="shared" si="1318"/>
        <v>1.9021211003973054E-3</v>
      </c>
      <c r="AP1059" s="13">
        <f t="shared" si="1319"/>
        <v>7.2280601815097583E-4</v>
      </c>
      <c r="AQ1059" s="13">
        <f t="shared" si="1320"/>
        <v>2.0599971517302831E-4</v>
      </c>
      <c r="AR1059" s="13">
        <f t="shared" si="1321"/>
        <v>1.3582061859829222E-3</v>
      </c>
      <c r="AS1059" s="13">
        <f t="shared" si="1322"/>
        <v>1.8053819906559394E-3</v>
      </c>
      <c r="AT1059" s="13">
        <f t="shared" si="1323"/>
        <v>1.1998929786297505E-3</v>
      </c>
      <c r="AU1059" s="13">
        <f t="shared" si="1324"/>
        <v>5.3164858097127002E-4</v>
      </c>
      <c r="AV1059" s="13">
        <f t="shared" si="1325"/>
        <v>1.766721399425627E-4</v>
      </c>
      <c r="AW1059" s="13">
        <f t="shared" si="1326"/>
        <v>1.9770025032834191E-6</v>
      </c>
      <c r="AX1059" s="13">
        <f t="shared" si="1327"/>
        <v>6.4850093656820319E-4</v>
      </c>
      <c r="AY1059" s="13">
        <f t="shared" si="1328"/>
        <v>7.3929106768775145E-4</v>
      </c>
      <c r="AZ1059" s="13">
        <f t="shared" si="1329"/>
        <v>4.2139590858201841E-4</v>
      </c>
      <c r="BA1059" s="13">
        <f t="shared" si="1330"/>
        <v>1.6013044526116694E-4</v>
      </c>
      <c r="BB1059" s="13">
        <f t="shared" si="1331"/>
        <v>4.563717689943262E-5</v>
      </c>
      <c r="BC1059" s="13">
        <f t="shared" si="1332"/>
        <v>1.0405276333070622E-5</v>
      </c>
      <c r="BD1059" s="13">
        <f t="shared" si="1333"/>
        <v>2.5805917533675536E-4</v>
      </c>
      <c r="BE1059" s="13">
        <f t="shared" si="1334"/>
        <v>3.4302257822462862E-4</v>
      </c>
      <c r="BF1059" s="13">
        <f t="shared" si="1335"/>
        <v>2.2797966593965271E-4</v>
      </c>
      <c r="BG1059" s="13">
        <f t="shared" si="1336"/>
        <v>1.0101323038454134E-4</v>
      </c>
      <c r="BH1059" s="13">
        <f t="shared" si="1337"/>
        <v>3.3567706589086929E-5</v>
      </c>
      <c r="BI1059" s="13">
        <f t="shared" si="1338"/>
        <v>8.923907661295578E-6</v>
      </c>
      <c r="BJ1059" s="14">
        <f t="shared" si="1339"/>
        <v>0.40955014281751423</v>
      </c>
      <c r="BK1059" s="14">
        <f t="shared" si="1340"/>
        <v>0.27125737448886805</v>
      </c>
      <c r="BL1059" s="14">
        <f t="shared" si="1341"/>
        <v>0.29838343139653023</v>
      </c>
      <c r="BM1059" s="14">
        <f t="shared" si="1342"/>
        <v>0.44762809109762669</v>
      </c>
      <c r="BN1059" s="14">
        <f t="shared" si="1343"/>
        <v>0.55172745468172846</v>
      </c>
    </row>
    <row r="1060" spans="1:66" s="10" customFormat="1" x14ac:dyDescent="0.25">
      <c r="A1060" t="s">
        <v>304</v>
      </c>
      <c r="B1060" t="s">
        <v>305</v>
      </c>
      <c r="C1060" t="s">
        <v>459</v>
      </c>
      <c r="D1060" s="24" t="s">
        <v>501</v>
      </c>
      <c r="E1060" s="10">
        <f>VLOOKUP(A1060,home!$A$2:$E$405,3,FALSE)</f>
        <v>1.325</v>
      </c>
      <c r="F1060" s="10">
        <f>VLOOKUP(B1060,home!$B$2:$E$405,3,FALSE)</f>
        <v>0.91</v>
      </c>
      <c r="G1060" s="10">
        <f>VLOOKUP(C1060,away!$B$2:$E$405,4,FALSE)</f>
        <v>0.75</v>
      </c>
      <c r="H1060" s="10">
        <f>VLOOKUP(A1060,away!$A$2:$E$405,3,FALSE)</f>
        <v>1.3</v>
      </c>
      <c r="I1060" s="10">
        <f>VLOOKUP(C1060,away!$B$2:$E$405,3,FALSE)</f>
        <v>2.2599999999999998</v>
      </c>
      <c r="J1060" s="10">
        <f>VLOOKUP(B1060,home!$B$2:$E$405,4,FALSE)</f>
        <v>1.08</v>
      </c>
      <c r="K1060" s="12">
        <f t="shared" si="1288"/>
        <v>0.90431250000000007</v>
      </c>
      <c r="L1060" s="12">
        <f t="shared" si="1289"/>
        <v>3.1730399999999999</v>
      </c>
      <c r="M1060" s="13">
        <f t="shared" si="1290"/>
        <v>1.6952287474727084E-2</v>
      </c>
      <c r="N1060" s="13">
        <f t="shared" si="1291"/>
        <v>1.5330165466989138E-2</v>
      </c>
      <c r="O1060" s="13">
        <f t="shared" si="1292"/>
        <v>5.3790286248808022E-2</v>
      </c>
      <c r="P1060" s="13">
        <f t="shared" si="1293"/>
        <v>4.8643228233375205E-2</v>
      </c>
      <c r="Q1060" s="13">
        <f t="shared" si="1294"/>
        <v>6.9316301294333063E-3</v>
      </c>
      <c r="R1060" s="13">
        <f t="shared" si="1295"/>
        <v>8.5339364939458914E-2</v>
      </c>
      <c r="S1060" s="13">
        <f t="shared" si="1296"/>
        <v>3.4894459766739001E-2</v>
      </c>
      <c r="T1060" s="13">
        <f t="shared" si="1297"/>
        <v>2.1994339665897054E-2</v>
      </c>
      <c r="U1060" s="13">
        <f t="shared" si="1298"/>
        <v>7.7173454456814436E-2</v>
      </c>
      <c r="V1060" s="13">
        <f t="shared" si="1299"/>
        <v>1.11252057218716E-2</v>
      </c>
      <c r="W1060" s="13">
        <f t="shared" si="1300"/>
        <v>2.0894532571410526E-3</v>
      </c>
      <c r="X1060" s="13">
        <f t="shared" si="1301"/>
        <v>6.6299187630388451E-3</v>
      </c>
      <c r="Y1060" s="13">
        <f t="shared" si="1302"/>
        <v>1.0518498715936389E-2</v>
      </c>
      <c r="Z1060" s="13">
        <f t="shared" si="1303"/>
        <v>9.0261739509166897E-2</v>
      </c>
      <c r="AA1060" s="13">
        <f t="shared" si="1304"/>
        <v>8.1624819309883495E-2</v>
      </c>
      <c r="AB1060" s="13">
        <f t="shared" si="1305"/>
        <v>3.6907172206084506E-2</v>
      </c>
      <c r="AC1060" s="13">
        <f t="shared" si="1306"/>
        <v>1.9951803033920806E-3</v>
      </c>
      <c r="AD1060" s="13">
        <f t="shared" si="1307"/>
        <v>4.7237967464959204E-4</v>
      </c>
      <c r="AE1060" s="13">
        <f t="shared" si="1308"/>
        <v>1.4988796028501414E-3</v>
      </c>
      <c r="AF1060" s="13">
        <f t="shared" si="1309"/>
        <v>2.3780024675138065E-3</v>
      </c>
      <c r="AG1060" s="13">
        <f t="shared" si="1310"/>
        <v>2.5151656498400028E-3</v>
      </c>
      <c r="AH1060" s="13">
        <f t="shared" si="1311"/>
        <v>7.1601027483041743E-2</v>
      </c>
      <c r="AI1060" s="13">
        <f t="shared" si="1312"/>
        <v>6.474970416575819E-2</v>
      </c>
      <c r="AJ1060" s="13">
        <f t="shared" si="1313"/>
        <v>2.9276983424198596E-2</v>
      </c>
      <c r="AK1060" s="13">
        <f t="shared" si="1314"/>
        <v>8.8251806909318657E-3</v>
      </c>
      <c r="AL1060" s="13">
        <f t="shared" si="1315"/>
        <v>2.2900038949746104E-4</v>
      </c>
      <c r="AM1060" s="13">
        <f t="shared" si="1316"/>
        <v>8.5435768906311883E-5</v>
      </c>
      <c r="AN1060" s="13">
        <f t="shared" si="1317"/>
        <v>2.7109111217048384E-4</v>
      </c>
      <c r="AO1060" s="13">
        <f t="shared" si="1318"/>
        <v>4.3009147128071602E-4</v>
      </c>
      <c r="AP1060" s="13">
        <f t="shared" si="1319"/>
        <v>4.5489914734418772E-4</v>
      </c>
      <c r="AQ1060" s="13">
        <f t="shared" si="1320"/>
        <v>3.6085329762225037E-4</v>
      </c>
      <c r="AR1060" s="13">
        <f t="shared" si="1321"/>
        <v>4.5438584848958151E-2</v>
      </c>
      <c r="AS1060" s="13">
        <f t="shared" si="1322"/>
        <v>4.1090680261223471E-2</v>
      </c>
      <c r="AT1060" s="13">
        <f t="shared" si="1323"/>
        <v>1.8579407896863822E-2</v>
      </c>
      <c r="AU1060" s="13">
        <f t="shared" si="1324"/>
        <v>5.6005302679108891E-3</v>
      </c>
      <c r="AV1060" s="13">
        <f t="shared" si="1325"/>
        <v>1.2661573819750414E-3</v>
      </c>
      <c r="AW1060" s="13">
        <f t="shared" si="1326"/>
        <v>1.8252728804075016E-5</v>
      </c>
      <c r="AX1060" s="13">
        <f t="shared" si="1327"/>
        <v>1.2876772294848191E-5</v>
      </c>
      <c r="AY1060" s="13">
        <f t="shared" si="1328"/>
        <v>4.0858513562445101E-5</v>
      </c>
      <c r="AZ1060" s="13">
        <f t="shared" si="1329"/>
        <v>6.4822848937090408E-5</v>
      </c>
      <c r="BA1060" s="13">
        <f t="shared" si="1330"/>
        <v>6.856183086378177E-5</v>
      </c>
      <c r="BB1060" s="13">
        <f t="shared" si="1331"/>
        <v>5.4387357951003534E-5</v>
      </c>
      <c r="BC1060" s="13">
        <f t="shared" si="1332"/>
        <v>3.4514652454570448E-5</v>
      </c>
      <c r="BD1060" s="13">
        <f t="shared" si="1333"/>
        <v>2.4029741211523004E-2</v>
      </c>
      <c r="BE1060" s="13">
        <f t="shared" si="1334"/>
        <v>2.1730395349345396E-2</v>
      </c>
      <c r="BF1060" s="13">
        <f t="shared" si="1335"/>
        <v>9.8255340721774536E-3</v>
      </c>
      <c r="BG1060" s="13">
        <f t="shared" si="1336"/>
        <v>2.9617844268819914E-3</v>
      </c>
      <c r="BH1060" s="13">
        <f t="shared" si="1337"/>
        <v>6.6959466988368024E-4</v>
      </c>
      <c r="BI1060" s="13">
        <f t="shared" si="1338"/>
        <v>1.2110456598183717E-4</v>
      </c>
      <c r="BJ1060" s="14">
        <f t="shared" si="1339"/>
        <v>7.2236826166677023E-2</v>
      </c>
      <c r="BK1060" s="14">
        <f t="shared" si="1340"/>
        <v>0.11388022040316487</v>
      </c>
      <c r="BL1060" s="14">
        <f t="shared" si="1341"/>
        <v>0.68060150787770446</v>
      </c>
      <c r="BM1060" s="14">
        <f t="shared" si="1342"/>
        <v>0.72997072567916299</v>
      </c>
      <c r="BN1060" s="14">
        <f t="shared" si="1343"/>
        <v>0.22698696249279171</v>
      </c>
    </row>
    <row r="1061" spans="1:66" x14ac:dyDescent="0.25">
      <c r="A1061" t="s">
        <v>304</v>
      </c>
      <c r="B1061" t="s">
        <v>327</v>
      </c>
      <c r="C1061" t="s">
        <v>339</v>
      </c>
      <c r="D1061" s="24" t="s">
        <v>501</v>
      </c>
      <c r="E1061" s="10">
        <f>VLOOKUP(A1061,home!$A$2:$E$405,3,FALSE)</f>
        <v>1.325</v>
      </c>
      <c r="F1061" s="10">
        <f>VLOOKUP(B1061,home!$B$2:$E$405,3,FALSE)</f>
        <v>1.1299999999999999</v>
      </c>
      <c r="G1061" s="10">
        <f>VLOOKUP(C1061,away!$B$2:$E$405,4,FALSE)</f>
        <v>0.56999999999999995</v>
      </c>
      <c r="H1061" s="10">
        <f>VLOOKUP(A1061,away!$A$2:$E$405,3,FALSE)</f>
        <v>1.3</v>
      </c>
      <c r="I1061" s="10">
        <f>VLOOKUP(C1061,away!$B$2:$E$405,3,FALSE)</f>
        <v>0.75</v>
      </c>
      <c r="J1061" s="10">
        <f>VLOOKUP(B1061,home!$B$2:$E$405,4,FALSE)</f>
        <v>1.35</v>
      </c>
      <c r="K1061" s="12">
        <f t="shared" si="1288"/>
        <v>0.85343249999999982</v>
      </c>
      <c r="L1061" s="12">
        <f t="shared" si="1289"/>
        <v>1.3162500000000001</v>
      </c>
      <c r="M1061" s="13">
        <f t="shared" si="1290"/>
        <v>0.11421387405972348</v>
      </c>
      <c r="N1061" s="13">
        <f t="shared" si="1291"/>
        <v>9.7473832073474917E-2</v>
      </c>
      <c r="O1061" s="13">
        <f t="shared" si="1292"/>
        <v>0.15033401173111108</v>
      </c>
      <c r="P1061" s="13">
        <f t="shared" si="1293"/>
        <v>0.1282999314667114</v>
      </c>
      <c r="Q1061" s="13">
        <f t="shared" si="1294"/>
        <v>4.1593668095522937E-2</v>
      </c>
      <c r="R1061" s="13">
        <f t="shared" si="1295"/>
        <v>9.8938571470537487E-2</v>
      </c>
      <c r="S1061" s="13">
        <f t="shared" si="1296"/>
        <v>3.6030807443225558E-2</v>
      </c>
      <c r="T1061" s="13">
        <f t="shared" si="1297"/>
        <v>5.4747665630732086E-2</v>
      </c>
      <c r="U1061" s="13">
        <f t="shared" si="1298"/>
        <v>8.4437392396529448E-2</v>
      </c>
      <c r="V1061" s="13">
        <f t="shared" si="1299"/>
        <v>4.4971673282187489E-3</v>
      </c>
      <c r="W1061" s="13">
        <f t="shared" si="1300"/>
        <v>1.1832462715644124E-2</v>
      </c>
      <c r="X1061" s="13">
        <f t="shared" si="1301"/>
        <v>1.5574479049466582E-2</v>
      </c>
      <c r="Y1061" s="13">
        <f t="shared" si="1302"/>
        <v>1.0249954024430196E-2</v>
      </c>
      <c r="Z1061" s="13">
        <f t="shared" si="1303"/>
        <v>4.3409298232698325E-2</v>
      </c>
      <c r="AA1061" s="13">
        <f t="shared" si="1304"/>
        <v>3.7046905913977302E-2</v>
      </c>
      <c r="AB1061" s="13">
        <f t="shared" si="1305"/>
        <v>1.5808516765715215E-2</v>
      </c>
      <c r="AC1061" s="13">
        <f t="shared" si="1306"/>
        <v>3.1573783436715394E-4</v>
      </c>
      <c r="AD1061" s="13">
        <f t="shared" si="1307"/>
        <v>2.5245520591422378E-3</v>
      </c>
      <c r="AE1061" s="13">
        <f t="shared" si="1308"/>
        <v>3.3229416478459711E-3</v>
      </c>
      <c r="AF1061" s="13">
        <f t="shared" si="1309"/>
        <v>2.1869109719886305E-3</v>
      </c>
      <c r="AG1061" s="13">
        <f t="shared" si="1310"/>
        <v>9.5950718896001155E-4</v>
      </c>
      <c r="AH1061" s="13">
        <f t="shared" si="1311"/>
        <v>1.42843721996973E-2</v>
      </c>
      <c r="AI1061" s="13">
        <f t="shared" si="1312"/>
        <v>1.2190747477318161E-2</v>
      </c>
      <c r="AJ1061" s="13">
        <f t="shared" si="1313"/>
        <v>5.2019900482181657E-3</v>
      </c>
      <c r="AK1061" s="13">
        <f t="shared" si="1314"/>
        <v>1.4798491239419826E-3</v>
      </c>
      <c r="AL1061" s="13">
        <f t="shared" si="1315"/>
        <v>1.418711792914795E-5</v>
      </c>
      <c r="AM1061" s="13">
        <f t="shared" si="1316"/>
        <v>4.3090695504278156E-4</v>
      </c>
      <c r="AN1061" s="13">
        <f t="shared" si="1317"/>
        <v>5.6718127957506139E-4</v>
      </c>
      <c r="AO1061" s="13">
        <f t="shared" si="1318"/>
        <v>3.7327617962033734E-4</v>
      </c>
      <c r="AP1061" s="13">
        <f t="shared" si="1319"/>
        <v>1.6377492380842304E-4</v>
      </c>
      <c r="AQ1061" s="13">
        <f t="shared" si="1320"/>
        <v>5.3892185865709222E-5</v>
      </c>
      <c r="AR1061" s="13">
        <f t="shared" si="1321"/>
        <v>3.7603609815703132E-3</v>
      </c>
      <c r="AS1061" s="13">
        <f t="shared" si="1322"/>
        <v>3.2092142734040053E-3</v>
      </c>
      <c r="AT1061" s="13">
        <f t="shared" si="1323"/>
        <v>1.3694238801934319E-3</v>
      </c>
      <c r="AU1061" s="13">
        <f t="shared" si="1324"/>
        <v>3.8957028187772689E-4</v>
      </c>
      <c r="AV1061" s="13">
        <f t="shared" si="1325"/>
        <v>8.3117984897153265E-5</v>
      </c>
      <c r="AW1061" s="13">
        <f t="shared" si="1326"/>
        <v>4.426895187755944E-7</v>
      </c>
      <c r="AX1061" s="13">
        <f t="shared" si="1327"/>
        <v>6.1291666651591413E-5</v>
      </c>
      <c r="AY1061" s="13">
        <f t="shared" si="1328"/>
        <v>8.0675156230157225E-5</v>
      </c>
      <c r="AZ1061" s="13">
        <f t="shared" si="1329"/>
        <v>5.3094337193972231E-5</v>
      </c>
      <c r="BA1061" s="13">
        <f t="shared" si="1330"/>
        <v>2.3295140443855316E-5</v>
      </c>
      <c r="BB1061" s="13">
        <f t="shared" si="1331"/>
        <v>7.6655571523061435E-6</v>
      </c>
      <c r="BC1061" s="13">
        <f t="shared" si="1332"/>
        <v>2.0179579203445919E-6</v>
      </c>
      <c r="BD1061" s="13">
        <f t="shared" si="1333"/>
        <v>8.2492919033198668E-4</v>
      </c>
      <c r="BE1061" s="13">
        <f t="shared" si="1334"/>
        <v>7.0402138122800293E-4</v>
      </c>
      <c r="BF1061" s="13">
        <f t="shared" si="1335"/>
        <v>3.0041736371743381E-4</v>
      </c>
      <c r="BG1061" s="13">
        <f t="shared" si="1336"/>
        <v>8.5461980586926247E-5</v>
      </c>
      <c r="BH1061" s="13">
        <f t="shared" si="1337"/>
        <v>1.8234007936812979E-5</v>
      </c>
      <c r="BI1061" s="13">
        <f t="shared" si="1338"/>
        <v>3.1122989957068283E-6</v>
      </c>
      <c r="BJ1061" s="14">
        <f t="shared" si="1339"/>
        <v>0.2422830447967122</v>
      </c>
      <c r="BK1061" s="14">
        <f t="shared" si="1340"/>
        <v>0.28345238040640569</v>
      </c>
      <c r="BL1061" s="14">
        <f t="shared" si="1341"/>
        <v>0.4304702207517857</v>
      </c>
      <c r="BM1061" s="14">
        <f t="shared" si="1342"/>
        <v>0.36868082282380921</v>
      </c>
      <c r="BN1061" s="14">
        <f t="shared" si="1343"/>
        <v>0.63085388889708127</v>
      </c>
    </row>
    <row r="1062" spans="1:66" x14ac:dyDescent="0.25">
      <c r="A1062" t="s">
        <v>304</v>
      </c>
      <c r="B1062" t="s">
        <v>335</v>
      </c>
      <c r="C1062" t="s">
        <v>310</v>
      </c>
      <c r="D1062" s="24" t="s">
        <v>501</v>
      </c>
      <c r="E1062" s="10">
        <f>VLOOKUP(A1062,home!$A$2:$E$405,3,FALSE)</f>
        <v>1.325</v>
      </c>
      <c r="F1062" s="10">
        <f>VLOOKUP(B1062,home!$B$2:$E$405,3,FALSE)</f>
        <v>0.94</v>
      </c>
      <c r="G1062" s="10">
        <f>VLOOKUP(C1062,away!$B$2:$E$405,4,FALSE)</f>
        <v>0.19</v>
      </c>
      <c r="H1062" s="10">
        <f>VLOOKUP(A1062,away!$A$2:$E$405,3,FALSE)</f>
        <v>1.3</v>
      </c>
      <c r="I1062" s="10">
        <f>VLOOKUP(C1062,away!$B$2:$E$405,3,FALSE)</f>
        <v>1.7</v>
      </c>
      <c r="J1062" s="10">
        <f>VLOOKUP(B1062,home!$B$2:$E$405,4,FALSE)</f>
        <v>0.77</v>
      </c>
      <c r="K1062" s="12">
        <f t="shared" si="1288"/>
        <v>0.23664499999999997</v>
      </c>
      <c r="L1062" s="12">
        <f t="shared" si="1289"/>
        <v>1.7017</v>
      </c>
      <c r="M1062" s="13">
        <f t="shared" si="1290"/>
        <v>0.14394197672755588</v>
      </c>
      <c r="N1062" s="13">
        <f t="shared" si="1291"/>
        <v>3.4063149082692458E-2</v>
      </c>
      <c r="O1062" s="13">
        <f t="shared" si="1292"/>
        <v>0.24494606179728182</v>
      </c>
      <c r="P1062" s="13">
        <f t="shared" si="1293"/>
        <v>5.7965260794017752E-2</v>
      </c>
      <c r="Q1062" s="13">
        <f t="shared" si="1294"/>
        <v>4.0304369573368783E-3</v>
      </c>
      <c r="R1062" s="13">
        <f t="shared" si="1295"/>
        <v>0.20841235668021726</v>
      </c>
      <c r="S1062" s="13">
        <f t="shared" si="1296"/>
        <v>5.8356351901398965E-3</v>
      </c>
      <c r="T1062" s="13">
        <f t="shared" si="1297"/>
        <v>6.8585945703001647E-3</v>
      </c>
      <c r="U1062" s="13">
        <f t="shared" si="1298"/>
        <v>4.9319742146590018E-2</v>
      </c>
      <c r="V1062" s="13">
        <f t="shared" si="1299"/>
        <v>2.6111147420915384E-4</v>
      </c>
      <c r="W1062" s="13">
        <f t="shared" si="1300"/>
        <v>3.1792758458966186E-4</v>
      </c>
      <c r="X1062" s="13">
        <f t="shared" si="1301"/>
        <v>5.4101737069622749E-4</v>
      </c>
      <c r="Y1062" s="13">
        <f t="shared" si="1302"/>
        <v>4.6032462985688531E-4</v>
      </c>
      <c r="Z1062" s="13">
        <f t="shared" si="1303"/>
        <v>0.11821843578757522</v>
      </c>
      <c r="AA1062" s="13">
        <f t="shared" si="1304"/>
        <v>2.7975801736950738E-2</v>
      </c>
      <c r="AB1062" s="13">
        <f t="shared" si="1305"/>
        <v>3.3101668010203536E-3</v>
      </c>
      <c r="AC1062" s="13">
        <f t="shared" si="1306"/>
        <v>6.5718297760229444E-6</v>
      </c>
      <c r="AD1062" s="13">
        <f t="shared" si="1307"/>
        <v>1.8808993313805127E-5</v>
      </c>
      <c r="AE1062" s="13">
        <f t="shared" si="1308"/>
        <v>3.2007263922102177E-5</v>
      </c>
      <c r="AF1062" s="13">
        <f t="shared" si="1309"/>
        <v>2.7233380508120646E-5</v>
      </c>
      <c r="AG1062" s="13">
        <f t="shared" si="1310"/>
        <v>1.5447681203556297E-5</v>
      </c>
      <c r="AH1062" s="13">
        <f t="shared" si="1311"/>
        <v>5.0293078044929239E-2</v>
      </c>
      <c r="AI1062" s="13">
        <f t="shared" si="1312"/>
        <v>1.1901605453942279E-2</v>
      </c>
      <c r="AJ1062" s="13">
        <f t="shared" si="1313"/>
        <v>1.4082277113240851E-3</v>
      </c>
      <c r="AK1062" s="13">
        <f t="shared" si="1314"/>
        <v>1.1108334891542939E-4</v>
      </c>
      <c r="AL1062" s="13">
        <f t="shared" si="1315"/>
        <v>1.0585871766429211E-7</v>
      </c>
      <c r="AM1062" s="13">
        <f t="shared" si="1316"/>
        <v>8.9021084454908309E-7</v>
      </c>
      <c r="AN1062" s="13">
        <f t="shared" si="1317"/>
        <v>1.5148717941691746E-6</v>
      </c>
      <c r="AO1062" s="13">
        <f t="shared" si="1318"/>
        <v>1.2889286660688425E-6</v>
      </c>
      <c r="AP1062" s="13">
        <f t="shared" si="1319"/>
        <v>7.3112330368311631E-7</v>
      </c>
      <c r="AQ1062" s="13">
        <f t="shared" si="1320"/>
        <v>3.1103813146939004E-7</v>
      </c>
      <c r="AR1062" s="13">
        <f t="shared" si="1321"/>
        <v>1.7116746181811204E-2</v>
      </c>
      <c r="AS1062" s="13">
        <f t="shared" si="1322"/>
        <v>4.050592400194712E-3</v>
      </c>
      <c r="AT1062" s="13">
        <f t="shared" si="1323"/>
        <v>4.7927621927203873E-4</v>
      </c>
      <c r="AU1062" s="13">
        <f t="shared" si="1324"/>
        <v>3.7806106969877207E-5</v>
      </c>
      <c r="AV1062" s="13">
        <f t="shared" si="1325"/>
        <v>2.2366565459716471E-6</v>
      </c>
      <c r="AW1062" s="13">
        <f t="shared" si="1326"/>
        <v>1.1841438389567697E-9</v>
      </c>
      <c r="AX1062" s="13">
        <f t="shared" si="1327"/>
        <v>3.5110657551386277E-8</v>
      </c>
      <c r="AY1062" s="13">
        <f t="shared" si="1328"/>
        <v>5.974780595519402E-8</v>
      </c>
      <c r="AZ1062" s="13">
        <f t="shared" si="1329"/>
        <v>5.0836420696976846E-8</v>
      </c>
      <c r="BA1062" s="13">
        <f t="shared" si="1330"/>
        <v>2.8836112366681827E-8</v>
      </c>
      <c r="BB1062" s="13">
        <f t="shared" si="1331"/>
        <v>1.2267603103595629E-8</v>
      </c>
      <c r="BC1062" s="13">
        <f t="shared" si="1332"/>
        <v>4.1751560402777321E-9</v>
      </c>
      <c r="BD1062" s="13">
        <f t="shared" si="1333"/>
        <v>4.8545944962646876E-3</v>
      </c>
      <c r="BE1062" s="13">
        <f t="shared" si="1334"/>
        <v>1.1488155145685569E-3</v>
      </c>
      <c r="BF1062" s="13">
        <f t="shared" si="1335"/>
        <v>1.3593072372253807E-4</v>
      </c>
      <c r="BG1062" s="13">
        <f t="shared" si="1336"/>
        <v>1.0722442038440008E-5</v>
      </c>
      <c r="BH1062" s="13">
        <f t="shared" si="1337"/>
        <v>6.3435307404665864E-7</v>
      </c>
      <c r="BI1062" s="13">
        <f t="shared" si="1338"/>
        <v>3.002329664155432E-8</v>
      </c>
      <c r="BJ1062" s="14">
        <f t="shared" si="1339"/>
        <v>4.6369874660915515E-2</v>
      </c>
      <c r="BK1062" s="14">
        <f t="shared" si="1340"/>
        <v>0.20801072162222234</v>
      </c>
      <c r="BL1062" s="14">
        <f t="shared" si="1341"/>
        <v>0.62551550883892992</v>
      </c>
      <c r="BM1062" s="14">
        <f t="shared" si="1342"/>
        <v>0.30475524030687884</v>
      </c>
      <c r="BN1062" s="14">
        <f t="shared" si="1343"/>
        <v>0.69335924203910204</v>
      </c>
    </row>
    <row r="1063" spans="1:66" x14ac:dyDescent="0.25">
      <c r="A1063" t="s">
        <v>304</v>
      </c>
      <c r="B1063" t="s">
        <v>378</v>
      </c>
      <c r="C1063" t="s">
        <v>375</v>
      </c>
      <c r="D1063" s="24" t="s">
        <v>501</v>
      </c>
      <c r="E1063" s="10">
        <f>VLOOKUP(A1063,home!$A$2:$E$405,3,FALSE)</f>
        <v>1.325</v>
      </c>
      <c r="F1063" s="10">
        <f>VLOOKUP(B1063,home!$B$2:$E$405,3,FALSE)</f>
        <v>0.38</v>
      </c>
      <c r="G1063" s="10">
        <f>VLOOKUP(C1063,away!$B$2:$E$405,4,FALSE)</f>
        <v>1.1299999999999999</v>
      </c>
      <c r="H1063" s="10">
        <f>VLOOKUP(A1063,away!$A$2:$E$405,3,FALSE)</f>
        <v>1.3</v>
      </c>
      <c r="I1063" s="10">
        <f>VLOOKUP(C1063,away!$B$2:$E$405,3,FALSE)</f>
        <v>0.75</v>
      </c>
      <c r="J1063" s="10">
        <f>VLOOKUP(B1063,home!$B$2:$E$405,4,FALSE)</f>
        <v>1.35</v>
      </c>
      <c r="K1063" s="12">
        <f t="shared" si="1288"/>
        <v>0.56895499999999988</v>
      </c>
      <c r="L1063" s="12">
        <f t="shared" si="1289"/>
        <v>1.3162500000000001</v>
      </c>
      <c r="M1063" s="13">
        <f t="shared" si="1290"/>
        <v>0.15179793766233768</v>
      </c>
      <c r="N1063" s="13">
        <f t="shared" si="1291"/>
        <v>8.6366195622675307E-2</v>
      </c>
      <c r="O1063" s="13">
        <f t="shared" si="1292"/>
        <v>0.19980403544805203</v>
      </c>
      <c r="P1063" s="13">
        <f t="shared" si="1293"/>
        <v>0.11367950498834641</v>
      </c>
      <c r="Q1063" s="13">
        <f t="shared" si="1294"/>
        <v>2.4569239415249612E-2</v>
      </c>
      <c r="R1063" s="13">
        <f t="shared" si="1295"/>
        <v>0.13149603082924927</v>
      </c>
      <c r="S1063" s="13">
        <f t="shared" si="1296"/>
        <v>2.1283276395924623E-2</v>
      </c>
      <c r="T1063" s="13">
        <f t="shared" si="1297"/>
        <v>3.2339261380322309E-2</v>
      </c>
      <c r="U1063" s="13">
        <f t="shared" si="1298"/>
        <v>7.481532422045549E-2</v>
      </c>
      <c r="V1063" s="13">
        <f t="shared" si="1299"/>
        <v>1.7709743788195814E-3</v>
      </c>
      <c r="W1063" s="13">
        <f t="shared" si="1300"/>
        <v>4.6595972038344464E-3</v>
      </c>
      <c r="X1063" s="13">
        <f t="shared" si="1301"/>
        <v>6.1331948195470914E-3</v>
      </c>
      <c r="Y1063" s="13">
        <f t="shared" si="1302"/>
        <v>4.0364088406144305E-3</v>
      </c>
      <c r="Z1063" s="13">
        <f t="shared" si="1303"/>
        <v>5.7693883526333117E-2</v>
      </c>
      <c r="AA1063" s="13">
        <f t="shared" si="1304"/>
        <v>3.282522350172485E-2</v>
      </c>
      <c r="AB1063" s="13">
        <f t="shared" si="1305"/>
        <v>9.3380375187119297E-3</v>
      </c>
      <c r="AC1063" s="13">
        <f t="shared" si="1306"/>
        <v>8.2891232677301854E-5</v>
      </c>
      <c r="AD1063" s="13">
        <f t="shared" si="1307"/>
        <v>6.627752817769066E-4</v>
      </c>
      <c r="AE1063" s="13">
        <f t="shared" si="1308"/>
        <v>8.7237796463885363E-4</v>
      </c>
      <c r="AF1063" s="13">
        <f t="shared" si="1309"/>
        <v>5.7413374797794564E-4</v>
      </c>
      <c r="AG1063" s="13">
        <f t="shared" si="1310"/>
        <v>2.5190118192532367E-4</v>
      </c>
      <c r="AH1063" s="13">
        <f t="shared" si="1311"/>
        <v>1.8984893547883998E-2</v>
      </c>
      <c r="AI1063" s="13">
        <f t="shared" si="1312"/>
        <v>1.0801550108536338E-2</v>
      </c>
      <c r="AJ1063" s="13">
        <f t="shared" si="1313"/>
        <v>3.0727979710011457E-3</v>
      </c>
      <c r="AK1063" s="13">
        <f t="shared" si="1314"/>
        <v>5.8276125653031869E-4</v>
      </c>
      <c r="AL1063" s="13">
        <f t="shared" si="1315"/>
        <v>2.4830467248086864E-6</v>
      </c>
      <c r="AM1063" s="13">
        <f t="shared" si="1316"/>
        <v>7.5417862088675999E-5</v>
      </c>
      <c r="AN1063" s="13">
        <f t="shared" si="1317"/>
        <v>9.9268760974219808E-5</v>
      </c>
      <c r="AO1063" s="13">
        <f t="shared" si="1318"/>
        <v>6.5331253316158416E-5</v>
      </c>
      <c r="AP1063" s="13">
        <f t="shared" si="1319"/>
        <v>2.866408739246451E-5</v>
      </c>
      <c r="AQ1063" s="13">
        <f t="shared" si="1320"/>
        <v>9.432276257582857E-6</v>
      </c>
      <c r="AR1063" s="13">
        <f t="shared" si="1321"/>
        <v>4.9977732264804616E-3</v>
      </c>
      <c r="AS1063" s="13">
        <f t="shared" si="1322"/>
        <v>2.8435080660721905E-3</v>
      </c>
      <c r="AT1063" s="13">
        <f t="shared" si="1323"/>
        <v>8.0891406586605142E-4</v>
      </c>
      <c r="AU1063" s="13">
        <f t="shared" si="1324"/>
        <v>1.5341190078160637E-4</v>
      </c>
      <c r="AV1063" s="13">
        <f t="shared" si="1325"/>
        <v>2.1821117002299708E-5</v>
      </c>
      <c r="AW1063" s="13">
        <f t="shared" si="1326"/>
        <v>5.1653373865525704E-8</v>
      </c>
      <c r="AX1063" s="13">
        <f t="shared" si="1327"/>
        <v>7.1515616207771023E-6</v>
      </c>
      <c r="AY1063" s="13">
        <f t="shared" si="1328"/>
        <v>9.4132429833478634E-6</v>
      </c>
      <c r="AZ1063" s="13">
        <f t="shared" si="1329"/>
        <v>6.1950905384158131E-6</v>
      </c>
      <c r="BA1063" s="13">
        <f t="shared" si="1330"/>
        <v>2.7180959737299382E-6</v>
      </c>
      <c r="BB1063" s="13">
        <f t="shared" si="1331"/>
        <v>8.9442345635550823E-7</v>
      </c>
      <c r="BC1063" s="13">
        <f t="shared" si="1332"/>
        <v>2.3545697488558751E-7</v>
      </c>
      <c r="BD1063" s="13">
        <f t="shared" si="1333"/>
        <v>1.0963865015591503E-3</v>
      </c>
      <c r="BE1063" s="13">
        <f t="shared" si="1334"/>
        <v>6.2379458199458609E-4</v>
      </c>
      <c r="BF1063" s="13">
        <f t="shared" si="1335"/>
        <v>1.7745552319936486E-4</v>
      </c>
      <c r="BG1063" s="13">
        <f t="shared" si="1336"/>
        <v>3.3654735733964868E-5</v>
      </c>
      <c r="BH1063" s="13">
        <f t="shared" si="1337"/>
        <v>4.7870075423794942E-6</v>
      </c>
      <c r="BI1063" s="13">
        <f t="shared" si="1338"/>
        <v>5.4471837525490504E-7</v>
      </c>
      <c r="BJ1063" s="14">
        <f t="shared" si="1339"/>
        <v>0.16076980757013884</v>
      </c>
      <c r="BK1063" s="14">
        <f t="shared" si="1340"/>
        <v>0.28862648094781373</v>
      </c>
      <c r="BL1063" s="14">
        <f t="shared" si="1341"/>
        <v>0.49248270584675263</v>
      </c>
      <c r="BM1063" s="14">
        <f t="shared" si="1342"/>
        <v>0.29185057233551848</v>
      </c>
      <c r="BN1063" s="14">
        <f t="shared" si="1343"/>
        <v>0.70771294396591022</v>
      </c>
    </row>
    <row r="1064" spans="1:66" x14ac:dyDescent="0.25">
      <c r="A1064" t="s">
        <v>301</v>
      </c>
      <c r="B1064" t="s">
        <v>384</v>
      </c>
      <c r="C1064" t="s">
        <v>341</v>
      </c>
      <c r="D1064" s="24" t="s">
        <v>501</v>
      </c>
      <c r="E1064" s="10">
        <f>VLOOKUP(A1064,home!$A$2:$E$405,3,FALSE)</f>
        <v>1.3432835820895499</v>
      </c>
      <c r="F1064" s="10">
        <f>VLOOKUP(B1064,home!$B$2:$E$405,3,FALSE)</f>
        <v>2.48</v>
      </c>
      <c r="G1064" s="10">
        <f>VLOOKUP(C1064,away!$B$2:$E$405,4,FALSE)</f>
        <v>1.49</v>
      </c>
      <c r="H1064" s="10">
        <f>VLOOKUP(A1064,away!$A$2:$E$405,3,FALSE)</f>
        <v>1.0597014925373101</v>
      </c>
      <c r="I1064" s="10">
        <f>VLOOKUP(C1064,away!$B$2:$E$405,3,FALSE)</f>
        <v>0.19</v>
      </c>
      <c r="J1064" s="10">
        <f>VLOOKUP(B1064,home!$B$2:$E$405,4,FALSE)</f>
        <v>0.31</v>
      </c>
      <c r="K1064" s="12">
        <f t="shared" si="1288"/>
        <v>4.9637014925373046</v>
      </c>
      <c r="L1064" s="12">
        <f t="shared" si="1289"/>
        <v>6.2416417910447566E-2</v>
      </c>
      <c r="M1064" s="13">
        <f t="shared" si="1290"/>
        <v>6.5642441545328035E-3</v>
      </c>
      <c r="N1064" s="13">
        <f t="shared" si="1291"/>
        <v>3.2582948507233755E-2</v>
      </c>
      <c r="O1064" s="13">
        <f t="shared" si="1292"/>
        <v>4.0971660641553196E-4</v>
      </c>
      <c r="P1064" s="13">
        <f t="shared" si="1293"/>
        <v>2.0337109307820953E-3</v>
      </c>
      <c r="Q1064" s="13">
        <f t="shared" si="1294"/>
        <v>8.0866015068311162E-2</v>
      </c>
      <c r="R1064" s="13">
        <f t="shared" si="1295"/>
        <v>1.2786521465441099E-5</v>
      </c>
      <c r="S1064" s="13">
        <f t="shared" si="1296"/>
        <v>1.5751928373682443E-4</v>
      </c>
      <c r="T1064" s="13">
        <f t="shared" si="1297"/>
        <v>5.0473669912562587E-3</v>
      </c>
      <c r="U1064" s="13">
        <f t="shared" si="1298"/>
        <v>6.3468475682370266E-5</v>
      </c>
      <c r="V1064" s="13">
        <f t="shared" si="1299"/>
        <v>5.4224519923226159E-6</v>
      </c>
      <c r="W1064" s="13">
        <f t="shared" si="1300"/>
        <v>0.13379825323004013</v>
      </c>
      <c r="X1064" s="13">
        <f t="shared" si="1301"/>
        <v>8.3512076892940743E-3</v>
      </c>
      <c r="Y1064" s="13">
        <f t="shared" si="1302"/>
        <v>2.6062623459596095E-4</v>
      </c>
      <c r="Z1064" s="13">
        <f t="shared" si="1303"/>
        <v>2.6602962246929338E-7</v>
      </c>
      <c r="AA1064" s="13">
        <f t="shared" si="1304"/>
        <v>1.3204916341099669E-6</v>
      </c>
      <c r="AB1064" s="13">
        <f t="shared" si="1305"/>
        <v>3.2772631475573339E-6</v>
      </c>
      <c r="AC1064" s="13">
        <f t="shared" si="1306"/>
        <v>1.0499780733335365E-7</v>
      </c>
      <c r="AD1064" s="13">
        <f t="shared" si="1307"/>
        <v>0.16603364731420861</v>
      </c>
      <c r="AE1064" s="13">
        <f t="shared" si="1308"/>
        <v>1.0363225517959504E-2</v>
      </c>
      <c r="AF1064" s="13">
        <f t="shared" si="1309"/>
        <v>3.234177074145873E-4</v>
      </c>
      <c r="AG1064" s="13">
        <f t="shared" si="1310"/>
        <v>6.7288582618759127E-6</v>
      </c>
      <c r="AH1064" s="13">
        <f t="shared" si="1311"/>
        <v>4.1511540231505004E-9</v>
      </c>
      <c r="AI1064" s="13">
        <f t="shared" si="1312"/>
        <v>2.0605089420464373E-8</v>
      </c>
      <c r="AJ1064" s="13">
        <f t="shared" si="1313"/>
        <v>5.1138756555111817E-8</v>
      </c>
      <c r="AK1064" s="13">
        <f t="shared" si="1314"/>
        <v>8.4612507413036826E-8</v>
      </c>
      <c r="AL1064" s="13">
        <f t="shared" si="1315"/>
        <v>1.3012019873425423E-9</v>
      </c>
      <c r="AM1064" s="13">
        <f t="shared" si="1316"/>
        <v>0.16482829259698992</v>
      </c>
      <c r="AN1064" s="13">
        <f t="shared" si="1317"/>
        <v>1.028799159419925E-2</v>
      </c>
      <c r="AO1064" s="13">
        <f t="shared" si="1318"/>
        <v>3.2106979140135596E-4</v>
      </c>
      <c r="AP1064" s="13">
        <f t="shared" si="1319"/>
        <v>6.6800087595090868E-6</v>
      </c>
      <c r="AQ1064" s="13">
        <f t="shared" si="1320"/>
        <v>1.0423555459474236E-7</v>
      </c>
      <c r="AR1064" s="13">
        <f t="shared" si="1321"/>
        <v>5.1820032863919465E-11</v>
      </c>
      <c r="AS1064" s="13">
        <f t="shared" si="1322"/>
        <v>2.572191744699692E-10</v>
      </c>
      <c r="AT1064" s="13">
        <f t="shared" si="1323"/>
        <v>6.3837960011289981E-10</v>
      </c>
      <c r="AU1064" s="13">
        <f t="shared" si="1324"/>
        <v>1.0562419246285898E-9</v>
      </c>
      <c r="AV1064" s="13">
        <f t="shared" si="1325"/>
        <v>1.3107174044398516E-9</v>
      </c>
      <c r="AW1064" s="13">
        <f t="shared" si="1326"/>
        <v>1.1198161173186954E-11</v>
      </c>
      <c r="AX1064" s="13">
        <f t="shared" si="1327"/>
        <v>0.13635974032934237</v>
      </c>
      <c r="AY1064" s="13">
        <f t="shared" si="1328"/>
        <v>8.5110865385563429E-3</v>
      </c>
      <c r="AZ1064" s="13">
        <f t="shared" si="1329"/>
        <v>2.6561576713125855E-4</v>
      </c>
      <c r="BA1064" s="13">
        <f t="shared" si="1330"/>
        <v>5.5262615749562524E-6</v>
      </c>
      <c r="BB1064" s="13">
        <f t="shared" si="1331"/>
        <v>8.6232362986229382E-8</v>
      </c>
      <c r="BC1064" s="13">
        <f t="shared" si="1332"/>
        <v>1.0764630411107806E-9</v>
      </c>
      <c r="BD1064" s="13">
        <f t="shared" si="1333"/>
        <v>5.3907013789458699E-13</v>
      </c>
      <c r="BE1064" s="13">
        <f t="shared" si="1334"/>
        <v>2.6757832480496519E-12</v>
      </c>
      <c r="BF1064" s="13">
        <f t="shared" si="1335"/>
        <v>6.6408946510251872E-12</v>
      </c>
      <c r="BG1064" s="13">
        <f t="shared" si="1336"/>
        <v>1.0987806230358912E-11</v>
      </c>
      <c r="BH1064" s="13">
        <f t="shared" si="1337"/>
        <v>1.3635047546335806E-11</v>
      </c>
      <c r="BI1064" s="13">
        <f t="shared" si="1338"/>
        <v>1.3536061171312827E-11</v>
      </c>
      <c r="BJ1064" s="14">
        <f t="shared" si="1339"/>
        <v>0.75821963155091143</v>
      </c>
      <c r="BK1064" s="14">
        <f t="shared" si="1340"/>
        <v>1.7272089658609709E-2</v>
      </c>
      <c r="BL1064" s="14">
        <f t="shared" si="1341"/>
        <v>4.9073322824522191E-4</v>
      </c>
      <c r="BM1064" s="14">
        <f t="shared" si="1342"/>
        <v>0.64500221215128994</v>
      </c>
      <c r="BN1064" s="14">
        <f t="shared" si="1343"/>
        <v>0.12246942178874079</v>
      </c>
    </row>
    <row r="1065" spans="1:66" x14ac:dyDescent="0.25">
      <c r="A1065" t="s">
        <v>301</v>
      </c>
      <c r="B1065" t="s">
        <v>313</v>
      </c>
      <c r="C1065" t="s">
        <v>312</v>
      </c>
      <c r="D1065" s="24" t="s">
        <v>501</v>
      </c>
      <c r="E1065" s="10">
        <f>VLOOKUP(A1065,home!$A$2:$E$405,3,FALSE)</f>
        <v>1.3432835820895499</v>
      </c>
      <c r="F1065" s="10">
        <f>VLOOKUP(B1065,home!$B$2:$E$405,3,FALSE)</f>
        <v>0.74</v>
      </c>
      <c r="G1065" s="10">
        <f>VLOOKUP(C1065,away!$B$2:$E$405,4,FALSE)</f>
        <v>0.19</v>
      </c>
      <c r="H1065" s="10">
        <f>VLOOKUP(A1065,away!$A$2:$E$405,3,FALSE)</f>
        <v>1.0597014925373101</v>
      </c>
      <c r="I1065" s="10">
        <f>VLOOKUP(C1065,away!$B$2:$E$405,3,FALSE)</f>
        <v>0.37</v>
      </c>
      <c r="J1065" s="10">
        <f>VLOOKUP(B1065,home!$B$2:$E$405,4,FALSE)</f>
        <v>0.63</v>
      </c>
      <c r="K1065" s="12">
        <f t="shared" si="1288"/>
        <v>0.18886567164179072</v>
      </c>
      <c r="L1065" s="12">
        <f t="shared" si="1289"/>
        <v>0.24701641791044696</v>
      </c>
      <c r="M1065" s="13">
        <f t="shared" si="1290"/>
        <v>0.64669397341613466</v>
      </c>
      <c r="N1065" s="13">
        <f t="shared" si="1291"/>
        <v>0.12213829163593663</v>
      </c>
      <c r="O1065" s="13">
        <f t="shared" si="1292"/>
        <v>0.15974402879752742</v>
      </c>
      <c r="P1065" s="13">
        <f t="shared" si="1293"/>
        <v>3.0170163289610571E-2</v>
      </c>
      <c r="Q1065" s="13">
        <f t="shared" si="1294"/>
        <v>1.153386524150104E-2</v>
      </c>
      <c r="R1065" s="13">
        <f t="shared" si="1295"/>
        <v>1.9729698888074253E-2</v>
      </c>
      <c r="S1065" s="13">
        <f t="shared" si="1296"/>
        <v>3.5188156621959304E-4</v>
      </c>
      <c r="T1065" s="13">
        <f t="shared" si="1297"/>
        <v>2.8490540766173992E-3</v>
      </c>
      <c r="U1065" s="13">
        <f t="shared" si="1298"/>
        <v>3.726262831786435E-3</v>
      </c>
      <c r="V1065" s="13">
        <f t="shared" si="1299"/>
        <v>1.8240336830879374E-6</v>
      </c>
      <c r="W1065" s="13">
        <f t="shared" si="1300"/>
        <v>7.261170684873334E-4</v>
      </c>
      <c r="X1065" s="13">
        <f t="shared" si="1301"/>
        <v>1.7936283724137578E-4</v>
      </c>
      <c r="Y1065" s="13">
        <f t="shared" si="1302"/>
        <v>2.215278278080958E-5</v>
      </c>
      <c r="Z1065" s="13">
        <f t="shared" si="1303"/>
        <v>1.62451984859461E-3</v>
      </c>
      <c r="AA1065" s="13">
        <f t="shared" si="1304"/>
        <v>3.0681603230024116E-4</v>
      </c>
      <c r="AB1065" s="13">
        <f t="shared" si="1305"/>
        <v>2.8973508005427203E-5</v>
      </c>
      <c r="AC1065" s="13">
        <f t="shared" si="1306"/>
        <v>5.3185312843774201E-9</v>
      </c>
      <c r="AD1065" s="13">
        <f t="shared" si="1307"/>
        <v>3.4284646957607067E-5</v>
      </c>
      <c r="AE1065" s="13">
        <f t="shared" si="1308"/>
        <v>8.4688706807924017E-6</v>
      </c>
      <c r="AF1065" s="13">
        <f t="shared" si="1309"/>
        <v>1.0459750496580737E-6</v>
      </c>
      <c r="AG1065" s="13">
        <f t="shared" si="1310"/>
        <v>8.6124336663413077E-8</v>
      </c>
      <c r="AH1065" s="13">
        <f t="shared" si="1311"/>
        <v>1.0032076845606557E-4</v>
      </c>
      <c r="AI1065" s="13">
        <f t="shared" si="1312"/>
        <v>1.8947149314075396E-5</v>
      </c>
      <c r="AJ1065" s="13">
        <f t="shared" si="1313"/>
        <v>1.7892330404500722E-6</v>
      </c>
      <c r="AK1065" s="13">
        <f t="shared" si="1314"/>
        <v>1.1264156663609547E-7</v>
      </c>
      <c r="AL1065" s="13">
        <f t="shared" si="1315"/>
        <v>9.925000937487673E-12</v>
      </c>
      <c r="AM1065" s="13">
        <f t="shared" si="1316"/>
        <v>1.2950385749300274E-6</v>
      </c>
      <c r="AN1065" s="13">
        <f t="shared" si="1317"/>
        <v>3.198957898350653E-7</v>
      </c>
      <c r="AO1065" s="13">
        <f t="shared" si="1318"/>
        <v>3.9509756054845505E-8</v>
      </c>
      <c r="AP1065" s="13">
        <f t="shared" si="1319"/>
        <v>3.2531861377278426E-9</v>
      </c>
      <c r="AQ1065" s="13">
        <f t="shared" si="1320"/>
        <v>2.0089759663436347E-10</v>
      </c>
      <c r="AR1065" s="13">
        <f t="shared" si="1321"/>
        <v>4.9561753732081393E-6</v>
      </c>
      <c r="AS1065" s="13">
        <f t="shared" si="1322"/>
        <v>9.3605139063545797E-7</v>
      </c>
      <c r="AT1065" s="13">
        <f t="shared" si="1323"/>
        <v>8.8393987291798995E-8</v>
      </c>
      <c r="AU1065" s="13">
        <f t="shared" si="1324"/>
        <v>5.564863259653847E-9</v>
      </c>
      <c r="AV1065" s="13">
        <f t="shared" si="1325"/>
        <v>2.6275290928231198E-10</v>
      </c>
      <c r="AW1065" s="13">
        <f t="shared" si="1326"/>
        <v>1.2861952537859911E-14</v>
      </c>
      <c r="AX1065" s="13">
        <f t="shared" si="1327"/>
        <v>4.0764721709364558E-8</v>
      </c>
      <c r="AY1065" s="13">
        <f t="shared" si="1328"/>
        <v>1.0069555533763465E-8</v>
      </c>
      <c r="AZ1065" s="13">
        <f t="shared" si="1329"/>
        <v>1.2436727689502851E-9</v>
      </c>
      <c r="BA1065" s="13">
        <f t="shared" si="1330"/>
        <v>1.0240253081295544E-10</v>
      </c>
      <c r="BB1065" s="13">
        <f t="shared" si="1331"/>
        <v>6.3237765865951072E-12</v>
      </c>
      <c r="BC1065" s="13">
        <f t="shared" si="1332"/>
        <v>3.1241532801733558E-13</v>
      </c>
      <c r="BD1065" s="13">
        <f t="shared" si="1333"/>
        <v>2.0404278120430765E-7</v>
      </c>
      <c r="BE1065" s="13">
        <f t="shared" si="1334"/>
        <v>3.8536676915810519E-8</v>
      </c>
      <c r="BF1065" s="13">
        <f t="shared" si="1335"/>
        <v>3.6391276842736229E-9</v>
      </c>
      <c r="BG1065" s="13">
        <f t="shared" si="1336"/>
        <v>2.2910209809352424E-10</v>
      </c>
      <c r="BH1065" s="13">
        <f t="shared" si="1337"/>
        <v>1.0817380407744211E-11</v>
      </c>
      <c r="BI1065" s="13">
        <f t="shared" si="1338"/>
        <v>4.0860636322267175E-13</v>
      </c>
      <c r="BJ1065" s="14">
        <f t="shared" si="1339"/>
        <v>0.13749443934478256</v>
      </c>
      <c r="BK1065" s="14">
        <f t="shared" si="1340"/>
        <v>0.67721785770365961</v>
      </c>
      <c r="BL1065" s="14">
        <f t="shared" si="1341"/>
        <v>0.18366318275735219</v>
      </c>
      <c r="BM1065" s="14">
        <f t="shared" si="1342"/>
        <v>9.9899683160618868E-3</v>
      </c>
      <c r="BN1065" s="14">
        <f t="shared" si="1343"/>
        <v>0.99001002126878457</v>
      </c>
    </row>
    <row r="1066" spans="1:66" x14ac:dyDescent="0.25">
      <c r="A1066" t="s">
        <v>301</v>
      </c>
      <c r="B1066" t="s">
        <v>334</v>
      </c>
      <c r="C1066" t="s">
        <v>350</v>
      </c>
      <c r="D1066" s="24" t="s">
        <v>501</v>
      </c>
      <c r="E1066" s="10">
        <f>VLOOKUP(A1066,home!$A$2:$E$405,3,FALSE)</f>
        <v>1.3432835820895499</v>
      </c>
      <c r="F1066" s="10">
        <f>VLOOKUP(B1066,home!$B$2:$E$405,3,FALSE)</f>
        <v>0.5</v>
      </c>
      <c r="G1066" s="10">
        <f>VLOOKUP(C1066,away!$B$2:$E$405,4,FALSE)</f>
        <v>1.1200000000000001</v>
      </c>
      <c r="H1066" s="10">
        <f>VLOOKUP(A1066,away!$A$2:$E$405,3,FALSE)</f>
        <v>1.0597014925373101</v>
      </c>
      <c r="I1066" s="10">
        <f>VLOOKUP(C1066,away!$B$2:$E$405,3,FALSE)</f>
        <v>0.37</v>
      </c>
      <c r="J1066" s="10">
        <f>VLOOKUP(B1066,home!$B$2:$E$405,4,FALSE)</f>
        <v>0.63</v>
      </c>
      <c r="K1066" s="12">
        <f t="shared" si="1288"/>
        <v>0.75223880597014803</v>
      </c>
      <c r="L1066" s="12">
        <f t="shared" si="1289"/>
        <v>0.24701641791044696</v>
      </c>
      <c r="M1066" s="13">
        <f t="shared" si="1290"/>
        <v>0.36815353104917503</v>
      </c>
      <c r="N1066" s="13">
        <f t="shared" si="1291"/>
        <v>0.27693937261012519</v>
      </c>
      <c r="O1066" s="13">
        <f t="shared" si="1292"/>
        <v>9.0939966480849732E-2</v>
      </c>
      <c r="P1066" s="13">
        <f t="shared" si="1293"/>
        <v>6.840857180051968E-2</v>
      </c>
      <c r="Q1066" s="13">
        <f t="shared" si="1294"/>
        <v>0.10416227148918124</v>
      </c>
      <c r="R1066" s="13">
        <f t="shared" si="1295"/>
        <v>1.1231832382497807E-2</v>
      </c>
      <c r="S1066" s="13">
        <f t="shared" si="1296"/>
        <v>3.1778404260108632E-3</v>
      </c>
      <c r="T1066" s="13">
        <f t="shared" si="1297"/>
        <v>2.5729791184673025E-2</v>
      </c>
      <c r="U1066" s="13">
        <f t="shared" si="1298"/>
        <v>8.4490201802669921E-3</v>
      </c>
      <c r="V1066" s="13">
        <f t="shared" si="1299"/>
        <v>6.5610164908292266E-5</v>
      </c>
      <c r="W1066" s="13">
        <f t="shared" si="1300"/>
        <v>2.6118300910720035E-2</v>
      </c>
      <c r="X1066" s="13">
        <f t="shared" si="1301"/>
        <v>6.4516491328732275E-3</v>
      </c>
      <c r="Y1066" s="13">
        <f t="shared" si="1302"/>
        <v>7.9683162920869298E-4</v>
      </c>
      <c r="Z1066" s="13">
        <f t="shared" si="1303"/>
        <v>9.2481566723172305E-4</v>
      </c>
      <c r="AA1066" s="13">
        <f t="shared" si="1304"/>
        <v>6.9568223326087707E-4</v>
      </c>
      <c r="AB1066" s="13">
        <f t="shared" si="1305"/>
        <v>2.6165958624140402E-4</v>
      </c>
      <c r="AC1066" s="13">
        <f t="shared" si="1306"/>
        <v>7.6196092432244955E-7</v>
      </c>
      <c r="AD1066" s="13">
        <f t="shared" si="1307"/>
        <v>4.9117998727622658E-3</v>
      </c>
      <c r="AE1066" s="13">
        <f t="shared" si="1308"/>
        <v>1.213295210062724E-3</v>
      </c>
      <c r="AF1066" s="13">
        <f t="shared" si="1309"/>
        <v>1.4985191832879869E-4</v>
      </c>
      <c r="AG1066" s="13">
        <f t="shared" si="1310"/>
        <v>1.2338628027529568E-5</v>
      </c>
      <c r="AH1066" s="13">
        <f t="shared" si="1311"/>
        <v>5.7111163336760054E-5</v>
      </c>
      <c r="AI1066" s="13">
        <f t="shared" si="1312"/>
        <v>4.2961233316010478E-5</v>
      </c>
      <c r="AJ1066" s="13">
        <f t="shared" si="1313"/>
        <v>1.6158553426320328E-5</v>
      </c>
      <c r="AK1066" s="13">
        <f t="shared" si="1314"/>
        <v>4.0516969785400169E-6</v>
      </c>
      <c r="AL1066" s="13">
        <f t="shared" si="1315"/>
        <v>5.6633609844410595E-9</v>
      </c>
      <c r="AM1066" s="13">
        <f t="shared" si="1316"/>
        <v>7.3896929429020279E-4</v>
      </c>
      <c r="AN1066" s="13">
        <f t="shared" si="1317"/>
        <v>1.8253754802137679E-4</v>
      </c>
      <c r="AO1066" s="13">
        <f t="shared" si="1318"/>
        <v>2.2544885623198345E-5</v>
      </c>
      <c r="AP1066" s="13">
        <f t="shared" si="1319"/>
        <v>1.8563189629477298E-6</v>
      </c>
      <c r="AQ1066" s="13">
        <f t="shared" si="1320"/>
        <v>1.1463531518164602E-7</v>
      </c>
      <c r="AR1066" s="13">
        <f t="shared" si="1321"/>
        <v>2.8214789980289857E-6</v>
      </c>
      <c r="AS1066" s="13">
        <f t="shared" si="1322"/>
        <v>2.1224259925471736E-6</v>
      </c>
      <c r="AT1066" s="13">
        <f t="shared" si="1323"/>
        <v>7.982855971968459E-7</v>
      </c>
      <c r="AU1066" s="13">
        <f t="shared" si="1324"/>
        <v>2.0016713481950737E-7</v>
      </c>
      <c r="AV1066" s="13">
        <f t="shared" si="1325"/>
        <v>3.7643371622772958E-8</v>
      </c>
      <c r="AW1066" s="13">
        <f t="shared" si="1326"/>
        <v>2.9231647779023469E-11</v>
      </c>
      <c r="AX1066" s="13">
        <f t="shared" si="1327"/>
        <v>9.2646896597577466E-5</v>
      </c>
      <c r="AY1066" s="13">
        <f t="shared" si="1328"/>
        <v>2.288530452805316E-5</v>
      </c>
      <c r="AZ1066" s="13">
        <f t="shared" si="1329"/>
        <v>2.8265229736547118E-6</v>
      </c>
      <c r="BA1066" s="13">
        <f t="shared" si="1330"/>
        <v>2.3273252669792383E-7</v>
      </c>
      <c r="BB1066" s="13">
        <f t="shared" si="1331"/>
        <v>1.4372188769042157E-8</v>
      </c>
      <c r="BC1066" s="13">
        <f t="shared" si="1332"/>
        <v>7.1003331745231037E-10</v>
      </c>
      <c r="BD1066" s="13">
        <f t="shared" si="1333"/>
        <v>1.161586058837794E-7</v>
      </c>
      <c r="BE1066" s="13">
        <f t="shared" si="1334"/>
        <v>8.7379010993171225E-8</v>
      </c>
      <c r="BF1066" s="13">
        <f t="shared" si="1335"/>
        <v>3.2864941448177773E-8</v>
      </c>
      <c r="BG1066" s="13">
        <f t="shared" si="1336"/>
        <v>8.2407614377520277E-9</v>
      </c>
      <c r="BH1066" s="13">
        <f t="shared" si="1337"/>
        <v>1.5497551360548561E-9</v>
      </c>
      <c r="BI1066" s="13">
        <f t="shared" si="1338"/>
        <v>2.3315719061840198E-10</v>
      </c>
      <c r="BJ1066" s="14">
        <f t="shared" si="1339"/>
        <v>0.44755013180702363</v>
      </c>
      <c r="BK1066" s="14">
        <f t="shared" si="1340"/>
        <v>0.43982920636942724</v>
      </c>
      <c r="BL1066" s="14">
        <f t="shared" si="1341"/>
        <v>0.11170466993750076</v>
      </c>
      <c r="BM1066" s="14">
        <f t="shared" si="1342"/>
        <v>8.0150392693538339E-2</v>
      </c>
      <c r="BN1066" s="14">
        <f t="shared" si="1343"/>
        <v>0.91983554581234861</v>
      </c>
    </row>
    <row r="1067" spans="1:66" x14ac:dyDescent="0.25">
      <c r="A1067" t="s">
        <v>301</v>
      </c>
      <c r="B1067" t="s">
        <v>302</v>
      </c>
      <c r="C1067" t="s">
        <v>360</v>
      </c>
      <c r="D1067" s="24" t="s">
        <v>501</v>
      </c>
      <c r="E1067" s="10">
        <f>VLOOKUP(A1067,home!$A$2:$E$405,3,FALSE)</f>
        <v>1.3432835820895499</v>
      </c>
      <c r="F1067" s="10">
        <f>VLOOKUP(B1067,home!$B$2:$E$405,3,FALSE)</f>
        <v>0.37</v>
      </c>
      <c r="G1067" s="10">
        <f>VLOOKUP(C1067,away!$B$2:$E$405,4,FALSE)</f>
        <v>0.99</v>
      </c>
      <c r="H1067" s="10">
        <f>VLOOKUP(A1067,away!$A$2:$E$405,3,FALSE)</f>
        <v>1.0597014925373101</v>
      </c>
      <c r="I1067" s="10">
        <f>VLOOKUP(C1067,away!$B$2:$E$405,3,FALSE)</f>
        <v>1.99</v>
      </c>
      <c r="J1067" s="10">
        <f>VLOOKUP(B1067,home!$B$2:$E$405,4,FALSE)</f>
        <v>1.65</v>
      </c>
      <c r="K1067" s="12">
        <f t="shared" si="1288"/>
        <v>0.49204477611940212</v>
      </c>
      <c r="L1067" s="12">
        <f t="shared" si="1289"/>
        <v>3.4795298507462573</v>
      </c>
      <c r="M1067" s="13">
        <f t="shared" si="1290"/>
        <v>1.8843737905878205E-2</v>
      </c>
      <c r="N1067" s="13">
        <f t="shared" si="1291"/>
        <v>9.2719627991505304E-3</v>
      </c>
      <c r="O1067" s="13">
        <f t="shared" si="1292"/>
        <v>6.5567348543141987E-2</v>
      </c>
      <c r="P1067" s="13">
        <f t="shared" si="1293"/>
        <v>3.22620713346531E-2</v>
      </c>
      <c r="Q1067" s="13">
        <f t="shared" si="1294"/>
        <v>2.2811104298477232E-3</v>
      </c>
      <c r="R1067" s="13">
        <f t="shared" si="1295"/>
        <v>0.11407177324507334</v>
      </c>
      <c r="S1067" s="13">
        <f t="shared" si="1296"/>
        <v>1.3808847957887912E-2</v>
      </c>
      <c r="T1067" s="13">
        <f t="shared" si="1297"/>
        <v>7.9371918335037813E-3</v>
      </c>
      <c r="U1067" s="13">
        <f t="shared" si="1298"/>
        <v>5.6128420127915309E-2</v>
      </c>
      <c r="V1067" s="13">
        <f t="shared" si="1299"/>
        <v>2.6268793737679037E-3</v>
      </c>
      <c r="W1067" s="13">
        <f t="shared" si="1300"/>
        <v>3.7413615691935203E-4</v>
      </c>
      <c r="X1067" s="13">
        <f t="shared" si="1301"/>
        <v>1.3018179262443716E-3</v>
      </c>
      <c r="Y1067" s="13">
        <f t="shared" si="1302"/>
        <v>2.2648571673019404E-3</v>
      </c>
      <c r="Z1067" s="13">
        <f t="shared" si="1303"/>
        <v>0.13230538004459697</v>
      </c>
      <c r="AA1067" s="13">
        <f t="shared" si="1304"/>
        <v>6.5100171103436119E-2</v>
      </c>
      <c r="AB1067" s="13">
        <f t="shared" si="1305"/>
        <v>1.6016099557962495E-2</v>
      </c>
      <c r="AC1067" s="13">
        <f t="shared" si="1306"/>
        <v>2.8108996396885281E-4</v>
      </c>
      <c r="AD1067" s="13">
        <f t="shared" si="1307"/>
        <v>4.6022935392389014E-5</v>
      </c>
      <c r="AE1067" s="13">
        <f t="shared" si="1308"/>
        <v>1.6013817751678403E-4</v>
      </c>
      <c r="AF1067" s="13">
        <f t="shared" si="1309"/>
        <v>2.786027844568766E-4</v>
      </c>
      <c r="AG1067" s="13">
        <f t="shared" si="1310"/>
        <v>3.2313556833957582E-4</v>
      </c>
      <c r="AH1067" s="13">
        <f t="shared" si="1311"/>
        <v>0.11509012981987585</v>
      </c>
      <c r="AI1067" s="13">
        <f t="shared" si="1312"/>
        <v>5.6629497160773722E-2</v>
      </c>
      <c r="AJ1067" s="13">
        <f t="shared" si="1313"/>
        <v>1.393212412611361E-2</v>
      </c>
      <c r="AK1067" s="13">
        <f t="shared" si="1314"/>
        <v>2.2850762988337642E-3</v>
      </c>
      <c r="AL1067" s="13">
        <f t="shared" si="1315"/>
        <v>1.9249990663878467E-5</v>
      </c>
      <c r="AM1067" s="13">
        <f t="shared" si="1316"/>
        <v>4.5290689883011551E-6</v>
      </c>
      <c r="AN1067" s="13">
        <f t="shared" si="1317"/>
        <v>1.5759030740883024E-5</v>
      </c>
      <c r="AO1067" s="13">
        <f t="shared" si="1318"/>
        <v>2.7417008940865194E-5</v>
      </c>
      <c r="AP1067" s="13">
        <f t="shared" si="1319"/>
        <v>3.1799433675972492E-5</v>
      </c>
      <c r="AQ1067" s="13">
        <f t="shared" si="1320"/>
        <v>2.7661769678093017E-5</v>
      </c>
      <c r="AR1067" s="13">
        <f t="shared" si="1321"/>
        <v>8.0091908446903989E-2</v>
      </c>
      <c r="AS1067" s="13">
        <f t="shared" si="1322"/>
        <v>3.9408805160732516E-2</v>
      </c>
      <c r="AT1067" s="13">
        <f t="shared" si="1323"/>
        <v>9.6954483562228834E-3</v>
      </c>
      <c r="AU1067" s="13">
        <f t="shared" si="1324"/>
        <v>1.5901982386049712E-3</v>
      </c>
      <c r="AV1067" s="13">
        <f t="shared" si="1325"/>
        <v>1.9561218407496264E-4</v>
      </c>
      <c r="AW1067" s="13">
        <f t="shared" si="1326"/>
        <v>9.1548917719964109E-7</v>
      </c>
      <c r="AX1067" s="13">
        <f t="shared" si="1327"/>
        <v>3.7141745606299449E-7</v>
      </c>
      <c r="AY1067" s="13">
        <f t="shared" si="1328"/>
        <v>1.2923581254594259E-6</v>
      </c>
      <c r="AZ1067" s="13">
        <f t="shared" si="1329"/>
        <v>2.2483993376952747E-6</v>
      </c>
      <c r="BA1067" s="13">
        <f t="shared" si="1330"/>
        <v>2.6077908706362742E-6</v>
      </c>
      <c r="BB1067" s="13">
        <f t="shared" si="1331"/>
        <v>2.2684715447206223E-6</v>
      </c>
      <c r="BC1067" s="13">
        <f t="shared" si="1332"/>
        <v>1.5786428910847754E-6</v>
      </c>
      <c r="BD1067" s="13">
        <f t="shared" si="1333"/>
        <v>4.6447031040706438E-2</v>
      </c>
      <c r="BE1067" s="13">
        <f t="shared" si="1334"/>
        <v>2.2854018989835315E-2</v>
      </c>
      <c r="BF1067" s="13">
        <f t="shared" si="1335"/>
        <v>5.6226003286410399E-3</v>
      </c>
      <c r="BG1067" s="13">
        <f t="shared" si="1336"/>
        <v>9.2219037330501909E-4</v>
      </c>
      <c r="BH1067" s="13">
        <f t="shared" si="1337"/>
        <v>1.1343973894308398E-4</v>
      </c>
      <c r="BI1067" s="13">
        <f t="shared" si="1338"/>
        <v>1.1163486190258642E-5</v>
      </c>
      <c r="BJ1067" s="14">
        <f t="shared" si="1339"/>
        <v>2.4356509170923097E-2</v>
      </c>
      <c r="BK1067" s="14">
        <f t="shared" si="1340"/>
        <v>6.7843168884945307E-2</v>
      </c>
      <c r="BL1067" s="14">
        <f t="shared" si="1341"/>
        <v>0.71177305632728671</v>
      </c>
      <c r="BM1067" s="14">
        <f t="shared" si="1342"/>
        <v>0.69397973330105889</v>
      </c>
      <c r="BN1067" s="14">
        <f t="shared" si="1343"/>
        <v>0.24229800425774486</v>
      </c>
    </row>
    <row r="1068" spans="1:66" x14ac:dyDescent="0.25">
      <c r="A1068" t="s">
        <v>303</v>
      </c>
      <c r="B1068" t="s">
        <v>466</v>
      </c>
      <c r="C1068" t="s">
        <v>361</v>
      </c>
      <c r="D1068" s="24" t="s">
        <v>501</v>
      </c>
      <c r="E1068" s="10">
        <f>VLOOKUP(A1068,home!$A$2:$E$405,3,FALSE)</f>
        <v>1.25</v>
      </c>
      <c r="F1068" s="10">
        <f>VLOOKUP(B1068,home!$B$2:$E$405,3,FALSE)</f>
        <v>1.2</v>
      </c>
      <c r="G1068" s="10">
        <f>VLOOKUP(C1068,away!$B$2:$E$405,4,FALSE)</f>
        <v>1.07</v>
      </c>
      <c r="H1068" s="10">
        <f>VLOOKUP(A1068,away!$A$2:$E$405,3,FALSE)</f>
        <v>0.92105263157894701</v>
      </c>
      <c r="I1068" s="10">
        <f>VLOOKUP(C1068,away!$B$2:$E$405,3,FALSE)</f>
        <v>1.07</v>
      </c>
      <c r="J1068" s="10">
        <f>VLOOKUP(B1068,home!$B$2:$E$405,4,FALSE)</f>
        <v>1.0900000000000001</v>
      </c>
      <c r="K1068" s="12">
        <f t="shared" si="1288"/>
        <v>1.605</v>
      </c>
      <c r="L1068" s="12">
        <f t="shared" si="1289"/>
        <v>1.0742236842105259</v>
      </c>
      <c r="M1068" s="13">
        <f t="shared" si="1290"/>
        <v>6.8616401479119335E-2</v>
      </c>
      <c r="N1068" s="13">
        <f t="shared" si="1291"/>
        <v>0.11012932437398655</v>
      </c>
      <c r="O1068" s="13">
        <f t="shared" si="1292"/>
        <v>7.3709363594168159E-2</v>
      </c>
      <c r="P1068" s="13">
        <f t="shared" si="1293"/>
        <v>0.11830352856863992</v>
      </c>
      <c r="Q1068" s="13">
        <f t="shared" si="1294"/>
        <v>8.8378782810124207E-2</v>
      </c>
      <c r="R1068" s="13">
        <f t="shared" si="1295"/>
        <v>3.9590172060470268E-2</v>
      </c>
      <c r="S1068" s="13">
        <f t="shared" si="1296"/>
        <v>5.0992636491036469E-2</v>
      </c>
      <c r="T1068" s="13">
        <f t="shared" si="1297"/>
        <v>9.4938581676333539E-2</v>
      </c>
      <c r="U1068" s="13">
        <f t="shared" si="1298"/>
        <v>6.3542226157054793E-2</v>
      </c>
      <c r="V1068" s="13">
        <f t="shared" si="1299"/>
        <v>9.7686537812899897E-3</v>
      </c>
      <c r="W1068" s="13">
        <f t="shared" si="1300"/>
        <v>4.7282648803416441E-2</v>
      </c>
      <c r="X1068" s="13">
        <f t="shared" si="1301"/>
        <v>5.0792141196838426E-2</v>
      </c>
      <c r="Y1068" s="13">
        <f t="shared" si="1302"/>
        <v>2.7281060522704504E-2</v>
      </c>
      <c r="Z1068" s="13">
        <f t="shared" si="1303"/>
        <v>1.4176233496442335E-2</v>
      </c>
      <c r="AA1068" s="13">
        <f t="shared" si="1304"/>
        <v>2.275285476178995E-2</v>
      </c>
      <c r="AB1068" s="13">
        <f t="shared" si="1305"/>
        <v>1.8259165946336434E-2</v>
      </c>
      <c r="AC1068" s="13">
        <f t="shared" si="1306"/>
        <v>1.0526512127385407E-3</v>
      </c>
      <c r="AD1068" s="13">
        <f t="shared" si="1307"/>
        <v>1.8972162832370864E-2</v>
      </c>
      <c r="AE1068" s="13">
        <f t="shared" si="1308"/>
        <v>2.0380346655231436E-2</v>
      </c>
      <c r="AF1068" s="13">
        <f t="shared" si="1309"/>
        <v>1.0946525534735192E-2</v>
      </c>
      <c r="AG1068" s="13">
        <f t="shared" si="1310"/>
        <v>3.9196723297426116E-3</v>
      </c>
      <c r="AH1068" s="13">
        <f t="shared" si="1311"/>
        <v>3.8071114436942369E-3</v>
      </c>
      <c r="AI1068" s="13">
        <f t="shared" si="1312"/>
        <v>6.1104138671292507E-3</v>
      </c>
      <c r="AJ1068" s="13">
        <f t="shared" si="1313"/>
        <v>4.9036071283712242E-3</v>
      </c>
      <c r="AK1068" s="13">
        <f t="shared" si="1314"/>
        <v>2.6234298136786041E-3</v>
      </c>
      <c r="AL1068" s="13">
        <f t="shared" si="1315"/>
        <v>7.259625986473438E-5</v>
      </c>
      <c r="AM1068" s="13">
        <f t="shared" si="1316"/>
        <v>6.0900642691910411E-3</v>
      </c>
      <c r="AN1068" s="13">
        <f t="shared" si="1317"/>
        <v>6.542091276329284E-3</v>
      </c>
      <c r="AO1068" s="13">
        <f t="shared" si="1318"/>
        <v>3.5138346966499929E-3</v>
      </c>
      <c r="AP1068" s="13">
        <f t="shared" si="1319"/>
        <v>1.2582148178473772E-3</v>
      </c>
      <c r="AQ1068" s="13">
        <f t="shared" si="1320"/>
        <v>3.3790103928907123E-4</v>
      </c>
      <c r="AR1068" s="13">
        <f t="shared" si="1321"/>
        <v>8.1793785624905573E-4</v>
      </c>
      <c r="AS1068" s="13">
        <f t="shared" si="1322"/>
        <v>1.3127902592797347E-3</v>
      </c>
      <c r="AT1068" s="13">
        <f t="shared" si="1323"/>
        <v>1.053514183071987E-3</v>
      </c>
      <c r="AU1068" s="13">
        <f t="shared" si="1324"/>
        <v>5.6363008794351301E-4</v>
      </c>
      <c r="AV1068" s="13">
        <f t="shared" si="1325"/>
        <v>2.2615657278733477E-4</v>
      </c>
      <c r="AW1068" s="13">
        <f t="shared" si="1326"/>
        <v>3.4768143855427392E-6</v>
      </c>
      <c r="AX1068" s="13">
        <f t="shared" si="1327"/>
        <v>1.6290921920086049E-3</v>
      </c>
      <c r="AY1068" s="13">
        <f t="shared" si="1328"/>
        <v>1.7500094164180852E-3</v>
      </c>
      <c r="AZ1068" s="13">
        <f t="shared" si="1329"/>
        <v>9.3995078135387402E-4</v>
      </c>
      <c r="BA1068" s="13">
        <f t="shared" si="1330"/>
        <v>3.3657246377417373E-4</v>
      </c>
      <c r="BB1068" s="13">
        <f t="shared" si="1331"/>
        <v>9.0388528009826646E-5</v>
      </c>
      <c r="BC1068" s="13">
        <f t="shared" si="1332"/>
        <v>1.9419499513816467E-5</v>
      </c>
      <c r="BD1068" s="13">
        <f t="shared" si="1333"/>
        <v>1.4644136956585332E-4</v>
      </c>
      <c r="BE1068" s="13">
        <f t="shared" si="1334"/>
        <v>2.350383981531946E-4</v>
      </c>
      <c r="BF1068" s="13">
        <f t="shared" si="1335"/>
        <v>1.8861831451793867E-4</v>
      </c>
      <c r="BG1068" s="13">
        <f t="shared" si="1336"/>
        <v>1.0091079826709717E-4</v>
      </c>
      <c r="BH1068" s="13">
        <f t="shared" si="1337"/>
        <v>4.0490457804672772E-5</v>
      </c>
      <c r="BI1068" s="13">
        <f t="shared" si="1338"/>
        <v>1.2997436955299947E-5</v>
      </c>
      <c r="BJ1068" s="14">
        <f t="shared" si="1339"/>
        <v>0.49552878571586895</v>
      </c>
      <c r="BK1068" s="14">
        <f t="shared" si="1340"/>
        <v>0.25055647720910706</v>
      </c>
      <c r="BL1068" s="14">
        <f t="shared" si="1341"/>
        <v>0.23999687050728863</v>
      </c>
      <c r="BM1068" s="14">
        <f t="shared" si="1342"/>
        <v>0.49978426144016597</v>
      </c>
      <c r="BN1068" s="14">
        <f t="shared" si="1343"/>
        <v>0.49872757288650843</v>
      </c>
    </row>
    <row r="1069" spans="1:66" x14ac:dyDescent="0.25">
      <c r="A1069" t="s">
        <v>303</v>
      </c>
      <c r="B1069" t="s">
        <v>349</v>
      </c>
      <c r="C1069" t="s">
        <v>470</v>
      </c>
      <c r="D1069" s="24" t="s">
        <v>501</v>
      </c>
      <c r="E1069" s="10">
        <f>VLOOKUP(A1069,home!$A$2:$E$405,3,FALSE)</f>
        <v>1.25</v>
      </c>
      <c r="F1069" s="10">
        <f>VLOOKUP(B1069,home!$B$2:$E$405,3,FALSE)</f>
        <v>0.53</v>
      </c>
      <c r="G1069" s="10">
        <f>VLOOKUP(C1069,away!$B$2:$E$405,4,FALSE)</f>
        <v>1.2</v>
      </c>
      <c r="H1069" s="10">
        <f>VLOOKUP(A1069,away!$A$2:$E$405,3,FALSE)</f>
        <v>0.92105263157894701</v>
      </c>
      <c r="I1069" s="10">
        <f>VLOOKUP(C1069,away!$B$2:$E$405,3,FALSE)</f>
        <v>0.2</v>
      </c>
      <c r="J1069" s="10">
        <f>VLOOKUP(B1069,home!$B$2:$E$405,4,FALSE)</f>
        <v>0.72</v>
      </c>
      <c r="K1069" s="12">
        <f t="shared" si="1288"/>
        <v>0.79500000000000004</v>
      </c>
      <c r="L1069" s="12">
        <f t="shared" si="1289"/>
        <v>0.13263157894736838</v>
      </c>
      <c r="M1069" s="13">
        <f t="shared" si="1290"/>
        <v>0.39548928716819309</v>
      </c>
      <c r="N1069" s="13">
        <f t="shared" si="1291"/>
        <v>0.31441398329871351</v>
      </c>
      <c r="O1069" s="13">
        <f t="shared" si="1292"/>
        <v>5.2454368613886651E-2</v>
      </c>
      <c r="P1069" s="13">
        <f t="shared" si="1293"/>
        <v>4.170122304803988E-2</v>
      </c>
      <c r="Q1069" s="13">
        <f t="shared" si="1294"/>
        <v>0.12497955836123864</v>
      </c>
      <c r="R1069" s="13">
        <f t="shared" si="1295"/>
        <v>3.4785528659735348E-3</v>
      </c>
      <c r="S1069" s="13">
        <f t="shared" si="1296"/>
        <v>1.0992661875584618E-3</v>
      </c>
      <c r="T1069" s="13">
        <f t="shared" si="1297"/>
        <v>1.6576236161595856E-2</v>
      </c>
      <c r="U1069" s="13">
        <f t="shared" si="1298"/>
        <v>2.7654495284489601E-3</v>
      </c>
      <c r="V1069" s="13">
        <f t="shared" si="1299"/>
        <v>1.28787712289744E-5</v>
      </c>
      <c r="W1069" s="13">
        <f t="shared" si="1300"/>
        <v>3.3119582965728242E-2</v>
      </c>
      <c r="X1069" s="13">
        <f t="shared" si="1301"/>
        <v>4.392702582822902E-3</v>
      </c>
      <c r="Y1069" s="13">
        <f t="shared" si="1302"/>
        <v>2.9130553970299237E-4</v>
      </c>
      <c r="Z1069" s="13">
        <f t="shared" si="1303"/>
        <v>1.5378865302198786E-4</v>
      </c>
      <c r="AA1069" s="13">
        <f t="shared" si="1304"/>
        <v>1.2226197915248034E-4</v>
      </c>
      <c r="AB1069" s="13">
        <f t="shared" si="1305"/>
        <v>4.8599136713110945E-5</v>
      </c>
      <c r="AC1069" s="13">
        <f t="shared" si="1306"/>
        <v>8.4872796974102973E-8</v>
      </c>
      <c r="AD1069" s="13">
        <f t="shared" si="1307"/>
        <v>6.5825171144384877E-3</v>
      </c>
      <c r="AE1069" s="13">
        <f t="shared" si="1308"/>
        <v>8.7304963833605175E-4</v>
      </c>
      <c r="AF1069" s="13">
        <f t="shared" si="1309"/>
        <v>5.7896976015969735E-5</v>
      </c>
      <c r="AG1069" s="13">
        <f t="shared" si="1310"/>
        <v>2.5596557817586622E-6</v>
      </c>
      <c r="AH1069" s="13">
        <f t="shared" si="1311"/>
        <v>5.0993079686238064E-6</v>
      </c>
      <c r="AI1069" s="13">
        <f t="shared" si="1312"/>
        <v>4.0539498350559261E-6</v>
      </c>
      <c r="AJ1069" s="13">
        <f t="shared" si="1313"/>
        <v>1.6114450594347308E-6</v>
      </c>
      <c r="AK1069" s="13">
        <f t="shared" si="1314"/>
        <v>4.2703294075020364E-7</v>
      </c>
      <c r="AL1069" s="13">
        <f t="shared" si="1315"/>
        <v>3.5796665570088021E-10</v>
      </c>
      <c r="AM1069" s="13">
        <f t="shared" si="1316"/>
        <v>1.0466202211957198E-3</v>
      </c>
      <c r="AN1069" s="13">
        <f t="shared" si="1317"/>
        <v>1.3881489249543226E-4</v>
      </c>
      <c r="AO1069" s="13">
        <f t="shared" si="1318"/>
        <v>9.2056191865391902E-6</v>
      </c>
      <c r="AP1069" s="13">
        <f t="shared" si="1319"/>
        <v>4.0698526929962738E-7</v>
      </c>
      <c r="AQ1069" s="13">
        <f t="shared" si="1320"/>
        <v>1.3494774718882376E-8</v>
      </c>
      <c r="AR1069" s="13">
        <f t="shared" si="1321"/>
        <v>1.3526585348349478E-7</v>
      </c>
      <c r="AS1069" s="13">
        <f t="shared" si="1322"/>
        <v>1.0753635351937834E-7</v>
      </c>
      <c r="AT1069" s="13">
        <f t="shared" si="1323"/>
        <v>4.2745700523952897E-8</v>
      </c>
      <c r="AU1069" s="13">
        <f t="shared" si="1324"/>
        <v>1.1327610638847519E-8</v>
      </c>
      <c r="AV1069" s="13">
        <f t="shared" si="1325"/>
        <v>2.2513626144709441E-9</v>
      </c>
      <c r="AW1069" s="13">
        <f t="shared" si="1326"/>
        <v>1.0484654941975763E-12</v>
      </c>
      <c r="AX1069" s="13">
        <f t="shared" si="1327"/>
        <v>1.3867717930843285E-4</v>
      </c>
      <c r="AY1069" s="13">
        <f t="shared" si="1328"/>
        <v>1.839297325564477E-5</v>
      </c>
      <c r="AZ1069" s="13">
        <f t="shared" si="1329"/>
        <v>1.2197445422164425E-6</v>
      </c>
      <c r="BA1069" s="13">
        <f t="shared" si="1330"/>
        <v>5.3925548182200616E-8</v>
      </c>
      <c r="BB1069" s="13">
        <f t="shared" si="1331"/>
        <v>1.7880576502519145E-9</v>
      </c>
      <c r="BC1069" s="13">
        <f t="shared" si="1332"/>
        <v>4.7430581880366617E-11</v>
      </c>
      <c r="BD1069" s="13">
        <f t="shared" si="1333"/>
        <v>2.99008728752988E-9</v>
      </c>
      <c r="BE1069" s="13">
        <f t="shared" si="1334"/>
        <v>2.3771193935862545E-9</v>
      </c>
      <c r="BF1069" s="13">
        <f t="shared" si="1335"/>
        <v>9.449049589505364E-10</v>
      </c>
      <c r="BG1069" s="13">
        <f t="shared" si="1336"/>
        <v>2.5039981412189214E-10</v>
      </c>
      <c r="BH1069" s="13">
        <f t="shared" si="1337"/>
        <v>4.976696305672606E-11</v>
      </c>
      <c r="BI1069" s="13">
        <f t="shared" si="1338"/>
        <v>7.9129471260194461E-12</v>
      </c>
      <c r="BJ1069" s="14">
        <f t="shared" si="1339"/>
        <v>0.50264279916543886</v>
      </c>
      <c r="BK1069" s="14">
        <f t="shared" si="1340"/>
        <v>0.43832113337903961</v>
      </c>
      <c r="BL1069" s="14">
        <f t="shared" si="1341"/>
        <v>5.8880729607050736E-2</v>
      </c>
      <c r="BM1069" s="14">
        <f t="shared" si="1342"/>
        <v>6.7463084476298743E-2</v>
      </c>
      <c r="BN1069" s="14">
        <f t="shared" si="1343"/>
        <v>0.93251697335604533</v>
      </c>
    </row>
    <row r="1070" spans="1:66" x14ac:dyDescent="0.25">
      <c r="A1070" t="s">
        <v>303</v>
      </c>
      <c r="B1070" t="s">
        <v>390</v>
      </c>
      <c r="C1070" t="s">
        <v>469</v>
      </c>
      <c r="D1070" s="24" t="s">
        <v>501</v>
      </c>
      <c r="E1070" s="10">
        <f>VLOOKUP(A1070,home!$A$2:$E$405,3,FALSE)</f>
        <v>1.25</v>
      </c>
      <c r="F1070" s="10">
        <f>VLOOKUP(B1070,home!$B$2:$E$405,3,FALSE)</f>
        <v>0.27</v>
      </c>
      <c r="G1070" s="10">
        <f>VLOOKUP(C1070,away!$B$2:$E$405,4,FALSE)</f>
        <v>0.53</v>
      </c>
      <c r="H1070" s="10">
        <f>VLOOKUP(A1070,away!$A$2:$E$405,3,FALSE)</f>
        <v>0.92105263157894701</v>
      </c>
      <c r="I1070" s="10">
        <f>VLOOKUP(C1070,away!$B$2:$E$405,3,FALSE)</f>
        <v>0.27</v>
      </c>
      <c r="J1070" s="10">
        <f>VLOOKUP(B1070,home!$B$2:$E$405,4,FALSE)</f>
        <v>0.72</v>
      </c>
      <c r="K1070" s="12">
        <f t="shared" ref="K1070:K1133" si="1344">E1070*F1070*G1070</f>
        <v>0.17887500000000003</v>
      </c>
      <c r="L1070" s="12">
        <f t="shared" ref="L1070:L1133" si="1345">H1070*I1070*J1070</f>
        <v>0.1790526315789473</v>
      </c>
      <c r="M1070" s="13">
        <f t="shared" ref="M1070:M1133" si="1346">_xlfn.POISSON.DIST(0,K1070,FALSE) * _xlfn.POISSON.DIST(0,L1070,FALSE)</f>
        <v>0.69912366765179712</v>
      </c>
      <c r="N1070" s="13">
        <f t="shared" ref="N1070:N1133" si="1347">_xlfn.POISSON.DIST(1,K1070,FALSE) * _xlfn.POISSON.DIST(0,L1070,FALSE)</f>
        <v>0.12505574605121522</v>
      </c>
      <c r="O1070" s="13">
        <f t="shared" ref="O1070:O1133" si="1348">_xlfn.POISSON.DIST(0,K1070,FALSE) * _xlfn.POISSON.DIST(1,L1070,FALSE)</f>
        <v>0.12517993249217962</v>
      </c>
      <c r="P1070" s="13">
        <f t="shared" ref="P1070:P1133" si="1349">_xlfn.POISSON.DIST(1,K1070,FALSE) * _xlfn.POISSON.DIST(1,L1070,FALSE)</f>
        <v>2.2391560424538635E-2</v>
      </c>
      <c r="Q1070" s="13">
        <f t="shared" ref="Q1070:Q1133" si="1350">_xlfn.POISSON.DIST(2,K1070,FALSE) * _xlfn.POISSON.DIST(0,L1070,FALSE)</f>
        <v>1.118467328745556E-2</v>
      </c>
      <c r="R1070" s="13">
        <f t="shared" ref="R1070:R1133" si="1351">_xlfn.POISSON.DIST(0,K1070,FALSE) * _xlfn.POISSON.DIST(2,L1070,FALSE)</f>
        <v>1.1206898166799864E-2</v>
      </c>
      <c r="S1070" s="13">
        <f t="shared" ref="S1070:S1133" si="1352">_xlfn.POISSON.DIST(2,K1070,FALSE) * _xlfn.POISSON.DIST(2,L1070,FALSE)</f>
        <v>1.79289445288627E-4</v>
      </c>
      <c r="T1070" s="13">
        <f t="shared" ref="T1070:T1133" si="1353">_xlfn.POISSON.DIST(2,K1070,FALSE) * _xlfn.POISSON.DIST(1,L1070,FALSE)</f>
        <v>2.0026451854696739E-3</v>
      </c>
      <c r="U1070" s="13">
        <f t="shared" ref="U1070:U1133" si="1354">_xlfn.POISSON.DIST(1,K1070,FALSE) * _xlfn.POISSON.DIST(2,L1070,FALSE)</f>
        <v>2.004633909586326E-3</v>
      </c>
      <c r="V1070" s="13">
        <f t="shared" ref="V1070:V1133" si="1355">_xlfn.POISSON.DIST(3,K1070,FALSE) * _xlfn.POISSON.DIST(3,L1070,FALSE)</f>
        <v>6.3803215899101007E-7</v>
      </c>
      <c r="W1070" s="13">
        <f t="shared" ref="W1070:W1133" si="1356">_xlfn.POISSON.DIST(3,K1070,FALSE) * _xlfn.POISSON.DIST(0,L1070,FALSE)</f>
        <v>6.6688614476453792E-4</v>
      </c>
      <c r="X1070" s="13">
        <f t="shared" ref="X1070:X1133" si="1357">_xlfn.POISSON.DIST(3,K1070,FALSE) * _xlfn.POISSON.DIST(1,L1070,FALSE)</f>
        <v>1.1940771918362932E-4</v>
      </c>
      <c r="Y1070" s="13">
        <f t="shared" ref="Y1070:Y1133" si="1358">_xlfn.POISSON.DIST(3,K1070,FALSE) * _xlfn.POISSON.DIST(2,L1070,FALSE)</f>
        <v>1.0690133175334387E-5</v>
      </c>
      <c r="Z1070" s="13">
        <f t="shared" ref="Z1070:Z1133" si="1359">_xlfn.POISSON.DIST(0,K1070,FALSE) * _xlfn.POISSON.DIST(3,L1070,FALSE)</f>
        <v>6.6887486953426541E-4</v>
      </c>
      <c r="AA1070" s="13">
        <f t="shared" ref="AA1070:AA1133" si="1360">_xlfn.POISSON.DIST(1,K1070,FALSE) * _xlfn.POISSON.DIST(3,L1070,FALSE)</f>
        <v>1.1964499228794175E-4</v>
      </c>
      <c r="AB1070" s="13">
        <f t="shared" ref="AB1070:AB1133" si="1361">_xlfn.POISSON.DIST(2,K1070,FALSE) * _xlfn.POISSON.DIST(3,L1070,FALSE)</f>
        <v>1.0700748997752789E-5</v>
      </c>
      <c r="AC1070" s="13">
        <f t="shared" ref="AC1070:AC1133" si="1362">_xlfn.POISSON.DIST(4,K1070,FALSE) * _xlfn.POISSON.DIST(4,L1070,FALSE)</f>
        <v>1.2771824483527514E-9</v>
      </c>
      <c r="AD1070" s="13">
        <f t="shared" ref="AD1070:AD1133" si="1363">_xlfn.POISSON.DIST(4,K1070,FALSE) * _xlfn.POISSON.DIST(0,L1070,FALSE)</f>
        <v>2.9822314786189187E-5</v>
      </c>
      <c r="AE1070" s="13">
        <f t="shared" ref="AE1070:AE1133" si="1364">_xlfn.POISSON.DIST(4,K1070,FALSE) * _xlfn.POISSON.DIST(1,L1070,FALSE)</f>
        <v>5.3397639422429256E-6</v>
      </c>
      <c r="AF1070" s="13">
        <f t="shared" ref="AF1070:AF1133" si="1365">_xlfn.POISSON.DIST(4,K1070,FALSE) * _xlfn.POISSON.DIST(2,L1070,FALSE)</f>
        <v>4.780493929344848E-7</v>
      </c>
      <c r="AG1070" s="13">
        <f t="shared" ref="AG1070:AG1133" si="1366">_xlfn.POISSON.DIST(4,K1070,FALSE) * _xlfn.POISSON.DIST(3,L1070,FALSE)</f>
        <v>2.8532000609879244E-8</v>
      </c>
      <c r="AH1070" s="13">
        <f t="shared" ref="AH1070:AH1133" si="1367">_xlfn.POISSON.DIST(0,K1070,FALSE) * _xlfn.POISSON.DIST(4,L1070,FALSE)</f>
        <v>2.9940951396783805E-5</v>
      </c>
      <c r="AI1070" s="13">
        <f t="shared" ref="AI1070:AI1133" si="1368">_xlfn.POISSON.DIST(1,K1070,FALSE) * _xlfn.POISSON.DIST(4,L1070,FALSE)</f>
        <v>5.3556876810997042E-6</v>
      </c>
      <c r="AJ1070" s="13">
        <f t="shared" ref="AJ1070:AJ1133" si="1369">_xlfn.POISSON.DIST(2,K1070,FALSE) * _xlfn.POISSON.DIST(4,L1070,FALSE)</f>
        <v>4.7899931697835476E-7</v>
      </c>
      <c r="AK1070" s="13">
        <f t="shared" ref="AK1070:AK1133" si="1370">_xlfn.POISSON.DIST(3,K1070,FALSE) * _xlfn.POISSON.DIST(4,L1070,FALSE)</f>
        <v>2.8560334274834404E-8</v>
      </c>
      <c r="AL1070" s="13">
        <f t="shared" ref="AL1070:AL1133" si="1371">_xlfn.POISSON.DIST(5,K1070,FALSE) * _xlfn.POISSON.DIST(5,L1070,FALSE)</f>
        <v>1.6362259948375443E-12</v>
      </c>
      <c r="AM1070" s="13">
        <f t="shared" ref="AM1070:AM1133" si="1372">_xlfn.POISSON.DIST(5,K1070,FALSE) * _xlfn.POISSON.DIST(0,L1070,FALSE)</f>
        <v>1.0668933114759193E-6</v>
      </c>
      <c r="AN1070" s="13">
        <f t="shared" ref="AN1070:AN1133" si="1373">_xlfn.POISSON.DIST(5,K1070,FALSE) * _xlfn.POISSON.DIST(1,L1070,FALSE)</f>
        <v>1.9103005503374084E-7</v>
      </c>
      <c r="AO1070" s="13">
        <f t="shared" ref="AO1070:AO1133" si="1374">_xlfn.POISSON.DIST(5,K1070,FALSE) * _xlfn.POISSON.DIST(2,L1070,FALSE)</f>
        <v>1.7102217032231211E-8</v>
      </c>
      <c r="AP1070" s="13">
        <f t="shared" ref="AP1070:AP1133" si="1375">_xlfn.POISSON.DIST(5,K1070,FALSE) * _xlfn.POISSON.DIST(3,L1070,FALSE)</f>
        <v>1.0207323218184309E-9</v>
      </c>
      <c r="AQ1070" s="13">
        <f t="shared" ref="AQ1070:AQ1133" si="1376">_xlfn.POISSON.DIST(5,K1070,FALSE) * _xlfn.POISSON.DIST(4,L1070,FALSE)</f>
        <v>4.5691202089819732E-11</v>
      </c>
      <c r="AR1070" s="13">
        <f t="shared" ref="AR1070:AR1133" si="1377">_xlfn.POISSON.DIST(0,K1070,FALSE) * _xlfn.POISSON.DIST(5,L1070,FALSE)</f>
        <v>1.0722012279143001E-6</v>
      </c>
      <c r="AS1070" s="13">
        <f t="shared" ref="AS1070:AS1133" si="1378">_xlfn.POISSON.DIST(1,K1070,FALSE) * _xlfn.POISSON.DIST(5,L1070,FALSE)</f>
        <v>1.9178999464317044E-7</v>
      </c>
      <c r="AT1070" s="13">
        <f t="shared" ref="AT1070:AT1133" si="1379">_xlfn.POISSON.DIST(2,K1070,FALSE) * _xlfn.POISSON.DIST(5,L1070,FALSE)</f>
        <v>1.7153217645898553E-8</v>
      </c>
      <c r="AU1070" s="13">
        <f t="shared" ref="AU1070:AU1133" si="1380">_xlfn.POISSON.DIST(3,K1070,FALSE) * _xlfn.POISSON.DIST(5,L1070,FALSE)</f>
        <v>1.0227606021367015E-9</v>
      </c>
      <c r="AV1070" s="13">
        <f t="shared" ref="AV1070:AV1133" si="1381">_xlfn.POISSON.DIST(4,K1070,FALSE) * _xlfn.POISSON.DIST(5,L1070,FALSE)</f>
        <v>4.5736575676800633E-11</v>
      </c>
      <c r="AW1070" s="13">
        <f t="shared" ref="AW1070:AW1133" si="1382">_xlfn.POISSON.DIST(6,K1070,FALSE) * _xlfn.POISSON.DIST(6,L1070,FALSE)</f>
        <v>1.4556975208479154E-15</v>
      </c>
      <c r="AX1070" s="13">
        <f t="shared" ref="AX1070:AX1133" si="1383">_xlfn.POISSON.DIST(6,K1070,FALSE) * _xlfn.POISSON.DIST(0,L1070,FALSE)</f>
        <v>3.1806756848375789E-8</v>
      </c>
      <c r="AY1070" s="13">
        <f t="shared" ref="AY1070:AY1133" si="1384">_xlfn.POISSON.DIST(6,K1070,FALSE) * _xlfn.POISSON.DIST(1,L1070,FALSE)</f>
        <v>5.6950835156933889E-9</v>
      </c>
      <c r="AZ1070" s="13">
        <f t="shared" ref="AZ1070:AZ1133" si="1385">_xlfn.POISSON.DIST(6,K1070,FALSE) * _xlfn.POISSON.DIST(2,L1070,FALSE)</f>
        <v>5.0985984527339205E-10</v>
      </c>
      <c r="BA1070" s="13">
        <f t="shared" ref="BA1070:BA1133" si="1386">_xlfn.POISSON.DIST(6,K1070,FALSE) * _xlfn.POISSON.DIST(3,L1070,FALSE)</f>
        <v>3.043058234421192E-11</v>
      </c>
      <c r="BB1070" s="13">
        <f t="shared" ref="BB1070:BB1133" si="1387">_xlfn.POISSON.DIST(6,K1070,FALSE) * _xlfn.POISSON.DIST(4,L1070,FALSE)</f>
        <v>1.3621689623027484E-12</v>
      </c>
      <c r="BC1070" s="13">
        <f t="shared" ref="BC1070:BC1133" si="1388">_xlfn.POISSON.DIST(6,K1070,FALSE) * _xlfn.POISSON.DIST(5,L1070,FALSE)</f>
        <v>4.8779987471094206E-14</v>
      </c>
      <c r="BD1070" s="13">
        <f t="shared" ref="BD1070:BD1133" si="1389">_xlfn.POISSON.DIST(0,K1070,FALSE) * _xlfn.POISSON.DIST(6,L1070,FALSE)</f>
        <v>3.1996741906705663E-8</v>
      </c>
      <c r="BE1070" s="13">
        <f t="shared" ref="BE1070:BE1133" si="1390">_xlfn.POISSON.DIST(1,K1070,FALSE) * _xlfn.POISSON.DIST(6,L1070,FALSE)</f>
        <v>5.723417208561977E-9</v>
      </c>
      <c r="BF1070" s="13">
        <f t="shared" ref="BF1070:BF1133" si="1391">_xlfn.POISSON.DIST(2,K1070,FALSE) * _xlfn.POISSON.DIST(6,L1070,FALSE)</f>
        <v>5.1188812659076179E-10</v>
      </c>
      <c r="BG1070" s="13">
        <f t="shared" ref="BG1070:BG1133" si="1392">_xlfn.POISSON.DIST(3,K1070,FALSE) * _xlfn.POISSON.DIST(6,L1070,FALSE)</f>
        <v>3.0521329547974172E-11</v>
      </c>
      <c r="BH1070" s="13">
        <f t="shared" ref="BH1070:BH1133" si="1393">_xlfn.POISSON.DIST(4,K1070,FALSE) * _xlfn.POISSON.DIST(6,L1070,FALSE)</f>
        <v>1.3648757057234705E-12</v>
      </c>
      <c r="BI1070" s="13">
        <f t="shared" ref="BI1070:BI1133" si="1394">_xlfn.POISSON.DIST(5,K1070,FALSE) * _xlfn.POISSON.DIST(6,L1070,FALSE)</f>
        <v>4.8828428372257205E-14</v>
      </c>
      <c r="BJ1070" s="14">
        <f t="shared" ref="BJ1070:BJ1133" si="1395">SUM(N1070,Q1070,T1070,W1070,X1070,Y1070,AD1070,AE1070,AF1070,AG1070,AM1070,AN1070,AO1070,AP1070,AQ1070,AX1070,AY1070,AZ1070,BA1070,BB1070,BC1070)</f>
        <v>0.13907703131693469</v>
      </c>
      <c r="BK1070" s="14">
        <f t="shared" ref="BK1070:BK1133" si="1396">SUM(M1070,P1070,S1070,V1070,AC1070,AL1070,AY1070)</f>
        <v>0.72169516252768562</v>
      </c>
      <c r="BL1070" s="14">
        <f t="shared" ref="BL1070:BL1133" si="1397">SUM(O1070,R1070,U1070,AA1070,AB1070,AH1070,AI1070,AJ1070,AK1070,AR1070,AS1070,AT1070,AU1070,AV1070,BD1070,BE1070,BF1070,BG1070,BH1070,BI1070)</f>
        <v>0.13855893498550029</v>
      </c>
      <c r="BM1070" s="14">
        <f t="shared" ref="BM1070:BM1133" si="1398">SUM(S1070:BI1070)</f>
        <v>5.8575199305867841E-3</v>
      </c>
      <c r="BN1070" s="14">
        <f t="shared" ref="BN1070:BN1133" si="1399">SUM(M1070:R1070)</f>
        <v>0.99414247807398592</v>
      </c>
    </row>
    <row r="1071" spans="1:66" x14ac:dyDescent="0.25">
      <c r="A1071" t="s">
        <v>303</v>
      </c>
      <c r="B1071" t="s">
        <v>342</v>
      </c>
      <c r="C1071" t="s">
        <v>383</v>
      </c>
      <c r="D1071" s="24" t="s">
        <v>501</v>
      </c>
      <c r="E1071" s="10">
        <f>VLOOKUP(A1071,home!$A$2:$E$405,3,FALSE)</f>
        <v>1.25</v>
      </c>
      <c r="F1071" s="10">
        <f>VLOOKUP(B1071,home!$B$2:$E$405,3,FALSE)</f>
        <v>0.8</v>
      </c>
      <c r="G1071" s="10">
        <f>VLOOKUP(C1071,away!$B$2:$E$405,4,FALSE)</f>
        <v>1</v>
      </c>
      <c r="H1071" s="10">
        <f>VLOOKUP(A1071,away!$A$2:$E$405,3,FALSE)</f>
        <v>0.92105263157894701</v>
      </c>
      <c r="I1071" s="10">
        <f>VLOOKUP(C1071,away!$B$2:$E$405,3,FALSE)</f>
        <v>0.6</v>
      </c>
      <c r="J1071" s="10">
        <f>VLOOKUP(B1071,home!$B$2:$E$405,4,FALSE)</f>
        <v>0.54</v>
      </c>
      <c r="K1071" s="12">
        <f t="shared" si="1344"/>
        <v>1</v>
      </c>
      <c r="L1071" s="12">
        <f t="shared" si="1345"/>
        <v>0.29842105263157881</v>
      </c>
      <c r="M1071" s="13">
        <f t="shared" si="1346"/>
        <v>0.27296244629137756</v>
      </c>
      <c r="N1071" s="13">
        <f t="shared" si="1347"/>
        <v>0.27296244629137756</v>
      </c>
      <c r="O1071" s="13">
        <f t="shared" si="1348"/>
        <v>8.1457740551163699E-2</v>
      </c>
      <c r="P1071" s="13">
        <f t="shared" si="1349"/>
        <v>8.1457740551163699E-2</v>
      </c>
      <c r="Q1071" s="13">
        <f t="shared" si="1350"/>
        <v>0.13648122314568878</v>
      </c>
      <c r="R1071" s="13">
        <f t="shared" si="1351"/>
        <v>1.2154352340134157E-2</v>
      </c>
      <c r="S1071" s="13">
        <f t="shared" si="1352"/>
        <v>6.0771761700670777E-3</v>
      </c>
      <c r="T1071" s="13">
        <f t="shared" si="1353"/>
        <v>4.0728870275581842E-2</v>
      </c>
      <c r="U1071" s="13">
        <f t="shared" si="1354"/>
        <v>1.2154352340134157E-2</v>
      </c>
      <c r="V1071" s="13">
        <f t="shared" si="1355"/>
        <v>2.0150636774432943E-4</v>
      </c>
      <c r="W1071" s="13">
        <f t="shared" si="1356"/>
        <v>4.5493741048562929E-2</v>
      </c>
      <c r="X1071" s="13">
        <f t="shared" si="1357"/>
        <v>1.3576290091860618E-2</v>
      </c>
      <c r="Y1071" s="13">
        <f t="shared" si="1358"/>
        <v>2.0257253900223594E-3</v>
      </c>
      <c r="Z1071" s="13">
        <f t="shared" si="1359"/>
        <v>1.2090382064659766E-3</v>
      </c>
      <c r="AA1071" s="13">
        <f t="shared" si="1360"/>
        <v>1.2090382064659766E-3</v>
      </c>
      <c r="AB1071" s="13">
        <f t="shared" si="1361"/>
        <v>6.0451910323298822E-4</v>
      </c>
      <c r="AC1071" s="13">
        <f t="shared" si="1362"/>
        <v>3.7583588983892981E-6</v>
      </c>
      <c r="AD1071" s="13">
        <f t="shared" si="1363"/>
        <v>1.137343526214073E-2</v>
      </c>
      <c r="AE1071" s="13">
        <f t="shared" si="1364"/>
        <v>3.3940725229651535E-3</v>
      </c>
      <c r="AF1071" s="13">
        <f t="shared" si="1365"/>
        <v>5.0643134750558974E-4</v>
      </c>
      <c r="AG1071" s="13">
        <f t="shared" si="1366"/>
        <v>5.0376591936082344E-5</v>
      </c>
      <c r="AH1071" s="13">
        <f t="shared" si="1367"/>
        <v>9.0200613561343168E-5</v>
      </c>
      <c r="AI1071" s="13">
        <f t="shared" si="1368"/>
        <v>9.0200613561343168E-5</v>
      </c>
      <c r="AJ1071" s="13">
        <f t="shared" si="1369"/>
        <v>4.5100306780671577E-5</v>
      </c>
      <c r="AK1071" s="13">
        <f t="shared" si="1370"/>
        <v>1.5033435593557196E-5</v>
      </c>
      <c r="AL1071" s="13">
        <f t="shared" si="1371"/>
        <v>4.4862936744983843E-8</v>
      </c>
      <c r="AM1071" s="13">
        <f t="shared" si="1372"/>
        <v>2.274687052428147E-3</v>
      </c>
      <c r="AN1071" s="13">
        <f t="shared" si="1373"/>
        <v>6.788145045930309E-4</v>
      </c>
      <c r="AO1071" s="13">
        <f t="shared" si="1374"/>
        <v>1.0128626950111799E-4</v>
      </c>
      <c r="AP1071" s="13">
        <f t="shared" si="1375"/>
        <v>1.0075318387216473E-5</v>
      </c>
      <c r="AQ1071" s="13">
        <f t="shared" si="1376"/>
        <v>7.5167177967785988E-7</v>
      </c>
      <c r="AR1071" s="13">
        <f t="shared" si="1377"/>
        <v>5.3835524093980598E-6</v>
      </c>
      <c r="AS1071" s="13">
        <f t="shared" si="1378"/>
        <v>5.3835524093980598E-6</v>
      </c>
      <c r="AT1071" s="13">
        <f t="shared" si="1379"/>
        <v>2.6917762046990295E-6</v>
      </c>
      <c r="AU1071" s="13">
        <f t="shared" si="1380"/>
        <v>8.9725873489967667E-7</v>
      </c>
      <c r="AV1071" s="13">
        <f t="shared" si="1381"/>
        <v>2.2431468372491914E-7</v>
      </c>
      <c r="AW1071" s="13">
        <f t="shared" si="1382"/>
        <v>3.7189013354394481E-10</v>
      </c>
      <c r="AX1071" s="13">
        <f t="shared" si="1383"/>
        <v>3.7911450873802431E-4</v>
      </c>
      <c r="AY1071" s="13">
        <f t="shared" si="1384"/>
        <v>1.1313575076550511E-4</v>
      </c>
      <c r="AZ1071" s="13">
        <f t="shared" si="1385"/>
        <v>1.6881044916852992E-5</v>
      </c>
      <c r="BA1071" s="13">
        <f t="shared" si="1386"/>
        <v>1.6792197312027448E-6</v>
      </c>
      <c r="BB1071" s="13">
        <f t="shared" si="1387"/>
        <v>1.2527862994630992E-7</v>
      </c>
      <c r="BC1071" s="13">
        <f t="shared" si="1388"/>
        <v>7.4771561241639705E-9</v>
      </c>
      <c r="BD1071" s="13">
        <f t="shared" si="1389"/>
        <v>2.6776089615164032E-7</v>
      </c>
      <c r="BE1071" s="13">
        <f t="shared" si="1390"/>
        <v>2.6776089615164032E-7</v>
      </c>
      <c r="BF1071" s="13">
        <f t="shared" si="1391"/>
        <v>1.3388044807582013E-7</v>
      </c>
      <c r="BG1071" s="13">
        <f t="shared" si="1392"/>
        <v>4.4626816025273386E-8</v>
      </c>
      <c r="BH1071" s="13">
        <f t="shared" si="1393"/>
        <v>1.1156704006318345E-8</v>
      </c>
      <c r="BI1071" s="13">
        <f t="shared" si="1394"/>
        <v>2.2313408012636699E-9</v>
      </c>
      <c r="BJ1071" s="14">
        <f t="shared" si="1395"/>
        <v>0.53016917006426856</v>
      </c>
      <c r="BK1071" s="14">
        <f t="shared" si="1396"/>
        <v>0.36081580835295335</v>
      </c>
      <c r="BL1071" s="14">
        <f t="shared" si="1397"/>
        <v>0.1078358453821712</v>
      </c>
      <c r="BM1071" s="14">
        <f t="shared" si="1398"/>
        <v>0.14244077745607817</v>
      </c>
      <c r="BN1071" s="14">
        <f t="shared" si="1399"/>
        <v>0.85747594917090553</v>
      </c>
    </row>
    <row r="1072" spans="1:66" x14ac:dyDescent="0.25">
      <c r="A1072" t="s">
        <v>303</v>
      </c>
      <c r="B1072" t="s">
        <v>321</v>
      </c>
      <c r="C1072" t="s">
        <v>353</v>
      </c>
      <c r="D1072" s="24" t="s">
        <v>501</v>
      </c>
      <c r="E1072" s="10">
        <f>VLOOKUP(A1072,home!$A$2:$E$405,3,FALSE)</f>
        <v>1.25</v>
      </c>
      <c r="F1072" s="10">
        <f>VLOOKUP(B1072,home!$B$2:$E$405,3,FALSE)</f>
        <v>1.07</v>
      </c>
      <c r="G1072" s="10">
        <f>VLOOKUP(C1072,away!$B$2:$E$405,4,FALSE)</f>
        <v>1.33</v>
      </c>
      <c r="H1072" s="10">
        <f>VLOOKUP(A1072,away!$A$2:$E$405,3,FALSE)</f>
        <v>0.92105263157894701</v>
      </c>
      <c r="I1072" s="10">
        <f>VLOOKUP(C1072,away!$B$2:$E$405,3,FALSE)</f>
        <v>1.07</v>
      </c>
      <c r="J1072" s="10">
        <f>VLOOKUP(B1072,home!$B$2:$E$405,4,FALSE)</f>
        <v>1.45</v>
      </c>
      <c r="K1072" s="12">
        <f t="shared" si="1344"/>
        <v>1.7788750000000002</v>
      </c>
      <c r="L1072" s="12">
        <f t="shared" si="1345"/>
        <v>1.4290131578947363</v>
      </c>
      <c r="M1072" s="13">
        <f t="shared" si="1346"/>
        <v>4.0441930123315727E-2</v>
      </c>
      <c r="N1072" s="13">
        <f t="shared" si="1347"/>
        <v>7.1941138448113257E-2</v>
      </c>
      <c r="O1072" s="13">
        <f t="shared" si="1348"/>
        <v>5.7792050276877664E-2</v>
      </c>
      <c r="P1072" s="13">
        <f t="shared" si="1349"/>
        <v>0.10280483343628075</v>
      </c>
      <c r="Q1072" s="13">
        <f t="shared" si="1350"/>
        <v>6.3987146328443753E-2</v>
      </c>
      <c r="R1072" s="13">
        <f t="shared" si="1351"/>
        <v>4.1292800133686164E-2</v>
      </c>
      <c r="S1072" s="13">
        <f t="shared" si="1352"/>
        <v>6.5333391270118016E-2</v>
      </c>
      <c r="T1072" s="13">
        <f t="shared" si="1353"/>
        <v>9.1438474039481993E-2</v>
      </c>
      <c r="U1072" s="13">
        <f t="shared" si="1354"/>
        <v>7.345472983781097E-2</v>
      </c>
      <c r="V1072" s="13">
        <f t="shared" si="1355"/>
        <v>1.8453313146560717E-2</v>
      </c>
      <c r="W1072" s="13">
        <f t="shared" si="1356"/>
        <v>3.7941711641670137E-2</v>
      </c>
      <c r="X1072" s="13">
        <f t="shared" si="1357"/>
        <v>5.4219205168994512E-2</v>
      </c>
      <c r="Y1072" s="13">
        <f t="shared" si="1358"/>
        <v>3.8739978798543732E-2</v>
      </c>
      <c r="Z1072" s="13">
        <f t="shared" si="1359"/>
        <v>1.9669318239118366E-2</v>
      </c>
      <c r="AA1072" s="13">
        <f t="shared" si="1360"/>
        <v>3.4989258482611675E-2</v>
      </c>
      <c r="AB1072" s="13">
        <f t="shared" si="1361"/>
        <v>3.1120758591627936E-2</v>
      </c>
      <c r="AC1072" s="13">
        <f t="shared" si="1362"/>
        <v>2.9318113938230218E-3</v>
      </c>
      <c r="AD1072" s="13">
        <f t="shared" si="1363"/>
        <v>1.6873390574143995E-2</v>
      </c>
      <c r="AE1072" s="13">
        <f t="shared" si="1364"/>
        <v>2.4112297148748789E-2</v>
      </c>
      <c r="AF1072" s="13">
        <f t="shared" si="1365"/>
        <v>1.7228394946314878E-2</v>
      </c>
      <c r="AG1072" s="13">
        <f t="shared" si="1366"/>
        <v>8.2065343558970529E-3</v>
      </c>
      <c r="AH1072" s="13">
        <f t="shared" si="1367"/>
        <v>7.0269286426297645E-3</v>
      </c>
      <c r="AI1072" s="13">
        <f t="shared" si="1368"/>
        <v>1.2500027689158021E-2</v>
      </c>
      <c r="AJ1072" s="13">
        <f t="shared" si="1369"/>
        <v>1.1117993377775491E-2</v>
      </c>
      <c r="AK1072" s="13">
        <f t="shared" si="1370"/>
        <v>6.5925068232967933E-3</v>
      </c>
      <c r="AL1072" s="13">
        <f t="shared" si="1371"/>
        <v>2.9811077867898184E-4</v>
      </c>
      <c r="AM1072" s="13">
        <f t="shared" si="1372"/>
        <v>6.0031305315160792E-3</v>
      </c>
      <c r="AN1072" s="13">
        <f t="shared" si="1373"/>
        <v>8.5785525180960987E-3</v>
      </c>
      <c r="AO1072" s="13">
        <f t="shared" si="1374"/>
        <v>6.129432212025175E-3</v>
      </c>
      <c r="AP1072" s="13">
        <f t="shared" si="1375"/>
        <v>2.9196797604692732E-3</v>
      </c>
      <c r="AQ1072" s="13">
        <f t="shared" si="1376"/>
        <v>1.0430651986373855E-3</v>
      </c>
      <c r="AR1072" s="13">
        <f t="shared" si="1377"/>
        <v>2.0083146979810646E-3</v>
      </c>
      <c r="AS1072" s="13">
        <f t="shared" si="1378"/>
        <v>3.5725408083710657E-3</v>
      </c>
      <c r="AT1072" s="13">
        <f t="shared" si="1379"/>
        <v>3.1775517652455412E-3</v>
      </c>
      <c r="AU1072" s="13">
        <f t="shared" si="1380"/>
        <v>1.8841557988003876E-3</v>
      </c>
      <c r="AV1072" s="13">
        <f t="shared" si="1381"/>
        <v>8.3791941164776016E-4</v>
      </c>
      <c r="AW1072" s="13">
        <f t="shared" si="1382"/>
        <v>2.1050229616063085E-5</v>
      </c>
      <c r="AX1072" s="13">
        <f t="shared" si="1383"/>
        <v>1.7798031373751101E-3</v>
      </c>
      <c r="AY1072" s="13">
        <f t="shared" si="1384"/>
        <v>2.5433621017713652E-3</v>
      </c>
      <c r="AZ1072" s="13">
        <f t="shared" si="1385"/>
        <v>1.8172489543610464E-3</v>
      </c>
      <c r="BA1072" s="13">
        <f t="shared" si="1386"/>
        <v>8.6562422231746268E-4</v>
      </c>
      <c r="BB1072" s="13">
        <f t="shared" si="1387"/>
        <v>3.0924710087101306E-4</v>
      </c>
      <c r="BC1072" s="13">
        <f t="shared" si="1388"/>
        <v>8.8383635237095589E-5</v>
      </c>
      <c r="BD1072" s="13">
        <f t="shared" si="1389"/>
        <v>4.7831802143472263E-4</v>
      </c>
      <c r="BE1072" s="13">
        <f t="shared" si="1390"/>
        <v>8.5086797037969212E-4</v>
      </c>
      <c r="BF1072" s="13">
        <f t="shared" si="1391"/>
        <v>7.5679388040458774E-4</v>
      </c>
      <c r="BG1072" s="13">
        <f t="shared" si="1392"/>
        <v>4.4874723800157037E-4</v>
      </c>
      <c r="BH1072" s="13">
        <f t="shared" si="1393"/>
        <v>1.9956631075001096E-4</v>
      </c>
      <c r="BI1072" s="13">
        <f t="shared" si="1394"/>
        <v>7.1000704207085133E-5</v>
      </c>
      <c r="BJ1072" s="14">
        <f t="shared" si="1395"/>
        <v>0.4567658008230292</v>
      </c>
      <c r="BK1072" s="14">
        <f t="shared" si="1396"/>
        <v>0.23280675225054853</v>
      </c>
      <c r="BL1072" s="14">
        <f t="shared" si="1397"/>
        <v>0.29017283046269793</v>
      </c>
      <c r="BM1072" s="14">
        <f t="shared" si="1398"/>
        <v>0.61863249115652208</v>
      </c>
      <c r="BN1072" s="14">
        <f t="shared" si="1399"/>
        <v>0.37825989874671728</v>
      </c>
    </row>
    <row r="1073" spans="1:66" x14ac:dyDescent="0.25">
      <c r="A1073" t="s">
        <v>35</v>
      </c>
      <c r="B1073" t="s">
        <v>214</v>
      </c>
      <c r="C1073" t="s">
        <v>215</v>
      </c>
      <c r="D1073" s="24" t="s">
        <v>501</v>
      </c>
      <c r="E1073" s="10">
        <f>VLOOKUP(A1073,home!$A$2:$E$405,3,FALSE)</f>
        <v>1.5735294117647101</v>
      </c>
      <c r="F1073" s="10">
        <f>VLOOKUP(B1073,home!$B$2:$E$405,3,FALSE)</f>
        <v>1.1100000000000001</v>
      </c>
      <c r="G1073" s="10">
        <f>VLOOKUP(C1073,away!$B$2:$E$405,4,FALSE)</f>
        <v>1.59</v>
      </c>
      <c r="H1073" s="10">
        <f>VLOOKUP(A1073,away!$A$2:$E$405,3,FALSE)</f>
        <v>1.02941176470588</v>
      </c>
      <c r="I1073" s="10">
        <f>VLOOKUP(C1073,away!$B$2:$E$405,3,FALSE)</f>
        <v>0.48</v>
      </c>
      <c r="J1073" s="10">
        <f>VLOOKUP(B1073,home!$B$2:$E$405,4,FALSE)</f>
        <v>0.97</v>
      </c>
      <c r="K1073" s="12">
        <f t="shared" si="1344"/>
        <v>2.7771220588235375</v>
      </c>
      <c r="L1073" s="12">
        <f t="shared" si="1345"/>
        <v>0.4792941176470577</v>
      </c>
      <c r="M1073" s="13">
        <f t="shared" si="1346"/>
        <v>3.8526222082672014E-2</v>
      </c>
      <c r="N1073" s="13">
        <f t="shared" si="1347"/>
        <v>0.10699202118892294</v>
      </c>
      <c r="O1073" s="13">
        <f t="shared" si="1348"/>
        <v>1.8465391619388871E-2</v>
      </c>
      <c r="P1073" s="13">
        <f t="shared" si="1349"/>
        <v>5.1280646391020111E-2</v>
      </c>
      <c r="Q1073" s="13">
        <f t="shared" si="1350"/>
        <v>0.14856495108093665</v>
      </c>
      <c r="R1073" s="13">
        <f t="shared" si="1351"/>
        <v>4.4251767916111814E-3</v>
      </c>
      <c r="S1073" s="13">
        <f t="shared" si="1352"/>
        <v>1.7064382076173067E-2</v>
      </c>
      <c r="T1073" s="13">
        <f t="shared" si="1353"/>
        <v>7.1206307141615813E-2</v>
      </c>
      <c r="U1073" s="13">
        <f t="shared" si="1354"/>
        <v>1.228925608217738E-2</v>
      </c>
      <c r="V1073" s="13">
        <f t="shared" si="1355"/>
        <v>2.5237429811129867E-3</v>
      </c>
      <c r="W1073" s="13">
        <f t="shared" si="1356"/>
        <v>0.13752766760496962</v>
      </c>
      <c r="X1073" s="13">
        <f t="shared" si="1357"/>
        <v>6.5916202096781742E-2</v>
      </c>
      <c r="Y1073" s="13">
        <f t="shared" si="1358"/>
        <v>1.5796623961311072E-2</v>
      </c>
      <c r="Z1073" s="13">
        <f t="shared" si="1359"/>
        <v>7.0698706858917314E-4</v>
      </c>
      <c r="AA1073" s="13">
        <f t="shared" si="1360"/>
        <v>1.9633893834819817E-3</v>
      </c>
      <c r="AB1073" s="13">
        <f t="shared" si="1361"/>
        <v>2.7262859834638795E-3</v>
      </c>
      <c r="AC1073" s="13">
        <f t="shared" si="1362"/>
        <v>2.0995305989021928E-4</v>
      </c>
      <c r="AD1073" s="13">
        <f t="shared" si="1363"/>
        <v>9.5482779851078087E-2</v>
      </c>
      <c r="AE1073" s="13">
        <f t="shared" si="1364"/>
        <v>4.5764334719210729E-2</v>
      </c>
      <c r="AF1073" s="13">
        <f t="shared" si="1365"/>
        <v>1.0967288214474357E-2</v>
      </c>
      <c r="AG1073" s="13">
        <f t="shared" si="1366"/>
        <v>1.7521855759124875E-3</v>
      </c>
      <c r="AH1073" s="13">
        <f t="shared" si="1367"/>
        <v>8.471368580683187E-5</v>
      </c>
      <c r="AI1073" s="13">
        <f t="shared" si="1368"/>
        <v>2.352602455383992E-4</v>
      </c>
      <c r="AJ1073" s="13">
        <f t="shared" si="1369"/>
        <v>3.2667320872446516E-4</v>
      </c>
      <c r="AK1073" s="13">
        <f t="shared" si="1370"/>
        <v>3.0240379132512589E-4</v>
      </c>
      <c r="AL1073" s="13">
        <f t="shared" si="1371"/>
        <v>1.1178390240122179E-5</v>
      </c>
      <c r="AM1073" s="13">
        <f t="shared" si="1372"/>
        <v>5.3033466832444108E-2</v>
      </c>
      <c r="AN1073" s="13">
        <f t="shared" si="1373"/>
        <v>2.5418628691220798E-2</v>
      </c>
      <c r="AO1073" s="13">
        <f t="shared" si="1374"/>
        <v>6.0914996051784284E-3</v>
      </c>
      <c r="AP1073" s="13">
        <f t="shared" si="1375"/>
        <v>9.7320664280379859E-4</v>
      </c>
      <c r="AQ1073" s="13">
        <f t="shared" si="1376"/>
        <v>1.1661305478772544E-4</v>
      </c>
      <c r="AR1073" s="13">
        <f t="shared" si="1377"/>
        <v>8.1205542582831162E-6</v>
      </c>
      <c r="AS1073" s="13">
        <f t="shared" si="1378"/>
        <v>2.255177036055145E-5</v>
      </c>
      <c r="AT1073" s="13">
        <f t="shared" si="1379"/>
        <v>3.1314509466905145E-5</v>
      </c>
      <c r="AU1073" s="13">
        <f t="shared" si="1380"/>
        <v>2.8988071667260252E-5</v>
      </c>
      <c r="AV1073" s="13">
        <f t="shared" si="1381"/>
        <v>2.0125853317476512E-5</v>
      </c>
      <c r="AW1073" s="13">
        <f t="shared" si="1382"/>
        <v>4.1330802051194243E-7</v>
      </c>
      <c r="AX1073" s="13">
        <f t="shared" si="1383"/>
        <v>2.4546735099377825E-2</v>
      </c>
      <c r="AY1073" s="13">
        <f t="shared" si="1384"/>
        <v>1.1765105740572355E-2</v>
      </c>
      <c r="AZ1073" s="13">
        <f t="shared" si="1385"/>
        <v>2.8194729874759803E-3</v>
      </c>
      <c r="BA1073" s="13">
        <f t="shared" si="1386"/>
        <v>4.5045227258733796E-4</v>
      </c>
      <c r="BB1073" s="13">
        <f t="shared" si="1387"/>
        <v>5.3974781132965001E-5</v>
      </c>
      <c r="BC1073" s="13">
        <f t="shared" si="1388"/>
        <v>5.1739590196635068E-6</v>
      </c>
      <c r="BD1073" s="13">
        <f t="shared" si="1389"/>
        <v>6.4868898133814358E-7</v>
      </c>
      <c r="BE1073" s="13">
        <f t="shared" si="1390"/>
        <v>1.8014884793899283E-6</v>
      </c>
      <c r="BF1073" s="13">
        <f t="shared" si="1391"/>
        <v>2.5014766974151213E-6</v>
      </c>
      <c r="BG1073" s="13">
        <f t="shared" si="1392"/>
        <v>2.3156353720081949E-6</v>
      </c>
      <c r="BH1073" s="13">
        <f t="shared" si="1393"/>
        <v>1.6077005179490015E-6</v>
      </c>
      <c r="BI1073" s="13">
        <f t="shared" si="1394"/>
        <v>8.9295611447563971E-7</v>
      </c>
      <c r="BJ1073" s="14">
        <f t="shared" si="1395"/>
        <v>0.82524469110181442</v>
      </c>
      <c r="BK1073" s="14">
        <f t="shared" si="1396"/>
        <v>0.12138123072168087</v>
      </c>
      <c r="BL1073" s="14">
        <f t="shared" si="1397"/>
        <v>4.0939419496751173E-2</v>
      </c>
      <c r="BM1073" s="14">
        <f t="shared" si="1398"/>
        <v>0.60825322680173211</v>
      </c>
      <c r="BN1073" s="14">
        <f t="shared" si="1399"/>
        <v>0.36825440915455182</v>
      </c>
    </row>
    <row r="1074" spans="1:66" x14ac:dyDescent="0.25">
      <c r="A1074" t="s">
        <v>35</v>
      </c>
      <c r="B1074" t="s">
        <v>296</v>
      </c>
      <c r="C1074" t="s">
        <v>218</v>
      </c>
      <c r="D1074" s="24" t="s">
        <v>501</v>
      </c>
      <c r="E1074" s="10">
        <f>VLOOKUP(A1074,home!$A$2:$E$405,3,FALSE)</f>
        <v>1.5735294117647101</v>
      </c>
      <c r="F1074" s="10">
        <f>VLOOKUP(B1074,home!$B$2:$E$405,3,FALSE)</f>
        <v>0.85</v>
      </c>
      <c r="G1074" s="10">
        <f>VLOOKUP(C1074,away!$B$2:$E$405,4,FALSE)</f>
        <v>0.48</v>
      </c>
      <c r="H1074" s="10">
        <f>VLOOKUP(A1074,away!$A$2:$E$405,3,FALSE)</f>
        <v>1.02941176470588</v>
      </c>
      <c r="I1074" s="10">
        <f>VLOOKUP(C1074,away!$B$2:$E$405,3,FALSE)</f>
        <v>1.43</v>
      </c>
      <c r="J1074" s="10">
        <f>VLOOKUP(B1074,home!$B$2:$E$405,4,FALSE)</f>
        <v>0.97</v>
      </c>
      <c r="K1074" s="12">
        <f t="shared" si="1344"/>
        <v>0.64200000000000168</v>
      </c>
      <c r="L1074" s="12">
        <f t="shared" si="1345"/>
        <v>1.427897058823526</v>
      </c>
      <c r="M1074" s="13">
        <f t="shared" si="1346"/>
        <v>0.12619877208647265</v>
      </c>
      <c r="N1074" s="13">
        <f t="shared" si="1347"/>
        <v>8.1019611679515657E-2</v>
      </c>
      <c r="O1074" s="13">
        <f t="shared" si="1348"/>
        <v>0.18019885548941475</v>
      </c>
      <c r="P1074" s="13">
        <f t="shared" si="1349"/>
        <v>0.11568766522420458</v>
      </c>
      <c r="Q1074" s="13">
        <f t="shared" si="1350"/>
        <v>2.600729534912459E-2</v>
      </c>
      <c r="R1074" s="13">
        <f t="shared" si="1351"/>
        <v>0.12865270787835051</v>
      </c>
      <c r="S1074" s="13">
        <f t="shared" si="1352"/>
        <v>2.6513007344986367E-2</v>
      </c>
      <c r="T1074" s="13">
        <f t="shared" si="1353"/>
        <v>3.7135740536969768E-2</v>
      </c>
      <c r="U1074" s="13">
        <f t="shared" si="1354"/>
        <v>8.2595038457901254E-2</v>
      </c>
      <c r="V1074" s="13">
        <f t="shared" si="1355"/>
        <v>2.7005262915377184E-3</v>
      </c>
      <c r="W1074" s="13">
        <f t="shared" si="1356"/>
        <v>5.5655612047126766E-3</v>
      </c>
      <c r="X1074" s="13">
        <f t="shared" si="1357"/>
        <v>7.947048474911551E-3</v>
      </c>
      <c r="Y1074" s="13">
        <f t="shared" si="1358"/>
        <v>5.6737835718270978E-3</v>
      </c>
      <c r="Z1074" s="13">
        <f t="shared" si="1359"/>
        <v>6.1234274396393007E-2</v>
      </c>
      <c r="AA1074" s="13">
        <f t="shared" si="1360"/>
        <v>3.9312404162484417E-2</v>
      </c>
      <c r="AB1074" s="13">
        <f t="shared" si="1361"/>
        <v>1.2619281736157529E-2</v>
      </c>
      <c r="AC1074" s="13">
        <f t="shared" si="1362"/>
        <v>1.5472495115211309E-4</v>
      </c>
      <c r="AD1074" s="13">
        <f t="shared" si="1363"/>
        <v>8.9327257335638697E-4</v>
      </c>
      <c r="AE1074" s="13">
        <f t="shared" si="1364"/>
        <v>1.2755012802233073E-3</v>
      </c>
      <c r="AF1074" s="13">
        <f t="shared" si="1365"/>
        <v>9.1064226327825155E-4</v>
      </c>
      <c r="AG1074" s="13">
        <f t="shared" si="1366"/>
        <v>4.3343446979180492E-4</v>
      </c>
      <c r="AH1074" s="13">
        <f t="shared" si="1367"/>
        <v>2.185906007745057E-2</v>
      </c>
      <c r="AI1074" s="13">
        <f t="shared" si="1368"/>
        <v>1.4033516569723303E-2</v>
      </c>
      <c r="AJ1074" s="13">
        <f t="shared" si="1369"/>
        <v>4.5047588188811914E-3</v>
      </c>
      <c r="AK1074" s="13">
        <f t="shared" si="1370"/>
        <v>9.6401838724057757E-4</v>
      </c>
      <c r="AL1074" s="13">
        <f t="shared" si="1371"/>
        <v>5.6735158527380853E-6</v>
      </c>
      <c r="AM1074" s="13">
        <f t="shared" si="1372"/>
        <v>1.1469619841896044E-4</v>
      </c>
      <c r="AN1074" s="13">
        <f t="shared" si="1373"/>
        <v>1.6377436438067314E-4</v>
      </c>
      <c r="AO1074" s="13">
        <f t="shared" si="1374"/>
        <v>1.1692646660492784E-4</v>
      </c>
      <c r="AP1074" s="13">
        <f t="shared" si="1375"/>
        <v>5.5652985921267921E-5</v>
      </c>
      <c r="AQ1074" s="13">
        <f t="shared" si="1376"/>
        <v>1.9866683727931381E-5</v>
      </c>
      <c r="AR1074" s="13">
        <f t="shared" si="1377"/>
        <v>6.2424975186476861E-3</v>
      </c>
      <c r="AS1074" s="13">
        <f t="shared" si="1378"/>
        <v>4.0076834069718249E-3</v>
      </c>
      <c r="AT1074" s="13">
        <f t="shared" si="1379"/>
        <v>1.2864663736379591E-3</v>
      </c>
      <c r="AU1074" s="13">
        <f t="shared" si="1380"/>
        <v>2.7530380395852396E-4</v>
      </c>
      <c r="AV1074" s="13">
        <f t="shared" si="1381"/>
        <v>4.4186260535343211E-5</v>
      </c>
      <c r="AW1074" s="13">
        <f t="shared" si="1382"/>
        <v>1.4447133935442181E-7</v>
      </c>
      <c r="AX1074" s="13">
        <f t="shared" si="1383"/>
        <v>1.2272493230828791E-5</v>
      </c>
      <c r="AY1074" s="13">
        <f t="shared" si="1384"/>
        <v>1.7523856988732062E-5</v>
      </c>
      <c r="AZ1074" s="13">
        <f t="shared" si="1385"/>
        <v>1.2511131926727305E-5</v>
      </c>
      <c r="BA1074" s="13">
        <f t="shared" si="1386"/>
        <v>5.9548694935756797E-6</v>
      </c>
      <c r="BB1074" s="13">
        <f t="shared" si="1387"/>
        <v>2.1257351588886622E-6</v>
      </c>
      <c r="BC1074" s="13">
        <f t="shared" si="1388"/>
        <v>6.0706619624297634E-7</v>
      </c>
      <c r="BD1074" s="13">
        <f t="shared" si="1389"/>
        <v>1.4856073077650306E-3</v>
      </c>
      <c r="BE1074" s="13">
        <f t="shared" si="1390"/>
        <v>9.5375989158515216E-4</v>
      </c>
      <c r="BF1074" s="13">
        <f t="shared" si="1391"/>
        <v>3.0615692519883462E-4</v>
      </c>
      <c r="BG1074" s="13">
        <f t="shared" si="1392"/>
        <v>6.5517581992550781E-5</v>
      </c>
      <c r="BH1074" s="13">
        <f t="shared" si="1393"/>
        <v>1.0515571909804428E-5</v>
      </c>
      <c r="BI1074" s="13">
        <f t="shared" si="1394"/>
        <v>1.3501994332188925E-6</v>
      </c>
      <c r="BJ1074" s="14">
        <f t="shared" si="1395"/>
        <v>0.16738380325575988</v>
      </c>
      <c r="BK1074" s="14">
        <f t="shared" si="1396"/>
        <v>0.27127789327119484</v>
      </c>
      <c r="BL1074" s="14">
        <f t="shared" si="1397"/>
        <v>0.49941868641923987</v>
      </c>
      <c r="BM1074" s="14">
        <f t="shared" si="1398"/>
        <v>0.34153237024985555</v>
      </c>
      <c r="BN1074" s="14">
        <f t="shared" si="1399"/>
        <v>0.65776490770708274</v>
      </c>
    </row>
    <row r="1075" spans="1:66" x14ac:dyDescent="0.25">
      <c r="A1075" t="s">
        <v>35</v>
      </c>
      <c r="B1075" t="s">
        <v>474</v>
      </c>
      <c r="C1075" t="s">
        <v>284</v>
      </c>
      <c r="D1075" s="24" t="s">
        <v>501</v>
      </c>
      <c r="E1075" s="10">
        <f>VLOOKUP(A1075,home!$A$2:$E$405,3,FALSE)</f>
        <v>1.5735294117647101</v>
      </c>
      <c r="F1075" s="10">
        <f>VLOOKUP(B1075,home!$B$2:$E$405,3,FALSE)</f>
        <v>1.27</v>
      </c>
      <c r="G1075" s="10">
        <f>VLOOKUP(C1075,away!$B$2:$E$405,4,FALSE)</f>
        <v>1.91</v>
      </c>
      <c r="H1075" s="10">
        <f>VLOOKUP(A1075,away!$A$2:$E$405,3,FALSE)</f>
        <v>1.02941176470588</v>
      </c>
      <c r="I1075" s="10">
        <f>VLOOKUP(C1075,away!$B$2:$E$405,3,FALSE)</f>
        <v>0.48</v>
      </c>
      <c r="J1075" s="10">
        <f>VLOOKUP(B1075,home!$B$2:$E$405,4,FALSE)</f>
        <v>0.73</v>
      </c>
      <c r="K1075" s="12">
        <f t="shared" si="1344"/>
        <v>3.8169102941176569</v>
      </c>
      <c r="L1075" s="12">
        <f t="shared" si="1345"/>
        <v>0.36070588235294032</v>
      </c>
      <c r="M1075" s="13">
        <f t="shared" si="1346"/>
        <v>1.5335020011349615E-2</v>
      </c>
      <c r="N1075" s="13">
        <f t="shared" si="1347"/>
        <v>5.8532395741820613E-2</v>
      </c>
      <c r="O1075" s="13">
        <f t="shared" si="1348"/>
        <v>5.5314319240938612E-3</v>
      </c>
      <c r="P1075" s="13">
        <f t="shared" si="1349"/>
        <v>2.1112979452284894E-2</v>
      </c>
      <c r="Q1075" s="13">
        <f t="shared" si="1350"/>
        <v>0.1117064519231618</v>
      </c>
      <c r="R1075" s="13">
        <f t="shared" si="1351"/>
        <v>9.9761001642774925E-4</v>
      </c>
      <c r="S1075" s="13">
        <f t="shared" si="1352"/>
        <v>7.2669924953259564E-3</v>
      </c>
      <c r="T1075" s="13">
        <f t="shared" si="1353"/>
        <v>4.0293174305460394E-2</v>
      </c>
      <c r="U1075" s="13">
        <f t="shared" si="1354"/>
        <v>3.8077879412179603E-3</v>
      </c>
      <c r="V1075" s="13">
        <f t="shared" si="1355"/>
        <v>1.1116738254456633E-3</v>
      </c>
      <c r="W1075" s="13">
        <f t="shared" si="1356"/>
        <v>0.14212450208829183</v>
      </c>
      <c r="X1075" s="13">
        <f t="shared" si="1357"/>
        <v>5.1265143929729619E-2</v>
      </c>
      <c r="Y1075" s="13">
        <f t="shared" si="1358"/>
        <v>9.2458194875618023E-3</v>
      </c>
      <c r="Z1075" s="13">
        <f t="shared" si="1359"/>
        <v>1.1994793373990084E-4</v>
      </c>
      <c r="AA1075" s="13">
        <f t="shared" si="1360"/>
        <v>4.5783050304997011E-4</v>
      </c>
      <c r="AB1075" s="13">
        <f t="shared" si="1361"/>
        <v>8.7374898002624813E-4</v>
      </c>
      <c r="AC1075" s="13">
        <f t="shared" si="1362"/>
        <v>9.5658281734007703E-5</v>
      </c>
      <c r="AD1075" s="13">
        <f t="shared" si="1363"/>
        <v>0.13561911876678687</v>
      </c>
      <c r="AE1075" s="13">
        <f t="shared" si="1364"/>
        <v>4.8918613898702078E-2</v>
      </c>
      <c r="AF1075" s="13">
        <f t="shared" si="1365"/>
        <v>8.822615894907071E-3</v>
      </c>
      <c r="AG1075" s="13">
        <f t="shared" si="1366"/>
        <v>1.0607898170111769E-3</v>
      </c>
      <c r="AH1075" s="13">
        <f t="shared" si="1367"/>
        <v>1.0816481319015741E-5</v>
      </c>
      <c r="AI1075" s="13">
        <f t="shared" si="1368"/>
        <v>4.1285538892682514E-5</v>
      </c>
      <c r="AJ1075" s="13">
        <f t="shared" si="1369"/>
        <v>7.8791599198837397E-5</v>
      </c>
      <c r="AK1075" s="13">
        <f t="shared" si="1370"/>
        <v>1.0024682202401166E-4</v>
      </c>
      <c r="AL1075" s="13">
        <f t="shared" si="1371"/>
        <v>5.268024000480554E-6</v>
      </c>
      <c r="AM1075" s="13">
        <f t="shared" si="1372"/>
        <v>0.10352920210002274</v>
      </c>
      <c r="AN1075" s="13">
        <f t="shared" si="1373"/>
        <v>3.7343592192784596E-2</v>
      </c>
      <c r="AO1075" s="13">
        <f t="shared" si="1374"/>
        <v>6.73502668606337E-3</v>
      </c>
      <c r="AP1075" s="13">
        <f t="shared" si="1375"/>
        <v>8.0978791448902906E-4</v>
      </c>
      <c r="AQ1075" s="13">
        <f t="shared" si="1376"/>
        <v>7.3023816053628177E-5</v>
      </c>
      <c r="AR1075" s="13">
        <f t="shared" si="1377"/>
        <v>7.8031368762593412E-7</v>
      </c>
      <c r="AS1075" s="13">
        <f t="shared" si="1378"/>
        <v>2.9783873469403376E-6</v>
      </c>
      <c r="AT1075" s="13">
        <f t="shared" si="1379"/>
        <v>5.6841186622031766E-6</v>
      </c>
      <c r="AU1075" s="13">
        <f t="shared" si="1380"/>
        <v>7.2319236782498636E-6</v>
      </c>
      <c r="AV1075" s="13">
        <f t="shared" si="1381"/>
        <v>6.900900983446284E-6</v>
      </c>
      <c r="AW1075" s="13">
        <f t="shared" si="1382"/>
        <v>2.0147001654812841E-7</v>
      </c>
      <c r="AX1075" s="13">
        <f t="shared" si="1383"/>
        <v>6.5860279539560723E-2</v>
      </c>
      <c r="AY1075" s="13">
        <f t="shared" si="1384"/>
        <v>2.3756190243328559E-2</v>
      </c>
      <c r="AZ1075" s="13">
        <f t="shared" si="1385"/>
        <v>4.2844987815320694E-3</v>
      </c>
      <c r="BA1075" s="13">
        <f t="shared" si="1386"/>
        <v>5.1514797114420756E-4</v>
      </c>
      <c r="BB1075" s="13">
        <f t="shared" si="1387"/>
        <v>4.6454225868474619E-5</v>
      </c>
      <c r="BC1075" s="13">
        <f t="shared" si="1388"/>
        <v>3.3512625061821859E-6</v>
      </c>
      <c r="BD1075" s="13">
        <f t="shared" si="1389"/>
        <v>4.6910622867864824E-8</v>
      </c>
      <c r="BE1075" s="13">
        <f t="shared" si="1390"/>
        <v>1.7905363932782441E-7</v>
      </c>
      <c r="BF1075" s="13">
        <f t="shared" si="1391"/>
        <v>3.417158395748016E-7</v>
      </c>
      <c r="BG1075" s="13">
        <f t="shared" si="1392"/>
        <v>4.3476623524537271E-7</v>
      </c>
      <c r="BH1075" s="13">
        <f t="shared" si="1393"/>
        <v>4.1486592971071052E-7</v>
      </c>
      <c r="BI1075" s="13">
        <f t="shared" si="1394"/>
        <v>3.1670120755830049E-7</v>
      </c>
      <c r="BJ1075" s="14">
        <f t="shared" si="1395"/>
        <v>0.85054518058678685</v>
      </c>
      <c r="BK1075" s="14">
        <f t="shared" si="1396"/>
        <v>6.8683782333469168E-2</v>
      </c>
      <c r="BL1075" s="14">
        <f t="shared" si="1397"/>
        <v>1.1924859464083089E-2</v>
      </c>
      <c r="BM1075" s="14">
        <f t="shared" si="1398"/>
        <v>0.69430189247562868</v>
      </c>
      <c r="BN1075" s="14">
        <f t="shared" si="1399"/>
        <v>0.21321588906913855</v>
      </c>
    </row>
    <row r="1076" spans="1:66" x14ac:dyDescent="0.25">
      <c r="A1076" t="s">
        <v>35</v>
      </c>
      <c r="B1076" t="s">
        <v>217</v>
      </c>
      <c r="C1076" t="s">
        <v>285</v>
      </c>
      <c r="D1076" s="24" t="s">
        <v>501</v>
      </c>
      <c r="E1076" s="10">
        <f>VLOOKUP(A1076,home!$A$2:$E$405,3,FALSE)</f>
        <v>1.5735294117647101</v>
      </c>
      <c r="F1076" s="10">
        <f>VLOOKUP(B1076,home!$B$2:$E$405,3,FALSE)</f>
        <v>1.1100000000000001</v>
      </c>
      <c r="G1076" s="10">
        <f>VLOOKUP(C1076,away!$B$2:$E$405,4,FALSE)</f>
        <v>0.85</v>
      </c>
      <c r="H1076" s="10">
        <f>VLOOKUP(A1076,away!$A$2:$E$405,3,FALSE)</f>
        <v>1.02941176470588</v>
      </c>
      <c r="I1076" s="10">
        <f>VLOOKUP(C1076,away!$B$2:$E$405,3,FALSE)</f>
        <v>0.85</v>
      </c>
      <c r="J1076" s="10">
        <f>VLOOKUP(B1076,home!$B$2:$E$405,4,FALSE)</f>
        <v>1.46</v>
      </c>
      <c r="K1076" s="12">
        <f t="shared" si="1344"/>
        <v>1.4846250000000041</v>
      </c>
      <c r="L1076" s="12">
        <f t="shared" si="1345"/>
        <v>1.277499999999997</v>
      </c>
      <c r="M1076" s="13">
        <f t="shared" si="1346"/>
        <v>6.3157416151654419E-2</v>
      </c>
      <c r="N1076" s="13">
        <f t="shared" si="1347"/>
        <v>9.3765078954150177E-2</v>
      </c>
      <c r="O1076" s="13">
        <f t="shared" si="1348"/>
        <v>8.0683599133738335E-2</v>
      </c>
      <c r="P1076" s="13">
        <f t="shared" si="1349"/>
        <v>0.11978488836392658</v>
      </c>
      <c r="Q1076" s="13">
        <f t="shared" si="1350"/>
        <v>6.9602990171152818E-2</v>
      </c>
      <c r="R1076" s="13">
        <f t="shared" si="1351"/>
        <v>5.1536648946675249E-2</v>
      </c>
      <c r="S1076" s="13">
        <f t="shared" si="1352"/>
        <v>5.6796257489004728E-2</v>
      </c>
      <c r="T1076" s="13">
        <f t="shared" si="1353"/>
        <v>8.8917819943647516E-2</v>
      </c>
      <c r="U1076" s="13">
        <f t="shared" si="1354"/>
        <v>7.6512597442457933E-2</v>
      </c>
      <c r="V1076" s="13">
        <f t="shared" si="1355"/>
        <v>1.1968917908007666E-2</v>
      </c>
      <c r="W1076" s="13">
        <f t="shared" si="1356"/>
        <v>3.4444779760949361E-2</v>
      </c>
      <c r="X1076" s="13">
        <f t="shared" si="1357"/>
        <v>4.40032061446127E-2</v>
      </c>
      <c r="Y1076" s="13">
        <f t="shared" si="1358"/>
        <v>2.8107047924871304E-2</v>
      </c>
      <c r="Z1076" s="13">
        <f t="shared" si="1359"/>
        <v>2.1946023009792485E-2</v>
      </c>
      <c r="AA1076" s="13">
        <f t="shared" si="1360"/>
        <v>3.258161441091325E-2</v>
      </c>
      <c r="AB1076" s="13">
        <f t="shared" si="1361"/>
        <v>2.4185739647401117E-2</v>
      </c>
      <c r="AC1076" s="13">
        <f t="shared" si="1362"/>
        <v>1.418771918254512E-3</v>
      </c>
      <c r="AD1076" s="13">
        <f t="shared" si="1363"/>
        <v>1.2784395288149893E-2</v>
      </c>
      <c r="AE1076" s="13">
        <f t="shared" si="1364"/>
        <v>1.633206498061145E-2</v>
      </c>
      <c r="AF1076" s="13">
        <f t="shared" si="1365"/>
        <v>1.0432106506365543E-2</v>
      </c>
      <c r="AG1076" s="13">
        <f t="shared" si="1366"/>
        <v>4.4423386872939818E-3</v>
      </c>
      <c r="AH1076" s="13">
        <f t="shared" si="1367"/>
        <v>7.0090110987524584E-3</v>
      </c>
      <c r="AI1076" s="13">
        <f t="shared" si="1368"/>
        <v>1.0405753102485395E-2</v>
      </c>
      <c r="AJ1076" s="13">
        <f t="shared" si="1369"/>
        <v>7.7243205998887132E-3</v>
      </c>
      <c r="AK1076" s="13">
        <f t="shared" si="1370"/>
        <v>3.822573156869939E-3</v>
      </c>
      <c r="AL1076" s="13">
        <f t="shared" si="1371"/>
        <v>1.076341916419827E-4</v>
      </c>
      <c r="AM1076" s="13">
        <f t="shared" si="1372"/>
        <v>3.7960065709339171E-3</v>
      </c>
      <c r="AN1076" s="13">
        <f t="shared" si="1373"/>
        <v>4.8493983943680673E-3</v>
      </c>
      <c r="AO1076" s="13">
        <f t="shared" si="1374"/>
        <v>3.0975532244025966E-3</v>
      </c>
      <c r="AP1076" s="13">
        <f t="shared" si="1375"/>
        <v>1.3190414147247688E-3</v>
      </c>
      <c r="AQ1076" s="13">
        <f t="shared" si="1376"/>
        <v>4.2126885182772205E-4</v>
      </c>
      <c r="AR1076" s="13">
        <f t="shared" si="1377"/>
        <v>1.7908023357312483E-3</v>
      </c>
      <c r="AS1076" s="13">
        <f t="shared" si="1378"/>
        <v>2.6586699176850115E-3</v>
      </c>
      <c r="AT1076" s="13">
        <f t="shared" si="1379"/>
        <v>1.973563913271561E-3</v>
      </c>
      <c r="AU1076" s="13">
        <f t="shared" si="1380"/>
        <v>9.7666744158026678E-4</v>
      </c>
      <c r="AV1076" s="13">
        <f t="shared" si="1381"/>
        <v>3.6249622511402689E-4</v>
      </c>
      <c r="AW1076" s="13">
        <f t="shared" si="1382"/>
        <v>5.6705532231021189E-6</v>
      </c>
      <c r="AX1076" s="13">
        <f t="shared" si="1383"/>
        <v>9.3927437589546399E-4</v>
      </c>
      <c r="AY1076" s="13">
        <f t="shared" si="1384"/>
        <v>1.1999230152064525E-3</v>
      </c>
      <c r="AZ1076" s="13">
        <f t="shared" si="1385"/>
        <v>7.6645082596311985E-4</v>
      </c>
      <c r="BA1076" s="13">
        <f t="shared" si="1386"/>
        <v>3.2638031005596102E-4</v>
      </c>
      <c r="BB1076" s="13">
        <f t="shared" si="1387"/>
        <v>1.0423771152412231E-4</v>
      </c>
      <c r="BC1076" s="13">
        <f t="shared" si="1388"/>
        <v>2.6632735294413178E-5</v>
      </c>
      <c r="BD1076" s="13">
        <f t="shared" si="1389"/>
        <v>3.8129166398277693E-4</v>
      </c>
      <c r="BE1076" s="13">
        <f t="shared" si="1390"/>
        <v>5.6607513664043169E-4</v>
      </c>
      <c r="BF1076" s="13">
        <f t="shared" si="1391"/>
        <v>4.2020464986740168E-4</v>
      </c>
      <c r="BG1076" s="13">
        <f t="shared" si="1392"/>
        <v>2.0794877610313107E-4</v>
      </c>
      <c r="BH1076" s="13">
        <f t="shared" si="1393"/>
        <v>7.7181487930527937E-5</v>
      </c>
      <c r="BI1076" s="13">
        <f t="shared" si="1394"/>
        <v>2.2917113303772066E-5</v>
      </c>
      <c r="BJ1076" s="14">
        <f t="shared" si="1395"/>
        <v>0.41967799579200132</v>
      </c>
      <c r="BK1076" s="14">
        <f t="shared" si="1396"/>
        <v>0.25443380903769636</v>
      </c>
      <c r="BL1076" s="14">
        <f t="shared" si="1397"/>
        <v>0.30389967620039249</v>
      </c>
      <c r="BM1076" s="14">
        <f t="shared" si="1398"/>
        <v>0.52023262985660179</v>
      </c>
      <c r="BN1076" s="14">
        <f t="shared" si="1399"/>
        <v>0.47853062172129762</v>
      </c>
    </row>
    <row r="1077" spans="1:66" x14ac:dyDescent="0.25">
      <c r="A1077" t="s">
        <v>10</v>
      </c>
      <c r="B1077" t="s">
        <v>225</v>
      </c>
      <c r="C1077" t="s">
        <v>39</v>
      </c>
      <c r="D1077" s="24" t="s">
        <v>502</v>
      </c>
      <c r="E1077" s="10">
        <f>VLOOKUP(A1077,home!$A$2:$E$405,3,FALSE)</f>
        <v>1.5432098765432101</v>
      </c>
      <c r="F1077" s="10">
        <f>VLOOKUP(B1077,home!$B$2:$E$405,3,FALSE)</f>
        <v>0.65</v>
      </c>
      <c r="G1077" s="10">
        <f>VLOOKUP(C1077,away!$B$2:$E$405,4,FALSE)</f>
        <v>1.1299999999999999</v>
      </c>
      <c r="H1077" s="10">
        <f>VLOOKUP(A1077,away!$A$2:$E$405,3,FALSE)</f>
        <v>1.49382716049383</v>
      </c>
      <c r="I1077" s="10">
        <f>VLOOKUP(C1077,away!$B$2:$E$405,3,FALSE)</f>
        <v>1.1299999999999999</v>
      </c>
      <c r="J1077" s="10">
        <f>VLOOKUP(B1077,home!$B$2:$E$405,4,FALSE)</f>
        <v>1.34</v>
      </c>
      <c r="K1077" s="12">
        <f t="shared" si="1344"/>
        <v>1.1334876543209877</v>
      </c>
      <c r="L1077" s="12">
        <f t="shared" si="1345"/>
        <v>2.2619530864197572</v>
      </c>
      <c r="M1077" s="13">
        <f t="shared" si="1346"/>
        <v>3.3525774740645845E-2</v>
      </c>
      <c r="N1077" s="13">
        <f t="shared" si="1347"/>
        <v>3.8001051770068475E-2</v>
      </c>
      <c r="O1077" s="13">
        <f t="shared" si="1348"/>
        <v>7.5833729649217391E-2</v>
      </c>
      <c r="P1077" s="13">
        <f t="shared" si="1349"/>
        <v>8.595659633850336E-2</v>
      </c>
      <c r="Q1077" s="13">
        <f t="shared" si="1350"/>
        <v>2.1536861516292676E-2</v>
      </c>
      <c r="R1077" s="13">
        <f t="shared" si="1351"/>
        <v>8.5766169417384394E-2</v>
      </c>
      <c r="S1077" s="13">
        <f t="shared" si="1352"/>
        <v>5.509594119194753E-2</v>
      </c>
      <c r="T1077" s="13">
        <f t="shared" si="1353"/>
        <v>4.8715370378573097E-2</v>
      </c>
      <c r="U1077" s="13">
        <f t="shared" si="1354"/>
        <v>9.7214894193007453E-2</v>
      </c>
      <c r="V1077" s="13">
        <f t="shared" si="1355"/>
        <v>1.56955841805052E-2</v>
      </c>
      <c r="W1077" s="13">
        <f t="shared" si="1356"/>
        <v>8.137255547179513E-3</v>
      </c>
      <c r="X1077" s="13">
        <f t="shared" si="1357"/>
        <v>1.8406090299928984E-2</v>
      </c>
      <c r="Y1077" s="13">
        <f t="shared" si="1358"/>
        <v>2.0816856381422565E-2</v>
      </c>
      <c r="Z1077" s="13">
        <f t="shared" si="1359"/>
        <v>6.4666350541350809E-2</v>
      </c>
      <c r="AA1077" s="13">
        <f t="shared" si="1360"/>
        <v>7.3298509988614452E-2</v>
      </c>
      <c r="AB1077" s="13">
        <f t="shared" si="1361"/>
        <v>4.1541478076109056E-2</v>
      </c>
      <c r="AC1077" s="13">
        <f t="shared" si="1362"/>
        <v>2.5151152436773908E-3</v>
      </c>
      <c r="AD1077" s="13">
        <f t="shared" si="1363"/>
        <v>2.3058696756957375E-3</v>
      </c>
      <c r="AE1077" s="13">
        <f t="shared" si="1364"/>
        <v>5.2157690298216975E-3</v>
      </c>
      <c r="AF1077" s="13">
        <f t="shared" si="1365"/>
        <v>5.8989124275288865E-3</v>
      </c>
      <c r="AG1077" s="13">
        <f t="shared" si="1366"/>
        <v>4.4476877239896092E-3</v>
      </c>
      <c r="AH1077" s="13">
        <f t="shared" si="1367"/>
        <v>3.6568062798627607E-2</v>
      </c>
      <c r="AI1077" s="13">
        <f t="shared" si="1368"/>
        <v>4.1449447724678977E-2</v>
      </c>
      <c r="AJ1077" s="13">
        <f t="shared" si="1369"/>
        <v>2.3491218637173392E-2</v>
      </c>
      <c r="AK1077" s="13">
        <f t="shared" si="1370"/>
        <v>8.8756687700637139E-3</v>
      </c>
      <c r="AL1077" s="13">
        <f t="shared" si="1371"/>
        <v>2.5793974626154073E-4</v>
      </c>
      <c r="AM1077" s="13">
        <f t="shared" si="1372"/>
        <v>5.2273496197485141E-4</v>
      </c>
      <c r="AN1077" s="13">
        <f t="shared" si="1373"/>
        <v>1.1824019606185294E-3</v>
      </c>
      <c r="AO1077" s="13">
        <f t="shared" si="1374"/>
        <v>1.3372688821049277E-3</v>
      </c>
      <c r="AP1077" s="13">
        <f t="shared" si="1375"/>
        <v>1.0082798250834466E-3</v>
      </c>
      <c r="AQ1077" s="13">
        <f t="shared" si="1376"/>
        <v>5.7017041558056882E-4</v>
      </c>
      <c r="AR1077" s="13">
        <f t="shared" si="1377"/>
        <v>1.6543048502349448E-2</v>
      </c>
      <c r="AS1077" s="13">
        <f t="shared" si="1378"/>
        <v>1.8751341242246405E-2</v>
      </c>
      <c r="AT1077" s="13">
        <f t="shared" si="1379"/>
        <v>1.062720690002314E-2</v>
      </c>
      <c r="AU1077" s="13">
        <f t="shared" si="1380"/>
        <v>4.0152692736970148E-3</v>
      </c>
      <c r="AV1077" s="13">
        <f t="shared" si="1381"/>
        <v>1.1378145376274912E-3</v>
      </c>
      <c r="AW1077" s="13">
        <f t="shared" si="1382"/>
        <v>1.8370296038875324E-5</v>
      </c>
      <c r="AX1077" s="13">
        <f t="shared" si="1383"/>
        <v>9.8752270980074269E-5</v>
      </c>
      <c r="AY1077" s="13">
        <f t="shared" si="1384"/>
        <v>2.2337300413433918E-4</v>
      </c>
      <c r="AZ1077" s="13">
        <f t="shared" si="1385"/>
        <v>2.5262962806226093E-4</v>
      </c>
      <c r="BA1077" s="13">
        <f t="shared" si="1386"/>
        <v>1.9047878897216879E-4</v>
      </c>
      <c r="BB1077" s="13">
        <f t="shared" si="1387"/>
        <v>1.0771352115327372E-4</v>
      </c>
      <c r="BC1077" s="13">
        <f t="shared" si="1388"/>
        <v>4.8728586324357479E-5</v>
      </c>
      <c r="BD1077" s="13">
        <f t="shared" si="1389"/>
        <v>6.2365999364468443E-3</v>
      </c>
      <c r="BE1077" s="13">
        <f t="shared" si="1390"/>
        <v>7.0691090329015544E-3</v>
      </c>
      <c r="BF1077" s="13">
        <f t="shared" si="1391"/>
        <v>4.0063739079214452E-3</v>
      </c>
      <c r="BG1077" s="13">
        <f t="shared" si="1392"/>
        <v>1.5137251210742295E-3</v>
      </c>
      <c r="BH1077" s="13">
        <f t="shared" si="1393"/>
        <v>4.2894718419329533E-4</v>
      </c>
      <c r="BI1077" s="13">
        <f t="shared" si="1394"/>
        <v>9.7241267527770159E-5</v>
      </c>
      <c r="BJ1077" s="14">
        <f t="shared" si="1395"/>
        <v>0.17902425659549001</v>
      </c>
      <c r="BK1077" s="14">
        <f t="shared" si="1396"/>
        <v>0.19327032444567521</v>
      </c>
      <c r="BL1077" s="14">
        <f t="shared" si="1397"/>
        <v>0.55446585616088528</v>
      </c>
      <c r="BM1077" s="14">
        <f t="shared" si="1398"/>
        <v>0.6506016016031938</v>
      </c>
      <c r="BN1077" s="14">
        <f t="shared" si="1399"/>
        <v>0.34062018343211214</v>
      </c>
    </row>
    <row r="1078" spans="1:66" x14ac:dyDescent="0.25">
      <c r="A1078" t="s">
        <v>10</v>
      </c>
      <c r="B1078" t="s">
        <v>220</v>
      </c>
      <c r="C1078" t="s">
        <v>447</v>
      </c>
      <c r="D1078" s="24" t="s">
        <v>502</v>
      </c>
      <c r="E1078" s="10">
        <f>VLOOKUP(A1078,home!$A$2:$E$405,3,FALSE)</f>
        <v>1.5432098765432101</v>
      </c>
      <c r="F1078" s="10">
        <f>VLOOKUP(B1078,home!$B$2:$E$405,3,FALSE)</f>
        <v>1.3</v>
      </c>
      <c r="G1078" s="10">
        <f>VLOOKUP(C1078,away!$B$2:$E$405,4,FALSE)</f>
        <v>1.43</v>
      </c>
      <c r="H1078" s="10">
        <f>VLOOKUP(A1078,away!$A$2:$E$405,3,FALSE)</f>
        <v>1.49382716049383</v>
      </c>
      <c r="I1078" s="10">
        <f>VLOOKUP(C1078,away!$B$2:$E$405,3,FALSE)</f>
        <v>0.39</v>
      </c>
      <c r="J1078" s="10">
        <f>VLOOKUP(B1078,home!$B$2:$E$405,4,FALSE)</f>
        <v>1</v>
      </c>
      <c r="K1078" s="12">
        <f t="shared" si="1344"/>
        <v>2.8688271604938276</v>
      </c>
      <c r="L1078" s="12">
        <f t="shared" si="1345"/>
        <v>0.58259259259259377</v>
      </c>
      <c r="M1078" s="13">
        <f t="shared" si="1346"/>
        <v>3.1700597392524558E-2</v>
      </c>
      <c r="N1078" s="13">
        <f t="shared" si="1347"/>
        <v>9.0943534803554271E-2</v>
      </c>
      <c r="O1078" s="13">
        <f t="shared" si="1348"/>
        <v>1.8468533221644899E-2</v>
      </c>
      <c r="P1078" s="13">
        <f t="shared" si="1349"/>
        <v>5.298302972073745E-2</v>
      </c>
      <c r="Q1078" s="13">
        <f t="shared" si="1350"/>
        <v>0.1304506413578761</v>
      </c>
      <c r="R1078" s="13">
        <f t="shared" si="1351"/>
        <v>5.379815325490275E-3</v>
      </c>
      <c r="S1078" s="13">
        <f t="shared" si="1352"/>
        <v>2.2138395403319168E-2</v>
      </c>
      <c r="T1078" s="13">
        <f t="shared" si="1353"/>
        <v>7.5999577354051662E-2</v>
      </c>
      <c r="U1078" s="13">
        <f t="shared" si="1354"/>
        <v>1.543376032420744E-2</v>
      </c>
      <c r="V1078" s="13">
        <f t="shared" si="1355"/>
        <v>4.1112413508582199E-3</v>
      </c>
      <c r="W1078" s="13">
        <f t="shared" si="1356"/>
        <v>0.12474678101043812</v>
      </c>
      <c r="X1078" s="13">
        <f t="shared" si="1357"/>
        <v>7.267655056645167E-2</v>
      </c>
      <c r="Y1078" s="13">
        <f t="shared" si="1358"/>
        <v>2.1170410007597909E-2</v>
      </c>
      <c r="Z1078" s="13">
        <f t="shared" si="1359"/>
        <v>1.0447468527155826E-3</v>
      </c>
      <c r="AA1078" s="13">
        <f t="shared" si="1360"/>
        <v>2.9971981469109079E-3</v>
      </c>
      <c r="AB1078" s="13">
        <f t="shared" si="1361"/>
        <v>4.2992217246198916E-3</v>
      </c>
      <c r="AC1078" s="13">
        <f t="shared" si="1362"/>
        <v>4.2945961708637276E-4</v>
      </c>
      <c r="AD1078" s="13">
        <f t="shared" si="1363"/>
        <v>8.9469238386730127E-2</v>
      </c>
      <c r="AE1078" s="13">
        <f t="shared" si="1364"/>
        <v>5.2124115549009899E-2</v>
      </c>
      <c r="AF1078" s="13">
        <f t="shared" si="1365"/>
        <v>1.5183561807146804E-2</v>
      </c>
      <c r="AG1078" s="13">
        <f t="shared" si="1366"/>
        <v>2.9486102126718484E-3</v>
      </c>
      <c r="AH1078" s="13">
        <f t="shared" si="1367"/>
        <v>1.5216544438163097E-4</v>
      </c>
      <c r="AI1078" s="13">
        <f t="shared" si="1368"/>
        <v>4.3653635973063581E-4</v>
      </c>
      <c r="AJ1078" s="13">
        <f t="shared" si="1369"/>
        <v>6.2617368266917612E-4</v>
      </c>
      <c r="AK1078" s="13">
        <f t="shared" si="1370"/>
        <v>5.9879468934259184E-4</v>
      </c>
      <c r="AL1078" s="13">
        <f t="shared" si="1371"/>
        <v>2.8711221273463507E-5</v>
      </c>
      <c r="AM1078" s="13">
        <f t="shared" si="1372"/>
        <v>5.1334356222509668E-2</v>
      </c>
      <c r="AN1078" s="13">
        <f t="shared" si="1373"/>
        <v>2.9907015680743648E-2</v>
      </c>
      <c r="AO1078" s="13">
        <f t="shared" si="1374"/>
        <v>8.7118029010758991E-3</v>
      </c>
      <c r="AP1078" s="13">
        <f t="shared" si="1375"/>
        <v>1.691810612764496E-3</v>
      </c>
      <c r="AQ1078" s="13">
        <f t="shared" si="1376"/>
        <v>2.4640908276653305E-4</v>
      </c>
      <c r="AR1078" s="13">
        <f t="shared" si="1377"/>
        <v>1.7730092149059709E-5</v>
      </c>
      <c r="AS1078" s="13">
        <f t="shared" si="1378"/>
        <v>5.0864569915280861E-5</v>
      </c>
      <c r="AT1078" s="13">
        <f t="shared" si="1379"/>
        <v>7.2960829839897502E-5</v>
      </c>
      <c r="AU1078" s="13">
        <f t="shared" si="1380"/>
        <v>6.9770670098955482E-5</v>
      </c>
      <c r="AV1078" s="13">
        <f t="shared" si="1381"/>
        <v>5.0039998346434514E-5</v>
      </c>
      <c r="AW1078" s="13">
        <f t="shared" si="1382"/>
        <v>1.3329642684424874E-6</v>
      </c>
      <c r="AX1078" s="13">
        <f t="shared" si="1383"/>
        <v>2.4544899232933532E-2</v>
      </c>
      <c r="AY1078" s="13">
        <f t="shared" si="1384"/>
        <v>1.4299676479038709E-2</v>
      </c>
      <c r="AZ1078" s="13">
        <f t="shared" si="1385"/>
        <v>4.1654427965792471E-3</v>
      </c>
      <c r="BA1078" s="13">
        <f t="shared" si="1386"/>
        <v>8.0891870605174934E-4</v>
      </c>
      <c r="BB1078" s="13">
        <f t="shared" si="1387"/>
        <v>1.178175115388337E-4</v>
      </c>
      <c r="BC1078" s="13">
        <f t="shared" si="1388"/>
        <v>1.3727921900043395E-5</v>
      </c>
      <c r="BD1078" s="13">
        <f t="shared" si="1389"/>
        <v>1.7215700586710474E-6</v>
      </c>
      <c r="BE1078" s="13">
        <f t="shared" si="1390"/>
        <v>4.9388869430084526E-6</v>
      </c>
      <c r="BF1078" s="13">
        <f t="shared" si="1391"/>
        <v>7.0844065023554908E-6</v>
      </c>
      <c r="BG1078" s="13">
        <f t="shared" si="1392"/>
        <v>6.7746459299788376E-6</v>
      </c>
      <c r="BH1078" s="13">
        <f t="shared" si="1393"/>
        <v>4.8588220616630627E-6</v>
      </c>
      <c r="BI1078" s="13">
        <f t="shared" si="1394"/>
        <v>2.787824139701122E-6</v>
      </c>
      <c r="BJ1078" s="14">
        <f t="shared" si="1395"/>
        <v>0.81155489820343074</v>
      </c>
      <c r="BK1078" s="14">
        <f t="shared" si="1396"/>
        <v>0.12569111118483794</v>
      </c>
      <c r="BL1078" s="14">
        <f t="shared" si="1397"/>
        <v>4.8681731234982449E-2</v>
      </c>
      <c r="BM1078" s="14">
        <f t="shared" si="1398"/>
        <v>0.64274799213936862</v>
      </c>
      <c r="BN1078" s="14">
        <f t="shared" si="1399"/>
        <v>0.32992615182182755</v>
      </c>
    </row>
    <row r="1079" spans="1:66" x14ac:dyDescent="0.25">
      <c r="A1079" t="s">
        <v>10</v>
      </c>
      <c r="B1079" t="s">
        <v>222</v>
      </c>
      <c r="C1079" t="s">
        <v>12</v>
      </c>
      <c r="D1079" s="24" t="s">
        <v>502</v>
      </c>
      <c r="E1079" s="10">
        <f>VLOOKUP(A1079,home!$A$2:$E$405,3,FALSE)</f>
        <v>1.5432098765432101</v>
      </c>
      <c r="F1079" s="10">
        <f>VLOOKUP(B1079,home!$B$2:$E$405,3,FALSE)</f>
        <v>0.65</v>
      </c>
      <c r="G1079" s="10">
        <f>VLOOKUP(C1079,away!$B$2:$E$405,4,FALSE)</f>
        <v>0.65</v>
      </c>
      <c r="H1079" s="10">
        <f>VLOOKUP(A1079,away!$A$2:$E$405,3,FALSE)</f>
        <v>1.49382716049383</v>
      </c>
      <c r="I1079" s="10">
        <f>VLOOKUP(C1079,away!$B$2:$E$405,3,FALSE)</f>
        <v>0.78</v>
      </c>
      <c r="J1079" s="10">
        <f>VLOOKUP(B1079,home!$B$2:$E$405,4,FALSE)</f>
        <v>1.2</v>
      </c>
      <c r="K1079" s="12">
        <f t="shared" si="1344"/>
        <v>0.65200617283950635</v>
      </c>
      <c r="L1079" s="12">
        <f t="shared" si="1345"/>
        <v>1.3982222222222249</v>
      </c>
      <c r="M1079" s="13">
        <f t="shared" si="1346"/>
        <v>0.12870550452898005</v>
      </c>
      <c r="N1079" s="13">
        <f t="shared" si="1347"/>
        <v>8.3916783431318032E-2</v>
      </c>
      <c r="O1079" s="13">
        <f t="shared" si="1348"/>
        <v>0.17995889655474309</v>
      </c>
      <c r="P1079" s="13">
        <f t="shared" si="1349"/>
        <v>0.11733431141107865</v>
      </c>
      <c r="Q1079" s="13">
        <f t="shared" si="1350"/>
        <v>2.7357130401027677E-2</v>
      </c>
      <c r="R1079" s="13">
        <f t="shared" si="1351"/>
        <v>0.12581126412471624</v>
      </c>
      <c r="S1079" s="13">
        <f t="shared" si="1352"/>
        <v>2.6741942166141112E-2</v>
      </c>
      <c r="T1079" s="13">
        <f t="shared" si="1353"/>
        <v>3.8251347662948104E-2</v>
      </c>
      <c r="U1079" s="13">
        <f t="shared" si="1354"/>
        <v>8.202972082205652E-2</v>
      </c>
      <c r="V1079" s="13">
        <f t="shared" si="1355"/>
        <v>2.7088087485217468E-3</v>
      </c>
      <c r="W1079" s="13">
        <f t="shared" si="1356"/>
        <v>5.9456726308817895E-3</v>
      </c>
      <c r="X1079" s="13">
        <f t="shared" si="1357"/>
        <v>8.3133715985573963E-3</v>
      </c>
      <c r="Y1079" s="13">
        <f t="shared" si="1358"/>
        <v>5.8119704553470288E-3</v>
      </c>
      <c r="Z1079" s="13">
        <f t="shared" si="1359"/>
        <v>5.8637368435016018E-2</v>
      </c>
      <c r="AA1079" s="13">
        <f t="shared" si="1360"/>
        <v>3.8231926178694864E-2</v>
      </c>
      <c r="AB1079" s="13">
        <f t="shared" si="1361"/>
        <v>1.2463725934026684E-2</v>
      </c>
      <c r="AC1079" s="13">
        <f t="shared" si="1362"/>
        <v>1.5434276219152454E-4</v>
      </c>
      <c r="AD1079" s="13">
        <f t="shared" si="1363"/>
        <v>9.691538142544584E-4</v>
      </c>
      <c r="AE1079" s="13">
        <f t="shared" si="1364"/>
        <v>1.3550923998420141E-3</v>
      </c>
      <c r="AF1079" s="13">
        <f t="shared" si="1365"/>
        <v>9.4736015331177469E-4</v>
      </c>
      <c r="AG1079" s="13">
        <f t="shared" si="1366"/>
        <v>4.4154000626945916E-4</v>
      </c>
      <c r="AH1079" s="13">
        <f t="shared" si="1367"/>
        <v>2.0497017899617855E-2</v>
      </c>
      <c r="AI1079" s="13">
        <f t="shared" si="1368"/>
        <v>1.3364182195352695E-2</v>
      </c>
      <c r="AJ1079" s="13">
        <f t="shared" si="1369"/>
        <v>4.3567646431608908E-3</v>
      </c>
      <c r="AK1079" s="13">
        <f t="shared" si="1370"/>
        <v>9.4687914698327004E-4</v>
      </c>
      <c r="AL1079" s="13">
        <f t="shared" si="1371"/>
        <v>5.6282602020176151E-6</v>
      </c>
      <c r="AM1079" s="13">
        <f t="shared" si="1372"/>
        <v>1.2637885386497188E-4</v>
      </c>
      <c r="AN1079" s="13">
        <f t="shared" si="1373"/>
        <v>1.7670572189297878E-4</v>
      </c>
      <c r="AO1079" s="13">
        <f t="shared" si="1374"/>
        <v>1.2353693357229167E-4</v>
      </c>
      <c r="AP1079" s="13">
        <f t="shared" si="1375"/>
        <v>5.7577361928656358E-5</v>
      </c>
      <c r="AQ1079" s="13">
        <f t="shared" si="1376"/>
        <v>2.0126486736394801E-5</v>
      </c>
      <c r="AR1079" s="13">
        <f t="shared" si="1377"/>
        <v>5.73187718330648E-3</v>
      </c>
      <c r="AS1079" s="13">
        <f t="shared" si="1378"/>
        <v>3.7372193054737474E-3</v>
      </c>
      <c r="AT1079" s="13">
        <f t="shared" si="1379"/>
        <v>1.2183450282119278E-3</v>
      </c>
      <c r="AU1079" s="13">
        <f t="shared" si="1380"/>
        <v>2.6478949301416652E-4</v>
      </c>
      <c r="AV1079" s="13">
        <f t="shared" si="1381"/>
        <v>4.3161095987069972E-5</v>
      </c>
      <c r="AW1079" s="13">
        <f t="shared" si="1382"/>
        <v>1.4252779752741181E-7</v>
      </c>
      <c r="AX1079" s="13">
        <f t="shared" si="1383"/>
        <v>1.3733298806057256E-5</v>
      </c>
      <c r="AY1079" s="13">
        <f t="shared" si="1384"/>
        <v>1.9202203575047201E-5</v>
      </c>
      <c r="AZ1079" s="13">
        <f t="shared" si="1385"/>
        <v>1.342447387713303E-5</v>
      </c>
      <c r="BA1079" s="13">
        <f t="shared" si="1386"/>
        <v>6.2567992322163853E-6</v>
      </c>
      <c r="BB1079" s="13">
        <f t="shared" si="1387"/>
        <v>2.1870989316169757E-6</v>
      </c>
      <c r="BC1079" s="13">
        <f t="shared" si="1388"/>
        <v>6.1161006567706835E-7</v>
      </c>
      <c r="BD1079" s="13">
        <f t="shared" si="1389"/>
        <v>1.3357396754579412E-3</v>
      </c>
      <c r="BE1079" s="13">
        <f t="shared" si="1390"/>
        <v>8.7091051370521652E-4</v>
      </c>
      <c r="BF1079" s="13">
        <f t="shared" si="1391"/>
        <v>2.839195154633133E-4</v>
      </c>
      <c r="BG1079" s="13">
        <f t="shared" si="1392"/>
        <v>6.1705758890560656E-5</v>
      </c>
      <c r="BH1079" s="13">
        <f t="shared" si="1393"/>
        <v>1.0058133924097946E-5</v>
      </c>
      <c r="BI1079" s="13">
        <f t="shared" si="1394"/>
        <v>1.311593081151662E-6</v>
      </c>
      <c r="BJ1079" s="14">
        <f t="shared" si="1395"/>
        <v>0.17386916339624078</v>
      </c>
      <c r="BK1079" s="14">
        <f t="shared" si="1396"/>
        <v>0.27566974008069012</v>
      </c>
      <c r="BL1079" s="14">
        <f t="shared" si="1397"/>
        <v>0.49121941479586767</v>
      </c>
      <c r="BM1079" s="14">
        <f t="shared" si="1398"/>
        <v>0.33629273658017328</v>
      </c>
      <c r="BN1079" s="14">
        <f t="shared" si="1399"/>
        <v>0.66308389045186378</v>
      </c>
    </row>
    <row r="1080" spans="1:66" x14ac:dyDescent="0.25">
      <c r="A1080" t="s">
        <v>10</v>
      </c>
      <c r="B1080" t="s">
        <v>38</v>
      </c>
      <c r="C1080" t="s">
        <v>219</v>
      </c>
      <c r="D1080" s="24" t="s">
        <v>502</v>
      </c>
      <c r="E1080" s="10">
        <f>VLOOKUP(A1080,home!$A$2:$E$405,3,FALSE)</f>
        <v>1.5432098765432101</v>
      </c>
      <c r="F1080" s="10">
        <f>VLOOKUP(B1080,home!$B$2:$E$405,3,FALSE)</f>
        <v>0.97</v>
      </c>
      <c r="G1080" s="10">
        <f>VLOOKUP(C1080,away!$B$2:$E$405,4,FALSE)</f>
        <v>0.81</v>
      </c>
      <c r="H1080" s="10">
        <f>VLOOKUP(A1080,away!$A$2:$E$405,3,FALSE)</f>
        <v>1.49382716049383</v>
      </c>
      <c r="I1080" s="10">
        <f>VLOOKUP(C1080,away!$B$2:$E$405,3,FALSE)</f>
        <v>0.32</v>
      </c>
      <c r="J1080" s="10">
        <f>VLOOKUP(B1080,home!$B$2:$E$405,4,FALSE)</f>
        <v>0.67</v>
      </c>
      <c r="K1080" s="12">
        <f t="shared" si="1344"/>
        <v>1.2125000000000004</v>
      </c>
      <c r="L1080" s="12">
        <f t="shared" si="1345"/>
        <v>0.3202765432098772</v>
      </c>
      <c r="M1080" s="13">
        <f t="shared" si="1346"/>
        <v>0.21593528056481118</v>
      </c>
      <c r="N1080" s="13">
        <f t="shared" si="1347"/>
        <v>0.26182152768483363</v>
      </c>
      <c r="O1080" s="13">
        <f t="shared" si="1348"/>
        <v>6.9159005216352695E-2</v>
      </c>
      <c r="P1080" s="13">
        <f t="shared" si="1349"/>
        <v>8.3855293824827676E-2</v>
      </c>
      <c r="Q1080" s="13">
        <f t="shared" si="1350"/>
        <v>0.15872930115893047</v>
      </c>
      <c r="R1080" s="13">
        <f t="shared" si="1351"/>
        <v>1.107500356126365E-2</v>
      </c>
      <c r="S1080" s="13">
        <f t="shared" si="1352"/>
        <v>8.1409928521820139E-3</v>
      </c>
      <c r="T1080" s="13">
        <f t="shared" si="1353"/>
        <v>5.0837271881301806E-2</v>
      </c>
      <c r="U1080" s="13">
        <f t="shared" si="1354"/>
        <v>1.3428441818032181E-2</v>
      </c>
      <c r="V1080" s="13">
        <f t="shared" si="1355"/>
        <v>3.5127055243380301E-4</v>
      </c>
      <c r="W1080" s="13">
        <f t="shared" si="1356"/>
        <v>6.4153092551734431E-2</v>
      </c>
      <c r="X1080" s="13">
        <f t="shared" si="1357"/>
        <v>2.0546730718692823E-2</v>
      </c>
      <c r="Y1080" s="13">
        <f t="shared" si="1358"/>
        <v>3.2903179444235659E-3</v>
      </c>
      <c r="Z1080" s="13">
        <f t="shared" si="1359"/>
        <v>1.1823546188795345E-3</v>
      </c>
      <c r="AA1080" s="13">
        <f t="shared" si="1360"/>
        <v>1.4336049753914358E-3</v>
      </c>
      <c r="AB1080" s="13">
        <f t="shared" si="1361"/>
        <v>8.6912301633105843E-4</v>
      </c>
      <c r="AC1080" s="13">
        <f t="shared" si="1362"/>
        <v>8.5256723997636424E-6</v>
      </c>
      <c r="AD1080" s="13">
        <f t="shared" si="1363"/>
        <v>1.94464061797445E-2</v>
      </c>
      <c r="AE1080" s="13">
        <f t="shared" si="1364"/>
        <v>6.2282277491037619E-3</v>
      </c>
      <c r="AF1080" s="13">
        <f t="shared" si="1365"/>
        <v>9.9737762690339316E-4</v>
      </c>
      <c r="AG1080" s="13">
        <f t="shared" si="1366"/>
        <v>1.0647888620649651E-4</v>
      </c>
      <c r="AH1080" s="13">
        <f t="shared" si="1367"/>
        <v>9.4670112545742243E-5</v>
      </c>
      <c r="AI1080" s="13">
        <f t="shared" si="1368"/>
        <v>1.147875114617125E-4</v>
      </c>
      <c r="AJ1080" s="13">
        <f t="shared" si="1369"/>
        <v>6.9589928823663246E-5</v>
      </c>
      <c r="AK1080" s="13">
        <f t="shared" si="1370"/>
        <v>2.8125929566230575E-5</v>
      </c>
      <c r="AL1080" s="13">
        <f t="shared" si="1371"/>
        <v>1.3243278490970363E-7</v>
      </c>
      <c r="AM1080" s="13">
        <f t="shared" si="1372"/>
        <v>4.7157534985880411E-3</v>
      </c>
      <c r="AN1080" s="13">
        <f t="shared" si="1373"/>
        <v>1.5103452291576622E-3</v>
      </c>
      <c r="AO1080" s="13">
        <f t="shared" si="1374"/>
        <v>2.4186407452407287E-4</v>
      </c>
      <c r="AP1080" s="13">
        <f t="shared" si="1375"/>
        <v>2.5821129905075407E-5</v>
      </c>
      <c r="AQ1080" s="13">
        <f t="shared" si="1376"/>
        <v>2.0674755569426833E-6</v>
      </c>
      <c r="AR1080" s="13">
        <f t="shared" si="1377"/>
        <v>6.06412327828807E-6</v>
      </c>
      <c r="AS1080" s="13">
        <f t="shared" si="1378"/>
        <v>7.352749474924287E-6</v>
      </c>
      <c r="AT1080" s="13">
        <f t="shared" si="1379"/>
        <v>4.457604369172851E-6</v>
      </c>
      <c r="AU1080" s="13">
        <f t="shared" si="1380"/>
        <v>1.8016150992073618E-6</v>
      </c>
      <c r="AV1080" s="13">
        <f t="shared" si="1381"/>
        <v>5.4611457694723143E-7</v>
      </c>
      <c r="AW1080" s="13">
        <f t="shared" si="1382"/>
        <v>1.4285646222840613E-9</v>
      </c>
      <c r="AX1080" s="13">
        <f t="shared" si="1383"/>
        <v>9.5297518617300009E-4</v>
      </c>
      <c r="AY1080" s="13">
        <f t="shared" si="1384"/>
        <v>3.0521559839227763E-4</v>
      </c>
      <c r="AZ1080" s="13">
        <f t="shared" si="1385"/>
        <v>4.8876698393406397E-5</v>
      </c>
      <c r="BA1080" s="13">
        <f t="shared" si="1386"/>
        <v>5.2180200016506559E-6</v>
      </c>
      <c r="BB1080" s="13">
        <f t="shared" si="1387"/>
        <v>4.1780235213216732E-7</v>
      </c>
      <c r="BC1080" s="13">
        <f t="shared" si="1388"/>
        <v>2.6762458617169277E-8</v>
      </c>
      <c r="BD1080" s="13">
        <f t="shared" si="1389"/>
        <v>3.2369940686144191E-7</v>
      </c>
      <c r="BE1080" s="13">
        <f t="shared" si="1390"/>
        <v>3.9248553081949842E-7</v>
      </c>
      <c r="BF1080" s="13">
        <f t="shared" si="1391"/>
        <v>2.3794435305932107E-7</v>
      </c>
      <c r="BG1080" s="13">
        <f t="shared" si="1392"/>
        <v>9.6169176028142321E-8</v>
      </c>
      <c r="BH1080" s="13">
        <f t="shared" si="1393"/>
        <v>2.9151281483530635E-8</v>
      </c>
      <c r="BI1080" s="13">
        <f t="shared" si="1394"/>
        <v>7.0691857597561792E-9</v>
      </c>
      <c r="BJ1080" s="14">
        <f t="shared" si="1395"/>
        <v>0.59396531385737794</v>
      </c>
      <c r="BK1080" s="14">
        <f t="shared" si="1396"/>
        <v>0.30859671149783158</v>
      </c>
      <c r="BL1080" s="14">
        <f t="shared" si="1397"/>
        <v>9.6293660795500946E-2</v>
      </c>
      <c r="BM1080" s="14">
        <f t="shared" si="1398"/>
        <v>0.19915741458874275</v>
      </c>
      <c r="BN1080" s="14">
        <f t="shared" si="1399"/>
        <v>0.80057541201101934</v>
      </c>
    </row>
    <row r="1081" spans="1:66" x14ac:dyDescent="0.25">
      <c r="A1081" t="s">
        <v>13</v>
      </c>
      <c r="B1081" t="s">
        <v>53</v>
      </c>
      <c r="C1081" t="s">
        <v>15</v>
      </c>
      <c r="D1081" s="24" t="s">
        <v>502</v>
      </c>
      <c r="E1081" s="10">
        <f>VLOOKUP(A1081,home!$A$2:$E$405,3,FALSE)</f>
        <v>1.8518518518518501</v>
      </c>
      <c r="F1081" s="10">
        <f>VLOOKUP(B1081,home!$B$2:$E$405,3,FALSE)</f>
        <v>1.44</v>
      </c>
      <c r="G1081" s="10">
        <f>VLOOKUP(C1081,away!$B$2:$E$405,4,FALSE)</f>
        <v>0.54</v>
      </c>
      <c r="H1081" s="10">
        <f>VLOOKUP(A1081,away!$A$2:$E$405,3,FALSE)</f>
        <v>1.12962962962963</v>
      </c>
      <c r="I1081" s="10">
        <f>VLOOKUP(C1081,away!$B$2:$E$405,3,FALSE)</f>
        <v>1.44</v>
      </c>
      <c r="J1081" s="10">
        <f>VLOOKUP(B1081,home!$B$2:$E$405,4,FALSE)</f>
        <v>2.0699999999999998</v>
      </c>
      <c r="K1081" s="12">
        <f t="shared" si="1344"/>
        <v>1.4399999999999986</v>
      </c>
      <c r="L1081" s="12">
        <f t="shared" si="1345"/>
        <v>3.3672000000000009</v>
      </c>
      <c r="M1081" s="13">
        <f t="shared" si="1346"/>
        <v>8.1707056742746902E-3</v>
      </c>
      <c r="N1081" s="13">
        <f t="shared" si="1347"/>
        <v>1.1765816170955542E-2</v>
      </c>
      <c r="O1081" s="13">
        <f t="shared" si="1348"/>
        <v>2.7512400146417745E-2</v>
      </c>
      <c r="P1081" s="13">
        <f t="shared" si="1349"/>
        <v>3.9617856210841511E-2</v>
      </c>
      <c r="Q1081" s="13">
        <f t="shared" si="1350"/>
        <v>8.4713876430879843E-3</v>
      </c>
      <c r="R1081" s="13">
        <f t="shared" si="1351"/>
        <v>4.6319876886508932E-2</v>
      </c>
      <c r="S1081" s="13">
        <f t="shared" si="1352"/>
        <v>4.8024448355932371E-2</v>
      </c>
      <c r="T1081" s="13">
        <f t="shared" si="1353"/>
        <v>2.8524856471805866E-2</v>
      </c>
      <c r="U1081" s="13">
        <f t="shared" si="1354"/>
        <v>6.6700622716572788E-2</v>
      </c>
      <c r="V1081" s="13">
        <f t="shared" si="1355"/>
        <v>2.5873267600655267E-2</v>
      </c>
      <c r="W1081" s="13">
        <f t="shared" si="1356"/>
        <v>4.066266068682229E-3</v>
      </c>
      <c r="X1081" s="13">
        <f t="shared" si="1357"/>
        <v>1.3691931106466805E-2</v>
      </c>
      <c r="Y1081" s="13">
        <f t="shared" si="1358"/>
        <v>2.305173521084752E-2</v>
      </c>
      <c r="Z1081" s="13">
        <f t="shared" si="1359"/>
        <v>5.1989429817417644E-2</v>
      </c>
      <c r="AA1081" s="13">
        <f t="shared" si="1360"/>
        <v>7.4864778937081336E-2</v>
      </c>
      <c r="AB1081" s="13">
        <f t="shared" si="1361"/>
        <v>5.390264083469852E-2</v>
      </c>
      <c r="AC1081" s="13">
        <f t="shared" si="1362"/>
        <v>7.8408419998433707E-3</v>
      </c>
      <c r="AD1081" s="13">
        <f t="shared" si="1363"/>
        <v>1.4638557847256007E-3</v>
      </c>
      <c r="AE1081" s="13">
        <f t="shared" si="1364"/>
        <v>4.9290951983280446E-3</v>
      </c>
      <c r="AF1081" s="13">
        <f t="shared" si="1365"/>
        <v>8.2986246759050985E-3</v>
      </c>
      <c r="AG1081" s="13">
        <f t="shared" si="1366"/>
        <v>9.3143763362358856E-3</v>
      </c>
      <c r="AH1081" s="13">
        <f t="shared" si="1367"/>
        <v>4.3764702020302186E-2</v>
      </c>
      <c r="AI1081" s="13">
        <f t="shared" si="1368"/>
        <v>6.3021170909235077E-2</v>
      </c>
      <c r="AJ1081" s="13">
        <f t="shared" si="1369"/>
        <v>4.5375243054649218E-2</v>
      </c>
      <c r="AK1081" s="13">
        <f t="shared" si="1370"/>
        <v>2.1780116666231607E-2</v>
      </c>
      <c r="AL1081" s="13">
        <f t="shared" si="1371"/>
        <v>1.520736951275861E-3</v>
      </c>
      <c r="AM1081" s="13">
        <f t="shared" si="1372"/>
        <v>4.2159046600097279E-4</v>
      </c>
      <c r="AN1081" s="13">
        <f t="shared" si="1373"/>
        <v>1.4195794171184761E-3</v>
      </c>
      <c r="AO1081" s="13">
        <f t="shared" si="1374"/>
        <v>2.390003906660667E-3</v>
      </c>
      <c r="AP1081" s="13">
        <f t="shared" si="1375"/>
        <v>2.6825403848359337E-3</v>
      </c>
      <c r="AQ1081" s="13">
        <f t="shared" si="1376"/>
        <v>2.2581624959548893E-3</v>
      </c>
      <c r="AR1081" s="13">
        <f t="shared" si="1377"/>
        <v>2.9472900928552308E-2</v>
      </c>
      <c r="AS1081" s="13">
        <f t="shared" si="1378"/>
        <v>4.2440977337115278E-2</v>
      </c>
      <c r="AT1081" s="13">
        <f t="shared" si="1379"/>
        <v>3.0557503682722979E-2</v>
      </c>
      <c r="AU1081" s="13">
        <f t="shared" si="1380"/>
        <v>1.4667601767707017E-2</v>
      </c>
      <c r="AV1081" s="13">
        <f t="shared" si="1381"/>
        <v>5.28033663637452E-3</v>
      </c>
      <c r="AW1081" s="13">
        <f t="shared" si="1382"/>
        <v>2.0482501849344276E-4</v>
      </c>
      <c r="AX1081" s="13">
        <f t="shared" si="1383"/>
        <v>1.0118171184023324E-4</v>
      </c>
      <c r="AY1081" s="13">
        <f t="shared" si="1384"/>
        <v>3.4069906010843345E-4</v>
      </c>
      <c r="AZ1081" s="13">
        <f t="shared" si="1385"/>
        <v>5.7360093759855864E-4</v>
      </c>
      <c r="BA1081" s="13">
        <f t="shared" si="1386"/>
        <v>6.4380969236062257E-4</v>
      </c>
      <c r="BB1081" s="13">
        <f t="shared" si="1387"/>
        <v>5.4195899902917215E-4</v>
      </c>
      <c r="BC1081" s="13">
        <f t="shared" si="1388"/>
        <v>3.6497686830620578E-4</v>
      </c>
      <c r="BD1081" s="13">
        <f t="shared" si="1389"/>
        <v>1.654019200110356E-2</v>
      </c>
      <c r="BE1081" s="13">
        <f t="shared" si="1390"/>
        <v>2.3817876481589104E-2</v>
      </c>
      <c r="BF1081" s="13">
        <f t="shared" si="1391"/>
        <v>1.7148871066744141E-2</v>
      </c>
      <c r="BG1081" s="13">
        <f t="shared" si="1392"/>
        <v>8.2314581120371804E-3</v>
      </c>
      <c r="BH1081" s="13">
        <f t="shared" si="1393"/>
        <v>2.9633249203333818E-3</v>
      </c>
      <c r="BI1081" s="13">
        <f t="shared" si="1394"/>
        <v>8.5343757705601351E-4</v>
      </c>
      <c r="BJ1081" s="14">
        <f t="shared" si="1395"/>
        <v>0.12531604860685475</v>
      </c>
      <c r="BK1081" s="14">
        <f t="shared" si="1396"/>
        <v>0.13138855585293152</v>
      </c>
      <c r="BL1081" s="14">
        <f t="shared" si="1397"/>
        <v>0.63521603268303284</v>
      </c>
      <c r="BM1081" s="14">
        <f t="shared" si="1398"/>
        <v>0.80191615018653528</v>
      </c>
      <c r="BN1081" s="14">
        <f t="shared" si="1399"/>
        <v>0.14185804273208641</v>
      </c>
    </row>
    <row r="1082" spans="1:66" x14ac:dyDescent="0.25">
      <c r="A1082" t="s">
        <v>13</v>
      </c>
      <c r="B1082" t="s">
        <v>43</v>
      </c>
      <c r="C1082" t="s">
        <v>14</v>
      </c>
      <c r="D1082" s="24" t="s">
        <v>502</v>
      </c>
      <c r="E1082" s="10">
        <f>VLOOKUP(A1082,home!$A$2:$E$405,3,FALSE)</f>
        <v>1.8518518518518501</v>
      </c>
      <c r="F1082" s="10">
        <f>VLOOKUP(B1082,home!$B$2:$E$405,3,FALSE)</f>
        <v>2.16</v>
      </c>
      <c r="G1082" s="10">
        <f>VLOOKUP(C1082,away!$B$2:$E$405,4,FALSE)</f>
        <v>1.62</v>
      </c>
      <c r="H1082" s="10">
        <f>VLOOKUP(A1082,away!$A$2:$E$405,3,FALSE)</f>
        <v>1.12962962962963</v>
      </c>
      <c r="I1082" s="10">
        <f>VLOOKUP(C1082,away!$B$2:$E$405,3,FALSE)</f>
        <v>1.08</v>
      </c>
      <c r="J1082" s="10">
        <f>VLOOKUP(B1082,home!$B$2:$E$405,4,FALSE)</f>
        <v>1.77</v>
      </c>
      <c r="K1082" s="12">
        <f t="shared" si="1344"/>
        <v>6.4799999999999951</v>
      </c>
      <c r="L1082" s="12">
        <f t="shared" si="1345"/>
        <v>2.1594000000000007</v>
      </c>
      <c r="M1082" s="13">
        <f t="shared" si="1346"/>
        <v>1.7699306622992426E-4</v>
      </c>
      <c r="N1082" s="13">
        <f t="shared" si="1347"/>
        <v>1.1469150691699084E-3</v>
      </c>
      <c r="O1082" s="13">
        <f t="shared" si="1348"/>
        <v>3.8219882721689859E-4</v>
      </c>
      <c r="P1082" s="13">
        <f t="shared" si="1349"/>
        <v>2.4766484003655013E-3</v>
      </c>
      <c r="Q1082" s="13">
        <f t="shared" si="1350"/>
        <v>3.7160048241105005E-3</v>
      </c>
      <c r="R1082" s="13">
        <f t="shared" si="1351"/>
        <v>4.126600737460856E-4</v>
      </c>
      <c r="S1082" s="13">
        <f t="shared" si="1352"/>
        <v>8.6638807803138037E-3</v>
      </c>
      <c r="T1082" s="13">
        <f t="shared" si="1353"/>
        <v>8.0243408171842175E-3</v>
      </c>
      <c r="U1082" s="13">
        <f t="shared" si="1354"/>
        <v>2.6740372778746328E-3</v>
      </c>
      <c r="V1082" s="13">
        <f t="shared" si="1355"/>
        <v>1.3470324593046928E-2</v>
      </c>
      <c r="W1082" s="13">
        <f t="shared" si="1356"/>
        <v>8.0265704200786752E-3</v>
      </c>
      <c r="X1082" s="13">
        <f t="shared" si="1357"/>
        <v>1.7332576165117897E-2</v>
      </c>
      <c r="Y1082" s="13">
        <f t="shared" si="1358"/>
        <v>1.8713982485477804E-2</v>
      </c>
      <c r="Z1082" s="13">
        <f t="shared" si="1359"/>
        <v>2.9703272108243256E-4</v>
      </c>
      <c r="AA1082" s="13">
        <f t="shared" si="1360"/>
        <v>1.9247720326141615E-3</v>
      </c>
      <c r="AB1082" s="13">
        <f t="shared" si="1361"/>
        <v>6.2362613856698787E-3</v>
      </c>
      <c r="AC1082" s="13">
        <f t="shared" si="1362"/>
        <v>1.1780566665121339E-2</v>
      </c>
      <c r="AD1082" s="13">
        <f t="shared" si="1363"/>
        <v>1.3003044080527444E-2</v>
      </c>
      <c r="AE1082" s="13">
        <f t="shared" si="1364"/>
        <v>2.8078773387490975E-2</v>
      </c>
      <c r="AF1082" s="13">
        <f t="shared" si="1365"/>
        <v>3.0316651626474019E-2</v>
      </c>
      <c r="AG1082" s="13">
        <f t="shared" si="1366"/>
        <v>2.1821925840736008E-2</v>
      </c>
      <c r="AH1082" s="13">
        <f t="shared" si="1367"/>
        <v>1.6035311447635129E-4</v>
      </c>
      <c r="AI1082" s="13">
        <f t="shared" si="1368"/>
        <v>1.0390881818067557E-3</v>
      </c>
      <c r="AJ1082" s="13">
        <f t="shared" si="1369"/>
        <v>3.3666457090538856E-3</v>
      </c>
      <c r="AK1082" s="13">
        <f t="shared" si="1370"/>
        <v>7.2719547315563881E-3</v>
      </c>
      <c r="AL1082" s="13">
        <f t="shared" si="1371"/>
        <v>6.5937773062070418E-3</v>
      </c>
      <c r="AM1082" s="13">
        <f t="shared" si="1372"/>
        <v>1.6851945128363553E-2</v>
      </c>
      <c r="AN1082" s="13">
        <f t="shared" si="1373"/>
        <v>3.6390090310188264E-2</v>
      </c>
      <c r="AO1082" s="13">
        <f t="shared" si="1374"/>
        <v>3.929038050791029E-2</v>
      </c>
      <c r="AP1082" s="13">
        <f t="shared" si="1375"/>
        <v>2.8281215889593838E-2</v>
      </c>
      <c r="AQ1082" s="13">
        <f t="shared" si="1376"/>
        <v>1.5267614397997242E-2</v>
      </c>
      <c r="AR1082" s="13">
        <f t="shared" si="1377"/>
        <v>6.9253303080046529E-5</v>
      </c>
      <c r="AS1082" s="13">
        <f t="shared" si="1378"/>
        <v>4.4876140395870117E-4</v>
      </c>
      <c r="AT1082" s="13">
        <f t="shared" si="1379"/>
        <v>1.4539869488261908E-3</v>
      </c>
      <c r="AU1082" s="13">
        <f t="shared" si="1380"/>
        <v>3.1406118094645698E-3</v>
      </c>
      <c r="AV1082" s="13">
        <f t="shared" si="1381"/>
        <v>5.0877911313325988E-3</v>
      </c>
      <c r="AW1082" s="13">
        <f t="shared" si="1382"/>
        <v>2.5629484887042257E-3</v>
      </c>
      <c r="AX1082" s="13">
        <f t="shared" si="1383"/>
        <v>1.8200100738632624E-2</v>
      </c>
      <c r="AY1082" s="13">
        <f t="shared" si="1384"/>
        <v>3.9301297535003304E-2</v>
      </c>
      <c r="AZ1082" s="13">
        <f t="shared" si="1385"/>
        <v>4.2433610948543088E-2</v>
      </c>
      <c r="BA1082" s="13">
        <f t="shared" si="1386"/>
        <v>3.0543713160761328E-2</v>
      </c>
      <c r="BB1082" s="13">
        <f t="shared" si="1387"/>
        <v>1.6489023549837011E-2</v>
      </c>
      <c r="BC1082" s="13">
        <f t="shared" si="1388"/>
        <v>7.1212794907036013E-3</v>
      </c>
      <c r="BD1082" s="13">
        <f t="shared" si="1389"/>
        <v>2.4924263778508744E-5</v>
      </c>
      <c r="BE1082" s="13">
        <f t="shared" si="1390"/>
        <v>1.6150922928473654E-4</v>
      </c>
      <c r="BF1082" s="13">
        <f t="shared" si="1391"/>
        <v>5.2328990288254599E-4</v>
      </c>
      <c r="BG1082" s="13">
        <f t="shared" si="1392"/>
        <v>1.1303061902262984E-3</v>
      </c>
      <c r="BH1082" s="13">
        <f t="shared" si="1393"/>
        <v>1.8310960281666022E-3</v>
      </c>
      <c r="BI1082" s="13">
        <f t="shared" si="1394"/>
        <v>2.3731004525039141E-3</v>
      </c>
      <c r="BJ1082" s="14">
        <f t="shared" si="1395"/>
        <v>0.44035105637390159</v>
      </c>
      <c r="BK1082" s="14">
        <f t="shared" si="1396"/>
        <v>8.2463488346287833E-2</v>
      </c>
      <c r="BL1082" s="14">
        <f t="shared" si="1397"/>
        <v>3.9712601997519748E-2</v>
      </c>
      <c r="BM1082" s="14">
        <f t="shared" si="1398"/>
        <v>0.51777441013165371</v>
      </c>
      <c r="BN1082" s="14">
        <f t="shared" si="1399"/>
        <v>8.3114202608388192E-3</v>
      </c>
    </row>
    <row r="1083" spans="1:66" x14ac:dyDescent="0.25">
      <c r="A1083" t="s">
        <v>13</v>
      </c>
      <c r="B1083" t="s">
        <v>51</v>
      </c>
      <c r="C1083" t="s">
        <v>229</v>
      </c>
      <c r="D1083" s="24" t="s">
        <v>502</v>
      </c>
      <c r="E1083" s="10">
        <f>VLOOKUP(A1083,home!$A$2:$E$405,3,FALSE)</f>
        <v>1.8518518518518501</v>
      </c>
      <c r="F1083" s="10">
        <f>VLOOKUP(B1083,home!$B$2:$E$405,3,FALSE)</f>
        <v>0.54</v>
      </c>
      <c r="G1083" s="10">
        <f>VLOOKUP(C1083,away!$B$2:$E$405,4,FALSE)</f>
        <v>1.26</v>
      </c>
      <c r="H1083" s="10">
        <f>VLOOKUP(A1083,away!$A$2:$E$405,3,FALSE)</f>
        <v>1.12962962962963</v>
      </c>
      <c r="I1083" s="10">
        <f>VLOOKUP(C1083,away!$B$2:$E$405,3,FALSE)</f>
        <v>0.72</v>
      </c>
      <c r="J1083" s="10">
        <f>VLOOKUP(B1083,home!$B$2:$E$405,4,FALSE)</f>
        <v>0.3</v>
      </c>
      <c r="K1083" s="12">
        <f t="shared" si="1344"/>
        <v>1.2599999999999989</v>
      </c>
      <c r="L1083" s="12">
        <f t="shared" si="1345"/>
        <v>0.24400000000000005</v>
      </c>
      <c r="M1083" s="13">
        <f t="shared" si="1346"/>
        <v>0.22223942217144063</v>
      </c>
      <c r="N1083" s="13">
        <f t="shared" si="1347"/>
        <v>0.28002167193601496</v>
      </c>
      <c r="O1083" s="13">
        <f t="shared" si="1348"/>
        <v>5.4226419009831536E-2</v>
      </c>
      <c r="P1083" s="13">
        <f t="shared" si="1349"/>
        <v>6.8325287952387681E-2</v>
      </c>
      <c r="Q1083" s="13">
        <f t="shared" si="1350"/>
        <v>0.17641365331968928</v>
      </c>
      <c r="R1083" s="13">
        <f t="shared" si="1351"/>
        <v>6.6156231191994474E-3</v>
      </c>
      <c r="S1083" s="13">
        <f t="shared" si="1352"/>
        <v>5.2514816320205129E-3</v>
      </c>
      <c r="T1083" s="13">
        <f t="shared" si="1353"/>
        <v>4.3044931410004199E-2</v>
      </c>
      <c r="U1083" s="13">
        <f t="shared" si="1354"/>
        <v>8.3356851301912976E-3</v>
      </c>
      <c r="V1083" s="13">
        <f t="shared" si="1355"/>
        <v>1.793906125498206E-4</v>
      </c>
      <c r="W1083" s="13">
        <f t="shared" si="1356"/>
        <v>7.4093734394269431E-2</v>
      </c>
      <c r="X1083" s="13">
        <f t="shared" si="1357"/>
        <v>1.8078871192201747E-2</v>
      </c>
      <c r="Y1083" s="13">
        <f t="shared" si="1358"/>
        <v>2.2056222854486135E-3</v>
      </c>
      <c r="Z1083" s="13">
        <f t="shared" si="1359"/>
        <v>5.3807068036155526E-4</v>
      </c>
      <c r="AA1083" s="13">
        <f t="shared" si="1360"/>
        <v>6.7796905725555907E-4</v>
      </c>
      <c r="AB1083" s="13">
        <f t="shared" si="1361"/>
        <v>4.2712050607100185E-4</v>
      </c>
      <c r="AC1083" s="13">
        <f t="shared" si="1362"/>
        <v>3.4469906201448025E-6</v>
      </c>
      <c r="AD1083" s="13">
        <f t="shared" si="1363"/>
        <v>2.3339526334194859E-2</v>
      </c>
      <c r="AE1083" s="13">
        <f t="shared" si="1364"/>
        <v>5.6948444255435484E-3</v>
      </c>
      <c r="AF1083" s="13">
        <f t="shared" si="1365"/>
        <v>6.9477101991631291E-4</v>
      </c>
      <c r="AG1083" s="13">
        <f t="shared" si="1366"/>
        <v>5.6508042953193467E-5</v>
      </c>
      <c r="AH1083" s="13">
        <f t="shared" si="1367"/>
        <v>3.2822311502054882E-5</v>
      </c>
      <c r="AI1083" s="13">
        <f t="shared" si="1368"/>
        <v>4.1356112492589112E-5</v>
      </c>
      <c r="AJ1083" s="13">
        <f t="shared" si="1369"/>
        <v>2.6054350870331119E-5</v>
      </c>
      <c r="AK1083" s="13">
        <f t="shared" si="1370"/>
        <v>1.0942827365539061E-5</v>
      </c>
      <c r="AL1083" s="13">
        <f t="shared" si="1371"/>
        <v>4.2389711850292689E-8</v>
      </c>
      <c r="AM1083" s="13">
        <f t="shared" si="1372"/>
        <v>5.8815606362170939E-3</v>
      </c>
      <c r="AN1083" s="13">
        <f t="shared" si="1373"/>
        <v>1.4351007952369715E-3</v>
      </c>
      <c r="AO1083" s="13">
        <f t="shared" si="1374"/>
        <v>1.7508229701891054E-4</v>
      </c>
      <c r="AP1083" s="13">
        <f t="shared" si="1375"/>
        <v>1.4240026824204727E-5</v>
      </c>
      <c r="AQ1083" s="13">
        <f t="shared" si="1376"/>
        <v>8.6864163627648869E-7</v>
      </c>
      <c r="AR1083" s="13">
        <f t="shared" si="1377"/>
        <v>1.6017288013002798E-6</v>
      </c>
      <c r="AS1083" s="13">
        <f t="shared" si="1378"/>
        <v>2.0181782896383506E-6</v>
      </c>
      <c r="AT1083" s="13">
        <f t="shared" si="1379"/>
        <v>1.27145232247216E-6</v>
      </c>
      <c r="AU1083" s="13">
        <f t="shared" si="1380"/>
        <v>5.3400997543830669E-7</v>
      </c>
      <c r="AV1083" s="13">
        <f t="shared" si="1381"/>
        <v>1.6821314226306653E-7</v>
      </c>
      <c r="AW1083" s="13">
        <f t="shared" si="1382"/>
        <v>3.6200813920149899E-10</v>
      </c>
      <c r="AX1083" s="13">
        <f t="shared" si="1383"/>
        <v>1.235127733605589E-3</v>
      </c>
      <c r="AY1083" s="13">
        <f t="shared" si="1384"/>
        <v>3.0137116699976383E-4</v>
      </c>
      <c r="AZ1083" s="13">
        <f t="shared" si="1385"/>
        <v>3.6767282373971193E-5</v>
      </c>
      <c r="BA1083" s="13">
        <f t="shared" si="1386"/>
        <v>2.9904056330829908E-6</v>
      </c>
      <c r="BB1083" s="13">
        <f t="shared" si="1387"/>
        <v>1.824147436180625E-7</v>
      </c>
      <c r="BC1083" s="13">
        <f t="shared" si="1388"/>
        <v>8.9018394885614597E-9</v>
      </c>
      <c r="BD1083" s="13">
        <f t="shared" si="1389"/>
        <v>6.5136971252877978E-8</v>
      </c>
      <c r="BE1083" s="13">
        <f t="shared" si="1390"/>
        <v>8.2072583778626188E-8</v>
      </c>
      <c r="BF1083" s="13">
        <f t="shared" si="1391"/>
        <v>5.1705727780534457E-8</v>
      </c>
      <c r="BG1083" s="13">
        <f t="shared" si="1392"/>
        <v>2.1716405667824454E-8</v>
      </c>
      <c r="BH1083" s="13">
        <f t="shared" si="1393"/>
        <v>6.840667785364699E-9</v>
      </c>
      <c r="BI1083" s="13">
        <f t="shared" si="1394"/>
        <v>1.723848281911901E-9</v>
      </c>
      <c r="BJ1083" s="14">
        <f t="shared" si="1395"/>
        <v>0.63272743466236536</v>
      </c>
      <c r="BK1083" s="14">
        <f t="shared" si="1396"/>
        <v>0.29630044291573043</v>
      </c>
      <c r="BL1083" s="14">
        <f t="shared" si="1397"/>
        <v>7.0399815203515015E-2</v>
      </c>
      <c r="BM1083" s="14">
        <f t="shared" si="1398"/>
        <v>0.19182231514841699</v>
      </c>
      <c r="BN1083" s="14">
        <f t="shared" si="1399"/>
        <v>0.80784207750856352</v>
      </c>
    </row>
    <row r="1084" spans="1:66" x14ac:dyDescent="0.25">
      <c r="A1084" t="s">
        <v>16</v>
      </c>
      <c r="B1084" t="s">
        <v>232</v>
      </c>
      <c r="C1084" t="s">
        <v>448</v>
      </c>
      <c r="D1084" s="24" t="s">
        <v>502</v>
      </c>
      <c r="E1084" s="10">
        <f>VLOOKUP(A1084,home!$A$2:$E$405,3,FALSE)</f>
        <v>1.43055555555556</v>
      </c>
      <c r="F1084" s="10">
        <f>VLOOKUP(B1084,home!$B$2:$E$405,3,FALSE)</f>
        <v>1.92</v>
      </c>
      <c r="G1084" s="10">
        <f>VLOOKUP(C1084,away!$B$2:$E$405,4,FALSE)</f>
        <v>0.87</v>
      </c>
      <c r="H1084" s="10">
        <f>VLOOKUP(A1084,away!$A$2:$E$405,3,FALSE)</f>
        <v>1.3888888888888899</v>
      </c>
      <c r="I1084" s="10">
        <f>VLOOKUP(C1084,away!$B$2:$E$405,3,FALSE)</f>
        <v>0.87</v>
      </c>
      <c r="J1084" s="10">
        <f>VLOOKUP(B1084,home!$B$2:$E$405,4,FALSE)</f>
        <v>0.54</v>
      </c>
      <c r="K1084" s="12">
        <f t="shared" si="1344"/>
        <v>2.3896000000000073</v>
      </c>
      <c r="L1084" s="12">
        <f t="shared" si="1345"/>
        <v>0.65250000000000052</v>
      </c>
      <c r="M1084" s="13">
        <f t="shared" si="1346"/>
        <v>4.7734541628397111E-2</v>
      </c>
      <c r="N1084" s="13">
        <f t="shared" si="1347"/>
        <v>0.11406646067521807</v>
      </c>
      <c r="O1084" s="13">
        <f t="shared" si="1348"/>
        <v>3.1146788412529141E-2</v>
      </c>
      <c r="P1084" s="13">
        <f t="shared" si="1349"/>
        <v>7.4428365590579859E-2</v>
      </c>
      <c r="Q1084" s="13">
        <f t="shared" si="1350"/>
        <v>0.136286607214751</v>
      </c>
      <c r="R1084" s="13">
        <f t="shared" si="1351"/>
        <v>1.016163971958764E-2</v>
      </c>
      <c r="S1084" s="13">
        <f t="shared" si="1352"/>
        <v>2.901243740648771E-2</v>
      </c>
      <c r="T1084" s="13">
        <f t="shared" si="1353"/>
        <v>8.8927011207625112E-2</v>
      </c>
      <c r="U1084" s="13">
        <f t="shared" si="1354"/>
        <v>2.4282254273926693E-2</v>
      </c>
      <c r="V1084" s="13">
        <f t="shared" si="1355"/>
        <v>5.026288730924389E-3</v>
      </c>
      <c r="W1084" s="13">
        <f t="shared" si="1356"/>
        <v>0.10855682553345664</v>
      </c>
      <c r="X1084" s="13">
        <f t="shared" si="1357"/>
        <v>7.0833328660580522E-2</v>
      </c>
      <c r="Y1084" s="13">
        <f t="shared" si="1358"/>
        <v>2.3109373475514408E-2</v>
      </c>
      <c r="Z1084" s="13">
        <f t="shared" si="1359"/>
        <v>2.2101566390103139E-3</v>
      </c>
      <c r="AA1084" s="13">
        <f t="shared" si="1360"/>
        <v>5.2813903045790611E-3</v>
      </c>
      <c r="AB1084" s="13">
        <f t="shared" si="1361"/>
        <v>6.3102051359110829E-3</v>
      </c>
      <c r="AC1084" s="13">
        <f t="shared" si="1362"/>
        <v>4.8981623483122327E-4</v>
      </c>
      <c r="AD1084" s="13">
        <f t="shared" si="1363"/>
        <v>6.4851847573687213E-2</v>
      </c>
      <c r="AE1084" s="13">
        <f t="shared" si="1364"/>
        <v>4.231583054183094E-2</v>
      </c>
      <c r="AF1084" s="13">
        <f t="shared" si="1365"/>
        <v>1.3805539714272353E-2</v>
      </c>
      <c r="AG1084" s="13">
        <f t="shared" si="1366"/>
        <v>3.0027048878542399E-3</v>
      </c>
      <c r="AH1084" s="13">
        <f t="shared" si="1367"/>
        <v>3.6053180173855769E-4</v>
      </c>
      <c r="AI1084" s="13">
        <f t="shared" si="1368"/>
        <v>8.6152679343446E-4</v>
      </c>
      <c r="AJ1084" s="13">
        <f t="shared" si="1369"/>
        <v>1.0293522127954962E-3</v>
      </c>
      <c r="AK1084" s="13">
        <f t="shared" si="1370"/>
        <v>8.1991334923204153E-4</v>
      </c>
      <c r="AL1084" s="13">
        <f t="shared" si="1371"/>
        <v>3.0549133231045345E-5</v>
      </c>
      <c r="AM1084" s="13">
        <f t="shared" si="1372"/>
        <v>3.099399499241668E-2</v>
      </c>
      <c r="AN1084" s="13">
        <f t="shared" si="1373"/>
        <v>2.0223581732551902E-2</v>
      </c>
      <c r="AO1084" s="13">
        <f t="shared" si="1374"/>
        <v>6.5979435402450616E-3</v>
      </c>
      <c r="AP1084" s="13">
        <f t="shared" si="1375"/>
        <v>1.4350527200033025E-3</v>
      </c>
      <c r="AQ1084" s="13">
        <f t="shared" si="1376"/>
        <v>2.3409297495053885E-4</v>
      </c>
      <c r="AR1084" s="13">
        <f t="shared" si="1377"/>
        <v>4.7049400126881819E-5</v>
      </c>
      <c r="AS1084" s="13">
        <f t="shared" si="1378"/>
        <v>1.1242924654319713E-4</v>
      </c>
      <c r="AT1084" s="13">
        <f t="shared" si="1379"/>
        <v>1.3433046376981237E-4</v>
      </c>
      <c r="AU1084" s="13">
        <f t="shared" si="1380"/>
        <v>1.0699869207478151E-4</v>
      </c>
      <c r="AV1084" s="13">
        <f t="shared" si="1381"/>
        <v>6.3921018645474691E-5</v>
      </c>
      <c r="AW1084" s="13">
        <f t="shared" si="1382"/>
        <v>1.3231287839364256E-6</v>
      </c>
      <c r="AX1084" s="13">
        <f t="shared" si="1383"/>
        <v>1.2343875072313189E-2</v>
      </c>
      <c r="AY1084" s="13">
        <f t="shared" si="1384"/>
        <v>8.054378484684363E-3</v>
      </c>
      <c r="AZ1084" s="13">
        <f t="shared" si="1385"/>
        <v>2.6277409806282747E-3</v>
      </c>
      <c r="BA1084" s="13">
        <f t="shared" si="1386"/>
        <v>5.7153366328665037E-4</v>
      </c>
      <c r="BB1084" s="13">
        <f t="shared" si="1387"/>
        <v>9.3231428823634902E-5</v>
      </c>
      <c r="BC1084" s="13">
        <f t="shared" si="1388"/>
        <v>1.2166701461484366E-5</v>
      </c>
      <c r="BD1084" s="13">
        <f t="shared" si="1389"/>
        <v>5.1166222637984008E-6</v>
      </c>
      <c r="BE1084" s="13">
        <f t="shared" si="1390"/>
        <v>1.2226680561572695E-5</v>
      </c>
      <c r="BF1084" s="13">
        <f t="shared" si="1391"/>
        <v>1.4608437934967104E-5</v>
      </c>
      <c r="BG1084" s="13">
        <f t="shared" si="1392"/>
        <v>1.1636107763132497E-5</v>
      </c>
      <c r="BH1084" s="13">
        <f t="shared" si="1393"/>
        <v>6.9514107776953764E-6</v>
      </c>
      <c r="BI1084" s="13">
        <f t="shared" si="1394"/>
        <v>3.3222182388761836E-6</v>
      </c>
      <c r="BJ1084" s="14">
        <f t="shared" si="1395"/>
        <v>0.74894312177615574</v>
      </c>
      <c r="BK1084" s="14">
        <f t="shared" si="1396"/>
        <v>0.16477637720913568</v>
      </c>
      <c r="BL1084" s="14">
        <f t="shared" si="1397"/>
        <v>8.0772192302434362E-2</v>
      </c>
      <c r="BM1084" s="14">
        <f t="shared" si="1398"/>
        <v>0.57482438932977264</v>
      </c>
      <c r="BN1084" s="14">
        <f t="shared" si="1399"/>
        <v>0.41382440324106284</v>
      </c>
    </row>
    <row r="1085" spans="1:66" x14ac:dyDescent="0.25">
      <c r="A1085" t="s">
        <v>16</v>
      </c>
      <c r="B1085" t="s">
        <v>57</v>
      </c>
      <c r="C1085" t="s">
        <v>18</v>
      </c>
      <c r="D1085" s="24" t="s">
        <v>502</v>
      </c>
      <c r="E1085" s="10">
        <f>VLOOKUP(A1085,home!$A$2:$E$405,3,FALSE)</f>
        <v>1.43055555555556</v>
      </c>
      <c r="F1085" s="10">
        <f>VLOOKUP(B1085,home!$B$2:$E$405,3,FALSE)</f>
        <v>0.35</v>
      </c>
      <c r="G1085" s="10">
        <f>VLOOKUP(C1085,away!$B$2:$E$405,4,FALSE)</f>
        <v>0.35</v>
      </c>
      <c r="H1085" s="10">
        <f>VLOOKUP(A1085,away!$A$2:$E$405,3,FALSE)</f>
        <v>1.3888888888888899</v>
      </c>
      <c r="I1085" s="10">
        <f>VLOOKUP(C1085,away!$B$2:$E$405,3,FALSE)</f>
        <v>1.92</v>
      </c>
      <c r="J1085" s="10">
        <f>VLOOKUP(B1085,home!$B$2:$E$405,4,FALSE)</f>
        <v>1.44</v>
      </c>
      <c r="K1085" s="12">
        <f t="shared" si="1344"/>
        <v>0.17524305555555608</v>
      </c>
      <c r="L1085" s="12">
        <f t="shared" si="1345"/>
        <v>3.840000000000003</v>
      </c>
      <c r="M1085" s="13">
        <f t="shared" si="1346"/>
        <v>1.8038569643317598E-2</v>
      </c>
      <c r="N1085" s="13">
        <f t="shared" si="1347"/>
        <v>3.1611340621466731E-3</v>
      </c>
      <c r="O1085" s="13">
        <f t="shared" si="1348"/>
        <v>6.926810743033962E-2</v>
      </c>
      <c r="P1085" s="13">
        <f t="shared" si="1349"/>
        <v>1.2138754798643233E-2</v>
      </c>
      <c r="Q1085" s="13">
        <f t="shared" si="1350"/>
        <v>2.7698339603566505E-4</v>
      </c>
      <c r="R1085" s="13">
        <f t="shared" si="1351"/>
        <v>0.13299476626625217</v>
      </c>
      <c r="S1085" s="13">
        <f t="shared" si="1352"/>
        <v>2.0421431822917543E-3</v>
      </c>
      <c r="T1085" s="13">
        <f t="shared" si="1353"/>
        <v>1.0636162407769544E-3</v>
      </c>
      <c r="U1085" s="13">
        <f t="shared" si="1354"/>
        <v>2.3306409213395027E-2</v>
      </c>
      <c r="V1085" s="13">
        <f t="shared" si="1355"/>
        <v>1.5269180208928187E-4</v>
      </c>
      <c r="W1085" s="13">
        <f t="shared" si="1356"/>
        <v>1.6179805553148216E-5</v>
      </c>
      <c r="X1085" s="13">
        <f t="shared" si="1357"/>
        <v>6.2130453324089194E-5</v>
      </c>
      <c r="Y1085" s="13">
        <f t="shared" si="1358"/>
        <v>1.1929047038225134E-4</v>
      </c>
      <c r="Z1085" s="13">
        <f t="shared" si="1359"/>
        <v>0.17023330082080296</v>
      </c>
      <c r="AA1085" s="13">
        <f t="shared" si="1360"/>
        <v>2.9832203793145662E-2</v>
      </c>
      <c r="AB1085" s="13">
        <f t="shared" si="1361"/>
        <v>2.613943273333448E-3</v>
      </c>
      <c r="AC1085" s="13">
        <f t="shared" si="1362"/>
        <v>6.4219627095384045E-6</v>
      </c>
      <c r="AD1085" s="13">
        <f t="shared" si="1363"/>
        <v>7.0884964085711197E-7</v>
      </c>
      <c r="AE1085" s="13">
        <f t="shared" si="1364"/>
        <v>2.721982620891312E-6</v>
      </c>
      <c r="AF1085" s="13">
        <f t="shared" si="1365"/>
        <v>5.2262066321113234E-6</v>
      </c>
      <c r="AG1085" s="13">
        <f t="shared" si="1366"/>
        <v>6.6895444891025003E-6</v>
      </c>
      <c r="AH1085" s="13">
        <f t="shared" si="1367"/>
        <v>0.16342396878797094</v>
      </c>
      <c r="AI1085" s="13">
        <f t="shared" si="1368"/>
        <v>2.8638915641419856E-2</v>
      </c>
      <c r="AJ1085" s="13">
        <f t="shared" si="1369"/>
        <v>2.5093855424001116E-3</v>
      </c>
      <c r="AK1085" s="13">
        <f t="shared" si="1370"/>
        <v>1.4658413000571068E-4</v>
      </c>
      <c r="AL1085" s="13">
        <f t="shared" si="1371"/>
        <v>1.7286211090688247E-7</v>
      </c>
      <c r="AM1085" s="13">
        <f t="shared" si="1372"/>
        <v>2.4844195398651782E-8</v>
      </c>
      <c r="AN1085" s="13">
        <f t="shared" si="1373"/>
        <v>9.5401710330822922E-8</v>
      </c>
      <c r="AO1085" s="13">
        <f t="shared" si="1374"/>
        <v>1.8317128383518014E-7</v>
      </c>
      <c r="AP1085" s="13">
        <f t="shared" si="1375"/>
        <v>2.3445924330903079E-7</v>
      </c>
      <c r="AQ1085" s="13">
        <f t="shared" si="1376"/>
        <v>2.2508087357666971E-7</v>
      </c>
      <c r="AR1085" s="13">
        <f t="shared" si="1377"/>
        <v>0.12550960802916178</v>
      </c>
      <c r="AS1085" s="13">
        <f t="shared" si="1378"/>
        <v>2.1994687212610466E-2</v>
      </c>
      <c r="AT1085" s="13">
        <f t="shared" si="1379"/>
        <v>1.9272080965632872E-3</v>
      </c>
      <c r="AU1085" s="13">
        <f t="shared" si="1380"/>
        <v>1.1257661184438589E-4</v>
      </c>
      <c r="AV1085" s="13">
        <f t="shared" si="1381"/>
        <v>4.9320673609254986E-6</v>
      </c>
      <c r="AW1085" s="13">
        <f t="shared" si="1382"/>
        <v>3.2312410138779177E-9</v>
      </c>
      <c r="AX1085" s="13">
        <f t="shared" si="1383"/>
        <v>7.2562878574650349E-10</v>
      </c>
      <c r="AY1085" s="13">
        <f t="shared" si="1384"/>
        <v>2.7864145372665755E-9</v>
      </c>
      <c r="AZ1085" s="13">
        <f t="shared" si="1385"/>
        <v>5.3499159115518291E-9</v>
      </c>
      <c r="BA1085" s="13">
        <f t="shared" si="1386"/>
        <v>6.8478923667863475E-9</v>
      </c>
      <c r="BB1085" s="13">
        <f t="shared" si="1387"/>
        <v>6.5739766721148985E-9</v>
      </c>
      <c r="BC1085" s="13">
        <f t="shared" si="1388"/>
        <v>5.0488140841842452E-9</v>
      </c>
      <c r="BD1085" s="13">
        <f t="shared" si="1389"/>
        <v>8.0326149138663552E-2</v>
      </c>
      <c r="BE1085" s="13">
        <f t="shared" si="1390"/>
        <v>1.4076599816070701E-2</v>
      </c>
      <c r="BF1085" s="13">
        <f t="shared" si="1391"/>
        <v>1.2334131818005042E-3</v>
      </c>
      <c r="BG1085" s="13">
        <f t="shared" si="1392"/>
        <v>7.2049031580406991E-5</v>
      </c>
      <c r="BH1085" s="13">
        <f t="shared" si="1393"/>
        <v>3.1565231109923198E-6</v>
      </c>
      <c r="BI1085" s="13">
        <f t="shared" si="1394"/>
        <v>1.1063175098040481E-7</v>
      </c>
      <c r="BJ1085" s="14">
        <f t="shared" si="1395"/>
        <v>4.7154713015505507E-3</v>
      </c>
      <c r="BK1085" s="14">
        <f t="shared" si="1396"/>
        <v>3.2378757037576845E-2</v>
      </c>
      <c r="BL1085" s="14">
        <f t="shared" si="1397"/>
        <v>0.69799477441878055</v>
      </c>
      <c r="BM1085" s="14">
        <f t="shared" si="1398"/>
        <v>0.66944398842680242</v>
      </c>
      <c r="BN1085" s="14">
        <f t="shared" si="1399"/>
        <v>0.23587831559673497</v>
      </c>
    </row>
    <row r="1086" spans="1:66" x14ac:dyDescent="0.25">
      <c r="A1086" t="s">
        <v>16</v>
      </c>
      <c r="B1086" t="s">
        <v>60</v>
      </c>
      <c r="C1086" t="s">
        <v>449</v>
      </c>
      <c r="D1086" s="24" t="s">
        <v>502</v>
      </c>
      <c r="E1086" s="10">
        <f>VLOOKUP(A1086,home!$A$2:$E$405,3,FALSE)</f>
        <v>1.43055555555556</v>
      </c>
      <c r="F1086" s="10">
        <f>VLOOKUP(B1086,home!$B$2:$E$405,3,FALSE)</f>
        <v>2.1</v>
      </c>
      <c r="G1086" s="10">
        <f>VLOOKUP(C1086,away!$B$2:$E$405,4,FALSE)</f>
        <v>2.27</v>
      </c>
      <c r="H1086" s="10">
        <f>VLOOKUP(A1086,away!$A$2:$E$405,3,FALSE)</f>
        <v>1.3888888888888899</v>
      </c>
      <c r="I1086" s="10">
        <f>VLOOKUP(C1086,away!$B$2:$E$405,3,FALSE)</f>
        <v>0.7</v>
      </c>
      <c r="J1086" s="10">
        <f>VLOOKUP(B1086,home!$B$2:$E$405,4,FALSE)</f>
        <v>0.54</v>
      </c>
      <c r="K1086" s="12">
        <f t="shared" si="1344"/>
        <v>6.8194583333333547</v>
      </c>
      <c r="L1086" s="12">
        <f t="shared" si="1345"/>
        <v>0.52500000000000036</v>
      </c>
      <c r="M1086" s="13">
        <f t="shared" si="1346"/>
        <v>6.4616327829905898E-4</v>
      </c>
      <c r="N1086" s="13">
        <f t="shared" si="1347"/>
        <v>4.4064835528905173E-3</v>
      </c>
      <c r="O1086" s="13">
        <f t="shared" si="1348"/>
        <v>3.392357211070061E-4</v>
      </c>
      <c r="P1086" s="13">
        <f t="shared" si="1349"/>
        <v>2.3134038652675225E-3</v>
      </c>
      <c r="Q1086" s="13">
        <f t="shared" si="1350"/>
        <v>1.5024915492727808E-2</v>
      </c>
      <c r="R1086" s="13">
        <f t="shared" si="1351"/>
        <v>8.9049376790589175E-5</v>
      </c>
      <c r="S1086" s="13">
        <f t="shared" si="1352"/>
        <v>2.0706211663415533E-3</v>
      </c>
      <c r="T1086" s="13">
        <f t="shared" si="1353"/>
        <v>7.888080633682102E-3</v>
      </c>
      <c r="U1086" s="13">
        <f t="shared" si="1354"/>
        <v>6.0726851463272511E-4</v>
      </c>
      <c r="V1086" s="13">
        <f t="shared" si="1355"/>
        <v>8.2369669479908671E-4</v>
      </c>
      <c r="W1086" s="13">
        <f t="shared" si="1356"/>
        <v>3.4153928388170683E-2</v>
      </c>
      <c r="X1086" s="13">
        <f t="shared" si="1357"/>
        <v>1.7930812403789614E-2</v>
      </c>
      <c r="Y1086" s="13">
        <f t="shared" si="1358"/>
        <v>4.7068382559947771E-3</v>
      </c>
      <c r="Z1086" s="13">
        <f t="shared" si="1359"/>
        <v>1.5583640938353118E-5</v>
      </c>
      <c r="AA1086" s="13">
        <f t="shared" si="1360"/>
        <v>1.0627199006072698E-4</v>
      </c>
      <c r="AB1086" s="13">
        <f t="shared" si="1361"/>
        <v>3.6235870410977213E-4</v>
      </c>
      <c r="AC1086" s="13">
        <f t="shared" si="1362"/>
        <v>1.8431323606128491E-4</v>
      </c>
      <c r="AD1086" s="13">
        <f t="shared" si="1363"/>
        <v>5.8227822890695329E-2</v>
      </c>
      <c r="AE1086" s="13">
        <f t="shared" si="1364"/>
        <v>3.0569607017615061E-2</v>
      </c>
      <c r="AF1086" s="13">
        <f t="shared" si="1365"/>
        <v>8.0245218421239606E-3</v>
      </c>
      <c r="AG1086" s="13">
        <f t="shared" si="1366"/>
        <v>1.404291322371694E-3</v>
      </c>
      <c r="AH1086" s="13">
        <f t="shared" si="1367"/>
        <v>2.0453528731588475E-6</v>
      </c>
      <c r="AI1086" s="13">
        <f t="shared" si="1368"/>
        <v>1.3948198695470421E-5</v>
      </c>
      <c r="AJ1086" s="13">
        <f t="shared" si="1369"/>
        <v>4.7559579914407608E-5</v>
      </c>
      <c r="AK1086" s="13">
        <f t="shared" si="1370"/>
        <v>1.0811019119238017E-4</v>
      </c>
      <c r="AL1086" s="13">
        <f t="shared" si="1371"/>
        <v>2.6395245105637122E-5</v>
      </c>
      <c r="AM1086" s="13">
        <f t="shared" si="1372"/>
        <v>7.9416442408762153E-2</v>
      </c>
      <c r="AN1086" s="13">
        <f t="shared" si="1373"/>
        <v>4.1693632264600149E-2</v>
      </c>
      <c r="AO1086" s="13">
        <f t="shared" si="1374"/>
        <v>1.0944578469457547E-2</v>
      </c>
      <c r="AP1086" s="13">
        <f t="shared" si="1375"/>
        <v>1.9153012321550724E-3</v>
      </c>
      <c r="AQ1086" s="13">
        <f t="shared" si="1376"/>
        <v>2.5138328672035334E-4</v>
      </c>
      <c r="AR1086" s="13">
        <f t="shared" si="1377"/>
        <v>2.1476205168167917E-7</v>
      </c>
      <c r="AS1086" s="13">
        <f t="shared" si="1378"/>
        <v>1.4645608630243955E-6</v>
      </c>
      <c r="AT1086" s="13">
        <f t="shared" si="1379"/>
        <v>4.9937558910128035E-6</v>
      </c>
      <c r="AU1086" s="13">
        <f t="shared" si="1380"/>
        <v>1.1351570075199928E-5</v>
      </c>
      <c r="AV1086" s="13">
        <f t="shared" si="1381"/>
        <v>1.9352889786434932E-5</v>
      </c>
      <c r="AW1086" s="13">
        <f t="shared" si="1382"/>
        <v>2.6250185820251981E-6</v>
      </c>
      <c r="AX1086" s="13">
        <f t="shared" si="1383"/>
        <v>9.0262853331353587E-2</v>
      </c>
      <c r="AY1086" s="13">
        <f t="shared" si="1384"/>
        <v>4.7387997998960651E-2</v>
      </c>
      <c r="AZ1086" s="13">
        <f t="shared" si="1385"/>
        <v>1.243934947472718E-2</v>
      </c>
      <c r="BA1086" s="13">
        <f t="shared" si="1386"/>
        <v>2.1768861580772582E-3</v>
      </c>
      <c r="BB1086" s="13">
        <f t="shared" si="1387"/>
        <v>2.8571630824764024E-4</v>
      </c>
      <c r="BC1086" s="13">
        <f t="shared" si="1388"/>
        <v>3.0000212366002253E-5</v>
      </c>
      <c r="BD1086" s="13">
        <f t="shared" si="1389"/>
        <v>1.8791679522146936E-8</v>
      </c>
      <c r="BE1086" s="13">
        <f t="shared" si="1390"/>
        <v>1.2814907551463467E-7</v>
      </c>
      <c r="BF1086" s="13">
        <f t="shared" si="1391"/>
        <v>4.3695364046362049E-7</v>
      </c>
      <c r="BG1086" s="13">
        <f t="shared" si="1392"/>
        <v>9.9326238157999405E-7</v>
      </c>
      <c r="BH1086" s="13">
        <f t="shared" si="1393"/>
        <v>1.6933778563130573E-6</v>
      </c>
      <c r="BI1086" s="13">
        <f t="shared" si="1394"/>
        <v>2.3095839467432493E-6</v>
      </c>
      <c r="BJ1086" s="14">
        <f t="shared" si="1395"/>
        <v>0.46914144294548915</v>
      </c>
      <c r="BK1086" s="14">
        <f t="shared" si="1396"/>
        <v>5.3452591484834798E-2</v>
      </c>
      <c r="BL1086" s="14">
        <f t="shared" si="1397"/>
        <v>1.7188052866237266E-3</v>
      </c>
      <c r="BM1086" s="14">
        <f t="shared" si="1398"/>
        <v>0.45412379909042494</v>
      </c>
      <c r="BN1086" s="14">
        <f t="shared" si="1399"/>
        <v>2.2819251287082502E-2</v>
      </c>
    </row>
    <row r="1087" spans="1:66" x14ac:dyDescent="0.25">
      <c r="A1087" t="s">
        <v>61</v>
      </c>
      <c r="B1087" t="s">
        <v>65</v>
      </c>
      <c r="C1087" t="s">
        <v>70</v>
      </c>
      <c r="D1087" s="24" t="s">
        <v>502</v>
      </c>
      <c r="E1087" s="10">
        <f>VLOOKUP(A1087,home!$A$2:$E$405,3,FALSE)</f>
        <v>1.5254237288135599</v>
      </c>
      <c r="F1087" s="10">
        <f>VLOOKUP(B1087,home!$B$2:$E$405,3,FALSE)</f>
        <v>0.87</v>
      </c>
      <c r="G1087" s="10">
        <f>VLOOKUP(C1087,away!$B$2:$E$405,4,FALSE)</f>
        <v>1.53</v>
      </c>
      <c r="H1087" s="10">
        <f>VLOOKUP(A1087,away!$A$2:$E$405,3,FALSE)</f>
        <v>1.1186440677966101</v>
      </c>
      <c r="I1087" s="10">
        <f>VLOOKUP(C1087,away!$B$2:$E$405,3,FALSE)</f>
        <v>0.87</v>
      </c>
      <c r="J1087" s="10">
        <f>VLOOKUP(B1087,home!$B$2:$E$405,4,FALSE)</f>
        <v>0.89</v>
      </c>
      <c r="K1087" s="12">
        <f t="shared" si="1344"/>
        <v>2.0304915254237295</v>
      </c>
      <c r="L1087" s="12">
        <f t="shared" si="1345"/>
        <v>0.86616610169491515</v>
      </c>
      <c r="M1087" s="13">
        <f t="shared" si="1346"/>
        <v>5.5207435862429266E-2</v>
      </c>
      <c r="N1087" s="13">
        <f t="shared" si="1347"/>
        <v>0.11209823065903667</v>
      </c>
      <c r="O1087" s="13">
        <f t="shared" si="1348"/>
        <v>4.7818809505532411E-2</v>
      </c>
      <c r="P1087" s="13">
        <f t="shared" si="1349"/>
        <v>9.7095687456835209E-2</v>
      </c>
      <c r="Q1087" s="13">
        <f t="shared" si="1350"/>
        <v>0.11380725368408427</v>
      </c>
      <c r="R1087" s="13">
        <f t="shared" si="1351"/>
        <v>2.0709515908549379E-2</v>
      </c>
      <c r="S1087" s="13">
        <f t="shared" si="1352"/>
        <v>4.2691588440223367E-2</v>
      </c>
      <c r="T1087" s="13">
        <f t="shared" si="1353"/>
        <v>9.8575985268147551E-2</v>
      </c>
      <c r="U1087" s="13">
        <f t="shared" si="1354"/>
        <v>4.205049654793741E-2</v>
      </c>
      <c r="V1087" s="13">
        <f t="shared" si="1355"/>
        <v>8.342614366813968E-3</v>
      </c>
      <c r="W1087" s="13">
        <f t="shared" si="1356"/>
        <v>7.7028221379093861E-2</v>
      </c>
      <c r="X1087" s="13">
        <f t="shared" si="1357"/>
        <v>6.6719234232422653E-2</v>
      </c>
      <c r="Y1087" s="13">
        <f t="shared" si="1358"/>
        <v>2.8894969511583726E-2</v>
      </c>
      <c r="Z1087" s="13">
        <f t="shared" si="1359"/>
        <v>5.9792935541656813E-3</v>
      </c>
      <c r="AA1087" s="13">
        <f t="shared" si="1360"/>
        <v>1.2140904889754145E-2</v>
      </c>
      <c r="AB1087" s="13">
        <f t="shared" si="1361"/>
        <v>1.2326002244810659E-2</v>
      </c>
      <c r="AC1087" s="13">
        <f t="shared" si="1362"/>
        <v>9.1703212674056826E-4</v>
      </c>
      <c r="AD1087" s="13">
        <f t="shared" si="1363"/>
        <v>3.9101287682178257E-2</v>
      </c>
      <c r="AE1087" s="13">
        <f t="shared" si="1364"/>
        <v>3.3868209922923741E-2</v>
      </c>
      <c r="AF1087" s="13">
        <f t="shared" si="1365"/>
        <v>1.4667747680161949E-2</v>
      </c>
      <c r="AG1087" s="13">
        <f t="shared" si="1366"/>
        <v>4.2349019429235033E-3</v>
      </c>
      <c r="AH1087" s="13">
        <f t="shared" si="1367"/>
        <v>1.2947653471753055E-3</v>
      </c>
      <c r="AI1087" s="13">
        <f t="shared" si="1368"/>
        <v>2.62901006485177E-3</v>
      </c>
      <c r="AJ1087" s="13">
        <f t="shared" si="1369"/>
        <v>2.6690913284676053E-3</v>
      </c>
      <c r="AK1087" s="13">
        <f t="shared" si="1370"/>
        <v>1.8065224410118116E-3</v>
      </c>
      <c r="AL1087" s="13">
        <f t="shared" si="1371"/>
        <v>6.4512950746531018E-5</v>
      </c>
      <c r="AM1087" s="13">
        <f t="shared" si="1372"/>
        <v>1.5878966654363655E-2</v>
      </c>
      <c r="AN1087" s="13">
        <f t="shared" si="1373"/>
        <v>1.3753822645953716E-2</v>
      </c>
      <c r="AO1087" s="13">
        <f t="shared" si="1374"/>
        <v>5.9565474723244864E-3</v>
      </c>
      <c r="AP1087" s="13">
        <f t="shared" si="1375"/>
        <v>1.7197865012213336E-3</v>
      </c>
      <c r="AQ1087" s="13">
        <f t="shared" si="1376"/>
        <v>3.7240519237760497E-4</v>
      </c>
      <c r="AR1087" s="13">
        <f t="shared" si="1377"/>
        <v>2.2429637067449961E-4</v>
      </c>
      <c r="AS1087" s="13">
        <f t="shared" si="1378"/>
        <v>4.5543187983787081E-4</v>
      </c>
      <c r="AT1087" s="13">
        <f t="shared" si="1379"/>
        <v>4.6237528620929769E-4</v>
      </c>
      <c r="AU1087" s="13">
        <f t="shared" si="1380"/>
        <v>3.1294970007111672E-4</v>
      </c>
      <c r="AV1087" s="13">
        <f t="shared" si="1381"/>
        <v>1.5886042846957509E-4</v>
      </c>
      <c r="AW1087" s="13">
        <f t="shared" si="1382"/>
        <v>3.1517137766914345E-6</v>
      </c>
      <c r="AX1087" s="13">
        <f t="shared" si="1383"/>
        <v>5.3736845373618938E-3</v>
      </c>
      <c r="AY1087" s="13">
        <f t="shared" si="1384"/>
        <v>4.6545033874649958E-3</v>
      </c>
      <c r="AZ1087" s="13">
        <f t="shared" si="1385"/>
        <v>2.015786527223166E-3</v>
      </c>
      <c r="BA1087" s="13">
        <f t="shared" si="1386"/>
        <v>5.820019860446735E-4</v>
      </c>
      <c r="BB1087" s="13">
        <f t="shared" si="1387"/>
        <v>1.2602759785775331E-4</v>
      </c>
      <c r="BC1087" s="13">
        <f t="shared" si="1388"/>
        <v>2.1832166628484929E-5</v>
      </c>
      <c r="BD1087" s="13">
        <f t="shared" si="1389"/>
        <v>3.237965216857483E-5</v>
      </c>
      <c r="BE1087" s="13">
        <f t="shared" si="1390"/>
        <v>6.574660932445926E-5</v>
      </c>
      <c r="BF1087" s="13">
        <f t="shared" si="1391"/>
        <v>6.6748966529329667E-5</v>
      </c>
      <c r="BG1087" s="13">
        <f t="shared" si="1392"/>
        <v>4.5177736956198673E-5</v>
      </c>
      <c r="BH1087" s="13">
        <f t="shared" si="1393"/>
        <v>2.2933253006845958E-5</v>
      </c>
      <c r="BI1087" s="13">
        <f t="shared" si="1394"/>
        <v>9.3131551761598047E-6</v>
      </c>
      <c r="BJ1087" s="14">
        <f t="shared" si="1395"/>
        <v>0.63945140663137767</v>
      </c>
      <c r="BK1087" s="14">
        <f t="shared" si="1396"/>
        <v>0.20897337459125392</v>
      </c>
      <c r="BL1087" s="14">
        <f t="shared" si="1397"/>
        <v>0.1453013313165144</v>
      </c>
      <c r="BM1087" s="14">
        <f t="shared" si="1398"/>
        <v>0.54831712134315624</v>
      </c>
      <c r="BN1087" s="14">
        <f t="shared" si="1399"/>
        <v>0.44673693307646722</v>
      </c>
    </row>
    <row r="1088" spans="1:66" x14ac:dyDescent="0.25">
      <c r="A1088" t="s">
        <v>61</v>
      </c>
      <c r="B1088" t="s">
        <v>66</v>
      </c>
      <c r="C1088" t="s">
        <v>240</v>
      </c>
      <c r="D1088" s="24" t="s">
        <v>502</v>
      </c>
      <c r="E1088" s="10">
        <f>VLOOKUP(A1088,home!$A$2:$E$405,3,FALSE)</f>
        <v>1.5254237288135599</v>
      </c>
      <c r="F1088" s="10">
        <f>VLOOKUP(B1088,home!$B$2:$E$405,3,FALSE)</f>
        <v>1.53</v>
      </c>
      <c r="G1088" s="10">
        <f>VLOOKUP(C1088,away!$B$2:$E$405,4,FALSE)</f>
        <v>0.44</v>
      </c>
      <c r="H1088" s="10">
        <f>VLOOKUP(A1088,away!$A$2:$E$405,3,FALSE)</f>
        <v>1.1186440677966101</v>
      </c>
      <c r="I1088" s="10">
        <f>VLOOKUP(C1088,away!$B$2:$E$405,3,FALSE)</f>
        <v>0.87</v>
      </c>
      <c r="J1088" s="10">
        <f>VLOOKUP(B1088,home!$B$2:$E$405,4,FALSE)</f>
        <v>1.49</v>
      </c>
      <c r="K1088" s="12">
        <f t="shared" si="1344"/>
        <v>1.0269152542372886</v>
      </c>
      <c r="L1088" s="12">
        <f t="shared" si="1345"/>
        <v>1.4500983050847456</v>
      </c>
      <c r="M1088" s="13">
        <f t="shared" si="1346"/>
        <v>8.3993693585353496E-2</v>
      </c>
      <c r="N1088" s="13">
        <f t="shared" si="1347"/>
        <v>8.6254405202532192E-2</v>
      </c>
      <c r="O1088" s="13">
        <f t="shared" si="1348"/>
        <v>0.12179911270592858</v>
      </c>
      <c r="P1088" s="13">
        <f t="shared" si="1349"/>
        <v>0.12507736679028481</v>
      </c>
      <c r="Q1088" s="13">
        <f t="shared" si="1350"/>
        <v>4.4287982223822221E-2</v>
      </c>
      <c r="R1088" s="13">
        <f t="shared" si="1351"/>
        <v>8.8310343447846468E-2</v>
      </c>
      <c r="S1088" s="13">
        <f t="shared" si="1352"/>
        <v>4.6564054440866504E-2</v>
      </c>
      <c r="T1088" s="13">
        <f t="shared" si="1353"/>
        <v>6.422192795838795E-2</v>
      </c>
      <c r="U1088" s="13">
        <f t="shared" si="1354"/>
        <v>9.0687238793527525E-2</v>
      </c>
      <c r="V1088" s="13">
        <f t="shared" si="1355"/>
        <v>7.7044267226571306E-3</v>
      </c>
      <c r="W1088" s="13">
        <f t="shared" si="1356"/>
        <v>1.516000150834431E-2</v>
      </c>
      <c r="X1088" s="13">
        <f t="shared" si="1357"/>
        <v>2.1983492492332272E-2</v>
      </c>
      <c r="Y1088" s="13">
        <f t="shared" si="1358"/>
        <v>1.5939112601487129E-2</v>
      </c>
      <c r="Z1088" s="13">
        <f t="shared" si="1359"/>
        <v>4.2686226451724638E-2</v>
      </c>
      <c r="AA1088" s="13">
        <f t="shared" si="1360"/>
        <v>4.3835137089103277E-2</v>
      </c>
      <c r="AB1088" s="13">
        <f t="shared" si="1361"/>
        <v>2.2507485474191444E-2</v>
      </c>
      <c r="AC1088" s="13">
        <f t="shared" si="1362"/>
        <v>7.1705488082224864E-4</v>
      </c>
      <c r="AD1088" s="13">
        <f t="shared" si="1363"/>
        <v>3.8920092007947681E-3</v>
      </c>
      <c r="AE1088" s="13">
        <f t="shared" si="1364"/>
        <v>5.6437959454467279E-3</v>
      </c>
      <c r="AF1088" s="13">
        <f t="shared" si="1365"/>
        <v>4.0920294673682306E-3</v>
      </c>
      <c r="AG1088" s="13">
        <f t="shared" si="1366"/>
        <v>1.9779483316625015E-3</v>
      </c>
      <c r="AH1088" s="13">
        <f t="shared" si="1367"/>
        <v>1.547480615702739E-2</v>
      </c>
      <c r="AI1088" s="13">
        <f t="shared" si="1368"/>
        <v>1.589131449901654E-2</v>
      </c>
      <c r="AJ1088" s="13">
        <f t="shared" si="1369"/>
        <v>8.1595166344611385E-3</v>
      </c>
      <c r="AK1088" s="13">
        <f t="shared" si="1370"/>
        <v>2.793044033043683E-3</v>
      </c>
      <c r="AL1088" s="13">
        <f t="shared" si="1371"/>
        <v>4.271146202005222E-5</v>
      </c>
      <c r="AM1088" s="13">
        <f t="shared" si="1372"/>
        <v>7.9935272358560531E-4</v>
      </c>
      <c r="AN1088" s="13">
        <f t="shared" si="1373"/>
        <v>1.1591400296363614E-3</v>
      </c>
      <c r="AO1088" s="13">
        <f t="shared" si="1374"/>
        <v>8.404334961657848E-4</v>
      </c>
      <c r="AP1088" s="13">
        <f t="shared" si="1375"/>
        <v>4.0623706277548381E-4</v>
      </c>
      <c r="AQ1088" s="13">
        <f t="shared" si="1376"/>
        <v>1.4727091904833368E-4</v>
      </c>
      <c r="AR1088" s="13">
        <f t="shared" si="1377"/>
        <v>4.4879980359640737E-3</v>
      </c>
      <c r="AS1088" s="13">
        <f t="shared" si="1378"/>
        <v>4.608793644118498E-3</v>
      </c>
      <c r="AT1088" s="13">
        <f t="shared" si="1379"/>
        <v>2.3664202483885733E-3</v>
      </c>
      <c r="AU1088" s="13">
        <f t="shared" si="1380"/>
        <v>8.1003768366874011E-4</v>
      </c>
      <c r="AV1088" s="13">
        <f t="shared" si="1381"/>
        <v>2.079600134666171E-4</v>
      </c>
      <c r="AW1088" s="13">
        <f t="shared" si="1382"/>
        <v>1.7667454719226665E-6</v>
      </c>
      <c r="AX1088" s="13">
        <f t="shared" si="1383"/>
        <v>1.3681125089436342E-4</v>
      </c>
      <c r="AY1088" s="13">
        <f t="shared" si="1384"/>
        <v>1.9838976303844028E-4</v>
      </c>
      <c r="AZ1088" s="13">
        <f t="shared" si="1385"/>
        <v>1.4384232956410328E-4</v>
      </c>
      <c r="BA1088" s="13">
        <f t="shared" si="1386"/>
        <v>6.9528506100115852E-5</v>
      </c>
      <c r="BB1088" s="13">
        <f t="shared" si="1387"/>
        <v>2.5205792212713107E-5</v>
      </c>
      <c r="BC1088" s="13">
        <f t="shared" si="1388"/>
        <v>7.3101753131947003E-6</v>
      </c>
      <c r="BD1088" s="13">
        <f t="shared" si="1389"/>
        <v>1.0846730575291967E-3</v>
      </c>
      <c r="BE1088" s="13">
        <f t="shared" si="1390"/>
        <v>1.1138673086369319E-3</v>
      </c>
      <c r="BF1088" s="13">
        <f t="shared" si="1391"/>
        <v>5.7192366521774971E-4</v>
      </c>
      <c r="BG1088" s="13">
        <f t="shared" si="1392"/>
        <v>1.9577237869046916E-4</v>
      </c>
      <c r="BH1088" s="13">
        <f t="shared" si="1393"/>
        <v>5.0260410508890454E-5</v>
      </c>
      <c r="BI1088" s="13">
        <f t="shared" si="1394"/>
        <v>1.0322636447161549E-5</v>
      </c>
      <c r="BJ1088" s="14">
        <f t="shared" si="1395"/>
        <v>0.26738622698051279</v>
      </c>
      <c r="BK1088" s="14">
        <f t="shared" si="1396"/>
        <v>0.26429769764504268</v>
      </c>
      <c r="BL1088" s="14">
        <f t="shared" si="1397"/>
        <v>0.42496602791678284</v>
      </c>
      <c r="BM1088" s="14">
        <f t="shared" si="1398"/>
        <v>0.44941665202072872</v>
      </c>
      <c r="BN1088" s="14">
        <f t="shared" si="1399"/>
        <v>0.54972290395576784</v>
      </c>
    </row>
    <row r="1089" spans="1:66" x14ac:dyDescent="0.25">
      <c r="A1089" t="s">
        <v>61</v>
      </c>
      <c r="B1089" t="s">
        <v>238</v>
      </c>
      <c r="C1089" t="s">
        <v>69</v>
      </c>
      <c r="D1089" s="24" t="s">
        <v>502</v>
      </c>
      <c r="E1089" s="10">
        <f>VLOOKUP(A1089,home!$A$2:$E$405,3,FALSE)</f>
        <v>1.5254237288135599</v>
      </c>
      <c r="F1089" s="10">
        <f>VLOOKUP(B1089,home!$B$2:$E$405,3,FALSE)</f>
        <v>0.44</v>
      </c>
      <c r="G1089" s="10">
        <f>VLOOKUP(C1089,away!$B$2:$E$405,4,FALSE)</f>
        <v>0.22</v>
      </c>
      <c r="H1089" s="10">
        <f>VLOOKUP(A1089,away!$A$2:$E$405,3,FALSE)</f>
        <v>1.1186440677966101</v>
      </c>
      <c r="I1089" s="10">
        <f>VLOOKUP(C1089,away!$B$2:$E$405,3,FALSE)</f>
        <v>1.31</v>
      </c>
      <c r="J1089" s="10">
        <f>VLOOKUP(B1089,home!$B$2:$E$405,4,FALSE)</f>
        <v>0.89</v>
      </c>
      <c r="K1089" s="12">
        <f t="shared" si="1344"/>
        <v>0.1476610169491526</v>
      </c>
      <c r="L1089" s="12">
        <f t="shared" si="1345"/>
        <v>1.3042271186440677</v>
      </c>
      <c r="M1089" s="13">
        <f t="shared" si="1346"/>
        <v>0.23412780544880782</v>
      </c>
      <c r="N1089" s="13">
        <f t="shared" si="1347"/>
        <v>3.4571549848644315E-2</v>
      </c>
      <c r="O1089" s="13">
        <f t="shared" si="1348"/>
        <v>0.30535583309495745</v>
      </c>
      <c r="P1089" s="13">
        <f t="shared" si="1349"/>
        <v>4.5089152846157124E-2</v>
      </c>
      <c r="Q1089" s="13">
        <f t="shared" si="1350"/>
        <v>2.552435104079571E-3</v>
      </c>
      <c r="R1089" s="13">
        <f t="shared" si="1351"/>
        <v>0.19912667917929763</v>
      </c>
      <c r="S1089" s="13">
        <f t="shared" si="1352"/>
        <v>2.1708567469025408E-3</v>
      </c>
      <c r="T1089" s="13">
        <f t="shared" si="1353"/>
        <v>3.3289550813196695E-3</v>
      </c>
      <c r="U1089" s="13">
        <f t="shared" si="1354"/>
        <v>2.9403247949322742E-2</v>
      </c>
      <c r="V1089" s="13">
        <f t="shared" si="1355"/>
        <v>4.645235512409631E-5</v>
      </c>
      <c r="W1089" s="13">
        <f t="shared" si="1356"/>
        <v>1.2563172105503525E-4</v>
      </c>
      <c r="X1089" s="13">
        <f t="shared" si="1357"/>
        <v>1.6385229756190388E-4</v>
      </c>
      <c r="Y1089" s="13">
        <f t="shared" si="1358"/>
        <v>1.0685030496618617E-4</v>
      </c>
      <c r="Z1089" s="13">
        <f t="shared" si="1359"/>
        <v>8.6568805010392352E-2</v>
      </c>
      <c r="AA1089" s="13">
        <f t="shared" si="1360"/>
        <v>1.2782837783907434E-2</v>
      </c>
      <c r="AB1089" s="13">
        <f t="shared" si="1361"/>
        <v>9.4376341333391172E-4</v>
      </c>
      <c r="AC1089" s="13">
        <f t="shared" si="1362"/>
        <v>5.5912232857160332E-7</v>
      </c>
      <c r="AD1089" s="13">
        <f t="shared" si="1363"/>
        <v>4.6377269230146918E-6</v>
      </c>
      <c r="AE1089" s="13">
        <f t="shared" si="1364"/>
        <v>6.0486492218614686E-6</v>
      </c>
      <c r="AF1089" s="13">
        <f t="shared" si="1365"/>
        <v>3.9444061731585334E-6</v>
      </c>
      <c r="AG1089" s="13">
        <f t="shared" si="1366"/>
        <v>1.7148004993268095E-6</v>
      </c>
      <c r="AH1089" s="13">
        <f t="shared" si="1367"/>
        <v>2.8226345780791036E-2</v>
      </c>
      <c r="AI1089" s="13">
        <f t="shared" si="1368"/>
        <v>4.1679309227500277E-3</v>
      </c>
      <c r="AJ1089" s="13">
        <f t="shared" si="1369"/>
        <v>3.0772045931354449E-4</v>
      </c>
      <c r="AK1089" s="13">
        <f t="shared" si="1370"/>
        <v>1.514610531943278E-5</v>
      </c>
      <c r="AL1089" s="13">
        <f t="shared" si="1371"/>
        <v>4.3071094583298563E-9</v>
      </c>
      <c r="AM1089" s="13">
        <f t="shared" si="1372"/>
        <v>1.3696229475696289E-7</v>
      </c>
      <c r="AN1089" s="13">
        <f t="shared" si="1373"/>
        <v>1.7862993905375318E-7</v>
      </c>
      <c r="AO1089" s="13">
        <f t="shared" si="1374"/>
        <v>1.1648700535782099E-7</v>
      </c>
      <c r="AP1089" s="13">
        <f t="shared" si="1375"/>
        <v>5.0641837119102324E-8</v>
      </c>
      <c r="AQ1089" s="13">
        <f t="shared" si="1376"/>
        <v>1.6512114327172252E-8</v>
      </c>
      <c r="AR1089" s="13">
        <f t="shared" si="1377"/>
        <v>7.3627131255064411E-3</v>
      </c>
      <c r="AS1089" s="13">
        <f t="shared" si="1378"/>
        <v>1.087185707617155E-3</v>
      </c>
      <c r="AT1089" s="13">
        <f t="shared" si="1379"/>
        <v>8.0267473599666587E-5</v>
      </c>
      <c r="AU1089" s="13">
        <f t="shared" si="1380"/>
        <v>3.9507922598886777E-6</v>
      </c>
      <c r="AV1089" s="13">
        <f t="shared" si="1381"/>
        <v>1.4584450071250067E-7</v>
      </c>
      <c r="AW1089" s="13">
        <f t="shared" si="1382"/>
        <v>2.3041061829870546E-11</v>
      </c>
      <c r="AX1089" s="13">
        <f t="shared" si="1383"/>
        <v>3.3706652879171197E-9</v>
      </c>
      <c r="AY1089" s="13">
        <f t="shared" si="1384"/>
        <v>4.3961130763737214E-9</v>
      </c>
      <c r="AZ1089" s="13">
        <f t="shared" si="1385"/>
        <v>2.8667649454162043E-9</v>
      </c>
      <c r="BA1089" s="13">
        <f t="shared" si="1386"/>
        <v>1.2463041948633317E-9</v>
      </c>
      <c r="BB1089" s="13">
        <f t="shared" si="1387"/>
        <v>4.0636593225515437E-10</v>
      </c>
      <c r="BC1089" s="13">
        <f t="shared" si="1388"/>
        <v>1.0599869378805002E-10</v>
      </c>
      <c r="BD1089" s="13">
        <f t="shared" si="1389"/>
        <v>1.600441687513687E-3</v>
      </c>
      <c r="BE1089" s="13">
        <f t="shared" si="1390"/>
        <v>2.3632284714608892E-4</v>
      </c>
      <c r="BF1089" s="13">
        <f t="shared" si="1391"/>
        <v>1.7447835968955315E-5</v>
      </c>
      <c r="BG1089" s="13">
        <f t="shared" si="1392"/>
        <v>8.5878840091264888E-7</v>
      </c>
      <c r="BH1089" s="13">
        <f t="shared" si="1393"/>
        <v>3.1702392155724566E-8</v>
      </c>
      <c r="BI1089" s="13">
        <f t="shared" si="1394"/>
        <v>9.3624149308702635E-10</v>
      </c>
      <c r="BJ1089" s="14">
        <f t="shared" si="1395"/>
        <v>4.0866131565846786E-2</v>
      </c>
      <c r="BK1089" s="14">
        <f t="shared" si="1396"/>
        <v>0.28143483522254265</v>
      </c>
      <c r="BL1089" s="14">
        <f t="shared" si="1397"/>
        <v>0.59071887143014046</v>
      </c>
      <c r="BM1089" s="14">
        <f t="shared" si="1398"/>
        <v>0.17876518333390626</v>
      </c>
      <c r="BN1089" s="14">
        <f t="shared" si="1399"/>
        <v>0.82082345552194391</v>
      </c>
    </row>
    <row r="1090" spans="1:66" x14ac:dyDescent="0.25">
      <c r="A1090" t="s">
        <v>19</v>
      </c>
      <c r="B1090" t="s">
        <v>247</v>
      </c>
      <c r="C1090" t="s">
        <v>21</v>
      </c>
      <c r="D1090" s="24" t="s">
        <v>502</v>
      </c>
      <c r="E1090" s="10">
        <f>VLOOKUP(A1090,home!$A$2:$E$405,3,FALSE)</f>
        <v>1.58227848101266</v>
      </c>
      <c r="F1090" s="10">
        <f>VLOOKUP(B1090,home!$B$2:$E$405,3,FALSE)</f>
        <v>1.26</v>
      </c>
      <c r="G1090" s="10">
        <f>VLOOKUP(C1090,away!$B$2:$E$405,4,FALSE)</f>
        <v>0.79</v>
      </c>
      <c r="H1090" s="10">
        <f>VLOOKUP(A1090,away!$A$2:$E$405,3,FALSE)</f>
        <v>1.36708860759494</v>
      </c>
      <c r="I1090" s="10">
        <f>VLOOKUP(C1090,away!$B$2:$E$405,3,FALSE)</f>
        <v>1.1100000000000001</v>
      </c>
      <c r="J1090" s="10">
        <f>VLOOKUP(B1090,home!$B$2:$E$405,4,FALSE)</f>
        <v>0.49</v>
      </c>
      <c r="K1090" s="12">
        <f t="shared" si="1344"/>
        <v>1.5750000000000017</v>
      </c>
      <c r="L1090" s="12">
        <f t="shared" si="1345"/>
        <v>0.74355949367088792</v>
      </c>
      <c r="M1090" s="13">
        <f t="shared" si="1346"/>
        <v>9.8415251337104243E-2</v>
      </c>
      <c r="N1090" s="13">
        <f t="shared" si="1347"/>
        <v>0.15500402085593937</v>
      </c>
      <c r="O1090" s="13">
        <f t="shared" si="1348"/>
        <v>7.3177594453710401E-2</v>
      </c>
      <c r="P1090" s="13">
        <f t="shared" si="1349"/>
        <v>0.115254711264594</v>
      </c>
      <c r="Q1090" s="13">
        <f t="shared" si="1350"/>
        <v>0.12206566642405241</v>
      </c>
      <c r="R1090" s="13">
        <f t="shared" si="1351"/>
        <v>2.7205947540027236E-2</v>
      </c>
      <c r="S1090" s="13">
        <f t="shared" si="1352"/>
        <v>3.3743876808240113E-2</v>
      </c>
      <c r="T1090" s="13">
        <f t="shared" si="1353"/>
        <v>9.0763085120867892E-2</v>
      </c>
      <c r="U1090" s="13">
        <f t="shared" si="1354"/>
        <v>4.2849367375542943E-2</v>
      </c>
      <c r="V1090" s="13">
        <f t="shared" si="1355"/>
        <v>4.3908514919548764E-3</v>
      </c>
      <c r="W1090" s="13">
        <f t="shared" si="1356"/>
        <v>6.4084474872627584E-2</v>
      </c>
      <c r="X1090" s="13">
        <f t="shared" si="1357"/>
        <v>4.7650619688455693E-2</v>
      </c>
      <c r="Y1090" s="13">
        <f t="shared" si="1358"/>
        <v>1.7715535324326077E-2</v>
      </c>
      <c r="Z1090" s="13">
        <f t="shared" si="1359"/>
        <v>6.7430801925664639E-3</v>
      </c>
      <c r="AA1090" s="13">
        <f t="shared" si="1360"/>
        <v>1.0620351303292192E-2</v>
      </c>
      <c r="AB1090" s="13">
        <f t="shared" si="1361"/>
        <v>8.3635266513426131E-3</v>
      </c>
      <c r="AC1090" s="13">
        <f t="shared" si="1362"/>
        <v>3.2138458853898141E-4</v>
      </c>
      <c r="AD1090" s="13">
        <f t="shared" si="1363"/>
        <v>2.5233261981097131E-2</v>
      </c>
      <c r="AE1090" s="13">
        <f t="shared" si="1364"/>
        <v>1.8762431502329445E-2</v>
      </c>
      <c r="AF1090" s="13">
        <f t="shared" si="1365"/>
        <v>6.9754920339533998E-3</v>
      </c>
      <c r="AG1090" s="13">
        <f t="shared" si="1366"/>
        <v>1.7288977749572341E-3</v>
      </c>
      <c r="AH1090" s="13">
        <f t="shared" si="1367"/>
        <v>1.2534703234417283E-3</v>
      </c>
      <c r="AI1090" s="13">
        <f t="shared" si="1368"/>
        <v>1.9742157594207243E-3</v>
      </c>
      <c r="AJ1090" s="13">
        <f t="shared" si="1369"/>
        <v>1.5546949105438223E-3</v>
      </c>
      <c r="AK1090" s="13">
        <f t="shared" si="1370"/>
        <v>8.1621482803550768E-4</v>
      </c>
      <c r="AL1090" s="13">
        <f t="shared" si="1371"/>
        <v>1.5055019401443336E-5</v>
      </c>
      <c r="AM1090" s="13">
        <f t="shared" si="1372"/>
        <v>7.9484775240456045E-3</v>
      </c>
      <c r="AN1090" s="13">
        <f t="shared" si="1373"/>
        <v>5.9101659232337822E-3</v>
      </c>
      <c r="AO1090" s="13">
        <f t="shared" si="1374"/>
        <v>2.197279990695323E-3</v>
      </c>
      <c r="AP1090" s="13">
        <f t="shared" si="1375"/>
        <v>5.4460279911152927E-4</v>
      </c>
      <c r="AQ1090" s="13">
        <f t="shared" si="1376"/>
        <v>1.0123614538977925E-4</v>
      </c>
      <c r="AR1090" s="13">
        <f t="shared" si="1377"/>
        <v>1.8640595180596318E-4</v>
      </c>
      <c r="AS1090" s="13">
        <f t="shared" si="1378"/>
        <v>2.9358937409439232E-4</v>
      </c>
      <c r="AT1090" s="13">
        <f t="shared" si="1379"/>
        <v>2.3120163209933427E-4</v>
      </c>
      <c r="AU1090" s="13">
        <f t="shared" si="1380"/>
        <v>1.2138085685215063E-4</v>
      </c>
      <c r="AV1090" s="13">
        <f t="shared" si="1381"/>
        <v>4.7793712385534346E-5</v>
      </c>
      <c r="AW1090" s="13">
        <f t="shared" si="1382"/>
        <v>4.8975073889623919E-7</v>
      </c>
      <c r="AX1090" s="13">
        <f t="shared" si="1383"/>
        <v>2.0864753500619746E-3</v>
      </c>
      <c r="AY1090" s="13">
        <f t="shared" si="1384"/>
        <v>1.5514185548488701E-3</v>
      </c>
      <c r="AZ1090" s="13">
        <f t="shared" si="1385"/>
        <v>5.7678599755752325E-4</v>
      </c>
      <c r="BA1090" s="13">
        <f t="shared" si="1386"/>
        <v>1.4295823476677665E-4</v>
      </c>
      <c r="BB1090" s="13">
        <f t="shared" si="1387"/>
        <v>2.6574488164817096E-5</v>
      </c>
      <c r="BC1090" s="13">
        <f t="shared" si="1388"/>
        <v>3.951942592878882E-6</v>
      </c>
      <c r="BD1090" s="13">
        <f t="shared" si="1389"/>
        <v>2.3100652523680304E-5</v>
      </c>
      <c r="BE1090" s="13">
        <f t="shared" si="1390"/>
        <v>3.638352772479652E-5</v>
      </c>
      <c r="BF1090" s="13">
        <f t="shared" si="1391"/>
        <v>2.8652028083277297E-5</v>
      </c>
      <c r="BG1090" s="13">
        <f t="shared" si="1392"/>
        <v>1.5042314743720598E-5</v>
      </c>
      <c r="BH1090" s="13">
        <f t="shared" si="1393"/>
        <v>5.9229114303399904E-6</v>
      </c>
      <c r="BI1090" s="13">
        <f t="shared" si="1394"/>
        <v>1.8657171005570988E-6</v>
      </c>
      <c r="BJ1090" s="14">
        <f t="shared" si="1395"/>
        <v>0.57107341252907495</v>
      </c>
      <c r="BK1090" s="14">
        <f t="shared" si="1396"/>
        <v>0.25369254906468253</v>
      </c>
      <c r="BL1090" s="14">
        <f t="shared" si="1397"/>
        <v>0.16880672182420092</v>
      </c>
      <c r="BM1090" s="14">
        <f t="shared" si="1398"/>
        <v>0.40764164293098742</v>
      </c>
      <c r="BN1090" s="14">
        <f t="shared" si="1399"/>
        <v>0.59112319187542761</v>
      </c>
    </row>
    <row r="1091" spans="1:66" x14ac:dyDescent="0.25">
      <c r="A1091" t="s">
        <v>19</v>
      </c>
      <c r="B1091" t="s">
        <v>141</v>
      </c>
      <c r="C1091" t="s">
        <v>245</v>
      </c>
      <c r="D1091" s="24" t="s">
        <v>502</v>
      </c>
      <c r="E1091" s="10">
        <f>VLOOKUP(A1091,home!$A$2:$E$405,3,FALSE)</f>
        <v>1.58227848101266</v>
      </c>
      <c r="F1091" s="10">
        <f>VLOOKUP(B1091,home!$B$2:$E$405,3,FALSE)</f>
        <v>0.95</v>
      </c>
      <c r="G1091" s="10">
        <f>VLOOKUP(C1091,away!$B$2:$E$405,4,FALSE)</f>
        <v>0.95</v>
      </c>
      <c r="H1091" s="10">
        <f>VLOOKUP(A1091,away!$A$2:$E$405,3,FALSE)</f>
        <v>1.36708860759494</v>
      </c>
      <c r="I1091" s="10">
        <f>VLOOKUP(C1091,away!$B$2:$E$405,3,FALSE)</f>
        <v>0.95</v>
      </c>
      <c r="J1091" s="10">
        <f>VLOOKUP(B1091,home!$B$2:$E$405,4,FALSE)</f>
        <v>0.73</v>
      </c>
      <c r="K1091" s="12">
        <f t="shared" si="1344"/>
        <v>1.4280063291139256</v>
      </c>
      <c r="L1091" s="12">
        <f t="shared" si="1345"/>
        <v>0.94807594936709083</v>
      </c>
      <c r="M1091" s="13">
        <f t="shared" si="1346"/>
        <v>9.2913876086098773E-2</v>
      </c>
      <c r="N1091" s="13">
        <f t="shared" si="1347"/>
        <v>0.13268160311345603</v>
      </c>
      <c r="O1091" s="13">
        <f t="shared" si="1348"/>
        <v>8.8089411279704322E-2</v>
      </c>
      <c r="P1091" s="13">
        <f t="shared" si="1349"/>
        <v>0.12579223683533738</v>
      </c>
      <c r="Q1091" s="13">
        <f t="shared" si="1350"/>
        <v>9.473508450149859E-2</v>
      </c>
      <c r="R1091" s="13">
        <f t="shared" si="1351"/>
        <v>4.1757726114096894E-2</v>
      </c>
      <c r="S1091" s="13">
        <f t="shared" si="1352"/>
        <v>4.2576220890232191E-2</v>
      </c>
      <c r="T1091" s="13">
        <f t="shared" si="1353"/>
        <v>8.9816055177129858E-2</v>
      </c>
      <c r="U1091" s="13">
        <f t="shared" si="1354"/>
        <v>5.9630297180336203E-2</v>
      </c>
      <c r="V1091" s="13">
        <f t="shared" si="1355"/>
        <v>6.4046862982551564E-3</v>
      </c>
      <c r="W1091" s="13">
        <f t="shared" si="1356"/>
        <v>4.5094100085760841E-2</v>
      </c>
      <c r="X1091" s="13">
        <f t="shared" si="1357"/>
        <v>4.2752631749662325E-2</v>
      </c>
      <c r="Y1091" s="13">
        <f t="shared" si="1358"/>
        <v>2.0266370967001367E-2</v>
      </c>
      <c r="Z1091" s="13">
        <f t="shared" si="1359"/>
        <v>1.3196498609677792E-2</v>
      </c>
      <c r="AA1091" s="13">
        <f t="shared" si="1360"/>
        <v>1.8844683536763003E-2</v>
      </c>
      <c r="AB1091" s="13">
        <f t="shared" si="1361"/>
        <v>1.3455163680323286E-2</v>
      </c>
      <c r="AC1091" s="13">
        <f t="shared" si="1362"/>
        <v>5.4193991900331731E-4</v>
      </c>
      <c r="AD1091" s="13">
        <f t="shared" si="1363"/>
        <v>1.6098665082040844E-2</v>
      </c>
      <c r="AE1091" s="13">
        <f t="shared" si="1364"/>
        <v>1.5262757181198709E-2</v>
      </c>
      <c r="AF1091" s="13">
        <f t="shared" si="1365"/>
        <v>7.2351265022621734E-3</v>
      </c>
      <c r="AG1091" s="13">
        <f t="shared" si="1366"/>
        <v>2.2864831424744035E-3</v>
      </c>
      <c r="AH1091" s="13">
        <f t="shared" si="1367"/>
        <v>3.1278207369229418E-3</v>
      </c>
      <c r="AI1091" s="13">
        <f t="shared" si="1368"/>
        <v>4.4665478086597429E-3</v>
      </c>
      <c r="AJ1091" s="13">
        <f t="shared" si="1369"/>
        <v>3.1891292700280244E-3</v>
      </c>
      <c r="AK1091" s="13">
        <f t="shared" si="1370"/>
        <v>1.5180322606541639E-3</v>
      </c>
      <c r="AL1091" s="13">
        <f t="shared" si="1371"/>
        <v>2.9348397683298568E-5</v>
      </c>
      <c r="AM1091" s="13">
        <f t="shared" si="1372"/>
        <v>4.5977991254879304E-3</v>
      </c>
      <c r="AN1091" s="13">
        <f t="shared" si="1373"/>
        <v>4.3590627708961494E-3</v>
      </c>
      <c r="AO1091" s="13">
        <f t="shared" si="1374"/>
        <v>2.0663612874340541E-3</v>
      </c>
      <c r="AP1091" s="13">
        <f t="shared" si="1375"/>
        <v>6.5302247977314836E-4</v>
      </c>
      <c r="AQ1091" s="13">
        <f t="shared" si="1376"/>
        <v>1.5477872686724486E-4</v>
      </c>
      <c r="AR1091" s="13">
        <f t="shared" si="1377"/>
        <v>5.9308232292165836E-4</v>
      </c>
      <c r="AS1091" s="13">
        <f t="shared" si="1378"/>
        <v>8.4692531081771705E-4</v>
      </c>
      <c r="AT1091" s="13">
        <f t="shared" si="1379"/>
        <v>6.0470735206723941E-4</v>
      </c>
      <c r="AU1091" s="13">
        <f t="shared" si="1380"/>
        <v>2.8784197533791357E-4</v>
      </c>
      <c r="AV1091" s="13">
        <f t="shared" si="1381"/>
        <v>1.0276004064179888E-4</v>
      </c>
      <c r="AW1091" s="13">
        <f t="shared" si="1382"/>
        <v>1.1037104549660078E-6</v>
      </c>
      <c r="AX1091" s="13">
        <f t="shared" si="1383"/>
        <v>1.0942810418652061E-3</v>
      </c>
      <c r="AY1091" s="13">
        <f t="shared" si="1384"/>
        <v>1.0374615376407645E-3</v>
      </c>
      <c r="AZ1091" s="13">
        <f t="shared" si="1385"/>
        <v>4.9179616611530474E-4</v>
      </c>
      <c r="BA1091" s="13">
        <f t="shared" si="1386"/>
        <v>1.5542003902828771E-4</v>
      </c>
      <c r="BB1091" s="13">
        <f t="shared" si="1387"/>
        <v>3.6837500263103539E-5</v>
      </c>
      <c r="BC1091" s="13">
        <f t="shared" si="1388"/>
        <v>6.9849496068504706E-6</v>
      </c>
      <c r="BD1091" s="13">
        <f t="shared" si="1389"/>
        <v>9.3714514392798462E-5</v>
      </c>
      <c r="BE1091" s="13">
        <f t="shared" si="1390"/>
        <v>1.3382491968275424E-4</v>
      </c>
      <c r="BF1091" s="13">
        <f t="shared" si="1391"/>
        <v>9.5551416150067931E-5</v>
      </c>
      <c r="BG1091" s="13">
        <f t="shared" si="1392"/>
        <v>4.5482675672698512E-5</v>
      </c>
      <c r="BH1091" s="13">
        <f t="shared" si="1393"/>
        <v>1.6237387181412383E-5</v>
      </c>
      <c r="BI1091" s="13">
        <f t="shared" si="1394"/>
        <v>4.6374183326660363E-6</v>
      </c>
      <c r="BJ1091" s="14">
        <f t="shared" si="1395"/>
        <v>0.48088268312746318</v>
      </c>
      <c r="BK1091" s="14">
        <f t="shared" si="1396"/>
        <v>0.26929576996425086</v>
      </c>
      <c r="BL1091" s="14">
        <f t="shared" si="1397"/>
        <v>0.23690357720068725</v>
      </c>
      <c r="BM1091" s="14">
        <f t="shared" si="1398"/>
        <v>0.42327223314470136</v>
      </c>
      <c r="BN1091" s="14">
        <f t="shared" si="1399"/>
        <v>0.57596993793019202</v>
      </c>
    </row>
    <row r="1092" spans="1:66" x14ac:dyDescent="0.25">
      <c r="A1092" t="s">
        <v>19</v>
      </c>
      <c r="B1092" t="s">
        <v>154</v>
      </c>
      <c r="C1092" t="s">
        <v>243</v>
      </c>
      <c r="D1092" s="24" t="s">
        <v>502</v>
      </c>
      <c r="E1092" s="10">
        <f>VLOOKUP(A1092,home!$A$2:$E$405,3,FALSE)</f>
        <v>1.58227848101266</v>
      </c>
      <c r="F1092" s="10">
        <f>VLOOKUP(B1092,home!$B$2:$E$405,3,FALSE)</f>
        <v>0.95</v>
      </c>
      <c r="G1092" s="10">
        <f>VLOOKUP(C1092,away!$B$2:$E$405,4,FALSE)</f>
        <v>1.26</v>
      </c>
      <c r="H1092" s="10">
        <f>VLOOKUP(A1092,away!$A$2:$E$405,3,FALSE)</f>
        <v>1.36708860759494</v>
      </c>
      <c r="I1092" s="10">
        <f>VLOOKUP(C1092,away!$B$2:$E$405,3,FALSE)</f>
        <v>0.63</v>
      </c>
      <c r="J1092" s="10">
        <f>VLOOKUP(B1092,home!$B$2:$E$405,4,FALSE)</f>
        <v>1.1000000000000001</v>
      </c>
      <c r="K1092" s="12">
        <f t="shared" si="1344"/>
        <v>1.893987341772154</v>
      </c>
      <c r="L1092" s="12">
        <f t="shared" si="1345"/>
        <v>0.94739240506329347</v>
      </c>
      <c r="M1092" s="13">
        <f t="shared" si="1346"/>
        <v>5.834510892371815E-2</v>
      </c>
      <c r="N1092" s="13">
        <f t="shared" si="1347"/>
        <v>0.11050489775583969</v>
      </c>
      <c r="O1092" s="13">
        <f t="shared" si="1348"/>
        <v>5.527571306692116E-2</v>
      </c>
      <c r="P1092" s="13">
        <f t="shared" si="1349"/>
        <v>0.1046915008561783</v>
      </c>
      <c r="Q1092" s="13">
        <f t="shared" si="1350"/>
        <v>0.10464743877669327</v>
      </c>
      <c r="R1092" s="13">
        <f t="shared" si="1351"/>
        <v>2.6183895372029475E-2</v>
      </c>
      <c r="S1092" s="13">
        <f t="shared" si="1352"/>
        <v>4.6963278300881102E-2</v>
      </c>
      <c r="T1092" s="13">
        <f t="shared" si="1353"/>
        <v>9.9142188706365195E-2</v>
      </c>
      <c r="U1092" s="13">
        <f t="shared" si="1354"/>
        <v>4.9591966392910296E-2</v>
      </c>
      <c r="V1092" s="13">
        <f t="shared" si="1355"/>
        <v>9.3631691025697836E-3</v>
      </c>
      <c r="W1092" s="13">
        <f t="shared" si="1356"/>
        <v>6.6066974797311204E-2</v>
      </c>
      <c r="X1092" s="13">
        <f t="shared" si="1357"/>
        <v>6.2591350148480648E-2</v>
      </c>
      <c r="Y1092" s="13">
        <f t="shared" si="1358"/>
        <v>2.9649284876663903E-2</v>
      </c>
      <c r="Z1092" s="13">
        <f t="shared" si="1359"/>
        <v>8.2688078701442149E-3</v>
      </c>
      <c r="AA1092" s="13">
        <f t="shared" si="1360"/>
        <v>1.5661017437599106E-2</v>
      </c>
      <c r="AB1092" s="13">
        <f t="shared" si="1361"/>
        <v>1.4830884393042844E-2</v>
      </c>
      <c r="AC1092" s="13">
        <f t="shared" si="1362"/>
        <v>1.0500497001811912E-3</v>
      </c>
      <c r="AD1092" s="13">
        <f t="shared" si="1363"/>
        <v>3.1282503493821834E-2</v>
      </c>
      <c r="AE1092" s="13">
        <f t="shared" si="1364"/>
        <v>2.9636806221412747E-2</v>
      </c>
      <c r="AF1092" s="13">
        <f t="shared" si="1365"/>
        <v>1.4038842562249498E-2</v>
      </c>
      <c r="AG1092" s="13">
        <f t="shared" si="1366"/>
        <v>4.4334309397848276E-3</v>
      </c>
      <c r="AH1092" s="13">
        <f t="shared" si="1367"/>
        <v>1.958451443775554E-3</v>
      </c>
      <c r="AI1092" s="13">
        <f t="shared" si="1368"/>
        <v>3.7092822439862977E-3</v>
      </c>
      <c r="AJ1092" s="13">
        <f t="shared" si="1369"/>
        <v>3.5126668085851301E-3</v>
      </c>
      <c r="AK1092" s="13">
        <f t="shared" si="1370"/>
        <v>2.2176488237744762E-3</v>
      </c>
      <c r="AL1092" s="13">
        <f t="shared" si="1371"/>
        <v>7.5366234540260013E-5</v>
      </c>
      <c r="AM1092" s="13">
        <f t="shared" si="1372"/>
        <v>1.1849733127248343E-2</v>
      </c>
      <c r="AN1092" s="13">
        <f t="shared" si="1373"/>
        <v>1.1226347166781989E-2</v>
      </c>
      <c r="AO1092" s="13">
        <f t="shared" si="1374"/>
        <v>5.317878021206539E-3</v>
      </c>
      <c r="AP1092" s="13">
        <f t="shared" si="1375"/>
        <v>1.6793724161146971E-3</v>
      </c>
      <c r="AQ1092" s="13">
        <f t="shared" si="1376"/>
        <v>3.9775616807496413E-4</v>
      </c>
      <c r="AR1092" s="13">
        <f t="shared" si="1377"/>
        <v>3.7108440470364049E-4</v>
      </c>
      <c r="AS1092" s="13">
        <f t="shared" si="1378"/>
        <v>7.0282916523775E-4</v>
      </c>
      <c r="AT1092" s="13">
        <f t="shared" si="1379"/>
        <v>6.6557477119429435E-4</v>
      </c>
      <c r="AU1092" s="13">
        <f t="shared" si="1380"/>
        <v>4.2019673054829716E-4</v>
      </c>
      <c r="AV1092" s="13">
        <f t="shared" si="1381"/>
        <v>1.9896182217812985E-4</v>
      </c>
      <c r="AW1092" s="13">
        <f t="shared" si="1382"/>
        <v>3.7564817882994274E-6</v>
      </c>
      <c r="AX1092" s="13">
        <f t="shared" si="1383"/>
        <v>3.7405407577310902E-3</v>
      </c>
      <c r="AY1092" s="13">
        <f t="shared" si="1384"/>
        <v>3.5437599047041315E-3</v>
      </c>
      <c r="AZ1092" s="13">
        <f t="shared" si="1385"/>
        <v>1.6786656095422571E-3</v>
      </c>
      <c r="BA1092" s="13">
        <f t="shared" si="1386"/>
        <v>5.3011834970709292E-4</v>
      </c>
      <c r="BB1092" s="13">
        <f t="shared" si="1387"/>
        <v>1.2555752457429667E-4</v>
      </c>
      <c r="BC1092" s="13">
        <f t="shared" si="1388"/>
        <v>2.3790449036047312E-5</v>
      </c>
      <c r="BD1092" s="13">
        <f t="shared" si="1389"/>
        <v>5.8593757775610387E-5</v>
      </c>
      <c r="BE1092" s="13">
        <f t="shared" si="1390"/>
        <v>1.1097583553386977E-4</v>
      </c>
      <c r="BF1092" s="13">
        <f t="shared" si="1391"/>
        <v>1.0509341387186891E-4</v>
      </c>
      <c r="BG1092" s="13">
        <f t="shared" si="1392"/>
        <v>6.6348531858980626E-5</v>
      </c>
      <c r="BH1092" s="13">
        <f t="shared" si="1393"/>
        <v>3.1415819871518945E-5</v>
      </c>
      <c r="BI1092" s="13">
        <f t="shared" si="1394"/>
        <v>1.1900233033610193E-5</v>
      </c>
      <c r="BJ1092" s="14">
        <f t="shared" si="1395"/>
        <v>0.59210723777334429</v>
      </c>
      <c r="BK1092" s="14">
        <f t="shared" si="1396"/>
        <v>0.22403223302277292</v>
      </c>
      <c r="BL1092" s="14">
        <f t="shared" si="1397"/>
        <v>0.17568450046843193</v>
      </c>
      <c r="BM1092" s="14">
        <f t="shared" si="1398"/>
        <v>0.53690422096039747</v>
      </c>
      <c r="BN1092" s="14">
        <f t="shared" si="1399"/>
        <v>0.45964855475138011</v>
      </c>
    </row>
    <row r="1093" spans="1:66" x14ac:dyDescent="0.25">
      <c r="A1093" t="s">
        <v>19</v>
      </c>
      <c r="B1093" t="s">
        <v>252</v>
      </c>
      <c r="C1093" t="s">
        <v>352</v>
      </c>
      <c r="D1093" s="24" t="s">
        <v>502</v>
      </c>
      <c r="E1093" s="10">
        <f>VLOOKUP(A1093,home!$A$2:$E$405,3,FALSE)</f>
        <v>1.58227848101266</v>
      </c>
      <c r="F1093" s="10">
        <f>VLOOKUP(B1093,home!$B$2:$E$405,3,FALSE)</f>
        <v>0.95</v>
      </c>
      <c r="G1093" s="10">
        <f>VLOOKUP(C1093,away!$B$2:$E$405,4,FALSE)</f>
        <v>0.88</v>
      </c>
      <c r="H1093" s="10">
        <f>VLOOKUP(A1093,away!$A$2:$E$405,3,FALSE)</f>
        <v>1.36708860759494</v>
      </c>
      <c r="I1093" s="10">
        <f>VLOOKUP(C1093,away!$B$2:$E$405,3,FALSE)</f>
        <v>0.63</v>
      </c>
      <c r="J1093" s="10">
        <f>VLOOKUP(B1093,home!$B$2:$E$405,4,FALSE)</f>
        <v>1.1000000000000001</v>
      </c>
      <c r="K1093" s="12">
        <f t="shared" si="1344"/>
        <v>1.3227848101265838</v>
      </c>
      <c r="L1093" s="12">
        <f t="shared" si="1345"/>
        <v>0.94739240506329347</v>
      </c>
      <c r="M1093" s="13">
        <f t="shared" si="1346"/>
        <v>0.10329387321766537</v>
      </c>
      <c r="N1093" s="13">
        <f t="shared" si="1347"/>
        <v>0.13663556647146891</v>
      </c>
      <c r="O1093" s="13">
        <f t="shared" si="1348"/>
        <v>9.7859830975986911E-2</v>
      </c>
      <c r="P1093" s="13">
        <f t="shared" si="1349"/>
        <v>0.12944749793659041</v>
      </c>
      <c r="Q1093" s="13">
        <f t="shared" si="1350"/>
        <v>9.0369725925750113E-2</v>
      </c>
      <c r="R1093" s="13">
        <f t="shared" si="1351"/>
        <v>4.6355830313713806E-2</v>
      </c>
      <c r="S1093" s="13">
        <f t="shared" si="1352"/>
        <v>4.0555780803023099E-2</v>
      </c>
      <c r="T1093" s="13">
        <f t="shared" si="1353"/>
        <v>8.5615591989707057E-2</v>
      </c>
      <c r="U1093" s="13">
        <f t="shared" si="1354"/>
        <v>6.1318788199786048E-2</v>
      </c>
      <c r="V1093" s="13">
        <f t="shared" si="1355"/>
        <v>5.647150415799532E-3</v>
      </c>
      <c r="W1093" s="13">
        <f t="shared" si="1356"/>
        <v>3.9846566916628266E-2</v>
      </c>
      <c r="X1093" s="13">
        <f t="shared" si="1357"/>
        <v>3.775033486465991E-2</v>
      </c>
      <c r="Y1093" s="13">
        <f t="shared" si="1358"/>
        <v>1.7882190269687424E-2</v>
      </c>
      <c r="Z1093" s="13">
        <f t="shared" si="1359"/>
        <v>1.4639053856538417E-2</v>
      </c>
      <c r="AA1093" s="13">
        <f t="shared" si="1360"/>
        <v>1.9364318076054005E-2</v>
      </c>
      <c r="AB1093" s="13">
        <f t="shared" si="1361"/>
        <v>1.2807412904731936E-2</v>
      </c>
      <c r="AC1093" s="13">
        <f t="shared" si="1362"/>
        <v>4.4231174428928236E-4</v>
      </c>
      <c r="AD1093" s="13">
        <f t="shared" si="1363"/>
        <v>1.3177108363252072E-2</v>
      </c>
      <c r="AE1093" s="13">
        <f t="shared" si="1364"/>
        <v>1.2483892384041019E-2</v>
      </c>
      <c r="AF1093" s="13">
        <f t="shared" si="1365"/>
        <v>5.9135724151339764E-3</v>
      </c>
      <c r="AG1093" s="13">
        <f t="shared" si="1366"/>
        <v>1.8674911976299092E-3</v>
      </c>
      <c r="AH1093" s="13">
        <f t="shared" si="1367"/>
        <v>3.4672321102492526E-3</v>
      </c>
      <c r="AI1093" s="13">
        <f t="shared" si="1368"/>
        <v>4.5864019686208514E-3</v>
      </c>
      <c r="AJ1093" s="13">
        <f t="shared" si="1369"/>
        <v>3.0334114286131621E-3</v>
      </c>
      <c r="AK1093" s="13">
        <f t="shared" si="1370"/>
        <v>1.3375168535446238E-3</v>
      </c>
      <c r="AL1093" s="13">
        <f t="shared" si="1371"/>
        <v>2.2172137348577882E-5</v>
      </c>
      <c r="AM1093" s="13">
        <f t="shared" si="1372"/>
        <v>3.4860957568603659E-3</v>
      </c>
      <c r="AN1093" s="13">
        <f t="shared" si="1373"/>
        <v>3.302700643372884E-3</v>
      </c>
      <c r="AO1093" s="13">
        <f t="shared" si="1374"/>
        <v>1.5644767528645615E-3</v>
      </c>
      <c r="AP1093" s="13">
        <f t="shared" si="1375"/>
        <v>4.9405779785398969E-4</v>
      </c>
      <c r="AQ1093" s="13">
        <f t="shared" si="1376"/>
        <v>1.170166513372914E-4</v>
      </c>
      <c r="AR1093" s="13">
        <f t="shared" si="1377"/>
        <v>6.5696587356834388E-4</v>
      </c>
      <c r="AS1093" s="13">
        <f t="shared" si="1378"/>
        <v>8.6902447832774691E-4</v>
      </c>
      <c r="AT1093" s="13">
        <f t="shared" si="1379"/>
        <v>5.7476618978006112E-4</v>
      </c>
      <c r="AU1093" s="13">
        <f t="shared" si="1380"/>
        <v>2.5343066173846612E-4</v>
      </c>
      <c r="AV1093" s="13">
        <f t="shared" si="1381"/>
        <v>8.3808557441992774E-5</v>
      </c>
      <c r="AW1093" s="13">
        <f t="shared" si="1382"/>
        <v>7.71834447321579E-7</v>
      </c>
      <c r="AX1093" s="13">
        <f t="shared" si="1383"/>
        <v>7.6855908563693768E-4</v>
      </c>
      <c r="AY1093" s="13">
        <f t="shared" si="1384"/>
        <v>7.2812704057482406E-4</v>
      </c>
      <c r="AZ1093" s="13">
        <f t="shared" si="1385"/>
        <v>3.4491101408090039E-4</v>
      </c>
      <c r="BA1093" s="13">
        <f t="shared" si="1386"/>
        <v>1.0892202505430791E-4</v>
      </c>
      <c r="BB1093" s="13">
        <f t="shared" si="1387"/>
        <v>2.5797974820141265E-5</v>
      </c>
      <c r="BC1093" s="13">
        <f t="shared" si="1388"/>
        <v>4.8881610821231858E-6</v>
      </c>
      <c r="BD1093" s="13">
        <f t="shared" si="1389"/>
        <v>1.0373407983407009E-4</v>
      </c>
      <c r="BE1093" s="13">
        <f t="shared" si="1390"/>
        <v>1.3721786509696628E-4</v>
      </c>
      <c r="BF1093" s="13">
        <f t="shared" si="1391"/>
        <v>9.0754853814132872E-5</v>
      </c>
      <c r="BG1093" s="13">
        <f t="shared" si="1392"/>
        <v>4.0016380690197882E-5</v>
      </c>
      <c r="BH1093" s="13">
        <f t="shared" si="1393"/>
        <v>1.3233265133309113E-5</v>
      </c>
      <c r="BI1093" s="13">
        <f t="shared" si="1394"/>
        <v>3.5009524213438108E-6</v>
      </c>
      <c r="BJ1093" s="14">
        <f t="shared" si="1395"/>
        <v>0.45248759370149699</v>
      </c>
      <c r="BK1093" s="14">
        <f t="shared" si="1396"/>
        <v>0.28013691329529111</v>
      </c>
      <c r="BL1093" s="14">
        <f t="shared" si="1397"/>
        <v>0.25295719598914718</v>
      </c>
      <c r="BM1093" s="14">
        <f t="shared" si="1398"/>
        <v>0.39553107679517069</v>
      </c>
      <c r="BN1093" s="14">
        <f t="shared" si="1399"/>
        <v>0.60396232484117551</v>
      </c>
    </row>
    <row r="1094" spans="1:66" x14ac:dyDescent="0.25">
      <c r="A1094" t="s">
        <v>19</v>
      </c>
      <c r="B1094" t="s">
        <v>146</v>
      </c>
      <c r="C1094" t="s">
        <v>20</v>
      </c>
      <c r="D1094" s="24" t="s">
        <v>502</v>
      </c>
      <c r="E1094" s="10">
        <f>VLOOKUP(A1094,home!$A$2:$E$405,3,FALSE)</f>
        <v>1.58227848101266</v>
      </c>
      <c r="F1094" s="10">
        <f>VLOOKUP(B1094,home!$B$2:$E$405,3,FALSE)</f>
        <v>0.63</v>
      </c>
      <c r="G1094" s="10">
        <f>VLOOKUP(C1094,away!$B$2:$E$405,4,FALSE)</f>
        <v>1.26</v>
      </c>
      <c r="H1094" s="10">
        <f>VLOOKUP(A1094,away!$A$2:$E$405,3,FALSE)</f>
        <v>1.36708860759494</v>
      </c>
      <c r="I1094" s="10">
        <f>VLOOKUP(C1094,away!$B$2:$E$405,3,FALSE)</f>
        <v>0.79</v>
      </c>
      <c r="J1094" s="10">
        <f>VLOOKUP(B1094,home!$B$2:$E$405,4,FALSE)</f>
        <v>1.1000000000000001</v>
      </c>
      <c r="K1094" s="12">
        <f t="shared" si="1344"/>
        <v>1.2560126582278495</v>
      </c>
      <c r="L1094" s="12">
        <f t="shared" si="1345"/>
        <v>1.1880000000000031</v>
      </c>
      <c r="M1094" s="13">
        <f t="shared" si="1346"/>
        <v>8.6811805523588692E-2</v>
      </c>
      <c r="N1094" s="13">
        <f t="shared" si="1347"/>
        <v>0.10903672662124175</v>
      </c>
      <c r="O1094" s="13">
        <f t="shared" si="1348"/>
        <v>0.10313242496202364</v>
      </c>
      <c r="P1094" s="13">
        <f t="shared" si="1349"/>
        <v>0.12953563122603554</v>
      </c>
      <c r="Q1094" s="13">
        <f t="shared" si="1350"/>
        <v>6.8475754424004595E-2</v>
      </c>
      <c r="R1094" s="13">
        <f t="shared" si="1351"/>
        <v>6.1260660427442215E-2</v>
      </c>
      <c r="S1094" s="13">
        <f t="shared" si="1352"/>
        <v>4.8321422575896437E-2</v>
      </c>
      <c r="T1094" s="13">
        <f t="shared" si="1353"/>
        <v>8.1349196255717682E-2</v>
      </c>
      <c r="U1094" s="13">
        <f t="shared" si="1354"/>
        <v>7.6944164948265337E-2</v>
      </c>
      <c r="V1094" s="13">
        <f t="shared" si="1355"/>
        <v>8.0113860312952014E-3</v>
      </c>
      <c r="W1094" s="13">
        <f t="shared" si="1356"/>
        <v>2.8668804779417148E-2</v>
      </c>
      <c r="X1094" s="13">
        <f t="shared" si="1357"/>
        <v>3.4058540077947667E-2</v>
      </c>
      <c r="Y1094" s="13">
        <f t="shared" si="1358"/>
        <v>2.0230772806300968E-2</v>
      </c>
      <c r="Z1094" s="13">
        <f t="shared" si="1359"/>
        <v>2.4259221529267169E-2</v>
      </c>
      <c r="AA1094" s="13">
        <f t="shared" si="1360"/>
        <v>3.0469889319513135E-2</v>
      </c>
      <c r="AB1094" s="13">
        <f t="shared" si="1361"/>
        <v>1.9135283340055029E-2</v>
      </c>
      <c r="AC1094" s="13">
        <f t="shared" si="1362"/>
        <v>7.4713336819530105E-4</v>
      </c>
      <c r="AD1094" s="13">
        <f t="shared" si="1363"/>
        <v>9.0020954248027554E-3</v>
      </c>
      <c r="AE1094" s="13">
        <f t="shared" si="1364"/>
        <v>1.0694489364665702E-2</v>
      </c>
      <c r="AF1094" s="13">
        <f t="shared" si="1365"/>
        <v>6.3525266826114455E-3</v>
      </c>
      <c r="AG1094" s="13">
        <f t="shared" si="1366"/>
        <v>2.5156005663141377E-3</v>
      </c>
      <c r="AH1094" s="13">
        <f t="shared" si="1367"/>
        <v>7.2049887941923697E-3</v>
      </c>
      <c r="AI1094" s="13">
        <f t="shared" si="1368"/>
        <v>9.0495571278954266E-3</v>
      </c>
      <c r="AJ1094" s="13">
        <f t="shared" si="1369"/>
        <v>5.68317915199636E-3</v>
      </c>
      <c r="AK1094" s="13">
        <f t="shared" si="1370"/>
        <v>2.3793816512946817E-3</v>
      </c>
      <c r="AL1094" s="13">
        <f t="shared" si="1371"/>
        <v>4.4593194151647909E-5</v>
      </c>
      <c r="AM1094" s="13">
        <f t="shared" si="1372"/>
        <v>2.2613491608254521E-3</v>
      </c>
      <c r="AN1094" s="13">
        <f t="shared" si="1373"/>
        <v>2.6864828030606445E-3</v>
      </c>
      <c r="AO1094" s="13">
        <f t="shared" si="1374"/>
        <v>1.5957707850180272E-3</v>
      </c>
      <c r="AP1094" s="13">
        <f t="shared" si="1375"/>
        <v>6.3192523086714016E-4</v>
      </c>
      <c r="AQ1094" s="13">
        <f t="shared" si="1376"/>
        <v>1.8768179356754114E-4</v>
      </c>
      <c r="AR1094" s="13">
        <f t="shared" si="1377"/>
        <v>1.7119053375001122E-3</v>
      </c>
      <c r="AS1094" s="13">
        <f t="shared" si="1378"/>
        <v>2.1501747735879597E-3</v>
      </c>
      <c r="AT1094" s="13">
        <f t="shared" si="1379"/>
        <v>1.3503233665143391E-3</v>
      </c>
      <c r="AU1094" s="13">
        <f t="shared" si="1380"/>
        <v>5.6534108034761801E-4</v>
      </c>
      <c r="AV1094" s="13">
        <f t="shared" si="1381"/>
        <v>1.7751888828320404E-4</v>
      </c>
      <c r="AW1094" s="13">
        <f t="shared" si="1382"/>
        <v>1.848317338734304E-6</v>
      </c>
      <c r="AX1094" s="13">
        <f t="shared" si="1383"/>
        <v>4.7338052844494863E-4</v>
      </c>
      <c r="AY1094" s="13">
        <f t="shared" si="1384"/>
        <v>5.6237606779260048E-4</v>
      </c>
      <c r="AZ1094" s="13">
        <f t="shared" si="1385"/>
        <v>3.3405138426880566E-4</v>
      </c>
      <c r="BA1094" s="13">
        <f t="shared" si="1386"/>
        <v>1.3228434817044732E-4</v>
      </c>
      <c r="BB1094" s="13">
        <f t="shared" si="1387"/>
        <v>3.9288451406622965E-5</v>
      </c>
      <c r="BC1094" s="13">
        <f t="shared" si="1388"/>
        <v>9.3349360542136436E-6</v>
      </c>
      <c r="BD1094" s="13">
        <f t="shared" si="1389"/>
        <v>3.3895725682502265E-4</v>
      </c>
      <c r="BE1094" s="13">
        <f t="shared" si="1390"/>
        <v>4.2573460517041664E-4</v>
      </c>
      <c r="BF1094" s="13">
        <f t="shared" si="1391"/>
        <v>2.6736402656983951E-4</v>
      </c>
      <c r="BG1094" s="13">
        <f t="shared" si="1392"/>
        <v>1.1193753390882851E-4</v>
      </c>
      <c r="BH1094" s="13">
        <f t="shared" si="1393"/>
        <v>3.5148739880074447E-5</v>
      </c>
      <c r="BI1094" s="13">
        <f t="shared" si="1394"/>
        <v>8.8294524420262978E-6</v>
      </c>
      <c r="BJ1094" s="14">
        <f t="shared" si="1395"/>
        <v>0.37929843249250023</v>
      </c>
      <c r="BK1094" s="14">
        <f t="shared" si="1396"/>
        <v>0.27403434798695536</v>
      </c>
      <c r="BL1094" s="14">
        <f t="shared" si="1397"/>
        <v>0.32240276478370761</v>
      </c>
      <c r="BM1094" s="14">
        <f t="shared" si="1398"/>
        <v>0.44118123585764013</v>
      </c>
      <c r="BN1094" s="14">
        <f t="shared" si="1399"/>
        <v>0.55825300318433646</v>
      </c>
    </row>
    <row r="1095" spans="1:66" x14ac:dyDescent="0.25">
      <c r="A1095" t="s">
        <v>19</v>
      </c>
      <c r="B1095" t="s">
        <v>139</v>
      </c>
      <c r="C1095" t="s">
        <v>244</v>
      </c>
      <c r="D1095" s="24" t="s">
        <v>502</v>
      </c>
      <c r="E1095" s="10">
        <f>VLOOKUP(A1095,home!$A$2:$E$405,3,FALSE)</f>
        <v>1.58227848101266</v>
      </c>
      <c r="F1095" s="10">
        <f>VLOOKUP(B1095,home!$B$2:$E$405,3,FALSE)</f>
        <v>1.42</v>
      </c>
      <c r="G1095" s="10">
        <f>VLOOKUP(C1095,away!$B$2:$E$405,4,FALSE)</f>
        <v>0.95</v>
      </c>
      <c r="H1095" s="10">
        <f>VLOOKUP(A1095,away!$A$2:$E$405,3,FALSE)</f>
        <v>1.36708860759494</v>
      </c>
      <c r="I1095" s="10">
        <f>VLOOKUP(C1095,away!$B$2:$E$405,3,FALSE)</f>
        <v>0.32</v>
      </c>
      <c r="J1095" s="10">
        <f>VLOOKUP(B1095,home!$B$2:$E$405,4,FALSE)</f>
        <v>1.1000000000000001</v>
      </c>
      <c r="K1095" s="12">
        <f t="shared" si="1344"/>
        <v>2.1344936708860778</v>
      </c>
      <c r="L1095" s="12">
        <f t="shared" si="1345"/>
        <v>0.48121518987341894</v>
      </c>
      <c r="M1095" s="13">
        <f t="shared" si="1346"/>
        <v>7.3115941300179718E-2</v>
      </c>
      <c r="N1095" s="13">
        <f t="shared" si="1347"/>
        <v>0.15606551394611159</v>
      </c>
      <c r="O1095" s="13">
        <f t="shared" si="1348"/>
        <v>3.5184501575539734E-2</v>
      </c>
      <c r="P1095" s="13">
        <f t="shared" si="1349"/>
        <v>7.5101095926270803E-2</v>
      </c>
      <c r="Q1095" s="13">
        <f t="shared" si="1350"/>
        <v>0.1665604258807791</v>
      </c>
      <c r="R1095" s="13">
        <f t="shared" si="1351"/>
        <v>8.4656583031374813E-3</v>
      </c>
      <c r="S1095" s="13">
        <f t="shared" si="1352"/>
        <v>1.9285037260790439E-2</v>
      </c>
      <c r="T1095" s="13">
        <f t="shared" si="1353"/>
        <v>8.0151406965616623E-2</v>
      </c>
      <c r="U1095" s="13">
        <f t="shared" si="1354"/>
        <v>1.8069894067931126E-2</v>
      </c>
      <c r="V1095" s="13">
        <f t="shared" si="1355"/>
        <v>2.2009601121323144E-3</v>
      </c>
      <c r="W1095" s="13">
        <f t="shared" si="1356"/>
        <v>0.11850739162087089</v>
      </c>
      <c r="X1095" s="13">
        <f t="shared" si="1357"/>
        <v>5.7027556960240991E-2</v>
      </c>
      <c r="Y1095" s="13">
        <f t="shared" si="1358"/>
        <v>1.3721263325319793E-2</v>
      </c>
      <c r="Z1095" s="13">
        <f t="shared" si="1359"/>
        <v>1.3579344559159295E-3</v>
      </c>
      <c r="AA1095" s="13">
        <f t="shared" si="1360"/>
        <v>2.8985025016306809E-3</v>
      </c>
      <c r="AB1095" s="13">
        <f t="shared" si="1361"/>
        <v>3.0934176223890763E-3</v>
      </c>
      <c r="AC1095" s="13">
        <f t="shared" si="1362"/>
        <v>1.4129486809904681E-4</v>
      </c>
      <c r="AD1095" s="13">
        <f t="shared" si="1363"/>
        <v>6.3238319341991672E-2</v>
      </c>
      <c r="AE1095" s="13">
        <f t="shared" si="1364"/>
        <v>3.0431239849432419E-2</v>
      </c>
      <c r="AF1095" s="13">
        <f t="shared" si="1365"/>
        <v>7.3219874311140883E-3</v>
      </c>
      <c r="AG1095" s="13">
        <f t="shared" si="1366"/>
        <v>1.1744838573047841E-3</v>
      </c>
      <c r="AH1095" s="13">
        <f t="shared" si="1367"/>
        <v>1.6336467175981047E-4</v>
      </c>
      <c r="AI1095" s="13">
        <f t="shared" si="1368"/>
        <v>3.4870085791769703E-4</v>
      </c>
      <c r="AJ1095" s="13">
        <f t="shared" si="1369"/>
        <v>3.7214988712893499E-4</v>
      </c>
      <c r="AK1095" s="13">
        <f t="shared" si="1370"/>
        <v>2.6478385956589333E-4</v>
      </c>
      <c r="AL1095" s="13">
        <f t="shared" si="1371"/>
        <v>5.8052453428348156E-6</v>
      </c>
      <c r="AM1095" s="13">
        <f t="shared" si="1372"/>
        <v>2.6996358478590773E-2</v>
      </c>
      <c r="AN1095" s="13">
        <f t="shared" si="1373"/>
        <v>1.299105777116594E-2</v>
      </c>
      <c r="AO1095" s="13">
        <f t="shared" si="1374"/>
        <v>3.1257471660040867E-3</v>
      </c>
      <c r="AP1095" s="13">
        <f t="shared" si="1375"/>
        <v>5.0138567199498583E-4</v>
      </c>
      <c r="AQ1095" s="13">
        <f t="shared" si="1376"/>
        <v>6.0318600337219722E-5</v>
      </c>
      <c r="AR1095" s="13">
        <f t="shared" si="1377"/>
        <v>1.5722712307901203E-5</v>
      </c>
      <c r="AS1095" s="13">
        <f t="shared" si="1378"/>
        <v>3.3560029910377754E-5</v>
      </c>
      <c r="AT1095" s="13">
        <f t="shared" si="1379"/>
        <v>3.5816835719224398E-5</v>
      </c>
      <c r="AU1095" s="13">
        <f t="shared" si="1380"/>
        <v>2.5483603051283626E-5</v>
      </c>
      <c r="AV1095" s="13">
        <f t="shared" si="1381"/>
        <v>1.3598647356084508E-5</v>
      </c>
      <c r="AW1095" s="13">
        <f t="shared" si="1382"/>
        <v>1.6563506292387641E-7</v>
      </c>
      <c r="AX1095" s="13">
        <f t="shared" si="1383"/>
        <v>9.6039260515872887E-3</v>
      </c>
      <c r="AY1095" s="13">
        <f t="shared" si="1384"/>
        <v>4.6215550984448515E-3</v>
      </c>
      <c r="AZ1095" s="13">
        <f t="shared" si="1385"/>
        <v>1.1119812571043033E-3</v>
      </c>
      <c r="BA1095" s="13">
        <f t="shared" si="1386"/>
        <v>1.7836742392437677E-4</v>
      </c>
      <c r="BB1095" s="13">
        <f t="shared" si="1387"/>
        <v>2.14582784427504E-5</v>
      </c>
      <c r="BC1095" s="13">
        <f t="shared" si="1388"/>
        <v>2.0652099070369664E-6</v>
      </c>
      <c r="BD1095" s="13">
        <f t="shared" si="1389"/>
        <v>1.2610013314286348E-6</v>
      </c>
      <c r="BE1095" s="13">
        <f t="shared" si="1390"/>
        <v>2.6915993609133383E-6</v>
      </c>
      <c r="BF1095" s="13">
        <f t="shared" si="1391"/>
        <v>2.8726009002152668E-6</v>
      </c>
      <c r="BG1095" s="13">
        <f t="shared" si="1392"/>
        <v>2.0438494801637121E-6</v>
      </c>
      <c r="BH1095" s="13">
        <f t="shared" si="1393"/>
        <v>1.0906459449133109E-6</v>
      </c>
      <c r="BI1095" s="13">
        <f t="shared" si="1394"/>
        <v>4.6559537331900562E-7</v>
      </c>
      <c r="BJ1095" s="14">
        <f t="shared" si="1395"/>
        <v>0.75341381018628562</v>
      </c>
      <c r="BK1095" s="14">
        <f t="shared" si="1396"/>
        <v>0.17447168981126002</v>
      </c>
      <c r="BL1095" s="14">
        <f t="shared" si="1397"/>
        <v>6.8995580467736267E-2</v>
      </c>
      <c r="BM1095" s="14">
        <f t="shared" si="1398"/>
        <v>0.47912448852579737</v>
      </c>
      <c r="BN1095" s="14">
        <f t="shared" si="1399"/>
        <v>0.51449313693201848</v>
      </c>
    </row>
    <row r="1096" spans="1:66" x14ac:dyDescent="0.25">
      <c r="A1096" t="s">
        <v>19</v>
      </c>
      <c r="B1096" t="s">
        <v>142</v>
      </c>
      <c r="C1096" t="s">
        <v>253</v>
      </c>
      <c r="D1096" s="24" t="s">
        <v>502</v>
      </c>
      <c r="E1096" s="10">
        <f>VLOOKUP(A1096,home!$A$2:$E$405,3,FALSE)</f>
        <v>1.58227848101266</v>
      </c>
      <c r="F1096" s="10">
        <f>VLOOKUP(B1096,home!$B$2:$E$405,3,FALSE)</f>
        <v>1.9</v>
      </c>
      <c r="G1096" s="10">
        <f>VLOOKUP(C1096,away!$B$2:$E$405,4,FALSE)</f>
        <v>1.05</v>
      </c>
      <c r="H1096" s="10">
        <f>VLOOKUP(A1096,away!$A$2:$E$405,3,FALSE)</f>
        <v>1.36708860759494</v>
      </c>
      <c r="I1096" s="10">
        <f>VLOOKUP(C1096,away!$B$2:$E$405,3,FALSE)</f>
        <v>0.42</v>
      </c>
      <c r="J1096" s="10">
        <f>VLOOKUP(B1096,home!$B$2:$E$405,4,FALSE)</f>
        <v>0.55000000000000004</v>
      </c>
      <c r="K1096" s="12">
        <f t="shared" si="1344"/>
        <v>3.1566455696202564</v>
      </c>
      <c r="L1096" s="12">
        <f t="shared" si="1345"/>
        <v>0.31579746835443112</v>
      </c>
      <c r="M1096" s="13">
        <f t="shared" si="1346"/>
        <v>3.104110335790277E-2</v>
      </c>
      <c r="N1096" s="13">
        <f t="shared" si="1347"/>
        <v>9.7985761390848247E-2</v>
      </c>
      <c r="O1096" s="13">
        <f t="shared" si="1348"/>
        <v>9.8027018553539253E-3</v>
      </c>
      <c r="P1096" s="13">
        <f t="shared" si="1349"/>
        <v>3.0943655382011236E-2</v>
      </c>
      <c r="Q1096" s="13">
        <f t="shared" si="1350"/>
        <v>0.15465315979014438</v>
      </c>
      <c r="R1096" s="13">
        <f t="shared" si="1351"/>
        <v>1.5478342144770272E-3</v>
      </c>
      <c r="S1096" s="13">
        <f t="shared" si="1352"/>
        <v>7.7116283316399931E-3</v>
      </c>
      <c r="T1096" s="13">
        <f t="shared" si="1353"/>
        <v>4.8839076334740904E-2</v>
      </c>
      <c r="U1096" s="13">
        <f t="shared" si="1354"/>
        <v>4.8859640156355575E-3</v>
      </c>
      <c r="V1096" s="13">
        <f t="shared" si="1355"/>
        <v>8.5415767308796137E-4</v>
      </c>
      <c r="W1096" s="13">
        <f t="shared" si="1356"/>
        <v>0.16272840389311094</v>
      </c>
      <c r="X1096" s="13">
        <f t="shared" si="1357"/>
        <v>5.1389217978801784E-2</v>
      </c>
      <c r="Y1096" s="13">
        <f t="shared" si="1358"/>
        <v>8.1142924692098103E-3</v>
      </c>
      <c r="Z1096" s="13">
        <f t="shared" si="1359"/>
        <v>1.6293404212140494E-4</v>
      </c>
      <c r="AA1096" s="13">
        <f t="shared" si="1360"/>
        <v>5.1432502220285321E-4</v>
      </c>
      <c r="AB1096" s="13">
        <f t="shared" si="1361"/>
        <v>8.1177090134073844E-4</v>
      </c>
      <c r="AC1096" s="13">
        <f t="shared" si="1362"/>
        <v>5.3217262393166245E-5</v>
      </c>
      <c r="AD1096" s="13">
        <f t="shared" si="1363"/>
        <v>0.12841897380014106</v>
      </c>
      <c r="AE1096" s="13">
        <f t="shared" si="1364"/>
        <v>4.0554386814758564E-2</v>
      </c>
      <c r="AF1096" s="13">
        <f t="shared" si="1365"/>
        <v>6.4034863433835385E-3</v>
      </c>
      <c r="AG1096" s="13">
        <f t="shared" si="1366"/>
        <v>6.7406825862756511E-4</v>
      </c>
      <c r="AH1096" s="13">
        <f t="shared" si="1367"/>
        <v>1.2863539502673481E-5</v>
      </c>
      <c r="AI1096" s="13">
        <f t="shared" si="1368"/>
        <v>4.0605634980749406E-5</v>
      </c>
      <c r="AJ1096" s="13">
        <f t="shared" si="1369"/>
        <v>6.4088798881799974E-5</v>
      </c>
      <c r="AK1096" s="13">
        <f t="shared" si="1370"/>
        <v>6.7435207684172506E-5</v>
      </c>
      <c r="AL1096" s="13">
        <f t="shared" si="1371"/>
        <v>2.1220078537562168E-6</v>
      </c>
      <c r="AM1096" s="13">
        <f t="shared" si="1372"/>
        <v>8.1074636940279013E-2</v>
      </c>
      <c r="AN1096" s="13">
        <f t="shared" si="1373"/>
        <v>2.5603165093494754E-2</v>
      </c>
      <c r="AO1096" s="13">
        <f t="shared" si="1374"/>
        <v>4.0427073591930924E-3</v>
      </c>
      <c r="AP1096" s="13">
        <f t="shared" si="1375"/>
        <v>4.2555891644366887E-4</v>
      </c>
      <c r="AQ1096" s="13">
        <f t="shared" si="1376"/>
        <v>3.3597607112141386E-5</v>
      </c>
      <c r="AR1096" s="13">
        <f t="shared" si="1377"/>
        <v>8.1245464180430114E-7</v>
      </c>
      <c r="AS1096" s="13">
        <f t="shared" si="1378"/>
        <v>2.5646313455689597E-6</v>
      </c>
      <c r="AT1096" s="13">
        <f t="shared" si="1379"/>
        <v>4.0478160873497476E-6</v>
      </c>
      <c r="AU1096" s="13">
        <f t="shared" si="1380"/>
        <v>4.2591735729233939E-6</v>
      </c>
      <c r="AV1096" s="13">
        <f t="shared" si="1381"/>
        <v>3.361175347303077E-6</v>
      </c>
      <c r="AW1096" s="13">
        <f t="shared" si="1382"/>
        <v>5.8759616409486843E-8</v>
      </c>
      <c r="AX1096" s="13">
        <f t="shared" si="1383"/>
        <v>4.2653982251017096E-2</v>
      </c>
      <c r="AY1096" s="13">
        <f t="shared" si="1384"/>
        <v>1.3470019610106038E-2</v>
      </c>
      <c r="AZ1096" s="13">
        <f t="shared" si="1385"/>
        <v>2.126899045778014E-3</v>
      </c>
      <c r="BA1096" s="13">
        <f t="shared" si="1386"/>
        <v>2.2388977803405074E-4</v>
      </c>
      <c r="BB1096" s="13">
        <f t="shared" si="1387"/>
        <v>1.7675956273397188E-5</v>
      </c>
      <c r="BC1096" s="13">
        <f t="shared" si="1388"/>
        <v>1.116404448376492E-6</v>
      </c>
      <c r="BD1096" s="13">
        <f t="shared" si="1389"/>
        <v>4.2761853172434043E-8</v>
      </c>
      <c r="BE1096" s="13">
        <f t="shared" si="1390"/>
        <v>1.3498401436551582E-7</v>
      </c>
      <c r="BF1096" s="13">
        <f t="shared" si="1391"/>
        <v>2.1304834545823135E-7</v>
      </c>
      <c r="BG1096" s="13">
        <f t="shared" si="1392"/>
        <v>2.241727052685506E-7</v>
      </c>
      <c r="BH1096" s="13">
        <f t="shared" si="1393"/>
        <v>1.7690844422893943E-7</v>
      </c>
      <c r="BI1096" s="13">
        <f t="shared" si="1394"/>
        <v>1.1168745134073877E-7</v>
      </c>
      <c r="BJ1096" s="14">
        <f t="shared" si="1395"/>
        <v>0.86943407603594658</v>
      </c>
      <c r="BK1096" s="14">
        <f t="shared" si="1396"/>
        <v>8.407590362499491E-2</v>
      </c>
      <c r="BL1096" s="14">
        <f t="shared" si="1397"/>
        <v>1.7763538003868286E-2</v>
      </c>
      <c r="BM1096" s="14">
        <f t="shared" si="1398"/>
        <v>0.63199227486570386</v>
      </c>
      <c r="BN1096" s="14">
        <f t="shared" si="1399"/>
        <v>0.32597421599073761</v>
      </c>
    </row>
    <row r="1097" spans="1:66" x14ac:dyDescent="0.25">
      <c r="A1097" t="s">
        <v>485</v>
      </c>
      <c r="B1097" t="s">
        <v>489</v>
      </c>
      <c r="C1097" t="s">
        <v>490</v>
      </c>
      <c r="D1097" s="24" t="s">
        <v>502</v>
      </c>
      <c r="E1097" s="10">
        <f>VLOOKUP(A1097,home!$A$2:$E$405,3,FALSE)</f>
        <v>1.44</v>
      </c>
      <c r="F1097" s="10">
        <f>VLOOKUP(B1097,home!$B$2:$E$405,3,FALSE)</f>
        <v>0</v>
      </c>
      <c r="G1097" s="10">
        <f>VLOOKUP(C1097,away!$B$2:$E$405,4,FALSE)</f>
        <v>2.08</v>
      </c>
      <c r="H1097" s="10">
        <f>VLOOKUP(A1097,away!$A$2:$E$405,3,FALSE)</f>
        <v>0.84</v>
      </c>
      <c r="I1097" s="10">
        <f>VLOOKUP(C1097,away!$B$2:$E$405,3,FALSE)</f>
        <v>1.39</v>
      </c>
      <c r="J1097" s="10">
        <f>VLOOKUP(B1097,home!$B$2:$E$405,4,FALSE)</f>
        <v>0</v>
      </c>
      <c r="K1097" s="12">
        <f t="shared" si="1344"/>
        <v>0</v>
      </c>
      <c r="L1097" s="12">
        <f t="shared" si="1345"/>
        <v>0</v>
      </c>
      <c r="M1097" s="13">
        <f t="shared" si="1346"/>
        <v>1</v>
      </c>
      <c r="N1097" s="13">
        <f t="shared" si="1347"/>
        <v>0</v>
      </c>
      <c r="O1097" s="13">
        <f t="shared" si="1348"/>
        <v>0</v>
      </c>
      <c r="P1097" s="13">
        <f t="shared" si="1349"/>
        <v>0</v>
      </c>
      <c r="Q1097" s="13">
        <f t="shared" si="1350"/>
        <v>0</v>
      </c>
      <c r="R1097" s="13">
        <f t="shared" si="1351"/>
        <v>0</v>
      </c>
      <c r="S1097" s="13">
        <f t="shared" si="1352"/>
        <v>0</v>
      </c>
      <c r="T1097" s="13">
        <f t="shared" si="1353"/>
        <v>0</v>
      </c>
      <c r="U1097" s="13">
        <f t="shared" si="1354"/>
        <v>0</v>
      </c>
      <c r="V1097" s="13">
        <f t="shared" si="1355"/>
        <v>0</v>
      </c>
      <c r="W1097" s="13">
        <f t="shared" si="1356"/>
        <v>0</v>
      </c>
      <c r="X1097" s="13">
        <f t="shared" si="1357"/>
        <v>0</v>
      </c>
      <c r="Y1097" s="13">
        <f t="shared" si="1358"/>
        <v>0</v>
      </c>
      <c r="Z1097" s="13">
        <f t="shared" si="1359"/>
        <v>0</v>
      </c>
      <c r="AA1097" s="13">
        <f t="shared" si="1360"/>
        <v>0</v>
      </c>
      <c r="AB1097" s="13">
        <f t="shared" si="1361"/>
        <v>0</v>
      </c>
      <c r="AC1097" s="13">
        <f t="shared" si="1362"/>
        <v>0</v>
      </c>
      <c r="AD1097" s="13">
        <f t="shared" si="1363"/>
        <v>0</v>
      </c>
      <c r="AE1097" s="13">
        <f t="shared" si="1364"/>
        <v>0</v>
      </c>
      <c r="AF1097" s="13">
        <f t="shared" si="1365"/>
        <v>0</v>
      </c>
      <c r="AG1097" s="13">
        <f t="shared" si="1366"/>
        <v>0</v>
      </c>
      <c r="AH1097" s="13">
        <f t="shared" si="1367"/>
        <v>0</v>
      </c>
      <c r="AI1097" s="13">
        <f t="shared" si="1368"/>
        <v>0</v>
      </c>
      <c r="AJ1097" s="13">
        <f t="shared" si="1369"/>
        <v>0</v>
      </c>
      <c r="AK1097" s="13">
        <f t="shared" si="1370"/>
        <v>0</v>
      </c>
      <c r="AL1097" s="13">
        <f t="shared" si="1371"/>
        <v>0</v>
      </c>
      <c r="AM1097" s="13">
        <f t="shared" si="1372"/>
        <v>0</v>
      </c>
      <c r="AN1097" s="13">
        <f t="shared" si="1373"/>
        <v>0</v>
      </c>
      <c r="AO1097" s="13">
        <f t="shared" si="1374"/>
        <v>0</v>
      </c>
      <c r="AP1097" s="13">
        <f t="shared" si="1375"/>
        <v>0</v>
      </c>
      <c r="AQ1097" s="13">
        <f t="shared" si="1376"/>
        <v>0</v>
      </c>
      <c r="AR1097" s="13">
        <f t="shared" si="1377"/>
        <v>0</v>
      </c>
      <c r="AS1097" s="13">
        <f t="shared" si="1378"/>
        <v>0</v>
      </c>
      <c r="AT1097" s="13">
        <f t="shared" si="1379"/>
        <v>0</v>
      </c>
      <c r="AU1097" s="13">
        <f t="shared" si="1380"/>
        <v>0</v>
      </c>
      <c r="AV1097" s="13">
        <f t="shared" si="1381"/>
        <v>0</v>
      </c>
      <c r="AW1097" s="13">
        <f t="shared" si="1382"/>
        <v>0</v>
      </c>
      <c r="AX1097" s="13">
        <f t="shared" si="1383"/>
        <v>0</v>
      </c>
      <c r="AY1097" s="13">
        <f t="shared" si="1384"/>
        <v>0</v>
      </c>
      <c r="AZ1097" s="13">
        <f t="shared" si="1385"/>
        <v>0</v>
      </c>
      <c r="BA1097" s="13">
        <f t="shared" si="1386"/>
        <v>0</v>
      </c>
      <c r="BB1097" s="13">
        <f t="shared" si="1387"/>
        <v>0</v>
      </c>
      <c r="BC1097" s="13">
        <f t="shared" si="1388"/>
        <v>0</v>
      </c>
      <c r="BD1097" s="13">
        <f t="shared" si="1389"/>
        <v>0</v>
      </c>
      <c r="BE1097" s="13">
        <f t="shared" si="1390"/>
        <v>0</v>
      </c>
      <c r="BF1097" s="13">
        <f t="shared" si="1391"/>
        <v>0</v>
      </c>
      <c r="BG1097" s="13">
        <f t="shared" si="1392"/>
        <v>0</v>
      </c>
      <c r="BH1097" s="13">
        <f t="shared" si="1393"/>
        <v>0</v>
      </c>
      <c r="BI1097" s="13">
        <f t="shared" si="1394"/>
        <v>0</v>
      </c>
      <c r="BJ1097" s="14">
        <f t="shared" si="1395"/>
        <v>0</v>
      </c>
      <c r="BK1097" s="14">
        <f t="shared" si="1396"/>
        <v>1</v>
      </c>
      <c r="BL1097" s="14">
        <f t="shared" si="1397"/>
        <v>0</v>
      </c>
      <c r="BM1097" s="14">
        <f t="shared" si="1398"/>
        <v>0</v>
      </c>
      <c r="BN1097" s="14">
        <f t="shared" si="1399"/>
        <v>1</v>
      </c>
    </row>
    <row r="1098" spans="1:66" x14ac:dyDescent="0.25">
      <c r="A1098" t="s">
        <v>485</v>
      </c>
      <c r="B1098" t="s">
        <v>497</v>
      </c>
      <c r="C1098" t="s">
        <v>486</v>
      </c>
      <c r="D1098" s="24" t="s">
        <v>502</v>
      </c>
      <c r="E1098" s="10">
        <f>VLOOKUP(A1098,home!$A$2:$E$405,3,FALSE)</f>
        <v>1.44</v>
      </c>
      <c r="F1098" s="10">
        <f>VLOOKUP(B1098,home!$B$2:$E$405,3,FALSE)</f>
        <v>0</v>
      </c>
      <c r="G1098" s="10">
        <f>VLOOKUP(C1098,away!$B$2:$E$405,4,FALSE)</f>
        <v>1.04</v>
      </c>
      <c r="H1098" s="10">
        <f>VLOOKUP(A1098,away!$A$2:$E$405,3,FALSE)</f>
        <v>0.84</v>
      </c>
      <c r="I1098" s="10">
        <f>VLOOKUP(C1098,away!$B$2:$E$405,3,FALSE)</f>
        <v>1.39</v>
      </c>
      <c r="J1098" s="10">
        <f>VLOOKUP(B1098,home!$B$2:$E$405,4,FALSE)</f>
        <v>0</v>
      </c>
      <c r="K1098" s="12">
        <f t="shared" si="1344"/>
        <v>0</v>
      </c>
      <c r="L1098" s="12">
        <f t="shared" si="1345"/>
        <v>0</v>
      </c>
      <c r="M1098" s="13">
        <f t="shared" si="1346"/>
        <v>1</v>
      </c>
      <c r="N1098" s="13">
        <f t="shared" si="1347"/>
        <v>0</v>
      </c>
      <c r="O1098" s="13">
        <f t="shared" si="1348"/>
        <v>0</v>
      </c>
      <c r="P1098" s="13">
        <f t="shared" si="1349"/>
        <v>0</v>
      </c>
      <c r="Q1098" s="13">
        <f t="shared" si="1350"/>
        <v>0</v>
      </c>
      <c r="R1098" s="13">
        <f t="shared" si="1351"/>
        <v>0</v>
      </c>
      <c r="S1098" s="13">
        <f t="shared" si="1352"/>
        <v>0</v>
      </c>
      <c r="T1098" s="13">
        <f t="shared" si="1353"/>
        <v>0</v>
      </c>
      <c r="U1098" s="13">
        <f t="shared" si="1354"/>
        <v>0</v>
      </c>
      <c r="V1098" s="13">
        <f t="shared" si="1355"/>
        <v>0</v>
      </c>
      <c r="W1098" s="13">
        <f t="shared" si="1356"/>
        <v>0</v>
      </c>
      <c r="X1098" s="13">
        <f t="shared" si="1357"/>
        <v>0</v>
      </c>
      <c r="Y1098" s="13">
        <f t="shared" si="1358"/>
        <v>0</v>
      </c>
      <c r="Z1098" s="13">
        <f t="shared" si="1359"/>
        <v>0</v>
      </c>
      <c r="AA1098" s="13">
        <f t="shared" si="1360"/>
        <v>0</v>
      </c>
      <c r="AB1098" s="13">
        <f t="shared" si="1361"/>
        <v>0</v>
      </c>
      <c r="AC1098" s="13">
        <f t="shared" si="1362"/>
        <v>0</v>
      </c>
      <c r="AD1098" s="13">
        <f t="shared" si="1363"/>
        <v>0</v>
      </c>
      <c r="AE1098" s="13">
        <f t="shared" si="1364"/>
        <v>0</v>
      </c>
      <c r="AF1098" s="13">
        <f t="shared" si="1365"/>
        <v>0</v>
      </c>
      <c r="AG1098" s="13">
        <f t="shared" si="1366"/>
        <v>0</v>
      </c>
      <c r="AH1098" s="13">
        <f t="shared" si="1367"/>
        <v>0</v>
      </c>
      <c r="AI1098" s="13">
        <f t="shared" si="1368"/>
        <v>0</v>
      </c>
      <c r="AJ1098" s="13">
        <f t="shared" si="1369"/>
        <v>0</v>
      </c>
      <c r="AK1098" s="13">
        <f t="shared" si="1370"/>
        <v>0</v>
      </c>
      <c r="AL1098" s="13">
        <f t="shared" si="1371"/>
        <v>0</v>
      </c>
      <c r="AM1098" s="13">
        <f t="shared" si="1372"/>
        <v>0</v>
      </c>
      <c r="AN1098" s="13">
        <f t="shared" si="1373"/>
        <v>0</v>
      </c>
      <c r="AO1098" s="13">
        <f t="shared" si="1374"/>
        <v>0</v>
      </c>
      <c r="AP1098" s="13">
        <f t="shared" si="1375"/>
        <v>0</v>
      </c>
      <c r="AQ1098" s="13">
        <f t="shared" si="1376"/>
        <v>0</v>
      </c>
      <c r="AR1098" s="13">
        <f t="shared" si="1377"/>
        <v>0</v>
      </c>
      <c r="AS1098" s="13">
        <f t="shared" si="1378"/>
        <v>0</v>
      </c>
      <c r="AT1098" s="13">
        <f t="shared" si="1379"/>
        <v>0</v>
      </c>
      <c r="AU1098" s="13">
        <f t="shared" si="1380"/>
        <v>0</v>
      </c>
      <c r="AV1098" s="13">
        <f t="shared" si="1381"/>
        <v>0</v>
      </c>
      <c r="AW1098" s="13">
        <f t="shared" si="1382"/>
        <v>0</v>
      </c>
      <c r="AX1098" s="13">
        <f t="shared" si="1383"/>
        <v>0</v>
      </c>
      <c r="AY1098" s="13">
        <f t="shared" si="1384"/>
        <v>0</v>
      </c>
      <c r="AZ1098" s="13">
        <f t="shared" si="1385"/>
        <v>0</v>
      </c>
      <c r="BA1098" s="13">
        <f t="shared" si="1386"/>
        <v>0</v>
      </c>
      <c r="BB1098" s="13">
        <f t="shared" si="1387"/>
        <v>0</v>
      </c>
      <c r="BC1098" s="13">
        <f t="shared" si="1388"/>
        <v>0</v>
      </c>
      <c r="BD1098" s="13">
        <f t="shared" si="1389"/>
        <v>0</v>
      </c>
      <c r="BE1098" s="13">
        <f t="shared" si="1390"/>
        <v>0</v>
      </c>
      <c r="BF1098" s="13">
        <f t="shared" si="1391"/>
        <v>0</v>
      </c>
      <c r="BG1098" s="13">
        <f t="shared" si="1392"/>
        <v>0</v>
      </c>
      <c r="BH1098" s="13">
        <f t="shared" si="1393"/>
        <v>0</v>
      </c>
      <c r="BI1098" s="13">
        <f t="shared" si="1394"/>
        <v>0</v>
      </c>
      <c r="BJ1098" s="14">
        <f t="shared" si="1395"/>
        <v>0</v>
      </c>
      <c r="BK1098" s="14">
        <f t="shared" si="1396"/>
        <v>1</v>
      </c>
      <c r="BL1098" s="14">
        <f t="shared" si="1397"/>
        <v>0</v>
      </c>
      <c r="BM1098" s="14">
        <f t="shared" si="1398"/>
        <v>0</v>
      </c>
      <c r="BN1098" s="14">
        <f t="shared" si="1399"/>
        <v>1</v>
      </c>
    </row>
    <row r="1099" spans="1:66" x14ac:dyDescent="0.25">
      <c r="A1099" t="s">
        <v>485</v>
      </c>
      <c r="B1099" t="s">
        <v>499</v>
      </c>
      <c r="C1099" t="s">
        <v>494</v>
      </c>
      <c r="D1099" s="24" t="s">
        <v>502</v>
      </c>
      <c r="E1099" s="10">
        <f>VLOOKUP(A1099,home!$A$2:$E$405,3,FALSE)</f>
        <v>1.44</v>
      </c>
      <c r="F1099" s="10">
        <f>VLOOKUP(B1099,home!$B$2:$E$405,3,FALSE)</f>
        <v>0</v>
      </c>
      <c r="G1099" s="10">
        <f>VLOOKUP(C1099,away!$B$2:$E$405,4,FALSE)</f>
        <v>1.74</v>
      </c>
      <c r="H1099" s="10">
        <f>VLOOKUP(A1099,away!$A$2:$E$405,3,FALSE)</f>
        <v>0.84</v>
      </c>
      <c r="I1099" s="10">
        <f>VLOOKUP(C1099,away!$B$2:$E$405,3,FALSE)</f>
        <v>1.04</v>
      </c>
      <c r="J1099" s="10">
        <f>VLOOKUP(B1099,home!$B$2:$E$405,4,FALSE)</f>
        <v>0</v>
      </c>
      <c r="K1099" s="12">
        <f t="shared" si="1344"/>
        <v>0</v>
      </c>
      <c r="L1099" s="12">
        <f t="shared" si="1345"/>
        <v>0</v>
      </c>
      <c r="M1099" s="13">
        <f t="shared" si="1346"/>
        <v>1</v>
      </c>
      <c r="N1099" s="13">
        <f t="shared" si="1347"/>
        <v>0</v>
      </c>
      <c r="O1099" s="13">
        <f t="shared" si="1348"/>
        <v>0</v>
      </c>
      <c r="P1099" s="13">
        <f t="shared" si="1349"/>
        <v>0</v>
      </c>
      <c r="Q1099" s="13">
        <f t="shared" si="1350"/>
        <v>0</v>
      </c>
      <c r="R1099" s="13">
        <f t="shared" si="1351"/>
        <v>0</v>
      </c>
      <c r="S1099" s="13">
        <f t="shared" si="1352"/>
        <v>0</v>
      </c>
      <c r="T1099" s="13">
        <f t="shared" si="1353"/>
        <v>0</v>
      </c>
      <c r="U1099" s="13">
        <f t="shared" si="1354"/>
        <v>0</v>
      </c>
      <c r="V1099" s="13">
        <f t="shared" si="1355"/>
        <v>0</v>
      </c>
      <c r="W1099" s="13">
        <f t="shared" si="1356"/>
        <v>0</v>
      </c>
      <c r="X1099" s="13">
        <f t="shared" si="1357"/>
        <v>0</v>
      </c>
      <c r="Y1099" s="13">
        <f t="shared" si="1358"/>
        <v>0</v>
      </c>
      <c r="Z1099" s="13">
        <f t="shared" si="1359"/>
        <v>0</v>
      </c>
      <c r="AA1099" s="13">
        <f t="shared" si="1360"/>
        <v>0</v>
      </c>
      <c r="AB1099" s="13">
        <f t="shared" si="1361"/>
        <v>0</v>
      </c>
      <c r="AC1099" s="13">
        <f t="shared" si="1362"/>
        <v>0</v>
      </c>
      <c r="AD1099" s="13">
        <f t="shared" si="1363"/>
        <v>0</v>
      </c>
      <c r="AE1099" s="13">
        <f t="shared" si="1364"/>
        <v>0</v>
      </c>
      <c r="AF1099" s="13">
        <f t="shared" si="1365"/>
        <v>0</v>
      </c>
      <c r="AG1099" s="13">
        <f t="shared" si="1366"/>
        <v>0</v>
      </c>
      <c r="AH1099" s="13">
        <f t="shared" si="1367"/>
        <v>0</v>
      </c>
      <c r="AI1099" s="13">
        <f t="shared" si="1368"/>
        <v>0</v>
      </c>
      <c r="AJ1099" s="13">
        <f t="shared" si="1369"/>
        <v>0</v>
      </c>
      <c r="AK1099" s="13">
        <f t="shared" si="1370"/>
        <v>0</v>
      </c>
      <c r="AL1099" s="13">
        <f t="shared" si="1371"/>
        <v>0</v>
      </c>
      <c r="AM1099" s="13">
        <f t="shared" si="1372"/>
        <v>0</v>
      </c>
      <c r="AN1099" s="13">
        <f t="shared" si="1373"/>
        <v>0</v>
      </c>
      <c r="AO1099" s="13">
        <f t="shared" si="1374"/>
        <v>0</v>
      </c>
      <c r="AP1099" s="13">
        <f t="shared" si="1375"/>
        <v>0</v>
      </c>
      <c r="AQ1099" s="13">
        <f t="shared" si="1376"/>
        <v>0</v>
      </c>
      <c r="AR1099" s="13">
        <f t="shared" si="1377"/>
        <v>0</v>
      </c>
      <c r="AS1099" s="13">
        <f t="shared" si="1378"/>
        <v>0</v>
      </c>
      <c r="AT1099" s="13">
        <f t="shared" si="1379"/>
        <v>0</v>
      </c>
      <c r="AU1099" s="13">
        <f t="shared" si="1380"/>
        <v>0</v>
      </c>
      <c r="AV1099" s="13">
        <f t="shared" si="1381"/>
        <v>0</v>
      </c>
      <c r="AW1099" s="13">
        <f t="shared" si="1382"/>
        <v>0</v>
      </c>
      <c r="AX1099" s="13">
        <f t="shared" si="1383"/>
        <v>0</v>
      </c>
      <c r="AY1099" s="13">
        <f t="shared" si="1384"/>
        <v>0</v>
      </c>
      <c r="AZ1099" s="13">
        <f t="shared" si="1385"/>
        <v>0</v>
      </c>
      <c r="BA1099" s="13">
        <f t="shared" si="1386"/>
        <v>0</v>
      </c>
      <c r="BB1099" s="13">
        <f t="shared" si="1387"/>
        <v>0</v>
      </c>
      <c r="BC1099" s="13">
        <f t="shared" si="1388"/>
        <v>0</v>
      </c>
      <c r="BD1099" s="13">
        <f t="shared" si="1389"/>
        <v>0</v>
      </c>
      <c r="BE1099" s="13">
        <f t="shared" si="1390"/>
        <v>0</v>
      </c>
      <c r="BF1099" s="13">
        <f t="shared" si="1391"/>
        <v>0</v>
      </c>
      <c r="BG1099" s="13">
        <f t="shared" si="1392"/>
        <v>0</v>
      </c>
      <c r="BH1099" s="13">
        <f t="shared" si="1393"/>
        <v>0</v>
      </c>
      <c r="BI1099" s="13">
        <f t="shared" si="1394"/>
        <v>0</v>
      </c>
      <c r="BJ1099" s="14">
        <f t="shared" si="1395"/>
        <v>0</v>
      </c>
      <c r="BK1099" s="14">
        <f t="shared" si="1396"/>
        <v>1</v>
      </c>
      <c r="BL1099" s="14">
        <f t="shared" si="1397"/>
        <v>0</v>
      </c>
      <c r="BM1099" s="14">
        <f t="shared" si="1398"/>
        <v>0</v>
      </c>
      <c r="BN1099" s="14">
        <f t="shared" si="1399"/>
        <v>1</v>
      </c>
    </row>
    <row r="1100" spans="1:66" x14ac:dyDescent="0.25">
      <c r="A1100" t="s">
        <v>485</v>
      </c>
      <c r="B1100" t="s">
        <v>487</v>
      </c>
      <c r="C1100" t="s">
        <v>492</v>
      </c>
      <c r="D1100" s="24" t="s">
        <v>502</v>
      </c>
      <c r="E1100" s="10">
        <f>VLOOKUP(A1100,home!$A$2:$E$405,3,FALSE)</f>
        <v>1.44</v>
      </c>
      <c r="F1100" s="10">
        <f>VLOOKUP(B1100,home!$B$2:$E$405,3,FALSE)</f>
        <v>0</v>
      </c>
      <c r="G1100" s="10">
        <f>VLOOKUP(C1100,away!$B$2:$E$405,4,FALSE)</f>
        <v>0.35</v>
      </c>
      <c r="H1100" s="10">
        <f>VLOOKUP(A1100,away!$A$2:$E$405,3,FALSE)</f>
        <v>0.84</v>
      </c>
      <c r="I1100" s="10">
        <f>VLOOKUP(C1100,away!$B$2:$E$405,3,FALSE)</f>
        <v>1.04</v>
      </c>
      <c r="J1100" s="10">
        <f>VLOOKUP(B1100,home!$B$2:$E$405,4,FALSE)</f>
        <v>0</v>
      </c>
      <c r="K1100" s="12">
        <f t="shared" si="1344"/>
        <v>0</v>
      </c>
      <c r="L1100" s="12">
        <f t="shared" si="1345"/>
        <v>0</v>
      </c>
      <c r="M1100" s="13">
        <f t="shared" si="1346"/>
        <v>1</v>
      </c>
      <c r="N1100" s="13">
        <f t="shared" si="1347"/>
        <v>0</v>
      </c>
      <c r="O1100" s="13">
        <f t="shared" si="1348"/>
        <v>0</v>
      </c>
      <c r="P1100" s="13">
        <f t="shared" si="1349"/>
        <v>0</v>
      </c>
      <c r="Q1100" s="13">
        <f t="shared" si="1350"/>
        <v>0</v>
      </c>
      <c r="R1100" s="13">
        <f t="shared" si="1351"/>
        <v>0</v>
      </c>
      <c r="S1100" s="13">
        <f t="shared" si="1352"/>
        <v>0</v>
      </c>
      <c r="T1100" s="13">
        <f t="shared" si="1353"/>
        <v>0</v>
      </c>
      <c r="U1100" s="13">
        <f t="shared" si="1354"/>
        <v>0</v>
      </c>
      <c r="V1100" s="13">
        <f t="shared" si="1355"/>
        <v>0</v>
      </c>
      <c r="W1100" s="13">
        <f t="shared" si="1356"/>
        <v>0</v>
      </c>
      <c r="X1100" s="13">
        <f t="shared" si="1357"/>
        <v>0</v>
      </c>
      <c r="Y1100" s="13">
        <f t="shared" si="1358"/>
        <v>0</v>
      </c>
      <c r="Z1100" s="13">
        <f t="shared" si="1359"/>
        <v>0</v>
      </c>
      <c r="AA1100" s="13">
        <f t="shared" si="1360"/>
        <v>0</v>
      </c>
      <c r="AB1100" s="13">
        <f t="shared" si="1361"/>
        <v>0</v>
      </c>
      <c r="AC1100" s="13">
        <f t="shared" si="1362"/>
        <v>0</v>
      </c>
      <c r="AD1100" s="13">
        <f t="shared" si="1363"/>
        <v>0</v>
      </c>
      <c r="AE1100" s="13">
        <f t="shared" si="1364"/>
        <v>0</v>
      </c>
      <c r="AF1100" s="13">
        <f t="shared" si="1365"/>
        <v>0</v>
      </c>
      <c r="AG1100" s="13">
        <f t="shared" si="1366"/>
        <v>0</v>
      </c>
      <c r="AH1100" s="13">
        <f t="shared" si="1367"/>
        <v>0</v>
      </c>
      <c r="AI1100" s="13">
        <f t="shared" si="1368"/>
        <v>0</v>
      </c>
      <c r="AJ1100" s="13">
        <f t="shared" si="1369"/>
        <v>0</v>
      </c>
      <c r="AK1100" s="13">
        <f t="shared" si="1370"/>
        <v>0</v>
      </c>
      <c r="AL1100" s="13">
        <f t="shared" si="1371"/>
        <v>0</v>
      </c>
      <c r="AM1100" s="13">
        <f t="shared" si="1372"/>
        <v>0</v>
      </c>
      <c r="AN1100" s="13">
        <f t="shared" si="1373"/>
        <v>0</v>
      </c>
      <c r="AO1100" s="13">
        <f t="shared" si="1374"/>
        <v>0</v>
      </c>
      <c r="AP1100" s="13">
        <f t="shared" si="1375"/>
        <v>0</v>
      </c>
      <c r="AQ1100" s="13">
        <f t="shared" si="1376"/>
        <v>0</v>
      </c>
      <c r="AR1100" s="13">
        <f t="shared" si="1377"/>
        <v>0</v>
      </c>
      <c r="AS1100" s="13">
        <f t="shared" si="1378"/>
        <v>0</v>
      </c>
      <c r="AT1100" s="13">
        <f t="shared" si="1379"/>
        <v>0</v>
      </c>
      <c r="AU1100" s="13">
        <f t="shared" si="1380"/>
        <v>0</v>
      </c>
      <c r="AV1100" s="13">
        <f t="shared" si="1381"/>
        <v>0</v>
      </c>
      <c r="AW1100" s="13">
        <f t="shared" si="1382"/>
        <v>0</v>
      </c>
      <c r="AX1100" s="13">
        <f t="shared" si="1383"/>
        <v>0</v>
      </c>
      <c r="AY1100" s="13">
        <f t="shared" si="1384"/>
        <v>0</v>
      </c>
      <c r="AZ1100" s="13">
        <f t="shared" si="1385"/>
        <v>0</v>
      </c>
      <c r="BA1100" s="13">
        <f t="shared" si="1386"/>
        <v>0</v>
      </c>
      <c r="BB1100" s="13">
        <f t="shared" si="1387"/>
        <v>0</v>
      </c>
      <c r="BC1100" s="13">
        <f t="shared" si="1388"/>
        <v>0</v>
      </c>
      <c r="BD1100" s="13">
        <f t="shared" si="1389"/>
        <v>0</v>
      </c>
      <c r="BE1100" s="13">
        <f t="shared" si="1390"/>
        <v>0</v>
      </c>
      <c r="BF1100" s="13">
        <f t="shared" si="1391"/>
        <v>0</v>
      </c>
      <c r="BG1100" s="13">
        <f t="shared" si="1392"/>
        <v>0</v>
      </c>
      <c r="BH1100" s="13">
        <f t="shared" si="1393"/>
        <v>0</v>
      </c>
      <c r="BI1100" s="13">
        <f t="shared" si="1394"/>
        <v>0</v>
      </c>
      <c r="BJ1100" s="14">
        <f t="shared" si="1395"/>
        <v>0</v>
      </c>
      <c r="BK1100" s="14">
        <f t="shared" si="1396"/>
        <v>1</v>
      </c>
      <c r="BL1100" s="14">
        <f t="shared" si="1397"/>
        <v>0</v>
      </c>
      <c r="BM1100" s="14">
        <f t="shared" si="1398"/>
        <v>0</v>
      </c>
      <c r="BN1100" s="14">
        <f t="shared" si="1399"/>
        <v>1</v>
      </c>
    </row>
    <row r="1101" spans="1:66" x14ac:dyDescent="0.25">
      <c r="A1101" t="s">
        <v>485</v>
      </c>
      <c r="B1101" t="s">
        <v>491</v>
      </c>
      <c r="C1101" t="s">
        <v>496</v>
      </c>
      <c r="D1101" s="24" t="s">
        <v>502</v>
      </c>
      <c r="E1101" s="10">
        <f>VLOOKUP(A1101,home!$A$2:$E$405,3,FALSE)</f>
        <v>1.44</v>
      </c>
      <c r="F1101" s="10">
        <f>VLOOKUP(B1101,home!$B$2:$E$405,3,FALSE)</f>
        <v>0</v>
      </c>
      <c r="G1101" s="10">
        <f>VLOOKUP(C1101,away!$B$2:$E$405,4,FALSE)</f>
        <v>0.35</v>
      </c>
      <c r="H1101" s="10">
        <f>VLOOKUP(A1101,away!$A$2:$E$405,3,FALSE)</f>
        <v>0.84</v>
      </c>
      <c r="I1101" s="10">
        <f>VLOOKUP(C1101,away!$B$2:$E$405,3,FALSE)</f>
        <v>1.39</v>
      </c>
      <c r="J1101" s="10">
        <f>VLOOKUP(B1101,home!$B$2:$E$405,4,FALSE)</f>
        <v>0</v>
      </c>
      <c r="K1101" s="12">
        <f t="shared" si="1344"/>
        <v>0</v>
      </c>
      <c r="L1101" s="12">
        <f t="shared" si="1345"/>
        <v>0</v>
      </c>
      <c r="M1101" s="13">
        <f t="shared" si="1346"/>
        <v>1</v>
      </c>
      <c r="N1101" s="13">
        <f t="shared" si="1347"/>
        <v>0</v>
      </c>
      <c r="O1101" s="13">
        <f t="shared" si="1348"/>
        <v>0</v>
      </c>
      <c r="P1101" s="13">
        <f t="shared" si="1349"/>
        <v>0</v>
      </c>
      <c r="Q1101" s="13">
        <f t="shared" si="1350"/>
        <v>0</v>
      </c>
      <c r="R1101" s="13">
        <f t="shared" si="1351"/>
        <v>0</v>
      </c>
      <c r="S1101" s="13">
        <f t="shared" si="1352"/>
        <v>0</v>
      </c>
      <c r="T1101" s="13">
        <f t="shared" si="1353"/>
        <v>0</v>
      </c>
      <c r="U1101" s="13">
        <f t="shared" si="1354"/>
        <v>0</v>
      </c>
      <c r="V1101" s="13">
        <f t="shared" si="1355"/>
        <v>0</v>
      </c>
      <c r="W1101" s="13">
        <f t="shared" si="1356"/>
        <v>0</v>
      </c>
      <c r="X1101" s="13">
        <f t="shared" si="1357"/>
        <v>0</v>
      </c>
      <c r="Y1101" s="13">
        <f t="shared" si="1358"/>
        <v>0</v>
      </c>
      <c r="Z1101" s="13">
        <f t="shared" si="1359"/>
        <v>0</v>
      </c>
      <c r="AA1101" s="13">
        <f t="shared" si="1360"/>
        <v>0</v>
      </c>
      <c r="AB1101" s="13">
        <f t="shared" si="1361"/>
        <v>0</v>
      </c>
      <c r="AC1101" s="13">
        <f t="shared" si="1362"/>
        <v>0</v>
      </c>
      <c r="AD1101" s="13">
        <f t="shared" si="1363"/>
        <v>0</v>
      </c>
      <c r="AE1101" s="13">
        <f t="shared" si="1364"/>
        <v>0</v>
      </c>
      <c r="AF1101" s="13">
        <f t="shared" si="1365"/>
        <v>0</v>
      </c>
      <c r="AG1101" s="13">
        <f t="shared" si="1366"/>
        <v>0</v>
      </c>
      <c r="AH1101" s="13">
        <f t="shared" si="1367"/>
        <v>0</v>
      </c>
      <c r="AI1101" s="13">
        <f t="shared" si="1368"/>
        <v>0</v>
      </c>
      <c r="AJ1101" s="13">
        <f t="shared" si="1369"/>
        <v>0</v>
      </c>
      <c r="AK1101" s="13">
        <f t="shared" si="1370"/>
        <v>0</v>
      </c>
      <c r="AL1101" s="13">
        <f t="shared" si="1371"/>
        <v>0</v>
      </c>
      <c r="AM1101" s="13">
        <f t="shared" si="1372"/>
        <v>0</v>
      </c>
      <c r="AN1101" s="13">
        <f t="shared" si="1373"/>
        <v>0</v>
      </c>
      <c r="AO1101" s="13">
        <f t="shared" si="1374"/>
        <v>0</v>
      </c>
      <c r="AP1101" s="13">
        <f t="shared" si="1375"/>
        <v>0</v>
      </c>
      <c r="AQ1101" s="13">
        <f t="shared" si="1376"/>
        <v>0</v>
      </c>
      <c r="AR1101" s="13">
        <f t="shared" si="1377"/>
        <v>0</v>
      </c>
      <c r="AS1101" s="13">
        <f t="shared" si="1378"/>
        <v>0</v>
      </c>
      <c r="AT1101" s="13">
        <f t="shared" si="1379"/>
        <v>0</v>
      </c>
      <c r="AU1101" s="13">
        <f t="shared" si="1380"/>
        <v>0</v>
      </c>
      <c r="AV1101" s="13">
        <f t="shared" si="1381"/>
        <v>0</v>
      </c>
      <c r="AW1101" s="13">
        <f t="shared" si="1382"/>
        <v>0</v>
      </c>
      <c r="AX1101" s="13">
        <f t="shared" si="1383"/>
        <v>0</v>
      </c>
      <c r="AY1101" s="13">
        <f t="shared" si="1384"/>
        <v>0</v>
      </c>
      <c r="AZ1101" s="13">
        <f t="shared" si="1385"/>
        <v>0</v>
      </c>
      <c r="BA1101" s="13">
        <f t="shared" si="1386"/>
        <v>0</v>
      </c>
      <c r="BB1101" s="13">
        <f t="shared" si="1387"/>
        <v>0</v>
      </c>
      <c r="BC1101" s="13">
        <f t="shared" si="1388"/>
        <v>0</v>
      </c>
      <c r="BD1101" s="13">
        <f t="shared" si="1389"/>
        <v>0</v>
      </c>
      <c r="BE1101" s="13">
        <f t="shared" si="1390"/>
        <v>0</v>
      </c>
      <c r="BF1101" s="13">
        <f t="shared" si="1391"/>
        <v>0</v>
      </c>
      <c r="BG1101" s="13">
        <f t="shared" si="1392"/>
        <v>0</v>
      </c>
      <c r="BH1101" s="13">
        <f t="shared" si="1393"/>
        <v>0</v>
      </c>
      <c r="BI1101" s="13">
        <f t="shared" si="1394"/>
        <v>0</v>
      </c>
      <c r="BJ1101" s="14">
        <f t="shared" si="1395"/>
        <v>0</v>
      </c>
      <c r="BK1101" s="14">
        <f t="shared" si="1396"/>
        <v>1</v>
      </c>
      <c r="BL1101" s="14">
        <f t="shared" si="1397"/>
        <v>0</v>
      </c>
      <c r="BM1101" s="14">
        <f t="shared" si="1398"/>
        <v>0</v>
      </c>
      <c r="BN1101" s="14">
        <f t="shared" si="1399"/>
        <v>1</v>
      </c>
    </row>
    <row r="1102" spans="1:66" x14ac:dyDescent="0.25">
      <c r="A1102" t="s">
        <v>22</v>
      </c>
      <c r="B1102" t="s">
        <v>266</v>
      </c>
      <c r="C1102" t="s">
        <v>166</v>
      </c>
      <c r="D1102" s="24" t="s">
        <v>502</v>
      </c>
      <c r="E1102" s="10">
        <f>VLOOKUP(A1102,home!$A$2:$E$405,3,FALSE)</f>
        <v>1.6949152542372901</v>
      </c>
      <c r="F1102" s="10">
        <f>VLOOKUP(B1102,home!$B$2:$E$405,3,FALSE)</f>
        <v>0.89</v>
      </c>
      <c r="G1102" s="10">
        <f>VLOOKUP(C1102,away!$B$2:$E$405,4,FALSE)</f>
        <v>0.59</v>
      </c>
      <c r="H1102" s="10">
        <f>VLOOKUP(A1102,away!$A$2:$E$405,3,FALSE)</f>
        <v>1.55932203389831</v>
      </c>
      <c r="I1102" s="10">
        <f>VLOOKUP(C1102,away!$B$2:$E$405,3,FALSE)</f>
        <v>0.98</v>
      </c>
      <c r="J1102" s="10">
        <f>VLOOKUP(B1102,home!$B$2:$E$405,4,FALSE)</f>
        <v>1.6</v>
      </c>
      <c r="K1102" s="12">
        <f t="shared" si="1344"/>
        <v>0.89000000000000101</v>
      </c>
      <c r="L1102" s="12">
        <f t="shared" si="1345"/>
        <v>2.4450169491525502</v>
      </c>
      <c r="M1102" s="13">
        <f t="shared" si="1346"/>
        <v>3.561398257943265E-2</v>
      </c>
      <c r="N1102" s="13">
        <f t="shared" si="1347"/>
        <v>3.16964444956951E-2</v>
      </c>
      <c r="O1102" s="13">
        <f t="shared" si="1348"/>
        <v>8.7076791033536494E-2</v>
      </c>
      <c r="P1102" s="13">
        <f t="shared" si="1349"/>
        <v>7.7498344019847565E-2</v>
      </c>
      <c r="Q1102" s="13">
        <f t="shared" si="1350"/>
        <v>1.4104917800584335E-2</v>
      </c>
      <c r="R1102" s="13">
        <f t="shared" si="1351"/>
        <v>0.1064521149774058</v>
      </c>
      <c r="S1102" s="13">
        <f t="shared" si="1352"/>
        <v>4.2160360136801661E-2</v>
      </c>
      <c r="T1102" s="13">
        <f t="shared" si="1353"/>
        <v>3.4486763088832209E-2</v>
      </c>
      <c r="U1102" s="13">
        <f t="shared" si="1354"/>
        <v>9.4742382329891281E-2</v>
      </c>
      <c r="V1102" s="13">
        <f t="shared" si="1355"/>
        <v>1.0193743072666843E-2</v>
      </c>
      <c r="W1102" s="13">
        <f t="shared" si="1356"/>
        <v>4.1844589475066914E-3</v>
      </c>
      <c r="X1102" s="13">
        <f t="shared" si="1357"/>
        <v>1.0231073049686901E-2</v>
      </c>
      <c r="Y1102" s="13">
        <f t="shared" si="1358"/>
        <v>1.2507573507251176E-2</v>
      </c>
      <c r="Z1102" s="13">
        <f t="shared" si="1359"/>
        <v>8.6759075130964397E-2</v>
      </c>
      <c r="AA1102" s="13">
        <f t="shared" si="1360"/>
        <v>7.7215576866558416E-2</v>
      </c>
      <c r="AB1102" s="13">
        <f t="shared" si="1361"/>
        <v>3.4360931705618533E-2</v>
      </c>
      <c r="AC1102" s="13">
        <f t="shared" si="1362"/>
        <v>1.3863905239562125E-3</v>
      </c>
      <c r="AD1102" s="13">
        <f t="shared" si="1363"/>
        <v>9.3104211582023966E-4</v>
      </c>
      <c r="AE1102" s="13">
        <f t="shared" si="1364"/>
        <v>2.2764137535553376E-3</v>
      </c>
      <c r="AF1102" s="13">
        <f t="shared" si="1365"/>
        <v>2.7829351053633893E-3</v>
      </c>
      <c r="AG1102" s="13">
        <f t="shared" si="1366"/>
        <v>2.2681078336683749E-3</v>
      </c>
      <c r="AH1102" s="13">
        <f t="shared" si="1367"/>
        <v>5.3031852297001872E-2</v>
      </c>
      <c r="AI1102" s="13">
        <f t="shared" si="1368"/>
        <v>4.7198348544331727E-2</v>
      </c>
      <c r="AJ1102" s="13">
        <f t="shared" si="1369"/>
        <v>2.100326510222764E-2</v>
      </c>
      <c r="AK1102" s="13">
        <f t="shared" si="1370"/>
        <v>6.2309686469942081E-3</v>
      </c>
      <c r="AL1102" s="13">
        <f t="shared" si="1371"/>
        <v>1.2067504052014047E-4</v>
      </c>
      <c r="AM1102" s="13">
        <f t="shared" si="1372"/>
        <v>1.6572549661600288E-4</v>
      </c>
      <c r="AN1102" s="13">
        <f t="shared" si="1373"/>
        <v>4.0520164813285061E-4</v>
      </c>
      <c r="AO1102" s="13">
        <f t="shared" si="1374"/>
        <v>4.9536244875468397E-4</v>
      </c>
      <c r="AP1102" s="13">
        <f t="shared" si="1375"/>
        <v>4.0372319439297127E-4</v>
      </c>
      <c r="AQ1102" s="13">
        <f t="shared" si="1376"/>
        <v>2.4677751326420615E-4</v>
      </c>
      <c r="AR1102" s="13">
        <f t="shared" si="1377"/>
        <v>2.5932755542224836E-2</v>
      </c>
      <c r="AS1102" s="13">
        <f t="shared" si="1378"/>
        <v>2.3080152432580135E-2</v>
      </c>
      <c r="AT1102" s="13">
        <f t="shared" si="1379"/>
        <v>1.027066783249817E-2</v>
      </c>
      <c r="AU1102" s="13">
        <f t="shared" si="1380"/>
        <v>3.0469647903077946E-3</v>
      </c>
      <c r="AV1102" s="13">
        <f t="shared" si="1381"/>
        <v>6.7794966584348491E-4</v>
      </c>
      <c r="AW1102" s="13">
        <f t="shared" si="1382"/>
        <v>7.2943539521155266E-6</v>
      </c>
      <c r="AX1102" s="13">
        <f t="shared" si="1383"/>
        <v>2.4582615331373778E-5</v>
      </c>
      <c r="AY1102" s="13">
        <f t="shared" si="1384"/>
        <v>6.0104911139706217E-5</v>
      </c>
      <c r="AZ1102" s="13">
        <f t="shared" si="1385"/>
        <v>7.3478763231944839E-5</v>
      </c>
      <c r="BA1102" s="13">
        <f t="shared" si="1386"/>
        <v>5.9885607168290777E-5</v>
      </c>
      <c r="BB1102" s="13">
        <f t="shared" si="1387"/>
        <v>3.6605331134190603E-5</v>
      </c>
      <c r="BC1102" s="13">
        <f t="shared" si="1388"/>
        <v>1.7900131010487514E-5</v>
      </c>
      <c r="BD1102" s="13">
        <f t="shared" si="1389"/>
        <v>1.0567671139828247E-2</v>
      </c>
      <c r="BE1102" s="13">
        <f t="shared" si="1390"/>
        <v>9.4052273144471527E-3</v>
      </c>
      <c r="BF1102" s="13">
        <f t="shared" si="1391"/>
        <v>4.1853261549289868E-3</v>
      </c>
      <c r="BG1102" s="13">
        <f t="shared" si="1392"/>
        <v>1.2416467592956011E-3</v>
      </c>
      <c r="BH1102" s="13">
        <f t="shared" si="1393"/>
        <v>2.7626640394327152E-4</v>
      </c>
      <c r="BI1102" s="13">
        <f t="shared" si="1394"/>
        <v>4.9175419901902395E-5</v>
      </c>
      <c r="BJ1102" s="14">
        <f t="shared" si="1395"/>
        <v>0.11745907735814047</v>
      </c>
      <c r="BK1102" s="14">
        <f t="shared" si="1396"/>
        <v>0.16703360028436476</v>
      </c>
      <c r="BL1102" s="14">
        <f t="shared" si="1397"/>
        <v>0.6160460349593655</v>
      </c>
      <c r="BM1102" s="14">
        <f t="shared" si="1398"/>
        <v>0.63480238226914543</v>
      </c>
      <c r="BN1102" s="14">
        <f t="shared" si="1399"/>
        <v>0.35244259490650193</v>
      </c>
    </row>
    <row r="1103" spans="1:66" x14ac:dyDescent="0.25">
      <c r="A1103" t="s">
        <v>22</v>
      </c>
      <c r="B1103" t="s">
        <v>175</v>
      </c>
      <c r="C1103" t="s">
        <v>165</v>
      </c>
      <c r="D1103" s="24" t="s">
        <v>502</v>
      </c>
      <c r="E1103" s="10">
        <f>VLOOKUP(A1103,home!$A$2:$E$405,3,FALSE)</f>
        <v>1.6949152542372901</v>
      </c>
      <c r="F1103" s="10">
        <f>VLOOKUP(B1103,home!$B$2:$E$405,3,FALSE)</f>
        <v>0</v>
      </c>
      <c r="G1103" s="10">
        <f>VLOOKUP(C1103,away!$B$2:$E$405,4,FALSE)</f>
        <v>1.77</v>
      </c>
      <c r="H1103" s="10">
        <f>VLOOKUP(A1103,away!$A$2:$E$405,3,FALSE)</f>
        <v>1.55932203389831</v>
      </c>
      <c r="I1103" s="10">
        <f>VLOOKUP(C1103,away!$B$2:$E$405,3,FALSE)</f>
        <v>0.98</v>
      </c>
      <c r="J1103" s="10">
        <f>VLOOKUP(B1103,home!$B$2:$E$405,4,FALSE)</f>
        <v>0</v>
      </c>
      <c r="K1103" s="12">
        <f t="shared" si="1344"/>
        <v>0</v>
      </c>
      <c r="L1103" s="12">
        <f t="shared" si="1345"/>
        <v>0</v>
      </c>
      <c r="M1103" s="13">
        <f t="shared" si="1346"/>
        <v>1</v>
      </c>
      <c r="N1103" s="13">
        <f t="shared" si="1347"/>
        <v>0</v>
      </c>
      <c r="O1103" s="13">
        <f t="shared" si="1348"/>
        <v>0</v>
      </c>
      <c r="P1103" s="13">
        <f t="shared" si="1349"/>
        <v>0</v>
      </c>
      <c r="Q1103" s="13">
        <f t="shared" si="1350"/>
        <v>0</v>
      </c>
      <c r="R1103" s="13">
        <f t="shared" si="1351"/>
        <v>0</v>
      </c>
      <c r="S1103" s="13">
        <f t="shared" si="1352"/>
        <v>0</v>
      </c>
      <c r="T1103" s="13">
        <f t="shared" si="1353"/>
        <v>0</v>
      </c>
      <c r="U1103" s="13">
        <f t="shared" si="1354"/>
        <v>0</v>
      </c>
      <c r="V1103" s="13">
        <f t="shared" si="1355"/>
        <v>0</v>
      </c>
      <c r="W1103" s="13">
        <f t="shared" si="1356"/>
        <v>0</v>
      </c>
      <c r="X1103" s="13">
        <f t="shared" si="1357"/>
        <v>0</v>
      </c>
      <c r="Y1103" s="13">
        <f t="shared" si="1358"/>
        <v>0</v>
      </c>
      <c r="Z1103" s="13">
        <f t="shared" si="1359"/>
        <v>0</v>
      </c>
      <c r="AA1103" s="13">
        <f t="shared" si="1360"/>
        <v>0</v>
      </c>
      <c r="AB1103" s="13">
        <f t="shared" si="1361"/>
        <v>0</v>
      </c>
      <c r="AC1103" s="13">
        <f t="shared" si="1362"/>
        <v>0</v>
      </c>
      <c r="AD1103" s="13">
        <f t="shared" si="1363"/>
        <v>0</v>
      </c>
      <c r="AE1103" s="13">
        <f t="shared" si="1364"/>
        <v>0</v>
      </c>
      <c r="AF1103" s="13">
        <f t="shared" si="1365"/>
        <v>0</v>
      </c>
      <c r="AG1103" s="13">
        <f t="shared" si="1366"/>
        <v>0</v>
      </c>
      <c r="AH1103" s="13">
        <f t="shared" si="1367"/>
        <v>0</v>
      </c>
      <c r="AI1103" s="13">
        <f t="shared" si="1368"/>
        <v>0</v>
      </c>
      <c r="AJ1103" s="13">
        <f t="shared" si="1369"/>
        <v>0</v>
      </c>
      <c r="AK1103" s="13">
        <f t="shared" si="1370"/>
        <v>0</v>
      </c>
      <c r="AL1103" s="13">
        <f t="shared" si="1371"/>
        <v>0</v>
      </c>
      <c r="AM1103" s="13">
        <f t="shared" si="1372"/>
        <v>0</v>
      </c>
      <c r="AN1103" s="13">
        <f t="shared" si="1373"/>
        <v>0</v>
      </c>
      <c r="AO1103" s="13">
        <f t="shared" si="1374"/>
        <v>0</v>
      </c>
      <c r="AP1103" s="13">
        <f t="shared" si="1375"/>
        <v>0</v>
      </c>
      <c r="AQ1103" s="13">
        <f t="shared" si="1376"/>
        <v>0</v>
      </c>
      <c r="AR1103" s="13">
        <f t="shared" si="1377"/>
        <v>0</v>
      </c>
      <c r="AS1103" s="13">
        <f t="shared" si="1378"/>
        <v>0</v>
      </c>
      <c r="AT1103" s="13">
        <f t="shared" si="1379"/>
        <v>0</v>
      </c>
      <c r="AU1103" s="13">
        <f t="shared" si="1380"/>
        <v>0</v>
      </c>
      <c r="AV1103" s="13">
        <f t="shared" si="1381"/>
        <v>0</v>
      </c>
      <c r="AW1103" s="13">
        <f t="shared" si="1382"/>
        <v>0</v>
      </c>
      <c r="AX1103" s="13">
        <f t="shared" si="1383"/>
        <v>0</v>
      </c>
      <c r="AY1103" s="13">
        <f t="shared" si="1384"/>
        <v>0</v>
      </c>
      <c r="AZ1103" s="13">
        <f t="shared" si="1385"/>
        <v>0</v>
      </c>
      <c r="BA1103" s="13">
        <f t="shared" si="1386"/>
        <v>0</v>
      </c>
      <c r="BB1103" s="13">
        <f t="shared" si="1387"/>
        <v>0</v>
      </c>
      <c r="BC1103" s="13">
        <f t="shared" si="1388"/>
        <v>0</v>
      </c>
      <c r="BD1103" s="13">
        <f t="shared" si="1389"/>
        <v>0</v>
      </c>
      <c r="BE1103" s="13">
        <f t="shared" si="1390"/>
        <v>0</v>
      </c>
      <c r="BF1103" s="13">
        <f t="shared" si="1391"/>
        <v>0</v>
      </c>
      <c r="BG1103" s="13">
        <f t="shared" si="1392"/>
        <v>0</v>
      </c>
      <c r="BH1103" s="13">
        <f t="shared" si="1393"/>
        <v>0</v>
      </c>
      <c r="BI1103" s="13">
        <f t="shared" si="1394"/>
        <v>0</v>
      </c>
      <c r="BJ1103" s="14">
        <f t="shared" si="1395"/>
        <v>0</v>
      </c>
      <c r="BK1103" s="14">
        <f t="shared" si="1396"/>
        <v>1</v>
      </c>
      <c r="BL1103" s="14">
        <f t="shared" si="1397"/>
        <v>0</v>
      </c>
      <c r="BM1103" s="14">
        <f t="shared" si="1398"/>
        <v>0</v>
      </c>
      <c r="BN1103" s="14">
        <f t="shared" si="1399"/>
        <v>1</v>
      </c>
    </row>
    <row r="1104" spans="1:66" x14ac:dyDescent="0.25">
      <c r="A1104" t="s">
        <v>22</v>
      </c>
      <c r="B1104" t="s">
        <v>23</v>
      </c>
      <c r="C1104" t="s">
        <v>290</v>
      </c>
      <c r="D1104" s="24" t="s">
        <v>502</v>
      </c>
      <c r="E1104" s="10">
        <f>VLOOKUP(A1104,home!$A$2:$E$405,3,FALSE)</f>
        <v>1.6949152542372901</v>
      </c>
      <c r="F1104" s="10">
        <f>VLOOKUP(B1104,home!$B$2:$E$405,3,FALSE)</f>
        <v>2.16</v>
      </c>
      <c r="G1104" s="10">
        <f>VLOOKUP(C1104,away!$B$2:$E$405,4,FALSE)</f>
        <v>1.57</v>
      </c>
      <c r="H1104" s="10">
        <f>VLOOKUP(A1104,away!$A$2:$E$405,3,FALSE)</f>
        <v>1.55932203389831</v>
      </c>
      <c r="I1104" s="10">
        <f>VLOOKUP(C1104,away!$B$2:$E$405,3,FALSE)</f>
        <v>0.59</v>
      </c>
      <c r="J1104" s="10">
        <f>VLOOKUP(B1104,home!$B$2:$E$405,4,FALSE)</f>
        <v>1.07</v>
      </c>
      <c r="K1104" s="12">
        <f t="shared" si="1344"/>
        <v>5.7477966101694991</v>
      </c>
      <c r="L1104" s="12">
        <f t="shared" si="1345"/>
        <v>0.98440000000000316</v>
      </c>
      <c r="M1104" s="13">
        <f t="shared" si="1346"/>
        <v>1.1919119146568025E-3</v>
      </c>
      <c r="N1104" s="13">
        <f t="shared" si="1347"/>
        <v>6.8508672626850066E-3</v>
      </c>
      <c r="O1104" s="13">
        <f t="shared" si="1348"/>
        <v>1.17331808878816E-3</v>
      </c>
      <c r="P1104" s="13">
        <f t="shared" si="1349"/>
        <v>6.7439937333871412E-3</v>
      </c>
      <c r="Q1104" s="13">
        <f t="shared" si="1350"/>
        <v>1.9688695814591047E-2</v>
      </c>
      <c r="R1104" s="13">
        <f t="shared" si="1351"/>
        <v>5.7750716330153419E-4</v>
      </c>
      <c r="S1104" s="13">
        <f t="shared" si="1352"/>
        <v>9.5395999730946823E-3</v>
      </c>
      <c r="T1104" s="13">
        <f t="shared" si="1353"/>
        <v>1.9381552159883485E-2</v>
      </c>
      <c r="U1104" s="13">
        <f t="shared" si="1354"/>
        <v>3.3193937155731614E-3</v>
      </c>
      <c r="V1104" s="13">
        <f t="shared" si="1355"/>
        <v>5.9973673526309227E-3</v>
      </c>
      <c r="W1104" s="13">
        <f t="shared" si="1356"/>
        <v>3.7722206353921608E-2</v>
      </c>
      <c r="X1104" s="13">
        <f t="shared" si="1357"/>
        <v>3.7133739934800548E-2</v>
      </c>
      <c r="Y1104" s="13">
        <f t="shared" si="1358"/>
        <v>1.8277226795908885E-2</v>
      </c>
      <c r="Z1104" s="13">
        <f t="shared" si="1359"/>
        <v>1.8949935051801073E-4</v>
      </c>
      <c r="AA1104" s="13">
        <f t="shared" si="1360"/>
        <v>1.0892037245367437E-3</v>
      </c>
      <c r="AB1104" s="13">
        <f t="shared" si="1361"/>
        <v>3.1302607378381458E-3</v>
      </c>
      <c r="AC1104" s="13">
        <f t="shared" si="1362"/>
        <v>2.1208681271661749E-3</v>
      </c>
      <c r="AD1104" s="13">
        <f t="shared" si="1363"/>
        <v>5.4204892452296226E-2</v>
      </c>
      <c r="AE1104" s="13">
        <f t="shared" si="1364"/>
        <v>5.3359296130040569E-2</v>
      </c>
      <c r="AF1104" s="13">
        <f t="shared" si="1365"/>
        <v>2.6263445555206048E-2</v>
      </c>
      <c r="AG1104" s="13">
        <f t="shared" si="1366"/>
        <v>8.6179119348483071E-3</v>
      </c>
      <c r="AH1104" s="13">
        <f t="shared" si="1367"/>
        <v>4.6635790162482581E-5</v>
      </c>
      <c r="AI1104" s="13">
        <f t="shared" si="1368"/>
        <v>2.6805303660849339E-4</v>
      </c>
      <c r="AJ1104" s="13">
        <f t="shared" si="1369"/>
        <v>7.7035716758196995E-4</v>
      </c>
      <c r="AK1104" s="13">
        <f t="shared" si="1370"/>
        <v>1.4759521054824745E-3</v>
      </c>
      <c r="AL1104" s="13">
        <f t="shared" si="1371"/>
        <v>4.8000598645136057E-4</v>
      </c>
      <c r="AM1104" s="13">
        <f t="shared" si="1372"/>
        <v>6.2311739418382084E-2</v>
      </c>
      <c r="AN1104" s="13">
        <f t="shared" si="1373"/>
        <v>6.1339676283455519E-2</v>
      </c>
      <c r="AO1104" s="13">
        <f t="shared" si="1374"/>
        <v>3.01913886667169E-2</v>
      </c>
      <c r="AP1104" s="13">
        <f t="shared" si="1375"/>
        <v>9.9068010011720727E-3</v>
      </c>
      <c r="AQ1104" s="13">
        <f t="shared" si="1376"/>
        <v>2.438063726388454E-3</v>
      </c>
      <c r="AR1104" s="13">
        <f t="shared" si="1377"/>
        <v>9.1816543671896023E-6</v>
      </c>
      <c r="AS1104" s="13">
        <f t="shared" si="1378"/>
        <v>5.2774281847480372E-5</v>
      </c>
      <c r="AT1104" s="13">
        <f t="shared" si="1379"/>
        <v>1.5166791915353879E-4</v>
      </c>
      <c r="AU1104" s="13">
        <f t="shared" si="1380"/>
        <v>2.9058545052739062E-4</v>
      </c>
      <c r="AV1104" s="13">
        <f t="shared" si="1381"/>
        <v>4.1755651687647795E-4</v>
      </c>
      <c r="AW1104" s="13">
        <f t="shared" si="1382"/>
        <v>7.5442687333065003E-5</v>
      </c>
      <c r="AX1104" s="13">
        <f t="shared" si="1383"/>
        <v>5.9692534100456961E-2</v>
      </c>
      <c r="AY1104" s="13">
        <f t="shared" si="1384"/>
        <v>5.8761330568490013E-2</v>
      </c>
      <c r="AZ1104" s="13">
        <f t="shared" si="1385"/>
        <v>2.8922326905810872E-2</v>
      </c>
      <c r="BA1104" s="13">
        <f t="shared" si="1386"/>
        <v>9.4903795353601071E-3</v>
      </c>
      <c r="BB1104" s="13">
        <f t="shared" si="1387"/>
        <v>2.3355824036521292E-3</v>
      </c>
      <c r="BC1104" s="13">
        <f t="shared" si="1388"/>
        <v>4.5982946363103285E-4</v>
      </c>
      <c r="BD1104" s="13">
        <f t="shared" si="1389"/>
        <v>1.5064034265102451E-6</v>
      </c>
      <c r="BE1104" s="13">
        <f t="shared" si="1390"/>
        <v>8.6585005084433039E-6</v>
      </c>
      <c r="BF1104" s="13">
        <f t="shared" si="1391"/>
        <v>2.4883649935790668E-5</v>
      </c>
      <c r="BG1104" s="13">
        <f t="shared" si="1392"/>
        <v>4.7675386249860688E-5</v>
      </c>
      <c r="BH1104" s="13">
        <f t="shared" si="1393"/>
        <v>6.8507105868867682E-5</v>
      </c>
      <c r="BI1104" s="13">
        <f t="shared" si="1394"/>
        <v>7.8752982177120119E-5</v>
      </c>
      <c r="BJ1104" s="14">
        <f t="shared" si="1395"/>
        <v>0.60734948646769782</v>
      </c>
      <c r="BK1104" s="14">
        <f t="shared" si="1396"/>
        <v>8.4835077655877097E-2</v>
      </c>
      <c r="BL1104" s="14">
        <f t="shared" si="1397"/>
        <v>1.3002431380811837E-2</v>
      </c>
      <c r="BM1104" s="14">
        <f t="shared" si="1398"/>
        <v>0.61046431299633819</v>
      </c>
      <c r="BN1104" s="14">
        <f t="shared" si="1399"/>
        <v>3.6226293977409695E-2</v>
      </c>
    </row>
    <row r="1105" spans="1:66" x14ac:dyDescent="0.25">
      <c r="A1105" t="s">
        <v>22</v>
      </c>
      <c r="B1105" t="s">
        <v>163</v>
      </c>
      <c r="C1105" t="s">
        <v>24</v>
      </c>
      <c r="D1105" s="24" t="s">
        <v>502</v>
      </c>
      <c r="E1105" s="10">
        <f>VLOOKUP(A1105,home!$A$2:$E$405,3,FALSE)</f>
        <v>1.6949152542372901</v>
      </c>
      <c r="F1105" s="10">
        <f>VLOOKUP(B1105,home!$B$2:$E$405,3,FALSE)</f>
        <v>1.18</v>
      </c>
      <c r="G1105" s="10">
        <f>VLOOKUP(C1105,away!$B$2:$E$405,4,FALSE)</f>
        <v>1.18</v>
      </c>
      <c r="H1105" s="10">
        <f>VLOOKUP(A1105,away!$A$2:$E$405,3,FALSE)</f>
        <v>1.55932203389831</v>
      </c>
      <c r="I1105" s="10">
        <f>VLOOKUP(C1105,away!$B$2:$E$405,3,FALSE)</f>
        <v>1.57</v>
      </c>
      <c r="J1105" s="10">
        <f>VLOOKUP(B1105,home!$B$2:$E$405,4,FALSE)</f>
        <v>1.71</v>
      </c>
      <c r="K1105" s="12">
        <f t="shared" si="1344"/>
        <v>2.3600000000000025</v>
      </c>
      <c r="L1105" s="12">
        <f t="shared" si="1345"/>
        <v>4.1863118644067931</v>
      </c>
      <c r="M1105" s="13">
        <f t="shared" si="1346"/>
        <v>1.4353997969792013E-3</v>
      </c>
      <c r="N1105" s="13">
        <f t="shared" si="1347"/>
        <v>3.3875435208709191E-3</v>
      </c>
      <c r="O1105" s="13">
        <f t="shared" si="1348"/>
        <v>6.0090312002611338E-3</v>
      </c>
      <c r="P1105" s="13">
        <f t="shared" si="1349"/>
        <v>1.4181313632616292E-2</v>
      </c>
      <c r="Q1105" s="13">
        <f t="shared" si="1350"/>
        <v>3.99730135462769E-3</v>
      </c>
      <c r="R1105" s="13">
        <f t="shared" si="1351"/>
        <v>1.2577839303621887E-2</v>
      </c>
      <c r="S1105" s="13">
        <f t="shared" si="1352"/>
        <v>3.5026766892726317E-2</v>
      </c>
      <c r="T1105" s="13">
        <f t="shared" si="1353"/>
        <v>1.6733950086487245E-2</v>
      </c>
      <c r="U1105" s="13">
        <f t="shared" si="1354"/>
        <v>2.9683700756547686E-2</v>
      </c>
      <c r="V1105" s="13">
        <f t="shared" si="1355"/>
        <v>3.8450423195889129E-2</v>
      </c>
      <c r="W1105" s="13">
        <f t="shared" si="1356"/>
        <v>3.1445437323071191E-3</v>
      </c>
      <c r="X1105" s="13">
        <f t="shared" si="1357"/>
        <v>1.3164040734703314E-2</v>
      </c>
      <c r="Y1105" s="13">
        <f t="shared" si="1358"/>
        <v>2.7554389955611394E-2</v>
      </c>
      <c r="Z1105" s="13">
        <f t="shared" si="1359"/>
        <v>1.7551585968451463E-2</v>
      </c>
      <c r="AA1105" s="13">
        <f t="shared" si="1360"/>
        <v>4.1421742885545502E-2</v>
      </c>
      <c r="AB1105" s="13">
        <f t="shared" si="1361"/>
        <v>4.8877656604943753E-2</v>
      </c>
      <c r="AC1105" s="13">
        <f t="shared" si="1362"/>
        <v>2.3742405765420908E-2</v>
      </c>
      <c r="AD1105" s="13">
        <f t="shared" si="1363"/>
        <v>1.8552808020612019E-3</v>
      </c>
      <c r="AE1105" s="13">
        <f t="shared" si="1364"/>
        <v>7.7667840334749621E-3</v>
      </c>
      <c r="AF1105" s="13">
        <f t="shared" si="1365"/>
        <v>1.6257090073810737E-2</v>
      </c>
      <c r="AG1105" s="13">
        <f t="shared" si="1366"/>
        <v>2.2685749685574606E-2</v>
      </c>
      <c r="AH1105" s="13">
        <f t="shared" si="1367"/>
        <v>1.8369103144721038E-2</v>
      </c>
      <c r="AI1105" s="13">
        <f t="shared" si="1368"/>
        <v>4.3351083421541696E-2</v>
      </c>
      <c r="AJ1105" s="13">
        <f t="shared" si="1369"/>
        <v>5.1154278437419272E-2</v>
      </c>
      <c r="AK1105" s="13">
        <f t="shared" si="1370"/>
        <v>4.0241365704103201E-2</v>
      </c>
      <c r="AL1105" s="13">
        <f t="shared" si="1371"/>
        <v>9.3827100508402685E-3</v>
      </c>
      <c r="AM1105" s="13">
        <f t="shared" si="1372"/>
        <v>8.7569253857288764E-4</v>
      </c>
      <c r="AN1105" s="13">
        <f t="shared" si="1373"/>
        <v>3.6659220638001837E-3</v>
      </c>
      <c r="AO1105" s="13">
        <f t="shared" si="1374"/>
        <v>7.6733465148386719E-3</v>
      </c>
      <c r="AP1105" s="13">
        <f t="shared" si="1375"/>
        <v>1.0707673851591219E-2</v>
      </c>
      <c r="AQ1105" s="13">
        <f t="shared" si="1376"/>
        <v>1.1206415521278676E-2</v>
      </c>
      <c r="AR1105" s="13">
        <f t="shared" si="1377"/>
        <v>1.537975888665156E-2</v>
      </c>
      <c r="AS1105" s="13">
        <f t="shared" si="1378"/>
        <v>3.629623097249772E-2</v>
      </c>
      <c r="AT1105" s="13">
        <f t="shared" si="1379"/>
        <v>4.2829552547547368E-2</v>
      </c>
      <c r="AU1105" s="13">
        <f t="shared" si="1380"/>
        <v>3.3692581337403965E-2</v>
      </c>
      <c r="AV1105" s="13">
        <f t="shared" si="1381"/>
        <v>1.9878622989068357E-2</v>
      </c>
      <c r="AW1105" s="13">
        <f t="shared" si="1382"/>
        <v>2.574953415512414E-3</v>
      </c>
      <c r="AX1105" s="13">
        <f t="shared" si="1383"/>
        <v>3.4443906517200303E-4</v>
      </c>
      <c r="AY1105" s="13">
        <f t="shared" si="1384"/>
        <v>1.4419293450947412E-3</v>
      </c>
      <c r="AZ1105" s="13">
        <f t="shared" si="1385"/>
        <v>3.0181829625032159E-3</v>
      </c>
      <c r="BA1105" s="13">
        <f t="shared" si="1386"/>
        <v>4.2116850482925529E-3</v>
      </c>
      <c r="BB1105" s="13">
        <f t="shared" si="1387"/>
        <v>4.4078567717029523E-3</v>
      </c>
      <c r="BC1105" s="13">
        <f t="shared" si="1388"/>
        <v>3.690532619997178E-3</v>
      </c>
      <c r="BD1105" s="13">
        <f t="shared" si="1389"/>
        <v>1.0730744516484213E-2</v>
      </c>
      <c r="BE1105" s="13">
        <f t="shared" si="1390"/>
        <v>2.5324557058902773E-2</v>
      </c>
      <c r="BF1105" s="13">
        <f t="shared" si="1391"/>
        <v>2.988297732950531E-2</v>
      </c>
      <c r="BG1105" s="13">
        <f t="shared" si="1392"/>
        <v>2.3507942165877534E-2</v>
      </c>
      <c r="BH1105" s="13">
        <f t="shared" si="1393"/>
        <v>1.3869685877867757E-2</v>
      </c>
      <c r="BI1105" s="13">
        <f t="shared" si="1394"/>
        <v>6.5464917343535847E-3</v>
      </c>
      <c r="BJ1105" s="14">
        <f t="shared" si="1395"/>
        <v>0.16779035028237349</v>
      </c>
      <c r="BK1105" s="14">
        <f t="shared" si="1396"/>
        <v>0.12366094867956687</v>
      </c>
      <c r="BL1105" s="14">
        <f t="shared" si="1397"/>
        <v>0.54962494687486529</v>
      </c>
      <c r="BM1105" s="14">
        <f t="shared" si="1398"/>
        <v>0.81817242706669768</v>
      </c>
      <c r="BN1105" s="14">
        <f t="shared" si="1399"/>
        <v>4.1588428808977125E-2</v>
      </c>
    </row>
    <row r="1106" spans="1:66" x14ac:dyDescent="0.25">
      <c r="A1106" t="s">
        <v>22</v>
      </c>
      <c r="B1106" t="s">
        <v>264</v>
      </c>
      <c r="C1106" t="s">
        <v>291</v>
      </c>
      <c r="D1106" s="24" t="s">
        <v>502</v>
      </c>
      <c r="E1106" s="10">
        <f>VLOOKUP(A1106,home!$A$2:$E$405,3,FALSE)</f>
        <v>1.6949152542372901</v>
      </c>
      <c r="F1106" s="10">
        <f>VLOOKUP(B1106,home!$B$2:$E$405,3,FALSE)</f>
        <v>0.79</v>
      </c>
      <c r="G1106" s="10">
        <f>VLOOKUP(C1106,away!$B$2:$E$405,4,FALSE)</f>
        <v>0.39</v>
      </c>
      <c r="H1106" s="10">
        <f>VLOOKUP(A1106,away!$A$2:$E$405,3,FALSE)</f>
        <v>1.55932203389831</v>
      </c>
      <c r="I1106" s="10">
        <f>VLOOKUP(C1106,away!$B$2:$E$405,3,FALSE)</f>
        <v>0.79</v>
      </c>
      <c r="J1106" s="10">
        <f>VLOOKUP(B1106,home!$B$2:$E$405,4,FALSE)</f>
        <v>0.86</v>
      </c>
      <c r="K1106" s="12">
        <f t="shared" si="1344"/>
        <v>0.52220338983050907</v>
      </c>
      <c r="L1106" s="12">
        <f t="shared" si="1345"/>
        <v>1.0594033898305117</v>
      </c>
      <c r="M1106" s="13">
        <f t="shared" si="1346"/>
        <v>0.20564440735122649</v>
      </c>
      <c r="N1106" s="13">
        <f t="shared" si="1347"/>
        <v>0.10738820661849652</v>
      </c>
      <c r="O1106" s="13">
        <f t="shared" si="1348"/>
        <v>0.21786038224757592</v>
      </c>
      <c r="P1106" s="13">
        <f t="shared" si="1349"/>
        <v>0.11376743011945459</v>
      </c>
      <c r="Q1106" s="13">
        <f t="shared" si="1350"/>
        <v>2.8039242761998998E-2</v>
      </c>
      <c r="R1106" s="13">
        <f t="shared" si="1351"/>
        <v>0.11540101373142649</v>
      </c>
      <c r="S1106" s="13">
        <f t="shared" si="1352"/>
        <v>1.5734719366667711E-2</v>
      </c>
      <c r="T1106" s="13">
        <f t="shared" si="1353"/>
        <v>2.9704868830342377E-2</v>
      </c>
      <c r="U1106" s="13">
        <f t="shared" si="1354"/>
        <v>6.0262800560428029E-2</v>
      </c>
      <c r="V1106" s="13">
        <f t="shared" si="1355"/>
        <v>9.6720278197891219E-4</v>
      </c>
      <c r="W1106" s="13">
        <f t="shared" si="1356"/>
        <v>4.8807292061988144E-3</v>
      </c>
      <c r="X1106" s="13">
        <f t="shared" si="1357"/>
        <v>5.1706610658918059E-3</v>
      </c>
      <c r="Y1106" s="13">
        <f t="shared" si="1358"/>
        <v>2.7389079304352133E-3</v>
      </c>
      <c r="Z1106" s="13">
        <f t="shared" si="1359"/>
        <v>4.0752075045650218E-2</v>
      </c>
      <c r="AA1106" s="13">
        <f t="shared" si="1360"/>
        <v>2.1280871731465839E-2</v>
      </c>
      <c r="AB1106" s="13">
        <f t="shared" si="1361"/>
        <v>5.5564716783598591E-3</v>
      </c>
      <c r="AC1106" s="13">
        <f t="shared" si="1362"/>
        <v>3.3442489491761912E-5</v>
      </c>
      <c r="AD1106" s="13">
        <f t="shared" si="1363"/>
        <v>6.371833340804477E-4</v>
      </c>
      <c r="AE1106" s="13">
        <f t="shared" si="1364"/>
        <v>6.7503418406833363E-4</v>
      </c>
      <c r="AF1106" s="13">
        <f t="shared" si="1365"/>
        <v>3.5756675142673314E-4</v>
      </c>
      <c r="AG1106" s="13">
        <f t="shared" si="1366"/>
        <v>1.2626914285072168E-4</v>
      </c>
      <c r="AH1106" s="13">
        <f t="shared" si="1367"/>
        <v>1.079322161149731E-2</v>
      </c>
      <c r="AI1106" s="13">
        <f t="shared" si="1368"/>
        <v>5.6362569127158041E-3</v>
      </c>
      <c r="AJ1106" s="13">
        <f t="shared" si="1369"/>
        <v>1.4716362328879165E-3</v>
      </c>
      <c r="AK1106" s="13">
        <f t="shared" si="1370"/>
        <v>2.561644764704902E-4</v>
      </c>
      <c r="AL1106" s="13">
        <f t="shared" si="1371"/>
        <v>7.4004756760080786E-7</v>
      </c>
      <c r="AM1106" s="13">
        <f t="shared" si="1372"/>
        <v>6.6547859400063102E-5</v>
      </c>
      <c r="AN1106" s="13">
        <f t="shared" si="1373"/>
        <v>7.0501027834391132E-5</v>
      </c>
      <c r="AO1106" s="13">
        <f t="shared" si="1374"/>
        <v>3.7344513937144612E-5</v>
      </c>
      <c r="AP1106" s="13">
        <f t="shared" si="1375"/>
        <v>1.3187634885527934E-5</v>
      </c>
      <c r="AQ1106" s="13">
        <f t="shared" si="1376"/>
        <v>3.4927562753938501E-6</v>
      </c>
      <c r="AR1106" s="13">
        <f t="shared" si="1377"/>
        <v>2.286875112482439E-3</v>
      </c>
      <c r="AS1106" s="13">
        <f t="shared" si="1378"/>
        <v>1.1942139358573562E-3</v>
      </c>
      <c r="AT1106" s="13">
        <f t="shared" si="1379"/>
        <v>3.1181128274377279E-4</v>
      </c>
      <c r="AU1106" s="13">
        <f t="shared" si="1380"/>
        <v>5.4276302945399161E-5</v>
      </c>
      <c r="AV1106" s="13">
        <f t="shared" si="1381"/>
        <v>7.0858173463887712E-6</v>
      </c>
      <c r="AW1106" s="13">
        <f t="shared" si="1382"/>
        <v>1.1372558504229213E-8</v>
      </c>
      <c r="AX1106" s="13">
        <f t="shared" si="1383"/>
        <v>5.791919627446176E-6</v>
      </c>
      <c r="AY1106" s="13">
        <f t="shared" si="1384"/>
        <v>6.1359792869423528E-6</v>
      </c>
      <c r="AZ1106" s="13">
        <f t="shared" si="1385"/>
        <v>3.2502386282582673E-6</v>
      </c>
      <c r="BA1106" s="13">
        <f t="shared" si="1386"/>
        <v>1.1477712735116271E-6</v>
      </c>
      <c r="BB1106" s="13">
        <f t="shared" si="1387"/>
        <v>3.0398819447707524E-7</v>
      </c>
      <c r="BC1106" s="13">
        <f t="shared" si="1388"/>
        <v>6.4409224739494104E-8</v>
      </c>
      <c r="BD1106" s="13">
        <f t="shared" si="1389"/>
        <v>4.0378720771382126E-4</v>
      </c>
      <c r="BE1106" s="13">
        <f t="shared" si="1390"/>
        <v>2.1085904863835331E-4</v>
      </c>
      <c r="BF1106" s="13">
        <f t="shared" si="1391"/>
        <v>5.5055654987692149E-5</v>
      </c>
      <c r="BG1106" s="13">
        <f t="shared" si="1392"/>
        <v>9.5834165546372713E-6</v>
      </c>
      <c r="BH1106" s="13">
        <f t="shared" si="1393"/>
        <v>1.2511231527473504E-6</v>
      </c>
      <c r="BI1106" s="13">
        <f t="shared" si="1394"/>
        <v>1.3066815029202004E-7</v>
      </c>
      <c r="BJ1106" s="14">
        <f t="shared" si="1395"/>
        <v>0.17992643792435783</v>
      </c>
      <c r="BK1106" s="14">
        <f t="shared" si="1396"/>
        <v>0.33615407813567405</v>
      </c>
      <c r="BL1106" s="14">
        <f t="shared" si="1397"/>
        <v>0.44305374875340059</v>
      </c>
      <c r="BM1106" s="14">
        <f t="shared" si="1398"/>
        <v>0.2117795324221752</v>
      </c>
      <c r="BN1106" s="14">
        <f t="shared" si="1399"/>
        <v>0.78810068283017909</v>
      </c>
    </row>
    <row r="1107" spans="1:66" x14ac:dyDescent="0.25">
      <c r="A1107" t="s">
        <v>25</v>
      </c>
      <c r="B1107" t="s">
        <v>260</v>
      </c>
      <c r="C1107" t="s">
        <v>265</v>
      </c>
      <c r="D1107" s="24" t="s">
        <v>502</v>
      </c>
      <c r="E1107" s="10">
        <f>VLOOKUP(A1107,home!$A$2:$E$405,3,FALSE)</f>
        <v>1.45</v>
      </c>
      <c r="F1107" s="10">
        <f>VLOOKUP(B1107,home!$B$2:$E$405,3,FALSE)</f>
        <v>0.69</v>
      </c>
      <c r="G1107" s="10">
        <f>VLOOKUP(C1107,away!$B$2:$E$405,4,FALSE)</f>
        <v>0.46</v>
      </c>
      <c r="H1107" s="10">
        <f>VLOOKUP(A1107,away!$A$2:$E$405,3,FALSE)</f>
        <v>1.31666666666667</v>
      </c>
      <c r="I1107" s="10">
        <f>VLOOKUP(C1107,away!$B$2:$E$405,3,FALSE)</f>
        <v>0.69</v>
      </c>
      <c r="J1107" s="10">
        <f>VLOOKUP(B1107,home!$B$2:$E$405,4,FALSE)</f>
        <v>0.76</v>
      </c>
      <c r="K1107" s="12">
        <f t="shared" si="1344"/>
        <v>0.46022999999999997</v>
      </c>
      <c r="L1107" s="12">
        <f t="shared" si="1345"/>
        <v>0.69046000000000163</v>
      </c>
      <c r="M1107" s="13">
        <f t="shared" si="1346"/>
        <v>0.31641836536623075</v>
      </c>
      <c r="N1107" s="13">
        <f t="shared" si="1347"/>
        <v>0.14562522429250041</v>
      </c>
      <c r="O1107" s="13">
        <f t="shared" si="1348"/>
        <v>0.21847422455076818</v>
      </c>
      <c r="P1107" s="13">
        <f t="shared" si="1349"/>
        <v>0.10054839236500004</v>
      </c>
      <c r="Q1107" s="13">
        <f t="shared" si="1350"/>
        <v>3.3510548488068725E-2</v>
      </c>
      <c r="R1107" s="13">
        <f t="shared" si="1351"/>
        <v>7.5423856541661866E-2</v>
      </c>
      <c r="S1107" s="13">
        <f t="shared" si="1352"/>
        <v>7.9878258610909386E-3</v>
      </c>
      <c r="T1107" s="13">
        <f t="shared" si="1353"/>
        <v>2.3137693309071984E-2</v>
      </c>
      <c r="U1107" s="13">
        <f t="shared" si="1354"/>
        <v>3.4712321496169048E-2</v>
      </c>
      <c r="V1107" s="13">
        <f t="shared" si="1355"/>
        <v>2.8203274059317878E-4</v>
      </c>
      <c r="W1107" s="13">
        <f t="shared" si="1356"/>
        <v>5.1408532435546243E-3</v>
      </c>
      <c r="X1107" s="13">
        <f t="shared" si="1357"/>
        <v>3.5495535305447336E-3</v>
      </c>
      <c r="Y1107" s="13">
        <f t="shared" si="1358"/>
        <v>1.2254123653499612E-3</v>
      </c>
      <c r="Z1107" s="13">
        <f t="shared" si="1359"/>
        <v>1.735905199591866E-2</v>
      </c>
      <c r="AA1107" s="13">
        <f t="shared" si="1360"/>
        <v>7.989156500081647E-3</v>
      </c>
      <c r="AB1107" s="13">
        <f t="shared" si="1361"/>
        <v>1.8384247480162878E-3</v>
      </c>
      <c r="AC1107" s="13">
        <f t="shared" si="1362"/>
        <v>5.6013536516987954E-6</v>
      </c>
      <c r="AD1107" s="13">
        <f t="shared" si="1363"/>
        <v>5.9149372207028595E-4</v>
      </c>
      <c r="AE1107" s="13">
        <f t="shared" si="1364"/>
        <v>4.0840275534065058E-4</v>
      </c>
      <c r="AF1107" s="13">
        <f t="shared" si="1365"/>
        <v>1.4099288322625312E-4</v>
      </c>
      <c r="AG1107" s="13">
        <f t="shared" si="1366"/>
        <v>3.2449982050799656E-5</v>
      </c>
      <c r="AH1107" s="13">
        <f t="shared" si="1367"/>
        <v>2.9964327602755064E-3</v>
      </c>
      <c r="AI1107" s="13">
        <f t="shared" si="1368"/>
        <v>1.3790482492615965E-3</v>
      </c>
      <c r="AJ1107" s="13">
        <f t="shared" si="1369"/>
        <v>3.1733968787883222E-4</v>
      </c>
      <c r="AK1107" s="13">
        <f t="shared" si="1370"/>
        <v>4.8683081517491658E-5</v>
      </c>
      <c r="AL1107" s="13">
        <f t="shared" si="1371"/>
        <v>7.119777691718572E-8</v>
      </c>
      <c r="AM1107" s="13">
        <f t="shared" si="1372"/>
        <v>5.444463114168155E-5</v>
      </c>
      <c r="AN1107" s="13">
        <f t="shared" si="1373"/>
        <v>3.7591840018085527E-5</v>
      </c>
      <c r="AO1107" s="13">
        <f t="shared" si="1374"/>
        <v>1.2977830929443697E-5</v>
      </c>
      <c r="AP1107" s="13">
        <f t="shared" si="1375"/>
        <v>2.9868910478479058E-6</v>
      </c>
      <c r="AQ1107" s="13">
        <f t="shared" si="1376"/>
        <v>5.1558219822426732E-7</v>
      </c>
      <c r="AR1107" s="13">
        <f t="shared" si="1377"/>
        <v>4.1378339273196628E-4</v>
      </c>
      <c r="AS1107" s="13">
        <f t="shared" si="1378"/>
        <v>1.9043553083703286E-4</v>
      </c>
      <c r="AT1107" s="13">
        <f t="shared" si="1379"/>
        <v>4.3822072178563814E-5</v>
      </c>
      <c r="AU1107" s="13">
        <f t="shared" si="1380"/>
        <v>6.7227440929134762E-6</v>
      </c>
      <c r="AV1107" s="13">
        <f t="shared" si="1381"/>
        <v>7.7350212847039199E-7</v>
      </c>
      <c r="AW1107" s="13">
        <f t="shared" si="1382"/>
        <v>6.2845962397311193E-10</v>
      </c>
      <c r="AX1107" s="13">
        <f t="shared" si="1383"/>
        <v>4.1761754317226845E-6</v>
      </c>
      <c r="AY1107" s="13">
        <f t="shared" si="1384"/>
        <v>2.8834820885872512E-6</v>
      </c>
      <c r="AZ1107" s="13">
        <f t="shared" si="1385"/>
        <v>9.9546452144297894E-7</v>
      </c>
      <c r="BA1107" s="13">
        <f t="shared" si="1386"/>
        <v>2.2910947782517367E-7</v>
      </c>
      <c r="BB1107" s="13">
        <f t="shared" si="1387"/>
        <v>3.9547732514792438E-8</v>
      </c>
      <c r="BC1107" s="13">
        <f t="shared" si="1388"/>
        <v>5.4612254784327313E-9</v>
      </c>
      <c r="BD1107" s="13">
        <f t="shared" si="1389"/>
        <v>4.7616813557619004E-5</v>
      </c>
      <c r="BE1107" s="13">
        <f t="shared" si="1390"/>
        <v>2.1914686103622996E-5</v>
      </c>
      <c r="BF1107" s="13">
        <f t="shared" si="1391"/>
        <v>5.0428979927352051E-6</v>
      </c>
      <c r="BG1107" s="13">
        <f t="shared" si="1392"/>
        <v>7.7363098106550798E-7</v>
      </c>
      <c r="BH1107" s="13">
        <f t="shared" si="1393"/>
        <v>8.9012046603944654E-8</v>
      </c>
      <c r="BI1107" s="13">
        <f t="shared" si="1394"/>
        <v>8.1932028417066908E-9</v>
      </c>
      <c r="BJ1107" s="14">
        <f t="shared" si="1395"/>
        <v>0.21347947058759126</v>
      </c>
      <c r="BK1107" s="14">
        <f t="shared" si="1396"/>
        <v>0.42524517236643211</v>
      </c>
      <c r="BL1107" s="14">
        <f t="shared" si="1397"/>
        <v>0.3439104700914839</v>
      </c>
      <c r="BM1107" s="14">
        <f t="shared" si="1398"/>
        <v>0.10999067058356701</v>
      </c>
      <c r="BN1107" s="14">
        <f t="shared" si="1399"/>
        <v>0.89000061160422983</v>
      </c>
    </row>
    <row r="1108" spans="1:66" x14ac:dyDescent="0.25">
      <c r="A1108" t="s">
        <v>178</v>
      </c>
      <c r="B1108" t="s">
        <v>465</v>
      </c>
      <c r="C1108" t="s">
        <v>184</v>
      </c>
      <c r="D1108" s="24" t="s">
        <v>502</v>
      </c>
      <c r="E1108" s="10">
        <f>VLOOKUP(A1108,home!$A$2:$E$405,3,FALSE)</f>
        <v>1.85245901639344</v>
      </c>
      <c r="F1108" s="10">
        <f>VLOOKUP(B1108,home!$B$2:$E$405,3,FALSE)</f>
        <v>0.54</v>
      </c>
      <c r="G1108" s="10">
        <f>VLOOKUP(C1108,away!$B$2:$E$405,4,FALSE)</f>
        <v>1.21</v>
      </c>
      <c r="H1108" s="10">
        <f>VLOOKUP(A1108,away!$A$2:$E$405,3,FALSE)</f>
        <v>1.36065573770492</v>
      </c>
      <c r="I1108" s="10">
        <f>VLOOKUP(C1108,away!$B$2:$E$405,3,FALSE)</f>
        <v>0.13</v>
      </c>
      <c r="J1108" s="10">
        <f>VLOOKUP(B1108,home!$B$2:$E$405,4,FALSE)</f>
        <v>0.55000000000000004</v>
      </c>
      <c r="K1108" s="12">
        <f t="shared" si="1344"/>
        <v>1.2103967213114739</v>
      </c>
      <c r="L1108" s="12">
        <f t="shared" si="1345"/>
        <v>9.7286885245901789E-2</v>
      </c>
      <c r="M1108" s="13">
        <f t="shared" si="1346"/>
        <v>0.27044579023709059</v>
      </c>
      <c r="N1108" s="13">
        <f t="shared" si="1347"/>
        <v>0.3273466977954651</v>
      </c>
      <c r="O1108" s="13">
        <f t="shared" si="1348"/>
        <v>2.6310828560033049E-2</v>
      </c>
      <c r="P1108" s="13">
        <f t="shared" si="1349"/>
        <v>3.1846540624052296E-2</v>
      </c>
      <c r="Q1108" s="13">
        <f t="shared" si="1350"/>
        <v>0.19810968487188443</v>
      </c>
      <c r="R1108" s="13">
        <f t="shared" si="1351"/>
        <v>1.2798492794222651E-3</v>
      </c>
      <c r="S1108" s="13">
        <f t="shared" si="1352"/>
        <v>9.3752813533379178E-4</v>
      </c>
      <c r="T1108" s="13">
        <f t="shared" si="1353"/>
        <v>1.9273474178232781E-2</v>
      </c>
      <c r="U1108" s="13">
        <f t="shared" si="1354"/>
        <v>1.5491253715855622E-3</v>
      </c>
      <c r="V1108" s="13">
        <f t="shared" si="1355"/>
        <v>1.2266589676879209E-5</v>
      </c>
      <c r="W1108" s="13">
        <f t="shared" si="1356"/>
        <v>7.9930437676326072E-2</v>
      </c>
      <c r="X1108" s="13">
        <f t="shared" si="1357"/>
        <v>7.7761833178714374E-3</v>
      </c>
      <c r="Y1108" s="13">
        <f t="shared" si="1358"/>
        <v>3.7826032704842708E-4</v>
      </c>
      <c r="Z1108" s="13">
        <f t="shared" si="1359"/>
        <v>4.1504183326401356E-5</v>
      </c>
      <c r="AA1108" s="13">
        <f t="shared" si="1360"/>
        <v>5.0236527418986548E-5</v>
      </c>
      <c r="AB1108" s="13">
        <f t="shared" si="1361"/>
        <v>3.0403064039007644E-5</v>
      </c>
      <c r="AC1108" s="13">
        <f t="shared" si="1362"/>
        <v>9.0278824020713629E-8</v>
      </c>
      <c r="AD1108" s="13">
        <f t="shared" si="1363"/>
        <v>2.4186884924104052E-2</v>
      </c>
      <c r="AE1108" s="13">
        <f t="shared" si="1364"/>
        <v>2.3530666980671423E-3</v>
      </c>
      <c r="AF1108" s="13">
        <f t="shared" si="1365"/>
        <v>1.1446126491540553E-4</v>
      </c>
      <c r="AG1108" s="13">
        <f t="shared" si="1366"/>
        <v>3.711859981641943E-6</v>
      </c>
      <c r="AH1108" s="13">
        <f t="shared" si="1367"/>
        <v>1.0094531801251189E-6</v>
      </c>
      <c r="AI1108" s="13">
        <f t="shared" si="1368"/>
        <v>1.2218388195408847E-6</v>
      </c>
      <c r="AJ1108" s="13">
        <f t="shared" si="1369"/>
        <v>7.3945485057168433E-7</v>
      </c>
      <c r="AK1108" s="13">
        <f t="shared" si="1370"/>
        <v>2.9834457556327753E-7</v>
      </c>
      <c r="AL1108" s="13">
        <f t="shared" si="1371"/>
        <v>4.2523394195144977E-10</v>
      </c>
      <c r="AM1108" s="13">
        <f t="shared" si="1372"/>
        <v>5.8551452421746909E-3</v>
      </c>
      <c r="AN1108" s="13">
        <f t="shared" si="1373"/>
        <v>5.6962884327353691E-4</v>
      </c>
      <c r="AO1108" s="13">
        <f t="shared" si="1374"/>
        <v>2.7708707954154172E-5</v>
      </c>
      <c r="AP1108" s="13">
        <f t="shared" si="1375"/>
        <v>8.9856463034933479E-7</v>
      </c>
      <c r="AQ1108" s="13">
        <f t="shared" si="1376"/>
        <v>2.1854638519705456E-8</v>
      </c>
      <c r="AR1108" s="13">
        <f t="shared" si="1377"/>
        <v>1.9641311139188607E-8</v>
      </c>
      <c r="AS1108" s="13">
        <f t="shared" si="1378"/>
        <v>2.3773778605132421E-8</v>
      </c>
      <c r="AT1108" s="13">
        <f t="shared" si="1379"/>
        <v>1.4387851838418578E-8</v>
      </c>
      <c r="AU1108" s="13">
        <f t="shared" si="1380"/>
        <v>5.8050028973123692E-9</v>
      </c>
      <c r="AV1108" s="13">
        <f t="shared" si="1381"/>
        <v>1.756589118527625E-9</v>
      </c>
      <c r="AW1108" s="13">
        <f t="shared" si="1382"/>
        <v>1.3909369985848931E-12</v>
      </c>
      <c r="AX1108" s="13">
        <f t="shared" si="1383"/>
        <v>1.1811747673217857E-3</v>
      </c>
      <c r="AY1108" s="13">
        <f t="shared" si="1384"/>
        <v>1.1491281404378929E-4</v>
      </c>
      <c r="AZ1108" s="13">
        <f t="shared" si="1385"/>
        <v>5.589754876580888E-6</v>
      </c>
      <c r="BA1108" s="13">
        <f t="shared" si="1386"/>
        <v>1.8126994707688169E-7</v>
      </c>
      <c r="BB1108" s="13">
        <f t="shared" si="1387"/>
        <v>4.4087971349498159E-9</v>
      </c>
      <c r="BC1108" s="13">
        <f t="shared" si="1388"/>
        <v>8.5783628188064644E-11</v>
      </c>
      <c r="BD1108" s="13">
        <f t="shared" si="1389"/>
        <v>3.1847366381288268E-10</v>
      </c>
      <c r="BE1108" s="13">
        <f t="shared" si="1390"/>
        <v>3.8547947850316587E-10</v>
      </c>
      <c r="BF1108" s="13">
        <f t="shared" si="1391"/>
        <v>2.3329154845654442E-10</v>
      </c>
      <c r="BG1108" s="13">
        <f t="shared" si="1392"/>
        <v>9.412510845382606E-11</v>
      </c>
      <c r="BH1108" s="13">
        <f t="shared" si="1393"/>
        <v>2.8482180666399497E-11</v>
      </c>
      <c r="BI1108" s="13">
        <f t="shared" si="1394"/>
        <v>6.8949476188821993E-12</v>
      </c>
      <c r="BJ1108" s="14">
        <f t="shared" si="1395"/>
        <v>0.66722812922733765</v>
      </c>
      <c r="BK1108" s="14">
        <f t="shared" si="1396"/>
        <v>0.30335712910425533</v>
      </c>
      <c r="BL1108" s="14">
        <f t="shared" si="1397"/>
        <v>2.9223778325205195E-2</v>
      </c>
      <c r="BM1108" s="14">
        <f t="shared" si="1398"/>
        <v>0.14439623665952411</v>
      </c>
      <c r="BN1108" s="14">
        <f t="shared" si="1399"/>
        <v>0.85533939136794779</v>
      </c>
    </row>
    <row r="1109" spans="1:66" x14ac:dyDescent="0.25">
      <c r="A1109" t="s">
        <v>178</v>
      </c>
      <c r="B1109" t="s">
        <v>181</v>
      </c>
      <c r="C1109" t="s">
        <v>274</v>
      </c>
      <c r="D1109" s="24" t="s">
        <v>502</v>
      </c>
      <c r="E1109" s="10">
        <f>VLOOKUP(A1109,home!$A$2:$E$405,3,FALSE)</f>
        <v>1.85245901639344</v>
      </c>
      <c r="F1109" s="10">
        <f>VLOOKUP(B1109,home!$B$2:$E$405,3,FALSE)</f>
        <v>1.62</v>
      </c>
      <c r="G1109" s="10">
        <f>VLOOKUP(C1109,away!$B$2:$E$405,4,FALSE)</f>
        <v>0.54</v>
      </c>
      <c r="H1109" s="10">
        <f>VLOOKUP(A1109,away!$A$2:$E$405,3,FALSE)</f>
        <v>1.36065573770492</v>
      </c>
      <c r="I1109" s="10">
        <f>VLOOKUP(C1109,away!$B$2:$E$405,3,FALSE)</f>
        <v>1.62</v>
      </c>
      <c r="J1109" s="10">
        <f>VLOOKUP(B1109,home!$B$2:$E$405,4,FALSE)</f>
        <v>1.71</v>
      </c>
      <c r="K1109" s="12">
        <f t="shared" si="1344"/>
        <v>1.6205311475409816</v>
      </c>
      <c r="L1109" s="12">
        <f t="shared" si="1345"/>
        <v>3.7692885245901691</v>
      </c>
      <c r="M1109" s="13">
        <f t="shared" si="1346"/>
        <v>4.5627960608423781E-3</v>
      </c>
      <c r="N1109" s="13">
        <f t="shared" si="1347"/>
        <v>7.3941531364723695E-3</v>
      </c>
      <c r="O1109" s="13">
        <f t="shared" si="1348"/>
        <v>1.7198494832178401E-2</v>
      </c>
      <c r="P1109" s="13">
        <f t="shared" si="1349"/>
        <v>2.7870696566367707E-2</v>
      </c>
      <c r="Q1109" s="13">
        <f t="shared" si="1350"/>
        <v>5.9912277336706598E-3</v>
      </c>
      <c r="R1109" s="13">
        <f t="shared" si="1351"/>
        <v>3.2413044605576688E-2</v>
      </c>
      <c r="S1109" s="13">
        <f t="shared" si="1352"/>
        <v>4.256029180006423E-2</v>
      </c>
      <c r="T1109" s="13">
        <f t="shared" si="1353"/>
        <v>2.2582665944731184E-2</v>
      </c>
      <c r="U1109" s="13">
        <f t="shared" si="1354"/>
        <v>5.2526348369972213E-2</v>
      </c>
      <c r="V1109" s="13">
        <f t="shared" si="1355"/>
        <v>2.8885431036353187E-2</v>
      </c>
      <c r="W1109" s="13">
        <f t="shared" si="1356"/>
        <v>3.2363237181415568E-3</v>
      </c>
      <c r="X1109" s="13">
        <f t="shared" si="1357"/>
        <v>1.2198637852649958E-2</v>
      </c>
      <c r="Y1109" s="13">
        <f t="shared" si="1358"/>
        <v>2.2990092836812377E-2</v>
      </c>
      <c r="Z1109" s="13">
        <f t="shared" si="1359"/>
        <v>4.0724705692943175E-2</v>
      </c>
      <c r="AA1109" s="13">
        <f t="shared" si="1360"/>
        <v>6.5995654049853955E-2</v>
      </c>
      <c r="AB1109" s="13">
        <f t="shared" si="1361"/>
        <v>5.3474006495063738E-2</v>
      </c>
      <c r="AC1109" s="13">
        <f t="shared" si="1362"/>
        <v>1.1027463654795575E-2</v>
      </c>
      <c r="AD1109" s="13">
        <f t="shared" si="1363"/>
        <v>1.3111408471935084E-3</v>
      </c>
      <c r="AE1109" s="13">
        <f t="shared" si="1364"/>
        <v>4.9420681494479228E-3</v>
      </c>
      <c r="AF1109" s="13">
        <f t="shared" si="1365"/>
        <v>9.3140403817283147E-3</v>
      </c>
      <c r="AG1109" s="13">
        <f t="shared" si="1366"/>
        <v>1.1702435176139328E-2</v>
      </c>
      <c r="AH1109" s="13">
        <f t="shared" si="1367"/>
        <v>3.8375791458930657E-2</v>
      </c>
      <c r="AI1109" s="13">
        <f t="shared" si="1368"/>
        <v>6.2189165370734295E-2</v>
      </c>
      <c r="AJ1109" s="13">
        <f t="shared" si="1369"/>
        <v>5.0389739761425974E-2</v>
      </c>
      <c r="AK1109" s="13">
        <f t="shared" si="1370"/>
        <v>2.7219380933291692E-2</v>
      </c>
      <c r="AL1109" s="13">
        <f t="shared" si="1371"/>
        <v>2.6943399557745242E-3</v>
      </c>
      <c r="AM1109" s="13">
        <f t="shared" si="1372"/>
        <v>4.2494891633807006E-4</v>
      </c>
      <c r="AN1109" s="13">
        <f t="shared" si="1373"/>
        <v>1.6017550738901152E-3</v>
      </c>
      <c r="AO1109" s="13">
        <f t="shared" si="1374"/>
        <v>3.018738509609045E-3</v>
      </c>
      <c r="AP1109" s="13">
        <f t="shared" si="1375"/>
        <v>3.7928321410026018E-3</v>
      </c>
      <c r="AQ1109" s="13">
        <f t="shared" si="1376"/>
        <v>3.5740696661944672E-3</v>
      </c>
      <c r="AR1109" s="13">
        <f t="shared" si="1377"/>
        <v>2.8929886073642549E-2</v>
      </c>
      <c r="AS1109" s="13">
        <f t="shared" si="1378"/>
        <v>4.6881781477149824E-2</v>
      </c>
      <c r="AT1109" s="13">
        <f t="shared" si="1379"/>
        <v>3.7986693567965579E-2</v>
      </c>
      <c r="AU1109" s="13">
        <f t="shared" si="1380"/>
        <v>2.0519540039660965E-2</v>
      </c>
      <c r="AV1109" s="13">
        <f t="shared" si="1381"/>
        <v>8.3131384418712248E-3</v>
      </c>
      <c r="AW1109" s="13">
        <f t="shared" si="1382"/>
        <v>4.5715834930494103E-4</v>
      </c>
      <c r="AX1109" s="13">
        <f t="shared" si="1383"/>
        <v>1.1477382583993824E-4</v>
      </c>
      <c r="AY1109" s="13">
        <f t="shared" si="1384"/>
        <v>4.3261566466178982E-4</v>
      </c>
      <c r="AZ1109" s="13">
        <f t="shared" si="1385"/>
        <v>8.1532663018381659E-4</v>
      </c>
      <c r="BA1109" s="13">
        <f t="shared" si="1386"/>
        <v>1.0244004369815444E-3</v>
      </c>
      <c r="BB1109" s="13">
        <f t="shared" si="1387"/>
        <v>9.6531520292492243E-4</v>
      </c>
      <c r="BC1109" s="13">
        <f t="shared" si="1388"/>
        <v>7.277103033994681E-4</v>
      </c>
      <c r="BD1109" s="13">
        <f t="shared" si="1389"/>
        <v>1.8174181265846974E-2</v>
      </c>
      <c r="BE1109" s="13">
        <f t="shared" si="1390"/>
        <v>2.9451826822360805E-2</v>
      </c>
      <c r="BF1109" s="13">
        <f t="shared" si="1391"/>
        <v>2.3863801358809313E-2</v>
      </c>
      <c r="BG1109" s="13">
        <f t="shared" si="1392"/>
        <v>1.28906778002271E-2</v>
      </c>
      <c r="BH1109" s="13">
        <f t="shared" si="1393"/>
        <v>5.2224362220457694E-3</v>
      </c>
      <c r="BI1109" s="13">
        <f t="shared" si="1394"/>
        <v>1.6926241127742834E-3</v>
      </c>
      <c r="BJ1109" s="14">
        <f t="shared" si="1395"/>
        <v>0.11815527214801295</v>
      </c>
      <c r="BK1109" s="14">
        <f t="shared" si="1396"/>
        <v>0.11803363473885939</v>
      </c>
      <c r="BL1109" s="14">
        <f t="shared" si="1397"/>
        <v>0.63370821305938196</v>
      </c>
      <c r="BM1109" s="14">
        <f t="shared" si="1398"/>
        <v>0.81521595538873259</v>
      </c>
      <c r="BN1109" s="14">
        <f t="shared" si="1399"/>
        <v>9.5430412935108191E-2</v>
      </c>
    </row>
    <row r="1110" spans="1:66" x14ac:dyDescent="0.25">
      <c r="A1110" t="s">
        <v>178</v>
      </c>
      <c r="B1110" t="s">
        <v>183</v>
      </c>
      <c r="C1110" t="s">
        <v>186</v>
      </c>
      <c r="D1110" s="24" t="s">
        <v>502</v>
      </c>
      <c r="E1110" s="10">
        <f>VLOOKUP(A1110,home!$A$2:$E$405,3,FALSE)</f>
        <v>1.85245901639344</v>
      </c>
      <c r="F1110" s="10">
        <f>VLOOKUP(B1110,home!$B$2:$E$405,3,FALSE)</f>
        <v>0.54</v>
      </c>
      <c r="G1110" s="10">
        <f>VLOOKUP(C1110,away!$B$2:$E$405,4,FALSE)</f>
        <v>1.08</v>
      </c>
      <c r="H1110" s="10">
        <f>VLOOKUP(A1110,away!$A$2:$E$405,3,FALSE)</f>
        <v>1.36065573770492</v>
      </c>
      <c r="I1110" s="10">
        <f>VLOOKUP(C1110,away!$B$2:$E$405,3,FALSE)</f>
        <v>0.81</v>
      </c>
      <c r="J1110" s="10">
        <f>VLOOKUP(B1110,home!$B$2:$E$405,4,FALSE)</f>
        <v>0.92</v>
      </c>
      <c r="K1110" s="12">
        <f t="shared" si="1344"/>
        <v>1.0803540983606543</v>
      </c>
      <c r="L1110" s="12">
        <f t="shared" si="1345"/>
        <v>1.0139606557377063</v>
      </c>
      <c r="M1110" s="13">
        <f t="shared" si="1346"/>
        <v>0.12315460593519797</v>
      </c>
      <c r="N1110" s="13">
        <f t="shared" si="1347"/>
        <v>0.13305058325408253</v>
      </c>
      <c r="O1110" s="13">
        <f t="shared" si="1348"/>
        <v>0.12487392499117217</v>
      </c>
      <c r="P1110" s="13">
        <f t="shared" si="1349"/>
        <v>0.13490805664259381</v>
      </c>
      <c r="Q1110" s="13">
        <f t="shared" si="1350"/>
        <v>7.187087145391173E-2</v>
      </c>
      <c r="R1110" s="13">
        <f t="shared" si="1351"/>
        <v>6.3308623434295039E-2</v>
      </c>
      <c r="S1110" s="13">
        <f t="shared" si="1352"/>
        <v>3.6945804034032519E-2</v>
      </c>
      <c r="T1110" s="13">
        <f t="shared" si="1353"/>
        <v>7.2874235947848739E-2</v>
      </c>
      <c r="U1110" s="13">
        <f t="shared" si="1354"/>
        <v>6.8395730788812018E-2</v>
      </c>
      <c r="V1110" s="13">
        <f t="shared" si="1355"/>
        <v>4.4968649009017739E-3</v>
      </c>
      <c r="W1110" s="13">
        <f t="shared" si="1356"/>
        <v>2.5881996842661771E-2</v>
      </c>
      <c r="X1110" s="13">
        <f t="shared" si="1357"/>
        <v>2.6243326490386576E-2</v>
      </c>
      <c r="Y1110" s="13">
        <f t="shared" si="1358"/>
        <v>1.3304850268465545E-2</v>
      </c>
      <c r="Z1110" s="13">
        <f t="shared" si="1359"/>
        <v>2.1397484443763107E-2</v>
      </c>
      <c r="AA1110" s="13">
        <f t="shared" si="1360"/>
        <v>2.3116860013427824E-2</v>
      </c>
      <c r="AB1110" s="13">
        <f t="shared" si="1361"/>
        <v>1.2487197228368135E-2</v>
      </c>
      <c r="AC1110" s="13">
        <f t="shared" si="1362"/>
        <v>3.0787688580450099E-4</v>
      </c>
      <c r="AD1110" s="13">
        <f t="shared" si="1363"/>
        <v>6.9904303406817889E-3</v>
      </c>
      <c r="AE1110" s="13">
        <f t="shared" si="1364"/>
        <v>7.0880213321264651E-3</v>
      </c>
      <c r="AF1110" s="13">
        <f t="shared" si="1365"/>
        <v>3.5934873789029002E-3</v>
      </c>
      <c r="AG1110" s="13">
        <f t="shared" si="1366"/>
        <v>1.2145516063658522E-3</v>
      </c>
      <c r="AH1110" s="13">
        <f t="shared" si="1367"/>
        <v>5.4240518394338523E-3</v>
      </c>
      <c r="AI1110" s="13">
        <f t="shared" si="1368"/>
        <v>5.8598966344530091E-3</v>
      </c>
      <c r="AJ1110" s="13">
        <f t="shared" si="1369"/>
        <v>3.1653816725005558E-3</v>
      </c>
      <c r="AK1110" s="13">
        <f t="shared" si="1370"/>
        <v>1.1399110209205597E-3</v>
      </c>
      <c r="AL1110" s="13">
        <f t="shared" si="1371"/>
        <v>1.3490383744450167E-5</v>
      </c>
      <c r="AM1110" s="13">
        <f t="shared" si="1372"/>
        <v>1.5104280135720476E-3</v>
      </c>
      <c r="AN1110" s="13">
        <f t="shared" si="1373"/>
        <v>1.5315145790861147E-3</v>
      </c>
      <c r="AO1110" s="13">
        <f t="shared" si="1374"/>
        <v>7.7644776344100701E-4</v>
      </c>
      <c r="AP1110" s="13">
        <f t="shared" si="1375"/>
        <v>2.6242916112157296E-4</v>
      </c>
      <c r="AQ1110" s="13">
        <f t="shared" si="1376"/>
        <v>6.6523211073881585E-5</v>
      </c>
      <c r="AR1110" s="13">
        <f t="shared" si="1377"/>
        <v>1.0999550319735327E-3</v>
      </c>
      <c r="AS1110" s="13">
        <f t="shared" si="1378"/>
        <v>1.1883409268050307E-3</v>
      </c>
      <c r="AT1110" s="13">
        <f t="shared" si="1379"/>
        <v>6.4191449526175646E-4</v>
      </c>
      <c r="AU1110" s="13">
        <f t="shared" si="1380"/>
        <v>2.3116498525104986E-4</v>
      </c>
      <c r="AV1110" s="13">
        <f t="shared" si="1381"/>
        <v>6.2435009803362977E-5</v>
      </c>
      <c r="AW1110" s="13">
        <f t="shared" si="1382"/>
        <v>4.104960952009115E-7</v>
      </c>
      <c r="AX1110" s="13">
        <f t="shared" si="1383"/>
        <v>2.7196618245688381E-4</v>
      </c>
      <c r="AY1110" s="13">
        <f t="shared" si="1384"/>
        <v>2.7576300870246263E-4</v>
      </c>
      <c r="AZ1110" s="13">
        <f t="shared" si="1385"/>
        <v>1.3980642056607591E-4</v>
      </c>
      <c r="BA1110" s="13">
        <f t="shared" si="1386"/>
        <v>4.7252736624506625E-5</v>
      </c>
      <c r="BB1110" s="13">
        <f t="shared" si="1387"/>
        <v>1.1978103953296467E-5</v>
      </c>
      <c r="BC1110" s="13">
        <f t="shared" si="1388"/>
        <v>2.4290652277957806E-6</v>
      </c>
      <c r="BD1110" s="13">
        <f t="shared" si="1389"/>
        <v>1.8588518758364537E-4</v>
      </c>
      <c r="BE1110" s="13">
        <f t="shared" si="1390"/>
        <v>2.0082182423053032E-4</v>
      </c>
      <c r="BF1110" s="13">
        <f t="shared" si="1391"/>
        <v>1.0847934042385816E-4</v>
      </c>
      <c r="BG1110" s="13">
        <f t="shared" si="1392"/>
        <v>3.9065366671458597E-5</v>
      </c>
      <c r="BH1110" s="13">
        <f t="shared" si="1393"/>
        <v>1.0551107246868E-5</v>
      </c>
      <c r="BI1110" s="13">
        <f t="shared" si="1394"/>
        <v>2.2797863912793295E-6</v>
      </c>
      <c r="BJ1110" s="14">
        <f t="shared" si="1395"/>
        <v>0.36700889316125962</v>
      </c>
      <c r="BK1110" s="14">
        <f t="shared" si="1396"/>
        <v>0.30010246179097749</v>
      </c>
      <c r="BL1110" s="14">
        <f t="shared" si="1397"/>
        <v>0.3115424706850255</v>
      </c>
      <c r="BM1110" s="14">
        <f t="shared" si="1398"/>
        <v>0.34860929185716516</v>
      </c>
      <c r="BN1110" s="14">
        <f t="shared" si="1399"/>
        <v>0.65116666571125315</v>
      </c>
    </row>
    <row r="1111" spans="1:66" x14ac:dyDescent="0.25">
      <c r="A1111" t="s">
        <v>178</v>
      </c>
      <c r="B1111" t="s">
        <v>179</v>
      </c>
      <c r="C1111" t="s">
        <v>271</v>
      </c>
      <c r="D1111" s="24" t="s">
        <v>502</v>
      </c>
      <c r="E1111" s="10">
        <f>VLOOKUP(A1111,home!$A$2:$E$405,3,FALSE)</f>
        <v>1.85245901639344</v>
      </c>
      <c r="F1111" s="10">
        <f>VLOOKUP(B1111,home!$B$2:$E$405,3,FALSE)</f>
        <v>0.36</v>
      </c>
      <c r="G1111" s="10">
        <f>VLOOKUP(C1111,away!$B$2:$E$405,4,FALSE)</f>
        <v>0.94</v>
      </c>
      <c r="H1111" s="10">
        <f>VLOOKUP(A1111,away!$A$2:$E$405,3,FALSE)</f>
        <v>1.36065573770492</v>
      </c>
      <c r="I1111" s="10">
        <f>VLOOKUP(C1111,away!$B$2:$E$405,3,FALSE)</f>
        <v>1.08</v>
      </c>
      <c r="J1111" s="10">
        <f>VLOOKUP(B1111,home!$B$2:$E$405,4,FALSE)</f>
        <v>1.96</v>
      </c>
      <c r="K1111" s="12">
        <f t="shared" si="1344"/>
        <v>0.62687213114754003</v>
      </c>
      <c r="L1111" s="12">
        <f t="shared" si="1345"/>
        <v>2.8802360655737749</v>
      </c>
      <c r="M1111" s="13">
        <f t="shared" si="1346"/>
        <v>2.9983495559568349E-2</v>
      </c>
      <c r="N1111" s="13">
        <f t="shared" si="1347"/>
        <v>1.8795817760679415E-2</v>
      </c>
      <c r="O1111" s="13">
        <f t="shared" si="1348"/>
        <v>8.6359545282639907E-2</v>
      </c>
      <c r="P1111" s="13">
        <f t="shared" si="1349"/>
        <v>5.4136392196260957E-2</v>
      </c>
      <c r="Q1111" s="13">
        <f t="shared" si="1350"/>
        <v>5.8912871681489438E-3</v>
      </c>
      <c r="R1111" s="13">
        <f t="shared" si="1351"/>
        <v>0.1243679384648055</v>
      </c>
      <c r="S1111" s="13">
        <f t="shared" si="1352"/>
        <v>2.443635161054564E-2</v>
      </c>
      <c r="T1111" s="13">
        <f t="shared" si="1353"/>
        <v>1.6968297774354581E-2</v>
      </c>
      <c r="U1111" s="13">
        <f t="shared" si="1354"/>
        <v>7.7962794631858734E-2</v>
      </c>
      <c r="V1111" s="13">
        <f t="shared" si="1355"/>
        <v>4.902311495580511E-3</v>
      </c>
      <c r="W1111" s="13">
        <f t="shared" si="1356"/>
        <v>1.2310279140998952E-3</v>
      </c>
      <c r="X1111" s="13">
        <f t="shared" si="1357"/>
        <v>3.5456509959185729E-3</v>
      </c>
      <c r="Y1111" s="13">
        <f t="shared" si="1358"/>
        <v>5.1061559371911236E-3</v>
      </c>
      <c r="Z1111" s="13">
        <f t="shared" si="1359"/>
        <v>0.11940300725579758</v>
      </c>
      <c r="AA1111" s="13">
        <f t="shared" si="1360"/>
        <v>7.4850417623867016E-2</v>
      </c>
      <c r="AB1111" s="13">
        <f t="shared" si="1361"/>
        <v>2.3460820406578452E-2</v>
      </c>
      <c r="AC1111" s="13">
        <f t="shared" si="1362"/>
        <v>5.5320738301202813E-4</v>
      </c>
      <c r="AD1111" s="13">
        <f t="shared" si="1363"/>
        <v>1.92924273003478E-4</v>
      </c>
      <c r="AE1111" s="13">
        <f t="shared" si="1364"/>
        <v>5.5566744902921835E-4</v>
      </c>
      <c r="AF1111" s="13">
        <f t="shared" si="1365"/>
        <v>8.0022671357966597E-4</v>
      </c>
      <c r="AG1111" s="13">
        <f t="shared" si="1366"/>
        <v>7.6828061369590972E-4</v>
      </c>
      <c r="AH1111" s="13">
        <f t="shared" si="1367"/>
        <v>8.597721195902884E-2</v>
      </c>
      <c r="AI1111" s="13">
        <f t="shared" si="1368"/>
        <v>5.3896718090880168E-2</v>
      </c>
      <c r="AJ1111" s="13">
        <f t="shared" si="1369"/>
        <v>1.6893175265744114E-2</v>
      </c>
      <c r="AK1111" s="13">
        <f t="shared" si="1370"/>
        <v>3.5299535935619749E-3</v>
      </c>
      <c r="AL1111" s="13">
        <f t="shared" si="1371"/>
        <v>3.9953516151053425E-5</v>
      </c>
      <c r="AM1111" s="13">
        <f t="shared" si="1372"/>
        <v>2.418777003355602E-5</v>
      </c>
      <c r="AN1111" s="13">
        <f t="shared" si="1373"/>
        <v>6.9666487596452655E-5</v>
      </c>
      <c r="AO1111" s="13">
        <f t="shared" si="1374"/>
        <v>1.0032796506857549E-4</v>
      </c>
      <c r="AP1111" s="13">
        <f t="shared" si="1375"/>
        <v>9.6322741125379007E-5</v>
      </c>
      <c r="AQ1111" s="13">
        <f t="shared" si="1376"/>
        <v>6.9358058231060716E-5</v>
      </c>
      <c r="AR1111" s="13">
        <f t="shared" si="1377"/>
        <v>4.9526933340375154E-2</v>
      </c>
      <c r="AS1111" s="13">
        <f t="shared" si="1378"/>
        <v>3.1047054252283122E-2</v>
      </c>
      <c r="AT1111" s="13">
        <f t="shared" si="1379"/>
        <v>9.7312665324910085E-3</v>
      </c>
      <c r="AU1111" s="13">
        <f t="shared" si="1380"/>
        <v>2.0334199299957907E-3</v>
      </c>
      <c r="AV1111" s="13">
        <f t="shared" si="1381"/>
        <v>3.1867357125858569E-4</v>
      </c>
      <c r="AW1111" s="13">
        <f t="shared" si="1382"/>
        <v>2.0038238997146813E-6</v>
      </c>
      <c r="AX1111" s="13">
        <f t="shared" si="1383"/>
        <v>2.5271064914403113E-6</v>
      </c>
      <c r="AY1111" s="13">
        <f t="shared" si="1384"/>
        <v>7.2786632581919883E-6</v>
      </c>
      <c r="AZ1111" s="13">
        <f t="shared" si="1385"/>
        <v>1.0482134212705644E-5</v>
      </c>
      <c r="BA1111" s="13">
        <f t="shared" si="1386"/>
        <v>1.0063673667873188E-5</v>
      </c>
      <c r="BB1111" s="13">
        <f t="shared" si="1387"/>
        <v>7.2464389625933672E-6</v>
      </c>
      <c r="BC1111" s="13">
        <f t="shared" si="1388"/>
        <v>4.1742909694080867E-6</v>
      </c>
      <c r="BD1111" s="13">
        <f t="shared" si="1389"/>
        <v>2.3774876604036127E-2</v>
      </c>
      <c r="BE1111" s="13">
        <f t="shared" si="1390"/>
        <v>1.4903807564541917E-2</v>
      </c>
      <c r="BF1111" s="13">
        <f t="shared" si="1391"/>
        <v>4.6713908050986094E-3</v>
      </c>
      <c r="BG1111" s="13">
        <f t="shared" si="1392"/>
        <v>9.7612156980506298E-4</v>
      </c>
      <c r="BH1111" s="13">
        <f t="shared" si="1393"/>
        <v>1.5297585218069549E-4</v>
      </c>
      <c r="BI1111" s="13">
        <f t="shared" si="1394"/>
        <v>1.9179259694124736E-5</v>
      </c>
      <c r="BJ1111" s="14">
        <f t="shared" si="1395"/>
        <v>5.425697192931804E-2</v>
      </c>
      <c r="BK1111" s="14">
        <f t="shared" si="1396"/>
        <v>0.11405899042437673</v>
      </c>
      <c r="BL1111" s="14">
        <f t="shared" si="1397"/>
        <v>0.68445427460072494</v>
      </c>
      <c r="BM1111" s="14">
        <f t="shared" si="1398"/>
        <v>0.6526334929387555</v>
      </c>
      <c r="BN1111" s="14">
        <f t="shared" si="1399"/>
        <v>0.31953447643210303</v>
      </c>
    </row>
    <row r="1112" spans="1:66" x14ac:dyDescent="0.25">
      <c r="A1112" t="s">
        <v>28</v>
      </c>
      <c r="B1112" t="s">
        <v>462</v>
      </c>
      <c r="C1112" t="s">
        <v>187</v>
      </c>
      <c r="D1112" s="24" t="s">
        <v>502</v>
      </c>
      <c r="E1112" s="10">
        <f>VLOOKUP(A1112,home!$A$2:$E$405,3,FALSE)</f>
        <v>1.4098360655737701</v>
      </c>
      <c r="F1112" s="10">
        <f>VLOOKUP(B1112,home!$B$2:$E$405,3,FALSE)</f>
        <v>0.95</v>
      </c>
      <c r="G1112" s="10">
        <f>VLOOKUP(C1112,away!$B$2:$E$405,4,FALSE)</f>
        <v>0.95</v>
      </c>
      <c r="H1112" s="10">
        <f>VLOOKUP(A1112,away!$A$2:$E$405,3,FALSE)</f>
        <v>1.1147540983606601</v>
      </c>
      <c r="I1112" s="10">
        <f>VLOOKUP(C1112,away!$B$2:$E$405,3,FALSE)</f>
        <v>0.47</v>
      </c>
      <c r="J1112" s="10">
        <f>VLOOKUP(B1112,home!$B$2:$E$405,4,FALSE)</f>
        <v>0.9</v>
      </c>
      <c r="K1112" s="12">
        <f t="shared" si="1344"/>
        <v>1.2723770491803275</v>
      </c>
      <c r="L1112" s="12">
        <f t="shared" si="1345"/>
        <v>0.47154098360655922</v>
      </c>
      <c r="M1112" s="13">
        <f t="shared" si="1346"/>
        <v>0.17483405138002978</v>
      </c>
      <c r="N1112" s="13">
        <f t="shared" si="1347"/>
        <v>0.22245483439116404</v>
      </c>
      <c r="O1112" s="13">
        <f t="shared" si="1348"/>
        <v>8.2441420555658951E-2</v>
      </c>
      <c r="P1112" s="13">
        <f t="shared" si="1349"/>
        <v>0.10489657141684372</v>
      </c>
      <c r="Q1112" s="13">
        <f t="shared" si="1350"/>
        <v>0.14152321287926387</v>
      </c>
      <c r="R1112" s="13">
        <f t="shared" si="1351"/>
        <v>1.9437254269368716E-2</v>
      </c>
      <c r="S1112" s="13">
        <f t="shared" si="1352"/>
        <v>1.5733906822149285E-2</v>
      </c>
      <c r="T1112" s="13">
        <f t="shared" si="1353"/>
        <v>6.673399500424855E-2</v>
      </c>
      <c r="U1112" s="13">
        <f t="shared" si="1354"/>
        <v>2.4731516231427088E-2</v>
      </c>
      <c r="V1112" s="13">
        <f t="shared" si="1355"/>
        <v>1.0488885302046718E-3</v>
      </c>
      <c r="W1112" s="13">
        <f t="shared" si="1356"/>
        <v>6.0023629331279041E-2</v>
      </c>
      <c r="X1112" s="13">
        <f t="shared" si="1357"/>
        <v>2.8303601214506834E-2</v>
      </c>
      <c r="Y1112" s="13">
        <f t="shared" si="1358"/>
        <v>6.673153978148179E-3</v>
      </c>
      <c r="Z1112" s="13">
        <f t="shared" si="1359"/>
        <v>3.0551539989296383E-3</v>
      </c>
      <c r="AA1112" s="13">
        <f t="shared" si="1360"/>
        <v>3.8873078299495704E-3</v>
      </c>
      <c r="AB1112" s="13">
        <f t="shared" si="1361"/>
        <v>2.4730606329634087E-3</v>
      </c>
      <c r="AC1112" s="13">
        <f t="shared" si="1362"/>
        <v>3.9331872763220357E-5</v>
      </c>
      <c r="AD1112" s="13">
        <f t="shared" si="1363"/>
        <v>1.9093172092406643E-2</v>
      </c>
      <c r="AE1112" s="13">
        <f t="shared" si="1364"/>
        <v>9.0032131486227351E-3</v>
      </c>
      <c r="AF1112" s="13">
        <f t="shared" si="1365"/>
        <v>2.1226919918605359E-3</v>
      </c>
      <c r="AG1112" s="13">
        <f t="shared" si="1366"/>
        <v>3.3364542324522775E-4</v>
      </c>
      <c r="AH1112" s="13">
        <f t="shared" si="1367"/>
        <v>3.6015758043119855E-4</v>
      </c>
      <c r="AI1112" s="13">
        <f t="shared" si="1368"/>
        <v>4.5825623942897489E-4</v>
      </c>
      <c r="AJ1112" s="13">
        <f t="shared" si="1369"/>
        <v>2.9153736084655638E-4</v>
      </c>
      <c r="AK1112" s="13">
        <f t="shared" si="1370"/>
        <v>1.2364848230658727E-4</v>
      </c>
      <c r="AL1112" s="13">
        <f t="shared" si="1371"/>
        <v>9.4393021672816309E-7</v>
      </c>
      <c r="AM1112" s="13">
        <f t="shared" si="1372"/>
        <v>4.8587427932857098E-3</v>
      </c>
      <c r="AN1112" s="13">
        <f t="shared" si="1373"/>
        <v>2.2910963558372245E-3</v>
      </c>
      <c r="AO1112" s="13">
        <f t="shared" si="1374"/>
        <v>5.401729145844441E-4</v>
      </c>
      <c r="AP1112" s="13">
        <f t="shared" si="1375"/>
        <v>8.4904555820256884E-5</v>
      </c>
      <c r="AQ1112" s="13">
        <f t="shared" si="1376"/>
        <v>1.0008994441040485E-5</v>
      </c>
      <c r="AR1112" s="13">
        <f t="shared" si="1377"/>
        <v>3.3965811945977186E-5</v>
      </c>
      <c r="AS1112" s="13">
        <f t="shared" si="1378"/>
        <v>4.3217319576836365E-5</v>
      </c>
      <c r="AT1112" s="13">
        <f t="shared" si="1379"/>
        <v>2.7494362778329127E-5</v>
      </c>
      <c r="AU1112" s="13">
        <f t="shared" si="1380"/>
        <v>1.1661065393661285E-5</v>
      </c>
      <c r="AV1112" s="13">
        <f t="shared" si="1381"/>
        <v>3.7093179939713949E-6</v>
      </c>
      <c r="AW1112" s="13">
        <f t="shared" si="1382"/>
        <v>1.5731591473612957E-8</v>
      </c>
      <c r="AX1112" s="13">
        <f t="shared" si="1383"/>
        <v>1.0303588030078404E-3</v>
      </c>
      <c r="AY1112" s="13">
        <f t="shared" si="1384"/>
        <v>4.8585640343799401E-4</v>
      </c>
      <c r="AZ1112" s="13">
        <f t="shared" si="1385"/>
        <v>1.1455060318434849E-4</v>
      </c>
      <c r="BA1112" s="13">
        <f t="shared" si="1386"/>
        <v>1.8005101366090775E-5</v>
      </c>
      <c r="BB1112" s="13">
        <f t="shared" si="1387"/>
        <v>2.1225358020255618E-6</v>
      </c>
      <c r="BC1112" s="13">
        <f t="shared" si="1388"/>
        <v>2.0017252396545418E-7</v>
      </c>
      <c r="BD1112" s="13">
        <f t="shared" si="1389"/>
        <v>2.6693787290002482E-6</v>
      </c>
      <c r="BE1112" s="13">
        <f t="shared" si="1390"/>
        <v>3.3964562303500688E-6</v>
      </c>
      <c r="BF1112" s="13">
        <f t="shared" si="1391"/>
        <v>2.1607864780214795E-6</v>
      </c>
      <c r="BG1112" s="13">
        <f t="shared" si="1392"/>
        <v>9.1644504093790776E-7</v>
      </c>
      <c r="BH1112" s="13">
        <f t="shared" si="1393"/>
        <v>2.9151590923112987E-7</v>
      </c>
      <c r="BI1112" s="13">
        <f t="shared" si="1394"/>
        <v>7.4183630475325051E-8</v>
      </c>
      <c r="BJ1112" s="14">
        <f t="shared" si="1395"/>
        <v>0.56570116868803655</v>
      </c>
      <c r="BK1112" s="14">
        <f t="shared" si="1396"/>
        <v>0.29703955035564544</v>
      </c>
      <c r="BL1112" s="14">
        <f t="shared" si="1397"/>
        <v>0.13433371582608783</v>
      </c>
      <c r="BM1112" s="14">
        <f t="shared" si="1398"/>
        <v>0.25405640330452395</v>
      </c>
      <c r="BN1112" s="14">
        <f t="shared" si="1399"/>
        <v>0.74558734489232903</v>
      </c>
    </row>
    <row r="1113" spans="1:66" x14ac:dyDescent="0.25">
      <c r="A1113" t="s">
        <v>28</v>
      </c>
      <c r="B1113" t="s">
        <v>30</v>
      </c>
      <c r="C1113" t="s">
        <v>275</v>
      </c>
      <c r="D1113" s="24" t="s">
        <v>502</v>
      </c>
      <c r="E1113" s="10">
        <f>VLOOKUP(A1113,home!$A$2:$E$405,3,FALSE)</f>
        <v>1.4098360655737701</v>
      </c>
      <c r="F1113" s="10">
        <f>VLOOKUP(B1113,home!$B$2:$E$405,3,FALSE)</f>
        <v>2.36</v>
      </c>
      <c r="G1113" s="10">
        <f>VLOOKUP(C1113,away!$B$2:$E$405,4,FALSE)</f>
        <v>1.89</v>
      </c>
      <c r="H1113" s="10">
        <f>VLOOKUP(A1113,away!$A$2:$E$405,3,FALSE)</f>
        <v>1.1147540983606601</v>
      </c>
      <c r="I1113" s="10">
        <f>VLOOKUP(C1113,away!$B$2:$E$405,3,FALSE)</f>
        <v>0.71</v>
      </c>
      <c r="J1113" s="10">
        <f>VLOOKUP(B1113,home!$B$2:$E$405,4,FALSE)</f>
        <v>0</v>
      </c>
      <c r="K1113" s="12">
        <f t="shared" si="1344"/>
        <v>6.2884327868852434</v>
      </c>
      <c r="L1113" s="12">
        <f t="shared" si="1345"/>
        <v>0</v>
      </c>
      <c r="M1113" s="13">
        <f t="shared" si="1346"/>
        <v>1.857669029950099E-3</v>
      </c>
      <c r="N1113" s="13">
        <f t="shared" si="1347"/>
        <v>1.1681826835119509E-2</v>
      </c>
      <c r="O1113" s="13">
        <f t="shared" si="1348"/>
        <v>0</v>
      </c>
      <c r="P1113" s="13">
        <f t="shared" si="1349"/>
        <v>0</v>
      </c>
      <c r="Q1113" s="13">
        <f t="shared" si="1350"/>
        <v>3.6730191440340704E-2</v>
      </c>
      <c r="R1113" s="13">
        <f t="shared" si="1351"/>
        <v>0</v>
      </c>
      <c r="S1113" s="13">
        <f t="shared" si="1352"/>
        <v>0</v>
      </c>
      <c r="T1113" s="13">
        <f t="shared" si="1353"/>
        <v>0</v>
      </c>
      <c r="U1113" s="13">
        <f t="shared" si="1354"/>
        <v>0</v>
      </c>
      <c r="V1113" s="13">
        <f t="shared" si="1355"/>
        <v>0</v>
      </c>
      <c r="W1113" s="13">
        <f t="shared" si="1356"/>
        <v>7.6991780040670033E-2</v>
      </c>
      <c r="X1113" s="13">
        <f t="shared" si="1357"/>
        <v>0</v>
      </c>
      <c r="Y1113" s="13">
        <f t="shared" si="1358"/>
        <v>0</v>
      </c>
      <c r="Z1113" s="13">
        <f t="shared" si="1359"/>
        <v>0</v>
      </c>
      <c r="AA1113" s="13">
        <f t="shared" si="1360"/>
        <v>0</v>
      </c>
      <c r="AB1113" s="13">
        <f t="shared" si="1361"/>
        <v>0</v>
      </c>
      <c r="AC1113" s="13">
        <f t="shared" si="1362"/>
        <v>0</v>
      </c>
      <c r="AD1113" s="13">
        <f t="shared" si="1363"/>
        <v>0.12103940848210161</v>
      </c>
      <c r="AE1113" s="13">
        <f t="shared" si="1364"/>
        <v>0</v>
      </c>
      <c r="AF1113" s="13">
        <f t="shared" si="1365"/>
        <v>0</v>
      </c>
      <c r="AG1113" s="13">
        <f t="shared" si="1366"/>
        <v>0</v>
      </c>
      <c r="AH1113" s="13">
        <f t="shared" si="1367"/>
        <v>0</v>
      </c>
      <c r="AI1113" s="13">
        <f t="shared" si="1368"/>
        <v>0</v>
      </c>
      <c r="AJ1113" s="13">
        <f t="shared" si="1369"/>
        <v>0</v>
      </c>
      <c r="AK1113" s="13">
        <f t="shared" si="1370"/>
        <v>0</v>
      </c>
      <c r="AL1113" s="13">
        <f t="shared" si="1371"/>
        <v>0</v>
      </c>
      <c r="AM1113" s="13">
        <f t="shared" si="1372"/>
        <v>0.15222963696080874</v>
      </c>
      <c r="AN1113" s="13">
        <f t="shared" si="1373"/>
        <v>0</v>
      </c>
      <c r="AO1113" s="13">
        <f t="shared" si="1374"/>
        <v>0</v>
      </c>
      <c r="AP1113" s="13">
        <f t="shared" si="1375"/>
        <v>0</v>
      </c>
      <c r="AQ1113" s="13">
        <f t="shared" si="1376"/>
        <v>0</v>
      </c>
      <c r="AR1113" s="13">
        <f t="shared" si="1377"/>
        <v>0</v>
      </c>
      <c r="AS1113" s="13">
        <f t="shared" si="1378"/>
        <v>0</v>
      </c>
      <c r="AT1113" s="13">
        <f t="shared" si="1379"/>
        <v>0</v>
      </c>
      <c r="AU1113" s="13">
        <f t="shared" si="1380"/>
        <v>0</v>
      </c>
      <c r="AV1113" s="13">
        <f t="shared" si="1381"/>
        <v>0</v>
      </c>
      <c r="AW1113" s="13">
        <f t="shared" si="1382"/>
        <v>0</v>
      </c>
      <c r="AX1113" s="13">
        <f t="shared" si="1383"/>
        <v>0.15954764003333119</v>
      </c>
      <c r="AY1113" s="13">
        <f t="shared" si="1384"/>
        <v>0</v>
      </c>
      <c r="AZ1113" s="13">
        <f t="shared" si="1385"/>
        <v>0</v>
      </c>
      <c r="BA1113" s="13">
        <f t="shared" si="1386"/>
        <v>0</v>
      </c>
      <c r="BB1113" s="13">
        <f t="shared" si="1387"/>
        <v>0</v>
      </c>
      <c r="BC1113" s="13">
        <f t="shared" si="1388"/>
        <v>0</v>
      </c>
      <c r="BD1113" s="13">
        <f t="shared" si="1389"/>
        <v>0</v>
      </c>
      <c r="BE1113" s="13">
        <f t="shared" si="1390"/>
        <v>0</v>
      </c>
      <c r="BF1113" s="13">
        <f t="shared" si="1391"/>
        <v>0</v>
      </c>
      <c r="BG1113" s="13">
        <f t="shared" si="1392"/>
        <v>0</v>
      </c>
      <c r="BH1113" s="13">
        <f t="shared" si="1393"/>
        <v>0</v>
      </c>
      <c r="BI1113" s="13">
        <f t="shared" si="1394"/>
        <v>0</v>
      </c>
      <c r="BJ1113" s="14">
        <f t="shared" si="1395"/>
        <v>0.55822048379237177</v>
      </c>
      <c r="BK1113" s="14">
        <f t="shared" si="1396"/>
        <v>1.857669029950099E-3</v>
      </c>
      <c r="BL1113" s="14">
        <f t="shared" si="1397"/>
        <v>0</v>
      </c>
      <c r="BM1113" s="14">
        <f t="shared" si="1398"/>
        <v>0.50980846551691161</v>
      </c>
      <c r="BN1113" s="14">
        <f t="shared" si="1399"/>
        <v>5.0269687305410315E-2</v>
      </c>
    </row>
    <row r="1114" spans="1:66" x14ac:dyDescent="0.25">
      <c r="A1114" t="s">
        <v>28</v>
      </c>
      <c r="B1114" t="s">
        <v>464</v>
      </c>
      <c r="C1114" t="s">
        <v>29</v>
      </c>
      <c r="D1114" s="24" t="s">
        <v>502</v>
      </c>
      <c r="E1114" s="10">
        <f>VLOOKUP(A1114,home!$A$2:$E$405,3,FALSE)</f>
        <v>1.4098360655737701</v>
      </c>
      <c r="F1114" s="10">
        <f>VLOOKUP(B1114,home!$B$2:$E$405,3,FALSE)</f>
        <v>0.47</v>
      </c>
      <c r="G1114" s="10">
        <f>VLOOKUP(C1114,away!$B$2:$E$405,4,FALSE)</f>
        <v>0.47</v>
      </c>
      <c r="H1114" s="10">
        <f>VLOOKUP(A1114,away!$A$2:$E$405,3,FALSE)</f>
        <v>1.1147540983606601</v>
      </c>
      <c r="I1114" s="10">
        <f>VLOOKUP(C1114,away!$B$2:$E$405,3,FALSE)</f>
        <v>0.95</v>
      </c>
      <c r="J1114" s="10">
        <f>VLOOKUP(B1114,home!$B$2:$E$405,4,FALSE)</f>
        <v>0.6</v>
      </c>
      <c r="K1114" s="12">
        <f t="shared" si="1344"/>
        <v>0.31143278688524578</v>
      </c>
      <c r="L1114" s="12">
        <f t="shared" si="1345"/>
        <v>0.63540983606557622</v>
      </c>
      <c r="M1114" s="13">
        <f t="shared" si="1346"/>
        <v>0.38796404043277682</v>
      </c>
      <c r="N1114" s="13">
        <f t="shared" si="1347"/>
        <v>0.12082472232323985</v>
      </c>
      <c r="O1114" s="13">
        <f t="shared" si="1348"/>
        <v>0.24651616733072929</v>
      </c>
      <c r="P1114" s="13">
        <f t="shared" si="1349"/>
        <v>7.6773217004078603E-2</v>
      </c>
      <c r="Q1114" s="13">
        <f t="shared" si="1350"/>
        <v>1.8814389998881277E-2</v>
      </c>
      <c r="R1114" s="13">
        <f t="shared" si="1351"/>
        <v>7.8319398735566426E-2</v>
      </c>
      <c r="S1114" s="13">
        <f t="shared" si="1352"/>
        <v>3.7981141516236919E-3</v>
      </c>
      <c r="T1114" s="13">
        <f t="shared" si="1353"/>
        <v>1.195484846486297E-2</v>
      </c>
      <c r="U1114" s="13">
        <f t="shared" si="1354"/>
        <v>2.4391228615394243E-2</v>
      </c>
      <c r="V1114" s="13">
        <f t="shared" si="1355"/>
        <v>8.3511016365672876E-5</v>
      </c>
      <c r="W1114" s="13">
        <f t="shared" si="1356"/>
        <v>1.9531393036324981E-3</v>
      </c>
      <c r="X1114" s="13">
        <f t="shared" si="1357"/>
        <v>1.2410439247343592E-3</v>
      </c>
      <c r="Y1114" s="13">
        <f t="shared" si="1358"/>
        <v>3.9428575838281919E-4</v>
      </c>
      <c r="Z1114" s="13">
        <f t="shared" si="1359"/>
        <v>1.6588305437106925E-2</v>
      </c>
      <c r="AA1114" s="13">
        <f t="shared" si="1360"/>
        <v>5.1661421919818838E-3</v>
      </c>
      <c r="AB1114" s="13">
        <f t="shared" si="1361"/>
        <v>8.0445303014718532E-4</v>
      </c>
      <c r="AC1114" s="13">
        <f t="shared" si="1362"/>
        <v>1.032861411350293E-6</v>
      </c>
      <c r="AD1114" s="13">
        <f t="shared" si="1363"/>
        <v>1.5206790412634422E-4</v>
      </c>
      <c r="AE1114" s="13">
        <f t="shared" si="1364"/>
        <v>9.6625442031756146E-5</v>
      </c>
      <c r="AF1114" s="13">
        <f t="shared" si="1365"/>
        <v>3.0698378140581005E-5</v>
      </c>
      <c r="AG1114" s="13">
        <f t="shared" si="1366"/>
        <v>6.5020171405952165E-6</v>
      </c>
      <c r="AH1114" s="13">
        <f t="shared" si="1367"/>
        <v>2.6350931095994535E-3</v>
      </c>
      <c r="AI1114" s="13">
        <f t="shared" si="1368"/>
        <v>8.2065439082466612E-4</v>
      </c>
      <c r="AJ1114" s="13">
        <f t="shared" si="1369"/>
        <v>1.2778934200206974E-4</v>
      </c>
      <c r="AK1114" s="13">
        <f t="shared" si="1370"/>
        <v>1.3265930304645459E-5</v>
      </c>
      <c r="AL1114" s="13">
        <f t="shared" si="1371"/>
        <v>8.1756126861942734E-9</v>
      </c>
      <c r="AM1114" s="13">
        <f t="shared" si="1372"/>
        <v>9.4717862355731489E-6</v>
      </c>
      <c r="AN1114" s="13">
        <f t="shared" si="1373"/>
        <v>6.0184661391937157E-6</v>
      </c>
      <c r="AO1114" s="13">
        <f t="shared" si="1374"/>
        <v>1.9120962914356499E-6</v>
      </c>
      <c r="AP1114" s="13">
        <f t="shared" si="1375"/>
        <v>4.0498826369424099E-7</v>
      </c>
      <c r="AQ1114" s="13">
        <f t="shared" si="1376"/>
        <v>6.433338156060999E-8</v>
      </c>
      <c r="AR1114" s="13">
        <f t="shared" si="1377"/>
        <v>3.3487281615762375E-4</v>
      </c>
      <c r="AS1114" s="13">
        <f t="shared" si="1378"/>
        <v>1.0429037438807931E-4</v>
      </c>
      <c r="AT1114" s="13">
        <f t="shared" si="1379"/>
        <v>1.6239720970492602E-5</v>
      </c>
      <c r="AU1114" s="13">
        <f t="shared" si="1380"/>
        <v>1.6858605200264265E-6</v>
      </c>
      <c r="AV1114" s="13">
        <f t="shared" si="1381"/>
        <v>1.312580600129099E-7</v>
      </c>
      <c r="AW1114" s="13">
        <f t="shared" si="1382"/>
        <v>4.4940311005679965E-11</v>
      </c>
      <c r="AX1114" s="13">
        <f t="shared" si="1383"/>
        <v>4.9163746402097628E-7</v>
      </c>
      <c r="AY1114" s="13">
        <f t="shared" si="1384"/>
        <v>3.1239128041726414E-7</v>
      </c>
      <c r="AZ1114" s="13">
        <f t="shared" si="1385"/>
        <v>9.9248246139124614E-8</v>
      </c>
      <c r="BA1114" s="13">
        <f t="shared" si="1386"/>
        <v>2.1021103936352383E-8</v>
      </c>
      <c r="BB1114" s="13">
        <f t="shared" si="1387"/>
        <v>3.3392540515287758E-9</v>
      </c>
      <c r="BC1114" s="13">
        <f t="shared" si="1388"/>
        <v>4.243589738926422E-10</v>
      </c>
      <c r="BD1114" s="13">
        <f t="shared" si="1389"/>
        <v>3.5463580202922242E-5</v>
      </c>
      <c r="BE1114" s="13">
        <f t="shared" si="1390"/>
        <v>1.1044521615524502E-5</v>
      </c>
      <c r="BF1114" s="13">
        <f t="shared" si="1391"/>
        <v>1.7198130732685663E-6</v>
      </c>
      <c r="BG1114" s="13">
        <f t="shared" si="1392"/>
        <v>1.7853539277656973E-7</v>
      </c>
      <c r="BH1114" s="13">
        <f t="shared" si="1393"/>
        <v>1.3900443732514767E-8</v>
      </c>
      <c r="BI1114" s="13">
        <f t="shared" si="1394"/>
        <v>8.6581078611172435E-10</v>
      </c>
      <c r="BJ1114" s="14">
        <f t="shared" si="1395"/>
        <v>0.15548712324719205</v>
      </c>
      <c r="BK1114" s="14">
        <f t="shared" si="1396"/>
        <v>0.46862023603314923</v>
      </c>
      <c r="BL1114" s="14">
        <f t="shared" si="1397"/>
        <v>0.35929983392318521</v>
      </c>
      <c r="BM1114" s="14">
        <f t="shared" si="1398"/>
        <v>7.0783250469021022E-2</v>
      </c>
      <c r="BN1114" s="14">
        <f t="shared" si="1399"/>
        <v>0.92921193582527239</v>
      </c>
    </row>
    <row r="1115" spans="1:66" x14ac:dyDescent="0.25">
      <c r="A1115" t="s">
        <v>192</v>
      </c>
      <c r="B1115" t="s">
        <v>196</v>
      </c>
      <c r="C1115" t="s">
        <v>205</v>
      </c>
      <c r="D1115" s="24" t="s">
        <v>502</v>
      </c>
      <c r="E1115" s="10">
        <f>VLOOKUP(A1115,home!$A$2:$E$405,3,FALSE)</f>
        <v>1.52380952380952</v>
      </c>
      <c r="F1115" s="10">
        <f>VLOOKUP(B1115,home!$B$2:$E$405,3,FALSE)</f>
        <v>0.44</v>
      </c>
      <c r="G1115" s="10">
        <f>VLOOKUP(C1115,away!$B$2:$E$405,4,FALSE)</f>
        <v>1.75</v>
      </c>
      <c r="H1115" s="10">
        <f>VLOOKUP(A1115,away!$A$2:$E$405,3,FALSE)</f>
        <v>0.88095238095238104</v>
      </c>
      <c r="I1115" s="10">
        <f>VLOOKUP(C1115,away!$B$2:$E$405,3,FALSE)</f>
        <v>0</v>
      </c>
      <c r="J1115" s="10">
        <f>VLOOKUP(B1115,home!$B$2:$E$405,4,FALSE)</f>
        <v>0.76</v>
      </c>
      <c r="K1115" s="12">
        <f t="shared" si="1344"/>
        <v>1.1733333333333305</v>
      </c>
      <c r="L1115" s="12">
        <f t="shared" si="1345"/>
        <v>0</v>
      </c>
      <c r="M1115" s="13">
        <f t="shared" si="1346"/>
        <v>0.30933410714113591</v>
      </c>
      <c r="N1115" s="13">
        <f t="shared" si="1347"/>
        <v>0.3629520190455986</v>
      </c>
      <c r="O1115" s="13">
        <f t="shared" si="1348"/>
        <v>0</v>
      </c>
      <c r="P1115" s="13">
        <f t="shared" si="1349"/>
        <v>0</v>
      </c>
      <c r="Q1115" s="13">
        <f t="shared" si="1350"/>
        <v>0.21293185117341731</v>
      </c>
      <c r="R1115" s="13">
        <f t="shared" si="1351"/>
        <v>0</v>
      </c>
      <c r="S1115" s="13">
        <f t="shared" si="1352"/>
        <v>0</v>
      </c>
      <c r="T1115" s="13">
        <f t="shared" si="1353"/>
        <v>0</v>
      </c>
      <c r="U1115" s="13">
        <f t="shared" si="1354"/>
        <v>0</v>
      </c>
      <c r="V1115" s="13">
        <f t="shared" si="1355"/>
        <v>0</v>
      </c>
      <c r="W1115" s="13">
        <f t="shared" si="1356"/>
        <v>8.3280012903380801E-2</v>
      </c>
      <c r="X1115" s="13">
        <f t="shared" si="1357"/>
        <v>0</v>
      </c>
      <c r="Y1115" s="13">
        <f t="shared" si="1358"/>
        <v>0</v>
      </c>
      <c r="Z1115" s="13">
        <f t="shared" si="1359"/>
        <v>0</v>
      </c>
      <c r="AA1115" s="13">
        <f t="shared" si="1360"/>
        <v>0</v>
      </c>
      <c r="AB1115" s="13">
        <f t="shared" si="1361"/>
        <v>0</v>
      </c>
      <c r="AC1115" s="13">
        <f t="shared" si="1362"/>
        <v>0</v>
      </c>
      <c r="AD1115" s="13">
        <f t="shared" si="1363"/>
        <v>2.4428803784991637E-2</v>
      </c>
      <c r="AE1115" s="13">
        <f t="shared" si="1364"/>
        <v>0</v>
      </c>
      <c r="AF1115" s="13">
        <f t="shared" si="1365"/>
        <v>0</v>
      </c>
      <c r="AG1115" s="13">
        <f t="shared" si="1366"/>
        <v>0</v>
      </c>
      <c r="AH1115" s="13">
        <f t="shared" si="1367"/>
        <v>0</v>
      </c>
      <c r="AI1115" s="13">
        <f t="shared" si="1368"/>
        <v>0</v>
      </c>
      <c r="AJ1115" s="13">
        <f t="shared" si="1369"/>
        <v>0</v>
      </c>
      <c r="AK1115" s="13">
        <f t="shared" si="1370"/>
        <v>0</v>
      </c>
      <c r="AL1115" s="13">
        <f t="shared" si="1371"/>
        <v>0</v>
      </c>
      <c r="AM1115" s="13">
        <f t="shared" si="1372"/>
        <v>5.7326259548780298E-3</v>
      </c>
      <c r="AN1115" s="13">
        <f t="shared" si="1373"/>
        <v>0</v>
      </c>
      <c r="AO1115" s="13">
        <f t="shared" si="1374"/>
        <v>0</v>
      </c>
      <c r="AP1115" s="13">
        <f t="shared" si="1375"/>
        <v>0</v>
      </c>
      <c r="AQ1115" s="13">
        <f t="shared" si="1376"/>
        <v>0</v>
      </c>
      <c r="AR1115" s="13">
        <f t="shared" si="1377"/>
        <v>0</v>
      </c>
      <c r="AS1115" s="13">
        <f t="shared" si="1378"/>
        <v>0</v>
      </c>
      <c r="AT1115" s="13">
        <f t="shared" si="1379"/>
        <v>0</v>
      </c>
      <c r="AU1115" s="13">
        <f t="shared" si="1380"/>
        <v>0</v>
      </c>
      <c r="AV1115" s="13">
        <f t="shared" si="1381"/>
        <v>0</v>
      </c>
      <c r="AW1115" s="13">
        <f t="shared" si="1382"/>
        <v>0</v>
      </c>
      <c r="AX1115" s="13">
        <f t="shared" si="1383"/>
        <v>1.1210468533983668E-3</v>
      </c>
      <c r="AY1115" s="13">
        <f t="shared" si="1384"/>
        <v>0</v>
      </c>
      <c r="AZ1115" s="13">
        <f t="shared" si="1385"/>
        <v>0</v>
      </c>
      <c r="BA1115" s="13">
        <f t="shared" si="1386"/>
        <v>0</v>
      </c>
      <c r="BB1115" s="13">
        <f t="shared" si="1387"/>
        <v>0</v>
      </c>
      <c r="BC1115" s="13">
        <f t="shared" si="1388"/>
        <v>0</v>
      </c>
      <c r="BD1115" s="13">
        <f t="shared" si="1389"/>
        <v>0</v>
      </c>
      <c r="BE1115" s="13">
        <f t="shared" si="1390"/>
        <v>0</v>
      </c>
      <c r="BF1115" s="13">
        <f t="shared" si="1391"/>
        <v>0</v>
      </c>
      <c r="BG1115" s="13">
        <f t="shared" si="1392"/>
        <v>0</v>
      </c>
      <c r="BH1115" s="13">
        <f t="shared" si="1393"/>
        <v>0</v>
      </c>
      <c r="BI1115" s="13">
        <f t="shared" si="1394"/>
        <v>0</v>
      </c>
      <c r="BJ1115" s="14">
        <f t="shared" si="1395"/>
        <v>0.69044635971566481</v>
      </c>
      <c r="BK1115" s="14">
        <f t="shared" si="1396"/>
        <v>0.30933410714113591</v>
      </c>
      <c r="BL1115" s="14">
        <f t="shared" si="1397"/>
        <v>0</v>
      </c>
      <c r="BM1115" s="14">
        <f t="shared" si="1398"/>
        <v>0.11456248949664884</v>
      </c>
      <c r="BN1115" s="14">
        <f t="shared" si="1399"/>
        <v>0.88521797736015184</v>
      </c>
    </row>
    <row r="1116" spans="1:66" x14ac:dyDescent="0.25">
      <c r="A1116" t="s">
        <v>192</v>
      </c>
      <c r="B1116" t="s">
        <v>194</v>
      </c>
      <c r="C1116" t="s">
        <v>193</v>
      </c>
      <c r="D1116" s="24" t="s">
        <v>502</v>
      </c>
      <c r="E1116" s="10">
        <f>VLOOKUP(A1116,home!$A$2:$E$405,3,FALSE)</f>
        <v>1.52380952380952</v>
      </c>
      <c r="F1116" s="10">
        <f>VLOOKUP(B1116,home!$B$2:$E$405,3,FALSE)</f>
        <v>0.66</v>
      </c>
      <c r="G1116" s="10">
        <f>VLOOKUP(C1116,away!$B$2:$E$405,4,FALSE)</f>
        <v>0.88</v>
      </c>
      <c r="H1116" s="10">
        <f>VLOOKUP(A1116,away!$A$2:$E$405,3,FALSE)</f>
        <v>0.88095238095238104</v>
      </c>
      <c r="I1116" s="10">
        <f>VLOOKUP(C1116,away!$B$2:$E$405,3,FALSE)</f>
        <v>0.22</v>
      </c>
      <c r="J1116" s="10">
        <f>VLOOKUP(B1116,home!$B$2:$E$405,4,FALSE)</f>
        <v>1.51</v>
      </c>
      <c r="K1116" s="12">
        <f t="shared" si="1344"/>
        <v>0.88502857142856917</v>
      </c>
      <c r="L1116" s="12">
        <f t="shared" si="1345"/>
        <v>0.292652380952381</v>
      </c>
      <c r="M1116" s="13">
        <f t="shared" si="1346"/>
        <v>0.30799215953709991</v>
      </c>
      <c r="N1116" s="13">
        <f t="shared" si="1347"/>
        <v>0.27258186096631953</v>
      </c>
      <c r="O1116" s="13">
        <f t="shared" si="1348"/>
        <v>9.0134638803197872E-2</v>
      </c>
      <c r="P1116" s="13">
        <f t="shared" si="1349"/>
        <v>7.9771730616224293E-2</v>
      </c>
      <c r="Q1116" s="13">
        <f t="shared" si="1350"/>
        <v>0.12062136750418129</v>
      </c>
      <c r="R1116" s="13">
        <f t="shared" si="1351"/>
        <v>1.3189058326019361E-2</v>
      </c>
      <c r="S1116" s="13">
        <f t="shared" si="1352"/>
        <v>5.1653336038420487E-3</v>
      </c>
      <c r="T1116" s="13">
        <f t="shared" si="1353"/>
        <v>3.5300130393830814E-2</v>
      </c>
      <c r="U1116" s="13">
        <f t="shared" si="1354"/>
        <v>1.167269344876499E-2</v>
      </c>
      <c r="V1116" s="13">
        <f t="shared" si="1355"/>
        <v>1.4865010467507078E-4</v>
      </c>
      <c r="W1116" s="13">
        <f t="shared" si="1356"/>
        <v>3.5584452188662005E-2</v>
      </c>
      <c r="X1116" s="13">
        <f t="shared" si="1357"/>
        <v>1.0413874657898101E-2</v>
      </c>
      <c r="Y1116" s="13">
        <f t="shared" si="1358"/>
        <v>1.5238226067867703E-3</v>
      </c>
      <c r="Z1116" s="13">
        <f t="shared" si="1359"/>
        <v>1.2866031072097973E-3</v>
      </c>
      <c r="AA1116" s="13">
        <f t="shared" si="1360"/>
        <v>1.1386805099694451E-3</v>
      </c>
      <c r="AB1116" s="13">
        <f t="shared" si="1361"/>
        <v>5.0388239252590629E-4</v>
      </c>
      <c r="AC1116" s="13">
        <f t="shared" si="1362"/>
        <v>2.4063266991998084E-6</v>
      </c>
      <c r="AD1116" s="13">
        <f t="shared" si="1363"/>
        <v>7.8733142213999376E-3</v>
      </c>
      <c r="AE1116" s="13">
        <f t="shared" si="1364"/>
        <v>2.3041441528789336E-3</v>
      </c>
      <c r="AF1116" s="13">
        <f t="shared" si="1365"/>
        <v>3.371566361987634E-4</v>
      </c>
      <c r="AG1116" s="13">
        <f t="shared" si="1366"/>
        <v>3.2889897445821294E-5</v>
      </c>
      <c r="AH1116" s="13">
        <f t="shared" si="1367"/>
        <v>9.4131865666419648E-5</v>
      </c>
      <c r="AI1116" s="13">
        <f t="shared" si="1368"/>
        <v>8.3309390596657365E-5</v>
      </c>
      <c r="AJ1116" s="13">
        <f t="shared" si="1369"/>
        <v>3.6865595473172162E-5</v>
      </c>
      <c r="AK1116" s="13">
        <f t="shared" si="1370"/>
        <v>1.0875701765495029E-5</v>
      </c>
      <c r="AL1116" s="13">
        <f t="shared" si="1371"/>
        <v>2.4930095040302184E-8</v>
      </c>
      <c r="AM1116" s="13">
        <f t="shared" si="1372"/>
        <v>1.3936216075547654E-3</v>
      </c>
      <c r="AN1116" s="13">
        <f t="shared" si="1373"/>
        <v>4.0784668159758681E-4</v>
      </c>
      <c r="AO1116" s="13">
        <f t="shared" si="1374"/>
        <v>5.9678651216530693E-5</v>
      </c>
      <c r="AP1116" s="13">
        <f t="shared" si="1375"/>
        <v>5.8216997901814742E-6</v>
      </c>
      <c r="AQ1116" s="13">
        <f t="shared" si="1376"/>
        <v>4.2593357619664627E-7</v>
      </c>
      <c r="AR1116" s="13">
        <f t="shared" si="1377"/>
        <v>5.5095829221534792E-6</v>
      </c>
      <c r="AS1116" s="13">
        <f t="shared" si="1378"/>
        <v>4.8761383027607356E-6</v>
      </c>
      <c r="AT1116" s="13">
        <f t="shared" si="1379"/>
        <v>2.1577608580902306E-6</v>
      </c>
      <c r="AU1116" s="13">
        <f t="shared" si="1380"/>
        <v>6.3656000324002684E-7</v>
      </c>
      <c r="AV1116" s="13">
        <f t="shared" si="1381"/>
        <v>1.4084344757402157E-7</v>
      </c>
      <c r="AW1116" s="13">
        <f t="shared" si="1382"/>
        <v>1.7936214393509399E-10</v>
      </c>
      <c r="AX1116" s="13">
        <f t="shared" si="1383"/>
        <v>2.0556582340769657E-4</v>
      </c>
      <c r="AY1116" s="13">
        <f t="shared" si="1384"/>
        <v>6.0159327662699102E-5</v>
      </c>
      <c r="AZ1116" s="13">
        <f t="shared" si="1385"/>
        <v>8.8028852384916629E-6</v>
      </c>
      <c r="BA1116" s="13">
        <f t="shared" si="1386"/>
        <v>8.5872844143171816E-7</v>
      </c>
      <c r="BB1116" s="13">
        <f t="shared" si="1387"/>
        <v>6.2827230744129877E-8</v>
      </c>
      <c r="BC1116" s="13">
        <f t="shared" si="1388"/>
        <v>3.6773077331828483E-9</v>
      </c>
      <c r="BD1116" s="13">
        <f t="shared" si="1389"/>
        <v>2.6873209337046555E-7</v>
      </c>
      <c r="BE1116" s="13">
        <f t="shared" si="1390"/>
        <v>2.3783558069267199E-7</v>
      </c>
      <c r="BF1116" s="13">
        <f t="shared" si="1391"/>
        <v>1.0524564210765982E-7</v>
      </c>
      <c r="BG1116" s="13">
        <f t="shared" si="1392"/>
        <v>3.1048466761208211E-8</v>
      </c>
      <c r="BH1116" s="13">
        <f t="shared" si="1393"/>
        <v>6.8696950456798797E-9</v>
      </c>
      <c r="BI1116" s="13">
        <f t="shared" si="1394"/>
        <v>1.2159752784855969E-9</v>
      </c>
      <c r="BJ1116" s="14">
        <f t="shared" si="1395"/>
        <v>0.48871586106862602</v>
      </c>
      <c r="BK1116" s="14">
        <f t="shared" si="1396"/>
        <v>0.39314046444629819</v>
      </c>
      <c r="BL1116" s="14">
        <f t="shared" si="1397"/>
        <v>0.1168781078669664</v>
      </c>
      <c r="BM1116" s="14">
        <f t="shared" si="1398"/>
        <v>0.11567006158775767</v>
      </c>
      <c r="BN1116" s="14">
        <f t="shared" si="1399"/>
        <v>0.88429081575304225</v>
      </c>
    </row>
    <row r="1117" spans="1:66" x14ac:dyDescent="0.25">
      <c r="A1117" t="s">
        <v>192</v>
      </c>
      <c r="B1117" t="s">
        <v>281</v>
      </c>
      <c r="C1117" t="s">
        <v>280</v>
      </c>
      <c r="D1117" s="24" t="s">
        <v>502</v>
      </c>
      <c r="E1117" s="10">
        <f>VLOOKUP(A1117,home!$A$2:$E$405,3,FALSE)</f>
        <v>1.52380952380952</v>
      </c>
      <c r="F1117" s="10">
        <f>VLOOKUP(B1117,home!$B$2:$E$405,3,FALSE)</f>
        <v>1.0900000000000001</v>
      </c>
      <c r="G1117" s="10">
        <f>VLOOKUP(C1117,away!$B$2:$E$405,4,FALSE)</f>
        <v>0.66</v>
      </c>
      <c r="H1117" s="10">
        <f>VLOOKUP(A1117,away!$A$2:$E$405,3,FALSE)</f>
        <v>0.88095238095238104</v>
      </c>
      <c r="I1117" s="10">
        <f>VLOOKUP(C1117,away!$B$2:$E$405,3,FALSE)</f>
        <v>0.88</v>
      </c>
      <c r="J1117" s="10">
        <f>VLOOKUP(B1117,home!$B$2:$E$405,4,FALSE)</f>
        <v>0.38</v>
      </c>
      <c r="K1117" s="12">
        <f t="shared" si="1344"/>
        <v>1.0962285714285689</v>
      </c>
      <c r="L1117" s="12">
        <f t="shared" si="1345"/>
        <v>0.29459047619047624</v>
      </c>
      <c r="M1117" s="13">
        <f t="shared" si="1346"/>
        <v>0.24887138361835673</v>
      </c>
      <c r="N1117" s="13">
        <f t="shared" si="1347"/>
        <v>0.27281992133340255</v>
      </c>
      <c r="O1117" s="13">
        <f t="shared" si="1348"/>
        <v>7.3315139410314395E-2</v>
      </c>
      <c r="P1117" s="13">
        <f t="shared" si="1349"/>
        <v>8.0370150539855315E-2</v>
      </c>
      <c r="Q1117" s="13">
        <f t="shared" si="1350"/>
        <v>0.14953649631028515</v>
      </c>
      <c r="R1117" s="13">
        <f t="shared" si="1351"/>
        <v>1.0798970915427834E-2</v>
      </c>
      <c r="S1117" s="13">
        <f t="shared" si="1352"/>
        <v>6.4886539021541427E-3</v>
      </c>
      <c r="T1117" s="13">
        <f t="shared" si="1353"/>
        <v>4.4052027655902298E-2</v>
      </c>
      <c r="U1117" s="13">
        <f t="shared" si="1354"/>
        <v>1.1838140459518118E-2</v>
      </c>
      <c r="V1117" s="13">
        <f t="shared" si="1355"/>
        <v>2.3282623754179672E-4</v>
      </c>
      <c r="W1117" s="13">
        <f t="shared" si="1356"/>
        <v>5.4642059908885807E-2</v>
      </c>
      <c r="X1117" s="13">
        <f t="shared" si="1357"/>
        <v>1.60970304485872E-2</v>
      </c>
      <c r="Y1117" s="13">
        <f t="shared" si="1358"/>
        <v>2.371015932550949E-3</v>
      </c>
      <c r="Z1117" s="13">
        <f t="shared" si="1359"/>
        <v>1.0604246614476628E-3</v>
      </c>
      <c r="AA1117" s="13">
        <f t="shared" si="1360"/>
        <v>1.1624678117263952E-3</v>
      </c>
      <c r="AB1117" s="13">
        <f t="shared" si="1361"/>
        <v>6.3716521429026021E-4</v>
      </c>
      <c r="AC1117" s="13">
        <f t="shared" si="1362"/>
        <v>4.699284698988713E-6</v>
      </c>
      <c r="AD1117" s="13">
        <f t="shared" si="1363"/>
        <v>1.4975046818458036E-2</v>
      </c>
      <c r="AE1117" s="13">
        <f t="shared" si="1364"/>
        <v>4.4115061732242283E-3</v>
      </c>
      <c r="AF1117" s="13">
        <f t="shared" si="1365"/>
        <v>6.4979385214367546E-4</v>
      </c>
      <c r="AG1117" s="13">
        <f t="shared" si="1366"/>
        <v>6.3807693442883092E-5</v>
      </c>
      <c r="AH1117" s="13">
        <f t="shared" si="1367"/>
        <v>7.8097751494997871E-5</v>
      </c>
      <c r="AI1117" s="13">
        <f t="shared" si="1368"/>
        <v>8.5612986553144888E-5</v>
      </c>
      <c r="AJ1117" s="13">
        <f t="shared" si="1369"/>
        <v>4.6925700972443633E-5</v>
      </c>
      <c r="AK1117" s="13">
        <f t="shared" si="1370"/>
        <v>1.7147098046768702E-5</v>
      </c>
      <c r="AL1117" s="13">
        <f t="shared" si="1371"/>
        <v>6.0703197482364773E-8</v>
      </c>
      <c r="AM1117" s="13">
        <f t="shared" si="1372"/>
        <v>3.2832148361748386E-3</v>
      </c>
      <c r="AN1117" s="13">
        <f t="shared" si="1373"/>
        <v>9.6720382202438219E-4</v>
      </c>
      <c r="AO1117" s="13">
        <f t="shared" si="1374"/>
        <v>1.4246451725170566E-4</v>
      </c>
      <c r="AP1117" s="13">
        <f t="shared" si="1375"/>
        <v>1.3989563325808763E-5</v>
      </c>
      <c r="AQ1117" s="13">
        <f t="shared" si="1376"/>
        <v>1.0302980304617062E-6</v>
      </c>
      <c r="AR1117" s="13">
        <f t="shared" si="1377"/>
        <v>4.6013707604633807E-6</v>
      </c>
      <c r="AS1117" s="13">
        <f t="shared" si="1378"/>
        <v>5.0441540953559588E-6</v>
      </c>
      <c r="AT1117" s="13">
        <f t="shared" si="1379"/>
        <v>2.7647729190088133E-6</v>
      </c>
      <c r="AU1117" s="13">
        <f t="shared" si="1380"/>
        <v>1.0102743557764757E-6</v>
      </c>
      <c r="AV1117" s="13">
        <f t="shared" si="1381"/>
        <v>2.7687290344594078E-7</v>
      </c>
      <c r="AW1117" s="13">
        <f t="shared" si="1382"/>
        <v>5.4453887083897279E-10</v>
      </c>
      <c r="AX1117" s="13">
        <f t="shared" si="1383"/>
        <v>5.9985898492550432E-4</v>
      </c>
      <c r="AY1117" s="13">
        <f t="shared" si="1384"/>
        <v>1.7671274401634E-4</v>
      </c>
      <c r="AZ1117" s="13">
        <f t="shared" si="1385"/>
        <v>2.6028945704349665E-5</v>
      </c>
      <c r="BA1117" s="13">
        <f t="shared" si="1386"/>
        <v>2.555959836593473E-6</v>
      </c>
      <c r="BB1117" s="13">
        <f t="shared" si="1387"/>
        <v>1.8824035634645071E-7</v>
      </c>
      <c r="BC1117" s="13">
        <f t="shared" si="1388"/>
        <v>1.1090763242873172E-8</v>
      </c>
      <c r="BD1117" s="13">
        <f t="shared" si="1389"/>
        <v>2.2592000057564007E-7</v>
      </c>
      <c r="BE1117" s="13">
        <f t="shared" si="1390"/>
        <v>2.4765995948817536E-7</v>
      </c>
      <c r="BF1117" s="13">
        <f t="shared" si="1391"/>
        <v>1.3574596179488983E-7</v>
      </c>
      <c r="BG1117" s="13">
        <f t="shared" si="1392"/>
        <v>4.960286725853641E-8</v>
      </c>
      <c r="BH1117" s="13">
        <f t="shared" si="1393"/>
        <v>1.3594020078396569E-8</v>
      </c>
      <c r="BI1117" s="13">
        <f t="shared" si="1394"/>
        <v>2.9804306421023918E-9</v>
      </c>
      <c r="BJ1117" s="14">
        <f t="shared" si="1395"/>
        <v>0.56483196512929246</v>
      </c>
      <c r="BK1117" s="14">
        <f t="shared" si="1396"/>
        <v>0.33614448702982075</v>
      </c>
      <c r="BL1117" s="14">
        <f t="shared" si="1397"/>
        <v>9.7994040296618248E-2</v>
      </c>
      <c r="BM1117" s="14">
        <f t="shared" si="1398"/>
        <v>0.16414214279005965</v>
      </c>
      <c r="BN1117" s="14">
        <f t="shared" si="1399"/>
        <v>0.83571206212764204</v>
      </c>
    </row>
    <row r="1118" spans="1:66" x14ac:dyDescent="0.25">
      <c r="A1118" t="s">
        <v>301</v>
      </c>
      <c r="B1118" t="s">
        <v>355</v>
      </c>
      <c r="C1118" t="s">
        <v>385</v>
      </c>
      <c r="D1118" s="24" t="s">
        <v>502</v>
      </c>
      <c r="E1118" s="10">
        <f>VLOOKUP(A1118,home!$A$2:$E$405,3,FALSE)</f>
        <v>1.3432835820895499</v>
      </c>
      <c r="F1118" s="10">
        <f>VLOOKUP(B1118,home!$B$2:$E$405,3,FALSE)</f>
        <v>0.74</v>
      </c>
      <c r="G1118" s="10">
        <f>VLOOKUP(C1118,away!$B$2:$E$405,4,FALSE)</f>
        <v>0.37</v>
      </c>
      <c r="H1118" s="10">
        <f>VLOOKUP(A1118,away!$A$2:$E$405,3,FALSE)</f>
        <v>1.0597014925373101</v>
      </c>
      <c r="I1118" s="10">
        <f>VLOOKUP(C1118,away!$B$2:$E$405,3,FALSE)</f>
        <v>0.37</v>
      </c>
      <c r="J1118" s="10">
        <f>VLOOKUP(B1118,home!$B$2:$E$405,4,FALSE)</f>
        <v>0.94</v>
      </c>
      <c r="K1118" s="12">
        <f t="shared" si="1344"/>
        <v>0.36779104477611874</v>
      </c>
      <c r="L1118" s="12">
        <f t="shared" si="1345"/>
        <v>0.36856417910447642</v>
      </c>
      <c r="M1118" s="13">
        <f t="shared" si="1346"/>
        <v>0.47885606186464341</v>
      </c>
      <c r="N1118" s="13">
        <f t="shared" si="1347"/>
        <v>0.17611897129057494</v>
      </c>
      <c r="O1118" s="13">
        <f t="shared" si="1348"/>
        <v>0.17648919135034469</v>
      </c>
      <c r="P1118" s="13">
        <f t="shared" si="1349"/>
        <v>6.4911144078435609E-2</v>
      </c>
      <c r="Q1118" s="13">
        <f t="shared" si="1350"/>
        <v>3.2387490227927911E-2</v>
      </c>
      <c r="R1118" s="13">
        <f t="shared" si="1351"/>
        <v>3.2523796965426316E-2</v>
      </c>
      <c r="S1118" s="13">
        <f t="shared" si="1352"/>
        <v>2.1997511157968949E-3</v>
      </c>
      <c r="T1118" s="13">
        <f t="shared" si="1353"/>
        <v>1.1936868749110503E-2</v>
      </c>
      <c r="U1118" s="13">
        <f t="shared" si="1354"/>
        <v>1.1961961266000505E-2</v>
      </c>
      <c r="V1118" s="13">
        <f t="shared" si="1355"/>
        <v>3.3131821388892814E-5</v>
      </c>
      <c r="W1118" s="13">
        <f t="shared" si="1356"/>
        <v>3.9706096228686464E-3</v>
      </c>
      <c r="X1118" s="13">
        <f t="shared" si="1357"/>
        <v>1.4634244761969175E-3</v>
      </c>
      <c r="Y1118" s="13">
        <f t="shared" si="1358"/>
        <v>2.6968292037545758E-4</v>
      </c>
      <c r="Z1118" s="13">
        <f t="shared" si="1359"/>
        <v>3.9957021766410051E-3</v>
      </c>
      <c r="AA1118" s="13">
        <f t="shared" si="1360"/>
        <v>1.4695834781610069E-3</v>
      </c>
      <c r="AB1118" s="13">
        <f t="shared" si="1361"/>
        <v>2.7024982140927959E-4</v>
      </c>
      <c r="AC1118" s="13">
        <f t="shared" si="1362"/>
        <v>2.8069818404576826E-7</v>
      </c>
      <c r="AD1118" s="13">
        <f t="shared" si="1363"/>
        <v>3.6508866539824259E-4</v>
      </c>
      <c r="AE1118" s="13">
        <f t="shared" si="1364"/>
        <v>1.3455860426285217E-4</v>
      </c>
      <c r="AF1118" s="13">
        <f t="shared" si="1365"/>
        <v>2.4796740760791101E-5</v>
      </c>
      <c r="AG1118" s="13">
        <f t="shared" si="1366"/>
        <v>3.0463968009891613E-6</v>
      </c>
      <c r="AH1118" s="13">
        <f t="shared" si="1367"/>
        <v>3.6816817316991535E-4</v>
      </c>
      <c r="AI1118" s="13">
        <f t="shared" si="1368"/>
        <v>1.3540895706347817E-4</v>
      </c>
      <c r="AJ1118" s="13">
        <f t="shared" si="1369"/>
        <v>2.4901100895210617E-5</v>
      </c>
      <c r="AK1118" s="13">
        <f t="shared" si="1370"/>
        <v>3.0528006381083527E-6</v>
      </c>
      <c r="AL1118" s="13">
        <f t="shared" si="1371"/>
        <v>1.5219972528864359E-9</v>
      </c>
      <c r="AM1118" s="13">
        <f t="shared" si="1372"/>
        <v>2.6855268336547711E-5</v>
      </c>
      <c r="AN1118" s="13">
        <f t="shared" si="1373"/>
        <v>9.8978899290901454E-6</v>
      </c>
      <c r="AO1118" s="13">
        <f t="shared" si="1374"/>
        <v>1.8240038382907866E-6</v>
      </c>
      <c r="AP1118" s="13">
        <f t="shared" si="1375"/>
        <v>2.2408749244768603E-7</v>
      </c>
      <c r="AQ1118" s="13">
        <f t="shared" si="1376"/>
        <v>2.0647655675390485E-8</v>
      </c>
      <c r="AR1118" s="13">
        <f t="shared" si="1377"/>
        <v>2.713872010335292E-5</v>
      </c>
      <c r="AS1118" s="13">
        <f t="shared" si="1378"/>
        <v>9.9813782206988259E-6</v>
      </c>
      <c r="AT1118" s="13">
        <f t="shared" si="1379"/>
        <v>1.8355307620482091E-6</v>
      </c>
      <c r="AU1118" s="13">
        <f t="shared" si="1380"/>
        <v>2.2503059223080539E-7</v>
      </c>
      <c r="AV1118" s="13">
        <f t="shared" si="1381"/>
        <v>2.0691059155789167E-8</v>
      </c>
      <c r="AW1118" s="13">
        <f t="shared" si="1382"/>
        <v>5.7309371018037923E-12</v>
      </c>
      <c r="AX1118" s="13">
        <f t="shared" si="1383"/>
        <v>1.6461878665403156E-6</v>
      </c>
      <c r="AY1118" s="13">
        <f t="shared" si="1384"/>
        <v>6.0672587968318079E-7</v>
      </c>
      <c r="AZ1118" s="13">
        <f t="shared" si="1385"/>
        <v>1.1180871289343641E-7</v>
      </c>
      <c r="BA1118" s="13">
        <f t="shared" si="1386"/>
        <v>1.3736228828099163E-8</v>
      </c>
      <c r="BB1118" s="13">
        <f t="shared" si="1387"/>
        <v>1.2656704755049028E-9</v>
      </c>
      <c r="BC1118" s="13">
        <f t="shared" si="1388"/>
        <v>9.329615996424739E-11</v>
      </c>
      <c r="BD1118" s="13">
        <f t="shared" si="1389"/>
        <v>1.6670600161397366E-6</v>
      </c>
      <c r="BE1118" s="13">
        <f t="shared" si="1390"/>
        <v>6.1312974504052705E-7</v>
      </c>
      <c r="BF1118" s="13">
        <f t="shared" si="1391"/>
        <v>1.1275181475588538E-7</v>
      </c>
      <c r="BG1118" s="13">
        <f t="shared" si="1392"/>
        <v>1.3823035916490159E-8</v>
      </c>
      <c r="BH1118" s="13">
        <f t="shared" si="1393"/>
        <v>1.2709972054259326E-9</v>
      </c>
      <c r="BI1118" s="13">
        <f t="shared" si="1394"/>
        <v>9.3492278018226241E-11</v>
      </c>
      <c r="BJ1118" s="14">
        <f t="shared" si="1395"/>
        <v>0.22671573940918388</v>
      </c>
      <c r="BK1118" s="14">
        <f t="shared" si="1396"/>
        <v>0.54600097782632573</v>
      </c>
      <c r="BL1118" s="14">
        <f t="shared" si="1397"/>
        <v>0.22328792339294729</v>
      </c>
      <c r="BM1118" s="14">
        <f t="shared" si="1398"/>
        <v>3.871308030759639E-2</v>
      </c>
      <c r="BN1118" s="14">
        <f t="shared" si="1399"/>
        <v>0.96128665577735273</v>
      </c>
    </row>
    <row r="1119" spans="1:66" x14ac:dyDescent="0.25">
      <c r="A1119" t="s">
        <v>301</v>
      </c>
      <c r="B1119" t="s">
        <v>372</v>
      </c>
      <c r="C1119" t="s">
        <v>369</v>
      </c>
      <c r="D1119" s="24" t="s">
        <v>502</v>
      </c>
      <c r="E1119" s="10">
        <f>VLOOKUP(A1119,home!$A$2:$E$405,3,FALSE)</f>
        <v>1.3432835820895499</v>
      </c>
      <c r="F1119" s="10">
        <f>VLOOKUP(B1119,home!$B$2:$E$405,3,FALSE)</f>
        <v>0.56000000000000005</v>
      </c>
      <c r="G1119" s="10">
        <f>VLOOKUP(C1119,away!$B$2:$E$405,4,FALSE)</f>
        <v>0.25</v>
      </c>
      <c r="H1119" s="10">
        <f>VLOOKUP(A1119,away!$A$2:$E$405,3,FALSE)</f>
        <v>1.0597014925373101</v>
      </c>
      <c r="I1119" s="10">
        <f>VLOOKUP(C1119,away!$B$2:$E$405,3,FALSE)</f>
        <v>0.5</v>
      </c>
      <c r="J1119" s="10">
        <f>VLOOKUP(B1119,home!$B$2:$E$405,4,FALSE)</f>
        <v>0</v>
      </c>
      <c r="K1119" s="12">
        <f t="shared" si="1344"/>
        <v>0.18805970149253701</v>
      </c>
      <c r="L1119" s="12">
        <f t="shared" si="1345"/>
        <v>0</v>
      </c>
      <c r="M1119" s="13">
        <f t="shared" si="1346"/>
        <v>0.8285652391745939</v>
      </c>
      <c r="N1119" s="13">
        <f t="shared" si="1347"/>
        <v>0.15581973154626663</v>
      </c>
      <c r="O1119" s="13">
        <f t="shared" si="1348"/>
        <v>0</v>
      </c>
      <c r="P1119" s="13">
        <f t="shared" si="1349"/>
        <v>0</v>
      </c>
      <c r="Q1119" s="13">
        <f t="shared" si="1350"/>
        <v>1.4651706100619076E-2</v>
      </c>
      <c r="R1119" s="13">
        <f t="shared" si="1351"/>
        <v>0</v>
      </c>
      <c r="S1119" s="13">
        <f t="shared" si="1352"/>
        <v>0</v>
      </c>
      <c r="T1119" s="13">
        <f t="shared" si="1353"/>
        <v>0</v>
      </c>
      <c r="U1119" s="13">
        <f t="shared" si="1354"/>
        <v>0</v>
      </c>
      <c r="V1119" s="13">
        <f t="shared" si="1355"/>
        <v>0</v>
      </c>
      <c r="W1119" s="13">
        <f t="shared" si="1356"/>
        <v>9.1846515854626903E-4</v>
      </c>
      <c r="X1119" s="13">
        <f t="shared" si="1357"/>
        <v>0</v>
      </c>
      <c r="Y1119" s="13">
        <f t="shared" si="1358"/>
        <v>0</v>
      </c>
      <c r="Z1119" s="13">
        <f t="shared" si="1359"/>
        <v>0</v>
      </c>
      <c r="AA1119" s="13">
        <f t="shared" si="1360"/>
        <v>0</v>
      </c>
      <c r="AB1119" s="13">
        <f t="shared" si="1361"/>
        <v>0</v>
      </c>
      <c r="AC1119" s="13">
        <f t="shared" si="1362"/>
        <v>0</v>
      </c>
      <c r="AD1119" s="13">
        <f t="shared" si="1363"/>
        <v>4.3181570886876745E-5</v>
      </c>
      <c r="AE1119" s="13">
        <f t="shared" si="1364"/>
        <v>0</v>
      </c>
      <c r="AF1119" s="13">
        <f t="shared" si="1365"/>
        <v>0</v>
      </c>
      <c r="AG1119" s="13">
        <f t="shared" si="1366"/>
        <v>0</v>
      </c>
      <c r="AH1119" s="13">
        <f t="shared" si="1367"/>
        <v>0</v>
      </c>
      <c r="AI1119" s="13">
        <f t="shared" si="1368"/>
        <v>0</v>
      </c>
      <c r="AJ1119" s="13">
        <f t="shared" si="1369"/>
        <v>0</v>
      </c>
      <c r="AK1119" s="13">
        <f t="shared" si="1370"/>
        <v>0</v>
      </c>
      <c r="AL1119" s="13">
        <f t="shared" si="1371"/>
        <v>0</v>
      </c>
      <c r="AM1119" s="13">
        <f t="shared" si="1372"/>
        <v>1.6241426661929755E-6</v>
      </c>
      <c r="AN1119" s="13">
        <f t="shared" si="1373"/>
        <v>0</v>
      </c>
      <c r="AO1119" s="13">
        <f t="shared" si="1374"/>
        <v>0</v>
      </c>
      <c r="AP1119" s="13">
        <f t="shared" si="1375"/>
        <v>0</v>
      </c>
      <c r="AQ1119" s="13">
        <f t="shared" si="1376"/>
        <v>0</v>
      </c>
      <c r="AR1119" s="13">
        <f t="shared" si="1377"/>
        <v>0</v>
      </c>
      <c r="AS1119" s="13">
        <f t="shared" si="1378"/>
        <v>0</v>
      </c>
      <c r="AT1119" s="13">
        <f t="shared" si="1379"/>
        <v>0</v>
      </c>
      <c r="AU1119" s="13">
        <f t="shared" si="1380"/>
        <v>0</v>
      </c>
      <c r="AV1119" s="13">
        <f t="shared" si="1381"/>
        <v>0</v>
      </c>
      <c r="AW1119" s="13">
        <f t="shared" si="1382"/>
        <v>0</v>
      </c>
      <c r="AX1119" s="13">
        <f t="shared" si="1383"/>
        <v>5.0905964164257292E-8</v>
      </c>
      <c r="AY1119" s="13">
        <f t="shared" si="1384"/>
        <v>0</v>
      </c>
      <c r="AZ1119" s="13">
        <f t="shared" si="1385"/>
        <v>0</v>
      </c>
      <c r="BA1119" s="13">
        <f t="shared" si="1386"/>
        <v>0</v>
      </c>
      <c r="BB1119" s="13">
        <f t="shared" si="1387"/>
        <v>0</v>
      </c>
      <c r="BC1119" s="13">
        <f t="shared" si="1388"/>
        <v>0</v>
      </c>
      <c r="BD1119" s="13">
        <f t="shared" si="1389"/>
        <v>0</v>
      </c>
      <c r="BE1119" s="13">
        <f t="shared" si="1390"/>
        <v>0</v>
      </c>
      <c r="BF1119" s="13">
        <f t="shared" si="1391"/>
        <v>0</v>
      </c>
      <c r="BG1119" s="13">
        <f t="shared" si="1392"/>
        <v>0</v>
      </c>
      <c r="BH1119" s="13">
        <f t="shared" si="1393"/>
        <v>0</v>
      </c>
      <c r="BI1119" s="13">
        <f t="shared" si="1394"/>
        <v>0</v>
      </c>
      <c r="BJ1119" s="14">
        <f t="shared" si="1395"/>
        <v>0.17143475942494921</v>
      </c>
      <c r="BK1119" s="14">
        <f t="shared" si="1396"/>
        <v>0.8285652391745939</v>
      </c>
      <c r="BL1119" s="14">
        <f t="shared" si="1397"/>
        <v>0</v>
      </c>
      <c r="BM1119" s="14">
        <f t="shared" si="1398"/>
        <v>9.6332177806350301E-4</v>
      </c>
      <c r="BN1119" s="14">
        <f t="shared" si="1399"/>
        <v>0.99903667682147956</v>
      </c>
    </row>
    <row r="1120" spans="1:66" x14ac:dyDescent="0.25">
      <c r="A1120" t="s">
        <v>301</v>
      </c>
      <c r="B1120" t="s">
        <v>316</v>
      </c>
      <c r="C1120" t="s">
        <v>336</v>
      </c>
      <c r="D1120" s="24" t="s">
        <v>502</v>
      </c>
      <c r="E1120" s="10">
        <f>VLOOKUP(A1120,home!$A$2:$E$405,3,FALSE)</f>
        <v>1.3432835820895499</v>
      </c>
      <c r="F1120" s="10">
        <f>VLOOKUP(B1120,home!$B$2:$E$405,3,FALSE)</f>
        <v>0.93</v>
      </c>
      <c r="G1120" s="10">
        <f>VLOOKUP(C1120,away!$B$2:$E$405,4,FALSE)</f>
        <v>0.93</v>
      </c>
      <c r="H1120" s="10">
        <f>VLOOKUP(A1120,away!$A$2:$E$405,3,FALSE)</f>
        <v>1.0597014925373101</v>
      </c>
      <c r="I1120" s="10">
        <f>VLOOKUP(C1120,away!$B$2:$E$405,3,FALSE)</f>
        <v>0.37</v>
      </c>
      <c r="J1120" s="10">
        <f>VLOOKUP(B1120,home!$B$2:$E$405,4,FALSE)</f>
        <v>0.94</v>
      </c>
      <c r="K1120" s="12">
        <f t="shared" si="1344"/>
        <v>1.1618059701492518</v>
      </c>
      <c r="L1120" s="12">
        <f t="shared" si="1345"/>
        <v>0.36856417910447642</v>
      </c>
      <c r="M1120" s="13">
        <f t="shared" si="1346"/>
        <v>0.21645553163234121</v>
      </c>
      <c r="N1120" s="13">
        <f t="shared" si="1347"/>
        <v>0.25147932892228425</v>
      </c>
      <c r="O1120" s="13">
        <f t="shared" si="1348"/>
        <v>7.9777755328696867E-2</v>
      </c>
      <c r="P1120" s="13">
        <f t="shared" si="1349"/>
        <v>9.2686272425986302E-2</v>
      </c>
      <c r="Q1120" s="13">
        <f t="shared" si="1350"/>
        <v>0.14608509285551866</v>
      </c>
      <c r="R1120" s="13">
        <f t="shared" si="1351"/>
        <v>1.4701611451759463E-2</v>
      </c>
      <c r="S1120" s="13">
        <f t="shared" si="1352"/>
        <v>9.9220669384600096E-3</v>
      </c>
      <c r="T1120" s="13">
        <f t="shared" si="1353"/>
        <v>5.384173232769545E-2</v>
      </c>
      <c r="U1120" s="13">
        <f t="shared" si="1354"/>
        <v>1.7080419955468752E-2</v>
      </c>
      <c r="V1120" s="13">
        <f t="shared" si="1355"/>
        <v>4.7206996608380229E-4</v>
      </c>
      <c r="W1120" s="13">
        <f t="shared" si="1356"/>
        <v>5.6574177676449781E-2</v>
      </c>
      <c r="X1120" s="13">
        <f t="shared" si="1357"/>
        <v>2.0851215353831509E-2</v>
      </c>
      <c r="Y1120" s="13">
        <f t="shared" si="1358"/>
        <v>3.8425055351077818E-3</v>
      </c>
      <c r="Z1120" s="13">
        <f t="shared" si="1359"/>
        <v>1.8061624520768992E-3</v>
      </c>
      <c r="AA1120" s="13">
        <f t="shared" si="1360"/>
        <v>2.0984103198823535E-3</v>
      </c>
      <c r="AB1120" s="13">
        <f t="shared" si="1361"/>
        <v>1.21897281873106E-3</v>
      </c>
      <c r="AC1120" s="13">
        <f t="shared" si="1362"/>
        <v>1.2633774345764963E-5</v>
      </c>
      <c r="AD1120" s="13">
        <f t="shared" si="1363"/>
        <v>1.6432054345195974E-2</v>
      </c>
      <c r="AE1120" s="13">
        <f t="shared" si="1364"/>
        <v>6.0562666207372995E-3</v>
      </c>
      <c r="AF1120" s="13">
        <f t="shared" si="1365"/>
        <v>1.116061467754942E-3</v>
      </c>
      <c r="AG1120" s="13">
        <f t="shared" si="1366"/>
        <v>1.3711342623107912E-4</v>
      </c>
      <c r="AH1120" s="13">
        <f t="shared" si="1367"/>
        <v>1.6642169536976262E-4</v>
      </c>
      <c r="AI1120" s="13">
        <f t="shared" si="1368"/>
        <v>1.9334971924295029E-4</v>
      </c>
      <c r="AJ1120" s="13">
        <f t="shared" si="1369"/>
        <v>1.123174290715707E-4</v>
      </c>
      <c r="AK1120" s="13">
        <f t="shared" si="1370"/>
        <v>4.3497019882388644E-5</v>
      </c>
      <c r="AL1120" s="13">
        <f t="shared" si="1371"/>
        <v>2.1639131916831054E-7</v>
      </c>
      <c r="AM1120" s="13">
        <f t="shared" si="1372"/>
        <v>3.8181717680131236E-3</v>
      </c>
      <c r="AN1120" s="13">
        <f t="shared" si="1373"/>
        <v>1.4072413433576442E-3</v>
      </c>
      <c r="AO1120" s="13">
        <f t="shared" si="1374"/>
        <v>2.5932937525824536E-4</v>
      </c>
      <c r="AP1120" s="13">
        <f t="shared" si="1375"/>
        <v>3.1859839436577311E-5</v>
      </c>
      <c r="AQ1120" s="13">
        <f t="shared" si="1376"/>
        <v>2.9355988920856351E-6</v>
      </c>
      <c r="AR1120" s="13">
        <f t="shared" si="1377"/>
        <v>1.2267415107826362E-5</v>
      </c>
      <c r="AS1120" s="13">
        <f t="shared" si="1378"/>
        <v>1.4252356110571795E-5</v>
      </c>
      <c r="AT1120" s="13">
        <f t="shared" si="1379"/>
        <v>8.2792362089777432E-6</v>
      </c>
      <c r="AU1120" s="13">
        <f t="shared" si="1380"/>
        <v>3.2062886852887328E-6</v>
      </c>
      <c r="AV1120" s="13">
        <f t="shared" si="1381"/>
        <v>9.3127133414761155E-7</v>
      </c>
      <c r="AW1120" s="13">
        <f t="shared" si="1382"/>
        <v>2.5738549068000087E-9</v>
      </c>
      <c r="AX1120" s="13">
        <f t="shared" si="1383"/>
        <v>7.3932912585549621E-4</v>
      </c>
      <c r="AY1120" s="13">
        <f t="shared" si="1384"/>
        <v>2.7249023235896113E-4</v>
      </c>
      <c r="AZ1120" s="13">
        <f t="shared" si="1385"/>
        <v>5.0215069401684262E-5</v>
      </c>
      <c r="BA1120" s="13">
        <f t="shared" si="1386"/>
        <v>6.1691586109020254E-6</v>
      </c>
      <c r="BB1120" s="13">
        <f t="shared" si="1387"/>
        <v>5.6843271979810423E-7</v>
      </c>
      <c r="BC1120" s="13">
        <f t="shared" si="1388"/>
        <v>4.1900787749702635E-8</v>
      </c>
      <c r="BD1120" s="13">
        <f t="shared" si="1389"/>
        <v>7.5355496315831255E-7</v>
      </c>
      <c r="BE1120" s="13">
        <f t="shared" si="1390"/>
        <v>8.7548465503292698E-7</v>
      </c>
      <c r="BF1120" s="13">
        <f t="shared" si="1391"/>
        <v>5.0857164949565653E-7</v>
      </c>
      <c r="BG1120" s="13">
        <f t="shared" si="1392"/>
        <v>1.9695385954423545E-7</v>
      </c>
      <c r="BH1120" s="13">
        <f t="shared" si="1393"/>
        <v>5.7205542465607502E-8</v>
      </c>
      <c r="BI1120" s="13">
        <f t="shared" si="1394"/>
        <v>1.3292348152433853E-8</v>
      </c>
      <c r="BJ1120" s="14">
        <f t="shared" si="1395"/>
        <v>0.56300390037549908</v>
      </c>
      <c r="BK1120" s="14">
        <f t="shared" si="1396"/>
        <v>0.31982128136089516</v>
      </c>
      <c r="BL1120" s="14">
        <f t="shared" si="1397"/>
        <v>0.11543409736856985</v>
      </c>
      <c r="BM1120" s="14">
        <f t="shared" si="1398"/>
        <v>0.19860736128195014</v>
      </c>
      <c r="BN1120" s="14">
        <f t="shared" si="1399"/>
        <v>0.80118559261658662</v>
      </c>
    </row>
    <row r="1121" spans="1:66" x14ac:dyDescent="0.25">
      <c r="A1121" t="s">
        <v>301</v>
      </c>
      <c r="B1121" t="s">
        <v>382</v>
      </c>
      <c r="C1121" t="s">
        <v>368</v>
      </c>
      <c r="D1121" s="24" t="s">
        <v>502</v>
      </c>
      <c r="E1121" s="10">
        <f>VLOOKUP(A1121,home!$A$2:$E$405,3,FALSE)</f>
        <v>1.3432835820895499</v>
      </c>
      <c r="F1121" s="10">
        <f>VLOOKUP(B1121,home!$B$2:$E$405,3,FALSE)</f>
        <v>1.1200000000000001</v>
      </c>
      <c r="G1121" s="10">
        <f>VLOOKUP(C1121,away!$B$2:$E$405,4,FALSE)</f>
        <v>0.93</v>
      </c>
      <c r="H1121" s="10">
        <f>VLOOKUP(A1121,away!$A$2:$E$405,3,FALSE)</f>
        <v>1.0597014925373101</v>
      </c>
      <c r="I1121" s="10">
        <f>VLOOKUP(C1121,away!$B$2:$E$405,3,FALSE)</f>
        <v>1.86</v>
      </c>
      <c r="J1121" s="10">
        <f>VLOOKUP(B1121,home!$B$2:$E$405,4,FALSE)</f>
        <v>0.71</v>
      </c>
      <c r="K1121" s="12">
        <f t="shared" si="1344"/>
        <v>1.3991641791044753</v>
      </c>
      <c r="L1121" s="12">
        <f t="shared" si="1345"/>
        <v>1.3994417910447716</v>
      </c>
      <c r="M1121" s="13">
        <f t="shared" si="1346"/>
        <v>6.0894892781891329E-2</v>
      </c>
      <c r="N1121" s="13">
        <f t="shared" si="1347"/>
        <v>8.5201952670830014E-2</v>
      </c>
      <c r="O1121" s="13">
        <f t="shared" si="1348"/>
        <v>8.5218857820169358E-2</v>
      </c>
      <c r="P1121" s="13">
        <f t="shared" si="1349"/>
        <v>0.11923517324617824</v>
      </c>
      <c r="Q1121" s="13">
        <f t="shared" si="1350"/>
        <v>5.9605760083390136E-2</v>
      </c>
      <c r="R1121" s="13">
        <f t="shared" si="1351"/>
        <v>5.9629415509323776E-2</v>
      </c>
      <c r="S1121" s="13">
        <f t="shared" si="1352"/>
        <v>5.8367072711531007E-2</v>
      </c>
      <c r="T1121" s="13">
        <f t="shared" si="1353"/>
        <v>8.3414791647684464E-2</v>
      </c>
      <c r="U1121" s="13">
        <f t="shared" si="1354"/>
        <v>8.3431342201582673E-2</v>
      </c>
      <c r="V1121" s="13">
        <f t="shared" si="1355"/>
        <v>1.2698397569797215E-2</v>
      </c>
      <c r="W1121" s="13">
        <f t="shared" si="1356"/>
        <v>2.779941479232495E-2</v>
      </c>
      <c r="X1121" s="13">
        <f t="shared" si="1357"/>
        <v>3.890366282696775E-2</v>
      </c>
      <c r="Y1121" s="13">
        <f t="shared" si="1358"/>
        <v>2.7221705792386829E-2</v>
      </c>
      <c r="Z1121" s="13">
        <f t="shared" si="1359"/>
        <v>2.7815965346440305E-2</v>
      </c>
      <c r="AA1121" s="13">
        <f t="shared" si="1360"/>
        <v>3.8919102319950681E-2</v>
      </c>
      <c r="AB1121" s="13">
        <f t="shared" si="1361"/>
        <v>2.7227106924488445E-2</v>
      </c>
      <c r="AC1121" s="13">
        <f t="shared" si="1362"/>
        <v>1.5540051523765422E-3</v>
      </c>
      <c r="AD1121" s="13">
        <f t="shared" si="1363"/>
        <v>9.7239863443720383E-3</v>
      </c>
      <c r="AE1121" s="13">
        <f t="shared" si="1364"/>
        <v>1.3608152865862909E-2</v>
      </c>
      <c r="AF1121" s="13">
        <f t="shared" si="1365"/>
        <v>9.521908909707116E-3</v>
      </c>
      <c r="AG1121" s="13">
        <f t="shared" si="1366"/>
        <v>4.4417857529218969E-3</v>
      </c>
      <c r="AH1121" s="13">
        <f t="shared" si="1367"/>
        <v>9.731706091015431E-3</v>
      </c>
      <c r="AI1121" s="13">
        <f t="shared" si="1368"/>
        <v>1.3616254564121627E-2</v>
      </c>
      <c r="AJ1121" s="13">
        <f t="shared" si="1369"/>
        <v>9.5256878198434047E-3</v>
      </c>
      <c r="AK1121" s="13">
        <f t="shared" si="1370"/>
        <v>4.4426670596188975E-3</v>
      </c>
      <c r="AL1121" s="13">
        <f t="shared" si="1371"/>
        <v>1.2171271849199931E-4</v>
      </c>
      <c r="AM1121" s="13">
        <f t="shared" si="1372"/>
        <v>2.7210906742292859E-3</v>
      </c>
      <c r="AN1121" s="13">
        <f t="shared" si="1373"/>
        <v>3.8080080067386577E-3</v>
      </c>
      <c r="AO1121" s="13">
        <f t="shared" si="1374"/>
        <v>2.6645427726315891E-3</v>
      </c>
      <c r="AP1121" s="13">
        <f t="shared" si="1375"/>
        <v>1.2429575033489839E-3</v>
      </c>
      <c r="AQ1121" s="13">
        <f t="shared" si="1376"/>
        <v>4.3486166866980993E-4</v>
      </c>
      <c r="AR1121" s="13">
        <f t="shared" si="1377"/>
        <v>2.723791240386388E-3</v>
      </c>
      <c r="AS1121" s="13">
        <f t="shared" si="1378"/>
        <v>3.8110311349071812E-3</v>
      </c>
      <c r="AT1121" s="13">
        <f t="shared" si="1379"/>
        <v>2.6661291247070023E-3</v>
      </c>
      <c r="AU1121" s="13">
        <f t="shared" si="1380"/>
        <v>1.2434507893857351E-3</v>
      </c>
      <c r="AV1121" s="13">
        <f t="shared" si="1381"/>
        <v>4.3494795074692605E-4</v>
      </c>
      <c r="AW1121" s="13">
        <f t="shared" si="1382"/>
        <v>6.6199845945283969E-6</v>
      </c>
      <c r="AX1121" s="13">
        <f t="shared" si="1383"/>
        <v>6.3454209991281021E-4</v>
      </c>
      <c r="AY1121" s="13">
        <f t="shared" si="1384"/>
        <v>8.880047327952937E-4</v>
      </c>
      <c r="AZ1121" s="13">
        <f t="shared" si="1385"/>
        <v>6.213554668596399E-4</v>
      </c>
      <c r="BA1121" s="13">
        <f t="shared" si="1386"/>
        <v>2.8985026913917148E-4</v>
      </c>
      <c r="BB1121" s="13">
        <f t="shared" si="1387"/>
        <v>1.0140714494473281E-4</v>
      </c>
      <c r="BC1121" s="13">
        <f t="shared" si="1388"/>
        <v>2.8382679309238713E-5</v>
      </c>
      <c r="BD1121" s="13">
        <f t="shared" si="1389"/>
        <v>6.3529788197973084E-4</v>
      </c>
      <c r="BE1121" s="13">
        <f t="shared" si="1390"/>
        <v>8.8888603952698181E-4</v>
      </c>
      <c r="BF1121" s="13">
        <f t="shared" si="1391"/>
        <v>6.2184875290609905E-4</v>
      </c>
      <c r="BG1121" s="13">
        <f t="shared" si="1392"/>
        <v>2.9002283329566784E-4</v>
      </c>
      <c r="BH1121" s="13">
        <f t="shared" si="1393"/>
        <v>1.0144738986742183E-4</v>
      </c>
      <c r="BI1121" s="13">
        <f t="shared" si="1394"/>
        <v>2.8388310793228582E-5</v>
      </c>
      <c r="BJ1121" s="14">
        <f t="shared" si="1395"/>
        <v>0.37287812470502724</v>
      </c>
      <c r="BK1121" s="14">
        <f t="shared" si="1396"/>
        <v>0.25375925891306161</v>
      </c>
      <c r="BL1121" s="14">
        <f t="shared" si="1397"/>
        <v>0.34518738175861663</v>
      </c>
      <c r="BM1121" s="14">
        <f t="shared" si="1398"/>
        <v>0.52897329386316216</v>
      </c>
      <c r="BN1121" s="14">
        <f t="shared" si="1399"/>
        <v>0.46978605211178281</v>
      </c>
    </row>
    <row r="1122" spans="1:66" x14ac:dyDescent="0.25">
      <c r="A1122" t="s">
        <v>303</v>
      </c>
      <c r="B1122" t="s">
        <v>346</v>
      </c>
      <c r="C1122" t="s">
        <v>340</v>
      </c>
      <c r="D1122" s="24" t="s">
        <v>502</v>
      </c>
      <c r="E1122" s="10">
        <f>VLOOKUP(A1122,home!$A$2:$E$405,3,FALSE)</f>
        <v>1.25</v>
      </c>
      <c r="F1122" s="10">
        <f>VLOOKUP(B1122,home!$B$2:$E$405,3,FALSE)</f>
        <v>1</v>
      </c>
      <c r="G1122" s="10">
        <f>VLOOKUP(C1122,away!$B$2:$E$405,4,FALSE)</f>
        <v>0</v>
      </c>
      <c r="H1122" s="10">
        <f>VLOOKUP(A1122,away!$A$2:$E$405,3,FALSE)</f>
        <v>0.92105263157894701</v>
      </c>
      <c r="I1122" s="10">
        <f>VLOOKUP(C1122,away!$B$2:$E$405,3,FALSE)</f>
        <v>0.53</v>
      </c>
      <c r="J1122" s="10">
        <f>VLOOKUP(B1122,home!$B$2:$E$405,4,FALSE)</f>
        <v>0.54</v>
      </c>
      <c r="K1122" s="12">
        <f t="shared" si="1344"/>
        <v>0</v>
      </c>
      <c r="L1122" s="12">
        <f t="shared" si="1345"/>
        <v>0.26360526315789468</v>
      </c>
      <c r="M1122" s="13">
        <f t="shared" si="1346"/>
        <v>0.76827674694617765</v>
      </c>
      <c r="N1122" s="13">
        <f t="shared" si="1347"/>
        <v>0</v>
      </c>
      <c r="O1122" s="13">
        <f t="shared" si="1348"/>
        <v>0.2025217940568384</v>
      </c>
      <c r="P1122" s="13">
        <f t="shared" si="1349"/>
        <v>0</v>
      </c>
      <c r="Q1122" s="13">
        <f t="shared" si="1350"/>
        <v>0</v>
      </c>
      <c r="R1122" s="13">
        <f t="shared" si="1351"/>
        <v>2.6692905408780918E-2</v>
      </c>
      <c r="S1122" s="13">
        <f t="shared" si="1352"/>
        <v>0</v>
      </c>
      <c r="T1122" s="13">
        <f t="shared" si="1353"/>
        <v>0</v>
      </c>
      <c r="U1122" s="13">
        <f t="shared" si="1354"/>
        <v>0</v>
      </c>
      <c r="V1122" s="13">
        <f t="shared" si="1355"/>
        <v>0</v>
      </c>
      <c r="W1122" s="13">
        <f t="shared" si="1356"/>
        <v>0</v>
      </c>
      <c r="X1122" s="13">
        <f t="shared" si="1357"/>
        <v>0</v>
      </c>
      <c r="Y1122" s="13">
        <f t="shared" si="1358"/>
        <v>0</v>
      </c>
      <c r="Z1122" s="13">
        <f t="shared" si="1359"/>
        <v>2.3454634515768283E-3</v>
      </c>
      <c r="AA1122" s="13">
        <f t="shared" si="1360"/>
        <v>0</v>
      </c>
      <c r="AB1122" s="13">
        <f t="shared" si="1361"/>
        <v>0</v>
      </c>
      <c r="AC1122" s="13">
        <f t="shared" si="1362"/>
        <v>0</v>
      </c>
      <c r="AD1122" s="13">
        <f t="shared" si="1363"/>
        <v>0</v>
      </c>
      <c r="AE1122" s="13">
        <f t="shared" si="1364"/>
        <v>0</v>
      </c>
      <c r="AF1122" s="13">
        <f t="shared" si="1365"/>
        <v>0</v>
      </c>
      <c r="AG1122" s="13">
        <f t="shared" si="1366"/>
        <v>0</v>
      </c>
      <c r="AH1122" s="13">
        <f t="shared" si="1367"/>
        <v>1.5456912759503343E-4</v>
      </c>
      <c r="AI1122" s="13">
        <f t="shared" si="1368"/>
        <v>0</v>
      </c>
      <c r="AJ1122" s="13">
        <f t="shared" si="1369"/>
        <v>0</v>
      </c>
      <c r="AK1122" s="13">
        <f t="shared" si="1370"/>
        <v>0</v>
      </c>
      <c r="AL1122" s="13">
        <f t="shared" si="1371"/>
        <v>0</v>
      </c>
      <c r="AM1122" s="13">
        <f t="shared" si="1372"/>
        <v>0</v>
      </c>
      <c r="AN1122" s="13">
        <f t="shared" si="1373"/>
        <v>0</v>
      </c>
      <c r="AO1122" s="13">
        <f t="shared" si="1374"/>
        <v>0</v>
      </c>
      <c r="AP1122" s="13">
        <f t="shared" si="1375"/>
        <v>0</v>
      </c>
      <c r="AQ1122" s="13">
        <f t="shared" si="1376"/>
        <v>0</v>
      </c>
      <c r="AR1122" s="13">
        <f t="shared" si="1377"/>
        <v>8.1490471111549966E-6</v>
      </c>
      <c r="AS1122" s="13">
        <f t="shared" si="1378"/>
        <v>0</v>
      </c>
      <c r="AT1122" s="13">
        <f t="shared" si="1379"/>
        <v>0</v>
      </c>
      <c r="AU1122" s="13">
        <f t="shared" si="1380"/>
        <v>0</v>
      </c>
      <c r="AV1122" s="13">
        <f t="shared" si="1381"/>
        <v>0</v>
      </c>
      <c r="AW1122" s="13">
        <f t="shared" si="1382"/>
        <v>0</v>
      </c>
      <c r="AX1122" s="13">
        <f t="shared" si="1383"/>
        <v>0</v>
      </c>
      <c r="AY1122" s="13">
        <f t="shared" si="1384"/>
        <v>0</v>
      </c>
      <c r="AZ1122" s="13">
        <f t="shared" si="1385"/>
        <v>0</v>
      </c>
      <c r="BA1122" s="13">
        <f t="shared" si="1386"/>
        <v>0</v>
      </c>
      <c r="BB1122" s="13">
        <f t="shared" si="1387"/>
        <v>0</v>
      </c>
      <c r="BC1122" s="13">
        <f t="shared" si="1388"/>
        <v>0</v>
      </c>
      <c r="BD1122" s="13">
        <f t="shared" si="1389"/>
        <v>3.5802195137034907E-7</v>
      </c>
      <c r="BE1122" s="13">
        <f t="shared" si="1390"/>
        <v>0</v>
      </c>
      <c r="BF1122" s="13">
        <f t="shared" si="1391"/>
        <v>0</v>
      </c>
      <c r="BG1122" s="13">
        <f t="shared" si="1392"/>
        <v>0</v>
      </c>
      <c r="BH1122" s="13">
        <f t="shared" si="1393"/>
        <v>0</v>
      </c>
      <c r="BI1122" s="13">
        <f t="shared" si="1394"/>
        <v>0</v>
      </c>
      <c r="BJ1122" s="14">
        <f t="shared" si="1395"/>
        <v>0</v>
      </c>
      <c r="BK1122" s="14">
        <f t="shared" si="1396"/>
        <v>0.76827674694617765</v>
      </c>
      <c r="BL1122" s="14">
        <f t="shared" si="1397"/>
        <v>0.22937777566227688</v>
      </c>
      <c r="BM1122" s="14">
        <f t="shared" si="1398"/>
        <v>2.5085396482343869E-3</v>
      </c>
      <c r="BN1122" s="14">
        <f t="shared" si="1399"/>
        <v>0.99749144641179688</v>
      </c>
    </row>
    <row r="1123" spans="1:66" x14ac:dyDescent="0.25">
      <c r="A1123" t="s">
        <v>303</v>
      </c>
      <c r="B1123" t="s">
        <v>364</v>
      </c>
      <c r="C1123" t="s">
        <v>354</v>
      </c>
      <c r="D1123" s="24" t="s">
        <v>502</v>
      </c>
      <c r="E1123" s="10">
        <f>VLOOKUP(A1123,home!$A$2:$E$405,3,FALSE)</f>
        <v>1.25</v>
      </c>
      <c r="F1123" s="10">
        <f>VLOOKUP(B1123,home!$B$2:$E$405,3,FALSE)</f>
        <v>1.6</v>
      </c>
      <c r="G1123" s="10">
        <f>VLOOKUP(C1123,away!$B$2:$E$405,4,FALSE)</f>
        <v>2</v>
      </c>
      <c r="H1123" s="10">
        <f>VLOOKUP(A1123,away!$A$2:$E$405,3,FALSE)</f>
        <v>0.92105263157894701</v>
      </c>
      <c r="I1123" s="10">
        <f>VLOOKUP(C1123,away!$B$2:$E$405,3,FALSE)</f>
        <v>0.6</v>
      </c>
      <c r="J1123" s="10">
        <f>VLOOKUP(B1123,home!$B$2:$E$405,4,FALSE)</f>
        <v>0.27</v>
      </c>
      <c r="K1123" s="12">
        <f t="shared" si="1344"/>
        <v>4</v>
      </c>
      <c r="L1123" s="12">
        <f t="shared" si="1345"/>
        <v>0.1492105263157894</v>
      </c>
      <c r="M1123" s="13">
        <f t="shared" si="1346"/>
        <v>1.5776866990842967E-2</v>
      </c>
      <c r="N1123" s="13">
        <f t="shared" si="1347"/>
        <v>6.3107467963371869E-2</v>
      </c>
      <c r="O1123" s="13">
        <f t="shared" si="1348"/>
        <v>2.3540746273178832E-3</v>
      </c>
      <c r="P1123" s="13">
        <f t="shared" si="1349"/>
        <v>9.416298509271533E-3</v>
      </c>
      <c r="Q1123" s="13">
        <f t="shared" si="1350"/>
        <v>0.12621493592674377</v>
      </c>
      <c r="R1123" s="13">
        <f t="shared" si="1351"/>
        <v>1.7562635706437358E-4</v>
      </c>
      <c r="S1123" s="13">
        <f t="shared" si="1352"/>
        <v>1.4050108565149889E-3</v>
      </c>
      <c r="T1123" s="13">
        <f t="shared" si="1353"/>
        <v>1.8832597018543069E-2</v>
      </c>
      <c r="U1123" s="13">
        <f t="shared" si="1354"/>
        <v>7.0250542825749432E-4</v>
      </c>
      <c r="V1123" s="13">
        <f t="shared" si="1355"/>
        <v>9.3174404168888732E-5</v>
      </c>
      <c r="W1123" s="13">
        <f t="shared" si="1356"/>
        <v>0.16828658123565834</v>
      </c>
      <c r="X1123" s="13">
        <f t="shared" si="1357"/>
        <v>2.5110129358057429E-2</v>
      </c>
      <c r="Y1123" s="13">
        <f t="shared" si="1358"/>
        <v>1.8733478086866517E-3</v>
      </c>
      <c r="Z1123" s="13">
        <f t="shared" si="1359"/>
        <v>8.7351003908333165E-6</v>
      </c>
      <c r="AA1123" s="13">
        <f t="shared" si="1360"/>
        <v>3.4940401563333266E-5</v>
      </c>
      <c r="AB1123" s="13">
        <f t="shared" si="1361"/>
        <v>6.9880803126666545E-5</v>
      </c>
      <c r="AC1123" s="13">
        <f t="shared" si="1362"/>
        <v>3.4756504712999912E-6</v>
      </c>
      <c r="AD1123" s="13">
        <f t="shared" si="1363"/>
        <v>0.16828658123565834</v>
      </c>
      <c r="AE1123" s="13">
        <f t="shared" si="1364"/>
        <v>2.5110129358057429E-2</v>
      </c>
      <c r="AF1123" s="13">
        <f t="shared" si="1365"/>
        <v>1.8733478086866517E-3</v>
      </c>
      <c r="AG1123" s="13">
        <f t="shared" si="1366"/>
        <v>9.3174404168888732E-5</v>
      </c>
      <c r="AH1123" s="13">
        <f t="shared" si="1367"/>
        <v>3.2584223168437409E-7</v>
      </c>
      <c r="AI1123" s="13">
        <f t="shared" si="1368"/>
        <v>1.3033689267374964E-6</v>
      </c>
      <c r="AJ1123" s="13">
        <f t="shared" si="1369"/>
        <v>2.6067378534749932E-6</v>
      </c>
      <c r="AK1123" s="13">
        <f t="shared" si="1370"/>
        <v>3.4756504712999912E-6</v>
      </c>
      <c r="AL1123" s="13">
        <f t="shared" si="1371"/>
        <v>8.2976581777982985E-8</v>
      </c>
      <c r="AM1123" s="13">
        <f t="shared" si="1372"/>
        <v>0.13462926498852668</v>
      </c>
      <c r="AN1123" s="13">
        <f t="shared" si="1373"/>
        <v>2.0088103486445946E-2</v>
      </c>
      <c r="AO1123" s="13">
        <f t="shared" si="1374"/>
        <v>1.4986782469493215E-3</v>
      </c>
      <c r="AP1123" s="13">
        <f t="shared" si="1375"/>
        <v>7.4539523335110991E-5</v>
      </c>
      <c r="AQ1123" s="13">
        <f t="shared" si="1376"/>
        <v>2.7805203770399931E-6</v>
      </c>
      <c r="AR1123" s="13">
        <f t="shared" si="1377"/>
        <v>9.7238181771073777E-9</v>
      </c>
      <c r="AS1123" s="13">
        <f t="shared" si="1378"/>
        <v>3.8895272708429511E-8</v>
      </c>
      <c r="AT1123" s="13">
        <f t="shared" si="1379"/>
        <v>7.7790545416859035E-8</v>
      </c>
      <c r="AU1123" s="13">
        <f t="shared" si="1380"/>
        <v>1.0372072722247873E-7</v>
      </c>
      <c r="AV1123" s="13">
        <f t="shared" si="1381"/>
        <v>1.0372072722247873E-7</v>
      </c>
      <c r="AW1123" s="13">
        <f t="shared" si="1382"/>
        <v>1.375664382108664E-9</v>
      </c>
      <c r="AX1123" s="13">
        <f t="shared" si="1383"/>
        <v>8.9752843325684464E-2</v>
      </c>
      <c r="AY1123" s="13">
        <f t="shared" si="1384"/>
        <v>1.3392068990963964E-2</v>
      </c>
      <c r="AZ1123" s="13">
        <f t="shared" si="1385"/>
        <v>9.9911883129954787E-4</v>
      </c>
      <c r="BA1123" s="13">
        <f t="shared" si="1386"/>
        <v>4.9693015556740663E-5</v>
      </c>
      <c r="BB1123" s="13">
        <f t="shared" si="1387"/>
        <v>1.8536802513599955E-6</v>
      </c>
      <c r="BC1123" s="13">
        <f t="shared" si="1388"/>
        <v>5.5317721185321994E-8</v>
      </c>
      <c r="BD1123" s="13">
        <f t="shared" si="1389"/>
        <v>2.4181600466753852E-10</v>
      </c>
      <c r="BE1123" s="13">
        <f t="shared" si="1390"/>
        <v>9.6726401867015408E-10</v>
      </c>
      <c r="BF1123" s="13">
        <f t="shared" si="1391"/>
        <v>1.9345280373403086E-9</v>
      </c>
      <c r="BG1123" s="13">
        <f t="shared" si="1392"/>
        <v>2.5793707164537446E-9</v>
      </c>
      <c r="BH1123" s="13">
        <f t="shared" si="1393"/>
        <v>2.5793707164537446E-9</v>
      </c>
      <c r="BI1123" s="13">
        <f t="shared" si="1394"/>
        <v>2.063496573162996E-9</v>
      </c>
      <c r="BJ1123" s="14">
        <f t="shared" si="1395"/>
        <v>0.8592772920447439</v>
      </c>
      <c r="BK1123" s="14">
        <f t="shared" si="1396"/>
        <v>4.0086978378815419E-2</v>
      </c>
      <c r="BL1123" s="14">
        <f t="shared" si="1397"/>
        <v>3.3450834337497627E-3</v>
      </c>
      <c r="BM1123" s="14">
        <f t="shared" si="1398"/>
        <v>0.67228075096778794</v>
      </c>
      <c r="BN1123" s="14">
        <f t="shared" si="1399"/>
        <v>0.21704527037461238</v>
      </c>
    </row>
    <row r="1124" spans="1:66" x14ac:dyDescent="0.25">
      <c r="A1124" t="s">
        <v>303</v>
      </c>
      <c r="B1124" t="s">
        <v>333</v>
      </c>
      <c r="C1124" t="s">
        <v>374</v>
      </c>
      <c r="D1124" s="24" t="s">
        <v>502</v>
      </c>
      <c r="E1124" s="10">
        <f>VLOOKUP(A1124,home!$A$2:$E$405,3,FALSE)</f>
        <v>1.25</v>
      </c>
      <c r="F1124" s="10">
        <f>VLOOKUP(B1124,home!$B$2:$E$405,3,FALSE)</f>
        <v>1.07</v>
      </c>
      <c r="G1124" s="10">
        <f>VLOOKUP(C1124,away!$B$2:$E$405,4,FALSE)</f>
        <v>1.07</v>
      </c>
      <c r="H1124" s="10">
        <f>VLOOKUP(A1124,away!$A$2:$E$405,3,FALSE)</f>
        <v>0.92105263157894701</v>
      </c>
      <c r="I1124" s="10">
        <f>VLOOKUP(C1124,away!$B$2:$E$405,3,FALSE)</f>
        <v>1.07</v>
      </c>
      <c r="J1124" s="10">
        <f>VLOOKUP(B1124,home!$B$2:$E$405,4,FALSE)</f>
        <v>1.45</v>
      </c>
      <c r="K1124" s="12">
        <f t="shared" si="1344"/>
        <v>1.4311250000000002</v>
      </c>
      <c r="L1124" s="12">
        <f t="shared" si="1345"/>
        <v>1.4290131578947363</v>
      </c>
      <c r="M1124" s="13">
        <f t="shared" si="1346"/>
        <v>5.7260848680651448E-2</v>
      </c>
      <c r="N1124" s="13">
        <f t="shared" si="1347"/>
        <v>8.1947432068097306E-2</v>
      </c>
      <c r="O1124" s="13">
        <f t="shared" si="1348"/>
        <v>8.1826506196870361E-2</v>
      </c>
      <c r="P1124" s="13">
        <f t="shared" si="1349"/>
        <v>0.1171039586809961</v>
      </c>
      <c r="Q1124" s="13">
        <f t="shared" si="1350"/>
        <v>5.8638509359227903E-2</v>
      </c>
      <c r="R1124" s="13">
        <f t="shared" si="1351"/>
        <v>5.8465577009941469E-2</v>
      </c>
      <c r="S1124" s="13">
        <f t="shared" si="1352"/>
        <v>5.987222270857738E-2</v>
      </c>
      <c r="T1124" s="13">
        <f t="shared" si="1353"/>
        <v>8.3795201433670308E-2</v>
      </c>
      <c r="U1124" s="13">
        <f t="shared" si="1354"/>
        <v>8.3671548898352488E-2</v>
      </c>
      <c r="V1124" s="13">
        <f t="shared" si="1355"/>
        <v>1.3604941161081423E-2</v>
      </c>
      <c r="W1124" s="13">
        <f t="shared" si="1356"/>
        <v>2.7973012235575016E-2</v>
      </c>
      <c r="X1124" s="13">
        <f t="shared" si="1357"/>
        <v>3.9973802550587148E-2</v>
      </c>
      <c r="Y1124" s="13">
        <f t="shared" si="1358"/>
        <v>2.8561544907937608E-2</v>
      </c>
      <c r="Z1124" s="13">
        <f t="shared" si="1359"/>
        <v>2.7849359610371469E-2</v>
      </c>
      <c r="AA1124" s="13">
        <f t="shared" si="1360"/>
        <v>3.9855914772392871E-2</v>
      </c>
      <c r="AB1124" s="13">
        <f t="shared" si="1361"/>
        <v>2.8519398014320387E-2</v>
      </c>
      <c r="AC1124" s="13">
        <f t="shared" si="1362"/>
        <v>1.7389635591916713E-3</v>
      </c>
      <c r="AD1124" s="13">
        <f t="shared" si="1363"/>
        <v>1.0008219283909324E-2</v>
      </c>
      <c r="AE1124" s="13">
        <f t="shared" si="1364"/>
        <v>1.4301877043802258E-2</v>
      </c>
      <c r="AF1124" s="13">
        <f t="shared" si="1365"/>
        <v>1.0218785239093052E-2</v>
      </c>
      <c r="AG1124" s="13">
        <f t="shared" si="1366"/>
        <v>4.8675928547881634E-3</v>
      </c>
      <c r="AH1124" s="13">
        <f t="shared" si="1367"/>
        <v>9.9492753305407602E-3</v>
      </c>
      <c r="AI1124" s="13">
        <f t="shared" si="1368"/>
        <v>1.4238656657420147E-2</v>
      </c>
      <c r="AJ1124" s="13">
        <f t="shared" si="1369"/>
        <v>1.0188648754425208E-2</v>
      </c>
      <c r="AK1124" s="13">
        <f t="shared" si="1370"/>
        <v>4.8604099828922593E-3</v>
      </c>
      <c r="AL1124" s="13">
        <f t="shared" si="1371"/>
        <v>1.4225392845226853E-4</v>
      </c>
      <c r="AM1124" s="13">
        <f t="shared" si="1372"/>
        <v>2.8646025645369453E-3</v>
      </c>
      <c r="AN1124" s="13">
        <f t="shared" si="1373"/>
        <v>4.0935547568623004E-3</v>
      </c>
      <c r="AO1124" s="13">
        <f t="shared" si="1374"/>
        <v>2.9248718050594079E-3</v>
      </c>
      <c r="AP1124" s="13">
        <f t="shared" si="1375"/>
        <v>1.3932267648617417E-3</v>
      </c>
      <c r="AQ1124" s="13">
        <f t="shared" si="1376"/>
        <v>4.9773484472963596E-4</v>
      </c>
      <c r="AR1124" s="13">
        <f t="shared" si="1377"/>
        <v>2.8435290717720471E-3</v>
      </c>
      <c r="AS1124" s="13">
        <f t="shared" si="1378"/>
        <v>4.0694455428397711E-3</v>
      </c>
      <c r="AT1124" s="13">
        <f t="shared" si="1379"/>
        <v>2.9119426262482848E-3</v>
      </c>
      <c r="AU1124" s="13">
        <f t="shared" si="1380"/>
        <v>1.3891179636631925E-3</v>
      </c>
      <c r="AV1124" s="13">
        <f t="shared" si="1381"/>
        <v>4.9700036143687158E-4</v>
      </c>
      <c r="AW1124" s="13">
        <f t="shared" si="1382"/>
        <v>8.0811945797718805E-6</v>
      </c>
      <c r="AX1124" s="13">
        <f t="shared" si="1383"/>
        <v>6.8326739086215687E-4</v>
      </c>
      <c r="AY1124" s="13">
        <f t="shared" si="1384"/>
        <v>9.7639809190242779E-4</v>
      </c>
      <c r="AZ1124" s="13">
        <f t="shared" si="1385"/>
        <v>6.9764286033594176E-4</v>
      </c>
      <c r="BA1124" s="13">
        <f t="shared" si="1386"/>
        <v>3.3231360897712707E-4</v>
      </c>
      <c r="BB1124" s="13">
        <f t="shared" si="1387"/>
        <v>1.187201299439502E-4</v>
      </c>
      <c r="BC1124" s="13">
        <f t="shared" si="1388"/>
        <v>3.3930525559375508E-5</v>
      </c>
      <c r="BD1124" s="13">
        <f t="shared" si="1389"/>
        <v>6.7724007640307718E-4</v>
      </c>
      <c r="BE1124" s="13">
        <f t="shared" si="1390"/>
        <v>9.6921520434235374E-4</v>
      </c>
      <c r="BF1124" s="13">
        <f t="shared" si="1391"/>
        <v>6.9353405465722589E-4</v>
      </c>
      <c r="BG1124" s="13">
        <f t="shared" si="1392"/>
        <v>3.3084464132377415E-4</v>
      </c>
      <c r="BH1124" s="13">
        <f t="shared" si="1393"/>
        <v>1.1837000932862158E-4</v>
      </c>
      <c r="BI1124" s="13">
        <f t="shared" si="1394"/>
        <v>3.38804559200847E-5</v>
      </c>
      <c r="BJ1124" s="14">
        <f t="shared" si="1395"/>
        <v>0.37490224032031916</v>
      </c>
      <c r="BK1124" s="14">
        <f t="shared" si="1396"/>
        <v>0.25069958681085275</v>
      </c>
      <c r="BL1124" s="14">
        <f t="shared" si="1397"/>
        <v>0.34611005562509123</v>
      </c>
      <c r="BM1124" s="14">
        <f t="shared" si="1398"/>
        <v>0.54335009347352703</v>
      </c>
      <c r="BN1124" s="14">
        <f t="shared" si="1399"/>
        <v>0.45524283199578464</v>
      </c>
    </row>
    <row r="1125" spans="1:66" x14ac:dyDescent="0.25">
      <c r="A1125" t="s">
        <v>303</v>
      </c>
      <c r="B1125" t="s">
        <v>380</v>
      </c>
      <c r="C1125" t="s">
        <v>357</v>
      </c>
      <c r="D1125" s="24" t="s">
        <v>502</v>
      </c>
      <c r="E1125" s="10">
        <f>VLOOKUP(A1125,home!$A$2:$E$405,3,FALSE)</f>
        <v>1.25</v>
      </c>
      <c r="F1125" s="10">
        <f>VLOOKUP(B1125,home!$B$2:$E$405,3,FALSE)</f>
        <v>0.8</v>
      </c>
      <c r="G1125" s="10">
        <f>VLOOKUP(C1125,away!$B$2:$E$405,4,FALSE)</f>
        <v>0.8</v>
      </c>
      <c r="H1125" s="10">
        <f>VLOOKUP(A1125,away!$A$2:$E$405,3,FALSE)</f>
        <v>0.92105263157894701</v>
      </c>
      <c r="I1125" s="10">
        <f>VLOOKUP(C1125,away!$B$2:$E$405,3,FALSE)</f>
        <v>0.8</v>
      </c>
      <c r="J1125" s="10">
        <f>VLOOKUP(B1125,home!$B$2:$E$405,4,FALSE)</f>
        <v>0.72</v>
      </c>
      <c r="K1125" s="12">
        <f t="shared" si="1344"/>
        <v>0.8</v>
      </c>
      <c r="L1125" s="12">
        <f t="shared" si="1345"/>
        <v>0.53052631578947351</v>
      </c>
      <c r="M1125" s="13">
        <f t="shared" si="1346"/>
        <v>0.2643380993660191</v>
      </c>
      <c r="N1125" s="13">
        <f t="shared" si="1347"/>
        <v>0.21147047949281525</v>
      </c>
      <c r="O1125" s="13">
        <f t="shared" si="1348"/>
        <v>0.14023831797944586</v>
      </c>
      <c r="P1125" s="13">
        <f t="shared" si="1349"/>
        <v>0.11219065438355667</v>
      </c>
      <c r="Q1125" s="13">
        <f t="shared" si="1350"/>
        <v>8.4588191797126108E-2</v>
      </c>
      <c r="R1125" s="13">
        <f t="shared" si="1351"/>
        <v>3.7200059085074046E-2</v>
      </c>
      <c r="S1125" s="13">
        <f t="shared" si="1352"/>
        <v>1.1904018907223696E-2</v>
      </c>
      <c r="T1125" s="13">
        <f t="shared" si="1353"/>
        <v>4.4876261753422679E-2</v>
      </c>
      <c r="U1125" s="13">
        <f t="shared" si="1354"/>
        <v>2.9760047268059236E-2</v>
      </c>
      <c r="V1125" s="13">
        <f t="shared" si="1355"/>
        <v>5.6136847057223333E-4</v>
      </c>
      <c r="W1125" s="13">
        <f t="shared" si="1356"/>
        <v>2.2556851145900298E-2</v>
      </c>
      <c r="X1125" s="13">
        <f t="shared" si="1357"/>
        <v>1.1967003134246047E-2</v>
      </c>
      <c r="Y1125" s="13">
        <f t="shared" si="1358"/>
        <v>3.1744050419263191E-3</v>
      </c>
      <c r="Z1125" s="13">
        <f t="shared" si="1359"/>
        <v>6.5785367645183578E-3</v>
      </c>
      <c r="AA1125" s="13">
        <f t="shared" si="1360"/>
        <v>5.262829411614686E-3</v>
      </c>
      <c r="AB1125" s="13">
        <f t="shared" si="1361"/>
        <v>2.1051317646458745E-3</v>
      </c>
      <c r="AC1125" s="13">
        <f t="shared" si="1362"/>
        <v>1.4891037324652912E-5</v>
      </c>
      <c r="AD1125" s="13">
        <f t="shared" si="1363"/>
        <v>4.5113702291800593E-3</v>
      </c>
      <c r="AE1125" s="13">
        <f t="shared" si="1364"/>
        <v>2.3934006268492092E-3</v>
      </c>
      <c r="AF1125" s="13">
        <f t="shared" si="1365"/>
        <v>6.3488100838526374E-4</v>
      </c>
      <c r="AG1125" s="13">
        <f t="shared" si="1366"/>
        <v>1.1227369411444664E-4</v>
      </c>
      <c r="AH1125" s="13">
        <f t="shared" si="1367"/>
        <v>8.7252171824138153E-4</v>
      </c>
      <c r="AI1125" s="13">
        <f t="shared" si="1368"/>
        <v>6.9801737459310523E-4</v>
      </c>
      <c r="AJ1125" s="13">
        <f t="shared" si="1369"/>
        <v>2.7920694983724211E-4</v>
      </c>
      <c r="AK1125" s="13">
        <f t="shared" si="1370"/>
        <v>7.4455186623264576E-5</v>
      </c>
      <c r="AL1125" s="13">
        <f t="shared" si="1371"/>
        <v>2.5280278944421287E-7</v>
      </c>
      <c r="AM1125" s="13">
        <f t="shared" si="1372"/>
        <v>7.2181923666880972E-4</v>
      </c>
      <c r="AN1125" s="13">
        <f t="shared" si="1373"/>
        <v>3.8294410029587363E-4</v>
      </c>
      <c r="AO1125" s="13">
        <f t="shared" si="1374"/>
        <v>1.0158096134164224E-4</v>
      </c>
      <c r="AP1125" s="13">
        <f t="shared" si="1375"/>
        <v>1.796379105831147E-5</v>
      </c>
      <c r="AQ1125" s="13">
        <f t="shared" si="1376"/>
        <v>2.3825659719444669E-6</v>
      </c>
      <c r="AR1125" s="13">
        <f t="shared" si="1377"/>
        <v>9.2579146524980269E-5</v>
      </c>
      <c r="AS1125" s="13">
        <f t="shared" si="1378"/>
        <v>7.4063317219984207E-5</v>
      </c>
      <c r="AT1125" s="13">
        <f t="shared" si="1379"/>
        <v>2.9625326887993689E-5</v>
      </c>
      <c r="AU1125" s="13">
        <f t="shared" si="1380"/>
        <v>7.9000871701316499E-6</v>
      </c>
      <c r="AV1125" s="13">
        <f t="shared" si="1381"/>
        <v>1.5800174340263299E-6</v>
      </c>
      <c r="AW1125" s="13">
        <f t="shared" si="1382"/>
        <v>2.9804118334475603E-9</v>
      </c>
      <c r="AX1125" s="13">
        <f t="shared" si="1383"/>
        <v>9.6242564889174599E-5</v>
      </c>
      <c r="AY1125" s="13">
        <f t="shared" si="1384"/>
        <v>5.1059213372783133E-5</v>
      </c>
      <c r="AZ1125" s="13">
        <f t="shared" si="1385"/>
        <v>1.3544128178885628E-5</v>
      </c>
      <c r="BA1125" s="13">
        <f t="shared" si="1386"/>
        <v>2.3951721411081953E-6</v>
      </c>
      <c r="BB1125" s="13">
        <f t="shared" si="1387"/>
        <v>3.1767546292592885E-7</v>
      </c>
      <c r="BC1125" s="13">
        <f t="shared" si="1388"/>
        <v>3.3707038592561708E-8</v>
      </c>
      <c r="BD1125" s="13">
        <f t="shared" si="1389"/>
        <v>8.1859455874719356E-6</v>
      </c>
      <c r="BE1125" s="13">
        <f t="shared" si="1390"/>
        <v>6.5487564699775483E-6</v>
      </c>
      <c r="BF1125" s="13">
        <f t="shared" si="1391"/>
        <v>2.6195025879910195E-6</v>
      </c>
      <c r="BG1125" s="13">
        <f t="shared" si="1392"/>
        <v>6.9853402346427192E-7</v>
      </c>
      <c r="BH1125" s="13">
        <f t="shared" si="1393"/>
        <v>1.3970680469285437E-7</v>
      </c>
      <c r="BI1125" s="13">
        <f t="shared" si="1394"/>
        <v>2.2353088750856707E-8</v>
      </c>
      <c r="BJ1125" s="14">
        <f t="shared" si="1395"/>
        <v>0.38767540104038578</v>
      </c>
      <c r="BK1125" s="14">
        <f t="shared" si="1396"/>
        <v>0.38906034418085861</v>
      </c>
      <c r="BL1125" s="14">
        <f t="shared" si="1397"/>
        <v>0.21671454943193408</v>
      </c>
      <c r="BM1125" s="14">
        <f t="shared" si="1398"/>
        <v>0.1499519730806988</v>
      </c>
      <c r="BN1125" s="14">
        <f t="shared" si="1399"/>
        <v>0.850025802104037</v>
      </c>
    </row>
    <row r="1126" spans="1:66" x14ac:dyDescent="0.25">
      <c r="A1126" t="s">
        <v>35</v>
      </c>
      <c r="B1126" t="s">
        <v>475</v>
      </c>
      <c r="C1126" t="s">
        <v>211</v>
      </c>
      <c r="D1126" s="24" t="s">
        <v>502</v>
      </c>
      <c r="E1126" s="10">
        <f>VLOOKUP(A1126,home!$A$2:$E$405,3,FALSE)</f>
        <v>1.5735294117647101</v>
      </c>
      <c r="F1126" s="10">
        <f>VLOOKUP(B1126,home!$B$2:$E$405,3,FALSE)</f>
        <v>0.16</v>
      </c>
      <c r="G1126" s="10">
        <f>VLOOKUP(C1126,away!$B$2:$E$405,4,FALSE)</f>
        <v>0.21</v>
      </c>
      <c r="H1126" s="10">
        <f>VLOOKUP(A1126,away!$A$2:$E$405,3,FALSE)</f>
        <v>1.02941176470588</v>
      </c>
      <c r="I1126" s="10">
        <f>VLOOKUP(C1126,away!$B$2:$E$405,3,FALSE)</f>
        <v>0.42</v>
      </c>
      <c r="J1126" s="10">
        <f>VLOOKUP(B1126,home!$B$2:$E$405,4,FALSE)</f>
        <v>0.97</v>
      </c>
      <c r="K1126" s="12">
        <f t="shared" si="1344"/>
        <v>5.2870588235294259E-2</v>
      </c>
      <c r="L1126" s="12">
        <f t="shared" si="1345"/>
        <v>0.41938235294117548</v>
      </c>
      <c r="M1126" s="13">
        <f t="shared" si="1346"/>
        <v>0.62359575992232275</v>
      </c>
      <c r="N1126" s="13">
        <f t="shared" si="1347"/>
        <v>3.2969874648128547E-2</v>
      </c>
      <c r="O1126" s="13">
        <f t="shared" si="1348"/>
        <v>0.26152505708036416</v>
      </c>
      <c r="P1126" s="13">
        <f t="shared" si="1349"/>
        <v>1.3826983606107764E-2</v>
      </c>
      <c r="Q1126" s="13">
        <f t="shared" si="1350"/>
        <v>8.7156833334523594E-4</v>
      </c>
      <c r="R1126" s="13">
        <f t="shared" si="1351"/>
        <v>5.483949689571916E-2</v>
      </c>
      <c r="S1126" s="13">
        <f t="shared" si="1352"/>
        <v>7.6646398168016513E-5</v>
      </c>
      <c r="T1126" s="13">
        <f t="shared" si="1353"/>
        <v>3.655203783873439E-4</v>
      </c>
      <c r="U1126" s="13">
        <f t="shared" si="1354"/>
        <v>2.8993964594042662E-3</v>
      </c>
      <c r="V1126" s="13">
        <f t="shared" si="1355"/>
        <v>1.8883110556328325E-7</v>
      </c>
      <c r="W1126" s="13">
        <f t="shared" si="1356"/>
        <v>1.5360110157072542E-5</v>
      </c>
      <c r="X1126" s="13">
        <f t="shared" si="1357"/>
        <v>6.4417591391087328E-6</v>
      </c>
      <c r="Y1126" s="13">
        <f t="shared" si="1358"/>
        <v>1.3507800524198703E-6</v>
      </c>
      <c r="Z1126" s="13">
        <f t="shared" si="1359"/>
        <v>7.6662390807456654E-3</v>
      </c>
      <c r="AA1126" s="13">
        <f t="shared" si="1360"/>
        <v>4.0531856975142496E-4</v>
      </c>
      <c r="AB1126" s="13">
        <f t="shared" si="1361"/>
        <v>1.0714715602722992E-5</v>
      </c>
      <c r="AC1126" s="13">
        <f t="shared" si="1362"/>
        <v>2.6168440846919332E-10</v>
      </c>
      <c r="AD1126" s="13">
        <f t="shared" si="1363"/>
        <v>2.0302451484083599E-7</v>
      </c>
      <c r="AE1126" s="13">
        <f t="shared" si="1364"/>
        <v>8.5144898738690418E-8</v>
      </c>
      <c r="AF1126" s="13">
        <f t="shared" si="1365"/>
        <v>1.7854133986985053E-8</v>
      </c>
      <c r="AG1126" s="13">
        <f t="shared" si="1366"/>
        <v>2.4959029070629347E-9</v>
      </c>
      <c r="AH1126" s="13">
        <f t="shared" si="1367"/>
        <v>8.0377134597317762E-4</v>
      </c>
      <c r="AI1126" s="13">
        <f t="shared" si="1368"/>
        <v>4.249586386827612E-5</v>
      </c>
      <c r="AJ1126" s="13">
        <f t="shared" si="1369"/>
        <v>1.1233906601413731E-6</v>
      </c>
      <c r="AK1126" s="13">
        <f t="shared" si="1370"/>
        <v>1.9798108339903298E-8</v>
      </c>
      <c r="AL1126" s="13">
        <f t="shared" si="1371"/>
        <v>2.3209304863318871E-13</v>
      </c>
      <c r="AM1126" s="13">
        <f t="shared" si="1372"/>
        <v>2.1468051051640485E-9</v>
      </c>
      <c r="AN1126" s="13">
        <f t="shared" si="1373"/>
        <v>9.0033217630982654E-10</v>
      </c>
      <c r="AO1126" s="13">
        <f t="shared" si="1374"/>
        <v>1.8879171326473213E-10</v>
      </c>
      <c r="AP1126" s="13">
        <f t="shared" si="1375"/>
        <v>2.6391970974919705E-11</v>
      </c>
      <c r="AQ1126" s="13">
        <f t="shared" si="1376"/>
        <v>2.7670817215542577E-12</v>
      </c>
      <c r="AR1126" s="13">
        <f t="shared" si="1377"/>
        <v>6.7417503660185385E-5</v>
      </c>
      <c r="AS1126" s="13">
        <f t="shared" si="1378"/>
        <v>3.5644030758691057E-6</v>
      </c>
      <c r="AT1126" s="13">
        <f t="shared" si="1379"/>
        <v>9.4226043664445913E-8</v>
      </c>
      <c r="AU1126" s="13">
        <f t="shared" si="1380"/>
        <v>1.6605954518745915E-9</v>
      </c>
      <c r="AV1126" s="13">
        <f t="shared" si="1381"/>
        <v>2.1949164590365997E-11</v>
      </c>
      <c r="AW1126" s="13">
        <f t="shared" si="1382"/>
        <v>1.4294992333131553E-16</v>
      </c>
      <c r="AX1126" s="13">
        <f t="shared" si="1383"/>
        <v>1.8917141456092615E-11</v>
      </c>
      <c r="AY1126" s="13">
        <f t="shared" si="1384"/>
        <v>7.9335152947771772E-12</v>
      </c>
      <c r="AZ1126" s="13">
        <f t="shared" si="1385"/>
        <v>1.6635881557092276E-12</v>
      </c>
      <c r="BA1126" s="13">
        <f t="shared" si="1386"/>
        <v>2.3255983835546886E-13</v>
      </c>
      <c r="BB1126" s="13">
        <f t="shared" si="1387"/>
        <v>2.4382873052283984E-14</v>
      </c>
      <c r="BC1126" s="13">
        <f t="shared" si="1388"/>
        <v>2.0451493344265686E-15</v>
      </c>
      <c r="BD1126" s="13">
        <f t="shared" si="1389"/>
        <v>4.7122852190714756E-6</v>
      </c>
      <c r="BE1126" s="13">
        <f t="shared" si="1390"/>
        <v>2.4914129146479143E-7</v>
      </c>
      <c r="BF1126" s="13">
        <f t="shared" si="1391"/>
        <v>6.5861233167222111E-9</v>
      </c>
      <c r="BG1126" s="13">
        <f t="shared" si="1392"/>
        <v>1.1607073798176343E-10</v>
      </c>
      <c r="BH1126" s="13">
        <f t="shared" si="1393"/>
        <v>1.5341820485001372E-12</v>
      </c>
      <c r="BI1126" s="13">
        <f t="shared" si="1394"/>
        <v>1.6222621472846222E-14</v>
      </c>
      <c r="BJ1126" s="14">
        <f t="shared" si="1395"/>
        <v>3.4230427822521468E-2</v>
      </c>
      <c r="BK1126" s="14">
        <f t="shared" si="1396"/>
        <v>0.63749957902755428</v>
      </c>
      <c r="BL1126" s="14">
        <f t="shared" si="1397"/>
        <v>0.32060344006503105</v>
      </c>
      <c r="BM1126" s="14">
        <f t="shared" si="1398"/>
        <v>1.2370945501931269E-2</v>
      </c>
      <c r="BN1126" s="14">
        <f t="shared" si="1399"/>
        <v>0.98762874048598759</v>
      </c>
    </row>
    <row r="1127" spans="1:66" x14ac:dyDescent="0.25">
      <c r="A1127" t="s">
        <v>35</v>
      </c>
      <c r="B1127" t="s">
        <v>286</v>
      </c>
      <c r="C1127" t="s">
        <v>300</v>
      </c>
      <c r="D1127" s="24" t="s">
        <v>502</v>
      </c>
      <c r="E1127" s="10">
        <f>VLOOKUP(A1127,home!$A$2:$E$405,3,FALSE)</f>
        <v>1.5735294117647101</v>
      </c>
      <c r="F1127" s="10">
        <f>VLOOKUP(B1127,home!$B$2:$E$405,3,FALSE)</f>
        <v>0.85</v>
      </c>
      <c r="G1127" s="10">
        <f>VLOOKUP(C1127,away!$B$2:$E$405,4,FALSE)</f>
        <v>1.06</v>
      </c>
      <c r="H1127" s="10">
        <f>VLOOKUP(A1127,away!$A$2:$E$405,3,FALSE)</f>
        <v>1.02941176470588</v>
      </c>
      <c r="I1127" s="10">
        <f>VLOOKUP(C1127,away!$B$2:$E$405,3,FALSE)</f>
        <v>0.42</v>
      </c>
      <c r="J1127" s="10">
        <f>VLOOKUP(B1127,home!$B$2:$E$405,4,FALSE)</f>
        <v>0.97</v>
      </c>
      <c r="K1127" s="12">
        <f t="shared" si="1344"/>
        <v>1.4177500000000038</v>
      </c>
      <c r="L1127" s="12">
        <f t="shared" si="1345"/>
        <v>0.41938235294117548</v>
      </c>
      <c r="M1127" s="13">
        <f t="shared" si="1346"/>
        <v>0.15927351206601723</v>
      </c>
      <c r="N1127" s="13">
        <f t="shared" si="1347"/>
        <v>0.22581002173159651</v>
      </c>
      <c r="O1127" s="13">
        <f t="shared" si="1348"/>
        <v>6.6796500251451021E-2</v>
      </c>
      <c r="P1127" s="13">
        <f t="shared" si="1349"/>
        <v>9.4700738231494927E-2</v>
      </c>
      <c r="Q1127" s="13">
        <f t="shared" si="1350"/>
        <v>0.16007107915498595</v>
      </c>
      <c r="R1127" s="13">
        <f t="shared" si="1351"/>
        <v>1.400663672184467E-2</v>
      </c>
      <c r="S1127" s="13">
        <f t="shared" si="1352"/>
        <v>1.4076775392936784E-2</v>
      </c>
      <c r="T1127" s="13">
        <f t="shared" si="1353"/>
        <v>6.7130985813851157E-2</v>
      </c>
      <c r="U1127" s="13">
        <f t="shared" si="1354"/>
        <v>1.9857909212395334E-2</v>
      </c>
      <c r="V1127" s="13">
        <f t="shared" si="1355"/>
        <v>9.2997329934594827E-4</v>
      </c>
      <c r="W1127" s="13">
        <f t="shared" si="1356"/>
        <v>7.564692415732735E-2</v>
      </c>
      <c r="X1127" s="13">
        <f t="shared" si="1357"/>
        <v>3.1724985045862603E-2</v>
      </c>
      <c r="Y1127" s="13">
        <f t="shared" si="1358"/>
        <v>6.6524494377787303E-3</v>
      </c>
      <c r="Z1127" s="13">
        <f t="shared" si="1359"/>
        <v>1.9580454217331643E-3</v>
      </c>
      <c r="AA1127" s="13">
        <f t="shared" si="1360"/>
        <v>2.776018896662201E-3</v>
      </c>
      <c r="AB1127" s="13">
        <f t="shared" si="1361"/>
        <v>1.9678503953714233E-3</v>
      </c>
      <c r="AC1127" s="13">
        <f t="shared" si="1362"/>
        <v>3.4558931378972986E-5</v>
      </c>
      <c r="AD1127" s="13">
        <f t="shared" si="1363"/>
        <v>2.6812106681012776E-2</v>
      </c>
      <c r="AE1127" s="13">
        <f t="shared" si="1364"/>
        <v>1.1244524387192952E-2</v>
      </c>
      <c r="AF1127" s="13">
        <f t="shared" si="1365"/>
        <v>2.357877547602704E-3</v>
      </c>
      <c r="AG1127" s="13">
        <f t="shared" si="1366"/>
        <v>3.2961741128693028E-4</v>
      </c>
      <c r="AH1127" s="13">
        <f t="shared" si="1367"/>
        <v>2.0529242403303759E-4</v>
      </c>
      <c r="AI1127" s="13">
        <f t="shared" si="1368"/>
        <v>2.9105333417283984E-4</v>
      </c>
      <c r="AJ1127" s="13">
        <f t="shared" si="1369"/>
        <v>2.0632043226177243E-4</v>
      </c>
      <c r="AK1127" s="13">
        <f t="shared" si="1370"/>
        <v>9.7503597613042946E-5</v>
      </c>
      <c r="AL1127" s="13">
        <f t="shared" si="1371"/>
        <v>8.2192105181275611E-7</v>
      </c>
      <c r="AM1127" s="13">
        <f t="shared" si="1372"/>
        <v>7.6025728494011858E-3</v>
      </c>
      <c r="AN1127" s="13">
        <f t="shared" si="1373"/>
        <v>3.1883848899885671E-3</v>
      </c>
      <c r="AO1127" s="13">
        <f t="shared" si="1374"/>
        <v>6.6857617862274793E-4</v>
      </c>
      <c r="AP1127" s="13">
        <f t="shared" si="1375"/>
        <v>9.3463016970409245E-5</v>
      </c>
      <c r="AQ1127" s="13">
        <f t="shared" si="1376"/>
        <v>9.7991849925078072E-6</v>
      </c>
      <c r="AR1127" s="13">
        <f t="shared" si="1377"/>
        <v>1.7219203966394571E-5</v>
      </c>
      <c r="AS1127" s="13">
        <f t="shared" si="1378"/>
        <v>2.4412526423355966E-5</v>
      </c>
      <c r="AT1127" s="13">
        <f t="shared" si="1379"/>
        <v>1.7305429668356512E-5</v>
      </c>
      <c r="AU1127" s="13">
        <f t="shared" si="1380"/>
        <v>8.1782576374375091E-6</v>
      </c>
      <c r="AV1127" s="13">
        <f t="shared" si="1381"/>
        <v>2.8986811913692635E-6</v>
      </c>
      <c r="AW1127" s="13">
        <f t="shared" si="1382"/>
        <v>1.3574924139581917E-8</v>
      </c>
      <c r="AX1127" s="13">
        <f t="shared" si="1383"/>
        <v>1.7964246095397624E-3</v>
      </c>
      <c r="AY1127" s="13">
        <f t="shared" si="1384"/>
        <v>7.5338877963021815E-4</v>
      </c>
      <c r="AZ1127" s="13">
        <f t="shared" si="1385"/>
        <v>1.5797897954040077E-4</v>
      </c>
      <c r="BA1127" s="13">
        <f t="shared" si="1386"/>
        <v>2.2084532051633037E-5</v>
      </c>
      <c r="BB1127" s="13">
        <f t="shared" si="1387"/>
        <v>2.3154657538546667E-6</v>
      </c>
      <c r="BC1127" s="13">
        <f t="shared" si="1388"/>
        <v>1.9421309520125661E-7</v>
      </c>
      <c r="BD1127" s="13">
        <f t="shared" si="1389"/>
        <v>1.2035717125334293E-6</v>
      </c>
      <c r="BE1127" s="13">
        <f t="shared" si="1390"/>
        <v>1.7063637954442738E-6</v>
      </c>
      <c r="BF1127" s="13">
        <f t="shared" si="1391"/>
        <v>1.2095986354955632E-6</v>
      </c>
      <c r="BG1127" s="13">
        <f t="shared" si="1392"/>
        <v>5.7163615515794679E-7</v>
      </c>
      <c r="BH1127" s="13">
        <f t="shared" si="1393"/>
        <v>2.0260928974379522E-7</v>
      </c>
      <c r="BI1127" s="13">
        <f t="shared" si="1394"/>
        <v>5.7449864106853237E-8</v>
      </c>
      <c r="BJ1127" s="14">
        <f t="shared" si="1395"/>
        <v>0.62207575406808402</v>
      </c>
      <c r="BK1127" s="14">
        <f t="shared" si="1396"/>
        <v>0.26976976862185592</v>
      </c>
      <c r="BL1127" s="14">
        <f t="shared" si="1397"/>
        <v>0.10628005059414473</v>
      </c>
      <c r="BM1127" s="14">
        <f t="shared" si="1398"/>
        <v>0.27867175534372163</v>
      </c>
      <c r="BN1127" s="14">
        <f t="shared" si="1399"/>
        <v>0.72065848815739031</v>
      </c>
    </row>
    <row r="1128" spans="1:66" x14ac:dyDescent="0.25">
      <c r="A1128" t="s">
        <v>35</v>
      </c>
      <c r="B1128" t="s">
        <v>213</v>
      </c>
      <c r="C1128" t="s">
        <v>295</v>
      </c>
      <c r="D1128" s="24" t="s">
        <v>502</v>
      </c>
      <c r="E1128" s="10">
        <f>VLOOKUP(A1128,home!$A$2:$E$405,3,FALSE)</f>
        <v>1.5735294117647101</v>
      </c>
      <c r="F1128" s="10">
        <f>VLOOKUP(B1128,home!$B$2:$E$405,3,FALSE)</f>
        <v>0.79</v>
      </c>
      <c r="G1128" s="10">
        <f>VLOOKUP(C1128,away!$B$2:$E$405,4,FALSE)</f>
        <v>0.48</v>
      </c>
      <c r="H1128" s="10">
        <f>VLOOKUP(A1128,away!$A$2:$E$405,3,FALSE)</f>
        <v>1.02941176470588</v>
      </c>
      <c r="I1128" s="10">
        <f>VLOOKUP(C1128,away!$B$2:$E$405,3,FALSE)</f>
        <v>0.79</v>
      </c>
      <c r="J1128" s="10">
        <f>VLOOKUP(B1128,home!$B$2:$E$405,4,FALSE)</f>
        <v>0.49</v>
      </c>
      <c r="K1128" s="12">
        <f t="shared" si="1344"/>
        <v>0.59668235294117811</v>
      </c>
      <c r="L1128" s="12">
        <f t="shared" si="1345"/>
        <v>0.39848529411764616</v>
      </c>
      <c r="M1128" s="13">
        <f t="shared" si="1346"/>
        <v>0.3696614666913503</v>
      </c>
      <c r="N1128" s="13">
        <f t="shared" si="1347"/>
        <v>0.22057047373708183</v>
      </c>
      <c r="O1128" s="13">
        <f t="shared" si="1348"/>
        <v>0.14730465827846317</v>
      </c>
      <c r="P1128" s="13">
        <f t="shared" si="1349"/>
        <v>8.7894090100789607E-2</v>
      </c>
      <c r="Q1128" s="13">
        <f t="shared" si="1350"/>
        <v>6.5805254629396154E-2</v>
      </c>
      <c r="R1128" s="13">
        <f t="shared" si="1351"/>
        <v>2.9349370039496378E-2</v>
      </c>
      <c r="S1128" s="13">
        <f t="shared" si="1352"/>
        <v>5.2246256174544939E-3</v>
      </c>
      <c r="T1128" s="13">
        <f t="shared" si="1353"/>
        <v>2.6222426245481521E-2</v>
      </c>
      <c r="U1128" s="13">
        <f t="shared" si="1354"/>
        <v>1.7512251172508018E-2</v>
      </c>
      <c r="V1128" s="13">
        <f t="shared" si="1355"/>
        <v>1.3802830611887642E-4</v>
      </c>
      <c r="W1128" s="13">
        <f t="shared" si="1356"/>
        <v>1.3088278056053816E-2</v>
      </c>
      <c r="X1128" s="13">
        <f t="shared" si="1357"/>
        <v>5.21548633066014E-3</v>
      </c>
      <c r="Y1128" s="13">
        <f t="shared" si="1358"/>
        <v>1.0391473022198343E-3</v>
      </c>
      <c r="Z1128" s="13">
        <f t="shared" si="1359"/>
        <v>3.8984307841187825E-3</v>
      </c>
      <c r="AA1128" s="13">
        <f t="shared" si="1360"/>
        <v>2.3261248530463169E-3</v>
      </c>
      <c r="AB1128" s="13">
        <f t="shared" si="1361"/>
        <v>6.9397882527531428E-4</v>
      </c>
      <c r="AC1128" s="13">
        <f t="shared" si="1362"/>
        <v>2.0511795026707204E-6</v>
      </c>
      <c r="AD1128" s="13">
        <f t="shared" si="1363"/>
        <v>1.9523861366086445E-3</v>
      </c>
      <c r="AE1128" s="13">
        <f t="shared" si="1364"/>
        <v>7.7799716387771066E-4</v>
      </c>
      <c r="AF1128" s="13">
        <f t="shared" si="1365"/>
        <v>1.5501021433525202E-4</v>
      </c>
      <c r="AG1128" s="13">
        <f t="shared" si="1366"/>
        <v>2.0589763616874095E-5</v>
      </c>
      <c r="AH1128" s="13">
        <f t="shared" si="1367"/>
        <v>3.8836683440171473E-4</v>
      </c>
      <c r="AI1128" s="13">
        <f t="shared" si="1368"/>
        <v>2.31731636555132E-4</v>
      </c>
      <c r="AJ1128" s="13">
        <f t="shared" si="1369"/>
        <v>6.9135089075313038E-5</v>
      </c>
      <c r="AK1128" s="13">
        <f t="shared" si="1370"/>
        <v>1.375056254008524E-5</v>
      </c>
      <c r="AL1128" s="13">
        <f t="shared" si="1371"/>
        <v>1.950828769190205E-8</v>
      </c>
      <c r="AM1128" s="13">
        <f t="shared" si="1372"/>
        <v>2.3299087076827655E-4</v>
      </c>
      <c r="AN1128" s="13">
        <f t="shared" si="1373"/>
        <v>9.2843435664823165E-5</v>
      </c>
      <c r="AO1128" s="13">
        <f t="shared" si="1374"/>
        <v>1.8498371883894909E-5</v>
      </c>
      <c r="AP1128" s="13">
        <f t="shared" si="1375"/>
        <v>2.4571097202838198E-6</v>
      </c>
      <c r="AQ1128" s="13">
        <f t="shared" si="1376"/>
        <v>2.4478052239165627E-7</v>
      </c>
      <c r="AR1128" s="13">
        <f t="shared" si="1377"/>
        <v>3.0951694446421302E-5</v>
      </c>
      <c r="AS1128" s="13">
        <f t="shared" si="1378"/>
        <v>1.8468329869807058E-5</v>
      </c>
      <c r="AT1128" s="13">
        <f t="shared" si="1379"/>
        <v>5.5098632608051579E-6</v>
      </c>
      <c r="AU1128" s="13">
        <f t="shared" si="1380"/>
        <v>1.0958793916137913E-6</v>
      </c>
      <c r="AV1128" s="13">
        <f t="shared" si="1381"/>
        <v>1.6347297348196588E-7</v>
      </c>
      <c r="AW1128" s="13">
        <f t="shared" si="1382"/>
        <v>1.2884635677995622E-10</v>
      </c>
      <c r="AX1128" s="13">
        <f t="shared" si="1383"/>
        <v>2.3170256830638191E-5</v>
      </c>
      <c r="AY1128" s="13">
        <f t="shared" si="1384"/>
        <v>9.2330066079382595E-6</v>
      </c>
      <c r="AZ1128" s="13">
        <f t="shared" si="1385"/>
        <v>1.8396086768772238E-6</v>
      </c>
      <c r="BA1128" s="13">
        <f t="shared" si="1386"/>
        <v>2.4435233488893147E-7</v>
      </c>
      <c r="BB1128" s="13">
        <f t="shared" si="1387"/>
        <v>2.4342703009137358E-8</v>
      </c>
      <c r="BC1128" s="13">
        <f t="shared" si="1388"/>
        <v>1.9400418336429224E-9</v>
      </c>
      <c r="BD1128" s="13">
        <f t="shared" si="1389"/>
        <v>2.0556325108202839E-6</v>
      </c>
      <c r="BE1128" s="13">
        <f t="shared" si="1390"/>
        <v>1.2265596433386288E-6</v>
      </c>
      <c r="BF1128" s="13">
        <f t="shared" si="1391"/>
        <v>3.6593324700499259E-7</v>
      </c>
      <c r="BG1128" s="13">
        <f t="shared" si="1392"/>
        <v>7.2781970280781436E-8</v>
      </c>
      <c r="BH1128" s="13">
        <f t="shared" si="1393"/>
        <v>1.0856929319707889E-8</v>
      </c>
      <c r="BI1128" s="13">
        <f t="shared" si="1394"/>
        <v>1.2956276264398738E-9</v>
      </c>
      <c r="BJ1128" s="14">
        <f t="shared" si="1395"/>
        <v>0.33522859765508667</v>
      </c>
      <c r="BK1128" s="14">
        <f t="shared" si="1396"/>
        <v>0.4629295144101116</v>
      </c>
      <c r="BL1128" s="14">
        <f t="shared" si="1397"/>
        <v>0.19794928959123201</v>
      </c>
      <c r="BM1128" s="14">
        <f t="shared" si="1398"/>
        <v>7.9411286086209926E-2</v>
      </c>
      <c r="BN1128" s="14">
        <f t="shared" si="1399"/>
        <v>0.92058531347657746</v>
      </c>
    </row>
    <row r="1129" spans="1:66" x14ac:dyDescent="0.25">
      <c r="A1129" t="s">
        <v>35</v>
      </c>
      <c r="B1129" t="s">
        <v>282</v>
      </c>
      <c r="C1129" t="s">
        <v>216</v>
      </c>
      <c r="D1129" s="24" t="s">
        <v>502</v>
      </c>
      <c r="E1129" s="10">
        <f>VLOOKUP(A1129,home!$A$2:$E$405,3,FALSE)</f>
        <v>1.5735294117647101</v>
      </c>
      <c r="F1129" s="10">
        <f>VLOOKUP(B1129,home!$B$2:$E$405,3,FALSE)</f>
        <v>1.43</v>
      </c>
      <c r="G1129" s="10">
        <f>VLOOKUP(C1129,away!$B$2:$E$405,4,FALSE)</f>
        <v>0.95</v>
      </c>
      <c r="H1129" s="10">
        <f>VLOOKUP(A1129,away!$A$2:$E$405,3,FALSE)</f>
        <v>1.02941176470588</v>
      </c>
      <c r="I1129" s="10">
        <f>VLOOKUP(C1129,away!$B$2:$E$405,3,FALSE)</f>
        <v>0.48</v>
      </c>
      <c r="J1129" s="10">
        <f>VLOOKUP(B1129,home!$B$2:$E$405,4,FALSE)</f>
        <v>0.97</v>
      </c>
      <c r="K1129" s="12">
        <f t="shared" si="1344"/>
        <v>2.1376397058823584</v>
      </c>
      <c r="L1129" s="12">
        <f t="shared" si="1345"/>
        <v>0.4792941176470577</v>
      </c>
      <c r="M1129" s="13">
        <f t="shared" si="1346"/>
        <v>7.3026431828277366E-2</v>
      </c>
      <c r="N1129" s="13">
        <f t="shared" si="1347"/>
        <v>0.15610420025503693</v>
      </c>
      <c r="O1129" s="13">
        <f t="shared" si="1348"/>
        <v>3.5001139208047212E-2</v>
      </c>
      <c r="P1129" s="13">
        <f t="shared" si="1349"/>
        <v>7.4819824922237516E-2</v>
      </c>
      <c r="Q1129" s="13">
        <f t="shared" si="1350"/>
        <v>0.16684726836008898</v>
      </c>
      <c r="R1129" s="13">
        <f t="shared" si="1351"/>
        <v>8.3879200666814122E-3</v>
      </c>
      <c r="S1129" s="13">
        <f t="shared" si="1352"/>
        <v>1.9164315102229226E-2</v>
      </c>
      <c r="T1129" s="13">
        <f t="shared" si="1353"/>
        <v>7.996891427047069E-2</v>
      </c>
      <c r="U1129" s="13">
        <f t="shared" si="1354"/>
        <v>1.7930350984305583E-2</v>
      </c>
      <c r="V1129" s="13">
        <f t="shared" si="1355"/>
        <v>2.1816616635393204E-3</v>
      </c>
      <c r="W1129" s="13">
        <f t="shared" si="1356"/>
        <v>0.11888644855484518</v>
      </c>
      <c r="X1129" s="13">
        <f t="shared" si="1357"/>
        <v>5.6981575460286836E-2</v>
      </c>
      <c r="Y1129" s="13">
        <f t="shared" si="1358"/>
        <v>1.3655466966188707E-2</v>
      </c>
      <c r="Z1129" s="13">
        <f t="shared" si="1359"/>
        <v>1.340093582418039E-3</v>
      </c>
      <c r="AA1129" s="13">
        <f t="shared" si="1360"/>
        <v>2.8646372513749328E-3</v>
      </c>
      <c r="AB1129" s="13">
        <f t="shared" si="1361"/>
        <v>3.06178116574438E-3</v>
      </c>
      <c r="AC1129" s="13">
        <f t="shared" si="1362"/>
        <v>1.3970245055363188E-4</v>
      </c>
      <c r="AD1129" s="13">
        <f t="shared" si="1363"/>
        <v>6.3534098230544359E-2</v>
      </c>
      <c r="AE1129" s="13">
        <f t="shared" si="1364"/>
        <v>3.0451519551910243E-2</v>
      </c>
      <c r="AF1129" s="13">
        <f t="shared" si="1365"/>
        <v>7.2976170973224732E-3</v>
      </c>
      <c r="AG1129" s="13">
        <f t="shared" si="1366"/>
        <v>1.1659016491957525E-3</v>
      </c>
      <c r="AH1129" s="13">
        <f t="shared" si="1367"/>
        <v>1.6057474278738463E-4</v>
      </c>
      <c r="AI1129" s="13">
        <f t="shared" si="1368"/>
        <v>3.4325094594416021E-4</v>
      </c>
      <c r="AJ1129" s="13">
        <f t="shared" si="1369"/>
        <v>3.66873425565958E-4</v>
      </c>
      <c r="AK1129" s="13">
        <f t="shared" si="1370"/>
        <v>2.6141440050762258E-4</v>
      </c>
      <c r="AL1129" s="13">
        <f t="shared" si="1371"/>
        <v>5.7253312971443052E-6</v>
      </c>
      <c r="AM1129" s="13">
        <f t="shared" si="1372"/>
        <v>2.7162602211008337E-2</v>
      </c>
      <c r="AN1129" s="13">
        <f t="shared" si="1373"/>
        <v>1.3018875459723259E-2</v>
      </c>
      <c r="AO1129" s="13">
        <f t="shared" si="1374"/>
        <v>3.1199352131124959E-3</v>
      </c>
      <c r="AP1129" s="13">
        <f t="shared" si="1375"/>
        <v>4.98455531694913E-4</v>
      </c>
      <c r="AQ1129" s="13">
        <f t="shared" si="1376"/>
        <v>5.9726701062502061E-5</v>
      </c>
      <c r="AR1129" s="13">
        <f t="shared" si="1377"/>
        <v>1.5392505932136559E-5</v>
      </c>
      <c r="AS1129" s="13">
        <f t="shared" si="1378"/>
        <v>3.2903631853564851E-5</v>
      </c>
      <c r="AT1129" s="13">
        <f t="shared" si="1379"/>
        <v>3.5168054958957889E-5</v>
      </c>
      <c r="AU1129" s="13">
        <f t="shared" si="1380"/>
        <v>2.5058876886307116E-5</v>
      </c>
      <c r="AV1129" s="13">
        <f t="shared" si="1381"/>
        <v>1.3391712554246946E-5</v>
      </c>
      <c r="AW1129" s="13">
        <f t="shared" si="1382"/>
        <v>1.6294263237965427E-7</v>
      </c>
      <c r="AX1129" s="13">
        <f t="shared" si="1383"/>
        <v>9.6773095002232277E-3</v>
      </c>
      <c r="AY1129" s="13">
        <f t="shared" si="1384"/>
        <v>4.6382775181069806E-3</v>
      </c>
      <c r="AZ1129" s="13">
        <f t="shared" si="1385"/>
        <v>1.111549565221635E-3</v>
      </c>
      <c r="BA1129" s="13">
        <f t="shared" si="1386"/>
        <v>1.7758638936129139E-4</v>
      </c>
      <c r="BB1129" s="13">
        <f t="shared" si="1387"/>
        <v>2.1279027948761744E-5</v>
      </c>
      <c r="BC1129" s="13">
        <f t="shared" si="1388"/>
        <v>2.0397825850177692E-6</v>
      </c>
      <c r="BD1129" s="13">
        <f t="shared" si="1389"/>
        <v>1.2295895915200817E-6</v>
      </c>
      <c r="BE1129" s="13">
        <f t="shared" si="1390"/>
        <v>2.6284195327729962E-6</v>
      </c>
      <c r="BF1129" s="13">
        <f t="shared" si="1391"/>
        <v>2.8093069784861572E-6</v>
      </c>
      <c r="BG1129" s="13">
        <f t="shared" si="1392"/>
        <v>2.0017620477414686E-6</v>
      </c>
      <c r="BH1129" s="13">
        <f t="shared" si="1393"/>
        <v>1.0697615087451353E-6</v>
      </c>
      <c r="BI1129" s="13">
        <f t="shared" si="1394"/>
        <v>4.5735293538364373E-7</v>
      </c>
      <c r="BJ1129" s="14">
        <f t="shared" si="1395"/>
        <v>0.75438064729593857</v>
      </c>
      <c r="BK1129" s="14">
        <f t="shared" si="1396"/>
        <v>0.17397593881624115</v>
      </c>
      <c r="BL1129" s="14">
        <f t="shared" si="1397"/>
        <v>6.8510053165738535E-2</v>
      </c>
      <c r="BM1129" s="14">
        <f t="shared" si="1398"/>
        <v>0.47938183364449227</v>
      </c>
      <c r="BN1129" s="14">
        <f t="shared" si="1399"/>
        <v>0.51418678464036949</v>
      </c>
    </row>
    <row r="1130" spans="1:66" x14ac:dyDescent="0.25">
      <c r="A1130" t="s">
        <v>22</v>
      </c>
      <c r="B1130" t="s">
        <v>167</v>
      </c>
      <c r="C1130" t="s">
        <v>255</v>
      </c>
      <c r="D1130" s="24" t="s">
        <v>503</v>
      </c>
      <c r="E1130" s="10">
        <f>VLOOKUP(A1130,home!$A$2:$E$405,3,FALSE)</f>
        <v>1.6949152542372901</v>
      </c>
      <c r="F1130" s="10">
        <f>VLOOKUP(B1130,home!$B$2:$E$405,3,FALSE)</f>
        <v>0.74</v>
      </c>
      <c r="G1130" s="10">
        <f>VLOOKUP(C1130,away!$B$2:$E$405,4,FALSE)</f>
        <v>0.2</v>
      </c>
      <c r="H1130" s="10">
        <f>VLOOKUP(A1130,away!$A$2:$E$405,3,FALSE)</f>
        <v>1.55932203389831</v>
      </c>
      <c r="I1130" s="10">
        <f>VLOOKUP(C1130,away!$B$2:$E$405,3,FALSE)</f>
        <v>1.97</v>
      </c>
      <c r="J1130" s="10">
        <f>VLOOKUP(B1130,home!$B$2:$E$405,4,FALSE)</f>
        <v>1.1200000000000001</v>
      </c>
      <c r="K1130" s="12">
        <f t="shared" si="1344"/>
        <v>0.25084745762711891</v>
      </c>
      <c r="L1130" s="12">
        <f t="shared" si="1345"/>
        <v>3.4404881355932315</v>
      </c>
      <c r="M1130" s="13">
        <f t="shared" si="1346"/>
        <v>2.4938671868381612E-2</v>
      </c>
      <c r="N1130" s="13">
        <f t="shared" si="1347"/>
        <v>6.2558024347804794E-3</v>
      </c>
      <c r="O1130" s="13">
        <f t="shared" si="1348"/>
        <v>8.5801204680619622E-2</v>
      </c>
      <c r="P1130" s="13">
        <f t="shared" si="1349"/>
        <v>2.1523014055477491E-2</v>
      </c>
      <c r="Q1130" s="13">
        <f t="shared" si="1350"/>
        <v>7.8462606809111182E-4</v>
      </c>
      <c r="R1130" s="13">
        <f t="shared" si="1351"/>
        <v>0.14759901336163914</v>
      </c>
      <c r="S1130" s="13">
        <f t="shared" si="1352"/>
        <v>4.6437931466149825E-3</v>
      </c>
      <c r="T1130" s="13">
        <f t="shared" si="1353"/>
        <v>2.6994966781446372E-3</v>
      </c>
      <c r="U1130" s="13">
        <f t="shared" si="1354"/>
        <v>3.7024837250038342E-2</v>
      </c>
      <c r="V1130" s="13">
        <f t="shared" si="1355"/>
        <v>4.4530761832609208E-4</v>
      </c>
      <c r="W1130" s="13">
        <f t="shared" si="1356"/>
        <v>6.5607151456206067E-5</v>
      </c>
      <c r="X1130" s="13">
        <f t="shared" si="1357"/>
        <v>2.2572062619514516E-4</v>
      </c>
      <c r="Y1130" s="13">
        <f t="shared" si="1358"/>
        <v>3.8829456819153589E-4</v>
      </c>
      <c r="Z1130" s="13">
        <f t="shared" si="1359"/>
        <v>0.16927088476532878</v>
      </c>
      <c r="AA1130" s="13">
        <f t="shared" si="1360"/>
        <v>4.2461171093675747E-2</v>
      </c>
      <c r="AB1130" s="13">
        <f t="shared" si="1361"/>
        <v>5.3256384083593357E-3</v>
      </c>
      <c r="AC1130" s="13">
        <f t="shared" si="1362"/>
        <v>2.4019828969909916E-5</v>
      </c>
      <c r="AD1130" s="13">
        <f t="shared" si="1363"/>
        <v>4.1143467862366541E-6</v>
      </c>
      <c r="AE1130" s="13">
        <f t="shared" si="1364"/>
        <v>1.415536130376335E-5</v>
      </c>
      <c r="AF1130" s="13">
        <f t="shared" si="1365"/>
        <v>2.4350676310316675E-5</v>
      </c>
      <c r="AG1130" s="13">
        <f t="shared" si="1366"/>
        <v>2.7926070979771895E-5</v>
      </c>
      <c r="AH1130" s="13">
        <f t="shared" si="1367"/>
        <v>0.14559361768412071</v>
      </c>
      <c r="AI1130" s="13">
        <f t="shared" si="1368"/>
        <v>3.6521788842796422E-2</v>
      </c>
      <c r="AJ1130" s="13">
        <f t="shared" si="1369"/>
        <v>4.58069893960498E-3</v>
      </c>
      <c r="AK1130" s="13">
        <f t="shared" si="1370"/>
        <v>3.830188943850498E-4</v>
      </c>
      <c r="AL1130" s="13">
        <f t="shared" si="1371"/>
        <v>8.2920071968224756E-7</v>
      </c>
      <c r="AM1130" s="13">
        <f t="shared" si="1372"/>
        <v>2.0641468622475443E-7</v>
      </c>
      <c r="AN1130" s="13">
        <f t="shared" si="1373"/>
        <v>7.1016727896846728E-7</v>
      </c>
      <c r="AO1130" s="13">
        <f t="shared" si="1374"/>
        <v>1.2216610487887702E-6</v>
      </c>
      <c r="AP1130" s="13">
        <f t="shared" si="1375"/>
        <v>1.4010367813580494E-6</v>
      </c>
      <c r="AQ1130" s="13">
        <f t="shared" si="1376"/>
        <v>1.2050626059480246E-6</v>
      </c>
      <c r="AR1130" s="13">
        <f t="shared" si="1377"/>
        <v>0.10018262285206278</v>
      </c>
      <c r="AS1130" s="13">
        <f t="shared" si="1378"/>
        <v>2.5130556240856458E-2</v>
      </c>
      <c r="AT1130" s="13">
        <f t="shared" si="1379"/>
        <v>3.1519680708870842E-3</v>
      </c>
      <c r="AU1130" s="13">
        <f t="shared" si="1380"/>
        <v>2.6355439236796E-4</v>
      </c>
      <c r="AV1130" s="13">
        <f t="shared" si="1381"/>
        <v>1.6527987317990723E-5</v>
      </c>
      <c r="AW1130" s="13">
        <f t="shared" si="1382"/>
        <v>1.9878652318156213E-8</v>
      </c>
      <c r="AX1130" s="13">
        <f t="shared" si="1383"/>
        <v>8.6297665427298594E-9</v>
      </c>
      <c r="AY1130" s="13">
        <f t="shared" si="1384"/>
        <v>2.9690609403201502E-8</v>
      </c>
      <c r="AZ1130" s="13">
        <f t="shared" si="1385"/>
        <v>5.1075094695123805E-8</v>
      </c>
      <c r="BA1130" s="13">
        <f t="shared" si="1386"/>
        <v>5.8574419107624751E-8</v>
      </c>
      <c r="BB1130" s="13">
        <f t="shared" si="1387"/>
        <v>5.0381148497262114E-8</v>
      </c>
      <c r="BC1130" s="13">
        <f t="shared" si="1388"/>
        <v>3.4667148732478196E-8</v>
      </c>
      <c r="BD1130" s="13">
        <f t="shared" si="1389"/>
        <v>5.7446187552522281E-2</v>
      </c>
      <c r="BE1130" s="13">
        <f t="shared" si="1390"/>
        <v>1.441023009792086E-2</v>
      </c>
      <c r="BF1130" s="13">
        <f t="shared" si="1391"/>
        <v>1.8073847919426182E-3</v>
      </c>
      <c r="BG1130" s="13">
        <f t="shared" si="1392"/>
        <v>1.5112596000424176E-4</v>
      </c>
      <c r="BH1130" s="13">
        <f t="shared" si="1393"/>
        <v>9.4773907121304222E-6</v>
      </c>
      <c r="BI1130" s="13">
        <f t="shared" si="1394"/>
        <v>4.7547587301535737E-7</v>
      </c>
      <c r="BJ1130" s="14">
        <f t="shared" si="1395"/>
        <v>1.0495071342827471E-2</v>
      </c>
      <c r="BK1130" s="14">
        <f t="shared" si="1396"/>
        <v>5.1575665409099171E-2</v>
      </c>
      <c r="BL1130" s="14">
        <f t="shared" si="1397"/>
        <v>0.70786109996770685</v>
      </c>
      <c r="BM1130" s="14">
        <f t="shared" si="1398"/>
        <v>0.65230037920401562</v>
      </c>
      <c r="BN1130" s="14">
        <f t="shared" si="1399"/>
        <v>0.28690233246898944</v>
      </c>
    </row>
    <row r="1131" spans="1:66" x14ac:dyDescent="0.25">
      <c r="A1131" t="s">
        <v>28</v>
      </c>
      <c r="B1131" t="s">
        <v>31</v>
      </c>
      <c r="C1131" t="s">
        <v>191</v>
      </c>
      <c r="D1131" s="24" t="s">
        <v>503</v>
      </c>
      <c r="E1131" s="10">
        <f>VLOOKUP(A1131,home!$A$2:$E$405,3,FALSE)</f>
        <v>1.4098360655737701</v>
      </c>
      <c r="F1131" s="10">
        <f>VLOOKUP(B1131,home!$B$2:$E$405,3,FALSE)</f>
        <v>1.66</v>
      </c>
      <c r="G1131" s="10">
        <f>VLOOKUP(C1131,away!$B$2:$E$405,4,FALSE)</f>
        <v>1.66</v>
      </c>
      <c r="H1131" s="10">
        <f>VLOOKUP(A1131,away!$A$2:$E$405,3,FALSE)</f>
        <v>1.1147540983606601</v>
      </c>
      <c r="I1131" s="10">
        <f>VLOOKUP(C1131,away!$B$2:$E$405,3,FALSE)</f>
        <v>0.47</v>
      </c>
      <c r="J1131" s="10">
        <f>VLOOKUP(B1131,home!$B$2:$E$405,4,FALSE)</f>
        <v>0.6</v>
      </c>
      <c r="K1131" s="12">
        <f t="shared" si="1344"/>
        <v>3.8849442622950807</v>
      </c>
      <c r="L1131" s="12">
        <f t="shared" si="1345"/>
        <v>0.31436065573770616</v>
      </c>
      <c r="M1131" s="13">
        <f t="shared" si="1346"/>
        <v>1.5006003598826584E-2</v>
      </c>
      <c r="N1131" s="13">
        <f t="shared" si="1347"/>
        <v>5.8297487581240669E-2</v>
      </c>
      <c r="O1131" s="13">
        <f t="shared" si="1348"/>
        <v>4.7172971313295042E-3</v>
      </c>
      <c r="P1131" s="13">
        <f t="shared" si="1349"/>
        <v>1.8326436423899597E-2</v>
      </c>
      <c r="Q1131" s="13">
        <f t="shared" si="1350"/>
        <v>0.11324124494247988</v>
      </c>
      <c r="R1131" s="13">
        <f t="shared" si="1351"/>
        <v>7.4146630975717139E-4</v>
      </c>
      <c r="S1131" s="13">
        <f t="shared" si="1352"/>
        <v>5.5953983648500674E-3</v>
      </c>
      <c r="T1131" s="13">
        <f t="shared" si="1353"/>
        <v>3.5598592016672176E-2</v>
      </c>
      <c r="U1131" s="13">
        <f t="shared" si="1354"/>
        <v>2.8805552857762299E-3</v>
      </c>
      <c r="V1131" s="13">
        <f t="shared" si="1355"/>
        <v>7.592791609814612E-4</v>
      </c>
      <c r="W1131" s="13">
        <f t="shared" si="1356"/>
        <v>0.14664530826481298</v>
      </c>
      <c r="X1131" s="13">
        <f t="shared" si="1357"/>
        <v>4.6099515266984671E-2</v>
      </c>
      <c r="Y1131" s="13">
        <f t="shared" si="1358"/>
        <v>7.245936924259848E-3</v>
      </c>
      <c r="Z1131" s="13">
        <f t="shared" si="1359"/>
        <v>7.769594511422719E-5</v>
      </c>
      <c r="AA1131" s="13">
        <f t="shared" si="1360"/>
        <v>3.0184441617511038E-4</v>
      </c>
      <c r="AB1131" s="13">
        <f t="shared" si="1361"/>
        <v>5.8632436636265207E-4</v>
      </c>
      <c r="AC1131" s="13">
        <f t="shared" si="1362"/>
        <v>5.7955475870365435E-5</v>
      </c>
      <c r="AD1131" s="13">
        <f t="shared" si="1363"/>
        <v>0.14242721223396967</v>
      </c>
      <c r="AE1131" s="13">
        <f t="shared" si="1364"/>
        <v>4.4773511832764151E-2</v>
      </c>
      <c r="AF1131" s="13">
        <f t="shared" si="1365"/>
        <v>7.0375152697138409E-3</v>
      </c>
      <c r="AG1131" s="13">
        <f t="shared" si="1366"/>
        <v>7.3743930498378768E-4</v>
      </c>
      <c r="AH1131" s="13">
        <f t="shared" si="1367"/>
        <v>6.10613706356732E-6</v>
      </c>
      <c r="AI1131" s="13">
        <f t="shared" si="1368"/>
        <v>2.372200214989319E-5</v>
      </c>
      <c r="AJ1131" s="13">
        <f t="shared" si="1369"/>
        <v>4.6079328071189576E-5</v>
      </c>
      <c r="AK1131" s="13">
        <f t="shared" si="1370"/>
        <v>5.9671873733526859E-5</v>
      </c>
      <c r="AL1131" s="13">
        <f t="shared" si="1371"/>
        <v>2.8311797660455142E-6</v>
      </c>
      <c r="AM1131" s="13">
        <f t="shared" si="1372"/>
        <v>0.11066435619260881</v>
      </c>
      <c r="AN1131" s="13">
        <f t="shared" si="1373"/>
        <v>3.4788519579499591E-2</v>
      </c>
      <c r="AO1131" s="13">
        <f t="shared" si="1374"/>
        <v>5.4680709135777597E-3</v>
      </c>
      <c r="AP1131" s="13">
        <f t="shared" si="1375"/>
        <v>5.7298211933752747E-4</v>
      </c>
      <c r="AQ1131" s="13">
        <f t="shared" si="1376"/>
        <v>4.5030758690231429E-5</v>
      </c>
      <c r="AR1131" s="13">
        <f t="shared" si="1377"/>
        <v>3.8390585026546715E-7</v>
      </c>
      <c r="AS1131" s="13">
        <f t="shared" si="1378"/>
        <v>1.4914528302503408E-6</v>
      </c>
      <c r="AT1131" s="13">
        <f t="shared" si="1379"/>
        <v>2.8971055576824116E-6</v>
      </c>
      <c r="AU1131" s="13">
        <f t="shared" si="1380"/>
        <v>3.7516978711938244E-6</v>
      </c>
      <c r="AV1131" s="13">
        <f t="shared" si="1381"/>
        <v>3.6437842796397792E-6</v>
      </c>
      <c r="AW1131" s="13">
        <f t="shared" si="1382"/>
        <v>9.6045699393573361E-8</v>
      </c>
      <c r="AX1131" s="13">
        <f t="shared" si="1383"/>
        <v>7.1654142605175775E-2</v>
      </c>
      <c r="AY1131" s="13">
        <f t="shared" si="1384"/>
        <v>2.2525243255686167E-2</v>
      </c>
      <c r="AZ1131" s="13">
        <f t="shared" si="1385"/>
        <v>3.5405251202544228E-3</v>
      </c>
      <c r="BA1131" s="13">
        <f t="shared" si="1386"/>
        <v>3.710005994863338E-4</v>
      </c>
      <c r="BB1131" s="13">
        <f t="shared" si="1387"/>
        <v>2.9156997933401489E-5</v>
      </c>
      <c r="BC1131" s="13">
        <f t="shared" si="1388"/>
        <v>1.8331625979374084E-6</v>
      </c>
      <c r="BD1131" s="13">
        <f t="shared" si="1389"/>
        <v>2.0114149138498961E-8</v>
      </c>
      <c r="BE1131" s="13">
        <f t="shared" si="1390"/>
        <v>7.8142348286559072E-8</v>
      </c>
      <c r="BF1131" s="13">
        <f t="shared" si="1391"/>
        <v>1.5178933380906583E-7</v>
      </c>
      <c r="BG1131" s="13">
        <f t="shared" si="1392"/>
        <v>1.9656436715304098E-7</v>
      </c>
      <c r="BH1131" s="13">
        <f t="shared" si="1393"/>
        <v>1.9091040258571755E-7</v>
      </c>
      <c r="BI1131" s="13">
        <f t="shared" si="1394"/>
        <v>1.4833525462756545E-7</v>
      </c>
      <c r="BJ1131" s="14">
        <f t="shared" si="1395"/>
        <v>0.85176462494272964</v>
      </c>
      <c r="BK1131" s="14">
        <f t="shared" si="1396"/>
        <v>6.2273147459880281E-2</v>
      </c>
      <c r="BL1131" s="14">
        <f t="shared" si="1397"/>
        <v>9.3760206526634776E-3</v>
      </c>
      <c r="BM1131" s="14">
        <f t="shared" si="1398"/>
        <v>0.69063640580286723</v>
      </c>
      <c r="BN1131" s="14">
        <f t="shared" si="1399"/>
        <v>0.21032993598753338</v>
      </c>
    </row>
    <row r="1132" spans="1:66" x14ac:dyDescent="0.25">
      <c r="A1132" t="s">
        <v>28</v>
      </c>
      <c r="B1132" t="s">
        <v>188</v>
      </c>
      <c r="C1132" t="s">
        <v>190</v>
      </c>
      <c r="D1132" s="24" t="s">
        <v>503</v>
      </c>
      <c r="E1132" s="10">
        <f>VLOOKUP(A1132,home!$A$2:$E$405,3,FALSE)</f>
        <v>1.4098360655737701</v>
      </c>
      <c r="F1132" s="10">
        <f>VLOOKUP(B1132,home!$B$2:$E$405,3,FALSE)</f>
        <v>0.95</v>
      </c>
      <c r="G1132" s="10">
        <f>VLOOKUP(C1132,away!$B$2:$E$405,4,FALSE)</f>
        <v>1.66</v>
      </c>
      <c r="H1132" s="10">
        <f>VLOOKUP(A1132,away!$A$2:$E$405,3,FALSE)</f>
        <v>1.1147540983606601</v>
      </c>
      <c r="I1132" s="10">
        <f>VLOOKUP(C1132,away!$B$2:$E$405,3,FALSE)</f>
        <v>0.71</v>
      </c>
      <c r="J1132" s="10">
        <f>VLOOKUP(B1132,home!$B$2:$E$405,4,FALSE)</f>
        <v>0.9</v>
      </c>
      <c r="K1132" s="12">
        <f t="shared" si="1344"/>
        <v>2.2233114754098353</v>
      </c>
      <c r="L1132" s="12">
        <f t="shared" si="1345"/>
        <v>0.71232786885246169</v>
      </c>
      <c r="M1132" s="13">
        <f t="shared" si="1346"/>
        <v>5.3096761342429966E-2</v>
      </c>
      <c r="N1132" s="13">
        <f t="shared" si="1347"/>
        <v>0.11805063879972187</v>
      </c>
      <c r="O1132" s="13">
        <f t="shared" si="1348"/>
        <v>3.7822302850020903E-2</v>
      </c>
      <c r="P1132" s="13">
        <f t="shared" si="1349"/>
        <v>8.4090759952877597E-2</v>
      </c>
      <c r="Q1132" s="13">
        <f t="shared" si="1350"/>
        <v>0.13123166996144159</v>
      </c>
      <c r="R1132" s="13">
        <f t="shared" si="1351"/>
        <v>1.3470940192123889E-2</v>
      </c>
      <c r="S1132" s="13">
        <f t="shared" si="1352"/>
        <v>3.3294195967286791E-2</v>
      </c>
      <c r="T1132" s="13">
        <f t="shared" si="1353"/>
        <v>9.3479975789583294E-2</v>
      </c>
      <c r="U1132" s="13">
        <f t="shared" si="1354"/>
        <v>2.9950095913708615E-2</v>
      </c>
      <c r="V1132" s="13">
        <f t="shared" si="1355"/>
        <v>5.8587675492489024E-3</v>
      </c>
      <c r="W1132" s="13">
        <f t="shared" si="1356"/>
        <v>9.7256292587489773E-2</v>
      </c>
      <c r="X1132" s="13">
        <f t="shared" si="1357"/>
        <v>6.9278367631338045E-2</v>
      </c>
      <c r="Y1132" s="13">
        <f t="shared" si="1358"/>
        <v>2.4674455986204196E-2</v>
      </c>
      <c r="Z1132" s="13">
        <f t="shared" si="1359"/>
        <v>3.1985753728315277E-3</v>
      </c>
      <c r="AA1132" s="13">
        <f t="shared" si="1360"/>
        <v>7.1114293313796284E-3</v>
      </c>
      <c r="AB1132" s="13">
        <f t="shared" si="1361"/>
        <v>7.9054612195112103E-3</v>
      </c>
      <c r="AC1132" s="13">
        <f t="shared" si="1362"/>
        <v>5.7991792148382902E-4</v>
      </c>
      <c r="AD1132" s="13">
        <f t="shared" si="1363"/>
        <v>5.4057757841395639E-2</v>
      </c>
      <c r="AE1132" s="13">
        <f t="shared" si="1364"/>
        <v>3.85068474381038E-2</v>
      </c>
      <c r="AF1132" s="13">
        <f t="shared" si="1365"/>
        <v>1.3714750285905677E-2</v>
      </c>
      <c r="AG1132" s="13">
        <f t="shared" si="1366"/>
        <v>3.2564662810009607E-3</v>
      </c>
      <c r="AH1132" s="13">
        <f t="shared" si="1367"/>
        <v>5.6960859467326244E-4</v>
      </c>
      <c r="AI1132" s="13">
        <f t="shared" si="1368"/>
        <v>1.2664173250291342E-3</v>
      </c>
      <c r="AJ1132" s="13">
        <f t="shared" si="1369"/>
        <v>1.4078200856975506E-3</v>
      </c>
      <c r="AK1132" s="13">
        <f t="shared" si="1370"/>
        <v>1.0433408506146074E-3</v>
      </c>
      <c r="AL1132" s="13">
        <f t="shared" si="1371"/>
        <v>3.6737260424130148E-5</v>
      </c>
      <c r="AM1132" s="13">
        <f t="shared" si="1372"/>
        <v>2.4037446668740189E-2</v>
      </c>
      <c r="AN1132" s="13">
        <f t="shared" si="1373"/>
        <v>1.7122543158198403E-2</v>
      </c>
      <c r="AO1132" s="13">
        <f t="shared" si="1374"/>
        <v>6.098432338606883E-3</v>
      </c>
      <c r="AP1132" s="13">
        <f t="shared" si="1375"/>
        <v>1.4480277703669254E-3</v>
      </c>
      <c r="AQ1132" s="13">
        <f t="shared" si="1376"/>
        <v>2.5786763392616341E-4</v>
      </c>
      <c r="AR1132" s="13">
        <f t="shared" si="1377"/>
        <v>8.114961526473016E-5</v>
      </c>
      <c r="AS1132" s="13">
        <f t="shared" si="1378"/>
        <v>1.8042087084316769E-4</v>
      </c>
      <c r="AT1132" s="13">
        <f t="shared" si="1379"/>
        <v>2.0056589627452526E-4</v>
      </c>
      <c r="AU1132" s="13">
        <f t="shared" si="1380"/>
        <v>1.4864015292100359E-4</v>
      </c>
      <c r="AV1132" s="13">
        <f t="shared" si="1381"/>
        <v>8.2618339423985027E-5</v>
      </c>
      <c r="AW1132" s="13">
        <f t="shared" si="1382"/>
        <v>1.6161605872137504E-6</v>
      </c>
      <c r="AX1132" s="13">
        <f t="shared" si="1383"/>
        <v>8.9071218363603322E-3</v>
      </c>
      <c r="AY1132" s="13">
        <f t="shared" si="1384"/>
        <v>6.3447911153037793E-3</v>
      </c>
      <c r="AZ1132" s="13">
        <f t="shared" si="1385"/>
        <v>2.2597857667391872E-3</v>
      </c>
      <c r="BA1132" s="13">
        <f t="shared" si="1386"/>
        <v>5.3656945976148396E-4</v>
      </c>
      <c r="BB1132" s="13">
        <f t="shared" si="1387"/>
        <v>9.5553344940803634E-5</v>
      </c>
      <c r="BC1132" s="13">
        <f t="shared" si="1388"/>
        <v>1.3613062112681362E-5</v>
      </c>
      <c r="BD1132" s="13">
        <f t="shared" si="1389"/>
        <v>9.634188749953736E-6</v>
      </c>
      <c r="BE1132" s="13">
        <f t="shared" si="1390"/>
        <v>2.1419802404036478E-5</v>
      </c>
      <c r="BF1132" s="13">
        <f t="shared" si="1391"/>
        <v>2.3811446242952742E-5</v>
      </c>
      <c r="BG1132" s="13">
        <f t="shared" si="1392"/>
        <v>1.7646753892687081E-5</v>
      </c>
      <c r="BH1132" s="13">
        <f t="shared" si="1393"/>
        <v>9.808557608336095E-6</v>
      </c>
      <c r="BI1132" s="13">
        <f t="shared" si="1394"/>
        <v>4.3614957375664183E-6</v>
      </c>
      <c r="BJ1132" s="14">
        <f t="shared" si="1395"/>
        <v>0.71062897475724163</v>
      </c>
      <c r="BK1132" s="14">
        <f t="shared" si="1396"/>
        <v>0.18330193110905502</v>
      </c>
      <c r="BL1132" s="14">
        <f t="shared" si="1397"/>
        <v>0.10132749348212176</v>
      </c>
      <c r="BM1132" s="14">
        <f t="shared" si="1398"/>
        <v>0.55435072666791763</v>
      </c>
      <c r="BN1132" s="14">
        <f t="shared" si="1399"/>
        <v>0.4377630730986159</v>
      </c>
    </row>
    <row r="1133" spans="1:66" x14ac:dyDescent="0.25">
      <c r="A1133" t="s">
        <v>301</v>
      </c>
      <c r="B1133" t="s">
        <v>314</v>
      </c>
      <c r="C1133" t="s">
        <v>343</v>
      </c>
      <c r="D1133" s="24" t="s">
        <v>503</v>
      </c>
      <c r="E1133" s="10">
        <f>VLOOKUP(A1133,home!$A$2:$E$405,3,FALSE)</f>
        <v>1.3432835820895499</v>
      </c>
      <c r="F1133" s="10">
        <f>VLOOKUP(B1133,home!$B$2:$E$405,3,FALSE)</f>
        <v>1.86</v>
      </c>
      <c r="G1133" s="10">
        <f>VLOOKUP(C1133,away!$B$2:$E$405,4,FALSE)</f>
        <v>1.24</v>
      </c>
      <c r="H1133" s="10">
        <f>VLOOKUP(A1133,away!$A$2:$E$405,3,FALSE)</f>
        <v>1.0597014925373101</v>
      </c>
      <c r="I1133" s="10">
        <f>VLOOKUP(C1133,away!$B$2:$E$405,3,FALSE)</f>
        <v>0.25</v>
      </c>
      <c r="J1133" s="10">
        <f>VLOOKUP(B1133,home!$B$2:$E$405,4,FALSE)</f>
        <v>0.94</v>
      </c>
      <c r="K1133" s="12">
        <f t="shared" si="1344"/>
        <v>3.098149253731338</v>
      </c>
      <c r="L1133" s="12">
        <f t="shared" si="1345"/>
        <v>0.24902985074626785</v>
      </c>
      <c r="M1133" s="13">
        <f t="shared" si="1346"/>
        <v>3.5183463120607973E-2</v>
      </c>
      <c r="N1133" s="13">
        <f t="shared" si="1347"/>
        <v>0.10900362001079564</v>
      </c>
      <c r="O1133" s="13">
        <f t="shared" si="1348"/>
        <v>8.7617325696618224E-3</v>
      </c>
      <c r="P1133" s="13">
        <f t="shared" si="1349"/>
        <v>2.7145155222091332E-2</v>
      </c>
      <c r="Q1133" s="13">
        <f t="shared" si="1350"/>
        <v>0.16885474199523043</v>
      </c>
      <c r="R1133" s="13">
        <f t="shared" si="1351"/>
        <v>1.0909664770507987E-3</v>
      </c>
      <c r="S1133" s="13">
        <f t="shared" si="1352"/>
        <v>5.2358365740283854E-3</v>
      </c>
      <c r="T1133" s="13">
        <f t="shared" si="1353"/>
        <v>4.2049871196871799E-2</v>
      </c>
      <c r="U1133" s="13">
        <f t="shared" si="1354"/>
        <v>3.379976976720839E-3</v>
      </c>
      <c r="V1133" s="13">
        <f t="shared" si="1355"/>
        <v>4.4884595682634522E-4</v>
      </c>
      <c r="W1133" s="13">
        <f t="shared" si="1356"/>
        <v>0.17437906430050695</v>
      </c>
      <c r="X1133" s="13">
        <f t="shared" si="1357"/>
        <v>4.3425592356029087E-2</v>
      </c>
      <c r="Y1133" s="13">
        <f t="shared" si="1358"/>
        <v>5.4071343914950968E-3</v>
      </c>
      <c r="Z1133" s="13">
        <f t="shared" si="1359"/>
        <v>9.0561072983047356E-5</v>
      </c>
      <c r="AA1133" s="13">
        <f t="shared" si="1360"/>
        <v>2.8057172067953739E-4</v>
      </c>
      <c r="AB1133" s="13">
        <f t="shared" si="1361"/>
        <v>4.3462653352071304E-4</v>
      </c>
      <c r="AC1133" s="13">
        <f t="shared" si="1362"/>
        <v>2.1643678748828758E-5</v>
      </c>
      <c r="AD1133" s="13">
        <f t="shared" si="1363"/>
        <v>0.13506309198224617</v>
      </c>
      <c r="AE1133" s="13">
        <f t="shared" si="1364"/>
        <v>3.3634741637668213E-2</v>
      </c>
      <c r="AF1133" s="13">
        <f t="shared" si="1365"/>
        <v>4.1880273449588969E-3</v>
      </c>
      <c r="AG1133" s="13">
        <f t="shared" si="1366"/>
        <v>3.4764794154546754E-4</v>
      </c>
      <c r="AH1133" s="13">
        <f t="shared" si="1367"/>
        <v>5.6381026220975382E-6</v>
      </c>
      <c r="AI1133" s="13">
        <f t="shared" si="1368"/>
        <v>1.7467683431112186E-5</v>
      </c>
      <c r="AJ1133" s="13">
        <f t="shared" si="1369"/>
        <v>2.7058745193257738E-5</v>
      </c>
      <c r="AK1133" s="13">
        <f t="shared" si="1370"/>
        <v>2.7944010409132634E-5</v>
      </c>
      <c r="AL1133" s="13">
        <f t="shared" si="1371"/>
        <v>6.6795132383646232E-7</v>
      </c>
      <c r="AM1133" s="13">
        <f t="shared" si="1372"/>
        <v>8.3689123526288545E-2</v>
      </c>
      <c r="AN1133" s="13">
        <f t="shared" si="1373"/>
        <v>2.0841089940837613E-2</v>
      </c>
      <c r="AO1133" s="13">
        <f t="shared" si="1374"/>
        <v>2.595026758678167E-3</v>
      </c>
      <c r="AP1133" s="13">
        <f t="shared" si="1375"/>
        <v>2.1541304213206505E-4</v>
      </c>
      <c r="AQ1133" s="13">
        <f t="shared" si="1376"/>
        <v>1.3411069432736918E-5</v>
      </c>
      <c r="AR1133" s="13">
        <f t="shared" si="1377"/>
        <v>2.8081117089461846E-7</v>
      </c>
      <c r="AS1133" s="13">
        <f t="shared" si="1378"/>
        <v>8.6999491954658531E-7</v>
      </c>
      <c r="AT1133" s="13">
        <f t="shared" si="1379"/>
        <v>1.3476870553716543E-6</v>
      </c>
      <c r="AU1133" s="13">
        <f t="shared" si="1380"/>
        <v>1.3917785482876921E-6</v>
      </c>
      <c r="AV1133" s="13">
        <f t="shared" si="1381"/>
        <v>1.0779844176841998E-6</v>
      </c>
      <c r="AW1133" s="13">
        <f t="shared" si="1382"/>
        <v>1.4315155124777554E-8</v>
      </c>
      <c r="AX1133" s="13">
        <f t="shared" si="1383"/>
        <v>4.32135659330668E-2</v>
      </c>
      <c r="AY1133" s="13">
        <f t="shared" si="1384"/>
        <v>1.0761467874525629E-2</v>
      </c>
      <c r="AZ1133" s="13">
        <f t="shared" si="1385"/>
        <v>1.3399633693019369E-3</v>
      </c>
      <c r="BA1133" s="13">
        <f t="shared" si="1386"/>
        <v>1.1123029262090917E-4</v>
      </c>
      <c r="BB1133" s="13">
        <f t="shared" si="1387"/>
        <v>6.9249157924621777E-6</v>
      </c>
      <c r="BC1133" s="13">
        <f t="shared" si="1388"/>
        <v>3.4490214924546606E-7</v>
      </c>
      <c r="BD1133" s="13">
        <f t="shared" si="1389"/>
        <v>1.1655060662628579E-8</v>
      </c>
      <c r="BE1133" s="13">
        <f t="shared" si="1390"/>
        <v>3.6109117494116203E-8</v>
      </c>
      <c r="BF1133" s="13">
        <f t="shared" si="1391"/>
        <v>5.5935717708646661E-8</v>
      </c>
      <c r="BG1133" s="13">
        <f t="shared" si="1392"/>
        <v>5.776573402532349E-8</v>
      </c>
      <c r="BH1133" s="13">
        <f t="shared" si="1393"/>
        <v>4.4741716440449741E-8</v>
      </c>
      <c r="BI1133" s="13">
        <f t="shared" si="1394"/>
        <v>2.7723303080127679E-8</v>
      </c>
      <c r="BJ1133" s="14">
        <f t="shared" si="1395"/>
        <v>0.87914109478217406</v>
      </c>
      <c r="BK1133" s="14">
        <f t="shared" si="1396"/>
        <v>7.879708037815232E-2</v>
      </c>
      <c r="BL1133" s="14">
        <f t="shared" si="1397"/>
        <v>1.4031185006050509E-2</v>
      </c>
      <c r="BM1133" s="14">
        <f t="shared" si="1398"/>
        <v>0.61125878828455149</v>
      </c>
      <c r="BN1133" s="14">
        <f t="shared" si="1399"/>
        <v>0.35003967939543795</v>
      </c>
    </row>
    <row r="1134" spans="1:66" s="25" customFormat="1" x14ac:dyDescent="0.25">
      <c r="A1134" s="25" t="s">
        <v>303</v>
      </c>
      <c r="B1134" s="25" t="s">
        <v>473</v>
      </c>
      <c r="C1134" s="25" t="s">
        <v>348</v>
      </c>
      <c r="D1134" s="26" t="s">
        <v>503</v>
      </c>
      <c r="E1134" s="25">
        <f>VLOOKUP(A1134,home!$A$2:$E$405,3,FALSE)</f>
        <v>1.25</v>
      </c>
      <c r="F1134" s="25">
        <f>VLOOKUP(B1134,home!$B$2:$E$405,3,FALSE)</f>
        <v>0.8</v>
      </c>
      <c r="G1134" s="25">
        <f>VLOOKUP(C1134,away!$B$2:$E$405,4,FALSE)</f>
        <v>1.07</v>
      </c>
      <c r="H1134" s="25">
        <f>VLOOKUP(A1134,away!$A$2:$E$405,3,FALSE)</f>
        <v>0.92105263157894701</v>
      </c>
      <c r="I1134" s="25">
        <f>VLOOKUP(C1134,away!$B$2:$E$405,3,FALSE)</f>
        <v>0.53</v>
      </c>
      <c r="J1134" s="25">
        <f>VLOOKUP(B1134,home!$B$2:$E$405,4,FALSE)</f>
        <v>0.36</v>
      </c>
      <c r="K1134" s="27">
        <f t="shared" ref="K1134" si="1400">E1134*F1134*G1134</f>
        <v>1.07</v>
      </c>
      <c r="L1134" s="27">
        <f t="shared" ref="L1134" si="1401">H1134*I1134*J1134</f>
        <v>0.17573684210526311</v>
      </c>
      <c r="M1134" s="28">
        <f t="shared" ref="M1134" si="1402">_xlfn.POISSON.DIST(0,K1134,FALSE) * _xlfn.POISSON.DIST(0,L1134,FALSE)</f>
        <v>0.28772881929342037</v>
      </c>
      <c r="N1134" s="28">
        <f t="shared" ref="N1134" si="1403">_xlfn.POISSON.DIST(1,K1134,FALSE) * _xlfn.POISSON.DIST(0,L1134,FALSE)</f>
        <v>0.30786983664395984</v>
      </c>
      <c r="O1134" s="28">
        <f t="shared" ref="O1134" si="1404">_xlfn.POISSON.DIST(0,K1134,FALSE) * _xlfn.POISSON.DIST(1,L1134,FALSE)</f>
        <v>5.0564554085301604E-2</v>
      </c>
      <c r="P1134" s="28">
        <f t="shared" ref="P1134" si="1405">_xlfn.POISSON.DIST(1,K1134,FALSE) * _xlfn.POISSON.DIST(1,L1134,FALSE)</f>
        <v>5.4104072871272717E-2</v>
      </c>
      <c r="Q1134" s="28">
        <f t="shared" ref="Q1134" si="1406">_xlfn.POISSON.DIST(2,K1134,FALSE) * _xlfn.POISSON.DIST(0,L1134,FALSE)</f>
        <v>0.16471036260451852</v>
      </c>
      <c r="R1134" s="28">
        <f t="shared" ref="R1134" si="1407">_xlfn.POISSON.DIST(0,K1134,FALSE) * _xlfn.POISSON.DIST(2,L1134,FALSE)</f>
        <v>4.4430275287058426E-3</v>
      </c>
      <c r="S1134" s="28">
        <f t="shared" ref="S1134" si="1408">_xlfn.POISSON.DIST(2,K1134,FALSE) * _xlfn.POISSON.DIST(2,L1134,FALSE)</f>
        <v>2.5434111088076597E-3</v>
      </c>
      <c r="T1134" s="28">
        <f t="shared" ref="T1134" si="1409">_xlfn.POISSON.DIST(2,K1134,FALSE) * _xlfn.POISSON.DIST(1,L1134,FALSE)</f>
        <v>2.8945678986130905E-2</v>
      </c>
      <c r="U1134" s="28">
        <f t="shared" ref="U1134" si="1410">_xlfn.POISSON.DIST(1,K1134,FALSE) * _xlfn.POISSON.DIST(2,L1134,FALSE)</f>
        <v>4.7540394557152518E-3</v>
      </c>
      <c r="V1134" s="28">
        <f t="shared" ref="V1134" si="1411">_xlfn.POISSON.DIST(3,K1134,FALSE) * _xlfn.POISSON.DIST(3,L1134,FALSE)</f>
        <v>5.3139889887546139E-5</v>
      </c>
      <c r="W1134" s="28">
        <f t="shared" ref="W1134" si="1412">_xlfn.POISSON.DIST(3,K1134,FALSE) * _xlfn.POISSON.DIST(0,L1134,FALSE)</f>
        <v>5.8746695995611622E-2</v>
      </c>
      <c r="X1134" s="28">
        <f t="shared" ref="X1134" si="1413">_xlfn.POISSON.DIST(3,K1134,FALSE) * _xlfn.POISSON.DIST(1,L1134,FALSE)</f>
        <v>1.0323958838386691E-2</v>
      </c>
      <c r="Y1134" s="28">
        <f t="shared" ref="Y1134" si="1414">_xlfn.POISSON.DIST(3,K1134,FALSE) * _xlfn.POISSON.DIST(2,L1134,FALSE)</f>
        <v>9.0714996214139889E-4</v>
      </c>
      <c r="Z1134" s="28">
        <f t="shared" ref="Z1134" si="1415">_xlfn.POISSON.DIST(0,K1134,FALSE) * _xlfn.POISSON.DIST(3,L1134,FALSE)</f>
        <v>2.602678757605053E-4</v>
      </c>
      <c r="AA1134" s="28">
        <f t="shared" ref="AA1134" si="1416">_xlfn.POISSON.DIST(1,K1134,FALSE) * _xlfn.POISSON.DIST(3,L1134,FALSE)</f>
        <v>2.7848662706374071E-4</v>
      </c>
      <c r="AB1134" s="28">
        <f t="shared" ref="AB1134" si="1417">_xlfn.POISSON.DIST(2,K1134,FALSE) * _xlfn.POISSON.DIST(3,L1134,FALSE)</f>
        <v>1.4899034547910127E-4</v>
      </c>
      <c r="AC1134" s="28">
        <f t="shared" ref="AC1134" si="1418">_xlfn.POISSON.DIST(4,K1134,FALSE) * _xlfn.POISSON.DIST(4,L1134,FALSE)</f>
        <v>6.2452131183530464E-7</v>
      </c>
      <c r="AD1134" s="28">
        <f t="shared" ref="AD1134" si="1419">_xlfn.POISSON.DIST(4,K1134,FALSE) * _xlfn.POISSON.DIST(0,L1134,FALSE)</f>
        <v>1.5714741178826104E-2</v>
      </c>
      <c r="AE1134" s="28">
        <f t="shared" ref="AE1134" si="1420">_xlfn.POISSON.DIST(4,K1134,FALSE) * _xlfn.POISSON.DIST(1,L1134,FALSE)</f>
        <v>2.7616589892684395E-3</v>
      </c>
      <c r="AF1134" s="28">
        <f t="shared" ref="AF1134" si="1421">_xlfn.POISSON.DIST(4,K1134,FALSE) * _xlfn.POISSON.DIST(2,L1134,FALSE)</f>
        <v>2.4266261487282414E-4</v>
      </c>
      <c r="AG1134" s="28">
        <f t="shared" ref="AG1134" si="1422">_xlfn.POISSON.DIST(4,K1134,FALSE) * _xlfn.POISSON.DIST(3,L1134,FALSE)</f>
        <v>1.4214920544918589E-5</v>
      </c>
      <c r="AH1134" s="28">
        <f t="shared" ref="AH1134" si="1423">_xlfn.POISSON.DIST(0,K1134,FALSE) * _xlfn.POISSON.DIST(4,L1134,FALSE)</f>
        <v>1.143466364689904E-5</v>
      </c>
      <c r="AI1134" s="28">
        <f t="shared" ref="AI1134" si="1424">_xlfn.POISSON.DIST(1,K1134,FALSE) * _xlfn.POISSON.DIST(4,L1134,FALSE)</f>
        <v>1.2235090102181974E-5</v>
      </c>
      <c r="AJ1134" s="28">
        <f t="shared" ref="AJ1134" si="1425">_xlfn.POISSON.DIST(2,K1134,FALSE) * _xlfn.POISSON.DIST(4,L1134,FALSE)</f>
        <v>6.5457732046673551E-6</v>
      </c>
      <c r="AK1134" s="28">
        <f t="shared" ref="AK1134" si="1426">_xlfn.POISSON.DIST(3,K1134,FALSE) * _xlfn.POISSON.DIST(4,L1134,FALSE)</f>
        <v>2.3346591096646905E-6</v>
      </c>
      <c r="AL1134" s="28">
        <f t="shared" ref="AL1134" si="1427">_xlfn.POISSON.DIST(5,K1134,FALSE) * _xlfn.POISSON.DIST(5,L1134,FALSE)</f>
        <v>4.6973600556491543E-9</v>
      </c>
      <c r="AM1134" s="28">
        <f t="shared" ref="AM1134" si="1428">_xlfn.POISSON.DIST(5,K1134,FALSE) * _xlfn.POISSON.DIST(0,L1134,FALSE)</f>
        <v>3.3629546122687882E-3</v>
      </c>
      <c r="AN1134" s="28">
        <f t="shared" ref="AN1134" si="1429">_xlfn.POISSON.DIST(5,K1134,FALSE) * _xlfn.POISSON.DIST(1,L1134,FALSE)</f>
        <v>5.909950237034463E-4</v>
      </c>
      <c r="AO1134" s="28">
        <f t="shared" ref="AO1134" si="1430">_xlfn.POISSON.DIST(5,K1134,FALSE) * _xlfn.POISSON.DIST(2,L1134,FALSE)</f>
        <v>5.1929799582784393E-5</v>
      </c>
      <c r="AP1134" s="28">
        <f t="shared" ref="AP1134" si="1431">_xlfn.POISSON.DIST(5,K1134,FALSE) * _xlfn.POISSON.DIST(3,L1134,FALSE)</f>
        <v>3.0419929966125796E-6</v>
      </c>
      <c r="AQ1134" s="28">
        <f t="shared" ref="AQ1134" si="1432">_xlfn.POISSON.DIST(5,K1134,FALSE) * _xlfn.POISSON.DIST(4,L1134,FALSE)</f>
        <v>1.3364756073275526E-7</v>
      </c>
      <c r="AR1134" s="28">
        <f t="shared" ref="AR1134" si="1433">_xlfn.POISSON.DIST(0,K1134,FALSE) * _xlfn.POISSON.DIST(5,L1134,FALSE)</f>
        <v>4.0189833596837768E-7</v>
      </c>
      <c r="AS1134" s="28">
        <f t="shared" ref="AS1134" si="1434">_xlfn.POISSON.DIST(1,K1134,FALSE) * _xlfn.POISSON.DIST(5,L1134,FALSE)</f>
        <v>4.3003121948616416E-7</v>
      </c>
      <c r="AT1134" s="28">
        <f t="shared" ref="AT1134" si="1435">_xlfn.POISSON.DIST(2,K1134,FALSE) * _xlfn.POISSON.DIST(5,L1134,FALSE)</f>
        <v>2.300667024250978E-7</v>
      </c>
      <c r="AU1134" s="28">
        <f t="shared" ref="AU1134" si="1436">_xlfn.POISSON.DIST(3,K1134,FALSE) * _xlfn.POISSON.DIST(5,L1134,FALSE)</f>
        <v>8.2057123864951573E-8</v>
      </c>
      <c r="AV1134" s="28">
        <f t="shared" ref="AV1134" si="1437">_xlfn.POISSON.DIST(4,K1134,FALSE) * _xlfn.POISSON.DIST(5,L1134,FALSE)</f>
        <v>2.195028063387454E-8</v>
      </c>
      <c r="AW1134" s="28">
        <f t="shared" ref="AW1134" si="1438">_xlfn.POISSON.DIST(6,K1134,FALSE) * _xlfn.POISSON.DIST(6,L1134,FALSE)</f>
        <v>2.4535671332776885E-11</v>
      </c>
      <c r="AX1134" s="28">
        <f t="shared" ref="AX1134" si="1439">_xlfn.POISSON.DIST(6,K1134,FALSE) * _xlfn.POISSON.DIST(0,L1134,FALSE)</f>
        <v>5.9972690585460028E-4</v>
      </c>
      <c r="AY1134" s="28">
        <f t="shared" ref="AY1134" si="1440">_xlfn.POISSON.DIST(6,K1134,FALSE) * _xlfn.POISSON.DIST(1,L1134,FALSE)</f>
        <v>1.0539411256044787E-4</v>
      </c>
      <c r="AZ1134" s="28">
        <f t="shared" ref="AZ1134" si="1441">_xlfn.POISSON.DIST(6,K1134,FALSE) * _xlfn.POISSON.DIST(2,L1134,FALSE)</f>
        <v>9.2608142589298789E-6</v>
      </c>
      <c r="BA1134" s="28">
        <f t="shared" ref="BA1134" si="1442">_xlfn.POISSON.DIST(6,K1134,FALSE) * _xlfn.POISSON.DIST(3,L1134,FALSE)</f>
        <v>5.4248875106257642E-7</v>
      </c>
      <c r="BB1134" s="28">
        <f t="shared" ref="BB1134" si="1443">_xlfn.POISSON.DIST(6,K1134,FALSE) * _xlfn.POISSON.DIST(4,L1134,FALSE)</f>
        <v>2.3833814997341343E-8</v>
      </c>
      <c r="BC1134" s="28">
        <f t="shared" ref="BC1134" si="1444">_xlfn.POISSON.DIST(6,K1134,FALSE) * _xlfn.POISSON.DIST(5,L1134,FALSE)</f>
        <v>8.3769587659076545E-10</v>
      </c>
      <c r="BD1134" s="28">
        <f t="shared" ref="BD1134" si="1445">_xlfn.POISSON.DIST(0,K1134,FALSE) * _xlfn.POISSON.DIST(6,L1134,FALSE)</f>
        <v>1.1771390735073793E-8</v>
      </c>
      <c r="BE1134" s="28">
        <f t="shared" ref="BE1134" si="1446">_xlfn.POISSON.DIST(1,K1134,FALSE) * _xlfn.POISSON.DIST(6,L1134,FALSE)</f>
        <v>1.2595388086528961E-8</v>
      </c>
      <c r="BF1134" s="28">
        <f t="shared" ref="BF1134" si="1447">_xlfn.POISSON.DIST(2,K1134,FALSE) * _xlfn.POISSON.DIST(6,L1134,FALSE)</f>
        <v>6.7385326262929936E-9</v>
      </c>
      <c r="BG1134" s="28">
        <f t="shared" ref="BG1134" si="1448">_xlfn.POISSON.DIST(3,K1134,FALSE) * _xlfn.POISSON.DIST(6,L1134,FALSE)</f>
        <v>2.4034099700445016E-9</v>
      </c>
      <c r="BH1134" s="28">
        <f t="shared" ref="BH1134" si="1449">_xlfn.POISSON.DIST(4,K1134,FALSE) * _xlfn.POISSON.DIST(6,L1134,FALSE)</f>
        <v>6.429121669869041E-10</v>
      </c>
      <c r="BI1134" s="28">
        <f t="shared" ref="BI1134" si="1450">_xlfn.POISSON.DIST(5,K1134,FALSE) * _xlfn.POISSON.DIST(6,L1134,FALSE)</f>
        <v>1.3758320373519753E-10</v>
      </c>
      <c r="BJ1134" s="29">
        <f t="shared" ref="BJ1134" si="1451">SUM(N1134,Q1134,T1134,W1134,X1134,Y1134,AD1134,AE1134,AF1134,AG1134,AM1134,AN1134,AO1134,AP1134,AQ1134,AX1134,AY1134,AZ1134,BA1134,BB1134,BC1134)</f>
        <v>0.5949609648033094</v>
      </c>
      <c r="BK1134" s="29">
        <f t="shared" ref="BK1134" si="1452">SUM(M1134,P1134,S1134,V1134,AC1134,AL1134,AY1134)</f>
        <v>0.34453546649462063</v>
      </c>
      <c r="BL1134" s="29">
        <f t="shared" ref="BL1134" si="1453">SUM(O1134,R1134,U1134,AA1134,AB1134,AH1134,AI1134,AJ1134,AK1134,AR1134,AS1134,AT1134,AU1134,AV1134,BD1134,BE1134,BF1134,BG1134,BH1134,BI1134)</f>
        <v>6.0222848521208128E-2</v>
      </c>
      <c r="BM1134" s="29">
        <f t="shared" ref="BM1134" si="1454">SUM(S1134:BI1134)</f>
        <v>0.13045348057969514</v>
      </c>
      <c r="BN1134" s="29">
        <f t="shared" ref="BN1134" si="1455">SUM(M1134:R1134)</f>
        <v>0.86942067302717896</v>
      </c>
    </row>
    <row r="1135" spans="1:66" x14ac:dyDescent="0.25">
      <c r="A1135" t="s">
        <v>22</v>
      </c>
      <c r="B1135" t="s">
        <v>162</v>
      </c>
      <c r="C1135" t="s">
        <v>262</v>
      </c>
      <c r="D1135" s="11">
        <v>44460</v>
      </c>
      <c r="E1135" s="10">
        <f>VLOOKUP(A1135,home!$A$2:$E$405,3,FALSE)</f>
        <v>1.6949152542372901</v>
      </c>
      <c r="F1135" s="10">
        <f>VLOOKUP(B1135,home!$B$2:$E$405,3,FALSE)</f>
        <v>1.18</v>
      </c>
      <c r="G1135" s="10">
        <f>VLOOKUP(C1135,away!$B$2:$E$405,4,FALSE)</f>
        <v>1.57</v>
      </c>
      <c r="H1135" s="10">
        <f>VLOOKUP(A1135,away!$A$2:$E$405,3,FALSE)</f>
        <v>1.55932203389831</v>
      </c>
      <c r="I1135" s="10">
        <f>VLOOKUP(C1135,away!$B$2:$E$405,3,FALSE)</f>
        <v>0.98</v>
      </c>
      <c r="J1135" s="10">
        <f>VLOOKUP(B1135,home!$B$2:$E$405,4,FALSE)</f>
        <v>0.86</v>
      </c>
      <c r="K1135" s="12">
        <f t="shared" ref="K1135:K1198" si="1456">E1135*F1135*G1135</f>
        <v>3.1400000000000037</v>
      </c>
      <c r="L1135" s="12">
        <f t="shared" ref="L1135:L1198" si="1457">H1135*I1135*J1135</f>
        <v>1.3141966101694955</v>
      </c>
      <c r="M1135" s="13">
        <f t="shared" ref="M1135:M1198" si="1458">_xlfn.POISSON.DIST(0,K1135,FALSE) * _xlfn.POISSON.DIST(0,L1135,FALSE)</f>
        <v>1.1629659272531708E-2</v>
      </c>
      <c r="N1135" s="13">
        <f t="shared" ref="N1135:N1198" si="1459">_xlfn.POISSON.DIST(1,K1135,FALSE) * _xlfn.POISSON.DIST(0,L1135,FALSE)</f>
        <v>3.6517130115749599E-2</v>
      </c>
      <c r="O1135" s="13">
        <f t="shared" ref="O1135:O1198" si="1460">_xlfn.POISSON.DIST(0,K1135,FALSE) * _xlfn.POISSON.DIST(1,L1135,FALSE)</f>
        <v>1.528365879338741E-2</v>
      </c>
      <c r="P1135" s="13">
        <f t="shared" ref="P1135:P1198" si="1461">_xlfn.POISSON.DIST(1,K1135,FALSE) * _xlfn.POISSON.DIST(1,L1135,FALSE)</f>
        <v>4.7990688611236523E-2</v>
      </c>
      <c r="Q1135" s="13">
        <f t="shared" ref="Q1135:Q1198" si="1462">_xlfn.POISSON.DIST(2,K1135,FALSE) * _xlfn.POISSON.DIST(0,L1135,FALSE)</f>
        <v>5.7331894281726942E-2</v>
      </c>
      <c r="R1135" s="13">
        <f t="shared" ref="R1135:R1198" si="1463">_xlfn.POISSON.DIST(0,K1135,FALSE) * _xlfn.POISSON.DIST(2,L1135,FALSE)</f>
        <v>1.0042866288628471E-2</v>
      </c>
      <c r="S1135" s="13">
        <f t="shared" ref="S1135:S1198" si="1464">_xlfn.POISSON.DIST(2,K1135,FALSE) * _xlfn.POISSON.DIST(2,L1135,FALSE)</f>
        <v>4.9509322229680748E-2</v>
      </c>
      <c r="T1135" s="13">
        <f t="shared" ref="T1135:T1198" si="1465">_xlfn.POISSON.DIST(2,K1135,FALSE) * _xlfn.POISSON.DIST(1,L1135,FALSE)</f>
        <v>7.5345381119641425E-2</v>
      </c>
      <c r="U1135" s="13">
        <f t="shared" ref="U1135:U1198" si="1466">_xlfn.POISSON.DIST(1,K1135,FALSE) * _xlfn.POISSON.DIST(2,L1135,FALSE)</f>
        <v>3.1534600146293432E-2</v>
      </c>
      <c r="V1135" s="13">
        <f t="shared" ref="V1135:V1198" si="1467">_xlfn.POISSON.DIST(3,K1135,FALSE) * _xlfn.POISSON.DIST(3,L1135,FALSE)</f>
        <v>2.2700449780061357E-2</v>
      </c>
      <c r="W1135" s="13">
        <f t="shared" ref="W1135:W1198" si="1468">_xlfn.POISSON.DIST(3,K1135,FALSE) * _xlfn.POISSON.DIST(0,L1135,FALSE)</f>
        <v>6.0007382681540947E-2</v>
      </c>
      <c r="X1135" s="13">
        <f t="shared" ref="X1135:X1198" si="1469">_xlfn.POISSON.DIST(3,K1135,FALSE) * _xlfn.POISSON.DIST(1,L1135,FALSE)</f>
        <v>7.88614989052248E-2</v>
      </c>
      <c r="Y1135" s="13">
        <f t="shared" ref="Y1135:Y1198" si="1470">_xlfn.POISSON.DIST(3,K1135,FALSE) * _xlfn.POISSON.DIST(2,L1135,FALSE)</f>
        <v>5.1819757267065919E-2</v>
      </c>
      <c r="Z1135" s="13">
        <f t="shared" ref="Z1135:Z1198" si="1471">_xlfn.POISSON.DIST(0,K1135,FALSE) * _xlfn.POISSON.DIST(3,L1135,FALSE)</f>
        <v>4.39943361096701E-3</v>
      </c>
      <c r="AA1135" s="13">
        <f t="shared" ref="AA1135:AA1198" si="1472">_xlfn.POISSON.DIST(1,K1135,FALSE) * _xlfn.POISSON.DIST(3,L1135,FALSE)</f>
        <v>1.3814221538436427E-2</v>
      </c>
      <c r="AB1135" s="13">
        <f t="shared" ref="AB1135:AB1198" si="1473">_xlfn.POISSON.DIST(2,K1135,FALSE) * _xlfn.POISSON.DIST(3,L1135,FALSE)</f>
        <v>2.1688327815345215E-2</v>
      </c>
      <c r="AC1135" s="13">
        <f t="shared" ref="AC1135:AC1198" si="1474">_xlfn.POISSON.DIST(4,K1135,FALSE) * _xlfn.POISSON.DIST(4,L1135,FALSE)</f>
        <v>5.854697626992365E-3</v>
      </c>
      <c r="AD1135" s="13">
        <f t="shared" ref="AD1135:AD1198" si="1475">_xlfn.POISSON.DIST(4,K1135,FALSE) * _xlfn.POISSON.DIST(0,L1135,FALSE)</f>
        <v>4.7105795405009705E-2</v>
      </c>
      <c r="AE1135" s="13">
        <f t="shared" ref="AE1135:AE1198" si="1476">_xlfn.POISSON.DIST(4,K1135,FALSE) * _xlfn.POISSON.DIST(1,L1135,FALSE)</f>
        <v>6.1906276640601547E-2</v>
      </c>
      <c r="AF1135" s="13">
        <f t="shared" ref="AF1135:AF1198" si="1477">_xlfn.POISSON.DIST(4,K1135,FALSE) * _xlfn.POISSON.DIST(2,L1135,FALSE)</f>
        <v>4.0678509454646794E-2</v>
      </c>
      <c r="AG1135" s="13">
        <f t="shared" ref="AG1135:AG1198" si="1478">_xlfn.POISSON.DIST(4,K1135,FALSE) * _xlfn.POISSON.DIST(3,L1135,FALSE)</f>
        <v>1.7819853077348187E-2</v>
      </c>
      <c r="AH1135" s="13">
        <f t="shared" ref="AH1135:AH1198" si="1479">_xlfn.POISSON.DIST(0,K1135,FALSE) * _xlfn.POISSON.DIST(4,L1135,FALSE)</f>
        <v>1.4454301845496483E-3</v>
      </c>
      <c r="AI1135" s="13">
        <f t="shared" ref="AI1135:AI1198" si="1480">_xlfn.POISSON.DIST(1,K1135,FALSE) * _xlfn.POISSON.DIST(4,L1135,FALSE)</f>
        <v>4.5386507794859003E-3</v>
      </c>
      <c r="AJ1135" s="13">
        <f t="shared" ref="AJ1135:AJ1198" si="1481">_xlfn.POISSON.DIST(2,K1135,FALSE) * _xlfn.POISSON.DIST(4,L1135,FALSE)</f>
        <v>7.125681723792872E-3</v>
      </c>
      <c r="AK1135" s="13">
        <f t="shared" ref="AK1135:AK1198" si="1482">_xlfn.POISSON.DIST(3,K1135,FALSE) * _xlfn.POISSON.DIST(4,L1135,FALSE)</f>
        <v>7.4582135375698827E-3</v>
      </c>
      <c r="AL1135" s="13">
        <f t="shared" ref="AL1135:AL1198" si="1483">_xlfn.POISSON.DIST(5,K1135,FALSE) * _xlfn.POISSON.DIST(5,L1135,FALSE)</f>
        <v>9.6639450613507068E-4</v>
      </c>
      <c r="AM1135" s="13">
        <f t="shared" ref="AM1135:AM1198" si="1484">_xlfn.POISSON.DIST(5,K1135,FALSE) * _xlfn.POISSON.DIST(0,L1135,FALSE)</f>
        <v>2.958243951434613E-2</v>
      </c>
      <c r="AN1135" s="13">
        <f t="shared" ref="AN1135:AN1198" si="1485">_xlfn.POISSON.DIST(5,K1135,FALSE) * _xlfn.POISSON.DIST(1,L1135,FALSE)</f>
        <v>3.8877141730297819E-2</v>
      </c>
      <c r="AO1135" s="13">
        <f t="shared" ref="AO1135:AO1198" si="1486">_xlfn.POISSON.DIST(5,K1135,FALSE) * _xlfn.POISSON.DIST(2,L1135,FALSE)</f>
        <v>2.554610393751822E-2</v>
      </c>
      <c r="AP1135" s="13">
        <f t="shared" ref="AP1135:AP1198" si="1487">_xlfn.POISSON.DIST(5,K1135,FALSE) * _xlfn.POISSON.DIST(3,L1135,FALSE)</f>
        <v>1.1190867732574676E-2</v>
      </c>
      <c r="AQ1135" s="13">
        <f t="shared" ref="AQ1135:AQ1198" si="1488">_xlfn.POISSON.DIST(5,K1135,FALSE) * _xlfn.POISSON.DIST(4,L1135,FALSE)</f>
        <v>3.6767501097512102E-3</v>
      </c>
      <c r="AR1135" s="13">
        <f t="shared" ref="AR1135:AR1198" si="1489">_xlfn.POISSON.DIST(0,K1135,FALSE) * _xlfn.POISSON.DIST(5,L1135,FALSE)</f>
        <v>3.7991588975436262E-4</v>
      </c>
      <c r="AS1135" s="13">
        <f t="shared" ref="AS1135:AS1198" si="1490">_xlfn.POISSON.DIST(1,K1135,FALSE) * _xlfn.POISSON.DIST(5,L1135,FALSE)</f>
        <v>1.1929358938286999E-3</v>
      </c>
      <c r="AT1135" s="13">
        <f t="shared" ref="AT1135:AT1198" si="1491">_xlfn.POISSON.DIST(2,K1135,FALSE) * _xlfn.POISSON.DIST(5,L1135,FALSE)</f>
        <v>1.8729093533110613E-3</v>
      </c>
      <c r="AU1135" s="13">
        <f t="shared" ref="AU1135:AU1198" si="1492">_xlfn.POISSON.DIST(3,K1135,FALSE) * _xlfn.POISSON.DIST(5,L1135,FALSE)</f>
        <v>1.9603117897989131E-3</v>
      </c>
      <c r="AV1135" s="13">
        <f t="shared" ref="AV1135:AV1198" si="1493">_xlfn.POISSON.DIST(4,K1135,FALSE) * _xlfn.POISSON.DIST(5,L1135,FALSE)</f>
        <v>1.5388447549921488E-3</v>
      </c>
      <c r="AW1135" s="13">
        <f t="shared" ref="AW1135:AW1198" si="1494">_xlfn.POISSON.DIST(6,K1135,FALSE) * _xlfn.POISSON.DIST(6,L1135,FALSE)</f>
        <v>1.107750468309522E-4</v>
      </c>
      <c r="AX1135" s="13">
        <f t="shared" ref="AX1135:AX1198" si="1495">_xlfn.POISSON.DIST(6,K1135,FALSE) * _xlfn.POISSON.DIST(0,L1135,FALSE)</f>
        <v>1.5481476679174485E-2</v>
      </c>
      <c r="AY1135" s="13">
        <f t="shared" ref="AY1135:AY1198" si="1496">_xlfn.POISSON.DIST(6,K1135,FALSE) * _xlfn.POISSON.DIST(1,L1135,FALSE)</f>
        <v>2.0345704172189203E-2</v>
      </c>
      <c r="AZ1135" s="13">
        <f t="shared" ref="AZ1135:AZ1198" si="1497">_xlfn.POISSON.DIST(6,K1135,FALSE) * _xlfn.POISSON.DIST(2,L1135,FALSE)</f>
        <v>1.336912772730121E-2</v>
      </c>
      <c r="BA1135" s="13">
        <f t="shared" ref="BA1135:BA1198" si="1498">_xlfn.POISSON.DIST(6,K1135,FALSE) * _xlfn.POISSON.DIST(3,L1135,FALSE)</f>
        <v>5.85655411338075E-3</v>
      </c>
      <c r="BB1135" s="13">
        <f t="shared" ref="BB1135:BB1198" si="1499">_xlfn.POISSON.DIST(6,K1135,FALSE) * _xlfn.POISSON.DIST(4,L1135,FALSE)</f>
        <v>1.9241658907698011E-3</v>
      </c>
      <c r="BC1135" s="13">
        <f t="shared" ref="BC1135:BC1198" si="1500">_xlfn.POISSON.DIST(6,K1135,FALSE) * _xlfn.POISSON.DIST(5,L1135,FALSE)</f>
        <v>5.0574645821068734E-4</v>
      </c>
      <c r="BD1135" s="13">
        <f t="shared" ref="BD1135:BD1198" si="1501">_xlfn.POISSON.DIST(0,K1135,FALSE) * _xlfn.POISSON.DIST(6,L1135,FALSE)</f>
        <v>8.3214029077451797E-5</v>
      </c>
      <c r="BE1135" s="13">
        <f t="shared" ref="BE1135:BE1198" si="1502">_xlfn.POISSON.DIST(1,K1135,FALSE) * _xlfn.POISSON.DIST(6,L1135,FALSE)</f>
        <v>2.6129205130319893E-4</v>
      </c>
      <c r="BF1135" s="13">
        <f t="shared" ref="BF1135:BF1198" si="1503">_xlfn.POISSON.DIST(2,K1135,FALSE) * _xlfn.POISSON.DIST(6,L1135,FALSE)</f>
        <v>4.1022852054602279E-4</v>
      </c>
      <c r="BG1135" s="13">
        <f t="shared" ref="BG1135:BG1198" si="1504">_xlfn.POISSON.DIST(3,K1135,FALSE) * _xlfn.POISSON.DIST(6,L1135,FALSE)</f>
        <v>4.2937251817150442E-4</v>
      </c>
      <c r="BH1135" s="13">
        <f t="shared" ref="BH1135:BH1198" si="1505">_xlfn.POISSON.DIST(4,K1135,FALSE) * _xlfn.POISSON.DIST(6,L1135,FALSE)</f>
        <v>3.3705742676463137E-4</v>
      </c>
      <c r="BI1135" s="13">
        <f t="shared" ref="BI1135:BI1198" si="1506">_xlfn.POISSON.DIST(5,K1135,FALSE) * _xlfn.POISSON.DIST(6,L1135,FALSE)</f>
        <v>2.1167206400818879E-4</v>
      </c>
      <c r="BJ1135" s="14">
        <f t="shared" ref="BJ1135:BJ1198" si="1507">SUM(N1135,Q1135,T1135,W1135,X1135,Y1135,AD1135,AE1135,AF1135,AG1135,AM1135,AN1135,AO1135,AP1135,AQ1135,AX1135,AY1135,AZ1135,BA1135,BB1135,BC1135)</f>
        <v>0.69374955701407004</v>
      </c>
      <c r="BK1135" s="14">
        <f t="shared" ref="BK1135:BK1198" si="1508">SUM(M1135,P1135,S1135,V1135,AC1135,AL1135,AY1135)</f>
        <v>0.15899691619882697</v>
      </c>
      <c r="BL1135" s="14">
        <f t="shared" ref="BL1135:BL1198" si="1509">SUM(O1135,R1135,U1135,AA1135,AB1135,AH1135,AI1135,AJ1135,AK1135,AR1135,AS1135,AT1135,AU1135,AV1135,BD1135,BE1135,BF1135,BG1135,BH1135,BI1135)</f>
        <v>0.12160940509904541</v>
      </c>
      <c r="BM1135" s="14">
        <f t="shared" ref="BM1135:BM1198" si="1510">SUM(S1135:BI1135)</f>
        <v>0.77972448543429074</v>
      </c>
      <c r="BN1135" s="14">
        <f t="shared" ref="BN1135:BN1198" si="1511">SUM(M1135:R1135)</f>
        <v>0.17879589736326065</v>
      </c>
    </row>
    <row r="1136" spans="1:66" x14ac:dyDescent="0.25">
      <c r="A1136" t="s">
        <v>22</v>
      </c>
      <c r="B1136" t="s">
        <v>261</v>
      </c>
      <c r="C1136" t="s">
        <v>259</v>
      </c>
      <c r="D1136" s="11">
        <v>44460</v>
      </c>
      <c r="E1136" s="10">
        <f>VLOOKUP(A1136,home!$A$2:$E$405,3,FALSE)</f>
        <v>1.6949152542372901</v>
      </c>
      <c r="F1136" s="10">
        <f>VLOOKUP(B1136,home!$B$2:$E$405,3,FALSE)</f>
        <v>0.59</v>
      </c>
      <c r="G1136" s="10">
        <f>VLOOKUP(C1136,away!$B$2:$E$405,4,FALSE)</f>
        <v>1.18</v>
      </c>
      <c r="H1136" s="10">
        <f>VLOOKUP(A1136,away!$A$2:$E$405,3,FALSE)</f>
        <v>1.55932203389831</v>
      </c>
      <c r="I1136" s="10">
        <f>VLOOKUP(C1136,away!$B$2:$E$405,3,FALSE)</f>
        <v>0.98</v>
      </c>
      <c r="J1136" s="10">
        <f>VLOOKUP(B1136,home!$B$2:$E$405,4,FALSE)</f>
        <v>0.64</v>
      </c>
      <c r="K1136" s="12">
        <f t="shared" si="1456"/>
        <v>1.1800000000000013</v>
      </c>
      <c r="L1136" s="12">
        <f t="shared" si="1457"/>
        <v>0.97800677966102001</v>
      </c>
      <c r="M1136" s="13">
        <f t="shared" si="1458"/>
        <v>0.11555521865635707</v>
      </c>
      <c r="N1136" s="13">
        <f t="shared" si="1459"/>
        <v>0.13635515801450146</v>
      </c>
      <c r="O1136" s="13">
        <f t="shared" si="1460"/>
        <v>0.1130137872711288</v>
      </c>
      <c r="P1136" s="13">
        <f t="shared" si="1461"/>
        <v>0.13335626897993211</v>
      </c>
      <c r="Q1136" s="13">
        <f t="shared" si="1462"/>
        <v>8.0449543228555964E-2</v>
      </c>
      <c r="R1136" s="13">
        <f t="shared" si="1463"/>
        <v>5.5264125073166109E-2</v>
      </c>
      <c r="S1136" s="13">
        <f t="shared" si="1464"/>
        <v>3.847488387593833E-2</v>
      </c>
      <c r="T1136" s="13">
        <f t="shared" si="1465"/>
        <v>7.8680198698160037E-2</v>
      </c>
      <c r="U1136" s="13">
        <f t="shared" si="1466"/>
        <v>6.5211667586336078E-2</v>
      </c>
      <c r="V1136" s="13">
        <f t="shared" si="1467"/>
        <v>4.9335403096954517E-3</v>
      </c>
      <c r="W1136" s="13">
        <f t="shared" si="1468"/>
        <v>3.1643487003232044E-2</v>
      </c>
      <c r="X1136" s="13">
        <f t="shared" si="1469"/>
        <v>3.0947544821276315E-2</v>
      </c>
      <c r="Y1136" s="13">
        <f t="shared" si="1470"/>
        <v>1.5133454324535759E-2</v>
      </c>
      <c r="Z1136" s="13">
        <f t="shared" si="1471"/>
        <v>1.8016229664530342E-2</v>
      </c>
      <c r="AA1136" s="13">
        <f t="shared" si="1472"/>
        <v>2.1259151004145823E-2</v>
      </c>
      <c r="AB1136" s="13">
        <f t="shared" si="1473"/>
        <v>1.2542899092446051E-2</v>
      </c>
      <c r="AC1136" s="13">
        <f t="shared" si="1474"/>
        <v>3.5584639545771502E-4</v>
      </c>
      <c r="AD1136" s="13">
        <f t="shared" si="1475"/>
        <v>9.3348286659534624E-3</v>
      </c>
      <c r="AE1136" s="13">
        <f t="shared" si="1476"/>
        <v>9.129525722276521E-3</v>
      </c>
      <c r="AF1136" s="13">
        <f t="shared" si="1477"/>
        <v>4.4643690257380533E-3</v>
      </c>
      <c r="AG1136" s="13">
        <f t="shared" si="1478"/>
        <v>1.4553943913601596E-3</v>
      </c>
      <c r="AH1136" s="13">
        <f t="shared" si="1479"/>
        <v>4.4049986889601643E-3</v>
      </c>
      <c r="AI1136" s="13">
        <f t="shared" si="1480"/>
        <v>5.1978984529729988E-3</v>
      </c>
      <c r="AJ1136" s="13">
        <f t="shared" si="1481"/>
        <v>3.0667600872540733E-3</v>
      </c>
      <c r="AK1136" s="13">
        <f t="shared" si="1482"/>
        <v>1.20625896765327E-3</v>
      </c>
      <c r="AL1136" s="13">
        <f t="shared" si="1483"/>
        <v>1.6426552839407453E-5</v>
      </c>
      <c r="AM1136" s="13">
        <f t="shared" si="1484"/>
        <v>2.2030195651650164E-3</v>
      </c>
      <c r="AN1136" s="13">
        <f t="shared" si="1485"/>
        <v>2.1545680704572585E-3</v>
      </c>
      <c r="AO1136" s="13">
        <f t="shared" si="1486"/>
        <v>1.0535910900741801E-3</v>
      </c>
      <c r="AP1136" s="13">
        <f t="shared" si="1487"/>
        <v>3.4347307636099756E-4</v>
      </c>
      <c r="AQ1136" s="13">
        <f t="shared" si="1488"/>
        <v>8.3979749328020711E-5</v>
      </c>
      <c r="AR1136" s="13">
        <f t="shared" si="1489"/>
        <v>8.6162371644018935E-4</v>
      </c>
      <c r="AS1136" s="13">
        <f t="shared" si="1490"/>
        <v>1.0167159853994245E-3</v>
      </c>
      <c r="AT1136" s="13">
        <f t="shared" si="1491"/>
        <v>5.9986243138566108E-4</v>
      </c>
      <c r="AU1136" s="13">
        <f t="shared" si="1492"/>
        <v>2.359458896783603E-4</v>
      </c>
      <c r="AV1136" s="13">
        <f t="shared" si="1493"/>
        <v>6.9604037455116353E-5</v>
      </c>
      <c r="AW1136" s="13">
        <f t="shared" si="1494"/>
        <v>5.2658417920034919E-7</v>
      </c>
      <c r="AX1136" s="13">
        <f t="shared" si="1495"/>
        <v>4.332605144824538E-4</v>
      </c>
      <c r="AY1136" s="13">
        <f t="shared" si="1496"/>
        <v>4.2373172052326144E-4</v>
      </c>
      <c r="AZ1136" s="13">
        <f t="shared" si="1497"/>
        <v>2.0720624771458908E-4</v>
      </c>
      <c r="BA1136" s="13">
        <f t="shared" si="1498"/>
        <v>6.7549705017662956E-5</v>
      </c>
      <c r="BB1136" s="13">
        <f t="shared" si="1499"/>
        <v>1.6516017367844097E-5</v>
      </c>
      <c r="BC1136" s="13">
        <f t="shared" si="1500"/>
        <v>3.2305553917501371E-6</v>
      </c>
      <c r="BD1136" s="13">
        <f t="shared" si="1501"/>
        <v>1.404456393658715E-4</v>
      </c>
      <c r="BE1136" s="13">
        <f t="shared" si="1502"/>
        <v>1.6572585445172853E-4</v>
      </c>
      <c r="BF1136" s="13">
        <f t="shared" si="1503"/>
        <v>9.7778254126519956E-5</v>
      </c>
      <c r="BG1136" s="13">
        <f t="shared" si="1504"/>
        <v>3.8459446623097886E-5</v>
      </c>
      <c r="BH1136" s="13">
        <f t="shared" si="1505"/>
        <v>1.1345536753813887E-5</v>
      </c>
      <c r="BI1136" s="13">
        <f t="shared" si="1506"/>
        <v>2.6775466739000767E-6</v>
      </c>
      <c r="BJ1136" s="14">
        <f t="shared" si="1507"/>
        <v>0.40458363020747284</v>
      </c>
      <c r="BK1136" s="14">
        <f t="shared" si="1508"/>
        <v>0.29311591649074331</v>
      </c>
      <c r="BL1136" s="14">
        <f t="shared" si="1509"/>
        <v>0.28440773056241697</v>
      </c>
      <c r="BM1136" s="14">
        <f t="shared" si="1510"/>
        <v>0.36570620056517805</v>
      </c>
      <c r="BN1136" s="14">
        <f t="shared" si="1511"/>
        <v>0.63399410122364153</v>
      </c>
    </row>
    <row r="1137" spans="1:66" x14ac:dyDescent="0.25">
      <c r="A1137" t="s">
        <v>22</v>
      </c>
      <c r="B1137" t="s">
        <v>256</v>
      </c>
      <c r="C1137" t="s">
        <v>263</v>
      </c>
      <c r="D1137" s="11">
        <v>44460</v>
      </c>
      <c r="E1137" s="10">
        <f>VLOOKUP(A1137,home!$A$2:$E$405,3,FALSE)</f>
        <v>1.6949152542372901</v>
      </c>
      <c r="F1137" s="10">
        <f>VLOOKUP(B1137,home!$B$2:$E$405,3,FALSE)</f>
        <v>0.89</v>
      </c>
      <c r="G1137" s="10">
        <f>VLOOKUP(C1137,away!$B$2:$E$405,4,FALSE)</f>
        <v>0.79</v>
      </c>
      <c r="H1137" s="10">
        <f>VLOOKUP(A1137,away!$A$2:$E$405,3,FALSE)</f>
        <v>1.55932203389831</v>
      </c>
      <c r="I1137" s="10">
        <f>VLOOKUP(C1137,away!$B$2:$E$405,3,FALSE)</f>
        <v>1.57</v>
      </c>
      <c r="J1137" s="10">
        <f>VLOOKUP(B1137,home!$B$2:$E$405,4,FALSE)</f>
        <v>1.28</v>
      </c>
      <c r="K1137" s="12">
        <f t="shared" si="1456"/>
        <v>1.1916949152542387</v>
      </c>
      <c r="L1137" s="12">
        <f t="shared" si="1457"/>
        <v>3.1336135593220438</v>
      </c>
      <c r="M1137" s="13">
        <f t="shared" si="1458"/>
        <v>1.3229468512347031E-2</v>
      </c>
      <c r="N1137" s="13">
        <f t="shared" si="1459"/>
        <v>1.5765490357680014E-2</v>
      </c>
      <c r="O1137" s="13">
        <f t="shared" si="1460"/>
        <v>4.145604191291468E-2</v>
      </c>
      <c r="P1137" s="13">
        <f t="shared" si="1461"/>
        <v>4.9402954354187026E-2</v>
      </c>
      <c r="Q1137" s="13">
        <f t="shared" si="1462"/>
        <v>9.3938273478685018E-3</v>
      </c>
      <c r="R1137" s="13">
        <f t="shared" si="1463"/>
        <v>6.4953607527066221E-2</v>
      </c>
      <c r="S1137" s="13">
        <f t="shared" si="1464"/>
        <v>4.6121503230534801E-2</v>
      </c>
      <c r="T1137" s="13">
        <f t="shared" si="1465"/>
        <v>2.9436624751210973E-2</v>
      </c>
      <c r="U1137" s="13">
        <f t="shared" si="1466"/>
        <v>7.7404883817424247E-2</v>
      </c>
      <c r="V1137" s="13">
        <f t="shared" si="1467"/>
        <v>1.9136894751441078E-2</v>
      </c>
      <c r="W1137" s="13">
        <f t="shared" si="1468"/>
        <v>3.7315254284103678E-3</v>
      </c>
      <c r="X1137" s="13">
        <f t="shared" si="1469"/>
        <v>1.1693158679421728E-2</v>
      </c>
      <c r="Y1137" s="13">
        <f t="shared" si="1470"/>
        <v>1.8320920294570088E-2</v>
      </c>
      <c r="Z1137" s="13">
        <f t="shared" si="1471"/>
        <v>6.7846501757899011E-2</v>
      </c>
      <c r="AA1137" s="13">
        <f t="shared" si="1472"/>
        <v>8.0852331162676025E-2</v>
      </c>
      <c r="AB1137" s="13">
        <f t="shared" si="1473"/>
        <v>4.8175655966506435E-2</v>
      </c>
      <c r="AC1137" s="13">
        <f t="shared" si="1474"/>
        <v>4.4664451986675046E-3</v>
      </c>
      <c r="AD1137" s="13">
        <f t="shared" si="1475"/>
        <v>1.1117099697946326E-3</v>
      </c>
      <c r="AE1137" s="13">
        <f t="shared" si="1476"/>
        <v>3.4836694353819605E-3</v>
      </c>
      <c r="AF1137" s="13">
        <f t="shared" si="1477"/>
        <v>5.4582368894543409E-3</v>
      </c>
      <c r="AG1137" s="13">
        <f t="shared" si="1478"/>
        <v>5.7013350422619657E-3</v>
      </c>
      <c r="AH1137" s="13">
        <f t="shared" si="1479"/>
        <v>5.3151179465279821E-2</v>
      </c>
      <c r="AI1137" s="13">
        <f t="shared" si="1480"/>
        <v>6.3339990308539457E-2</v>
      </c>
      <c r="AJ1137" s="13">
        <f t="shared" si="1481"/>
        <v>3.7740972191469623E-2</v>
      </c>
      <c r="AK1137" s="13">
        <f t="shared" si="1482"/>
        <v>1.4991908219108657E-2</v>
      </c>
      <c r="AL1137" s="13">
        <f t="shared" si="1483"/>
        <v>6.6716387909101908E-4</v>
      </c>
      <c r="AM1137" s="13">
        <f t="shared" si="1484"/>
        <v>2.6496382364834148E-4</v>
      </c>
      <c r="AN1137" s="13">
        <f t="shared" si="1485"/>
        <v>8.3029423051425772E-4</v>
      </c>
      <c r="AO1137" s="13">
        <f t="shared" si="1486"/>
        <v>1.3009106294831704E-3</v>
      </c>
      <c r="AP1137" s="13">
        <f t="shared" si="1487"/>
        <v>1.3588503960048795E-3</v>
      </c>
      <c r="AQ1137" s="13">
        <f t="shared" si="1488"/>
        <v>1.0645280065027548E-3</v>
      </c>
      <c r="AR1137" s="13">
        <f t="shared" si="1489"/>
        <v>3.3311051333272022E-2</v>
      </c>
      <c r="AS1137" s="13">
        <f t="shared" si="1490"/>
        <v>3.9696610495633194E-2</v>
      </c>
      <c r="AT1137" s="13">
        <f t="shared" si="1491"/>
        <v>2.3653124440237067E-2</v>
      </c>
      <c r="AU1137" s="13">
        <f t="shared" si="1492"/>
        <v>9.39576937510209E-3</v>
      </c>
      <c r="AV1137" s="13">
        <f t="shared" si="1493"/>
        <v>2.7992226473026647E-3</v>
      </c>
      <c r="AW1137" s="13">
        <f t="shared" si="1494"/>
        <v>6.9205490074287533E-5</v>
      </c>
      <c r="AX1137" s="13">
        <f t="shared" si="1495"/>
        <v>5.2626006894674821E-5</v>
      </c>
      <c r="AY1137" s="13">
        <f t="shared" si="1496"/>
        <v>1.6490956877812839E-4</v>
      </c>
      <c r="AZ1137" s="13">
        <f t="shared" si="1497"/>
        <v>2.5838143039254714E-4</v>
      </c>
      <c r="BA1137" s="13">
        <f t="shared" si="1498"/>
        <v>2.6988918458503686E-4</v>
      </c>
      <c r="BB1137" s="13">
        <f t="shared" si="1499"/>
        <v>2.1143210208251039E-4</v>
      </c>
      <c r="BC1137" s="13">
        <f t="shared" si="1500"/>
        <v>1.3250930039234335E-4</v>
      </c>
      <c r="BD1137" s="13">
        <f t="shared" si="1501"/>
        <v>1.739732702220232E-2</v>
      </c>
      <c r="BE1137" s="13">
        <f t="shared" si="1502"/>
        <v>2.073230615137367E-2</v>
      </c>
      <c r="BF1137" s="13">
        <f t="shared" si="1503"/>
        <v>1.2353291911043092E-2</v>
      </c>
      <c r="BG1137" s="13">
        <f t="shared" si="1504"/>
        <v>4.9071183856804557E-3</v>
      </c>
      <c r="BH1137" s="13">
        <f t="shared" si="1505"/>
        <v>1.4619470071914971E-3</v>
      </c>
      <c r="BI1137" s="13">
        <f t="shared" si="1506"/>
        <v>3.4843896296825186E-4</v>
      </c>
      <c r="BJ1137" s="14">
        <f t="shared" si="1507"/>
        <v>0.1100057928753332</v>
      </c>
      <c r="BK1137" s="14">
        <f t="shared" si="1508"/>
        <v>0.1331893394950466</v>
      </c>
      <c r="BL1137" s="14">
        <f t="shared" si="1509"/>
        <v>0.64812277830299148</v>
      </c>
      <c r="BM1137" s="14">
        <f t="shared" si="1510"/>
        <v>0.76486731834050325</v>
      </c>
      <c r="BN1137" s="14">
        <f t="shared" si="1511"/>
        <v>0.19420139001206346</v>
      </c>
    </row>
    <row r="1138" spans="1:66" x14ac:dyDescent="0.25">
      <c r="A1138" t="s">
        <v>301</v>
      </c>
      <c r="B1138" t="s">
        <v>341</v>
      </c>
      <c r="C1138" t="s">
        <v>313</v>
      </c>
      <c r="D1138" s="11">
        <v>44460</v>
      </c>
      <c r="E1138" s="10">
        <f>VLOOKUP(A1138,home!$A$2:$E$405,3,FALSE)</f>
        <v>1.3432835820895499</v>
      </c>
      <c r="F1138" s="10">
        <f>VLOOKUP(B1138,home!$B$2:$E$405,3,FALSE)</f>
        <v>0.25</v>
      </c>
      <c r="G1138" s="10">
        <f>VLOOKUP(C1138,away!$B$2:$E$405,4,FALSE)</f>
        <v>0.74</v>
      </c>
      <c r="H1138" s="10">
        <f>VLOOKUP(A1138,away!$A$2:$E$405,3,FALSE)</f>
        <v>1.0597014925373101</v>
      </c>
      <c r="I1138" s="10">
        <f>VLOOKUP(C1138,away!$B$2:$E$405,3,FALSE)</f>
        <v>1.1200000000000001</v>
      </c>
      <c r="J1138" s="10">
        <f>VLOOKUP(B1138,home!$B$2:$E$405,4,FALSE)</f>
        <v>1.26</v>
      </c>
      <c r="K1138" s="12">
        <f t="shared" si="1456"/>
        <v>0.24850746268656673</v>
      </c>
      <c r="L1138" s="12">
        <f t="shared" si="1457"/>
        <v>1.4954507462686522</v>
      </c>
      <c r="M1138" s="13">
        <f t="shared" si="1458"/>
        <v>0.17482702735885139</v>
      </c>
      <c r="N1138" s="13">
        <f t="shared" si="1459"/>
        <v>4.3445820977983142E-2</v>
      </c>
      <c r="O1138" s="13">
        <f t="shared" si="1460"/>
        <v>0.26144520853172437</v>
      </c>
      <c r="P1138" s="13">
        <f t="shared" si="1461"/>
        <v>6.4971085403779161E-2</v>
      </c>
      <c r="Q1138" s="13">
        <f t="shared" si="1462"/>
        <v>5.3983053677867029E-3</v>
      </c>
      <c r="R1138" s="13">
        <f t="shared" si="1463"/>
        <v>0.19548921610356537</v>
      </c>
      <c r="S1138" s="13">
        <f t="shared" si="1464"/>
        <v>6.0363120083838798E-3</v>
      </c>
      <c r="T1138" s="13">
        <f t="shared" si="1465"/>
        <v>8.0728997908426966E-3</v>
      </c>
      <c r="U1138" s="13">
        <f t="shared" si="1466"/>
        <v>4.8580529076482949E-2</v>
      </c>
      <c r="V1138" s="13">
        <f t="shared" si="1467"/>
        <v>2.4925318657685011E-4</v>
      </c>
      <c r="W1138" s="13">
        <f t="shared" si="1468"/>
        <v>4.4717305658531563E-4</v>
      </c>
      <c r="X1138" s="13">
        <f t="shared" si="1469"/>
        <v>6.6872528118174445E-4</v>
      </c>
      <c r="Y1138" s="13">
        <f t="shared" si="1470"/>
        <v>5.0002286039597715E-4</v>
      </c>
      <c r="Z1138" s="13">
        <f t="shared" si="1471"/>
        <v>9.7448164703183571E-2</v>
      </c>
      <c r="AA1138" s="13">
        <f t="shared" si="1472"/>
        <v>2.42165961538508E-2</v>
      </c>
      <c r="AB1138" s="13">
        <f t="shared" si="1473"/>
        <v>3.0090024325493672E-3</v>
      </c>
      <c r="AC1138" s="13">
        <f t="shared" si="1474"/>
        <v>5.789383053674025E-6</v>
      </c>
      <c r="AD1138" s="13">
        <f t="shared" si="1475"/>
        <v>2.7781460418453333E-5</v>
      </c>
      <c r="AE1138" s="13">
        <f t="shared" si="1476"/>
        <v>4.1545805715209052E-5</v>
      </c>
      <c r="AF1138" s="13">
        <f t="shared" si="1477"/>
        <v>3.1064853080570919E-5</v>
      </c>
      <c r="AG1138" s="13">
        <f t="shared" si="1478"/>
        <v>1.5485319240688607E-5</v>
      </c>
      <c r="AH1138" s="13">
        <f t="shared" si="1479"/>
        <v>3.6432232656971604E-2</v>
      </c>
      <c r="AI1138" s="13">
        <f t="shared" si="1480"/>
        <v>9.0536816975906893E-3</v>
      </c>
      <c r="AJ1138" s="13">
        <f t="shared" si="1481"/>
        <v>1.1249537333200353E-3</v>
      </c>
      <c r="AK1138" s="13">
        <f t="shared" si="1482"/>
        <v>9.3186465969047526E-5</v>
      </c>
      <c r="AL1138" s="13">
        <f t="shared" si="1483"/>
        <v>8.6060492247202412E-8</v>
      </c>
      <c r="AM1138" s="13">
        <f t="shared" si="1484"/>
        <v>1.3807800476634249E-6</v>
      </c>
      <c r="AN1138" s="13">
        <f t="shared" si="1485"/>
        <v>2.064888552711134E-6</v>
      </c>
      <c r="AO1138" s="13">
        <f t="shared" si="1486"/>
        <v>1.5439695635567317E-6</v>
      </c>
      <c r="AP1138" s="13">
        <f t="shared" si="1487"/>
        <v>7.69643478679E-7</v>
      </c>
      <c r="AQ1138" s="13">
        <f t="shared" si="1488"/>
        <v>2.8774097863782805E-7</v>
      </c>
      <c r="AR1138" s="13">
        <f t="shared" si="1489"/>
        <v>1.0896521903020265E-2</v>
      </c>
      <c r="AS1138" s="13">
        <f t="shared" si="1490"/>
        <v>2.7078670102281656E-3</v>
      </c>
      <c r="AT1138" s="13">
        <f t="shared" si="1491"/>
        <v>3.3646258000223048E-4</v>
      </c>
      <c r="AU1138" s="13">
        <f t="shared" si="1492"/>
        <v>2.7871154015110088E-5</v>
      </c>
      <c r="AV1138" s="13">
        <f t="shared" si="1493"/>
        <v>1.7315474416103812E-6</v>
      </c>
      <c r="AW1138" s="13">
        <f t="shared" si="1494"/>
        <v>8.8840884554982557E-10</v>
      </c>
      <c r="AX1138" s="13">
        <f t="shared" si="1495"/>
        <v>5.718902436217905E-8</v>
      </c>
      <c r="AY1138" s="13">
        <f t="shared" si="1496"/>
        <v>8.5523369160796784E-8</v>
      </c>
      <c r="AZ1138" s="13">
        <f t="shared" si="1497"/>
        <v>6.3947993117461512E-8</v>
      </c>
      <c r="BA1138" s="13">
        <f t="shared" si="1498"/>
        <v>3.1877024676630157E-8</v>
      </c>
      <c r="BB1138" s="13">
        <f t="shared" si="1499"/>
        <v>1.1917630085372703E-8</v>
      </c>
      <c r="BC1138" s="13">
        <f t="shared" si="1500"/>
        <v>3.5644457609848687E-9</v>
      </c>
      <c r="BD1138" s="13">
        <f t="shared" si="1501"/>
        <v>2.715868635267394E-3</v>
      </c>
      <c r="BE1138" s="13">
        <f t="shared" si="1502"/>
        <v>6.7491362354032882E-4</v>
      </c>
      <c r="BF1138" s="13">
        <f t="shared" si="1503"/>
        <v>8.3860536059301915E-5</v>
      </c>
      <c r="BG1138" s="13">
        <f t="shared" si="1504"/>
        <v>6.9466563452108175E-6</v>
      </c>
      <c r="BH1138" s="13">
        <f t="shared" si="1505"/>
        <v>4.3157398562596984E-7</v>
      </c>
      <c r="BI1138" s="13">
        <f t="shared" si="1506"/>
        <v>2.1449871225887725E-8</v>
      </c>
      <c r="BJ1138" s="14">
        <f t="shared" si="1507"/>
        <v>5.865512581533891E-2</v>
      </c>
      <c r="BK1138" s="14">
        <f t="shared" si="1508"/>
        <v>0.24608963892450639</v>
      </c>
      <c r="BL1138" s="14">
        <f t="shared" si="1509"/>
        <v>0.5968971035218007</v>
      </c>
      <c r="BM1138" s="14">
        <f t="shared" si="1510"/>
        <v>0.25351328458617906</v>
      </c>
      <c r="BN1138" s="14">
        <f t="shared" si="1511"/>
        <v>0.74557666374369025</v>
      </c>
    </row>
    <row r="1139" spans="1:66" x14ac:dyDescent="0.25">
      <c r="A1139" t="s">
        <v>301</v>
      </c>
      <c r="B1139" t="s">
        <v>312</v>
      </c>
      <c r="C1139" t="s">
        <v>384</v>
      </c>
      <c r="D1139" s="11">
        <v>44460</v>
      </c>
      <c r="E1139" s="10">
        <f>VLOOKUP(A1139,home!$A$2:$E$405,3,FALSE)</f>
        <v>1.3432835820895499</v>
      </c>
      <c r="F1139" s="10">
        <f>VLOOKUP(B1139,home!$B$2:$E$405,3,FALSE)</f>
        <v>0.99</v>
      </c>
      <c r="G1139" s="10">
        <f>VLOOKUP(C1139,away!$B$2:$E$405,4,FALSE)</f>
        <v>1.1200000000000001</v>
      </c>
      <c r="H1139" s="10">
        <f>VLOOKUP(A1139,away!$A$2:$E$405,3,FALSE)</f>
        <v>1.0597014925373101</v>
      </c>
      <c r="I1139" s="10">
        <f>VLOOKUP(C1139,away!$B$2:$E$405,3,FALSE)</f>
        <v>0.56000000000000005</v>
      </c>
      <c r="J1139" s="10">
        <f>VLOOKUP(B1139,home!$B$2:$E$405,4,FALSE)</f>
        <v>0.94</v>
      </c>
      <c r="K1139" s="12">
        <f t="shared" si="1456"/>
        <v>1.489432835820893</v>
      </c>
      <c r="L1139" s="12">
        <f t="shared" si="1457"/>
        <v>0.55782686567163997</v>
      </c>
      <c r="M1139" s="13">
        <f t="shared" si="1458"/>
        <v>0.129088159444156</v>
      </c>
      <c r="N1139" s="13">
        <f t="shared" si="1459"/>
        <v>0.19226814339180881</v>
      </c>
      <c r="O1139" s="13">
        <f t="shared" si="1460"/>
        <v>7.2008843378054438E-2</v>
      </c>
      <c r="P1139" s="13">
        <f t="shared" si="1461"/>
        <v>0.10725233579675812</v>
      </c>
      <c r="Q1139" s="13">
        <f t="shared" si="1462"/>
        <v>0.14318524302504002</v>
      </c>
      <c r="R1139" s="13">
        <f t="shared" si="1463"/>
        <v>2.0084233701110066E-2</v>
      </c>
      <c r="S1139" s="13">
        <f t="shared" si="1464"/>
        <v>2.2277534173916317E-2</v>
      </c>
      <c r="T1139" s="13">
        <f t="shared" si="1465"/>
        <v>7.9872575327090106E-2</v>
      </c>
      <c r="U1139" s="13">
        <f t="shared" si="1466"/>
        <v>2.9914117156733908E-2</v>
      </c>
      <c r="V1139" s="13">
        <f t="shared" si="1467"/>
        <v>2.0565769300890974E-3</v>
      </c>
      <c r="W1139" s="13">
        <f t="shared" si="1468"/>
        <v>7.1088267522163018E-2</v>
      </c>
      <c r="X1139" s="13">
        <f t="shared" si="1469"/>
        <v>3.9654945457915224E-2</v>
      </c>
      <c r="Y1139" s="13">
        <f t="shared" si="1470"/>
        <v>1.1060296966584343E-2</v>
      </c>
      <c r="Z1139" s="13">
        <f t="shared" si="1471"/>
        <v>3.7345083783023171E-3</v>
      </c>
      <c r="AA1139" s="13">
        <f t="shared" si="1472"/>
        <v>5.5622994042917031E-3</v>
      </c>
      <c r="AB1139" s="13">
        <f t="shared" si="1473"/>
        <v>4.1423356877095295E-3</v>
      </c>
      <c r="AC1139" s="13">
        <f t="shared" si="1474"/>
        <v>1.0679362482176496E-4</v>
      </c>
      <c r="AD1139" s="13">
        <f t="shared" si="1475"/>
        <v>2.6470299972282389E-2</v>
      </c>
      <c r="AE1139" s="13">
        <f t="shared" si="1476"/>
        <v>1.4765844466926381E-2</v>
      </c>
      <c r="AF1139" s="13">
        <f t="shared" si="1477"/>
        <v>4.1183923689902353E-3</v>
      </c>
      <c r="AG1139" s="13">
        <f t="shared" si="1478"/>
        <v>7.6578330226660793E-4</v>
      </c>
      <c r="AH1139" s="13">
        <f t="shared" si="1479"/>
        <v>5.2080227587321501E-4</v>
      </c>
      <c r="AI1139" s="13">
        <f t="shared" si="1480"/>
        <v>7.7570001065581753E-4</v>
      </c>
      <c r="AJ1139" s="13">
        <f t="shared" si="1481"/>
        <v>5.7767653330869587E-4</v>
      </c>
      <c r="AK1139" s="13">
        <f t="shared" si="1482"/>
        <v>2.8680346573105108E-4</v>
      </c>
      <c r="AL1139" s="13">
        <f t="shared" si="1483"/>
        <v>3.5491607470914265E-6</v>
      </c>
      <c r="AM1139" s="13">
        <f t="shared" si="1484"/>
        <v>7.8851467905492519E-3</v>
      </c>
      <c r="AN1139" s="13">
        <f t="shared" si="1485"/>
        <v>4.39854671953288E-3</v>
      </c>
      <c r="AO1139" s="13">
        <f t="shared" si="1486"/>
        <v>1.2268137650336504E-3</v>
      </c>
      <c r="AP1139" s="13">
        <f t="shared" si="1487"/>
        <v>2.2811655910384834E-4</v>
      </c>
      <c r="AQ1139" s="13">
        <f t="shared" si="1488"/>
        <v>3.1812386293174775E-5</v>
      </c>
      <c r="AR1139" s="13">
        <f t="shared" si="1489"/>
        <v>5.8103500237002479E-5</v>
      </c>
      <c r="AS1139" s="13">
        <f t="shared" si="1490"/>
        <v>8.6541261129118515E-5</v>
      </c>
      <c r="AT1139" s="13">
        <f t="shared" si="1491"/>
        <v>6.4448697989529731E-5</v>
      </c>
      <c r="AU1139" s="13">
        <f t="shared" si="1492"/>
        <v>3.1997335670503178E-5</v>
      </c>
      <c r="AV1139" s="13">
        <f t="shared" si="1493"/>
        <v>1.1914470601607645E-5</v>
      </c>
      <c r="AW1139" s="13">
        <f t="shared" si="1494"/>
        <v>8.1911243594816161E-8</v>
      </c>
      <c r="AX1139" s="13">
        <f t="shared" si="1495"/>
        <v>1.9573994241852957E-3</v>
      </c>
      <c r="AY1139" s="13">
        <f t="shared" si="1496"/>
        <v>1.0918899856607563E-3</v>
      </c>
      <c r="AZ1139" s="13">
        <f t="shared" si="1497"/>
        <v>3.0454278417969577E-4</v>
      </c>
      <c r="BA1139" s="13">
        <f t="shared" si="1498"/>
        <v>5.6627382253958147E-5</v>
      </c>
      <c r="BB1139" s="13">
        <f t="shared" si="1499"/>
        <v>7.8970687884788269E-6</v>
      </c>
      <c r="BC1139" s="13">
        <f t="shared" si="1500"/>
        <v>8.8103942605409628E-7</v>
      </c>
      <c r="BD1139" s="13">
        <f t="shared" si="1501"/>
        <v>5.4019489036264122E-6</v>
      </c>
      <c r="BE1139" s="13">
        <f t="shared" si="1502"/>
        <v>8.0458400744878499E-6</v>
      </c>
      <c r="BF1139" s="13">
        <f t="shared" si="1503"/>
        <v>5.9918691993529137E-6</v>
      </c>
      <c r="BG1139" s="13">
        <f t="shared" si="1504"/>
        <v>2.9748289111533577E-6</v>
      </c>
      <c r="BH1139" s="13">
        <f t="shared" si="1505"/>
        <v>1.1077019653052815E-6</v>
      </c>
      <c r="BI1139" s="13">
        <f t="shared" si="1506"/>
        <v>3.2996953588580434E-7</v>
      </c>
      <c r="BJ1139" s="14">
        <f t="shared" si="1507"/>
        <v>0.60043946570607432</v>
      </c>
      <c r="BK1139" s="14">
        <f t="shared" si="1508"/>
        <v>0.26187683911614906</v>
      </c>
      <c r="BL1139" s="14">
        <f t="shared" si="1509"/>
        <v>0.13414966903768599</v>
      </c>
      <c r="BM1139" s="14">
        <f t="shared" si="1510"/>
        <v>0.33522171542686702</v>
      </c>
      <c r="BN1139" s="14">
        <f t="shared" si="1511"/>
        <v>0.66388695873692738</v>
      </c>
    </row>
    <row r="1140" spans="1:66" x14ac:dyDescent="0.25">
      <c r="A1140" t="s">
        <v>301</v>
      </c>
      <c r="B1140" t="s">
        <v>350</v>
      </c>
      <c r="C1140" t="s">
        <v>322</v>
      </c>
      <c r="D1140" s="11">
        <v>44460</v>
      </c>
      <c r="E1140" s="10">
        <f>VLOOKUP(A1140,home!$A$2:$E$405,3,FALSE)</f>
        <v>1.3432835820895499</v>
      </c>
      <c r="F1140" s="10">
        <f>VLOOKUP(B1140,home!$B$2:$E$405,3,FALSE)</f>
        <v>0.99</v>
      </c>
      <c r="G1140" s="10">
        <f>VLOOKUP(C1140,away!$B$2:$E$405,4,FALSE)</f>
        <v>1.24</v>
      </c>
      <c r="H1140" s="10">
        <f>VLOOKUP(A1140,away!$A$2:$E$405,3,FALSE)</f>
        <v>1.0597014925373101</v>
      </c>
      <c r="I1140" s="10">
        <f>VLOOKUP(C1140,away!$B$2:$E$405,3,FALSE)</f>
        <v>0.99</v>
      </c>
      <c r="J1140" s="10">
        <f>VLOOKUP(B1140,home!$B$2:$E$405,4,FALSE)</f>
        <v>1.89</v>
      </c>
      <c r="K1140" s="12">
        <f t="shared" si="1456"/>
        <v>1.6490149253731314</v>
      </c>
      <c r="L1140" s="12">
        <f t="shared" si="1457"/>
        <v>1.9828074626865606</v>
      </c>
      <c r="M1140" s="13">
        <f t="shared" si="1458"/>
        <v>2.6467905635730239E-2</v>
      </c>
      <c r="N1140" s="13">
        <f t="shared" si="1459"/>
        <v>4.3645971436686783E-2</v>
      </c>
      <c r="O1140" s="13">
        <f t="shared" si="1460"/>
        <v>5.2480760816209587E-2</v>
      </c>
      <c r="P1140" s="13">
        <f t="shared" si="1461"/>
        <v>8.6541557880867009E-2</v>
      </c>
      <c r="Q1140" s="13">
        <f t="shared" si="1462"/>
        <v>3.5986429165752946E-2</v>
      </c>
      <c r="R1140" s="13">
        <f t="shared" si="1463"/>
        <v>5.2029622096924411E-2</v>
      </c>
      <c r="S1140" s="13">
        <f t="shared" si="1464"/>
        <v>7.0740780773537279E-2</v>
      </c>
      <c r="T1140" s="13">
        <f t="shared" si="1465"/>
        <v>7.1354160305296233E-2</v>
      </c>
      <c r="U1140" s="13">
        <f t="shared" si="1466"/>
        <v>8.5797623399352027E-2</v>
      </c>
      <c r="V1140" s="13">
        <f t="shared" si="1467"/>
        <v>2.5699961380088312E-2</v>
      </c>
      <c r="W1140" s="13">
        <f t="shared" si="1468"/>
        <v>1.978071960173652E-2</v>
      </c>
      <c r="X1140" s="13">
        <f t="shared" si="1469"/>
        <v>3.9221358443633496E-2</v>
      </c>
      <c r="Y1140" s="13">
        <f t="shared" si="1470"/>
        <v>3.8884201109370527E-2</v>
      </c>
      <c r="Z1140" s="13">
        <f t="shared" si="1471"/>
        <v>3.438824099151444E-2</v>
      </c>
      <c r="AA1140" s="13">
        <f t="shared" si="1472"/>
        <v>5.6706722652335444E-2</v>
      </c>
      <c r="AB1140" s="13">
        <f t="shared" si="1473"/>
        <v>4.6755116011347901E-2</v>
      </c>
      <c r="AC1140" s="13">
        <f t="shared" si="1474"/>
        <v>5.2519141623840089E-3</v>
      </c>
      <c r="AD1140" s="13">
        <f t="shared" si="1475"/>
        <v>8.1546754644711006E-3</v>
      </c>
      <c r="AE1140" s="13">
        <f t="shared" si="1476"/>
        <v>1.6169151366740291E-2</v>
      </c>
      <c r="AF1140" s="13">
        <f t="shared" si="1477"/>
        <v>1.6030156997640627E-2</v>
      </c>
      <c r="AG1140" s="13">
        <f t="shared" si="1478"/>
        <v>1.0594904974319677E-2</v>
      </c>
      <c r="AH1140" s="13">
        <f t="shared" si="1479"/>
        <v>1.7046315216659693E-2</v>
      </c>
      <c r="AI1140" s="13">
        <f t="shared" si="1480"/>
        <v>2.8109628214886957E-2</v>
      </c>
      <c r="AJ1140" s="13">
        <f t="shared" si="1481"/>
        <v>2.3176598236519148E-2</v>
      </c>
      <c r="AK1140" s="13">
        <f t="shared" si="1482"/>
        <v>1.2739518803798887E-2</v>
      </c>
      <c r="AL1140" s="13">
        <f t="shared" si="1483"/>
        <v>6.8688295889303538E-4</v>
      </c>
      <c r="AM1140" s="13">
        <f t="shared" si="1484"/>
        <v>2.6894363104973838E-3</v>
      </c>
      <c r="AN1140" s="13">
        <f t="shared" si="1485"/>
        <v>5.3326343868744215E-3</v>
      </c>
      <c r="AO1140" s="13">
        <f t="shared" si="1486"/>
        <v>5.2867936290367885E-3</v>
      </c>
      <c r="AP1140" s="13">
        <f t="shared" si="1487"/>
        <v>3.494231287112637E-3</v>
      </c>
      <c r="AQ1140" s="13">
        <f t="shared" si="1488"/>
        <v>1.7320969681099518E-3</v>
      </c>
      <c r="AR1140" s="13">
        <f t="shared" si="1489"/>
        <v>6.7599122045800602E-3</v>
      </c>
      <c r="AS1140" s="13">
        <f t="shared" si="1490"/>
        <v>1.1147196119564509E-2</v>
      </c>
      <c r="AT1140" s="13">
        <f t="shared" si="1491"/>
        <v>9.1909463886116656E-3</v>
      </c>
      <c r="AU1140" s="13">
        <f t="shared" si="1492"/>
        <v>5.0520025910416374E-3</v>
      </c>
      <c r="AV1140" s="13">
        <f t="shared" si="1493"/>
        <v>2.0827069189128492E-3</v>
      </c>
      <c r="AW1140" s="13">
        <f t="shared" si="1494"/>
        <v>6.2385745969867007E-5</v>
      </c>
      <c r="AX1140" s="13">
        <f t="shared" si="1495"/>
        <v>7.3915343614177188E-4</v>
      </c>
      <c r="AY1140" s="13">
        <f t="shared" si="1496"/>
        <v>1.4655989492523191E-3</v>
      </c>
      <c r="AZ1140" s="13">
        <f t="shared" si="1497"/>
        <v>1.4530002669415404E-3</v>
      </c>
      <c r="BA1140" s="13">
        <f t="shared" si="1498"/>
        <v>9.603399241924172E-4</v>
      </c>
      <c r="BB1140" s="13">
        <f t="shared" si="1499"/>
        <v>4.7604229210114306E-4</v>
      </c>
      <c r="BC1140" s="13">
        <f t="shared" si="1500"/>
        <v>1.8878004186651234E-4</v>
      </c>
      <c r="BD1140" s="13">
        <f t="shared" si="1501"/>
        <v>2.2339340610578844E-3</v>
      </c>
      <c r="BE1140" s="13">
        <f t="shared" si="1502"/>
        <v>3.6837906089838631E-3</v>
      </c>
      <c r="BF1140" s="13">
        <f t="shared" si="1503"/>
        <v>3.0373128480818846E-3</v>
      </c>
      <c r="BG1140" s="13">
        <f t="shared" si="1504"/>
        <v>1.6695247398382002E-3</v>
      </c>
      <c r="BH1140" s="13">
        <f t="shared" si="1505"/>
        <v>6.8826780356822195E-4</v>
      </c>
      <c r="BI1140" s="13">
        <f t="shared" si="1506"/>
        <v>2.2699277614755614E-4</v>
      </c>
      <c r="BJ1140" s="14">
        <f t="shared" si="1507"/>
        <v>0.32363983635777505</v>
      </c>
      <c r="BK1140" s="14">
        <f t="shared" si="1508"/>
        <v>0.21685460174075225</v>
      </c>
      <c r="BL1140" s="14">
        <f t="shared" si="1509"/>
        <v>0.42061449250842237</v>
      </c>
      <c r="BM1140" s="14">
        <f t="shared" si="1510"/>
        <v>0.69694171136301053</v>
      </c>
      <c r="BN1140" s="14">
        <f t="shared" si="1511"/>
        <v>0.29715224703217097</v>
      </c>
    </row>
    <row r="1141" spans="1:66" x14ac:dyDescent="0.25">
      <c r="A1141" t="s">
        <v>19</v>
      </c>
      <c r="B1141" t="s">
        <v>251</v>
      </c>
      <c r="C1141" t="s">
        <v>252</v>
      </c>
      <c r="D1141" s="11">
        <v>44461</v>
      </c>
      <c r="E1141" s="10">
        <f>VLOOKUP(A1141,home!$A$2:$E$405,3,FALSE)</f>
        <v>1.58227848101266</v>
      </c>
      <c r="F1141" s="10">
        <f>VLOOKUP(B1141,home!$B$2:$E$405,3,FALSE)</f>
        <v>0.84</v>
      </c>
      <c r="G1141" s="10">
        <f>VLOOKUP(C1141,away!$B$2:$E$405,4,FALSE)</f>
        <v>0.47</v>
      </c>
      <c r="H1141" s="10">
        <f>VLOOKUP(A1141,away!$A$2:$E$405,3,FALSE)</f>
        <v>1.36708860759494</v>
      </c>
      <c r="I1141" s="10">
        <f>VLOOKUP(C1141,away!$B$2:$E$405,3,FALSE)</f>
        <v>0.63</v>
      </c>
      <c r="J1141" s="10">
        <f>VLOOKUP(B1141,home!$B$2:$E$405,4,FALSE)</f>
        <v>1.46</v>
      </c>
      <c r="K1141" s="12">
        <f t="shared" si="1456"/>
        <v>0.62468354430379813</v>
      </c>
      <c r="L1141" s="12">
        <f t="shared" si="1457"/>
        <v>1.2574481012658258</v>
      </c>
      <c r="M1141" s="13">
        <f t="shared" si="1458"/>
        <v>0.15226518416584839</v>
      </c>
      <c r="N1141" s="13">
        <f t="shared" si="1459"/>
        <v>9.5117554918792729E-2</v>
      </c>
      <c r="O1141" s="13">
        <f t="shared" si="1460"/>
        <v>0.19146556671823731</v>
      </c>
      <c r="P1141" s="13">
        <f t="shared" si="1461"/>
        <v>0.11960538882968383</v>
      </c>
      <c r="Q1141" s="13">
        <f t="shared" si="1462"/>
        <v>2.9709185666091299E-2</v>
      </c>
      <c r="R1141" s="13">
        <f t="shared" si="1463"/>
        <v>0.12037900666381643</v>
      </c>
      <c r="S1141" s="13">
        <f t="shared" si="1464"/>
        <v>2.3487721627680584E-2</v>
      </c>
      <c r="T1141" s="13">
        <f t="shared" si="1465"/>
        <v>3.7357759105980395E-2</v>
      </c>
      <c r="U1141" s="13">
        <f t="shared" si="1466"/>
        <v>7.5198784542523378E-2</v>
      </c>
      <c r="V1141" s="13">
        <f t="shared" si="1467"/>
        <v>2.0499747736468367E-3</v>
      </c>
      <c r="W1141" s="13">
        <f t="shared" si="1468"/>
        <v>6.1862798000911707E-3</v>
      </c>
      <c r="X1141" s="13">
        <f t="shared" si="1469"/>
        <v>7.7789257885237748E-3</v>
      </c>
      <c r="Y1141" s="13">
        <f t="shared" si="1470"/>
        <v>4.8907977313334943E-3</v>
      </c>
      <c r="Z1141" s="13">
        <f t="shared" si="1471"/>
        <v>5.0456784453894045E-2</v>
      </c>
      <c r="AA1141" s="13">
        <f t="shared" si="1472"/>
        <v>3.1519522946831316E-2</v>
      </c>
      <c r="AB1141" s="13">
        <f t="shared" si="1473"/>
        <v>9.8448636545957393E-3</v>
      </c>
      <c r="AC1141" s="13">
        <f t="shared" si="1474"/>
        <v>1.0064186341918962E-4</v>
      </c>
      <c r="AD1141" s="13">
        <f t="shared" si="1475"/>
        <v>9.6611679789398595E-4</v>
      </c>
      <c r="AE1141" s="13">
        <f t="shared" si="1476"/>
        <v>1.2148417331128121E-3</v>
      </c>
      <c r="AF1141" s="13">
        <f t="shared" si="1477"/>
        <v>7.6380021532059558E-4</v>
      </c>
      <c r="AG1141" s="13">
        <f t="shared" si="1478"/>
        <v>3.2014637683377056E-4</v>
      </c>
      <c r="AH1141" s="13">
        <f t="shared" si="1479"/>
        <v>1.5861696951882033E-2</v>
      </c>
      <c r="AI1141" s="13">
        <f t="shared" si="1480"/>
        <v>9.9085410705744194E-3</v>
      </c>
      <c r="AJ1141" s="13">
        <f t="shared" si="1481"/>
        <v>3.0948512774230889E-3</v>
      </c>
      <c r="AK1141" s="13">
        <f t="shared" si="1482"/>
        <v>6.4443422169126424E-4</v>
      </c>
      <c r="AL1141" s="13">
        <f t="shared" si="1483"/>
        <v>3.1621960785690769E-6</v>
      </c>
      <c r="AM1141" s="13">
        <f t="shared" si="1484"/>
        <v>1.2070345310397029E-4</v>
      </c>
      <c r="AN1141" s="13">
        <f t="shared" si="1485"/>
        <v>1.5177832792181609E-4</v>
      </c>
      <c r="AO1141" s="13">
        <f t="shared" si="1486"/>
        <v>9.5426685129294773E-5</v>
      </c>
      <c r="AP1141" s="13">
        <f t="shared" si="1487"/>
        <v>3.9998034675307837E-5</v>
      </c>
      <c r="AQ1141" s="13">
        <f t="shared" si="1488"/>
        <v>1.257386318920763E-5</v>
      </c>
      <c r="AR1141" s="13">
        <f t="shared" si="1489"/>
        <v>3.9890521429995964E-3</v>
      </c>
      <c r="AS1141" s="13">
        <f t="shared" si="1490"/>
        <v>2.4918952311016496E-3</v>
      </c>
      <c r="AT1141" s="13">
        <f t="shared" si="1491"/>
        <v>7.7832297249915512E-4</v>
      </c>
      <c r="AU1141" s="13">
        <f t="shared" si="1492"/>
        <v>1.6206851769127997E-4</v>
      </c>
      <c r="AV1141" s="13">
        <f t="shared" si="1493"/>
        <v>2.5310384012862894E-5</v>
      </c>
      <c r="AW1141" s="13">
        <f t="shared" si="1494"/>
        <v>6.8997988535762675E-8</v>
      </c>
      <c r="AX1141" s="13">
        <f t="shared" si="1495"/>
        <v>1.2566910149115901E-5</v>
      </c>
      <c r="AY1141" s="13">
        <f t="shared" si="1496"/>
        <v>1.5802237305784024E-5</v>
      </c>
      <c r="AZ1141" s="13">
        <f t="shared" si="1497"/>
        <v>9.9352466479550632E-6</v>
      </c>
      <c r="BA1141" s="13">
        <f t="shared" si="1498"/>
        <v>4.1643523443595844E-6</v>
      </c>
      <c r="BB1141" s="13">
        <f t="shared" si="1499"/>
        <v>1.3091142371042128E-6</v>
      </c>
      <c r="BC1141" s="13">
        <f t="shared" si="1500"/>
        <v>3.2922864235735022E-7</v>
      </c>
      <c r="BD1141" s="13">
        <f t="shared" si="1501"/>
        <v>8.3600434051087004E-4</v>
      </c>
      <c r="BE1141" s="13">
        <f t="shared" si="1502"/>
        <v>5.2223815448368969E-4</v>
      </c>
      <c r="BF1141" s="13">
        <f t="shared" si="1503"/>
        <v>1.6311679065677284E-4</v>
      </c>
      <c r="BG1141" s="13">
        <f t="shared" si="1504"/>
        <v>3.3965458307644512E-5</v>
      </c>
      <c r="BH1141" s="13">
        <f t="shared" si="1505"/>
        <v>5.304415719880564E-6</v>
      </c>
      <c r="BI1141" s="13">
        <f t="shared" si="1506"/>
        <v>6.6271624247115484E-7</v>
      </c>
      <c r="BJ1141" s="14">
        <f t="shared" si="1507"/>
        <v>0.1847699955873203</v>
      </c>
      <c r="BK1141" s="14">
        <f t="shared" si="1508"/>
        <v>0.29752787569366312</v>
      </c>
      <c r="BL1141" s="14">
        <f t="shared" si="1509"/>
        <v>0.46692520917180091</v>
      </c>
      <c r="BM1141" s="14">
        <f t="shared" si="1510"/>
        <v>0.29112224470489106</v>
      </c>
      <c r="BN1141" s="14">
        <f t="shared" si="1511"/>
        <v>0.70854188696246989</v>
      </c>
    </row>
    <row r="1142" spans="1:66" x14ac:dyDescent="0.25">
      <c r="A1142" t="s">
        <v>19</v>
      </c>
      <c r="B1142" t="s">
        <v>21</v>
      </c>
      <c r="C1142" t="s">
        <v>250</v>
      </c>
      <c r="D1142" s="11">
        <v>44461</v>
      </c>
      <c r="E1142" s="10">
        <f>VLOOKUP(A1142,home!$A$2:$E$405,3,FALSE)</f>
        <v>1.58227848101266</v>
      </c>
      <c r="F1142" s="10">
        <f>VLOOKUP(B1142,home!$B$2:$E$405,3,FALSE)</f>
        <v>0.63</v>
      </c>
      <c r="G1142" s="10">
        <f>VLOOKUP(C1142,away!$B$2:$E$405,4,FALSE)</f>
        <v>1.58</v>
      </c>
      <c r="H1142" s="10">
        <f>VLOOKUP(A1142,away!$A$2:$E$405,3,FALSE)</f>
        <v>1.36708860759494</v>
      </c>
      <c r="I1142" s="10">
        <f>VLOOKUP(C1142,away!$B$2:$E$405,3,FALSE)</f>
        <v>0.63</v>
      </c>
      <c r="J1142" s="10">
        <f>VLOOKUP(B1142,home!$B$2:$E$405,4,FALSE)</f>
        <v>1.1000000000000001</v>
      </c>
      <c r="K1142" s="12">
        <f t="shared" si="1456"/>
        <v>1.5750000000000017</v>
      </c>
      <c r="L1142" s="12">
        <f t="shared" si="1457"/>
        <v>0.94739240506329347</v>
      </c>
      <c r="M1142" s="13">
        <f t="shared" si="1458"/>
        <v>8.0267344854821829E-2</v>
      </c>
      <c r="N1142" s="13">
        <f t="shared" si="1459"/>
        <v>0.12642106814634452</v>
      </c>
      <c r="O1142" s="13">
        <f t="shared" si="1460"/>
        <v>7.6044672890054427E-2</v>
      </c>
      <c r="P1142" s="13">
        <f t="shared" si="1461"/>
        <v>0.11977035980183587</v>
      </c>
      <c r="Q1142" s="13">
        <f t="shared" si="1462"/>
        <v>9.9556591165246455E-2</v>
      </c>
      <c r="R1142" s="13">
        <f t="shared" si="1463"/>
        <v>3.6022072770780046E-2</v>
      </c>
      <c r="S1142" s="13">
        <f t="shared" si="1464"/>
        <v>4.4678627133508231E-2</v>
      </c>
      <c r="T1142" s="13">
        <f t="shared" si="1465"/>
        <v>9.4319158343945872E-2</v>
      </c>
      <c r="U1142" s="13">
        <f t="shared" si="1466"/>
        <v>5.6734764613978632E-2</v>
      </c>
      <c r="V1142" s="13">
        <f t="shared" si="1467"/>
        <v>7.4074336026145942E-3</v>
      </c>
      <c r="W1142" s="13">
        <f t="shared" si="1468"/>
        <v>5.226721036175444E-2</v>
      </c>
      <c r="X1142" s="13">
        <f t="shared" si="1469"/>
        <v>4.9517558130571633E-2</v>
      </c>
      <c r="Y1142" s="13">
        <f t="shared" si="1470"/>
        <v>2.3456279245091846E-2</v>
      </c>
      <c r="Z1142" s="13">
        <f t="shared" si="1471"/>
        <v>1.137567938589143E-2</v>
      </c>
      <c r="AA1142" s="13">
        <f t="shared" si="1472"/>
        <v>1.7916695032779019E-2</v>
      </c>
      <c r="AB1142" s="13">
        <f t="shared" si="1473"/>
        <v>1.4109397338313498E-2</v>
      </c>
      <c r="AC1142" s="13">
        <f t="shared" si="1474"/>
        <v>6.9080940496257055E-4</v>
      </c>
      <c r="AD1142" s="13">
        <f t="shared" si="1475"/>
        <v>2.0580214079940828E-2</v>
      </c>
      <c r="AE1142" s="13">
        <f t="shared" si="1476"/>
        <v>1.9497538513912598E-2</v>
      </c>
      <c r="AF1142" s="13">
        <f t="shared" si="1477"/>
        <v>9.2359099527549223E-3</v>
      </c>
      <c r="AG1142" s="13">
        <f t="shared" si="1478"/>
        <v>2.9166769810294989E-3</v>
      </c>
      <c r="AH1142" s="13">
        <f t="shared" si="1479"/>
        <v>2.6943080631571517E-3</v>
      </c>
      <c r="AI1142" s="13">
        <f t="shared" si="1480"/>
        <v>4.2435351994725189E-3</v>
      </c>
      <c r="AJ1142" s="13">
        <f t="shared" si="1481"/>
        <v>3.3417839695846132E-3</v>
      </c>
      <c r="AK1142" s="13">
        <f t="shared" si="1482"/>
        <v>1.7544365840319238E-3</v>
      </c>
      <c r="AL1142" s="13">
        <f t="shared" si="1483"/>
        <v>4.1231457767293505E-5</v>
      </c>
      <c r="AM1142" s="13">
        <f t="shared" si="1484"/>
        <v>6.4827674351813679E-3</v>
      </c>
      <c r="AN1142" s="13">
        <f t="shared" si="1485"/>
        <v>6.1417246318824746E-3</v>
      </c>
      <c r="AO1142" s="13">
        <f t="shared" si="1486"/>
        <v>2.9093116351178038E-3</v>
      </c>
      <c r="AP1142" s="13">
        <f t="shared" si="1487"/>
        <v>9.1875324902429307E-4</v>
      </c>
      <c r="AQ1142" s="13">
        <f t="shared" si="1488"/>
        <v>2.1760496256320995E-4</v>
      </c>
      <c r="AR1142" s="13">
        <f t="shared" si="1489"/>
        <v>5.1051339918717581E-4</v>
      </c>
      <c r="AS1142" s="13">
        <f t="shared" si="1490"/>
        <v>8.0405860371980285E-4</v>
      </c>
      <c r="AT1142" s="13">
        <f t="shared" si="1491"/>
        <v>6.3319615042934556E-4</v>
      </c>
      <c r="AU1142" s="13">
        <f t="shared" si="1492"/>
        <v>3.3242797897540681E-4</v>
      </c>
      <c r="AV1142" s="13">
        <f t="shared" si="1493"/>
        <v>1.3089351672156653E-4</v>
      </c>
      <c r="AW1142" s="13">
        <f t="shared" si="1494"/>
        <v>1.7089786848059557E-6</v>
      </c>
      <c r="AX1142" s="13">
        <f t="shared" si="1495"/>
        <v>1.7017264517351118E-3</v>
      </c>
      <c r="AY1142" s="13">
        <f t="shared" si="1496"/>
        <v>1.612202715869152E-3</v>
      </c>
      <c r="AZ1142" s="13">
        <f t="shared" si="1497"/>
        <v>7.6369430421842463E-4</v>
      </c>
      <c r="BA1142" s="13">
        <f t="shared" si="1498"/>
        <v>2.4117272786887731E-4</v>
      </c>
      <c r="BB1142" s="13">
        <f t="shared" si="1499"/>
        <v>5.7121302672842706E-5</v>
      </c>
      <c r="BC1142" s="13">
        <f t="shared" si="1500"/>
        <v>1.0823257663914561E-5</v>
      </c>
      <c r="BD1142" s="13">
        <f t="shared" si="1501"/>
        <v>8.0609419512162584E-5</v>
      </c>
      <c r="BE1142" s="13">
        <f t="shared" si="1502"/>
        <v>1.2695983573165622E-4</v>
      </c>
      <c r="BF1142" s="13">
        <f t="shared" si="1503"/>
        <v>9.9980870638679398E-5</v>
      </c>
      <c r="BG1142" s="13">
        <f t="shared" si="1504"/>
        <v>5.2489957085306744E-5</v>
      </c>
      <c r="BH1142" s="13">
        <f t="shared" si="1505"/>
        <v>2.0667920602339546E-5</v>
      </c>
      <c r="BI1142" s="13">
        <f t="shared" si="1506"/>
        <v>6.5103949897369643E-6</v>
      </c>
      <c r="BJ1142" s="14">
        <f t="shared" si="1507"/>
        <v>0.51882510759438993</v>
      </c>
      <c r="BK1142" s="14">
        <f t="shared" si="1508"/>
        <v>0.25446800897137956</v>
      </c>
      <c r="BL1142" s="14">
        <f t="shared" si="1509"/>
        <v>0.215659974509745</v>
      </c>
      <c r="BM1142" s="14">
        <f t="shared" si="1510"/>
        <v>0.46063616709513855</v>
      </c>
      <c r="BN1142" s="14">
        <f t="shared" si="1511"/>
        <v>0.53808210962908321</v>
      </c>
    </row>
    <row r="1143" spans="1:66" x14ac:dyDescent="0.25">
      <c r="A1143" t="s">
        <v>19</v>
      </c>
      <c r="B1143" t="s">
        <v>20</v>
      </c>
      <c r="C1143" t="s">
        <v>248</v>
      </c>
      <c r="D1143" s="11">
        <v>44461</v>
      </c>
      <c r="E1143" s="10">
        <f>VLOOKUP(A1143,home!$A$2:$E$405,3,FALSE)</f>
        <v>1.58227848101266</v>
      </c>
      <c r="F1143" s="10">
        <f>VLOOKUP(B1143,home!$B$2:$E$405,3,FALSE)</f>
        <v>1.58</v>
      </c>
      <c r="G1143" s="10">
        <f>VLOOKUP(C1143,away!$B$2:$E$405,4,FALSE)</f>
        <v>1.58</v>
      </c>
      <c r="H1143" s="10">
        <f>VLOOKUP(A1143,away!$A$2:$E$405,3,FALSE)</f>
        <v>1.36708860759494</v>
      </c>
      <c r="I1143" s="10">
        <f>VLOOKUP(C1143,away!$B$2:$E$405,3,FALSE)</f>
        <v>1.1100000000000001</v>
      </c>
      <c r="J1143" s="10">
        <f>VLOOKUP(B1143,home!$B$2:$E$405,4,FALSE)</f>
        <v>1.28</v>
      </c>
      <c r="K1143" s="12">
        <f t="shared" si="1456"/>
        <v>3.9500000000000051</v>
      </c>
      <c r="L1143" s="12">
        <f t="shared" si="1457"/>
        <v>1.942359493670891</v>
      </c>
      <c r="M1143" s="13">
        <f t="shared" si="1458"/>
        <v>2.7604557290274909E-3</v>
      </c>
      <c r="N1143" s="13">
        <f t="shared" si="1459"/>
        <v>1.0903800129658603E-2</v>
      </c>
      <c r="O1143" s="13">
        <f t="shared" si="1460"/>
        <v>5.361797392134748E-3</v>
      </c>
      <c r="P1143" s="13">
        <f t="shared" si="1461"/>
        <v>2.117909969893228E-2</v>
      </c>
      <c r="Q1143" s="13">
        <f t="shared" si="1462"/>
        <v>2.1535005256075775E-2</v>
      </c>
      <c r="R1143" s="13">
        <f t="shared" si="1463"/>
        <v>5.2072690338763779E-3</v>
      </c>
      <c r="S1143" s="13">
        <f t="shared" si="1464"/>
        <v>4.0623207550528201E-2</v>
      </c>
      <c r="T1143" s="13">
        <f t="shared" si="1465"/>
        <v>4.1828721905391317E-2</v>
      </c>
      <c r="U1143" s="13">
        <f t="shared" si="1466"/>
        <v>2.0568712683811718E-2</v>
      </c>
      <c r="V1143" s="13">
        <f t="shared" si="1467"/>
        <v>3.4630471972674402E-2</v>
      </c>
      <c r="W1143" s="13">
        <f t="shared" si="1468"/>
        <v>2.8354423587166468E-2</v>
      </c>
      <c r="X1143" s="13">
        <f t="shared" si="1469"/>
        <v>5.5074483842098627E-2</v>
      </c>
      <c r="Y1143" s="13">
        <f t="shared" si="1470"/>
        <v>5.3487223274862196E-2</v>
      </c>
      <c r="Z1143" s="13">
        <f t="shared" si="1471"/>
        <v>3.3714628146827427E-3</v>
      </c>
      <c r="AA1143" s="13">
        <f t="shared" si="1472"/>
        <v>1.331727811799685E-2</v>
      </c>
      <c r="AB1143" s="13">
        <f t="shared" si="1473"/>
        <v>2.6301624283043817E-2</v>
      </c>
      <c r="AC1143" s="13">
        <f t="shared" si="1474"/>
        <v>1.6606003920336895E-2</v>
      </c>
      <c r="AD1143" s="13">
        <f t="shared" si="1475"/>
        <v>2.7999993292326924E-2</v>
      </c>
      <c r="AE1143" s="13">
        <f t="shared" si="1476"/>
        <v>5.4386052794072472E-2</v>
      </c>
      <c r="AF1143" s="13">
        <f t="shared" si="1477"/>
        <v>5.2818632983926486E-2</v>
      </c>
      <c r="AG1143" s="13">
        <f t="shared" si="1478"/>
        <v>3.4197591073016016E-2</v>
      </c>
      <c r="AH1143" s="13">
        <f t="shared" si="1479"/>
        <v>1.6371482014143524E-3</v>
      </c>
      <c r="AI1143" s="13">
        <f t="shared" si="1480"/>
        <v>6.4667353955866992E-3</v>
      </c>
      <c r="AJ1143" s="13">
        <f t="shared" si="1481"/>
        <v>1.277180240628375E-2</v>
      </c>
      <c r="AK1143" s="13">
        <f t="shared" si="1482"/>
        <v>1.6816206501606958E-2</v>
      </c>
      <c r="AL1143" s="13">
        <f t="shared" si="1483"/>
        <v>5.0962630399231839E-3</v>
      </c>
      <c r="AM1143" s="13">
        <f t="shared" si="1484"/>
        <v>2.2119994700938297E-2</v>
      </c>
      <c r="AN1143" s="13">
        <f t="shared" si="1485"/>
        <v>4.2964981707317301E-2</v>
      </c>
      <c r="AO1143" s="13">
        <f t="shared" si="1486"/>
        <v>4.1726720057301978E-2</v>
      </c>
      <c r="AP1143" s="13">
        <f t="shared" si="1487"/>
        <v>2.7016096947682686E-2</v>
      </c>
      <c r="AQ1143" s="13">
        <f t="shared" si="1488"/>
        <v>1.3118743097066161E-2</v>
      </c>
      <c r="AR1143" s="13">
        <f t="shared" si="1489"/>
        <v>6.3598607031267805E-4</v>
      </c>
      <c r="AS1143" s="13">
        <f t="shared" si="1490"/>
        <v>2.5121449777350813E-3</v>
      </c>
      <c r="AT1143" s="13">
        <f t="shared" si="1491"/>
        <v>4.9614863310267938E-3</v>
      </c>
      <c r="AU1143" s="13">
        <f t="shared" si="1492"/>
        <v>6.5326236691852857E-3</v>
      </c>
      <c r="AV1143" s="13">
        <f t="shared" si="1493"/>
        <v>6.4509658733204779E-3</v>
      </c>
      <c r="AW1143" s="13">
        <f t="shared" si="1494"/>
        <v>1.0861155790684331E-3</v>
      </c>
      <c r="AX1143" s="13">
        <f t="shared" si="1495"/>
        <v>1.4562329844784392E-2</v>
      </c>
      <c r="AY1143" s="13">
        <f t="shared" si="1496"/>
        <v>2.8285279623983917E-2</v>
      </c>
      <c r="AZ1143" s="13">
        <f t="shared" si="1497"/>
        <v>2.7470090704390493E-2</v>
      </c>
      <c r="BA1143" s="13">
        <f t="shared" si="1498"/>
        <v>1.7785597157224452E-2</v>
      </c>
      <c r="BB1143" s="13">
        <f t="shared" si="1499"/>
        <v>8.6365058722352311E-3</v>
      </c>
      <c r="BC1143" s="13">
        <f t="shared" si="1500"/>
        <v>3.3550398346160991E-3</v>
      </c>
      <c r="BD1143" s="13">
        <f t="shared" si="1501"/>
        <v>2.058855969190456E-4</v>
      </c>
      <c r="BE1143" s="13">
        <f t="shared" si="1502"/>
        <v>8.132481078302311E-4</v>
      </c>
      <c r="BF1143" s="13">
        <f t="shared" si="1503"/>
        <v>1.6061650129647088E-3</v>
      </c>
      <c r="BG1143" s="13">
        <f t="shared" si="1504"/>
        <v>2.1147839337368689E-3</v>
      </c>
      <c r="BH1143" s="13">
        <f t="shared" si="1505"/>
        <v>2.0883491345651609E-3</v>
      </c>
      <c r="BI1143" s="13">
        <f t="shared" si="1506"/>
        <v>1.6497958163064791E-3</v>
      </c>
      <c r="BJ1143" s="14">
        <f t="shared" si="1507"/>
        <v>0.62762730768613573</v>
      </c>
      <c r="BK1143" s="14">
        <f t="shared" si="1508"/>
        <v>0.14918078153540637</v>
      </c>
      <c r="BL1143" s="14">
        <f t="shared" si="1509"/>
        <v>0.1380200085396581</v>
      </c>
      <c r="BM1143" s="14">
        <f t="shared" si="1510"/>
        <v>0.82405296929126248</v>
      </c>
      <c r="BN1143" s="14">
        <f t="shared" si="1511"/>
        <v>6.6947427239705273E-2</v>
      </c>
    </row>
    <row r="1144" spans="1:66" x14ac:dyDescent="0.25">
      <c r="A1144" t="s">
        <v>19</v>
      </c>
      <c r="B1144" t="s">
        <v>245</v>
      </c>
      <c r="C1144" t="s">
        <v>243</v>
      </c>
      <c r="D1144" s="11">
        <v>44461</v>
      </c>
      <c r="E1144" s="10">
        <f>VLOOKUP(A1144,home!$A$2:$E$405,3,FALSE)</f>
        <v>1.58227848101266</v>
      </c>
      <c r="F1144" s="10">
        <f>VLOOKUP(B1144,home!$B$2:$E$405,3,FALSE)</f>
        <v>0.79</v>
      </c>
      <c r="G1144" s="10">
        <f>VLOOKUP(C1144,away!$B$2:$E$405,4,FALSE)</f>
        <v>1.26</v>
      </c>
      <c r="H1144" s="10">
        <f>VLOOKUP(A1144,away!$A$2:$E$405,3,FALSE)</f>
        <v>1.36708860759494</v>
      </c>
      <c r="I1144" s="10">
        <f>VLOOKUP(C1144,away!$B$2:$E$405,3,FALSE)</f>
        <v>0.63</v>
      </c>
      <c r="J1144" s="10">
        <f>VLOOKUP(B1144,home!$B$2:$E$405,4,FALSE)</f>
        <v>0.73</v>
      </c>
      <c r="K1144" s="12">
        <f t="shared" si="1456"/>
        <v>1.575000000000002</v>
      </c>
      <c r="L1144" s="12">
        <f t="shared" si="1457"/>
        <v>0.62872405063291292</v>
      </c>
      <c r="M1144" s="13">
        <f t="shared" si="1458"/>
        <v>0.1103912891771579</v>
      </c>
      <c r="N1144" s="13">
        <f t="shared" si="1459"/>
        <v>0.17386628045402391</v>
      </c>
      <c r="O1144" s="13">
        <f t="shared" si="1460"/>
        <v>6.9405658486051958E-2</v>
      </c>
      <c r="P1144" s="13">
        <f t="shared" si="1461"/>
        <v>0.10931391211553197</v>
      </c>
      <c r="Q1144" s="13">
        <f t="shared" si="1462"/>
        <v>0.13691969585754402</v>
      </c>
      <c r="R1144" s="13">
        <f t="shared" si="1463"/>
        <v>2.1818503370097591E-2</v>
      </c>
      <c r="S1144" s="13">
        <f t="shared" si="1464"/>
        <v>2.7061762461224239E-2</v>
      </c>
      <c r="T1144" s="13">
        <f t="shared" si="1465"/>
        <v>8.6084705790981542E-2</v>
      </c>
      <c r="U1144" s="13">
        <f t="shared" si="1466"/>
        <v>3.4364142807903751E-2</v>
      </c>
      <c r="V1144" s="13">
        <f t="shared" si="1467"/>
        <v>2.9775166595801608E-3</v>
      </c>
      <c r="W1144" s="13">
        <f t="shared" si="1468"/>
        <v>7.1882840325210681E-2</v>
      </c>
      <c r="X1144" s="13">
        <f t="shared" si="1469"/>
        <v>4.5194470540265354E-2</v>
      </c>
      <c r="Y1144" s="13">
        <f t="shared" si="1470"/>
        <v>1.4207425292142742E-2</v>
      </c>
      <c r="Z1144" s="13">
        <f t="shared" si="1471"/>
        <v>4.5726059391985405E-3</v>
      </c>
      <c r="AA1144" s="13">
        <f t="shared" si="1472"/>
        <v>7.2018543542377109E-3</v>
      </c>
      <c r="AB1144" s="13">
        <f t="shared" si="1473"/>
        <v>5.6714603039622049E-3</v>
      </c>
      <c r="AC1144" s="13">
        <f t="shared" si="1474"/>
        <v>1.8427857673032497E-4</v>
      </c>
      <c r="AD1144" s="13">
        <f t="shared" si="1475"/>
        <v>2.8303868378051759E-2</v>
      </c>
      <c r="AE1144" s="13">
        <f t="shared" si="1476"/>
        <v>1.7795322775229518E-2</v>
      </c>
      <c r="AF1144" s="13">
        <f t="shared" si="1477"/>
        <v>5.5941737087812152E-3</v>
      </c>
      <c r="AG1144" s="13">
        <f t="shared" si="1478"/>
        <v>1.1723971847096904E-3</v>
      </c>
      <c r="AH1144" s="13">
        <f t="shared" si="1479"/>
        <v>7.1872683201025533E-4</v>
      </c>
      <c r="AI1144" s="13">
        <f t="shared" si="1480"/>
        <v>1.1319947604161535E-3</v>
      </c>
      <c r="AJ1144" s="13">
        <f t="shared" si="1481"/>
        <v>8.9144587382772214E-4</v>
      </c>
      <c r="AK1144" s="13">
        <f t="shared" si="1482"/>
        <v>4.680090837595546E-4</v>
      </c>
      <c r="AL1144" s="13">
        <f t="shared" si="1483"/>
        <v>7.2992035120257536E-6</v>
      </c>
      <c r="AM1144" s="13">
        <f t="shared" si="1484"/>
        <v>8.9157185390863047E-3</v>
      </c>
      <c r="AN1144" s="13">
        <f t="shared" si="1485"/>
        <v>5.6055266741972982E-3</v>
      </c>
      <c r="AO1144" s="13">
        <f t="shared" si="1486"/>
        <v>1.7621647182660828E-3</v>
      </c>
      <c r="AP1144" s="13">
        <f t="shared" si="1487"/>
        <v>3.6930511318355248E-4</v>
      </c>
      <c r="AQ1144" s="13">
        <f t="shared" si="1488"/>
        <v>5.8047751670052368E-5</v>
      </c>
      <c r="AR1144" s="13">
        <f t="shared" si="1489"/>
        <v>9.0376169024009785E-5</v>
      </c>
      <c r="AS1144" s="13">
        <f t="shared" si="1490"/>
        <v>1.4234246621281559E-4</v>
      </c>
      <c r="AT1144" s="13">
        <f t="shared" si="1491"/>
        <v>1.1209469214259244E-4</v>
      </c>
      <c r="AU1144" s="13">
        <f t="shared" si="1492"/>
        <v>5.8849713374861087E-5</v>
      </c>
      <c r="AV1144" s="13">
        <f t="shared" si="1493"/>
        <v>2.3172074641351599E-5</v>
      </c>
      <c r="AW1144" s="13">
        <f t="shared" si="1494"/>
        <v>2.0077683493327345E-7</v>
      </c>
      <c r="AX1144" s="13">
        <f t="shared" si="1495"/>
        <v>2.3403761165101586E-3</v>
      </c>
      <c r="AY1144" s="13">
        <f t="shared" si="1496"/>
        <v>1.4714507519767931E-3</v>
      </c>
      <c r="AZ1144" s="13">
        <f t="shared" si="1497"/>
        <v>4.6256823854484746E-4</v>
      </c>
      <c r="BA1144" s="13">
        <f t="shared" si="1498"/>
        <v>9.6942592210682682E-5</v>
      </c>
      <c r="BB1144" s="13">
        <f t="shared" si="1499"/>
        <v>1.5237534813388771E-5</v>
      </c>
      <c r="BC1144" s="13">
        <f t="shared" si="1500"/>
        <v>1.9160409219067632E-6</v>
      </c>
      <c r="BD1144" s="13">
        <f t="shared" si="1501"/>
        <v>9.4702785115767018E-6</v>
      </c>
      <c r="BE1144" s="13">
        <f t="shared" si="1502"/>
        <v>1.4915688655733325E-5</v>
      </c>
      <c r="BF1144" s="13">
        <f t="shared" si="1503"/>
        <v>1.1746104816390009E-5</v>
      </c>
      <c r="BG1144" s="13">
        <f t="shared" si="1504"/>
        <v>6.166705028604761E-6</v>
      </c>
      <c r="BH1144" s="13">
        <f t="shared" si="1505"/>
        <v>2.4281401050131292E-6</v>
      </c>
      <c r="BI1144" s="13">
        <f t="shared" si="1506"/>
        <v>7.6486413307913574E-7</v>
      </c>
      <c r="BJ1144" s="14">
        <f t="shared" si="1507"/>
        <v>0.60212043437832163</v>
      </c>
      <c r="BK1144" s="14">
        <f t="shared" si="1508"/>
        <v>0.2514075089457134</v>
      </c>
      <c r="BL1144" s="14">
        <f t="shared" si="1509"/>
        <v>0.14214412276891292</v>
      </c>
      <c r="BM1144" s="14">
        <f t="shared" si="1510"/>
        <v>0.37705808259659718</v>
      </c>
      <c r="BN1144" s="14">
        <f t="shared" si="1511"/>
        <v>0.62171533946040736</v>
      </c>
    </row>
    <row r="1145" spans="1:66" x14ac:dyDescent="0.25">
      <c r="A1145" t="s">
        <v>19</v>
      </c>
      <c r="B1145" t="s">
        <v>244</v>
      </c>
      <c r="C1145" t="s">
        <v>154</v>
      </c>
      <c r="D1145" s="11">
        <v>44461</v>
      </c>
      <c r="E1145" s="10">
        <f>VLOOKUP(A1145,home!$A$2:$E$405,3,FALSE)</f>
        <v>1.58227848101266</v>
      </c>
      <c r="F1145" s="10">
        <f>VLOOKUP(B1145,home!$B$2:$E$405,3,FALSE)</f>
        <v>1.26</v>
      </c>
      <c r="G1145" s="10">
        <f>VLOOKUP(C1145,away!$B$2:$E$405,4,FALSE)</f>
        <v>2.0499999999999998</v>
      </c>
      <c r="H1145" s="10">
        <f>VLOOKUP(A1145,away!$A$2:$E$405,3,FALSE)</f>
        <v>1.36708860759494</v>
      </c>
      <c r="I1145" s="10">
        <f>VLOOKUP(C1145,away!$B$2:$E$405,3,FALSE)</f>
        <v>0.79</v>
      </c>
      <c r="J1145" s="10">
        <f>VLOOKUP(B1145,home!$B$2:$E$405,4,FALSE)</f>
        <v>0.55000000000000004</v>
      </c>
      <c r="K1145" s="12">
        <f t="shared" si="1456"/>
        <v>4.0870253164557004</v>
      </c>
      <c r="L1145" s="12">
        <f t="shared" si="1457"/>
        <v>0.59400000000000153</v>
      </c>
      <c r="M1145" s="13">
        <f t="shared" si="1458"/>
        <v>9.2695048371593709E-3</v>
      </c>
      <c r="N1145" s="13">
        <f t="shared" si="1459"/>
        <v>3.7884700940478931E-2</v>
      </c>
      <c r="O1145" s="13">
        <f t="shared" si="1460"/>
        <v>5.5060858732726798E-3</v>
      </c>
      <c r="P1145" s="13">
        <f t="shared" si="1461"/>
        <v>2.2503512358644541E-2</v>
      </c>
      <c r="Q1145" s="13">
        <f t="shared" si="1462"/>
        <v>7.7417865925045237E-2</v>
      </c>
      <c r="R1145" s="13">
        <f t="shared" si="1463"/>
        <v>1.63530750436199E-3</v>
      </c>
      <c r="S1145" s="13">
        <f t="shared" si="1464"/>
        <v>1.3657905070764699E-2</v>
      </c>
      <c r="T1145" s="13">
        <f t="shared" si="1465"/>
        <v>4.5986212359476981E-2</v>
      </c>
      <c r="U1145" s="13">
        <f t="shared" si="1466"/>
        <v>6.6835431705174458E-3</v>
      </c>
      <c r="V1145" s="13">
        <f t="shared" si="1467"/>
        <v>3.684133450401634E-3</v>
      </c>
      <c r="W1145" s="13">
        <f t="shared" si="1468"/>
        <v>0.10546959266054433</v>
      </c>
      <c r="X1145" s="13">
        <f t="shared" si="1469"/>
        <v>6.2648938040363492E-2</v>
      </c>
      <c r="Y1145" s="13">
        <f t="shared" si="1470"/>
        <v>1.8606734597988003E-2</v>
      </c>
      <c r="Z1145" s="13">
        <f t="shared" si="1471"/>
        <v>3.2379088586367486E-4</v>
      </c>
      <c r="AA1145" s="13">
        <f t="shared" si="1472"/>
        <v>1.3233415477624576E-3</v>
      </c>
      <c r="AB1145" s="13">
        <f t="shared" si="1473"/>
        <v>2.7042652040114171E-3</v>
      </c>
      <c r="AC1145" s="13">
        <f t="shared" si="1474"/>
        <v>5.5899657053185806E-4</v>
      </c>
      <c r="AD1145" s="13">
        <f t="shared" si="1475"/>
        <v>0.10776422382997877</v>
      </c>
      <c r="AE1145" s="13">
        <f t="shared" si="1476"/>
        <v>6.4011948955007544E-2</v>
      </c>
      <c r="AF1145" s="13">
        <f t="shared" si="1477"/>
        <v>1.901154883963729E-2</v>
      </c>
      <c r="AG1145" s="13">
        <f t="shared" si="1478"/>
        <v>3.7642866702481928E-3</v>
      </c>
      <c r="AH1145" s="13">
        <f t="shared" si="1479"/>
        <v>4.8082946550755838E-5</v>
      </c>
      <c r="AI1145" s="13">
        <f t="shared" si="1480"/>
        <v>1.9651621984272545E-4</v>
      </c>
      <c r="AJ1145" s="13">
        <f t="shared" si="1481"/>
        <v>4.0158338279569652E-4</v>
      </c>
      <c r="AK1145" s="13">
        <f t="shared" si="1482"/>
        <v>5.4709381738464403E-4</v>
      </c>
      <c r="AL1145" s="13">
        <f t="shared" si="1483"/>
        <v>5.4282883301276861E-5</v>
      </c>
      <c r="AM1145" s="13">
        <f t="shared" si="1484"/>
        <v>8.8087022200264375E-2</v>
      </c>
      <c r="AN1145" s="13">
        <f t="shared" si="1485"/>
        <v>5.2323691186957171E-2</v>
      </c>
      <c r="AO1145" s="13">
        <f t="shared" si="1486"/>
        <v>1.554013628252632E-2</v>
      </c>
      <c r="AP1145" s="13">
        <f t="shared" si="1487"/>
        <v>3.0769469839402189E-3</v>
      </c>
      <c r="AQ1145" s="13">
        <f t="shared" si="1488"/>
        <v>4.5692662711512369E-4</v>
      </c>
      <c r="AR1145" s="13">
        <f t="shared" si="1489"/>
        <v>5.7122540502298114E-6</v>
      </c>
      <c r="AS1145" s="13">
        <f t="shared" si="1490"/>
        <v>2.3346126917315856E-5</v>
      </c>
      <c r="AT1145" s="13">
        <f t="shared" si="1491"/>
        <v>4.7708105876128887E-5</v>
      </c>
      <c r="AU1145" s="13">
        <f t="shared" si="1492"/>
        <v>6.4994745505295918E-5</v>
      </c>
      <c r="AV1145" s="13">
        <f t="shared" si="1493"/>
        <v>6.6408792579184946E-5</v>
      </c>
      <c r="AW1145" s="13">
        <f t="shared" si="1494"/>
        <v>3.6606160519917342E-6</v>
      </c>
      <c r="AX1145" s="13">
        <f t="shared" si="1495"/>
        <v>6.0002314963945966E-2</v>
      </c>
      <c r="AY1145" s="13">
        <f t="shared" si="1496"/>
        <v>3.5641375088583997E-2</v>
      </c>
      <c r="AZ1145" s="13">
        <f t="shared" si="1497"/>
        <v>1.0585488401309474E-2</v>
      </c>
      <c r="BA1145" s="13">
        <f t="shared" si="1498"/>
        <v>2.095926703459281E-3</v>
      </c>
      <c r="BB1145" s="13">
        <f t="shared" si="1499"/>
        <v>3.1124511546370406E-4</v>
      </c>
      <c r="BC1145" s="13">
        <f t="shared" si="1500"/>
        <v>3.697591971708815E-5</v>
      </c>
      <c r="BD1145" s="13">
        <f t="shared" si="1501"/>
        <v>5.6551315097275241E-7</v>
      </c>
      <c r="BE1145" s="13">
        <f t="shared" si="1502"/>
        <v>2.311266564814274E-6</v>
      </c>
      <c r="BF1145" s="13">
        <f t="shared" si="1503"/>
        <v>4.7231024817367693E-6</v>
      </c>
      <c r="BG1145" s="13">
        <f t="shared" si="1504"/>
        <v>6.4344798050243076E-6</v>
      </c>
      <c r="BH1145" s="13">
        <f t="shared" si="1505"/>
        <v>6.5744704653393225E-6</v>
      </c>
      <c r="BI1145" s="13">
        <f t="shared" si="1506"/>
        <v>5.3740054468264197E-6</v>
      </c>
      <c r="BJ1145" s="14">
        <f t="shared" si="1507"/>
        <v>0.81072410229205139</v>
      </c>
      <c r="BK1145" s="14">
        <f t="shared" si="1508"/>
        <v>8.5369710259387374E-2</v>
      </c>
      <c r="BL1145" s="14">
        <f t="shared" si="1509"/>
        <v>1.9279972529342677E-2</v>
      </c>
      <c r="BM1145" s="14">
        <f t="shared" si="1510"/>
        <v>0.72584288405515052</v>
      </c>
      <c r="BN1145" s="14">
        <f t="shared" si="1511"/>
        <v>0.15421697743896276</v>
      </c>
    </row>
    <row r="1146" spans="1:66" x14ac:dyDescent="0.25">
      <c r="A1146" t="s">
        <v>19</v>
      </c>
      <c r="B1146" t="s">
        <v>141</v>
      </c>
      <c r="C1146" t="s">
        <v>139</v>
      </c>
      <c r="D1146" s="11">
        <v>44461</v>
      </c>
      <c r="E1146" s="10">
        <f>VLOOKUP(A1146,home!$A$2:$E$405,3,FALSE)</f>
        <v>1.58227848101266</v>
      </c>
      <c r="F1146" s="10">
        <f>VLOOKUP(B1146,home!$B$2:$E$405,3,FALSE)</f>
        <v>0.95</v>
      </c>
      <c r="G1146" s="10">
        <f>VLOOKUP(C1146,away!$B$2:$E$405,4,FALSE)</f>
        <v>0.42</v>
      </c>
      <c r="H1146" s="10">
        <f>VLOOKUP(A1146,away!$A$2:$E$405,3,FALSE)</f>
        <v>1.36708860759494</v>
      </c>
      <c r="I1146" s="10">
        <f>VLOOKUP(C1146,away!$B$2:$E$405,3,FALSE)</f>
        <v>1.05</v>
      </c>
      <c r="J1146" s="10">
        <f>VLOOKUP(B1146,home!$B$2:$E$405,4,FALSE)</f>
        <v>0.73</v>
      </c>
      <c r="K1146" s="12">
        <f t="shared" si="1456"/>
        <v>0.63132911392405122</v>
      </c>
      <c r="L1146" s="12">
        <f t="shared" si="1457"/>
        <v>1.0478734177215214</v>
      </c>
      <c r="M1146" s="13">
        <f t="shared" si="1458"/>
        <v>0.18652266266595005</v>
      </c>
      <c r="N1146" s="13">
        <f t="shared" si="1459"/>
        <v>0.11775718734764898</v>
      </c>
      <c r="O1146" s="13">
        <f t="shared" si="1460"/>
        <v>0.19545214001028749</v>
      </c>
      <c r="P1146" s="13">
        <f t="shared" si="1461"/>
        <v>0.12339462636725441</v>
      </c>
      <c r="Q1146" s="13">
        <f t="shared" si="1462"/>
        <v>3.7171770373189854E-2</v>
      </c>
      <c r="R1146" s="13">
        <f t="shared" si="1463"/>
        <v>0.10240455097678264</v>
      </c>
      <c r="S1146" s="13">
        <f t="shared" si="1464"/>
        <v>2.0408021200597364E-2</v>
      </c>
      <c r="T1146" s="13">
        <f t="shared" si="1465"/>
        <v>3.8951310063714044E-2</v>
      </c>
      <c r="U1146" s="13">
        <f t="shared" si="1466"/>
        <v>6.4650974429962524E-2</v>
      </c>
      <c r="V1146" s="13">
        <f t="shared" si="1467"/>
        <v>1.5001097304565569E-3</v>
      </c>
      <c r="W1146" s="13">
        <f t="shared" si="1468"/>
        <v>7.8225402842314173E-3</v>
      </c>
      <c r="X1146" s="13">
        <f t="shared" si="1469"/>
        <v>8.1970320229018557E-3</v>
      </c>
      <c r="Y1146" s="13">
        <f t="shared" si="1470"/>
        <v>4.2947259805054625E-3</v>
      </c>
      <c r="Z1146" s="13">
        <f t="shared" si="1471"/>
        <v>3.5769002274092992E-2</v>
      </c>
      <c r="AA1146" s="13">
        <f t="shared" si="1472"/>
        <v>2.2582012511650505E-2</v>
      </c>
      <c r="AB1146" s="13">
        <f t="shared" si="1473"/>
        <v>7.1283409748010744E-3</v>
      </c>
      <c r="AC1146" s="13">
        <f t="shared" si="1474"/>
        <v>6.2025130436522806E-5</v>
      </c>
      <c r="AD1146" s="13">
        <f t="shared" si="1475"/>
        <v>1.234649356569754E-3</v>
      </c>
      <c r="AE1146" s="13">
        <f t="shared" si="1476"/>
        <v>1.2937562409564252E-3</v>
      </c>
      <c r="AF1146" s="13">
        <f t="shared" si="1477"/>
        <v>6.7784638695477873E-4</v>
      </c>
      <c r="AG1146" s="13">
        <f t="shared" si="1478"/>
        <v>2.3676573672949628E-4</v>
      </c>
      <c r="AH1146" s="13">
        <f t="shared" si="1479"/>
        <v>9.3703466653606744E-3</v>
      </c>
      <c r="AI1146" s="13">
        <f t="shared" si="1480"/>
        <v>5.9157726574033441E-3</v>
      </c>
      <c r="AJ1146" s="13">
        <f t="shared" si="1481"/>
        <v>1.8673997549872911E-3</v>
      </c>
      <c r="AK1146" s="13">
        <f t="shared" si="1482"/>
        <v>3.9298127755270568E-4</v>
      </c>
      <c r="AL1146" s="13">
        <f t="shared" si="1483"/>
        <v>1.6413164354836603E-6</v>
      </c>
      <c r="AM1146" s="13">
        <f t="shared" si="1484"/>
        <v>1.5589401685801662E-4</v>
      </c>
      <c r="AN1146" s="13">
        <f t="shared" si="1485"/>
        <v>1.6335719624734632E-4</v>
      </c>
      <c r="AO1146" s="13">
        <f t="shared" si="1486"/>
        <v>8.5588831770556044E-5</v>
      </c>
      <c r="AP1146" s="13">
        <f t="shared" si="1487"/>
        <v>2.9895420555401631E-5</v>
      </c>
      <c r="AQ1146" s="13">
        <f t="shared" si="1488"/>
        <v>7.831654127902733E-6</v>
      </c>
      <c r="AR1146" s="13">
        <f t="shared" si="1489"/>
        <v>1.9637874370933908E-3</v>
      </c>
      <c r="AS1146" s="13">
        <f t="shared" si="1490"/>
        <v>1.2397961825953542E-3</v>
      </c>
      <c r="AT1146" s="13">
        <f t="shared" si="1491"/>
        <v>3.9135971270217303E-4</v>
      </c>
      <c r="AU1146" s="13">
        <f t="shared" si="1492"/>
        <v>8.2358926881944731E-5</v>
      </c>
      <c r="AV1146" s="13">
        <f t="shared" si="1493"/>
        <v>1.2998897083028469E-5</v>
      </c>
      <c r="AW1146" s="13">
        <f t="shared" si="1494"/>
        <v>3.0161605716521382E-8</v>
      </c>
      <c r="AX1146" s="13">
        <f t="shared" si="1495"/>
        <v>1.6403405254838783E-5</v>
      </c>
      <c r="AY1146" s="13">
        <f t="shared" si="1496"/>
        <v>1.7188692326659078E-5</v>
      </c>
      <c r="AZ1146" s="13">
        <f t="shared" si="1497"/>
        <v>9.0057868872499694E-6</v>
      </c>
      <c r="BA1146" s="13">
        <f t="shared" si="1498"/>
        <v>3.1456415616047619E-6</v>
      </c>
      <c r="BB1146" s="13">
        <f t="shared" si="1499"/>
        <v>8.240585435214115E-7</v>
      </c>
      <c r="BC1146" s="13">
        <f t="shared" si="1500"/>
        <v>1.7270180848048018E-7</v>
      </c>
      <c r="BD1146" s="13">
        <f t="shared" si="1501"/>
        <v>3.4296677556427296E-4</v>
      </c>
      <c r="BE1146" s="13">
        <f t="shared" si="1502"/>
        <v>2.1652491052238143E-4</v>
      </c>
      <c r="BF1146" s="13">
        <f t="shared" si="1503"/>
        <v>6.834923995128976E-5</v>
      </c>
      <c r="BG1146" s="13">
        <f t="shared" si="1504"/>
        <v>1.4383621698610044E-5</v>
      </c>
      <c r="BH1146" s="13">
        <f t="shared" si="1505"/>
        <v>2.2701997855005582E-6</v>
      </c>
      <c r="BI1146" s="13">
        <f t="shared" si="1506"/>
        <v>2.8664864380212786E-7</v>
      </c>
      <c r="BJ1146" s="14">
        <f t="shared" si="1507"/>
        <v>0.21812689119934364</v>
      </c>
      <c r="BK1146" s="14">
        <f t="shared" si="1508"/>
        <v>0.33190627510345705</v>
      </c>
      <c r="BL1146" s="14">
        <f t="shared" si="1509"/>
        <v>0.41409960181131</v>
      </c>
      <c r="BM1146" s="14">
        <f t="shared" si="1510"/>
        <v>0.23718167411636928</v>
      </c>
      <c r="BN1146" s="14">
        <f t="shared" si="1511"/>
        <v>0.76270293774111342</v>
      </c>
    </row>
    <row r="1147" spans="1:66" x14ac:dyDescent="0.25">
      <c r="A1147" t="s">
        <v>19</v>
      </c>
      <c r="B1147" t="s">
        <v>246</v>
      </c>
      <c r="C1147" t="s">
        <v>249</v>
      </c>
      <c r="D1147" s="11">
        <v>44461</v>
      </c>
      <c r="E1147" s="10">
        <f>VLOOKUP(A1147,home!$A$2:$E$405,3,FALSE)</f>
        <v>1.58227848101266</v>
      </c>
      <c r="F1147" s="10">
        <f>VLOOKUP(B1147,home!$B$2:$E$405,3,FALSE)</f>
        <v>0.79</v>
      </c>
      <c r="G1147" s="10">
        <f>VLOOKUP(C1147,away!$B$2:$E$405,4,FALSE)</f>
        <v>1.47</v>
      </c>
      <c r="H1147" s="10">
        <f>VLOOKUP(A1147,away!$A$2:$E$405,3,FALSE)</f>
        <v>1.36708860759494</v>
      </c>
      <c r="I1147" s="10">
        <f>VLOOKUP(C1147,away!$B$2:$E$405,3,FALSE)</f>
        <v>0.84</v>
      </c>
      <c r="J1147" s="10">
        <f>VLOOKUP(B1147,home!$B$2:$E$405,4,FALSE)</f>
        <v>0.91</v>
      </c>
      <c r="K1147" s="12">
        <f t="shared" si="1456"/>
        <v>1.8375000000000024</v>
      </c>
      <c r="L1147" s="12">
        <f t="shared" si="1457"/>
        <v>1.045002531645572</v>
      </c>
      <c r="M1147" s="13">
        <f t="shared" si="1458"/>
        <v>5.5994459443784408E-2</v>
      </c>
      <c r="N1147" s="13">
        <f t="shared" si="1459"/>
        <v>0.10288981922795398</v>
      </c>
      <c r="O1147" s="13">
        <f t="shared" si="1460"/>
        <v>5.8514351876880012E-2</v>
      </c>
      <c r="P1147" s="13">
        <f t="shared" si="1461"/>
        <v>0.10752012157376716</v>
      </c>
      <c r="Q1147" s="13">
        <f t="shared" si="1462"/>
        <v>9.4530021415682841E-2</v>
      </c>
      <c r="R1147" s="13">
        <f t="shared" si="1463"/>
        <v>3.0573822924469717E-2</v>
      </c>
      <c r="S1147" s="13">
        <f t="shared" si="1464"/>
        <v>5.1614823404286546E-2</v>
      </c>
      <c r="T1147" s="13">
        <f t="shared" si="1465"/>
        <v>9.8784111695898708E-2</v>
      </c>
      <c r="U1147" s="13">
        <f t="shared" si="1466"/>
        <v>5.6179399623713176E-2</v>
      </c>
      <c r="V1147" s="13">
        <f t="shared" si="1467"/>
        <v>1.1012264313616724E-2</v>
      </c>
      <c r="W1147" s="13">
        <f t="shared" si="1468"/>
        <v>5.7899638117105821E-2</v>
      </c>
      <c r="X1147" s="13">
        <f t="shared" si="1469"/>
        <v>6.0505268413738038E-2</v>
      </c>
      <c r="Y1147" s="13">
        <f t="shared" si="1470"/>
        <v>3.1614079335125556E-2</v>
      </c>
      <c r="Z1147" s="13">
        <f t="shared" si="1471"/>
        <v>1.0649907452718094E-2</v>
      </c>
      <c r="AA1147" s="13">
        <f t="shared" si="1472"/>
        <v>1.9569204944369523E-2</v>
      </c>
      <c r="AB1147" s="13">
        <f t="shared" si="1473"/>
        <v>1.7979207042639524E-2</v>
      </c>
      <c r="AC1147" s="13">
        <f t="shared" si="1474"/>
        <v>1.3216039693525882E-3</v>
      </c>
      <c r="AD1147" s="13">
        <f t="shared" si="1475"/>
        <v>2.6597646260045529E-2</v>
      </c>
      <c r="AE1147" s="13">
        <f t="shared" si="1476"/>
        <v>2.7794607677560958E-2</v>
      </c>
      <c r="AF1147" s="13">
        <f t="shared" si="1477"/>
        <v>1.4522717694573325E-2</v>
      </c>
      <c r="AG1147" s="13">
        <f t="shared" si="1478"/>
        <v>5.0587589190676909E-3</v>
      </c>
      <c r="AH1147" s="13">
        <f t="shared" si="1479"/>
        <v>2.7822950624703628E-3</v>
      </c>
      <c r="AI1147" s="13">
        <f t="shared" si="1480"/>
        <v>5.1124671772892986E-3</v>
      </c>
      <c r="AJ1147" s="13">
        <f t="shared" si="1481"/>
        <v>4.6970792191345489E-3</v>
      </c>
      <c r="AK1147" s="13">
        <f t="shared" si="1482"/>
        <v>2.8769610217199153E-3</v>
      </c>
      <c r="AL1147" s="13">
        <f t="shared" si="1483"/>
        <v>1.0150934279476257E-4</v>
      </c>
      <c r="AM1147" s="13">
        <f t="shared" si="1484"/>
        <v>9.7746350005667414E-3</v>
      </c>
      <c r="AN1147" s="13">
        <f t="shared" si="1485"/>
        <v>1.0214518321503661E-2</v>
      </c>
      <c r="AO1147" s="13">
        <f t="shared" si="1486"/>
        <v>5.3370987527557017E-3</v>
      </c>
      <c r="AP1147" s="13">
        <f t="shared" si="1487"/>
        <v>1.859093902757378E-3</v>
      </c>
      <c r="AQ1147" s="13">
        <f t="shared" si="1488"/>
        <v>4.8568945873707662E-4</v>
      </c>
      <c r="AR1147" s="13">
        <f t="shared" si="1489"/>
        <v>5.8150107681330106E-4</v>
      </c>
      <c r="AS1147" s="13">
        <f t="shared" si="1490"/>
        <v>1.0685082286444421E-3</v>
      </c>
      <c r="AT1147" s="13">
        <f t="shared" si="1491"/>
        <v>9.8169193506708239E-4</v>
      </c>
      <c r="AU1147" s="13">
        <f t="shared" si="1492"/>
        <v>6.0128631022858883E-4</v>
      </c>
      <c r="AV1147" s="13">
        <f t="shared" si="1493"/>
        <v>2.7621589876125841E-4</v>
      </c>
      <c r="AW1147" s="13">
        <f t="shared" si="1494"/>
        <v>5.4143734271917205E-6</v>
      </c>
      <c r="AX1147" s="13">
        <f t="shared" si="1495"/>
        <v>2.9934819689235673E-3</v>
      </c>
      <c r="AY1147" s="13">
        <f t="shared" si="1496"/>
        <v>3.1281962359604992E-3</v>
      </c>
      <c r="AZ1147" s="13">
        <f t="shared" si="1497"/>
        <v>1.6344864930314352E-3</v>
      </c>
      <c r="BA1147" s="13">
        <f t="shared" si="1498"/>
        <v>5.6934750771944753E-4</v>
      </c>
      <c r="BB1147" s="13">
        <f t="shared" si="1499"/>
        <v>1.4874239673822985E-4</v>
      </c>
      <c r="BC1147" s="13">
        <f t="shared" si="1500"/>
        <v>3.1087236230896067E-5</v>
      </c>
      <c r="BD1147" s="13">
        <f t="shared" si="1501"/>
        <v>1.0127834957075426E-4</v>
      </c>
      <c r="BE1147" s="13">
        <f t="shared" si="1502"/>
        <v>1.8609896733626119E-4</v>
      </c>
      <c r="BF1147" s="13">
        <f t="shared" si="1503"/>
        <v>1.7097842624019019E-4</v>
      </c>
      <c r="BG1147" s="13">
        <f t="shared" si="1504"/>
        <v>1.0472428607211665E-4</v>
      </c>
      <c r="BH1147" s="13">
        <f t="shared" si="1505"/>
        <v>4.8107718914378663E-5</v>
      </c>
      <c r="BI1147" s="13">
        <f t="shared" si="1506"/>
        <v>1.7679586701034175E-5</v>
      </c>
      <c r="BJ1147" s="14">
        <f t="shared" si="1507"/>
        <v>0.55637304603167714</v>
      </c>
      <c r="BK1147" s="14">
        <f t="shared" si="1508"/>
        <v>0.23069297828356267</v>
      </c>
      <c r="BL1147" s="14">
        <f t="shared" si="1509"/>
        <v>0.20242285967703549</v>
      </c>
      <c r="BM1147" s="14">
        <f t="shared" si="1510"/>
        <v>0.54699341311992189</v>
      </c>
      <c r="BN1147" s="14">
        <f t="shared" si="1511"/>
        <v>0.45002259646253806</v>
      </c>
    </row>
    <row r="1148" spans="1:66" x14ac:dyDescent="0.25">
      <c r="A1148" t="s">
        <v>19</v>
      </c>
      <c r="B1148" t="s">
        <v>352</v>
      </c>
      <c r="C1148" t="s">
        <v>247</v>
      </c>
      <c r="D1148" s="11">
        <v>44461</v>
      </c>
      <c r="E1148" s="10">
        <f>VLOOKUP(A1148,home!$A$2:$E$405,3,FALSE)</f>
        <v>1.58227848101266</v>
      </c>
      <c r="F1148" s="10">
        <f>VLOOKUP(B1148,home!$B$2:$E$405,3,FALSE)</f>
        <v>0.84</v>
      </c>
      <c r="G1148" s="10">
        <f>VLOOKUP(C1148,away!$B$2:$E$405,4,FALSE)</f>
        <v>0.16</v>
      </c>
      <c r="H1148" s="10">
        <f>VLOOKUP(A1148,away!$A$2:$E$405,3,FALSE)</f>
        <v>1.36708860759494</v>
      </c>
      <c r="I1148" s="10">
        <f>VLOOKUP(C1148,away!$B$2:$E$405,3,FALSE)</f>
        <v>1.42</v>
      </c>
      <c r="J1148" s="10">
        <f>VLOOKUP(B1148,home!$B$2:$E$405,4,FALSE)</f>
        <v>0.24</v>
      </c>
      <c r="K1148" s="12">
        <f t="shared" si="1456"/>
        <v>0.21265822784810151</v>
      </c>
      <c r="L1148" s="12">
        <f t="shared" si="1457"/>
        <v>0.46590379746835553</v>
      </c>
      <c r="M1148" s="13">
        <f t="shared" si="1458"/>
        <v>0.50734601881002772</v>
      </c>
      <c r="N1148" s="13">
        <f t="shared" si="1459"/>
        <v>0.10789130526593008</v>
      </c>
      <c r="O1148" s="13">
        <f t="shared" si="1460"/>
        <v>0.23637443679404363</v>
      </c>
      <c r="P1148" s="13">
        <f t="shared" si="1461"/>
        <v>5.0266968837214397E-2</v>
      </c>
      <c r="Q1148" s="13">
        <f t="shared" si="1462"/>
        <v>1.1471986889035612E-2</v>
      </c>
      <c r="R1148" s="13">
        <f t="shared" si="1463"/>
        <v>5.5063873863394362E-2</v>
      </c>
      <c r="S1148" s="13">
        <f t="shared" si="1464"/>
        <v>1.2450911519952296E-3</v>
      </c>
      <c r="T1148" s="13">
        <f t="shared" si="1465"/>
        <v>5.3448422561088779E-3</v>
      </c>
      <c r="U1148" s="13">
        <f t="shared" si="1466"/>
        <v>1.170978583424084E-2</v>
      </c>
      <c r="V1148" s="13">
        <f t="shared" si="1467"/>
        <v>1.3706831633288759E-5</v>
      </c>
      <c r="W1148" s="13">
        <f t="shared" si="1468"/>
        <v>8.1320413390632287E-4</v>
      </c>
      <c r="X1148" s="13">
        <f t="shared" si="1469"/>
        <v>3.7887489410392091E-4</v>
      </c>
      <c r="Y1148" s="13">
        <f t="shared" si="1470"/>
        <v>8.8259625964218918E-5</v>
      </c>
      <c r="Z1148" s="13">
        <f t="shared" si="1471"/>
        <v>8.5514893120913239E-3</v>
      </c>
      <c r="AA1148" s="13">
        <f t="shared" si="1472"/>
        <v>1.8185445625713216E-3</v>
      </c>
      <c r="AB1148" s="13">
        <f t="shared" si="1473"/>
        <v>1.9336423196960904E-4</v>
      </c>
      <c r="AC1148" s="13">
        <f t="shared" si="1474"/>
        <v>8.4878077907203179E-8</v>
      </c>
      <c r="AD1148" s="13">
        <f t="shared" si="1475"/>
        <v>4.3233637498817222E-5</v>
      </c>
      <c r="AE1148" s="13">
        <f t="shared" si="1476"/>
        <v>2.0142715889069238E-5</v>
      </c>
      <c r="AF1148" s="13">
        <f t="shared" si="1477"/>
        <v>4.6922839120217705E-6</v>
      </c>
      <c r="AG1148" s="13">
        <f t="shared" si="1478"/>
        <v>7.2871763113687164E-7</v>
      </c>
      <c r="AH1148" s="13">
        <f t="shared" si="1479"/>
        <v>9.960428361283503E-4</v>
      </c>
      <c r="AI1148" s="13">
        <f t="shared" si="1480"/>
        <v>2.1181670439185195E-4</v>
      </c>
      <c r="AJ1148" s="13">
        <f t="shared" si="1481"/>
        <v>2.2522282492298202E-5</v>
      </c>
      <c r="AK1148" s="13">
        <f t="shared" si="1482"/>
        <v>1.5965162273021529E-6</v>
      </c>
      <c r="AL1148" s="13">
        <f t="shared" si="1483"/>
        <v>3.3638294488887099E-10</v>
      </c>
      <c r="AM1148" s="13">
        <f t="shared" si="1484"/>
        <v>1.8387977467851406E-6</v>
      </c>
      <c r="AN1148" s="13">
        <f t="shared" si="1485"/>
        <v>8.5670285300345257E-7</v>
      </c>
      <c r="AO1148" s="13">
        <f t="shared" si="1486"/>
        <v>1.9957055625814148E-7</v>
      </c>
      <c r="AP1148" s="13">
        <f t="shared" si="1487"/>
        <v>3.0993560007846746E-8</v>
      </c>
      <c r="AQ1148" s="13">
        <f t="shared" si="1488"/>
        <v>3.6100043261797869E-9</v>
      </c>
      <c r="AR1148" s="13">
        <f t="shared" si="1489"/>
        <v>9.281202795866989E-5</v>
      </c>
      <c r="AS1148" s="13">
        <f t="shared" si="1490"/>
        <v>1.9737241388679188E-5</v>
      </c>
      <c r="AT1148" s="13">
        <f t="shared" si="1491"/>
        <v>2.0986433881633587E-6</v>
      </c>
      <c r="AU1148" s="13">
        <f t="shared" si="1492"/>
        <v>1.4876459460398511E-7</v>
      </c>
      <c r="AV1148" s="13">
        <f t="shared" si="1493"/>
        <v>7.9090037637561793E-9</v>
      </c>
      <c r="AW1148" s="13">
        <f t="shared" si="1494"/>
        <v>9.257845063216835E-13</v>
      </c>
      <c r="AX1148" s="13">
        <f t="shared" si="1495"/>
        <v>6.5172578367068281E-8</v>
      </c>
      <c r="AY1148" s="13">
        <f t="shared" si="1496"/>
        <v>3.0364151752021108E-8</v>
      </c>
      <c r="AZ1148" s="13">
        <f t="shared" si="1497"/>
        <v>7.0733868040860281E-9</v>
      </c>
      <c r="BA1148" s="13">
        <f t="shared" si="1498"/>
        <v>1.0985059243287455E-9</v>
      </c>
      <c r="BB1148" s="13">
        <f t="shared" si="1499"/>
        <v>1.2794952042156207E-10</v>
      </c>
      <c r="BC1148" s="13">
        <f t="shared" si="1500"/>
        <v>1.1922433489732138E-11</v>
      </c>
      <c r="BD1148" s="13">
        <f t="shared" si="1501"/>
        <v>7.2069127127805814E-6</v>
      </c>
      <c r="BE1148" s="13">
        <f t="shared" si="1502"/>
        <v>1.5326092857558721E-6</v>
      </c>
      <c r="BF1148" s="13">
        <f t="shared" si="1503"/>
        <v>1.6296098734619415E-7</v>
      </c>
      <c r="BG1148" s="13">
        <f t="shared" si="1504"/>
        <v>1.1551664925806181E-8</v>
      </c>
      <c r="BH1148" s="13">
        <f t="shared" si="1505"/>
        <v>6.1413914795425346E-10</v>
      </c>
      <c r="BI1148" s="13">
        <f t="shared" si="1506"/>
        <v>2.6120348571218926E-11</v>
      </c>
      <c r="BJ1148" s="14">
        <f t="shared" si="1507"/>
        <v>0.1260603039431952</v>
      </c>
      <c r="BK1148" s="14">
        <f t="shared" si="1508"/>
        <v>0.55887190120948316</v>
      </c>
      <c r="BL1148" s="14">
        <f t="shared" si="1509"/>
        <v>0.30651570288670366</v>
      </c>
      <c r="BM1148" s="14">
        <f t="shared" si="1510"/>
        <v>3.158477652860181E-2</v>
      </c>
      <c r="BN1148" s="14">
        <f t="shared" si="1511"/>
        <v>0.96841459045964573</v>
      </c>
    </row>
    <row r="1149" spans="1:66" x14ac:dyDescent="0.25">
      <c r="A1149" t="s">
        <v>19</v>
      </c>
      <c r="B1149" t="s">
        <v>253</v>
      </c>
      <c r="C1149" t="s">
        <v>146</v>
      </c>
      <c r="D1149" s="11">
        <v>44461</v>
      </c>
      <c r="E1149" s="10">
        <f>VLOOKUP(A1149,home!$A$2:$E$405,3,FALSE)</f>
        <v>1.58227848101266</v>
      </c>
      <c r="F1149" s="10">
        <f>VLOOKUP(B1149,home!$B$2:$E$405,3,FALSE)</f>
        <v>1.39</v>
      </c>
      <c r="G1149" s="10">
        <f>VLOOKUP(C1149,away!$B$2:$E$405,4,FALSE)</f>
        <v>0.95</v>
      </c>
      <c r="H1149" s="10">
        <f>VLOOKUP(A1149,away!$A$2:$E$405,3,FALSE)</f>
        <v>1.36708860759494</v>
      </c>
      <c r="I1149" s="10">
        <f>VLOOKUP(C1149,away!$B$2:$E$405,3,FALSE)</f>
        <v>0.63</v>
      </c>
      <c r="J1149" s="10">
        <f>VLOOKUP(B1149,home!$B$2:$E$405,4,FALSE)</f>
        <v>1.02</v>
      </c>
      <c r="K1149" s="12">
        <f t="shared" si="1456"/>
        <v>2.0893987341772173</v>
      </c>
      <c r="L1149" s="12">
        <f t="shared" si="1457"/>
        <v>0.87849113924050848</v>
      </c>
      <c r="M1149" s="13">
        <f t="shared" si="1458"/>
        <v>5.141168110862622E-2</v>
      </c>
      <c r="N1149" s="13">
        <f t="shared" si="1459"/>
        <v>0.10741950143028639</v>
      </c>
      <c r="O1149" s="13">
        <f t="shared" si="1460"/>
        <v>4.5164706307386775E-2</v>
      </c>
      <c r="P1149" s="13">
        <f t="shared" si="1461"/>
        <v>9.4367080188139718E-2</v>
      </c>
      <c r="Q1149" s="13">
        <f t="shared" si="1462"/>
        <v>0.11222108515719409</v>
      </c>
      <c r="R1149" s="13">
        <f t="shared" si="1463"/>
        <v>1.9838397148719593E-2</v>
      </c>
      <c r="S1149" s="13">
        <f t="shared" si="1464"/>
        <v>4.3303125044770331E-2</v>
      </c>
      <c r="T1149" s="13">
        <f t="shared" si="1465"/>
        <v>9.8585228946549544E-2</v>
      </c>
      <c r="U1149" s="13">
        <f t="shared" si="1466"/>
        <v>4.1450321890639637E-2</v>
      </c>
      <c r="V1149" s="13">
        <f t="shared" si="1467"/>
        <v>8.8315197060693743E-3</v>
      </c>
      <c r="W1149" s="13">
        <f t="shared" si="1468"/>
        <v>7.8158197758478348E-2</v>
      </c>
      <c r="X1149" s="13">
        <f t="shared" si="1469"/>
        <v>6.8661284189830599E-2</v>
      </c>
      <c r="Y1149" s="13">
        <f t="shared" si="1470"/>
        <v>3.0159164884820296E-2</v>
      </c>
      <c r="Z1149" s="13">
        <f t="shared" si="1471"/>
        <v>5.8092853706281106E-3</v>
      </c>
      <c r="AA1149" s="13">
        <f t="shared" si="1472"/>
        <v>1.2137913499864601E-2</v>
      </c>
      <c r="AB1149" s="13">
        <f t="shared" si="1473"/>
        <v>1.2680470551084828E-2</v>
      </c>
      <c r="AC1149" s="13">
        <f t="shared" si="1474"/>
        <v>1.0131509881539716E-3</v>
      </c>
      <c r="AD1149" s="13">
        <f t="shared" si="1475"/>
        <v>4.0825909865534318E-2</v>
      </c>
      <c r="AE1149" s="13">
        <f t="shared" si="1476"/>
        <v>3.5865200068303564E-2</v>
      </c>
      <c r="AF1149" s="13">
        <f t="shared" si="1477"/>
        <v>1.5753630233546378E-2</v>
      </c>
      <c r="AG1149" s="13">
        <f t="shared" si="1478"/>
        <v>4.6131415236806252E-3</v>
      </c>
      <c r="AH1149" s="13">
        <f t="shared" si="1479"/>
        <v>1.2758514308540767E-3</v>
      </c>
      <c r="AI1149" s="13">
        <f t="shared" si="1480"/>
        <v>2.6657623646246997E-3</v>
      </c>
      <c r="AJ1149" s="13">
        <f t="shared" si="1481"/>
        <v>2.7849202551320567E-3</v>
      </c>
      <c r="AK1149" s="13">
        <f t="shared" si="1482"/>
        <v>1.9396029519524708E-3</v>
      </c>
      <c r="AL1149" s="13">
        <f t="shared" si="1483"/>
        <v>7.4386286135877405E-5</v>
      </c>
      <c r="AM1149" s="13">
        <f t="shared" si="1484"/>
        <v>1.7060320878936112E-2</v>
      </c>
      <c r="AN1149" s="13">
        <f t="shared" si="1485"/>
        <v>1.4987340724745219E-2</v>
      </c>
      <c r="AO1149" s="13">
        <f t="shared" si="1486"/>
        <v>6.583123013733547E-3</v>
      </c>
      <c r="AP1149" s="13">
        <f t="shared" si="1487"/>
        <v>1.9277384120317312E-3</v>
      </c>
      <c r="AQ1149" s="13">
        <f t="shared" si="1488"/>
        <v>4.2337527843586093E-4</v>
      </c>
      <c r="AR1149" s="13">
        <f t="shared" si="1489"/>
        <v>2.2416483539852618E-4</v>
      </c>
      <c r="AS1149" s="13">
        <f t="shared" si="1490"/>
        <v>4.6836972332872493E-4</v>
      </c>
      <c r="AT1149" s="13">
        <f t="shared" si="1491"/>
        <v>4.8930555352498571E-4</v>
      </c>
      <c r="AU1149" s="13">
        <f t="shared" si="1492"/>
        <v>3.4078480138699589E-4</v>
      </c>
      <c r="AV1149" s="13">
        <f t="shared" si="1493"/>
        <v>1.7800883316120594E-4</v>
      </c>
      <c r="AW1149" s="13">
        <f t="shared" si="1494"/>
        <v>3.7927052100230272E-6</v>
      </c>
      <c r="AX1149" s="13">
        <f t="shared" si="1495"/>
        <v>5.9409688081843775E-3</v>
      </c>
      <c r="AY1149" s="13">
        <f t="shared" si="1496"/>
        <v>5.2190884564942202E-3</v>
      </c>
      <c r="AZ1149" s="13">
        <f t="shared" si="1497"/>
        <v>2.2924614819712971E-3</v>
      </c>
      <c r="BA1149" s="13">
        <f t="shared" si="1498"/>
        <v>6.7130236632064974E-4</v>
      </c>
      <c r="BB1149" s="13">
        <f t="shared" si="1499"/>
        <v>1.4743329514096916E-4</v>
      </c>
      <c r="BC1149" s="13">
        <f t="shared" si="1500"/>
        <v>2.5903768682074426E-5</v>
      </c>
      <c r="BD1149" s="13">
        <f t="shared" si="1501"/>
        <v>3.2821136937818713E-5</v>
      </c>
      <c r="BE1149" s="13">
        <f t="shared" si="1502"/>
        <v>6.8576441972135528E-5</v>
      </c>
      <c r="BF1149" s="13">
        <f t="shared" si="1503"/>
        <v>7.1641765525478688E-5</v>
      </c>
      <c r="BG1149" s="13">
        <f t="shared" si="1504"/>
        <v>4.9896071401052061E-5</v>
      </c>
      <c r="BH1149" s="13">
        <f t="shared" si="1505"/>
        <v>2.6063197106443561E-5</v>
      </c>
      <c r="BI1149" s="13">
        <f t="shared" si="1506"/>
        <v>1.0891282208562896E-5</v>
      </c>
      <c r="BJ1149" s="14">
        <f t="shared" si="1507"/>
        <v>0.6475414005429001</v>
      </c>
      <c r="BK1149" s="14">
        <f t="shared" si="1508"/>
        <v>0.20422003177838968</v>
      </c>
      <c r="BL1149" s="14">
        <f t="shared" si="1509"/>
        <v>0.14189847004221068</v>
      </c>
      <c r="BM1149" s="14">
        <f t="shared" si="1510"/>
        <v>0.56383144064249169</v>
      </c>
      <c r="BN1149" s="14">
        <f t="shared" si="1511"/>
        <v>0.43042245134035279</v>
      </c>
    </row>
    <row r="1150" spans="1:66" x14ac:dyDescent="0.25">
      <c r="A1150" t="s">
        <v>19</v>
      </c>
      <c r="B1150" t="s">
        <v>254</v>
      </c>
      <c r="C1150" t="s">
        <v>142</v>
      </c>
      <c r="D1150" s="11">
        <v>44461</v>
      </c>
      <c r="E1150" s="10">
        <f>VLOOKUP(A1150,home!$A$2:$E$405,3,FALSE)</f>
        <v>1.58227848101266</v>
      </c>
      <c r="F1150" s="10">
        <f>VLOOKUP(B1150,home!$B$2:$E$405,3,FALSE)</f>
        <v>0.79</v>
      </c>
      <c r="G1150" s="10">
        <f>VLOOKUP(C1150,away!$B$2:$E$405,4,FALSE)</f>
        <v>0.63</v>
      </c>
      <c r="H1150" s="10">
        <f>VLOOKUP(A1150,away!$A$2:$E$405,3,FALSE)</f>
        <v>1.36708860759494</v>
      </c>
      <c r="I1150" s="10">
        <f>VLOOKUP(C1150,away!$B$2:$E$405,3,FALSE)</f>
        <v>1.58</v>
      </c>
      <c r="J1150" s="10">
        <f>VLOOKUP(B1150,home!$B$2:$E$405,4,FALSE)</f>
        <v>1.46</v>
      </c>
      <c r="K1150" s="12">
        <f t="shared" si="1456"/>
        <v>0.78750000000000098</v>
      </c>
      <c r="L1150" s="12">
        <f t="shared" si="1457"/>
        <v>3.153600000000008</v>
      </c>
      <c r="M1150" s="13">
        <f t="shared" si="1458"/>
        <v>1.9426833471022139E-2</v>
      </c>
      <c r="N1150" s="13">
        <f t="shared" si="1459"/>
        <v>1.5298631358429952E-2</v>
      </c>
      <c r="O1150" s="13">
        <f t="shared" si="1460"/>
        <v>6.1264462034215574E-2</v>
      </c>
      <c r="P1150" s="13">
        <f t="shared" si="1461"/>
        <v>4.8245763851944824E-2</v>
      </c>
      <c r="Q1150" s="13">
        <f t="shared" si="1462"/>
        <v>6.0238360973818E-3</v>
      </c>
      <c r="R1150" s="13">
        <f t="shared" si="1463"/>
        <v>9.660180373555137E-2</v>
      </c>
      <c r="S1150" s="13">
        <f t="shared" si="1464"/>
        <v>2.9954106173937831E-2</v>
      </c>
      <c r="T1150" s="13">
        <f t="shared" si="1465"/>
        <v>1.8996769516703295E-2</v>
      </c>
      <c r="U1150" s="13">
        <f t="shared" si="1466"/>
        <v>7.6073920441746795E-2</v>
      </c>
      <c r="V1150" s="13">
        <f t="shared" si="1467"/>
        <v>8.2655360576364377E-3</v>
      </c>
      <c r="W1150" s="13">
        <f t="shared" si="1468"/>
        <v>1.5812569755627246E-3</v>
      </c>
      <c r="X1150" s="13">
        <f t="shared" si="1469"/>
        <v>4.9866519981346218E-3</v>
      </c>
      <c r="Y1150" s="13">
        <f t="shared" si="1470"/>
        <v>7.8629528706586922E-3</v>
      </c>
      <c r="Z1150" s="13">
        <f t="shared" si="1471"/>
        <v>0.10154781608681186</v>
      </c>
      <c r="AA1150" s="13">
        <f t="shared" si="1472"/>
        <v>7.996890516836444E-2</v>
      </c>
      <c r="AB1150" s="13">
        <f t="shared" si="1473"/>
        <v>3.1487756410043533E-2</v>
      </c>
      <c r="AC1150" s="13">
        <f t="shared" si="1474"/>
        <v>1.2829455111061166E-3</v>
      </c>
      <c r="AD1150" s="13">
        <f t="shared" si="1475"/>
        <v>3.1130996706391176E-4</v>
      </c>
      <c r="AE1150" s="13">
        <f t="shared" si="1476"/>
        <v>9.8174711213275473E-4</v>
      </c>
      <c r="AF1150" s="13">
        <f t="shared" si="1477"/>
        <v>1.5480188464109318E-3</v>
      </c>
      <c r="AG1150" s="13">
        <f t="shared" si="1478"/>
        <v>1.6272774113471756E-3</v>
      </c>
      <c r="AH1150" s="13">
        <f t="shared" si="1479"/>
        <v>8.0060298202842675E-2</v>
      </c>
      <c r="AI1150" s="13">
        <f t="shared" si="1480"/>
        <v>6.3047484834738682E-2</v>
      </c>
      <c r="AJ1150" s="13">
        <f t="shared" si="1481"/>
        <v>2.4824947153678383E-2</v>
      </c>
      <c r="AK1150" s="13">
        <f t="shared" si="1482"/>
        <v>6.5165486278405847E-3</v>
      </c>
      <c r="AL1150" s="13">
        <f t="shared" si="1483"/>
        <v>1.2744575436046427E-4</v>
      </c>
      <c r="AM1150" s="13">
        <f t="shared" si="1484"/>
        <v>4.9031319812566178E-5</v>
      </c>
      <c r="AN1150" s="13">
        <f t="shared" si="1485"/>
        <v>1.546251701609091E-4</v>
      </c>
      <c r="AO1150" s="13">
        <f t="shared" si="1486"/>
        <v>2.4381296830972211E-4</v>
      </c>
      <c r="AP1150" s="13">
        <f t="shared" si="1487"/>
        <v>2.5629619228718052E-4</v>
      </c>
      <c r="AQ1150" s="13">
        <f t="shared" si="1488"/>
        <v>2.0206391799921367E-4</v>
      </c>
      <c r="AR1150" s="13">
        <f t="shared" si="1489"/>
        <v>5.0495631282497025E-2</v>
      </c>
      <c r="AS1150" s="13">
        <f t="shared" si="1490"/>
        <v>3.9765309634966453E-2</v>
      </c>
      <c r="AT1150" s="13">
        <f t="shared" si="1491"/>
        <v>1.5657590668768057E-2</v>
      </c>
      <c r="AU1150" s="13">
        <f t="shared" si="1492"/>
        <v>4.1101175505516207E-3</v>
      </c>
      <c r="AV1150" s="13">
        <f t="shared" si="1493"/>
        <v>8.0917939276485128E-4</v>
      </c>
      <c r="AW1150" s="13">
        <f t="shared" si="1494"/>
        <v>8.791845364556671E-6</v>
      </c>
      <c r="AX1150" s="13">
        <f t="shared" si="1495"/>
        <v>6.4353607253993176E-6</v>
      </c>
      <c r="AY1150" s="13">
        <f t="shared" si="1496"/>
        <v>2.029455358361934E-5</v>
      </c>
      <c r="AZ1150" s="13">
        <f t="shared" si="1497"/>
        <v>3.200045209065106E-5</v>
      </c>
      <c r="BA1150" s="13">
        <f t="shared" si="1498"/>
        <v>3.3638875237692481E-5</v>
      </c>
      <c r="BB1150" s="13">
        <f t="shared" si="1499"/>
        <v>2.6520889237396818E-5</v>
      </c>
      <c r="BC1150" s="13">
        <f t="shared" si="1500"/>
        <v>1.6727255259810953E-5</v>
      </c>
      <c r="BD1150" s="13">
        <f t="shared" si="1501"/>
        <v>2.6540503802080541E-2</v>
      </c>
      <c r="BE1150" s="13">
        <f t="shared" si="1502"/>
        <v>2.0900646744138451E-2</v>
      </c>
      <c r="BF1150" s="13">
        <f t="shared" si="1503"/>
        <v>8.2296296555045244E-3</v>
      </c>
      <c r="BG1150" s="13">
        <f t="shared" si="1504"/>
        <v>2.1602777845699406E-3</v>
      </c>
      <c r="BH1150" s="13">
        <f t="shared" si="1505"/>
        <v>4.2530468883720754E-4</v>
      </c>
      <c r="BI1150" s="13">
        <f t="shared" si="1506"/>
        <v>6.6985488491860281E-5</v>
      </c>
      <c r="BJ1150" s="14">
        <f t="shared" si="1507"/>
        <v>6.0259899108530017E-2</v>
      </c>
      <c r="BK1150" s="14">
        <f t="shared" si="1508"/>
        <v>0.10732292537359144</v>
      </c>
      <c r="BL1150" s="14">
        <f t="shared" si="1509"/>
        <v>0.6890073033021924</v>
      </c>
      <c r="BM1150" s="14">
        <f t="shared" si="1510"/>
        <v>0.71126511061436104</v>
      </c>
      <c r="BN1150" s="14">
        <f t="shared" si="1511"/>
        <v>0.24686133054854564</v>
      </c>
    </row>
    <row r="1151" spans="1:66" x14ac:dyDescent="0.25">
      <c r="A1151" t="s">
        <v>22</v>
      </c>
      <c r="B1151" t="s">
        <v>267</v>
      </c>
      <c r="C1151" t="s">
        <v>163</v>
      </c>
      <c r="D1151" s="11">
        <v>44461</v>
      </c>
      <c r="E1151" s="10">
        <f>VLOOKUP(A1151,home!$A$2:$E$405,3,FALSE)</f>
        <v>1.6949152542372901</v>
      </c>
      <c r="F1151" s="10">
        <f>VLOOKUP(B1151,home!$B$2:$E$405,3,FALSE)</f>
        <v>0.39</v>
      </c>
      <c r="G1151" s="10">
        <f>VLOOKUP(C1151,away!$B$2:$E$405,4,FALSE)</f>
        <v>1.18</v>
      </c>
      <c r="H1151" s="10">
        <f>VLOOKUP(A1151,away!$A$2:$E$405,3,FALSE)</f>
        <v>1.55932203389831</v>
      </c>
      <c r="I1151" s="10">
        <f>VLOOKUP(C1151,away!$B$2:$E$405,3,FALSE)</f>
        <v>0.98</v>
      </c>
      <c r="J1151" s="10">
        <f>VLOOKUP(B1151,home!$B$2:$E$405,4,FALSE)</f>
        <v>1.5</v>
      </c>
      <c r="K1151" s="12">
        <f t="shared" si="1456"/>
        <v>0.78000000000000091</v>
      </c>
      <c r="L1151" s="12">
        <f t="shared" si="1457"/>
        <v>2.2922033898305156</v>
      </c>
      <c r="M1151" s="13">
        <f t="shared" si="1458"/>
        <v>4.6318983559832792E-2</v>
      </c>
      <c r="N1151" s="13">
        <f t="shared" si="1459"/>
        <v>3.6128807176669615E-2</v>
      </c>
      <c r="O1151" s="13">
        <f t="shared" si="1460"/>
        <v>0.10617253112935265</v>
      </c>
      <c r="P1151" s="13">
        <f t="shared" si="1461"/>
        <v>8.2814574280895156E-2</v>
      </c>
      <c r="Q1151" s="13">
        <f t="shared" si="1462"/>
        <v>1.4090234798901168E-2</v>
      </c>
      <c r="R1151" s="13">
        <f t="shared" si="1463"/>
        <v>0.12168451788079407</v>
      </c>
      <c r="S1151" s="13">
        <f t="shared" si="1464"/>
        <v>3.7016430339337637E-2</v>
      </c>
      <c r="T1151" s="13">
        <f t="shared" si="1465"/>
        <v>3.229768396954915E-2</v>
      </c>
      <c r="U1151" s="13">
        <f t="shared" si="1466"/>
        <v>9.491392394701946E-2</v>
      </c>
      <c r="V1151" s="13">
        <f t="shared" si="1467"/>
        <v>7.3535962156154305E-3</v>
      </c>
      <c r="W1151" s="13">
        <f t="shared" si="1468"/>
        <v>3.6634610477143076E-3</v>
      </c>
      <c r="X1151" s="13">
        <f t="shared" si="1469"/>
        <v>8.397397832082789E-3</v>
      </c>
      <c r="Y1151" s="13">
        <f t="shared" si="1470"/>
        <v>9.6242718882277971E-3</v>
      </c>
      <c r="Z1151" s="13">
        <f t="shared" si="1471"/>
        <v>9.2975221458749369E-2</v>
      </c>
      <c r="AA1151" s="13">
        <f t="shared" si="1472"/>
        <v>7.2520672737824587E-2</v>
      </c>
      <c r="AB1151" s="13">
        <f t="shared" si="1473"/>
        <v>2.8283062367751622E-2</v>
      </c>
      <c r="AC1151" s="13">
        <f t="shared" si="1474"/>
        <v>8.2172698592782999E-4</v>
      </c>
      <c r="AD1151" s="13">
        <f t="shared" si="1475"/>
        <v>7.1437490430429078E-4</v>
      </c>
      <c r="AE1151" s="13">
        <f t="shared" si="1476"/>
        <v>1.6374925772561456E-3</v>
      </c>
      <c r="AF1151" s="13">
        <f t="shared" si="1477"/>
        <v>1.8767330182044223E-3</v>
      </c>
      <c r="AG1151" s="13">
        <f t="shared" si="1478"/>
        <v>1.4339512620450104E-3</v>
      </c>
      <c r="AH1151" s="13">
        <f t="shared" si="1479"/>
        <v>5.3279529449497071E-2</v>
      </c>
      <c r="AI1151" s="13">
        <f t="shared" si="1480"/>
        <v>4.1558032970607756E-2</v>
      </c>
      <c r="AJ1151" s="13">
        <f t="shared" si="1481"/>
        <v>1.6207632858537043E-2</v>
      </c>
      <c r="AK1151" s="13">
        <f t="shared" si="1482"/>
        <v>4.2139845432196364E-3</v>
      </c>
      <c r="AL1151" s="13">
        <f t="shared" si="1483"/>
        <v>5.8767239938960378E-5</v>
      </c>
      <c r="AM1151" s="13">
        <f t="shared" si="1484"/>
        <v>1.1144248507146954E-4</v>
      </c>
      <c r="AN1151" s="13">
        <f t="shared" si="1485"/>
        <v>2.5544884205195911E-4</v>
      </c>
      <c r="AO1151" s="13">
        <f t="shared" si="1486"/>
        <v>2.9277035083989037E-4</v>
      </c>
      <c r="AP1151" s="13">
        <f t="shared" si="1487"/>
        <v>2.23696396879022E-4</v>
      </c>
      <c r="AQ1151" s="13">
        <f t="shared" si="1488"/>
        <v>1.281894098047417E-4</v>
      </c>
      <c r="AR1151" s="13">
        <f t="shared" si="1489"/>
        <v>2.4425503602542382E-2</v>
      </c>
      <c r="AS1151" s="13">
        <f t="shared" si="1490"/>
        <v>1.9051892809983078E-2</v>
      </c>
      <c r="AT1151" s="13">
        <f t="shared" si="1491"/>
        <v>7.4302381958934087E-3</v>
      </c>
      <c r="AU1151" s="13">
        <f t="shared" si="1492"/>
        <v>1.9318619309322887E-3</v>
      </c>
      <c r="AV1151" s="13">
        <f t="shared" si="1493"/>
        <v>3.7671307653179667E-4</v>
      </c>
      <c r="AW1151" s="13">
        <f t="shared" si="1494"/>
        <v>2.9186401096464827E-6</v>
      </c>
      <c r="AX1151" s="13">
        <f t="shared" si="1495"/>
        <v>1.4487523059291047E-5</v>
      </c>
      <c r="AY1151" s="13">
        <f t="shared" si="1496"/>
        <v>3.3208349466754699E-5</v>
      </c>
      <c r="AZ1151" s="13">
        <f t="shared" si="1497"/>
        <v>3.8060145609185765E-5</v>
      </c>
      <c r="BA1151" s="13">
        <f t="shared" si="1498"/>
        <v>2.9080531594272873E-5</v>
      </c>
      <c r="BB1151" s="13">
        <f t="shared" si="1499"/>
        <v>1.6664623274616429E-5</v>
      </c>
      <c r="BC1151" s="13">
        <f t="shared" si="1500"/>
        <v>7.6397411920648525E-6</v>
      </c>
      <c r="BD1151" s="13">
        <f t="shared" si="1501"/>
        <v>9.3313703593441953E-3</v>
      </c>
      <c r="BE1151" s="13">
        <f t="shared" si="1502"/>
        <v>7.278468880288479E-3</v>
      </c>
      <c r="BF1151" s="13">
        <f t="shared" si="1503"/>
        <v>2.8386028633125104E-3</v>
      </c>
      <c r="BG1151" s="13">
        <f t="shared" si="1504"/>
        <v>7.3803674446125357E-4</v>
      </c>
      <c r="BH1151" s="13">
        <f t="shared" si="1505"/>
        <v>1.4391716516994461E-4</v>
      </c>
      <c r="BI1151" s="13">
        <f t="shared" si="1506"/>
        <v>2.2451077766511396E-5</v>
      </c>
      <c r="BJ1151" s="14">
        <f t="shared" si="1507"/>
        <v>0.111015096873798</v>
      </c>
      <c r="BK1151" s="14">
        <f t="shared" si="1508"/>
        <v>0.17441728697101458</v>
      </c>
      <c r="BL1151" s="14">
        <f t="shared" si="1509"/>
        <v>0.61240294459082967</v>
      </c>
      <c r="BM1151" s="14">
        <f t="shared" si="1510"/>
        <v>0.5835706113585889</v>
      </c>
      <c r="BN1151" s="14">
        <f t="shared" si="1511"/>
        <v>0.40720964882644539</v>
      </c>
    </row>
    <row r="1152" spans="1:66" x14ac:dyDescent="0.25">
      <c r="A1152" t="s">
        <v>22</v>
      </c>
      <c r="B1152" t="s">
        <v>165</v>
      </c>
      <c r="C1152" t="s">
        <v>264</v>
      </c>
      <c r="D1152" s="11">
        <v>44461</v>
      </c>
      <c r="E1152" s="10">
        <f>VLOOKUP(A1152,home!$A$2:$E$405,3,FALSE)</f>
        <v>1.6949152542372901</v>
      </c>
      <c r="F1152" s="10">
        <f>VLOOKUP(B1152,home!$B$2:$E$405,3,FALSE)</f>
        <v>0.59</v>
      </c>
      <c r="G1152" s="10">
        <f>VLOOKUP(C1152,away!$B$2:$E$405,4,FALSE)</f>
        <v>1.18</v>
      </c>
      <c r="H1152" s="10">
        <f>VLOOKUP(A1152,away!$A$2:$E$405,3,FALSE)</f>
        <v>1.55932203389831</v>
      </c>
      <c r="I1152" s="10">
        <f>VLOOKUP(C1152,away!$B$2:$E$405,3,FALSE)</f>
        <v>1.18</v>
      </c>
      <c r="J1152" s="10">
        <f>VLOOKUP(B1152,home!$B$2:$E$405,4,FALSE)</f>
        <v>1.28</v>
      </c>
      <c r="K1152" s="12">
        <f t="shared" si="1456"/>
        <v>1.1800000000000013</v>
      </c>
      <c r="L1152" s="12">
        <f t="shared" si="1457"/>
        <v>2.3552000000000075</v>
      </c>
      <c r="M1152" s="13">
        <f t="shared" si="1458"/>
        <v>2.9152925821135323E-2</v>
      </c>
      <c r="N1152" s="13">
        <f t="shared" si="1459"/>
        <v>3.4400452468939711E-2</v>
      </c>
      <c r="O1152" s="13">
        <f t="shared" si="1460"/>
        <v>6.866097089393812E-2</v>
      </c>
      <c r="P1152" s="13">
        <f t="shared" si="1461"/>
        <v>8.1019945654847061E-2</v>
      </c>
      <c r="Q1152" s="13">
        <f t="shared" si="1462"/>
        <v>2.0296266956674455E-2</v>
      </c>
      <c r="R1152" s="13">
        <f t="shared" si="1463"/>
        <v>8.0855159324701831E-2</v>
      </c>
      <c r="S1152" s="13">
        <f t="shared" si="1464"/>
        <v>5.6291361921857533E-2</v>
      </c>
      <c r="T1152" s="13">
        <f t="shared" si="1465"/>
        <v>4.7801767936359825E-2</v>
      </c>
      <c r="U1152" s="13">
        <f t="shared" si="1466"/>
        <v>9.5409088003148249E-2</v>
      </c>
      <c r="V1152" s="13">
        <f t="shared" si="1467"/>
        <v>1.7382372267340455E-2</v>
      </c>
      <c r="W1152" s="13">
        <f t="shared" si="1468"/>
        <v>7.9831983362919617E-3</v>
      </c>
      <c r="X1152" s="13">
        <f t="shared" si="1469"/>
        <v>1.8802028721634886E-2</v>
      </c>
      <c r="Y1152" s="13">
        <f t="shared" si="1470"/>
        <v>2.2141269022597321E-2</v>
      </c>
      <c r="Z1152" s="13">
        <f t="shared" si="1471"/>
        <v>6.3476690413846099E-2</v>
      </c>
      <c r="AA1152" s="13">
        <f t="shared" si="1472"/>
        <v>7.490249468833847E-2</v>
      </c>
      <c r="AB1152" s="13">
        <f t="shared" si="1473"/>
        <v>4.4192471866119749E-2</v>
      </c>
      <c r="AC1152" s="13">
        <f t="shared" si="1474"/>
        <v>3.0192485333479808E-3</v>
      </c>
      <c r="AD1152" s="13">
        <f t="shared" si="1475"/>
        <v>2.3550435092061306E-3</v>
      </c>
      <c r="AE1152" s="13">
        <f t="shared" si="1476"/>
        <v>5.5465984728822956E-3</v>
      </c>
      <c r="AF1152" s="13">
        <f t="shared" si="1477"/>
        <v>6.5316743616662155E-3</v>
      </c>
      <c r="AG1152" s="13">
        <f t="shared" si="1478"/>
        <v>5.1277998188654387E-3</v>
      </c>
      <c r="AH1152" s="13">
        <f t="shared" si="1479"/>
        <v>3.7375075315672718E-2</v>
      </c>
      <c r="AI1152" s="13">
        <f t="shared" si="1480"/>
        <v>4.4102588872493846E-2</v>
      </c>
      <c r="AJ1152" s="13">
        <f t="shared" si="1481"/>
        <v>2.6020527434771401E-2</v>
      </c>
      <c r="AK1152" s="13">
        <f t="shared" si="1482"/>
        <v>1.0234740791010095E-2</v>
      </c>
      <c r="AL1152" s="13">
        <f t="shared" si="1483"/>
        <v>3.3563609167898406E-4</v>
      </c>
      <c r="AM1152" s="13">
        <f t="shared" si="1484"/>
        <v>5.5579026817264665E-4</v>
      </c>
      <c r="AN1152" s="13">
        <f t="shared" si="1485"/>
        <v>1.3089972396002215E-3</v>
      </c>
      <c r="AO1152" s="13">
        <f t="shared" si="1486"/>
        <v>1.5414751493532265E-3</v>
      </c>
      <c r="AP1152" s="13">
        <f t="shared" si="1487"/>
        <v>1.2101607572522432E-3</v>
      </c>
      <c r="AQ1152" s="13">
        <f t="shared" si="1488"/>
        <v>7.1254265387012323E-4</v>
      </c>
      <c r="AR1152" s="13">
        <f t="shared" si="1489"/>
        <v>1.7605155476694539E-2</v>
      </c>
      <c r="AS1152" s="13">
        <f t="shared" si="1490"/>
        <v>2.0774083462499576E-2</v>
      </c>
      <c r="AT1152" s="13">
        <f t="shared" si="1491"/>
        <v>1.2256709242874765E-2</v>
      </c>
      <c r="AU1152" s="13">
        <f t="shared" si="1492"/>
        <v>4.8209723021974127E-3</v>
      </c>
      <c r="AV1152" s="13">
        <f t="shared" si="1493"/>
        <v>1.4221868291482381E-3</v>
      </c>
      <c r="AW1152" s="13">
        <f t="shared" si="1494"/>
        <v>2.5910509591232456E-5</v>
      </c>
      <c r="AX1152" s="13">
        <f t="shared" si="1495"/>
        <v>1.0930541940728734E-4</v>
      </c>
      <c r="AY1152" s="13">
        <f t="shared" si="1496"/>
        <v>2.5743612378804394E-4</v>
      </c>
      <c r="AZ1152" s="13">
        <f t="shared" si="1497"/>
        <v>3.031567793728016E-4</v>
      </c>
      <c r="BA1152" s="13">
        <f t="shared" si="1498"/>
        <v>2.3799828225960816E-4</v>
      </c>
      <c r="BB1152" s="13">
        <f t="shared" si="1499"/>
        <v>1.4013338859445777E-4</v>
      </c>
      <c r="BC1152" s="13">
        <f t="shared" si="1500"/>
        <v>6.6008431363533633E-5</v>
      </c>
      <c r="BD1152" s="13">
        <f t="shared" si="1501"/>
        <v>6.9106103631185111E-3</v>
      </c>
      <c r="BE1152" s="13">
        <f t="shared" si="1502"/>
        <v>8.1545202284798515E-3</v>
      </c>
      <c r="BF1152" s="13">
        <f t="shared" si="1503"/>
        <v>4.8111669348031181E-3</v>
      </c>
      <c r="BG1152" s="13">
        <f t="shared" si="1504"/>
        <v>1.8923923276892285E-3</v>
      </c>
      <c r="BH1152" s="13">
        <f t="shared" si="1505"/>
        <v>5.5825573666832293E-4</v>
      </c>
      <c r="BI1152" s="13">
        <f t="shared" si="1506"/>
        <v>1.3174835385372415E-4</v>
      </c>
      <c r="BJ1152" s="14">
        <f t="shared" si="1507"/>
        <v>0.17742910409815249</v>
      </c>
      <c r="BK1152" s="14">
        <f t="shared" si="1508"/>
        <v>0.18745892641399536</v>
      </c>
      <c r="BL1152" s="14">
        <f t="shared" si="1509"/>
        <v>0.56109091844822179</v>
      </c>
      <c r="BM1152" s="14">
        <f t="shared" si="1510"/>
        <v>0.67483839263978196</v>
      </c>
      <c r="BN1152" s="14">
        <f t="shared" si="1511"/>
        <v>0.31438572112023649</v>
      </c>
    </row>
    <row r="1153" spans="1:66" x14ac:dyDescent="0.25">
      <c r="A1153" t="s">
        <v>22</v>
      </c>
      <c r="B1153" t="s">
        <v>290</v>
      </c>
      <c r="C1153" t="s">
        <v>266</v>
      </c>
      <c r="D1153" s="11">
        <v>44461</v>
      </c>
      <c r="E1153" s="10">
        <f>VLOOKUP(A1153,home!$A$2:$E$405,3,FALSE)</f>
        <v>1.6949152542372901</v>
      </c>
      <c r="F1153" s="10">
        <f>VLOOKUP(B1153,home!$B$2:$E$405,3,FALSE)</f>
        <v>0.79</v>
      </c>
      <c r="G1153" s="10">
        <f>VLOOKUP(C1153,away!$B$2:$E$405,4,FALSE)</f>
        <v>0</v>
      </c>
      <c r="H1153" s="10">
        <f>VLOOKUP(A1153,away!$A$2:$E$405,3,FALSE)</f>
        <v>1.55932203389831</v>
      </c>
      <c r="I1153" s="10">
        <f>VLOOKUP(C1153,away!$B$2:$E$405,3,FALSE)</f>
        <v>0.89</v>
      </c>
      <c r="J1153" s="10">
        <f>VLOOKUP(B1153,home!$B$2:$E$405,4,FALSE)</f>
        <v>1.5</v>
      </c>
      <c r="K1153" s="12">
        <f t="shared" si="1456"/>
        <v>0</v>
      </c>
      <c r="L1153" s="12">
        <f t="shared" si="1457"/>
        <v>2.0816949152542437</v>
      </c>
      <c r="M1153" s="13">
        <f t="shared" si="1458"/>
        <v>0.12471864542073867</v>
      </c>
      <c r="N1153" s="13">
        <f t="shared" si="1459"/>
        <v>0</v>
      </c>
      <c r="O1153" s="13">
        <f t="shared" si="1460"/>
        <v>0.25962617000974864</v>
      </c>
      <c r="P1153" s="13">
        <f t="shared" si="1461"/>
        <v>0</v>
      </c>
      <c r="Q1153" s="13">
        <f t="shared" si="1462"/>
        <v>0</v>
      </c>
      <c r="R1153" s="13">
        <f t="shared" si="1463"/>
        <v>0.27023123898811385</v>
      </c>
      <c r="S1153" s="13">
        <f t="shared" si="1464"/>
        <v>0</v>
      </c>
      <c r="T1153" s="13">
        <f t="shared" si="1465"/>
        <v>0</v>
      </c>
      <c r="U1153" s="13">
        <f t="shared" si="1466"/>
        <v>0</v>
      </c>
      <c r="V1153" s="13">
        <f t="shared" si="1467"/>
        <v>0</v>
      </c>
      <c r="W1153" s="13">
        <f t="shared" si="1468"/>
        <v>0</v>
      </c>
      <c r="X1153" s="13">
        <f t="shared" si="1469"/>
        <v>0</v>
      </c>
      <c r="Y1153" s="13">
        <f t="shared" si="1470"/>
        <v>0</v>
      </c>
      <c r="Z1153" s="13">
        <f t="shared" si="1471"/>
        <v>0.18751299871480362</v>
      </c>
      <c r="AA1153" s="13">
        <f t="shared" si="1472"/>
        <v>0</v>
      </c>
      <c r="AB1153" s="13">
        <f t="shared" si="1473"/>
        <v>0</v>
      </c>
      <c r="AC1153" s="13">
        <f t="shared" si="1474"/>
        <v>0</v>
      </c>
      <c r="AD1153" s="13">
        <f t="shared" si="1475"/>
        <v>0</v>
      </c>
      <c r="AE1153" s="13">
        <f t="shared" si="1476"/>
        <v>0</v>
      </c>
      <c r="AF1153" s="13">
        <f t="shared" si="1477"/>
        <v>0</v>
      </c>
      <c r="AG1153" s="13">
        <f t="shared" si="1478"/>
        <v>0</v>
      </c>
      <c r="AH1153" s="13">
        <f t="shared" si="1479"/>
        <v>9.7586213992170573E-2</v>
      </c>
      <c r="AI1153" s="13">
        <f t="shared" si="1480"/>
        <v>0</v>
      </c>
      <c r="AJ1153" s="13">
        <f t="shared" si="1481"/>
        <v>0</v>
      </c>
      <c r="AK1153" s="13">
        <f t="shared" si="1482"/>
        <v>0</v>
      </c>
      <c r="AL1153" s="13">
        <f t="shared" si="1483"/>
        <v>0</v>
      </c>
      <c r="AM1153" s="13">
        <f t="shared" si="1484"/>
        <v>0</v>
      </c>
      <c r="AN1153" s="13">
        <f t="shared" si="1485"/>
        <v>0</v>
      </c>
      <c r="AO1153" s="13">
        <f t="shared" si="1486"/>
        <v>0</v>
      </c>
      <c r="AP1153" s="13">
        <f t="shared" si="1487"/>
        <v>0</v>
      </c>
      <c r="AQ1153" s="13">
        <f t="shared" si="1488"/>
        <v>0</v>
      </c>
      <c r="AR1153" s="13">
        <f t="shared" si="1489"/>
        <v>4.0628945093282805E-2</v>
      </c>
      <c r="AS1153" s="13">
        <f t="shared" si="1490"/>
        <v>0</v>
      </c>
      <c r="AT1153" s="13">
        <f t="shared" si="1491"/>
        <v>0</v>
      </c>
      <c r="AU1153" s="13">
        <f t="shared" si="1492"/>
        <v>0</v>
      </c>
      <c r="AV1153" s="13">
        <f t="shared" si="1493"/>
        <v>0</v>
      </c>
      <c r="AW1153" s="13">
        <f t="shared" si="1494"/>
        <v>0</v>
      </c>
      <c r="AX1153" s="13">
        <f t="shared" si="1495"/>
        <v>0</v>
      </c>
      <c r="AY1153" s="13">
        <f t="shared" si="1496"/>
        <v>0</v>
      </c>
      <c r="AZ1153" s="13">
        <f t="shared" si="1497"/>
        <v>0</v>
      </c>
      <c r="BA1153" s="13">
        <f t="shared" si="1498"/>
        <v>0</v>
      </c>
      <c r="BB1153" s="13">
        <f t="shared" si="1499"/>
        <v>0</v>
      </c>
      <c r="BC1153" s="13">
        <f t="shared" si="1500"/>
        <v>0</v>
      </c>
      <c r="BD1153" s="13">
        <f t="shared" si="1501"/>
        <v>1.4096178068805108E-2</v>
      </c>
      <c r="BE1153" s="13">
        <f t="shared" si="1502"/>
        <v>0</v>
      </c>
      <c r="BF1153" s="13">
        <f t="shared" si="1503"/>
        <v>0</v>
      </c>
      <c r="BG1153" s="13">
        <f t="shared" si="1504"/>
        <v>0</v>
      </c>
      <c r="BH1153" s="13">
        <f t="shared" si="1505"/>
        <v>0</v>
      </c>
      <c r="BI1153" s="13">
        <f t="shared" si="1506"/>
        <v>0</v>
      </c>
      <c r="BJ1153" s="14">
        <f t="shared" si="1507"/>
        <v>0</v>
      </c>
      <c r="BK1153" s="14">
        <f t="shared" si="1508"/>
        <v>0.12471864542073867</v>
      </c>
      <c r="BL1153" s="14">
        <f t="shared" si="1509"/>
        <v>0.68216874615212109</v>
      </c>
      <c r="BM1153" s="14">
        <f t="shared" si="1510"/>
        <v>0.33982433586906208</v>
      </c>
      <c r="BN1153" s="14">
        <f t="shared" si="1511"/>
        <v>0.65457605441860123</v>
      </c>
    </row>
    <row r="1154" spans="1:66" x14ac:dyDescent="0.25">
      <c r="A1154" t="s">
        <v>22</v>
      </c>
      <c r="B1154" t="s">
        <v>291</v>
      </c>
      <c r="C1154" t="s">
        <v>175</v>
      </c>
      <c r="D1154" s="11">
        <v>44461</v>
      </c>
      <c r="E1154" s="10">
        <f>VLOOKUP(A1154,home!$A$2:$E$405,3,FALSE)</f>
        <v>1.6949152542372901</v>
      </c>
      <c r="F1154" s="10">
        <f>VLOOKUP(B1154,home!$B$2:$E$405,3,FALSE)</f>
        <v>1.57</v>
      </c>
      <c r="G1154" s="10">
        <f>VLOOKUP(C1154,away!$B$2:$E$405,4,FALSE)</f>
        <v>0</v>
      </c>
      <c r="H1154" s="10">
        <f>VLOOKUP(A1154,away!$A$2:$E$405,3,FALSE)</f>
        <v>1.55932203389831</v>
      </c>
      <c r="I1154" s="10">
        <f>VLOOKUP(C1154,away!$B$2:$E$405,3,FALSE)</f>
        <v>0</v>
      </c>
      <c r="J1154" s="10">
        <f>VLOOKUP(B1154,home!$B$2:$E$405,4,FALSE)</f>
        <v>0.21</v>
      </c>
      <c r="K1154" s="12">
        <f t="shared" si="1456"/>
        <v>0</v>
      </c>
      <c r="L1154" s="12">
        <f t="shared" si="1457"/>
        <v>0</v>
      </c>
      <c r="M1154" s="13">
        <f t="shared" si="1458"/>
        <v>1</v>
      </c>
      <c r="N1154" s="13">
        <f t="shared" si="1459"/>
        <v>0</v>
      </c>
      <c r="O1154" s="13">
        <f t="shared" si="1460"/>
        <v>0</v>
      </c>
      <c r="P1154" s="13">
        <f t="shared" si="1461"/>
        <v>0</v>
      </c>
      <c r="Q1154" s="13">
        <f t="shared" si="1462"/>
        <v>0</v>
      </c>
      <c r="R1154" s="13">
        <f t="shared" si="1463"/>
        <v>0</v>
      </c>
      <c r="S1154" s="13">
        <f t="shared" si="1464"/>
        <v>0</v>
      </c>
      <c r="T1154" s="13">
        <f t="shared" si="1465"/>
        <v>0</v>
      </c>
      <c r="U1154" s="13">
        <f t="shared" si="1466"/>
        <v>0</v>
      </c>
      <c r="V1154" s="13">
        <f t="shared" si="1467"/>
        <v>0</v>
      </c>
      <c r="W1154" s="13">
        <f t="shared" si="1468"/>
        <v>0</v>
      </c>
      <c r="X1154" s="13">
        <f t="shared" si="1469"/>
        <v>0</v>
      </c>
      <c r="Y1154" s="13">
        <f t="shared" si="1470"/>
        <v>0</v>
      </c>
      <c r="Z1154" s="13">
        <f t="shared" si="1471"/>
        <v>0</v>
      </c>
      <c r="AA1154" s="13">
        <f t="shared" si="1472"/>
        <v>0</v>
      </c>
      <c r="AB1154" s="13">
        <f t="shared" si="1473"/>
        <v>0</v>
      </c>
      <c r="AC1154" s="13">
        <f t="shared" si="1474"/>
        <v>0</v>
      </c>
      <c r="AD1154" s="13">
        <f t="shared" si="1475"/>
        <v>0</v>
      </c>
      <c r="AE1154" s="13">
        <f t="shared" si="1476"/>
        <v>0</v>
      </c>
      <c r="AF1154" s="13">
        <f t="shared" si="1477"/>
        <v>0</v>
      </c>
      <c r="AG1154" s="13">
        <f t="shared" si="1478"/>
        <v>0</v>
      </c>
      <c r="AH1154" s="13">
        <f t="shared" si="1479"/>
        <v>0</v>
      </c>
      <c r="AI1154" s="13">
        <f t="shared" si="1480"/>
        <v>0</v>
      </c>
      <c r="AJ1154" s="13">
        <f t="shared" si="1481"/>
        <v>0</v>
      </c>
      <c r="AK1154" s="13">
        <f t="shared" si="1482"/>
        <v>0</v>
      </c>
      <c r="AL1154" s="13">
        <f t="shared" si="1483"/>
        <v>0</v>
      </c>
      <c r="AM1154" s="13">
        <f t="shared" si="1484"/>
        <v>0</v>
      </c>
      <c r="AN1154" s="13">
        <f t="shared" si="1485"/>
        <v>0</v>
      </c>
      <c r="AO1154" s="13">
        <f t="shared" si="1486"/>
        <v>0</v>
      </c>
      <c r="AP1154" s="13">
        <f t="shared" si="1487"/>
        <v>0</v>
      </c>
      <c r="AQ1154" s="13">
        <f t="shared" si="1488"/>
        <v>0</v>
      </c>
      <c r="AR1154" s="13">
        <f t="shared" si="1489"/>
        <v>0</v>
      </c>
      <c r="AS1154" s="13">
        <f t="shared" si="1490"/>
        <v>0</v>
      </c>
      <c r="AT1154" s="13">
        <f t="shared" si="1491"/>
        <v>0</v>
      </c>
      <c r="AU1154" s="13">
        <f t="shared" si="1492"/>
        <v>0</v>
      </c>
      <c r="AV1154" s="13">
        <f t="shared" si="1493"/>
        <v>0</v>
      </c>
      <c r="AW1154" s="13">
        <f t="shared" si="1494"/>
        <v>0</v>
      </c>
      <c r="AX1154" s="13">
        <f t="shared" si="1495"/>
        <v>0</v>
      </c>
      <c r="AY1154" s="13">
        <f t="shared" si="1496"/>
        <v>0</v>
      </c>
      <c r="AZ1154" s="13">
        <f t="shared" si="1497"/>
        <v>0</v>
      </c>
      <c r="BA1154" s="13">
        <f t="shared" si="1498"/>
        <v>0</v>
      </c>
      <c r="BB1154" s="13">
        <f t="shared" si="1499"/>
        <v>0</v>
      </c>
      <c r="BC1154" s="13">
        <f t="shared" si="1500"/>
        <v>0</v>
      </c>
      <c r="BD1154" s="13">
        <f t="shared" si="1501"/>
        <v>0</v>
      </c>
      <c r="BE1154" s="13">
        <f t="shared" si="1502"/>
        <v>0</v>
      </c>
      <c r="BF1154" s="13">
        <f t="shared" si="1503"/>
        <v>0</v>
      </c>
      <c r="BG1154" s="13">
        <f t="shared" si="1504"/>
        <v>0</v>
      </c>
      <c r="BH1154" s="13">
        <f t="shared" si="1505"/>
        <v>0</v>
      </c>
      <c r="BI1154" s="13">
        <f t="shared" si="1506"/>
        <v>0</v>
      </c>
      <c r="BJ1154" s="14">
        <f t="shared" si="1507"/>
        <v>0</v>
      </c>
      <c r="BK1154" s="14">
        <f t="shared" si="1508"/>
        <v>1</v>
      </c>
      <c r="BL1154" s="14">
        <f t="shared" si="1509"/>
        <v>0</v>
      </c>
      <c r="BM1154" s="14">
        <f t="shared" si="1510"/>
        <v>0</v>
      </c>
      <c r="BN1154" s="14">
        <f t="shared" si="1511"/>
        <v>1</v>
      </c>
    </row>
    <row r="1155" spans="1:66" x14ac:dyDescent="0.25">
      <c r="A1155" t="s">
        <v>301</v>
      </c>
      <c r="B1155" t="s">
        <v>504</v>
      </c>
      <c r="C1155" t="s">
        <v>302</v>
      </c>
      <c r="D1155" s="11">
        <v>44461</v>
      </c>
      <c r="E1155" s="10">
        <f>VLOOKUP(A1155,home!$A$2:$E$405,3,FALSE)</f>
        <v>1.3432835820895499</v>
      </c>
      <c r="F1155" s="10" t="e">
        <f>VLOOKUP(B1155,home!$B$2:$E$405,3,FALSE)</f>
        <v>#N/A</v>
      </c>
      <c r="G1155" s="10">
        <f>VLOOKUP(C1155,away!$B$2:$E$405,4,FALSE)</f>
        <v>1.49</v>
      </c>
      <c r="H1155" s="10">
        <f>VLOOKUP(A1155,away!$A$2:$E$405,3,FALSE)</f>
        <v>1.0597014925373101</v>
      </c>
      <c r="I1155" s="10">
        <f>VLOOKUP(C1155,away!$B$2:$E$405,3,FALSE)</f>
        <v>0</v>
      </c>
      <c r="J1155" s="10" t="e">
        <f>VLOOKUP(B1155,home!$B$2:$E$405,4,FALSE)</f>
        <v>#N/A</v>
      </c>
      <c r="K1155" s="12" t="e">
        <f t="shared" si="1456"/>
        <v>#N/A</v>
      </c>
      <c r="L1155" s="12" t="e">
        <f t="shared" si="1457"/>
        <v>#N/A</v>
      </c>
      <c r="M1155" s="13" t="e">
        <f t="shared" si="1458"/>
        <v>#N/A</v>
      </c>
      <c r="N1155" s="13" t="e">
        <f t="shared" si="1459"/>
        <v>#N/A</v>
      </c>
      <c r="O1155" s="13" t="e">
        <f t="shared" si="1460"/>
        <v>#N/A</v>
      </c>
      <c r="P1155" s="13" t="e">
        <f t="shared" si="1461"/>
        <v>#N/A</v>
      </c>
      <c r="Q1155" s="13" t="e">
        <f t="shared" si="1462"/>
        <v>#N/A</v>
      </c>
      <c r="R1155" s="13" t="e">
        <f t="shared" si="1463"/>
        <v>#N/A</v>
      </c>
      <c r="S1155" s="13" t="e">
        <f t="shared" si="1464"/>
        <v>#N/A</v>
      </c>
      <c r="T1155" s="13" t="e">
        <f t="shared" si="1465"/>
        <v>#N/A</v>
      </c>
      <c r="U1155" s="13" t="e">
        <f t="shared" si="1466"/>
        <v>#N/A</v>
      </c>
      <c r="V1155" s="13" t="e">
        <f t="shared" si="1467"/>
        <v>#N/A</v>
      </c>
      <c r="W1155" s="13" t="e">
        <f t="shared" si="1468"/>
        <v>#N/A</v>
      </c>
      <c r="X1155" s="13" t="e">
        <f t="shared" si="1469"/>
        <v>#N/A</v>
      </c>
      <c r="Y1155" s="13" t="e">
        <f t="shared" si="1470"/>
        <v>#N/A</v>
      </c>
      <c r="Z1155" s="13" t="e">
        <f t="shared" si="1471"/>
        <v>#N/A</v>
      </c>
      <c r="AA1155" s="13" t="e">
        <f t="shared" si="1472"/>
        <v>#N/A</v>
      </c>
      <c r="AB1155" s="13" t="e">
        <f t="shared" si="1473"/>
        <v>#N/A</v>
      </c>
      <c r="AC1155" s="13" t="e">
        <f t="shared" si="1474"/>
        <v>#N/A</v>
      </c>
      <c r="AD1155" s="13" t="e">
        <f t="shared" si="1475"/>
        <v>#N/A</v>
      </c>
      <c r="AE1155" s="13" t="e">
        <f t="shared" si="1476"/>
        <v>#N/A</v>
      </c>
      <c r="AF1155" s="13" t="e">
        <f t="shared" si="1477"/>
        <v>#N/A</v>
      </c>
      <c r="AG1155" s="13" t="e">
        <f t="shared" si="1478"/>
        <v>#N/A</v>
      </c>
      <c r="AH1155" s="13" t="e">
        <f t="shared" si="1479"/>
        <v>#N/A</v>
      </c>
      <c r="AI1155" s="13" t="e">
        <f t="shared" si="1480"/>
        <v>#N/A</v>
      </c>
      <c r="AJ1155" s="13" t="e">
        <f t="shared" si="1481"/>
        <v>#N/A</v>
      </c>
      <c r="AK1155" s="13" t="e">
        <f t="shared" si="1482"/>
        <v>#N/A</v>
      </c>
      <c r="AL1155" s="13" t="e">
        <f t="shared" si="1483"/>
        <v>#N/A</v>
      </c>
      <c r="AM1155" s="13" t="e">
        <f t="shared" si="1484"/>
        <v>#N/A</v>
      </c>
      <c r="AN1155" s="13" t="e">
        <f t="shared" si="1485"/>
        <v>#N/A</v>
      </c>
      <c r="AO1155" s="13" t="e">
        <f t="shared" si="1486"/>
        <v>#N/A</v>
      </c>
      <c r="AP1155" s="13" t="e">
        <f t="shared" si="1487"/>
        <v>#N/A</v>
      </c>
      <c r="AQ1155" s="13" t="e">
        <f t="shared" si="1488"/>
        <v>#N/A</v>
      </c>
      <c r="AR1155" s="13" t="e">
        <f t="shared" si="1489"/>
        <v>#N/A</v>
      </c>
      <c r="AS1155" s="13" t="e">
        <f t="shared" si="1490"/>
        <v>#N/A</v>
      </c>
      <c r="AT1155" s="13" t="e">
        <f t="shared" si="1491"/>
        <v>#N/A</v>
      </c>
      <c r="AU1155" s="13" t="e">
        <f t="shared" si="1492"/>
        <v>#N/A</v>
      </c>
      <c r="AV1155" s="13" t="e">
        <f t="shared" si="1493"/>
        <v>#N/A</v>
      </c>
      <c r="AW1155" s="13" t="e">
        <f t="shared" si="1494"/>
        <v>#N/A</v>
      </c>
      <c r="AX1155" s="13" t="e">
        <f t="shared" si="1495"/>
        <v>#N/A</v>
      </c>
      <c r="AY1155" s="13" t="e">
        <f t="shared" si="1496"/>
        <v>#N/A</v>
      </c>
      <c r="AZ1155" s="13" t="e">
        <f t="shared" si="1497"/>
        <v>#N/A</v>
      </c>
      <c r="BA1155" s="13" t="e">
        <f t="shared" si="1498"/>
        <v>#N/A</v>
      </c>
      <c r="BB1155" s="13" t="e">
        <f t="shared" si="1499"/>
        <v>#N/A</v>
      </c>
      <c r="BC1155" s="13" t="e">
        <f t="shared" si="1500"/>
        <v>#N/A</v>
      </c>
      <c r="BD1155" s="13" t="e">
        <f t="shared" si="1501"/>
        <v>#N/A</v>
      </c>
      <c r="BE1155" s="13" t="e">
        <f t="shared" si="1502"/>
        <v>#N/A</v>
      </c>
      <c r="BF1155" s="13" t="e">
        <f t="shared" si="1503"/>
        <v>#N/A</v>
      </c>
      <c r="BG1155" s="13" t="e">
        <f t="shared" si="1504"/>
        <v>#N/A</v>
      </c>
      <c r="BH1155" s="13" t="e">
        <f t="shared" si="1505"/>
        <v>#N/A</v>
      </c>
      <c r="BI1155" s="13" t="e">
        <f t="shared" si="1506"/>
        <v>#N/A</v>
      </c>
      <c r="BJ1155" s="14" t="e">
        <f t="shared" si="1507"/>
        <v>#N/A</v>
      </c>
      <c r="BK1155" s="14" t="e">
        <f t="shared" si="1508"/>
        <v>#N/A</v>
      </c>
      <c r="BL1155" s="14" t="e">
        <f t="shared" si="1509"/>
        <v>#N/A</v>
      </c>
      <c r="BM1155" s="14" t="e">
        <f t="shared" si="1510"/>
        <v>#N/A</v>
      </c>
      <c r="BN1155" s="14" t="e">
        <f t="shared" si="1511"/>
        <v>#N/A</v>
      </c>
    </row>
    <row r="1156" spans="1:66" x14ac:dyDescent="0.25">
      <c r="A1156" t="s">
        <v>301</v>
      </c>
      <c r="B1156" t="s">
        <v>369</v>
      </c>
      <c r="C1156" t="s">
        <v>382</v>
      </c>
      <c r="D1156" s="11">
        <v>44461</v>
      </c>
      <c r="E1156" s="10">
        <f>VLOOKUP(A1156,home!$A$2:$E$405,3,FALSE)</f>
        <v>1.3432835820895499</v>
      </c>
      <c r="F1156" s="10">
        <f>VLOOKUP(B1156,home!$B$2:$E$405,3,FALSE)</f>
        <v>1.99</v>
      </c>
      <c r="G1156" s="10">
        <f>VLOOKUP(C1156,away!$B$2:$E$405,4,FALSE)</f>
        <v>1.24</v>
      </c>
      <c r="H1156" s="10">
        <f>VLOOKUP(A1156,away!$A$2:$E$405,3,FALSE)</f>
        <v>1.0597014925373101</v>
      </c>
      <c r="I1156" s="10">
        <f>VLOOKUP(C1156,away!$B$2:$E$405,3,FALSE)</f>
        <v>1.49</v>
      </c>
      <c r="J1156" s="10">
        <f>VLOOKUP(B1156,home!$B$2:$E$405,4,FALSE)</f>
        <v>0.31</v>
      </c>
      <c r="K1156" s="12">
        <f t="shared" si="1456"/>
        <v>3.3146865671641734</v>
      </c>
      <c r="L1156" s="12">
        <f t="shared" si="1457"/>
        <v>0.48947611940298352</v>
      </c>
      <c r="M1156" s="13">
        <f t="shared" si="1458"/>
        <v>2.2277842895919327E-2</v>
      </c>
      <c r="N1156" s="13">
        <f t="shared" si="1459"/>
        <v>7.3844066592497606E-2</v>
      </c>
      <c r="O1156" s="13">
        <f t="shared" si="1460"/>
        <v>1.0904472089363914E-2</v>
      </c>
      <c r="P1156" s="13">
        <f t="shared" si="1461"/>
        <v>3.6144907156631226E-2</v>
      </c>
      <c r="Q1156" s="13">
        <f t="shared" si="1462"/>
        <v>0.12238496779946426</v>
      </c>
      <c r="R1156" s="13">
        <f t="shared" si="1463"/>
        <v>2.6687393412199961E-3</v>
      </c>
      <c r="S1156" s="13">
        <f t="shared" si="1464"/>
        <v>1.4660915774758386E-2</v>
      </c>
      <c r="T1156" s="13">
        <f t="shared" si="1465"/>
        <v>5.9904519111740856E-2</v>
      </c>
      <c r="U1156" s="13">
        <f t="shared" si="1466"/>
        <v>8.8460344456044882E-3</v>
      </c>
      <c r="V1156" s="13">
        <f t="shared" si="1467"/>
        <v>2.6429720227481072E-3</v>
      </c>
      <c r="W1156" s="13">
        <f t="shared" si="1468"/>
        <v>0.13522260292923471</v>
      </c>
      <c r="X1156" s="13">
        <f t="shared" si="1469"/>
        <v>6.6188234937372303E-2</v>
      </c>
      <c r="Y1156" s="13">
        <f t="shared" si="1470"/>
        <v>1.6198780193638986E-2</v>
      </c>
      <c r="Z1156" s="13">
        <f t="shared" si="1471"/>
        <v>4.3542805881281293E-4</v>
      </c>
      <c r="AA1156" s="13">
        <f t="shared" si="1472"/>
        <v>1.4433075375132028E-3</v>
      </c>
      <c r="AB1156" s="13">
        <f t="shared" si="1473"/>
        <v>2.3920560534409071E-3</v>
      </c>
      <c r="AC1156" s="13">
        <f t="shared" si="1474"/>
        <v>2.6800726069539752E-4</v>
      </c>
      <c r="AD1156" s="13">
        <f t="shared" si="1475"/>
        <v>0.1120551363766273</v>
      </c>
      <c r="AE1156" s="13">
        <f t="shared" si="1476"/>
        <v>5.4848313312803619E-2</v>
      </c>
      <c r="AF1156" s="13">
        <f t="shared" si="1477"/>
        <v>1.3423469778075056E-2</v>
      </c>
      <c r="AG1156" s="13">
        <f t="shared" si="1478"/>
        <v>2.1901559652984692E-3</v>
      </c>
      <c r="AH1156" s="13">
        <f t="shared" si="1479"/>
        <v>5.3282909126717426E-5</v>
      </c>
      <c r="AI1156" s="13">
        <f t="shared" si="1480"/>
        <v>1.7661614314175961E-4</v>
      </c>
      <c r="AJ1156" s="13">
        <f t="shared" si="1481"/>
        <v>2.9271357860816773E-4</v>
      </c>
      <c r="AK1156" s="13">
        <f t="shared" si="1482"/>
        <v>3.234179223463493E-4</v>
      </c>
      <c r="AL1156" s="13">
        <f t="shared" si="1483"/>
        <v>1.7393241527729075E-5</v>
      </c>
      <c r="AM1156" s="13">
        <f t="shared" si="1484"/>
        <v>7.4285531065871185E-2</v>
      </c>
      <c r="AN1156" s="13">
        <f t="shared" si="1485"/>
        <v>3.6360993473912404E-2</v>
      </c>
      <c r="AO1156" s="13">
        <f t="shared" si="1486"/>
        <v>8.8989189916239241E-3</v>
      </c>
      <c r="AP1156" s="13">
        <f t="shared" si="1487"/>
        <v>1.4519361116338636E-3</v>
      </c>
      <c r="AQ1156" s="13">
        <f t="shared" si="1488"/>
        <v>1.7767201338590014E-4</v>
      </c>
      <c r="AR1156" s="13">
        <f t="shared" si="1489"/>
        <v>5.2161423179694944E-6</v>
      </c>
      <c r="AS1156" s="13">
        <f t="shared" si="1490"/>
        <v>1.7289876873790081E-5</v>
      </c>
      <c r="AT1156" s="13">
        <f t="shared" si="1491"/>
        <v>2.8655261310737235E-5</v>
      </c>
      <c r="AU1156" s="13">
        <f t="shared" si="1492"/>
        <v>3.1661069915093321E-5</v>
      </c>
      <c r="AV1156" s="13">
        <f t="shared" si="1493"/>
        <v>2.6236630787401395E-5</v>
      </c>
      <c r="AW1156" s="13">
        <f t="shared" si="1494"/>
        <v>7.8388436726842258E-7</v>
      </c>
      <c r="AX1156" s="13">
        <f t="shared" si="1495"/>
        <v>4.1038875326450029E-2</v>
      </c>
      <c r="AY1156" s="13">
        <f t="shared" si="1496"/>
        <v>2.0087549439453605E-2</v>
      </c>
      <c r="AZ1156" s="13">
        <f t="shared" si="1497"/>
        <v>4.9161878739696638E-3</v>
      </c>
      <c r="BA1156" s="13">
        <f t="shared" si="1498"/>
        <v>8.0211885426889184E-4</v>
      </c>
      <c r="BB1156" s="13">
        <f t="shared" si="1499"/>
        <v>9.8154506021876089E-5</v>
      </c>
      <c r="BC1156" s="13">
        <f t="shared" si="1500"/>
        <v>9.6088573419009404E-6</v>
      </c>
      <c r="BD1156" s="13">
        <f t="shared" si="1501"/>
        <v>4.2552951667556486E-7</v>
      </c>
      <c r="BE1156" s="13">
        <f t="shared" si="1502"/>
        <v>1.4104969728563581E-6</v>
      </c>
      <c r="BF1156" s="13">
        <f t="shared" si="1503"/>
        <v>2.3376776844763498E-6</v>
      </c>
      <c r="BG1156" s="13">
        <f t="shared" si="1504"/>
        <v>2.5828896063644021E-6</v>
      </c>
      <c r="BH1156" s="13">
        <f t="shared" si="1505"/>
        <v>2.1403673706710113E-6</v>
      </c>
      <c r="BI1156" s="13">
        <f t="shared" si="1506"/>
        <v>1.4189293944719401E-6</v>
      </c>
      <c r="BJ1156" s="14">
        <f t="shared" si="1507"/>
        <v>0.84438779351068627</v>
      </c>
      <c r="BK1156" s="14">
        <f t="shared" si="1508"/>
        <v>9.6099587791733776E-2</v>
      </c>
      <c r="BL1156" s="14">
        <f t="shared" si="1509"/>
        <v>2.7220014892116E-2</v>
      </c>
      <c r="BM1156" s="14">
        <f t="shared" si="1510"/>
        <v>0.67983106282316608</v>
      </c>
      <c r="BN1156" s="14">
        <f t="shared" si="1511"/>
        <v>0.26822499587509635</v>
      </c>
    </row>
    <row r="1157" spans="1:66" x14ac:dyDescent="0.25">
      <c r="A1157" t="s">
        <v>301</v>
      </c>
      <c r="B1157" t="s">
        <v>368</v>
      </c>
      <c r="C1157" t="s">
        <v>355</v>
      </c>
      <c r="D1157" s="11">
        <v>44461</v>
      </c>
      <c r="E1157" s="10">
        <f>VLOOKUP(A1157,home!$A$2:$E$405,3,FALSE)</f>
        <v>1.3432835820895499</v>
      </c>
      <c r="F1157" s="10">
        <f>VLOOKUP(B1157,home!$B$2:$E$405,3,FALSE)</f>
        <v>2.73</v>
      </c>
      <c r="G1157" s="10">
        <f>VLOOKUP(C1157,away!$B$2:$E$405,4,FALSE)</f>
        <v>1.99</v>
      </c>
      <c r="H1157" s="10">
        <f>VLOOKUP(A1157,away!$A$2:$E$405,3,FALSE)</f>
        <v>1.0597014925373101</v>
      </c>
      <c r="I1157" s="10">
        <f>VLOOKUP(C1157,away!$B$2:$E$405,3,FALSE)</f>
        <v>0.5</v>
      </c>
      <c r="J1157" s="10">
        <f>VLOOKUP(B1157,home!$B$2:$E$405,4,FALSE)</f>
        <v>0.94</v>
      </c>
      <c r="K1157" s="12">
        <f t="shared" si="1456"/>
        <v>7.2976567164178983</v>
      </c>
      <c r="L1157" s="12">
        <f t="shared" si="1457"/>
        <v>0.4980597014925357</v>
      </c>
      <c r="M1157" s="13">
        <f t="shared" si="1458"/>
        <v>4.1149387689951467E-4</v>
      </c>
      <c r="N1157" s="13">
        <f t="shared" si="1459"/>
        <v>3.0029410545205832E-3</v>
      </c>
      <c r="O1157" s="13">
        <f t="shared" si="1460"/>
        <v>2.0494851749457848E-4</v>
      </c>
      <c r="P1157" s="13">
        <f t="shared" si="1461"/>
        <v>1.4956439252142018E-3</v>
      </c>
      <c r="Q1157" s="13">
        <f t="shared" si="1462"/>
        <v>1.0957216477764592E-2</v>
      </c>
      <c r="R1157" s="13">
        <f t="shared" si="1463"/>
        <v>5.1038298722343745E-5</v>
      </c>
      <c r="S1157" s="13">
        <f t="shared" si="1464"/>
        <v>1.3590425499675179E-3</v>
      </c>
      <c r="T1157" s="13">
        <f t="shared" si="1465"/>
        <v>5.4573479681045249E-3</v>
      </c>
      <c r="U1157" s="13">
        <f t="shared" si="1466"/>
        <v>3.7245998346565489E-4</v>
      </c>
      <c r="V1157" s="13">
        <f t="shared" si="1467"/>
        <v>5.4885216148480205E-4</v>
      </c>
      <c r="W1157" s="13">
        <f t="shared" si="1468"/>
        <v>2.6654001474067872E-2</v>
      </c>
      <c r="X1157" s="13">
        <f t="shared" si="1469"/>
        <v>1.3275284017755849E-2</v>
      </c>
      <c r="Y1157" s="13">
        <f t="shared" si="1470"/>
        <v>3.305941997556054E-3</v>
      </c>
      <c r="Z1157" s="13">
        <f t="shared" si="1471"/>
        <v>8.4733732754458008E-6</v>
      </c>
      <c r="AA1157" s="13">
        <f t="shared" si="1472"/>
        <v>6.1835769394272977E-5</v>
      </c>
      <c r="AB1157" s="13">
        <f t="shared" si="1473"/>
        <v>2.2562810891749226E-4</v>
      </c>
      <c r="AC1157" s="13">
        <f t="shared" si="1474"/>
        <v>1.2468098665139527E-4</v>
      </c>
      <c r="AD1157" s="13">
        <f t="shared" si="1475"/>
        <v>4.8627938219161011E-2</v>
      </c>
      <c r="AE1157" s="13">
        <f t="shared" si="1476"/>
        <v>2.4219616393632799E-2</v>
      </c>
      <c r="AF1157" s="13">
        <f t="shared" si="1477"/>
        <v>6.031407455638238E-3</v>
      </c>
      <c r="AG1157" s="13">
        <f t="shared" si="1478"/>
        <v>1.0013336656450121E-3</v>
      </c>
      <c r="AH1157" s="13">
        <f t="shared" si="1479"/>
        <v>1.0550614410508409E-6</v>
      </c>
      <c r="AI1157" s="13">
        <f t="shared" si="1480"/>
        <v>7.6994762115182155E-6</v>
      </c>
      <c r="AJ1157" s="13">
        <f t="shared" si="1481"/>
        <v>2.8094067143942877E-5</v>
      </c>
      <c r="AK1157" s="13">
        <f t="shared" si="1482"/>
        <v>6.8340285928163361E-5</v>
      </c>
      <c r="AL1157" s="13">
        <f t="shared" si="1483"/>
        <v>1.8126963315219361E-5</v>
      </c>
      <c r="AM1157" s="13">
        <f t="shared" si="1484"/>
        <v>7.0973999990122966E-2</v>
      </c>
      <c r="AN1157" s="13">
        <f t="shared" si="1485"/>
        <v>3.5349289248811873E-2</v>
      </c>
      <c r="AO1157" s="13">
        <f t="shared" si="1486"/>
        <v>8.8030282256182715E-3</v>
      </c>
      <c r="AP1157" s="13">
        <f t="shared" si="1487"/>
        <v>1.4614778700939347E-3</v>
      </c>
      <c r="AQ1157" s="13">
        <f t="shared" si="1488"/>
        <v>1.8197580792923295E-4</v>
      </c>
      <c r="AR1157" s="13">
        <f t="shared" si="1489"/>
        <v>1.050967172772133E-7</v>
      </c>
      <c r="AS1157" s="13">
        <f t="shared" si="1490"/>
        <v>7.6695976471152861E-7</v>
      </c>
      <c r="AT1157" s="13">
        <f t="shared" si="1491"/>
        <v>2.7985045390846893E-6</v>
      </c>
      <c r="AU1157" s="13">
        <f t="shared" si="1492"/>
        <v>6.8075084818591178E-6</v>
      </c>
      <c r="AV1157" s="13">
        <f t="shared" si="1493"/>
        <v>1.2419714998677755E-5</v>
      </c>
      <c r="AW1157" s="13">
        <f t="shared" si="1494"/>
        <v>1.8301529626411706E-6</v>
      </c>
      <c r="AX1157" s="13">
        <f t="shared" si="1495"/>
        <v>8.6323981286494128E-2</v>
      </c>
      <c r="AY1157" s="13">
        <f t="shared" si="1496"/>
        <v>4.2994496351198494E-2</v>
      </c>
      <c r="AZ1157" s="13">
        <f t="shared" si="1497"/>
        <v>1.0706913009249919E-2</v>
      </c>
      <c r="BA1157" s="13">
        <f t="shared" si="1498"/>
        <v>1.777560632431188E-3</v>
      </c>
      <c r="BB1157" s="13">
        <f t="shared" si="1499"/>
        <v>2.2133282949339007E-4</v>
      </c>
      <c r="BC1157" s="13">
        <f t="shared" si="1500"/>
        <v>2.2047392597595236E-5</v>
      </c>
      <c r="BD1157" s="13">
        <f t="shared" si="1501"/>
        <v>8.724073272489046E-9</v>
      </c>
      <c r="BE1157" s="13">
        <f t="shared" si="1502"/>
        <v>6.3665291911501556E-8</v>
      </c>
      <c r="BF1157" s="13">
        <f t="shared" si="1503"/>
        <v>2.3230372256033774E-7</v>
      </c>
      <c r="BG1157" s="13">
        <f t="shared" si="1504"/>
        <v>5.6509094039710944E-7</v>
      </c>
      <c r="BH1157" s="13">
        <f t="shared" si="1505"/>
        <v>1.0309599241439686E-6</v>
      </c>
      <c r="BI1157" s="13">
        <f t="shared" si="1506"/>
        <v>1.5047183229573831E-6</v>
      </c>
      <c r="BJ1157" s="14">
        <f t="shared" si="1507"/>
        <v>0.40134913136788747</v>
      </c>
      <c r="BK1157" s="14">
        <f t="shared" si="1508"/>
        <v>4.6952336814731148E-2</v>
      </c>
      <c r="BL1157" s="14">
        <f t="shared" si="1509"/>
        <v>1.0474028154958705E-3</v>
      </c>
      <c r="BM1157" s="14">
        <f t="shared" si="1510"/>
        <v>0.39024139602253827</v>
      </c>
      <c r="BN1157" s="14">
        <f t="shared" si="1511"/>
        <v>1.6123282150615818E-2</v>
      </c>
    </row>
    <row r="1158" spans="1:66" x14ac:dyDescent="0.25">
      <c r="A1158" t="s">
        <v>301</v>
      </c>
      <c r="B1158" t="s">
        <v>385</v>
      </c>
      <c r="C1158" t="s">
        <v>334</v>
      </c>
      <c r="D1158" s="11">
        <v>44461</v>
      </c>
      <c r="E1158" s="10">
        <f>VLOOKUP(A1158,home!$A$2:$E$405,3,FALSE)</f>
        <v>1.3432835820895499</v>
      </c>
      <c r="F1158" s="10">
        <f>VLOOKUP(B1158,home!$B$2:$E$405,3,FALSE)</f>
        <v>1.49</v>
      </c>
      <c r="G1158" s="10">
        <f>VLOOKUP(C1158,away!$B$2:$E$405,4,FALSE)</f>
        <v>1.1200000000000001</v>
      </c>
      <c r="H1158" s="10">
        <f>VLOOKUP(A1158,away!$A$2:$E$405,3,FALSE)</f>
        <v>1.0597014925373101</v>
      </c>
      <c r="I1158" s="10">
        <f>VLOOKUP(C1158,away!$B$2:$E$405,3,FALSE)</f>
        <v>0.37</v>
      </c>
      <c r="J1158" s="10">
        <f>VLOOKUP(B1158,home!$B$2:$E$405,4,FALSE)</f>
        <v>0.47</v>
      </c>
      <c r="K1158" s="12">
        <f t="shared" si="1456"/>
        <v>2.2416716417910409</v>
      </c>
      <c r="L1158" s="12">
        <f t="shared" si="1457"/>
        <v>0.18428208955223821</v>
      </c>
      <c r="M1158" s="13">
        <f t="shared" si="1458"/>
        <v>8.8393774913975084E-2</v>
      </c>
      <c r="N1158" s="13">
        <f t="shared" si="1459"/>
        <v>0.19814981853551825</v>
      </c>
      <c r="O1158" s="13">
        <f t="shared" si="1460"/>
        <v>1.6289389544557543E-2</v>
      </c>
      <c r="P1158" s="13">
        <f t="shared" si="1461"/>
        <v>3.6515462604122119E-2</v>
      </c>
      <c r="Q1158" s="13">
        <f t="shared" si="1462"/>
        <v>0.22209341451855608</v>
      </c>
      <c r="R1158" s="13">
        <f t="shared" si="1463"/>
        <v>1.500921371400723E-3</v>
      </c>
      <c r="S1158" s="13">
        <f t="shared" si="1464"/>
        <v>3.7711338001196566E-3</v>
      </c>
      <c r="T1158" s="13">
        <f t="shared" si="1465"/>
        <v>4.0927838503270905E-2</v>
      </c>
      <c r="U1158" s="13">
        <f t="shared" si="1466"/>
        <v>3.3645728748271193E-3</v>
      </c>
      <c r="V1158" s="13">
        <f t="shared" si="1467"/>
        <v>1.7309501387076013E-4</v>
      </c>
      <c r="W1158" s="13">
        <f t="shared" si="1468"/>
        <v>0.16595350305159659</v>
      </c>
      <c r="X1158" s="13">
        <f t="shared" si="1469"/>
        <v>3.0582258310861959E-2</v>
      </c>
      <c r="Y1158" s="13">
        <f t="shared" si="1470"/>
        <v>2.8178812323759726E-3</v>
      </c>
      <c r="Z1158" s="13">
        <f t="shared" si="1471"/>
        <v>9.2197642191778743E-5</v>
      </c>
      <c r="AA1158" s="13">
        <f t="shared" si="1472"/>
        <v>2.0667683994130757E-4</v>
      </c>
      <c r="AB1158" s="13">
        <f t="shared" si="1473"/>
        <v>2.3165080555570764E-4</v>
      </c>
      <c r="AC1158" s="13">
        <f t="shared" si="1474"/>
        <v>4.4690961779470609E-6</v>
      </c>
      <c r="AD1158" s="13">
        <f t="shared" si="1475"/>
        <v>9.3003315411661763E-2</v>
      </c>
      <c r="AE1158" s="13">
        <f t="shared" si="1476"/>
        <v>1.7138845299346908E-2</v>
      </c>
      <c r="AF1158" s="13">
        <f t="shared" si="1477"/>
        <v>1.5791911121381022E-3</v>
      </c>
      <c r="AG1158" s="13">
        <f t="shared" si="1478"/>
        <v>9.7005545982377456E-5</v>
      </c>
      <c r="AH1158" s="13">
        <f t="shared" si="1479"/>
        <v>4.247593538722646E-6</v>
      </c>
      <c r="AI1158" s="13">
        <f t="shared" si="1480"/>
        <v>9.5217099816094118E-6</v>
      </c>
      <c r="AJ1158" s="13">
        <f t="shared" si="1481"/>
        <v>1.0672273623566258E-5</v>
      </c>
      <c r="AK1158" s="13">
        <f t="shared" si="1482"/>
        <v>7.9745777117943322E-6</v>
      </c>
      <c r="AL1158" s="13">
        <f t="shared" si="1483"/>
        <v>7.3847333488752572E-8</v>
      </c>
      <c r="AM1158" s="13">
        <f t="shared" si="1484"/>
        <v>4.1696578950174E-2</v>
      </c>
      <c r="AN1158" s="13">
        <f t="shared" si="1485"/>
        <v>7.6839326961179342E-3</v>
      </c>
      <c r="AO1158" s="13">
        <f t="shared" si="1486"/>
        <v>7.0800558660968828E-4</v>
      </c>
      <c r="AP1158" s="13">
        <f t="shared" si="1487"/>
        <v>4.3490916305030508E-5</v>
      </c>
      <c r="AQ1158" s="13">
        <f t="shared" si="1488"/>
        <v>2.0036492333081319E-6</v>
      </c>
      <c r="AR1158" s="13">
        <f t="shared" si="1489"/>
        <v>1.5655108257687914E-7</v>
      </c>
      <c r="AS1158" s="13">
        <f t="shared" si="1490"/>
        <v>3.5093612230427743E-7</v>
      </c>
      <c r="AT1158" s="13">
        <f t="shared" si="1491"/>
        <v>3.9334177672480565E-7</v>
      </c>
      <c r="AU1158" s="13">
        <f t="shared" si="1492"/>
        <v>2.9391436880523344E-7</v>
      </c>
      <c r="AV1158" s="13">
        <f t="shared" si="1493"/>
        <v>1.6471487641640127E-7</v>
      </c>
      <c r="AW1158" s="13">
        <f t="shared" si="1494"/>
        <v>8.4739801688743274E-10</v>
      </c>
      <c r="AX1158" s="13">
        <f t="shared" si="1495"/>
        <v>1.5578339765384383E-2</v>
      </c>
      <c r="AY1158" s="13">
        <f t="shared" si="1496"/>
        <v>2.8708090037197578E-3</v>
      </c>
      <c r="AZ1158" s="13">
        <f t="shared" si="1497"/>
        <v>2.6451934095542812E-4</v>
      </c>
      <c r="BA1158" s="13">
        <f t="shared" si="1498"/>
        <v>1.6248725626082412E-5</v>
      </c>
      <c r="BB1158" s="13">
        <f t="shared" si="1499"/>
        <v>7.4858727773386673E-7</v>
      </c>
      <c r="BC1158" s="13">
        <f t="shared" si="1500"/>
        <v>2.7590245550603748E-8</v>
      </c>
      <c r="BD1158" s="13">
        <f t="shared" si="1501"/>
        <v>4.8082601031553749E-9</v>
      </c>
      <c r="BE1158" s="13">
        <f t="shared" si="1502"/>
        <v>1.0778540319598669E-8</v>
      </c>
      <c r="BF1158" s="13">
        <f t="shared" si="1503"/>
        <v>1.2080974087172842E-8</v>
      </c>
      <c r="BG1158" s="13">
        <f t="shared" si="1504"/>
        <v>9.0271923388092568E-9</v>
      </c>
      <c r="BH1158" s="13">
        <f t="shared" si="1505"/>
        <v>5.0590002677255128E-9</v>
      </c>
      <c r="BI1158" s="13">
        <f t="shared" si="1506"/>
        <v>2.2681234871947148E-9</v>
      </c>
      <c r="BJ1158" s="14">
        <f t="shared" si="1507"/>
        <v>0.84120777633295751</v>
      </c>
      <c r="BK1158" s="14">
        <f t="shared" si="1508"/>
        <v>0.13172881827931879</v>
      </c>
      <c r="BL1158" s="14">
        <f t="shared" si="1509"/>
        <v>2.1627031071455523E-2</v>
      </c>
      <c r="BM1158" s="14">
        <f t="shared" si="1510"/>
        <v>0.42884223368147223</v>
      </c>
      <c r="BN1158" s="14">
        <f t="shared" si="1511"/>
        <v>0.56294278148812971</v>
      </c>
    </row>
    <row r="1159" spans="1:66" x14ac:dyDescent="0.25">
      <c r="A1159" t="s">
        <v>35</v>
      </c>
      <c r="B1159" t="s">
        <v>215</v>
      </c>
      <c r="C1159" t="s">
        <v>213</v>
      </c>
      <c r="D1159" s="11">
        <v>44461</v>
      </c>
      <c r="E1159" s="10">
        <f>VLOOKUP(A1159,home!$A$2:$E$405,3,FALSE)</f>
        <v>1.5735294117647101</v>
      </c>
      <c r="F1159" s="10">
        <f>VLOOKUP(B1159,home!$B$2:$E$405,3,FALSE)</f>
        <v>0.64</v>
      </c>
      <c r="G1159" s="10">
        <f>VLOOKUP(C1159,away!$B$2:$E$405,4,FALSE)</f>
        <v>1.06</v>
      </c>
      <c r="H1159" s="10">
        <f>VLOOKUP(A1159,away!$A$2:$E$405,3,FALSE)</f>
        <v>1.02941176470588</v>
      </c>
      <c r="I1159" s="10">
        <f>VLOOKUP(C1159,away!$B$2:$E$405,3,FALSE)</f>
        <v>0.42</v>
      </c>
      <c r="J1159" s="10">
        <f>VLOOKUP(B1159,home!$B$2:$E$405,4,FALSE)</f>
        <v>0</v>
      </c>
      <c r="K1159" s="12">
        <f t="shared" si="1456"/>
        <v>1.0674823529411794</v>
      </c>
      <c r="L1159" s="12">
        <f t="shared" si="1457"/>
        <v>0</v>
      </c>
      <c r="M1159" s="13">
        <f t="shared" si="1458"/>
        <v>0.34387317980436716</v>
      </c>
      <c r="N1159" s="13">
        <f t="shared" si="1459"/>
        <v>0.36707855109093113</v>
      </c>
      <c r="O1159" s="13">
        <f t="shared" si="1460"/>
        <v>0</v>
      </c>
      <c r="P1159" s="13">
        <f t="shared" si="1461"/>
        <v>0</v>
      </c>
      <c r="Q1159" s="13">
        <f t="shared" si="1462"/>
        <v>0.19592493771639302</v>
      </c>
      <c r="R1159" s="13">
        <f t="shared" si="1463"/>
        <v>0</v>
      </c>
      <c r="S1159" s="13">
        <f t="shared" si="1464"/>
        <v>0</v>
      </c>
      <c r="T1159" s="13">
        <f t="shared" si="1465"/>
        <v>0</v>
      </c>
      <c r="U1159" s="13">
        <f t="shared" si="1466"/>
        <v>0</v>
      </c>
      <c r="V1159" s="13">
        <f t="shared" si="1467"/>
        <v>0</v>
      </c>
      <c r="W1159" s="13">
        <f t="shared" si="1468"/>
        <v>6.9715471171116428E-2</v>
      </c>
      <c r="X1159" s="13">
        <f t="shared" si="1469"/>
        <v>0</v>
      </c>
      <c r="Y1159" s="13">
        <f t="shared" si="1470"/>
        <v>0</v>
      </c>
      <c r="Z1159" s="13">
        <f t="shared" si="1471"/>
        <v>0</v>
      </c>
      <c r="AA1159" s="13">
        <f t="shared" si="1472"/>
        <v>0</v>
      </c>
      <c r="AB1159" s="13">
        <f t="shared" si="1473"/>
        <v>0</v>
      </c>
      <c r="AC1159" s="13">
        <f t="shared" si="1474"/>
        <v>0</v>
      </c>
      <c r="AD1159" s="13">
        <f t="shared" si="1475"/>
        <v>1.8605008800536577E-2</v>
      </c>
      <c r="AE1159" s="13">
        <f t="shared" si="1476"/>
        <v>0</v>
      </c>
      <c r="AF1159" s="13">
        <f t="shared" si="1477"/>
        <v>0</v>
      </c>
      <c r="AG1159" s="13">
        <f t="shared" si="1478"/>
        <v>0</v>
      </c>
      <c r="AH1159" s="13">
        <f t="shared" si="1479"/>
        <v>0</v>
      </c>
      <c r="AI1159" s="13">
        <f t="shared" si="1480"/>
        <v>0</v>
      </c>
      <c r="AJ1159" s="13">
        <f t="shared" si="1481"/>
        <v>0</v>
      </c>
      <c r="AK1159" s="13">
        <f t="shared" si="1482"/>
        <v>0</v>
      </c>
      <c r="AL1159" s="13">
        <f t="shared" si="1483"/>
        <v>0</v>
      </c>
      <c r="AM1159" s="13">
        <f t="shared" si="1484"/>
        <v>3.9721037141776288E-3</v>
      </c>
      <c r="AN1159" s="13">
        <f t="shared" si="1485"/>
        <v>0</v>
      </c>
      <c r="AO1159" s="13">
        <f t="shared" si="1486"/>
        <v>0</v>
      </c>
      <c r="AP1159" s="13">
        <f t="shared" si="1487"/>
        <v>0</v>
      </c>
      <c r="AQ1159" s="13">
        <f t="shared" si="1488"/>
        <v>0</v>
      </c>
      <c r="AR1159" s="13">
        <f t="shared" si="1489"/>
        <v>0</v>
      </c>
      <c r="AS1159" s="13">
        <f t="shared" si="1490"/>
        <v>0</v>
      </c>
      <c r="AT1159" s="13">
        <f t="shared" si="1491"/>
        <v>0</v>
      </c>
      <c r="AU1159" s="13">
        <f t="shared" si="1492"/>
        <v>0</v>
      </c>
      <c r="AV1159" s="13">
        <f t="shared" si="1493"/>
        <v>0</v>
      </c>
      <c r="AW1159" s="13">
        <f t="shared" si="1494"/>
        <v>0</v>
      </c>
      <c r="AX1159" s="13">
        <f t="shared" si="1495"/>
        <v>7.0669176982278859E-4</v>
      </c>
      <c r="AY1159" s="13">
        <f t="shared" si="1496"/>
        <v>0</v>
      </c>
      <c r="AZ1159" s="13">
        <f t="shared" si="1497"/>
        <v>0</v>
      </c>
      <c r="BA1159" s="13">
        <f t="shared" si="1498"/>
        <v>0</v>
      </c>
      <c r="BB1159" s="13">
        <f t="shared" si="1499"/>
        <v>0</v>
      </c>
      <c r="BC1159" s="13">
        <f t="shared" si="1500"/>
        <v>0</v>
      </c>
      <c r="BD1159" s="13">
        <f t="shared" si="1501"/>
        <v>0</v>
      </c>
      <c r="BE1159" s="13">
        <f t="shared" si="1502"/>
        <v>0</v>
      </c>
      <c r="BF1159" s="13">
        <f t="shared" si="1503"/>
        <v>0</v>
      </c>
      <c r="BG1159" s="13">
        <f t="shared" si="1504"/>
        <v>0</v>
      </c>
      <c r="BH1159" s="13">
        <f t="shared" si="1505"/>
        <v>0</v>
      </c>
      <c r="BI1159" s="13">
        <f t="shared" si="1506"/>
        <v>0</v>
      </c>
      <c r="BJ1159" s="14">
        <f t="shared" si="1507"/>
        <v>0.65600276426297754</v>
      </c>
      <c r="BK1159" s="14">
        <f t="shared" si="1508"/>
        <v>0.34387317980436716</v>
      </c>
      <c r="BL1159" s="14">
        <f t="shared" si="1509"/>
        <v>0</v>
      </c>
      <c r="BM1159" s="14">
        <f t="shared" si="1510"/>
        <v>9.299927545565341E-2</v>
      </c>
      <c r="BN1159" s="14">
        <f t="shared" si="1511"/>
        <v>0.90687666861169136</v>
      </c>
    </row>
    <row r="1160" spans="1:66" x14ac:dyDescent="0.25">
      <c r="A1160" t="s">
        <v>35</v>
      </c>
      <c r="B1160" t="s">
        <v>36</v>
      </c>
      <c r="C1160" t="s">
        <v>217</v>
      </c>
      <c r="D1160" s="11">
        <v>44461</v>
      </c>
      <c r="E1160" s="10">
        <f>VLOOKUP(A1160,home!$A$2:$E$405,3,FALSE)</f>
        <v>1.5735294117647101</v>
      </c>
      <c r="F1160" s="10">
        <f>VLOOKUP(B1160,home!$B$2:$E$405,3,FALSE)</f>
        <v>1.48</v>
      </c>
      <c r="G1160" s="10">
        <f>VLOOKUP(C1160,away!$B$2:$E$405,4,FALSE)</f>
        <v>0.85</v>
      </c>
      <c r="H1160" s="10">
        <f>VLOOKUP(A1160,away!$A$2:$E$405,3,FALSE)</f>
        <v>1.02941176470588</v>
      </c>
      <c r="I1160" s="10">
        <f>VLOOKUP(C1160,away!$B$2:$E$405,3,FALSE)</f>
        <v>0</v>
      </c>
      <c r="J1160" s="10">
        <f>VLOOKUP(B1160,home!$B$2:$E$405,4,FALSE)</f>
        <v>0.65</v>
      </c>
      <c r="K1160" s="12">
        <f t="shared" si="1456"/>
        <v>1.9795000000000051</v>
      </c>
      <c r="L1160" s="12">
        <f t="shared" si="1457"/>
        <v>0</v>
      </c>
      <c r="M1160" s="13">
        <f t="shared" si="1458"/>
        <v>0.13813828919107901</v>
      </c>
      <c r="N1160" s="13">
        <f t="shared" si="1459"/>
        <v>0.27344474345374159</v>
      </c>
      <c r="O1160" s="13">
        <f t="shared" si="1460"/>
        <v>0</v>
      </c>
      <c r="P1160" s="13">
        <f t="shared" si="1461"/>
        <v>0</v>
      </c>
      <c r="Q1160" s="13">
        <f t="shared" si="1462"/>
        <v>0.27064193483334154</v>
      </c>
      <c r="R1160" s="13">
        <f t="shared" si="1463"/>
        <v>0</v>
      </c>
      <c r="S1160" s="13">
        <f t="shared" si="1464"/>
        <v>0</v>
      </c>
      <c r="T1160" s="13">
        <f t="shared" si="1465"/>
        <v>0</v>
      </c>
      <c r="U1160" s="13">
        <f t="shared" si="1466"/>
        <v>0</v>
      </c>
      <c r="V1160" s="13">
        <f t="shared" si="1467"/>
        <v>0</v>
      </c>
      <c r="W1160" s="13">
        <f t="shared" si="1468"/>
        <v>0.17857857000086699</v>
      </c>
      <c r="X1160" s="13">
        <f t="shared" si="1469"/>
        <v>0</v>
      </c>
      <c r="Y1160" s="13">
        <f t="shared" si="1470"/>
        <v>0</v>
      </c>
      <c r="Z1160" s="13">
        <f t="shared" si="1471"/>
        <v>0</v>
      </c>
      <c r="AA1160" s="13">
        <f t="shared" si="1472"/>
        <v>0</v>
      </c>
      <c r="AB1160" s="13">
        <f t="shared" si="1473"/>
        <v>0</v>
      </c>
      <c r="AC1160" s="13">
        <f t="shared" si="1474"/>
        <v>0</v>
      </c>
      <c r="AD1160" s="13">
        <f t="shared" si="1475"/>
        <v>8.837406982917928E-2</v>
      </c>
      <c r="AE1160" s="13">
        <f t="shared" si="1476"/>
        <v>0</v>
      </c>
      <c r="AF1160" s="13">
        <f t="shared" si="1477"/>
        <v>0</v>
      </c>
      <c r="AG1160" s="13">
        <f t="shared" si="1478"/>
        <v>0</v>
      </c>
      <c r="AH1160" s="13">
        <f t="shared" si="1479"/>
        <v>0</v>
      </c>
      <c r="AI1160" s="13">
        <f t="shared" si="1480"/>
        <v>0</v>
      </c>
      <c r="AJ1160" s="13">
        <f t="shared" si="1481"/>
        <v>0</v>
      </c>
      <c r="AK1160" s="13">
        <f t="shared" si="1482"/>
        <v>0</v>
      </c>
      <c r="AL1160" s="13">
        <f t="shared" si="1483"/>
        <v>0</v>
      </c>
      <c r="AM1160" s="13">
        <f t="shared" si="1484"/>
        <v>3.4987294245372141E-2</v>
      </c>
      <c r="AN1160" s="13">
        <f t="shared" si="1485"/>
        <v>0</v>
      </c>
      <c r="AO1160" s="13">
        <f t="shared" si="1486"/>
        <v>0</v>
      </c>
      <c r="AP1160" s="13">
        <f t="shared" si="1487"/>
        <v>0</v>
      </c>
      <c r="AQ1160" s="13">
        <f t="shared" si="1488"/>
        <v>0</v>
      </c>
      <c r="AR1160" s="13">
        <f t="shared" si="1489"/>
        <v>0</v>
      </c>
      <c r="AS1160" s="13">
        <f t="shared" si="1490"/>
        <v>0</v>
      </c>
      <c r="AT1160" s="13">
        <f t="shared" si="1491"/>
        <v>0</v>
      </c>
      <c r="AU1160" s="13">
        <f t="shared" si="1492"/>
        <v>0</v>
      </c>
      <c r="AV1160" s="13">
        <f t="shared" si="1493"/>
        <v>0</v>
      </c>
      <c r="AW1160" s="13">
        <f t="shared" si="1494"/>
        <v>0</v>
      </c>
      <c r="AX1160" s="13">
        <f t="shared" si="1495"/>
        <v>1.1542891493119068E-2</v>
      </c>
      <c r="AY1160" s="13">
        <f t="shared" si="1496"/>
        <v>0</v>
      </c>
      <c r="AZ1160" s="13">
        <f t="shared" si="1497"/>
        <v>0</v>
      </c>
      <c r="BA1160" s="13">
        <f t="shared" si="1498"/>
        <v>0</v>
      </c>
      <c r="BB1160" s="13">
        <f t="shared" si="1499"/>
        <v>0</v>
      </c>
      <c r="BC1160" s="13">
        <f t="shared" si="1500"/>
        <v>0</v>
      </c>
      <c r="BD1160" s="13">
        <f t="shared" si="1501"/>
        <v>0</v>
      </c>
      <c r="BE1160" s="13">
        <f t="shared" si="1502"/>
        <v>0</v>
      </c>
      <c r="BF1160" s="13">
        <f t="shared" si="1503"/>
        <v>0</v>
      </c>
      <c r="BG1160" s="13">
        <f t="shared" si="1504"/>
        <v>0</v>
      </c>
      <c r="BH1160" s="13">
        <f t="shared" si="1505"/>
        <v>0</v>
      </c>
      <c r="BI1160" s="13">
        <f t="shared" si="1506"/>
        <v>0</v>
      </c>
      <c r="BJ1160" s="14">
        <f t="shared" si="1507"/>
        <v>0.85756950385562059</v>
      </c>
      <c r="BK1160" s="14">
        <f t="shared" si="1508"/>
        <v>0.13813828919107901</v>
      </c>
      <c r="BL1160" s="14">
        <f t="shared" si="1509"/>
        <v>0</v>
      </c>
      <c r="BM1160" s="14">
        <f t="shared" si="1510"/>
        <v>0.31348282556853746</v>
      </c>
      <c r="BN1160" s="14">
        <f t="shared" si="1511"/>
        <v>0.68222496747816219</v>
      </c>
    </row>
    <row r="1161" spans="1:66" x14ac:dyDescent="0.25">
      <c r="A1161" t="s">
        <v>35</v>
      </c>
      <c r="B1161" t="s">
        <v>285</v>
      </c>
      <c r="C1161" t="s">
        <v>474</v>
      </c>
      <c r="D1161" s="11">
        <v>44461</v>
      </c>
      <c r="E1161" s="10">
        <f>VLOOKUP(A1161,home!$A$2:$E$405,3,FALSE)</f>
        <v>1.5735294117647101</v>
      </c>
      <c r="F1161" s="10">
        <f>VLOOKUP(B1161,home!$B$2:$E$405,3,FALSE)</f>
        <v>1.59</v>
      </c>
      <c r="G1161" s="10">
        <f>VLOOKUP(C1161,away!$B$2:$E$405,4,FALSE)</f>
        <v>1.69</v>
      </c>
      <c r="H1161" s="10">
        <f>VLOOKUP(A1161,away!$A$2:$E$405,3,FALSE)</f>
        <v>1.02941176470588</v>
      </c>
      <c r="I1161" s="10">
        <f>VLOOKUP(C1161,away!$B$2:$E$405,3,FALSE)</f>
        <v>0.85</v>
      </c>
      <c r="J1161" s="10">
        <f>VLOOKUP(B1161,home!$B$2:$E$405,4,FALSE)</f>
        <v>0.73</v>
      </c>
      <c r="K1161" s="12">
        <f t="shared" si="1456"/>
        <v>4.2282308823529524</v>
      </c>
      <c r="L1161" s="12">
        <f t="shared" si="1457"/>
        <v>0.63874999999999849</v>
      </c>
      <c r="M1161" s="13">
        <f t="shared" si="1458"/>
        <v>7.6965670873056155E-3</v>
      </c>
      <c r="N1161" s="13">
        <f t="shared" si="1459"/>
        <v>3.2542862646646915E-2</v>
      </c>
      <c r="O1161" s="13">
        <f t="shared" si="1460"/>
        <v>4.9161822270164498E-3</v>
      </c>
      <c r="P1161" s="13">
        <f t="shared" si="1461"/>
        <v>2.0786753515545667E-2</v>
      </c>
      <c r="Q1161" s="13">
        <f t="shared" si="1462"/>
        <v>6.8799368421361418E-2</v>
      </c>
      <c r="R1161" s="13">
        <f t="shared" si="1463"/>
        <v>1.5701056987533746E-3</v>
      </c>
      <c r="S1161" s="13">
        <f t="shared" si="1464"/>
        <v>1.403512490746424E-2</v>
      </c>
      <c r="T1161" s="13">
        <f t="shared" si="1465"/>
        <v>4.39455965791445E-2</v>
      </c>
      <c r="U1161" s="13">
        <f t="shared" si="1466"/>
        <v>6.6387694040273811E-3</v>
      </c>
      <c r="V1161" s="13">
        <f t="shared" si="1467"/>
        <v>4.211757711110594E-3</v>
      </c>
      <c r="W1161" s="13">
        <f t="shared" si="1468"/>
        <v>9.6966538081859593E-2</v>
      </c>
      <c r="X1161" s="13">
        <f t="shared" si="1469"/>
        <v>6.1937376199787668E-2</v>
      </c>
      <c r="Y1161" s="13">
        <f t="shared" si="1470"/>
        <v>1.9781249523807137E-2</v>
      </c>
      <c r="Z1161" s="13">
        <f t="shared" si="1471"/>
        <v>3.343016716929053E-4</v>
      </c>
      <c r="AA1161" s="13">
        <f t="shared" si="1472"/>
        <v>1.4135046522741601E-3</v>
      </c>
      <c r="AB1161" s="13">
        <f t="shared" si="1473"/>
        <v>2.9883120115475879E-3</v>
      </c>
      <c r="AC1161" s="13">
        <f t="shared" si="1474"/>
        <v>7.1094008873493278E-4</v>
      </c>
      <c r="AD1161" s="13">
        <f t="shared" si="1475"/>
        <v>0.10249922771814311</v>
      </c>
      <c r="AE1161" s="13">
        <f t="shared" si="1476"/>
        <v>6.5471381704963749E-2</v>
      </c>
      <c r="AF1161" s="13">
        <f t="shared" si="1477"/>
        <v>2.0909922532022746E-2</v>
      </c>
      <c r="AG1161" s="13">
        <f t="shared" si="1478"/>
        <v>4.4520710057765001E-3</v>
      </c>
      <c r="AH1161" s="13">
        <f t="shared" si="1479"/>
        <v>5.3383798198460663E-5</v>
      </c>
      <c r="AI1161" s="13">
        <f t="shared" si="1480"/>
        <v>2.2571902416002932E-4</v>
      </c>
      <c r="AJ1161" s="13">
        <f t="shared" si="1481"/>
        <v>4.7719607434400409E-4</v>
      </c>
      <c r="AK1161" s="13">
        <f t="shared" si="1482"/>
        <v>6.7256505949297106E-4</v>
      </c>
      <c r="AL1161" s="13">
        <f t="shared" si="1483"/>
        <v>7.6803781328575098E-5</v>
      </c>
      <c r="AM1161" s="13">
        <f t="shared" si="1484"/>
        <v>8.6678080011036079E-2</v>
      </c>
      <c r="AN1161" s="13">
        <f t="shared" si="1485"/>
        <v>5.5365623607049157E-2</v>
      </c>
      <c r="AO1161" s="13">
        <f t="shared" si="1486"/>
        <v>1.768239603950128E-2</v>
      </c>
      <c r="AP1161" s="13">
        <f t="shared" si="1487"/>
        <v>3.7648768234104725E-3</v>
      </c>
      <c r="AQ1161" s="13">
        <f t="shared" si="1488"/>
        <v>6.0120376773835815E-4</v>
      </c>
      <c r="AR1161" s="13">
        <f t="shared" si="1489"/>
        <v>6.8197802198533356E-6</v>
      </c>
      <c r="AS1161" s="13">
        <f t="shared" si="1490"/>
        <v>2.8835605336443685E-5</v>
      </c>
      <c r="AT1161" s="13">
        <f t="shared" si="1491"/>
        <v>6.0961798497446394E-5</v>
      </c>
      <c r="AU1161" s="13">
        <f t="shared" si="1492"/>
        <v>8.5920186350226866E-5</v>
      </c>
      <c r="AV1161" s="13">
        <f t="shared" si="1493"/>
        <v>9.0822596335887482E-5</v>
      </c>
      <c r="AW1161" s="13">
        <f t="shared" si="1494"/>
        <v>5.7619529641849413E-6</v>
      </c>
      <c r="AX1161" s="13">
        <f t="shared" si="1495"/>
        <v>6.1082489120953806E-2</v>
      </c>
      <c r="AY1161" s="13">
        <f t="shared" si="1496"/>
        <v>3.9016439926009144E-2</v>
      </c>
      <c r="AZ1161" s="13">
        <f t="shared" si="1497"/>
        <v>1.246087550136914E-2</v>
      </c>
      <c r="BA1161" s="13">
        <f t="shared" si="1498"/>
        <v>2.6531280754998401E-3</v>
      </c>
      <c r="BB1161" s="13">
        <f t="shared" si="1499"/>
        <v>4.2367138955637953E-4</v>
      </c>
      <c r="BC1161" s="13">
        <f t="shared" si="1500"/>
        <v>5.4124020015827373E-5</v>
      </c>
      <c r="BD1161" s="13">
        <f t="shared" si="1501"/>
        <v>7.2602243590521784E-7</v>
      </c>
      <c r="BE1161" s="13">
        <f t="shared" si="1502"/>
        <v>3.0697904847755595E-6</v>
      </c>
      <c r="BF1161" s="13">
        <f t="shared" si="1503"/>
        <v>6.4898914650406307E-6</v>
      </c>
      <c r="BG1161" s="13">
        <f t="shared" si="1504"/>
        <v>9.1469198385345462E-6</v>
      </c>
      <c r="BH1161" s="13">
        <f t="shared" si="1505"/>
        <v>9.668822234924664E-6</v>
      </c>
      <c r="BI1161" s="13">
        <f t="shared" si="1506"/>
        <v>8.1764025539378692E-6</v>
      </c>
      <c r="BJ1161" s="14">
        <f t="shared" si="1507"/>
        <v>0.79708850269565257</v>
      </c>
      <c r="BK1161" s="14">
        <f t="shared" si="1508"/>
        <v>8.6534387017498771E-2</v>
      </c>
      <c r="BL1161" s="14">
        <f t="shared" si="1509"/>
        <v>1.926637576556739E-2</v>
      </c>
      <c r="BM1161" s="14">
        <f t="shared" si="1510"/>
        <v>0.72790104958073731</v>
      </c>
      <c r="BN1161" s="14">
        <f t="shared" si="1511"/>
        <v>0.13631183959662946</v>
      </c>
    </row>
    <row r="1162" spans="1:66" x14ac:dyDescent="0.25">
      <c r="A1162" t="s">
        <v>35</v>
      </c>
      <c r="B1162" t="s">
        <v>283</v>
      </c>
      <c r="C1162" t="s">
        <v>214</v>
      </c>
      <c r="D1162" s="11">
        <v>44461</v>
      </c>
      <c r="E1162" s="10">
        <f>VLOOKUP(A1162,home!$A$2:$E$405,3,FALSE)</f>
        <v>1.5735294117647101</v>
      </c>
      <c r="F1162" s="10">
        <f>VLOOKUP(B1162,home!$B$2:$E$405,3,FALSE)</f>
        <v>0.95</v>
      </c>
      <c r="G1162" s="10">
        <f>VLOOKUP(C1162,away!$B$2:$E$405,4,FALSE)</f>
        <v>0.64</v>
      </c>
      <c r="H1162" s="10">
        <f>VLOOKUP(A1162,away!$A$2:$E$405,3,FALSE)</f>
        <v>1.02941176470588</v>
      </c>
      <c r="I1162" s="10">
        <f>VLOOKUP(C1162,away!$B$2:$E$405,3,FALSE)</f>
        <v>0.64</v>
      </c>
      <c r="J1162" s="10">
        <f>VLOOKUP(B1162,home!$B$2:$E$405,4,FALSE)</f>
        <v>2.4300000000000002</v>
      </c>
      <c r="K1162" s="12">
        <f t="shared" si="1456"/>
        <v>0.95670588235294363</v>
      </c>
      <c r="L1162" s="12">
        <f t="shared" si="1457"/>
        <v>1.6009411764705848</v>
      </c>
      <c r="M1162" s="13">
        <f t="shared" si="1458"/>
        <v>7.7486848110522241E-2</v>
      </c>
      <c r="N1162" s="13">
        <f t="shared" si="1459"/>
        <v>7.4132123392325722E-2</v>
      </c>
      <c r="O1162" s="13">
        <f t="shared" si="1460"/>
        <v>0.12405188577505698</v>
      </c>
      <c r="P1162" s="13">
        <f t="shared" si="1461"/>
        <v>0.11868116883797249</v>
      </c>
      <c r="Q1162" s="13">
        <f t="shared" si="1462"/>
        <v>3.5461319260376128E-2</v>
      </c>
      <c r="R1162" s="13">
        <f t="shared" si="1463"/>
        <v>9.9299885978057167E-2</v>
      </c>
      <c r="S1162" s="13">
        <f t="shared" si="1464"/>
        <v>4.5443904934218897E-2</v>
      </c>
      <c r="T1162" s="13">
        <f t="shared" si="1465"/>
        <v>5.6771486175905557E-2</v>
      </c>
      <c r="U1162" s="13">
        <f t="shared" si="1466"/>
        <v>9.5000785032183899E-2</v>
      </c>
      <c r="V1162" s="13">
        <f t="shared" si="1467"/>
        <v>7.7336934312346485E-3</v>
      </c>
      <c r="W1162" s="13">
        <f t="shared" si="1468"/>
        <v>1.1308684244132526E-2</v>
      </c>
      <c r="X1162" s="13">
        <f t="shared" si="1469"/>
        <v>1.8104538258135891E-2</v>
      </c>
      <c r="Y1162" s="13">
        <f t="shared" si="1470"/>
        <v>1.4492150389218392E-2</v>
      </c>
      <c r="Z1162" s="13">
        <f t="shared" si="1471"/>
        <v>5.2991092093701939E-2</v>
      </c>
      <c r="AA1162" s="13">
        <f t="shared" si="1472"/>
        <v>5.0696889518351218E-2</v>
      </c>
      <c r="AB1162" s="13">
        <f t="shared" si="1473"/>
        <v>2.4251006209601945E-2</v>
      </c>
      <c r="AC1162" s="13">
        <f t="shared" si="1474"/>
        <v>7.4032222744458884E-4</v>
      </c>
      <c r="AD1162" s="13">
        <f t="shared" si="1475"/>
        <v>2.7047711845084102E-3</v>
      </c>
      <c r="AE1162" s="13">
        <f t="shared" si="1476"/>
        <v>4.3301795622106305E-3</v>
      </c>
      <c r="AF1162" s="13">
        <f t="shared" si="1477"/>
        <v>3.4661813813271847E-3</v>
      </c>
      <c r="AG1162" s="13">
        <f t="shared" si="1478"/>
        <v>1.8497174994941271E-3</v>
      </c>
      <c r="AH1162" s="13">
        <f t="shared" si="1479"/>
        <v>2.1208905329738063E-2</v>
      </c>
      <c r="AI1162" s="13">
        <f t="shared" si="1480"/>
        <v>2.0290684487227106E-2</v>
      </c>
      <c r="AJ1162" s="13">
        <f t="shared" si="1481"/>
        <v>9.7061086029488954E-3</v>
      </c>
      <c r="AK1162" s="13">
        <f t="shared" si="1482"/>
        <v>3.0952970650659065E-3</v>
      </c>
      <c r="AL1162" s="13">
        <f t="shared" si="1483"/>
        <v>4.535598461536802E-5</v>
      </c>
      <c r="AM1162" s="13">
        <f t="shared" si="1484"/>
        <v>5.1753410052758717E-4</v>
      </c>
      <c r="AN1162" s="13">
        <f t="shared" si="1485"/>
        <v>8.285416517622811E-4</v>
      </c>
      <c r="AO1162" s="13">
        <f t="shared" si="1486"/>
        <v>6.6322322336359401E-4</v>
      </c>
      <c r="AP1162" s="13">
        <f t="shared" si="1487"/>
        <v>3.5392712249144199E-4</v>
      </c>
      <c r="AQ1162" s="13">
        <f t="shared" si="1488"/>
        <v>1.4165412596657442E-4</v>
      </c>
      <c r="AR1162" s="13">
        <f t="shared" si="1489"/>
        <v>6.7908419700488231E-3</v>
      </c>
      <c r="AS1162" s="13">
        <f t="shared" si="1490"/>
        <v>6.4968384588749619E-3</v>
      </c>
      <c r="AT1162" s="13">
        <f t="shared" si="1491"/>
        <v>3.1077817851512539E-3</v>
      </c>
      <c r="AU1162" s="13">
        <f t="shared" si="1492"/>
        <v>9.9107770497451229E-4</v>
      </c>
      <c r="AV1162" s="13">
        <f t="shared" si="1493"/>
        <v>2.3704246755449279E-4</v>
      </c>
      <c r="AW1162" s="13">
        <f t="shared" si="1494"/>
        <v>1.929682763809568E-6</v>
      </c>
      <c r="AX1162" s="13">
        <f t="shared" si="1495"/>
        <v>8.2521319715497002E-5</v>
      </c>
      <c r="AY1162" s="13">
        <f t="shared" si="1496"/>
        <v>1.3211177866923304E-4</v>
      </c>
      <c r="AZ1162" s="13">
        <f t="shared" si="1497"/>
        <v>1.0575159318417173E-4</v>
      </c>
      <c r="BA1162" s="13">
        <f t="shared" si="1498"/>
        <v>5.6434026668635537E-5</v>
      </c>
      <c r="BB1162" s="13">
        <f t="shared" si="1499"/>
        <v>2.2586889261964426E-5</v>
      </c>
      <c r="BC1162" s="13">
        <f t="shared" si="1500"/>
        <v>7.2320562135720294E-6</v>
      </c>
      <c r="BD1162" s="13">
        <f t="shared" si="1501"/>
        <v>1.8119564221259646E-3</v>
      </c>
      <c r="BE1162" s="13">
        <f t="shared" si="1502"/>
        <v>1.733509367615104E-3</v>
      </c>
      <c r="BF1162" s="13">
        <f t="shared" si="1503"/>
        <v>8.2922930455565046E-4</v>
      </c>
      <c r="BG1162" s="13">
        <f t="shared" si="1504"/>
        <v>2.6444285116261049E-4</v>
      </c>
      <c r="BH1162" s="13">
        <f t="shared" si="1505"/>
        <v>6.3248507813363356E-5</v>
      </c>
      <c r="BI1162" s="13">
        <f t="shared" si="1506"/>
        <v>1.2102043895018171E-5</v>
      </c>
      <c r="BJ1162" s="14">
        <f t="shared" si="1507"/>
        <v>0.22553266923545912</v>
      </c>
      <c r="BK1162" s="14">
        <f t="shared" si="1508"/>
        <v>0.25026340530467744</v>
      </c>
      <c r="BL1162" s="14">
        <f t="shared" si="1509"/>
        <v>0.46993951888200297</v>
      </c>
      <c r="BM1162" s="14">
        <f t="shared" si="1510"/>
        <v>0.46948327206562529</v>
      </c>
      <c r="BN1162" s="14">
        <f t="shared" si="1511"/>
        <v>0.52911323135431076</v>
      </c>
    </row>
    <row r="1163" spans="1:66" x14ac:dyDescent="0.25">
      <c r="A1163" t="s">
        <v>35</v>
      </c>
      <c r="B1163" t="s">
        <v>300</v>
      </c>
      <c r="C1163" t="s">
        <v>296</v>
      </c>
      <c r="D1163" s="11">
        <v>44461</v>
      </c>
      <c r="E1163" s="10">
        <f>VLOOKUP(A1163,home!$A$2:$E$405,3,FALSE)</f>
        <v>1.5735294117647101</v>
      </c>
      <c r="F1163" s="10">
        <f>VLOOKUP(B1163,home!$B$2:$E$405,3,FALSE)</f>
        <v>0.85</v>
      </c>
      <c r="G1163" s="10">
        <f>VLOOKUP(C1163,away!$B$2:$E$405,4,FALSE)</f>
        <v>1.06</v>
      </c>
      <c r="H1163" s="10">
        <f>VLOOKUP(A1163,away!$A$2:$E$405,3,FALSE)</f>
        <v>1.02941176470588</v>
      </c>
      <c r="I1163" s="10">
        <f>VLOOKUP(C1163,away!$B$2:$E$405,3,FALSE)</f>
        <v>0.21</v>
      </c>
      <c r="J1163" s="10">
        <f>VLOOKUP(B1163,home!$B$2:$E$405,4,FALSE)</f>
        <v>1.3</v>
      </c>
      <c r="K1163" s="12">
        <f t="shared" si="1456"/>
        <v>1.4177500000000038</v>
      </c>
      <c r="L1163" s="12">
        <f t="shared" si="1457"/>
        <v>0.28102941176470525</v>
      </c>
      <c r="M1163" s="13">
        <f t="shared" si="1458"/>
        <v>0.18290664155257189</v>
      </c>
      <c r="N1163" s="13">
        <f t="shared" si="1459"/>
        <v>0.25931589106115949</v>
      </c>
      <c r="O1163" s="13">
        <f t="shared" si="1460"/>
        <v>5.1402145883377076E-2</v>
      </c>
      <c r="P1163" s="13">
        <f t="shared" si="1461"/>
        <v>7.2875392326158042E-2</v>
      </c>
      <c r="Q1163" s="13">
        <f t="shared" si="1462"/>
        <v>0.18382255227597996</v>
      </c>
      <c r="R1163" s="13">
        <f t="shared" si="1463"/>
        <v>7.2227574105245117E-3</v>
      </c>
      <c r="S1163" s="13">
        <f t="shared" si="1464"/>
        <v>7.2589255939689229E-3</v>
      </c>
      <c r="T1163" s="13">
        <f t="shared" si="1465"/>
        <v>5.1659543735205433E-2</v>
      </c>
      <c r="U1163" s="13">
        <f t="shared" si="1466"/>
        <v>1.0240064318771154E-2</v>
      </c>
      <c r="V1163" s="13">
        <f t="shared" si="1467"/>
        <v>3.2135219125789712E-4</v>
      </c>
      <c r="W1163" s="13">
        <f t="shared" si="1468"/>
        <v>8.6871474496423823E-2</v>
      </c>
      <c r="X1163" s="13">
        <f t="shared" si="1469"/>
        <v>2.4413439376862581E-2</v>
      </c>
      <c r="Y1163" s="13">
        <f t="shared" si="1470"/>
        <v>3.4304472536164916E-3</v>
      </c>
      <c r="Z1163" s="13">
        <f t="shared" si="1471"/>
        <v>6.7660242213295652E-4</v>
      </c>
      <c r="AA1163" s="13">
        <f t="shared" si="1472"/>
        <v>9.5925308397900168E-4</v>
      </c>
      <c r="AB1163" s="13">
        <f t="shared" si="1473"/>
        <v>6.7999052990561678E-4</v>
      </c>
      <c r="AC1163" s="13">
        <f t="shared" si="1474"/>
        <v>8.0022610216626233E-6</v>
      </c>
      <c r="AD1163" s="13">
        <f t="shared" si="1475"/>
        <v>3.0790508241826289E-2</v>
      </c>
      <c r="AE1163" s="13">
        <f t="shared" si="1476"/>
        <v>8.6530384191367514E-3</v>
      </c>
      <c r="AF1163" s="13">
        <f t="shared" si="1477"/>
        <v>1.2158791484536979E-3</v>
      </c>
      <c r="AG1163" s="13">
        <f t="shared" si="1478"/>
        <v>1.1389926728897118E-4</v>
      </c>
      <c r="AH1163" s="13">
        <f t="shared" si="1479"/>
        <v>4.7536295172649879E-5</v>
      </c>
      <c r="AI1163" s="13">
        <f t="shared" si="1480"/>
        <v>6.739458248102454E-5</v>
      </c>
      <c r="AJ1163" s="13">
        <f t="shared" si="1481"/>
        <v>4.7774334656236412E-5</v>
      </c>
      <c r="AK1163" s="13">
        <f t="shared" si="1482"/>
        <v>2.2577354319626466E-5</v>
      </c>
      <c r="AL1163" s="13">
        <f t="shared" si="1483"/>
        <v>1.2753345783397781E-7</v>
      </c>
      <c r="AM1163" s="13">
        <f t="shared" si="1484"/>
        <v>8.730648611969859E-3</v>
      </c>
      <c r="AN1163" s="13">
        <f t="shared" si="1485"/>
        <v>2.4535690437462298E-3</v>
      </c>
      <c r="AO1163" s="13">
        <f t="shared" si="1486"/>
        <v>3.4476253254404665E-4</v>
      </c>
      <c r="AP1163" s="13">
        <f t="shared" si="1487"/>
        <v>3.229613723978783E-5</v>
      </c>
      <c r="AQ1163" s="13">
        <f t="shared" si="1488"/>
        <v>2.2690411126924408E-6</v>
      </c>
      <c r="AR1163" s="13">
        <f t="shared" si="1489"/>
        <v>2.6718194139686393E-6</v>
      </c>
      <c r="AS1163" s="13">
        <f t="shared" si="1490"/>
        <v>3.7879719741540479E-6</v>
      </c>
      <c r="AT1163" s="13">
        <f t="shared" si="1491"/>
        <v>2.6851986331784586E-6</v>
      </c>
      <c r="AU1163" s="13">
        <f t="shared" si="1492"/>
        <v>1.2689801207295909E-6</v>
      </c>
      <c r="AV1163" s="13">
        <f t="shared" si="1493"/>
        <v>4.4977414154109536E-7</v>
      </c>
      <c r="AW1163" s="13">
        <f t="shared" si="1494"/>
        <v>1.4114745909400234E-9</v>
      </c>
      <c r="AX1163" s="13">
        <f t="shared" si="1495"/>
        <v>2.0629795116033863E-3</v>
      </c>
      <c r="AY1163" s="13">
        <f t="shared" si="1496"/>
        <v>5.7975791862853855E-4</v>
      </c>
      <c r="AZ1163" s="13">
        <f t="shared" si="1497"/>
        <v>8.1464513419054021E-5</v>
      </c>
      <c r="BA1163" s="13">
        <f t="shared" si="1498"/>
        <v>7.6313080952848973E-6</v>
      </c>
      <c r="BB1163" s="13">
        <f t="shared" si="1499"/>
        <v>5.3615550625328679E-7</v>
      </c>
      <c r="BC1163" s="13">
        <f t="shared" si="1500"/>
        <v>3.0135093307353791E-8</v>
      </c>
      <c r="BD1163" s="13">
        <f t="shared" si="1501"/>
        <v>1.2514330637485432E-7</v>
      </c>
      <c r="BE1163" s="13">
        <f t="shared" si="1502"/>
        <v>1.774219226129502E-7</v>
      </c>
      <c r="BF1163" s="13">
        <f t="shared" si="1503"/>
        <v>1.2576996539225543E-7</v>
      </c>
      <c r="BG1163" s="13">
        <f t="shared" si="1504"/>
        <v>5.9436789478290243E-8</v>
      </c>
      <c r="BH1163" s="13">
        <f t="shared" si="1505"/>
        <v>2.1066627070711547E-8</v>
      </c>
      <c r="BI1163" s="13">
        <f t="shared" si="1506"/>
        <v>5.9734421059002688E-9</v>
      </c>
      <c r="BJ1163" s="14">
        <f t="shared" si="1507"/>
        <v>0.66458261818491193</v>
      </c>
      <c r="BK1163" s="14">
        <f t="shared" si="1508"/>
        <v>0.26395019937706476</v>
      </c>
      <c r="BL1163" s="14">
        <f t="shared" si="1509"/>
        <v>7.0700872349523478E-2</v>
      </c>
      <c r="BM1163" s="14">
        <f t="shared" si="1510"/>
        <v>0.24178515531670833</v>
      </c>
      <c r="BN1163" s="14">
        <f t="shared" si="1511"/>
        <v>0.75754538050977094</v>
      </c>
    </row>
    <row r="1164" spans="1:66" x14ac:dyDescent="0.25">
      <c r="A1164" t="s">
        <v>35</v>
      </c>
      <c r="B1164" t="s">
        <v>216</v>
      </c>
      <c r="C1164" t="s">
        <v>286</v>
      </c>
      <c r="D1164" s="11">
        <v>44461</v>
      </c>
      <c r="E1164" s="10">
        <f>VLOOKUP(A1164,home!$A$2:$E$405,3,FALSE)</f>
        <v>1.5735294117647101</v>
      </c>
      <c r="F1164" s="10">
        <f>VLOOKUP(B1164,home!$B$2:$E$405,3,FALSE)</f>
        <v>1.27</v>
      </c>
      <c r="G1164" s="10">
        <f>VLOOKUP(C1164,away!$B$2:$E$405,4,FALSE)</f>
        <v>1.1100000000000001</v>
      </c>
      <c r="H1164" s="10">
        <f>VLOOKUP(A1164,away!$A$2:$E$405,3,FALSE)</f>
        <v>1.02941176470588</v>
      </c>
      <c r="I1164" s="10">
        <f>VLOOKUP(C1164,away!$B$2:$E$405,3,FALSE)</f>
        <v>0.95</v>
      </c>
      <c r="J1164" s="10">
        <f>VLOOKUP(B1164,home!$B$2:$E$405,4,FALSE)</f>
        <v>0.32</v>
      </c>
      <c r="K1164" s="12">
        <f t="shared" si="1456"/>
        <v>2.2182044117647117</v>
      </c>
      <c r="L1164" s="12">
        <f t="shared" si="1457"/>
        <v>0.3129411764705875</v>
      </c>
      <c r="M1164" s="13">
        <f t="shared" si="1458"/>
        <v>7.9567816100618374E-2</v>
      </c>
      <c r="N1164" s="13">
        <f t="shared" si="1459"/>
        <v>0.17649768070887492</v>
      </c>
      <c r="O1164" s="13">
        <f t="shared" si="1460"/>
        <v>2.4900045979722861E-2</v>
      </c>
      <c r="P1164" s="13">
        <f t="shared" si="1461"/>
        <v>5.5233391845365416E-2</v>
      </c>
      <c r="Q1164" s="13">
        <f t="shared" si="1462"/>
        <v>0.19575396700733294</v>
      </c>
      <c r="R1164" s="13">
        <f t="shared" si="1463"/>
        <v>3.8961248415330971E-3</v>
      </c>
      <c r="S1164" s="13">
        <f t="shared" si="1464"/>
        <v>9.5853063595645535E-3</v>
      </c>
      <c r="T1164" s="13">
        <f t="shared" si="1465"/>
        <v>6.1259476734059327E-2</v>
      </c>
      <c r="U1164" s="13">
        <f t="shared" si="1466"/>
        <v>8.6424013122748024E-3</v>
      </c>
      <c r="V1164" s="13">
        <f t="shared" si="1467"/>
        <v>7.393120150854947E-4</v>
      </c>
      <c r="W1164" s="13">
        <f t="shared" si="1468"/>
        <v>0.14474077107870323</v>
      </c>
      <c r="X1164" s="13">
        <f t="shared" si="1469"/>
        <v>4.529534718462936E-2</v>
      </c>
      <c r="Y1164" s="13">
        <f t="shared" si="1470"/>
        <v>7.0873896183008128E-3</v>
      </c>
      <c r="Z1164" s="13">
        <f t="shared" si="1471"/>
        <v>4.0641929719521618E-4</v>
      </c>
      <c r="AA1164" s="13">
        <f t="shared" si="1472"/>
        <v>9.0152107806474203E-4</v>
      </c>
      <c r="AB1164" s="13">
        <f t="shared" si="1473"/>
        <v>9.998790163310452E-4</v>
      </c>
      <c r="AC1164" s="13">
        <f t="shared" si="1474"/>
        <v>3.2075398247048356E-5</v>
      </c>
      <c r="AD1164" s="13">
        <f t="shared" si="1475"/>
        <v>8.0266154242251406E-2</v>
      </c>
      <c r="AE1164" s="13">
        <f t="shared" si="1476"/>
        <v>2.5118584739339787E-2</v>
      </c>
      <c r="AF1164" s="13">
        <f t="shared" si="1477"/>
        <v>3.9303197298025689E-3</v>
      </c>
      <c r="AG1164" s="13">
        <f t="shared" si="1478"/>
        <v>4.0998629338332581E-4</v>
      </c>
      <c r="AH1164" s="13">
        <f t="shared" si="1479"/>
        <v>3.1796333251155077E-5</v>
      </c>
      <c r="AI1164" s="13">
        <f t="shared" si="1480"/>
        <v>7.0530766695653177E-5</v>
      </c>
      <c r="AJ1164" s="13">
        <f t="shared" si="1481"/>
        <v>7.8225828924722757E-5</v>
      </c>
      <c r="AK1164" s="13">
        <f t="shared" si="1482"/>
        <v>5.7840292944923868E-5</v>
      </c>
      <c r="AL1164" s="13">
        <f t="shared" si="1483"/>
        <v>8.9062795828656806E-7</v>
      </c>
      <c r="AM1164" s="13">
        <f t="shared" si="1484"/>
        <v>3.5609347491109798E-2</v>
      </c>
      <c r="AN1164" s="13">
        <f t="shared" si="1485"/>
        <v>1.114363109721786E-2</v>
      </c>
      <c r="AO1164" s="13">
        <f t="shared" si="1486"/>
        <v>1.7436505128587904E-3</v>
      </c>
      <c r="AP1164" s="13">
        <f t="shared" si="1487"/>
        <v>1.8188668094919102E-4</v>
      </c>
      <c r="AQ1164" s="13">
        <f t="shared" si="1488"/>
        <v>1.4229957980142559E-5</v>
      </c>
      <c r="AR1164" s="13">
        <f t="shared" si="1489"/>
        <v>1.9900763870134672E-6</v>
      </c>
      <c r="AS1164" s="13">
        <f t="shared" si="1490"/>
        <v>4.4143962214220505E-6</v>
      </c>
      <c r="AT1164" s="13">
        <f t="shared" si="1491"/>
        <v>4.896016586817934E-6</v>
      </c>
      <c r="AU1164" s="13">
        <f t="shared" si="1492"/>
        <v>3.6201218643175814E-6</v>
      </c>
      <c r="AV1164" s="13">
        <f t="shared" si="1493"/>
        <v>2.0075425726387879E-6</v>
      </c>
      <c r="AW1164" s="13">
        <f t="shared" si="1494"/>
        <v>1.7173471713694773E-8</v>
      </c>
      <c r="AX1164" s="13">
        <f t="shared" si="1495"/>
        <v>1.3164801950807069E-2</v>
      </c>
      <c r="AY1164" s="13">
        <f t="shared" si="1496"/>
        <v>4.1198086104878486E-3</v>
      </c>
      <c r="AZ1164" s="13">
        <f t="shared" si="1497"/>
        <v>6.4462887669986186E-4</v>
      </c>
      <c r="BA1164" s="13">
        <f t="shared" si="1498"/>
        <v>6.7243639687122682E-5</v>
      </c>
      <c r="BB1164" s="13">
        <f t="shared" si="1499"/>
        <v>5.260825928463115E-6</v>
      </c>
      <c r="BC1164" s="13">
        <f t="shared" si="1500"/>
        <v>3.292658110520438E-7</v>
      </c>
      <c r="BD1164" s="13">
        <f t="shared" si="1501"/>
        <v>1.0379614096972165E-7</v>
      </c>
      <c r="BE1164" s="13">
        <f t="shared" si="1502"/>
        <v>2.3024105782318849E-7</v>
      </c>
      <c r="BF1164" s="13">
        <f t="shared" si="1503"/>
        <v>2.5536086511638544E-7</v>
      </c>
      <c r="BG1164" s="13">
        <f t="shared" si="1504"/>
        <v>1.8881419919773986E-7</v>
      </c>
      <c r="BH1164" s="13">
        <f t="shared" si="1505"/>
        <v>1.047071224160619E-7</v>
      </c>
      <c r="BI1164" s="13">
        <f t="shared" si="1506"/>
        <v>4.6452360177299269E-8</v>
      </c>
      <c r="BJ1164" s="14">
        <f t="shared" si="1507"/>
        <v>0.80705449624621495</v>
      </c>
      <c r="BK1164" s="14">
        <f t="shared" si="1508"/>
        <v>0.14927860095732706</v>
      </c>
      <c r="BL1164" s="14">
        <f t="shared" si="1509"/>
        <v>3.9596222975120915E-2</v>
      </c>
      <c r="BM1164" s="14">
        <f t="shared" si="1510"/>
        <v>0.45636692155539427</v>
      </c>
      <c r="BN1164" s="14">
        <f t="shared" si="1511"/>
        <v>0.53584902648344757</v>
      </c>
    </row>
    <row r="1165" spans="1:66" x14ac:dyDescent="0.25">
      <c r="A1165" t="s">
        <v>35</v>
      </c>
      <c r="B1165" t="s">
        <v>211</v>
      </c>
      <c r="C1165" t="s">
        <v>218</v>
      </c>
      <c r="D1165" s="11">
        <v>44461</v>
      </c>
      <c r="E1165" s="10">
        <f>VLOOKUP(A1165,home!$A$2:$E$405,3,FALSE)</f>
        <v>1.5735294117647101</v>
      </c>
      <c r="F1165" s="10">
        <f>VLOOKUP(B1165,home!$B$2:$E$405,3,FALSE)</f>
        <v>1.48</v>
      </c>
      <c r="G1165" s="10">
        <f>VLOOKUP(C1165,away!$B$2:$E$405,4,FALSE)</f>
        <v>0.48</v>
      </c>
      <c r="H1165" s="10">
        <f>VLOOKUP(A1165,away!$A$2:$E$405,3,FALSE)</f>
        <v>1.02941176470588</v>
      </c>
      <c r="I1165" s="10">
        <f>VLOOKUP(C1165,away!$B$2:$E$405,3,FALSE)</f>
        <v>1.43</v>
      </c>
      <c r="J1165" s="10">
        <f>VLOOKUP(B1165,home!$B$2:$E$405,4,FALSE)</f>
        <v>1.3</v>
      </c>
      <c r="K1165" s="12">
        <f t="shared" si="1456"/>
        <v>1.1178352941176499</v>
      </c>
      <c r="L1165" s="12">
        <f t="shared" si="1457"/>
        <v>1.9136764705882308</v>
      </c>
      <c r="M1165" s="13">
        <f t="shared" si="1458"/>
        <v>4.8242651432860592E-2</v>
      </c>
      <c r="N1165" s="13">
        <f t="shared" si="1459"/>
        <v>5.3927338453466978E-2</v>
      </c>
      <c r="O1165" s="13">
        <f t="shared" si="1460"/>
        <v>9.2320826925854929E-2</v>
      </c>
      <c r="P1165" s="13">
        <f t="shared" si="1461"/>
        <v>0.10319947871984768</v>
      </c>
      <c r="Q1165" s="13">
        <f t="shared" si="1462"/>
        <v>3.0140941120556666E-2</v>
      </c>
      <c r="R1165" s="13">
        <f t="shared" si="1463"/>
        <v>8.8336097116628487E-2</v>
      </c>
      <c r="S1165" s="13">
        <f t="shared" si="1464"/>
        <v>5.5190438811546838E-2</v>
      </c>
      <c r="T1165" s="13">
        <f t="shared" si="1465"/>
        <v>5.7680009823794565E-2</v>
      </c>
      <c r="U1165" s="13">
        <f t="shared" si="1466"/>
        <v>9.8745207101571683E-2</v>
      </c>
      <c r="V1165" s="13">
        <f t="shared" si="1467"/>
        <v>1.3118001386981291E-2</v>
      </c>
      <c r="W1165" s="13">
        <f t="shared" si="1468"/>
        <v>1.1230869260826741E-2</v>
      </c>
      <c r="X1165" s="13">
        <f t="shared" si="1469"/>
        <v>2.1492250248696772E-2</v>
      </c>
      <c r="Y1165" s="13">
        <f t="shared" si="1470"/>
        <v>2.0564606800462536E-2</v>
      </c>
      <c r="Z1165" s="13">
        <f t="shared" si="1471"/>
        <v>5.6348903518562934E-2</v>
      </c>
      <c r="AA1165" s="13">
        <f t="shared" si="1472"/>
        <v>6.2988793137879862E-2</v>
      </c>
      <c r="AB1165" s="13">
        <f t="shared" si="1473"/>
        <v>3.5205548051698884E-2</v>
      </c>
      <c r="AC1165" s="13">
        <f t="shared" si="1474"/>
        <v>1.7538563708334345E-3</v>
      </c>
      <c r="AD1165" s="13">
        <f t="shared" si="1475"/>
        <v>3.1385655108432851E-3</v>
      </c>
      <c r="AE1165" s="13">
        <f t="shared" si="1476"/>
        <v>6.0061989695005258E-3</v>
      </c>
      <c r="AF1165" s="13">
        <f t="shared" si="1477"/>
        <v>5.7469608228022185E-3</v>
      </c>
      <c r="AG1165" s="13">
        <f t="shared" si="1478"/>
        <v>3.665941234662995E-3</v>
      </c>
      <c r="AH1165" s="13">
        <f t="shared" si="1479"/>
        <v>2.6958392701730054E-2</v>
      </c>
      <c r="AI1165" s="13">
        <f t="shared" si="1480"/>
        <v>3.0135042834677519E-2</v>
      </c>
      <c r="AJ1165" s="13">
        <f t="shared" si="1481"/>
        <v>1.6843007235174866E-2</v>
      </c>
      <c r="AK1165" s="13">
        <f t="shared" si="1482"/>
        <v>6.2759026488524664E-3</v>
      </c>
      <c r="AL1165" s="13">
        <f t="shared" si="1483"/>
        <v>1.5007223512280467E-4</v>
      </c>
      <c r="AM1165" s="13">
        <f t="shared" si="1484"/>
        <v>7.0167986018420205E-4</v>
      </c>
      <c r="AN1165" s="13">
        <f t="shared" si="1485"/>
        <v>1.3427882383201472E-3</v>
      </c>
      <c r="AO1165" s="13">
        <f t="shared" si="1486"/>
        <v>1.2848311283279439E-3</v>
      </c>
      <c r="AP1165" s="13">
        <f t="shared" si="1487"/>
        <v>8.1958369965350465E-4</v>
      </c>
      <c r="AQ1165" s="13">
        <f t="shared" si="1488"/>
        <v>3.921045104261407E-4</v>
      </c>
      <c r="AR1165" s="13">
        <f t="shared" si="1489"/>
        <v>1.0317928359635662E-2</v>
      </c>
      <c r="AS1165" s="13">
        <f t="shared" si="1490"/>
        <v>1.153374448257817E-2</v>
      </c>
      <c r="AT1165" s="13">
        <f t="shared" si="1491"/>
        <v>6.4464133279802972E-3</v>
      </c>
      <c r="AU1165" s="13">
        <f t="shared" si="1492"/>
        <v>2.4020094461622643E-3</v>
      </c>
      <c r="AV1165" s="13">
        <f t="shared" si="1493"/>
        <v>6.712627339310424E-4</v>
      </c>
      <c r="AW1165" s="13">
        <f t="shared" si="1494"/>
        <v>8.9175219063327156E-6</v>
      </c>
      <c r="AX1165" s="13">
        <f t="shared" si="1495"/>
        <v>1.3072708548090656E-4</v>
      </c>
      <c r="AY1165" s="13">
        <f t="shared" si="1496"/>
        <v>2.5016934755338723E-4</v>
      </c>
      <c r="AZ1165" s="13">
        <f t="shared" si="1497"/>
        <v>2.3937159703766331E-4</v>
      </c>
      <c r="BA1165" s="13">
        <f t="shared" si="1498"/>
        <v>1.5269326432603458E-4</v>
      </c>
      <c r="BB1165" s="13">
        <f t="shared" si="1499"/>
        <v>7.3051376789510388E-5</v>
      </c>
      <c r="BC1165" s="13">
        <f t="shared" si="1500"/>
        <v>2.7959340181232258E-5</v>
      </c>
      <c r="BD1165" s="13">
        <f t="shared" si="1501"/>
        <v>3.2908627878416338E-3</v>
      </c>
      <c r="BE1165" s="13">
        <f t="shared" si="1502"/>
        <v>3.6786425723477813E-3</v>
      </c>
      <c r="BF1165" s="13">
        <f t="shared" si="1503"/>
        <v>2.0560582509070459E-3</v>
      </c>
      <c r="BG1165" s="13">
        <f t="shared" si="1504"/>
        <v>7.6611149320856599E-4</v>
      </c>
      <c r="BH1165" s="13">
        <f t="shared" si="1505"/>
        <v>2.1409661658442744E-4</v>
      </c>
      <c r="BI1165" s="13">
        <f t="shared" si="1506"/>
        <v>4.7864950873849366E-5</v>
      </c>
      <c r="BJ1165" s="14">
        <f t="shared" si="1507"/>
        <v>0.219008641693894</v>
      </c>
      <c r="BK1165" s="14">
        <f t="shared" si="1508"/>
        <v>0.22190466830474606</v>
      </c>
      <c r="BL1165" s="14">
        <f t="shared" si="1509"/>
        <v>0.49923381277611945</v>
      </c>
      <c r="BM1165" s="14">
        <f t="shared" si="1510"/>
        <v>0.58008744069845986</v>
      </c>
      <c r="BN1165" s="14">
        <f t="shared" si="1511"/>
        <v>0.41616733376921533</v>
      </c>
    </row>
    <row r="1166" spans="1:66" x14ac:dyDescent="0.25">
      <c r="A1166" t="s">
        <v>35</v>
      </c>
      <c r="B1166" t="s">
        <v>295</v>
      </c>
      <c r="C1166" t="s">
        <v>475</v>
      </c>
      <c r="D1166" s="11">
        <v>44461</v>
      </c>
      <c r="E1166" s="10">
        <f>VLOOKUP(A1166,home!$A$2:$E$405,3,FALSE)</f>
        <v>1.5735294117647101</v>
      </c>
      <c r="F1166" s="10">
        <f>VLOOKUP(B1166,home!$B$2:$E$405,3,FALSE)</f>
        <v>1.06</v>
      </c>
      <c r="G1166" s="10">
        <f>VLOOKUP(C1166,away!$B$2:$E$405,4,FALSE)</f>
        <v>1.06</v>
      </c>
      <c r="H1166" s="10">
        <f>VLOOKUP(A1166,away!$A$2:$E$405,3,FALSE)</f>
        <v>1.02941176470588</v>
      </c>
      <c r="I1166" s="10">
        <f>VLOOKUP(C1166,away!$B$2:$E$405,3,FALSE)</f>
        <v>0.21</v>
      </c>
      <c r="J1166" s="10">
        <f>VLOOKUP(B1166,home!$B$2:$E$405,4,FALSE)</f>
        <v>0.65</v>
      </c>
      <c r="K1166" s="12">
        <f t="shared" si="1456"/>
        <v>1.7680176470588282</v>
      </c>
      <c r="L1166" s="12">
        <f t="shared" si="1457"/>
        <v>0.14051470588235263</v>
      </c>
      <c r="M1166" s="13">
        <f t="shared" si="1458"/>
        <v>0.14829787589904733</v>
      </c>
      <c r="N1166" s="13">
        <f t="shared" si="1459"/>
        <v>0.26219326161085582</v>
      </c>
      <c r="O1166" s="13">
        <f t="shared" si="1460"/>
        <v>2.0838032414932268E-2</v>
      </c>
      <c r="P1166" s="13">
        <f t="shared" si="1461"/>
        <v>3.6842009039584143E-2</v>
      </c>
      <c r="Q1166" s="13">
        <f t="shared" si="1462"/>
        <v>0.23178115673395255</v>
      </c>
      <c r="R1166" s="13">
        <f t="shared" si="1463"/>
        <v>1.4640249979755689E-3</v>
      </c>
      <c r="S1166" s="13">
        <f t="shared" si="1464"/>
        <v>2.288187915443904E-3</v>
      </c>
      <c r="T1166" s="13">
        <f t="shared" si="1465"/>
        <v>3.2568661067542824E-2</v>
      </c>
      <c r="U1166" s="13">
        <f t="shared" si="1466"/>
        <v>2.5884220321560716E-3</v>
      </c>
      <c r="V1166" s="13">
        <f t="shared" si="1467"/>
        <v>6.3162244198620827E-5</v>
      </c>
      <c r="W1166" s="13">
        <f t="shared" si="1468"/>
        <v>0.13659772512044546</v>
      </c>
      <c r="X1166" s="13">
        <f t="shared" si="1469"/>
        <v>1.9193989169497848E-2</v>
      </c>
      <c r="Y1166" s="13">
        <f t="shared" si="1470"/>
        <v>1.3485188714305258E-3</v>
      </c>
      <c r="Z1166" s="13">
        <f t="shared" si="1471"/>
        <v>6.8572347331649682E-5</v>
      </c>
      <c r="AA1166" s="13">
        <f t="shared" si="1472"/>
        <v>1.21237120182604E-4</v>
      </c>
      <c r="AB1166" s="13">
        <f t="shared" si="1473"/>
        <v>1.0717468398071794E-4</v>
      </c>
      <c r="AC1166" s="13">
        <f t="shared" si="1474"/>
        <v>9.8072205924164438E-7</v>
      </c>
      <c r="AD1166" s="13">
        <f t="shared" si="1475"/>
        <v>6.0376797140259633E-2</v>
      </c>
      <c r="AE1166" s="13">
        <f t="shared" si="1476"/>
        <v>8.4838278922820514E-3</v>
      </c>
      <c r="AF1166" s="13">
        <f t="shared" si="1477"/>
        <v>5.9605129052025608E-4</v>
      </c>
      <c r="AG1166" s="13">
        <f t="shared" si="1478"/>
        <v>2.7917990592750176E-5</v>
      </c>
      <c r="AH1166" s="13">
        <f t="shared" si="1479"/>
        <v>2.4088558042423206E-6</v>
      </c>
      <c r="AI1166" s="13">
        <f t="shared" si="1480"/>
        <v>4.2588995711205093E-6</v>
      </c>
      <c r="AJ1166" s="13">
        <f t="shared" si="1481"/>
        <v>3.7649047993961678E-6</v>
      </c>
      <c r="AK1166" s="13">
        <f t="shared" si="1482"/>
        <v>2.2188060416096346E-6</v>
      </c>
      <c r="AL1166" s="13">
        <f t="shared" si="1483"/>
        <v>9.7457285218290444E-9</v>
      </c>
      <c r="AM1166" s="13">
        <f t="shared" si="1484"/>
        <v>2.134944856337399E-2</v>
      </c>
      <c r="AN1166" s="13">
        <f t="shared" si="1485"/>
        <v>2.999911485632912E-3</v>
      </c>
      <c r="AO1166" s="13">
        <f t="shared" si="1486"/>
        <v>2.1076584003840008E-4</v>
      </c>
      <c r="AP1166" s="13">
        <f t="shared" si="1487"/>
        <v>9.8719000076809264E-6</v>
      </c>
      <c r="AQ1166" s="13">
        <f t="shared" si="1488"/>
        <v>3.4678678151981996E-7</v>
      </c>
      <c r="AR1166" s="13">
        <f t="shared" si="1489"/>
        <v>6.7695932969221597E-8</v>
      </c>
      <c r="AS1166" s="13">
        <f t="shared" si="1490"/>
        <v>1.1968760412369532E-7</v>
      </c>
      <c r="AT1166" s="13">
        <f t="shared" si="1491"/>
        <v>1.0580489811244216E-7</v>
      </c>
      <c r="AU1166" s="13">
        <f t="shared" si="1492"/>
        <v>6.2354975669353036E-8</v>
      </c>
      <c r="AV1166" s="13">
        <f t="shared" si="1493"/>
        <v>2.7561174341335001E-8</v>
      </c>
      <c r="AW1166" s="13">
        <f t="shared" si="1494"/>
        <v>6.7254319524475321E-11</v>
      </c>
      <c r="AX1166" s="13">
        <f t="shared" si="1495"/>
        <v>6.2910336358366643E-3</v>
      </c>
      <c r="AY1166" s="13">
        <f t="shared" si="1496"/>
        <v>8.8398274103557639E-4</v>
      </c>
      <c r="AZ1166" s="13">
        <f t="shared" si="1497"/>
        <v>6.2106287430844958E-5</v>
      </c>
      <c r="BA1166" s="13">
        <f t="shared" si="1498"/>
        <v>2.9089489039300115E-6</v>
      </c>
      <c r="BB1166" s="13">
        <f t="shared" si="1499"/>
        <v>1.021875249156294E-7</v>
      </c>
      <c r="BC1166" s="13">
        <f t="shared" si="1500"/>
        <v>2.8717700016730517E-9</v>
      </c>
      <c r="BD1166" s="13">
        <f t="shared" si="1501"/>
        <v>1.5853790184336042E-9</v>
      </c>
      <c r="BE1166" s="13">
        <f t="shared" si="1502"/>
        <v>2.802978081867416E-9</v>
      </c>
      <c r="BF1166" s="13">
        <f t="shared" si="1503"/>
        <v>2.4778573565303481E-9</v>
      </c>
      <c r="BG1166" s="13">
        <f t="shared" si="1504"/>
        <v>1.460298511080065E-9</v>
      </c>
      <c r="BH1166" s="13">
        <f t="shared" si="1505"/>
        <v>6.454583843908216E-10</v>
      </c>
      <c r="BI1166" s="13">
        <f t="shared" si="1506"/>
        <v>2.2823636280901044E-10</v>
      </c>
      <c r="BJ1166" s="14">
        <f t="shared" si="1507"/>
        <v>0.78497838813571641</v>
      </c>
      <c r="BK1166" s="14">
        <f t="shared" si="1508"/>
        <v>0.18837620830709734</v>
      </c>
      <c r="BL1166" s="14">
        <f t="shared" si="1509"/>
        <v>2.5131935020236532E-2</v>
      </c>
      <c r="BM1166" s="14">
        <f t="shared" si="1510"/>
        <v>0.29625476044025267</v>
      </c>
      <c r="BN1166" s="14">
        <f t="shared" si="1511"/>
        <v>0.70141636069634772</v>
      </c>
    </row>
    <row r="1167" spans="1:66" x14ac:dyDescent="0.25">
      <c r="A1167" t="s">
        <v>35</v>
      </c>
      <c r="B1167" t="s">
        <v>212</v>
      </c>
      <c r="C1167" t="s">
        <v>505</v>
      </c>
      <c r="D1167" s="11">
        <v>44461</v>
      </c>
      <c r="E1167" s="10">
        <f>VLOOKUP(A1167,home!$A$2:$E$405,3,FALSE)</f>
        <v>1.5735294117647101</v>
      </c>
      <c r="F1167" s="10">
        <f>VLOOKUP(B1167,home!$B$2:$E$405,3,FALSE)</f>
        <v>0.42</v>
      </c>
      <c r="G1167" s="10" t="e">
        <f>VLOOKUP(C1167,away!$B$2:$E$405,4,FALSE)</f>
        <v>#N/A</v>
      </c>
      <c r="H1167" s="10">
        <f>VLOOKUP(A1167,away!$A$2:$E$405,3,FALSE)</f>
        <v>1.02941176470588</v>
      </c>
      <c r="I1167" s="10" t="e">
        <f>VLOOKUP(C1167,away!$B$2:$E$405,3,FALSE)</f>
        <v>#N/A</v>
      </c>
      <c r="J1167" s="10">
        <f>VLOOKUP(B1167,home!$B$2:$E$405,4,FALSE)</f>
        <v>1.3</v>
      </c>
      <c r="K1167" s="12" t="e">
        <f t="shared" si="1456"/>
        <v>#N/A</v>
      </c>
      <c r="L1167" s="12" t="e">
        <f t="shared" si="1457"/>
        <v>#N/A</v>
      </c>
      <c r="M1167" s="13" t="e">
        <f t="shared" si="1458"/>
        <v>#N/A</v>
      </c>
      <c r="N1167" s="13" t="e">
        <f t="shared" si="1459"/>
        <v>#N/A</v>
      </c>
      <c r="O1167" s="13" t="e">
        <f t="shared" si="1460"/>
        <v>#N/A</v>
      </c>
      <c r="P1167" s="13" t="e">
        <f t="shared" si="1461"/>
        <v>#N/A</v>
      </c>
      <c r="Q1167" s="13" t="e">
        <f t="shared" si="1462"/>
        <v>#N/A</v>
      </c>
      <c r="R1167" s="13" t="e">
        <f t="shared" si="1463"/>
        <v>#N/A</v>
      </c>
      <c r="S1167" s="13" t="e">
        <f t="shared" si="1464"/>
        <v>#N/A</v>
      </c>
      <c r="T1167" s="13" t="e">
        <f t="shared" si="1465"/>
        <v>#N/A</v>
      </c>
      <c r="U1167" s="13" t="e">
        <f t="shared" si="1466"/>
        <v>#N/A</v>
      </c>
      <c r="V1167" s="13" t="e">
        <f t="shared" si="1467"/>
        <v>#N/A</v>
      </c>
      <c r="W1167" s="13" t="e">
        <f t="shared" si="1468"/>
        <v>#N/A</v>
      </c>
      <c r="X1167" s="13" t="e">
        <f t="shared" si="1469"/>
        <v>#N/A</v>
      </c>
      <c r="Y1167" s="13" t="e">
        <f t="shared" si="1470"/>
        <v>#N/A</v>
      </c>
      <c r="Z1167" s="13" t="e">
        <f t="shared" si="1471"/>
        <v>#N/A</v>
      </c>
      <c r="AA1167" s="13" t="e">
        <f t="shared" si="1472"/>
        <v>#N/A</v>
      </c>
      <c r="AB1167" s="13" t="e">
        <f t="shared" si="1473"/>
        <v>#N/A</v>
      </c>
      <c r="AC1167" s="13" t="e">
        <f t="shared" si="1474"/>
        <v>#N/A</v>
      </c>
      <c r="AD1167" s="13" t="e">
        <f t="shared" si="1475"/>
        <v>#N/A</v>
      </c>
      <c r="AE1167" s="13" t="e">
        <f t="shared" si="1476"/>
        <v>#N/A</v>
      </c>
      <c r="AF1167" s="13" t="e">
        <f t="shared" si="1477"/>
        <v>#N/A</v>
      </c>
      <c r="AG1167" s="13" t="e">
        <f t="shared" si="1478"/>
        <v>#N/A</v>
      </c>
      <c r="AH1167" s="13" t="e">
        <f t="shared" si="1479"/>
        <v>#N/A</v>
      </c>
      <c r="AI1167" s="13" t="e">
        <f t="shared" si="1480"/>
        <v>#N/A</v>
      </c>
      <c r="AJ1167" s="13" t="e">
        <f t="shared" si="1481"/>
        <v>#N/A</v>
      </c>
      <c r="AK1167" s="13" t="e">
        <f t="shared" si="1482"/>
        <v>#N/A</v>
      </c>
      <c r="AL1167" s="13" t="e">
        <f t="shared" si="1483"/>
        <v>#N/A</v>
      </c>
      <c r="AM1167" s="13" t="e">
        <f t="shared" si="1484"/>
        <v>#N/A</v>
      </c>
      <c r="AN1167" s="13" t="e">
        <f t="shared" si="1485"/>
        <v>#N/A</v>
      </c>
      <c r="AO1167" s="13" t="e">
        <f t="shared" si="1486"/>
        <v>#N/A</v>
      </c>
      <c r="AP1167" s="13" t="e">
        <f t="shared" si="1487"/>
        <v>#N/A</v>
      </c>
      <c r="AQ1167" s="13" t="e">
        <f t="shared" si="1488"/>
        <v>#N/A</v>
      </c>
      <c r="AR1167" s="13" t="e">
        <f t="shared" si="1489"/>
        <v>#N/A</v>
      </c>
      <c r="AS1167" s="13" t="e">
        <f t="shared" si="1490"/>
        <v>#N/A</v>
      </c>
      <c r="AT1167" s="13" t="e">
        <f t="shared" si="1491"/>
        <v>#N/A</v>
      </c>
      <c r="AU1167" s="13" t="e">
        <f t="shared" si="1492"/>
        <v>#N/A</v>
      </c>
      <c r="AV1167" s="13" t="e">
        <f t="shared" si="1493"/>
        <v>#N/A</v>
      </c>
      <c r="AW1167" s="13" t="e">
        <f t="shared" si="1494"/>
        <v>#N/A</v>
      </c>
      <c r="AX1167" s="13" t="e">
        <f t="shared" si="1495"/>
        <v>#N/A</v>
      </c>
      <c r="AY1167" s="13" t="e">
        <f t="shared" si="1496"/>
        <v>#N/A</v>
      </c>
      <c r="AZ1167" s="13" t="e">
        <f t="shared" si="1497"/>
        <v>#N/A</v>
      </c>
      <c r="BA1167" s="13" t="e">
        <f t="shared" si="1498"/>
        <v>#N/A</v>
      </c>
      <c r="BB1167" s="13" t="e">
        <f t="shared" si="1499"/>
        <v>#N/A</v>
      </c>
      <c r="BC1167" s="13" t="e">
        <f t="shared" si="1500"/>
        <v>#N/A</v>
      </c>
      <c r="BD1167" s="13" t="e">
        <f t="shared" si="1501"/>
        <v>#N/A</v>
      </c>
      <c r="BE1167" s="13" t="e">
        <f t="shared" si="1502"/>
        <v>#N/A</v>
      </c>
      <c r="BF1167" s="13" t="e">
        <f t="shared" si="1503"/>
        <v>#N/A</v>
      </c>
      <c r="BG1167" s="13" t="e">
        <f t="shared" si="1504"/>
        <v>#N/A</v>
      </c>
      <c r="BH1167" s="13" t="e">
        <f t="shared" si="1505"/>
        <v>#N/A</v>
      </c>
      <c r="BI1167" s="13" t="e">
        <f t="shared" si="1506"/>
        <v>#N/A</v>
      </c>
      <c r="BJ1167" s="14" t="e">
        <f t="shared" si="1507"/>
        <v>#N/A</v>
      </c>
      <c r="BK1167" s="14" t="e">
        <f t="shared" si="1508"/>
        <v>#N/A</v>
      </c>
      <c r="BL1167" s="14" t="e">
        <f t="shared" si="1509"/>
        <v>#N/A</v>
      </c>
      <c r="BM1167" s="14" t="e">
        <f t="shared" si="1510"/>
        <v>#N/A</v>
      </c>
      <c r="BN1167" s="14" t="e">
        <f t="shared" si="1511"/>
        <v>#N/A</v>
      </c>
    </row>
    <row r="1168" spans="1:66" x14ac:dyDescent="0.25">
      <c r="A1168" t="s">
        <v>35</v>
      </c>
      <c r="B1168" t="s">
        <v>284</v>
      </c>
      <c r="C1168" t="s">
        <v>471</v>
      </c>
      <c r="D1168" s="11">
        <v>44461</v>
      </c>
      <c r="E1168" s="10">
        <f>VLOOKUP(A1168,home!$A$2:$E$405,3,FALSE)</f>
        <v>1.5735294117647101</v>
      </c>
      <c r="F1168" s="10">
        <f>VLOOKUP(B1168,home!$B$2:$E$405,3,FALSE)</f>
        <v>0.21</v>
      </c>
      <c r="G1168" s="10">
        <f>VLOOKUP(C1168,away!$B$2:$E$405,4,FALSE)</f>
        <v>1.06</v>
      </c>
      <c r="H1168" s="10">
        <f>VLOOKUP(A1168,away!$A$2:$E$405,3,FALSE)</f>
        <v>1.02941176470588</v>
      </c>
      <c r="I1168" s="10">
        <f>VLOOKUP(C1168,away!$B$2:$E$405,3,FALSE)</f>
        <v>1.48</v>
      </c>
      <c r="J1168" s="10">
        <f>VLOOKUP(B1168,home!$B$2:$E$405,4,FALSE)</f>
        <v>1.3</v>
      </c>
      <c r="K1168" s="12">
        <f t="shared" si="1456"/>
        <v>0.35026764705882452</v>
      </c>
      <c r="L1168" s="12">
        <f t="shared" si="1457"/>
        <v>1.9805882352941133</v>
      </c>
      <c r="M1168" s="13">
        <f t="shared" si="1458"/>
        <v>9.7212509002668993E-2</v>
      </c>
      <c r="N1168" s="13">
        <f t="shared" si="1459"/>
        <v>3.4050396793049664E-2</v>
      </c>
      <c r="O1168" s="13">
        <f t="shared" si="1460"/>
        <v>0.19253795165410928</v>
      </c>
      <c r="P1168" s="13">
        <f t="shared" si="1461"/>
        <v>6.7439815295410557E-2</v>
      </c>
      <c r="Q1168" s="13">
        <f t="shared" si="1462"/>
        <v>5.9633761830604221E-3</v>
      </c>
      <c r="R1168" s="13">
        <f t="shared" si="1463"/>
        <v>0.19066920094687781</v>
      </c>
      <c r="S1168" s="13">
        <f t="shared" si="1464"/>
        <v>1.1696356605080067E-2</v>
      </c>
      <c r="T1168" s="13">
        <f t="shared" si="1465"/>
        <v>1.1810992710802586E-2</v>
      </c>
      <c r="U1168" s="13">
        <f t="shared" si="1466"/>
        <v>6.6785252382249083E-2</v>
      </c>
      <c r="V1168" s="13">
        <f t="shared" si="1467"/>
        <v>9.0157593590964574E-4</v>
      </c>
      <c r="W1168" s="13">
        <f t="shared" si="1468"/>
        <v>6.9625924805573607E-4</v>
      </c>
      <c r="X1168" s="13">
        <f t="shared" si="1469"/>
        <v>1.3790028754139163E-3</v>
      </c>
      <c r="Y1168" s="13">
        <f t="shared" si="1470"/>
        <v>1.3656184357407786E-3</v>
      </c>
      <c r="Z1168" s="13">
        <f t="shared" si="1471"/>
        <v>0.12587905874277186</v>
      </c>
      <c r="AA1168" s="13">
        <f t="shared" si="1472"/>
        <v>4.4091361719810242E-2</v>
      </c>
      <c r="AB1168" s="13">
        <f t="shared" si="1473"/>
        <v>7.7218887626087276E-3</v>
      </c>
      <c r="AC1168" s="13">
        <f t="shared" si="1474"/>
        <v>3.9090979144762184E-5</v>
      </c>
      <c r="AD1168" s="13">
        <f t="shared" si="1475"/>
        <v>6.0969272139857272E-5</v>
      </c>
      <c r="AE1168" s="13">
        <f t="shared" si="1476"/>
        <v>1.2075502311464645E-4</v>
      </c>
      <c r="AF1168" s="13">
        <f t="shared" si="1477"/>
        <v>1.1958298906676875E-4</v>
      </c>
      <c r="AG1168" s="13">
        <f t="shared" si="1478"/>
        <v>7.8948220428982281E-5</v>
      </c>
      <c r="AH1168" s="13">
        <f t="shared" si="1479"/>
        <v>6.2328645703957658E-2</v>
      </c>
      <c r="AI1168" s="13">
        <f t="shared" si="1480"/>
        <v>2.1831708075088357E-2</v>
      </c>
      <c r="AJ1168" s="13">
        <f t="shared" si="1481"/>
        <v>3.8234705093681677E-3</v>
      </c>
      <c r="AK1168" s="13">
        <f t="shared" si="1482"/>
        <v>4.4641267297173111E-4</v>
      </c>
      <c r="AL1168" s="13">
        <f t="shared" si="1483"/>
        <v>1.0847527505609904E-6</v>
      </c>
      <c r="AM1168" s="13">
        <f t="shared" si="1484"/>
        <v>4.2711126990633886E-6</v>
      </c>
      <c r="AN1168" s="13">
        <f t="shared" si="1485"/>
        <v>8.4593155633802342E-6</v>
      </c>
      <c r="AO1168" s="13">
        <f t="shared" si="1486"/>
        <v>8.3772104417356431E-6</v>
      </c>
      <c r="AP1168" s="13">
        <f t="shared" si="1487"/>
        <v>5.5306014818282083E-6</v>
      </c>
      <c r="AQ1168" s="13">
        <f t="shared" si="1488"/>
        <v>2.738461057252286E-6</v>
      </c>
      <c r="AR1168" s="13">
        <f t="shared" si="1489"/>
        <v>2.4689476480614685E-2</v>
      </c>
      <c r="AS1168" s="13">
        <f t="shared" si="1490"/>
        <v>8.6479248339790919E-3</v>
      </c>
      <c r="AT1168" s="13">
        <f t="shared" si="1491"/>
        <v>1.5145441417697158E-3</v>
      </c>
      <c r="AU1168" s="13">
        <f t="shared" si="1492"/>
        <v>1.7683193763480168E-4</v>
      </c>
      <c r="AV1168" s="13">
        <f t="shared" si="1493"/>
        <v>1.5484626680048694E-5</v>
      </c>
      <c r="AW1168" s="13">
        <f t="shared" si="1494"/>
        <v>2.090366704219712E-8</v>
      </c>
      <c r="AX1168" s="13">
        <f t="shared" si="1495"/>
        <v>2.4933876590399973E-7</v>
      </c>
      <c r="AY1168" s="13">
        <f t="shared" si="1496"/>
        <v>4.9383742635221479E-7</v>
      </c>
      <c r="AZ1168" s="13">
        <f t="shared" si="1497"/>
        <v>4.8904429839055997E-7</v>
      </c>
      <c r="BA1168" s="13">
        <f t="shared" si="1498"/>
        <v>3.228651279766691E-7</v>
      </c>
      <c r="BB1168" s="13">
        <f t="shared" si="1499"/>
        <v>1.5986571851432983E-7</v>
      </c>
      <c r="BC1168" s="13">
        <f t="shared" si="1500"/>
        <v>6.3325632263264361E-8</v>
      </c>
      <c r="BD1168" s="13">
        <f t="shared" si="1501"/>
        <v>8.1499477755126934E-3</v>
      </c>
      <c r="BE1168" s="13">
        <f t="shared" si="1502"/>
        <v>2.8546630309811316E-3</v>
      </c>
      <c r="BF1168" s="13">
        <f t="shared" si="1503"/>
        <v>4.9994805150378643E-4</v>
      </c>
      <c r="BG1168" s="13">
        <f t="shared" si="1504"/>
        <v>5.8371875883958435E-5</v>
      </c>
      <c r="BH1168" s="13">
        <f t="shared" si="1505"/>
        <v>5.1114449050709649E-6</v>
      </c>
      <c r="BI1168" s="13">
        <f t="shared" si="1506"/>
        <v>3.5807475599400462E-7</v>
      </c>
      <c r="BJ1168" s="14">
        <f t="shared" si="1507"/>
        <v>5.567705672908603E-2</v>
      </c>
      <c r="BK1168" s="14">
        <f t="shared" si="1508"/>
        <v>0.17729092640839092</v>
      </c>
      <c r="BL1168" s="14">
        <f t="shared" si="1509"/>
        <v>0.63684855470126223</v>
      </c>
      <c r="BM1168" s="14">
        <f t="shared" si="1510"/>
        <v>0.40782187377257478</v>
      </c>
      <c r="BN1168" s="14">
        <f t="shared" si="1511"/>
        <v>0.58787324987517664</v>
      </c>
    </row>
    <row r="1169" spans="1:66" x14ac:dyDescent="0.25">
      <c r="A1169" t="s">
        <v>22</v>
      </c>
      <c r="B1169" t="s">
        <v>166</v>
      </c>
      <c r="C1169" t="s">
        <v>255</v>
      </c>
      <c r="D1169" s="11">
        <v>44462</v>
      </c>
      <c r="E1169" s="10">
        <f>VLOOKUP(A1169,home!$A$2:$E$405,3,FALSE)</f>
        <v>1.6949152542372901</v>
      </c>
      <c r="F1169" s="10">
        <f>VLOOKUP(B1169,home!$B$2:$E$405,3,FALSE)</f>
        <v>0.39</v>
      </c>
      <c r="G1169" s="10">
        <f>VLOOKUP(C1169,away!$B$2:$E$405,4,FALSE)</f>
        <v>0.2</v>
      </c>
      <c r="H1169" s="10">
        <f>VLOOKUP(A1169,away!$A$2:$E$405,3,FALSE)</f>
        <v>1.55932203389831</v>
      </c>
      <c r="I1169" s="10">
        <f>VLOOKUP(C1169,away!$B$2:$E$405,3,FALSE)</f>
        <v>1.97</v>
      </c>
      <c r="J1169" s="10">
        <f>VLOOKUP(B1169,home!$B$2:$E$405,4,FALSE)</f>
        <v>1.5</v>
      </c>
      <c r="K1169" s="12">
        <f t="shared" si="1456"/>
        <v>0.13220338983050864</v>
      </c>
      <c r="L1169" s="12">
        <f t="shared" si="1457"/>
        <v>4.6077966101695056</v>
      </c>
      <c r="M1169" s="13">
        <f t="shared" si="1458"/>
        <v>8.7386461854731673E-3</v>
      </c>
      <c r="N1169" s="13">
        <f t="shared" si="1459"/>
        <v>1.1552786482489966E-3</v>
      </c>
      <c r="O1169" s="13">
        <f t="shared" si="1460"/>
        <v>4.0265904270893944E-2</v>
      </c>
      <c r="P1169" s="13">
        <f t="shared" si="1461"/>
        <v>5.3232890392029353E-3</v>
      </c>
      <c r="Q1169" s="13">
        <f t="shared" si="1462"/>
        <v>7.6365876748662581E-5</v>
      </c>
      <c r="R1169" s="13">
        <f t="shared" si="1463"/>
        <v>9.2768548602417469E-2</v>
      </c>
      <c r="S1169" s="13">
        <f t="shared" si="1464"/>
        <v>8.1069211389989842E-4</v>
      </c>
      <c r="T1169" s="13">
        <f t="shared" si="1465"/>
        <v>3.518784280151097E-4</v>
      </c>
      <c r="U1169" s="13">
        <f t="shared" si="1466"/>
        <v>1.2264316594895887E-2</v>
      </c>
      <c r="V1169" s="13">
        <f t="shared" si="1467"/>
        <v>5.4871815667964307E-5</v>
      </c>
      <c r="W1169" s="13">
        <f t="shared" si="1468"/>
        <v>3.3652759245173382E-6</v>
      </c>
      <c r="X1169" s="13">
        <f t="shared" si="1469"/>
        <v>1.5506506997276041E-5</v>
      </c>
      <c r="Y1169" s="13">
        <f t="shared" si="1470"/>
        <v>3.5725415188809129E-5</v>
      </c>
      <c r="Z1169" s="13">
        <f t="shared" si="1471"/>
        <v>0.1424862012601881</v>
      </c>
      <c r="AA1169" s="13">
        <f t="shared" si="1472"/>
        <v>1.8837158810668962E-2</v>
      </c>
      <c r="AB1169" s="13">
        <f t="shared" si="1473"/>
        <v>1.2451681247730346E-3</v>
      </c>
      <c r="AC1169" s="13">
        <f t="shared" si="1474"/>
        <v>2.0891289158726684E-6</v>
      </c>
      <c r="AD1169" s="13">
        <f t="shared" si="1475"/>
        <v>1.1122522123404775E-7</v>
      </c>
      <c r="AE1169" s="13">
        <f t="shared" si="1476"/>
        <v>5.1250319736759855E-7</v>
      </c>
      <c r="AF1169" s="13">
        <f t="shared" si="1477"/>
        <v>1.1807552477657268E-6</v>
      </c>
      <c r="AG1169" s="13">
        <f t="shared" si="1478"/>
        <v>1.813560009364924E-6</v>
      </c>
      <c r="AH1169" s="13">
        <f t="shared" si="1479"/>
        <v>0.16413685879065618</v>
      </c>
      <c r="AI1169" s="13">
        <f t="shared" si="1480"/>
        <v>2.1699449128256269E-2</v>
      </c>
      <c r="AJ1169" s="13">
        <f t="shared" si="1481"/>
        <v>1.4343703661050769E-3</v>
      </c>
      <c r="AK1169" s="13">
        <f t="shared" si="1482"/>
        <v>6.3209541557172964E-5</v>
      </c>
      <c r="AL1169" s="13">
        <f t="shared" si="1483"/>
        <v>5.0905079909673582E-8</v>
      </c>
      <c r="AM1169" s="13">
        <f t="shared" si="1484"/>
        <v>2.9408702563578798E-9</v>
      </c>
      <c r="AN1169" s="13">
        <f t="shared" si="1485"/>
        <v>1.3550931998194164E-8</v>
      </c>
      <c r="AO1169" s="13">
        <f t="shared" si="1486"/>
        <v>3.1219969262958279E-8</v>
      </c>
      <c r="AP1169" s="13">
        <f t="shared" si="1487"/>
        <v>4.7951756179818451E-8</v>
      </c>
      <c r="AQ1169" s="13">
        <f t="shared" si="1488"/>
        <v>5.5237984894260516E-8</v>
      </c>
      <c r="AR1169" s="13">
        <f t="shared" si="1489"/>
        <v>0.15126185230789124</v>
      </c>
      <c r="AS1169" s="13">
        <f t="shared" si="1490"/>
        <v>1.9997329627144969E-2</v>
      </c>
      <c r="AT1169" s="13">
        <f t="shared" si="1491"/>
        <v>1.3218573821333131E-3</v>
      </c>
      <c r="AU1169" s="13">
        <f t="shared" si="1492"/>
        <v>5.8251342263502006E-5</v>
      </c>
      <c r="AV1169" s="13">
        <f t="shared" si="1493"/>
        <v>1.9252562273530346E-6</v>
      </c>
      <c r="AW1169" s="13">
        <f t="shared" si="1494"/>
        <v>8.6137946622220958E-10</v>
      </c>
      <c r="AX1169" s="13">
        <f t="shared" si="1495"/>
        <v>6.4798836157038028E-11</v>
      </c>
      <c r="AY1169" s="13">
        <f t="shared" si="1496"/>
        <v>2.9857985758732903E-10</v>
      </c>
      <c r="AZ1169" s="13">
        <f t="shared" si="1497"/>
        <v>6.8789762782789429E-10</v>
      </c>
      <c r="BA1169" s="13">
        <f t="shared" si="1498"/>
        <v>1.0565641192163387E-9</v>
      </c>
      <c r="BB1169" s="13">
        <f t="shared" si="1499"/>
        <v>1.2171081417379436E-9</v>
      </c>
      <c r="BC1169" s="13">
        <f t="shared" si="1500"/>
        <v>1.1216373539419603E-9</v>
      </c>
      <c r="BD1169" s="13">
        <f t="shared" si="1501"/>
        <v>0.11616397505204358</v>
      </c>
      <c r="BE1169" s="13">
        <f t="shared" si="1502"/>
        <v>1.5357271278066801E-2</v>
      </c>
      <c r="BF1169" s="13">
        <f t="shared" si="1503"/>
        <v>1.0151416607535693E-3</v>
      </c>
      <c r="BG1169" s="13">
        <f t="shared" si="1504"/>
        <v>4.4735056236598024E-5</v>
      </c>
      <c r="BH1169" s="13">
        <f t="shared" si="1505"/>
        <v>1.4785315196841737E-6</v>
      </c>
      <c r="BI1169" s="13">
        <f t="shared" si="1506"/>
        <v>3.9093375774700286E-8</v>
      </c>
      <c r="BJ1169" s="14">
        <f t="shared" si="1507"/>
        <v>1.641893542897632E-3</v>
      </c>
      <c r="BK1169" s="14">
        <f t="shared" si="1508"/>
        <v>1.4929639486819603E-2</v>
      </c>
      <c r="BL1169" s="14">
        <f t="shared" si="1509"/>
        <v>0.65793884081788023</v>
      </c>
      <c r="BM1169" s="14">
        <f t="shared" si="1510"/>
        <v>0.66866854304760015</v>
      </c>
      <c r="BN1169" s="14">
        <f t="shared" si="1511"/>
        <v>0.14832803262298516</v>
      </c>
    </row>
    <row r="1170" spans="1:66" x14ac:dyDescent="0.25">
      <c r="A1170" t="s">
        <v>22</v>
      </c>
      <c r="B1170" t="s">
        <v>164</v>
      </c>
      <c r="C1170" t="s">
        <v>23</v>
      </c>
      <c r="D1170" s="11">
        <v>44462</v>
      </c>
      <c r="E1170" s="10">
        <f>VLOOKUP(A1170,home!$A$2:$E$405,3,FALSE)</f>
        <v>1.6949152542372901</v>
      </c>
      <c r="F1170" s="10">
        <f>VLOOKUP(B1170,home!$B$2:$E$405,3,FALSE)</f>
        <v>1.18</v>
      </c>
      <c r="G1170" s="10">
        <f>VLOOKUP(C1170,away!$B$2:$E$405,4,FALSE)</f>
        <v>0.79</v>
      </c>
      <c r="H1170" s="10">
        <f>VLOOKUP(A1170,away!$A$2:$E$405,3,FALSE)</f>
        <v>1.55932203389831</v>
      </c>
      <c r="I1170" s="10">
        <f>VLOOKUP(C1170,away!$B$2:$E$405,3,FALSE)</f>
        <v>0.79</v>
      </c>
      <c r="J1170" s="10">
        <f>VLOOKUP(B1170,home!$B$2:$E$405,4,FALSE)</f>
        <v>0.64</v>
      </c>
      <c r="K1170" s="12">
        <f t="shared" si="1456"/>
        <v>1.5800000000000018</v>
      </c>
      <c r="L1170" s="12">
        <f t="shared" si="1457"/>
        <v>0.78839322033898551</v>
      </c>
      <c r="M1170" s="13">
        <f t="shared" si="1458"/>
        <v>9.363104994390177E-2</v>
      </c>
      <c r="N1170" s="13">
        <f t="shared" si="1459"/>
        <v>0.14793705891136499</v>
      </c>
      <c r="O1170" s="13">
        <f t="shared" si="1460"/>
        <v>7.3818084988993102E-2</v>
      </c>
      <c r="P1170" s="13">
        <f t="shared" si="1461"/>
        <v>0.11663257428260926</v>
      </c>
      <c r="Q1170" s="13">
        <f t="shared" si="1462"/>
        <v>0.11687027653997849</v>
      </c>
      <c r="R1170" s="13">
        <f t="shared" si="1463"/>
        <v>2.9098838871864593E-2</v>
      </c>
      <c r="S1170" s="13">
        <f t="shared" si="1464"/>
        <v>3.6321170679861479E-2</v>
      </c>
      <c r="T1170" s="13">
        <f t="shared" si="1465"/>
        <v>9.2139733683261435E-2</v>
      </c>
      <c r="U1170" s="13">
        <f t="shared" si="1466"/>
        <v>4.5976165417546115E-2</v>
      </c>
      <c r="V1170" s="13">
        <f t="shared" si="1467"/>
        <v>5.0270973617410229E-3</v>
      </c>
      <c r="W1170" s="13">
        <f t="shared" si="1468"/>
        <v>6.1551678977722096E-2</v>
      </c>
      <c r="X1170" s="13">
        <f t="shared" si="1469"/>
        <v>4.8526926406517755E-2</v>
      </c>
      <c r="Y1170" s="13">
        <f t="shared" si="1470"/>
        <v>1.9129149891393742E-2</v>
      </c>
      <c r="Z1170" s="13">
        <f t="shared" si="1471"/>
        <v>7.6471090954381947E-3</v>
      </c>
      <c r="AA1170" s="13">
        <f t="shared" si="1472"/>
        <v>1.2082432370792363E-2</v>
      </c>
      <c r="AB1170" s="13">
        <f t="shared" si="1473"/>
        <v>9.5451215729259777E-3</v>
      </c>
      <c r="AC1170" s="13">
        <f t="shared" si="1474"/>
        <v>3.9137878595058684E-4</v>
      </c>
      <c r="AD1170" s="13">
        <f t="shared" si="1475"/>
        <v>2.4312913196200249E-2</v>
      </c>
      <c r="AE1170" s="13">
        <f t="shared" si="1476"/>
        <v>1.9168135930574533E-2</v>
      </c>
      <c r="AF1170" s="13">
        <f t="shared" si="1477"/>
        <v>7.5560142071005344E-3</v>
      </c>
      <c r="AG1170" s="13">
        <f t="shared" si="1478"/>
        <v>1.9857034578877057E-3</v>
      </c>
      <c r="AH1170" s="13">
        <f t="shared" si="1479"/>
        <v>1.507232241509016E-3</v>
      </c>
      <c r="AI1170" s="13">
        <f t="shared" si="1480"/>
        <v>2.3814269415842484E-3</v>
      </c>
      <c r="AJ1170" s="13">
        <f t="shared" si="1481"/>
        <v>1.8813272838515585E-3</v>
      </c>
      <c r="AK1170" s="13">
        <f t="shared" si="1482"/>
        <v>9.9083236949515569E-4</v>
      </c>
      <c r="AL1170" s="13">
        <f t="shared" si="1483"/>
        <v>1.9501016106246181E-5</v>
      </c>
      <c r="AM1170" s="13">
        <f t="shared" si="1484"/>
        <v>7.6828805699992835E-3</v>
      </c>
      <c r="AN1170" s="13">
        <f t="shared" si="1485"/>
        <v>6.0571309540615554E-3</v>
      </c>
      <c r="AO1170" s="13">
        <f t="shared" si="1486"/>
        <v>2.3877004894437702E-3</v>
      </c>
      <c r="AP1170" s="13">
        <f t="shared" si="1487"/>
        <v>6.2748229269251536E-4</v>
      </c>
      <c r="AQ1170" s="13">
        <f t="shared" si="1488"/>
        <v>1.2367569636038552E-4</v>
      </c>
      <c r="AR1170" s="13">
        <f t="shared" si="1489"/>
        <v>2.3765833613640817E-4</v>
      </c>
      <c r="AS1170" s="13">
        <f t="shared" si="1490"/>
        <v>3.7550017109552541E-4</v>
      </c>
      <c r="AT1170" s="13">
        <f t="shared" si="1491"/>
        <v>2.9664513516546541E-4</v>
      </c>
      <c r="AU1170" s="13">
        <f t="shared" si="1492"/>
        <v>1.562331045204787E-4</v>
      </c>
      <c r="AV1170" s="13">
        <f t="shared" si="1493"/>
        <v>6.1712076285589141E-5</v>
      </c>
      <c r="AW1170" s="13">
        <f t="shared" si="1494"/>
        <v>6.747683567461028E-7</v>
      </c>
      <c r="AX1170" s="13">
        <f t="shared" si="1495"/>
        <v>2.0231585500998166E-3</v>
      </c>
      <c r="AY1170" s="13">
        <f t="shared" si="1496"/>
        <v>1.5950444845695474E-3</v>
      </c>
      <c r="AZ1170" s="13">
        <f t="shared" si="1497"/>
        <v>6.2876112888686118E-4</v>
      </c>
      <c r="BA1170" s="13">
        <f t="shared" si="1498"/>
        <v>1.6523700374236283E-4</v>
      </c>
      <c r="BB1170" s="13">
        <f t="shared" si="1499"/>
        <v>3.2567933374901608E-5</v>
      </c>
      <c r="BC1170" s="13">
        <f t="shared" si="1500"/>
        <v>5.1352675746448412E-6</v>
      </c>
      <c r="BD1170" s="13">
        <f t="shared" si="1501"/>
        <v>3.1228036827831312E-5</v>
      </c>
      <c r="BE1170" s="13">
        <f t="shared" si="1502"/>
        <v>4.9340298187973532E-5</v>
      </c>
      <c r="BF1170" s="13">
        <f t="shared" si="1503"/>
        <v>3.8978835568499142E-5</v>
      </c>
      <c r="BG1170" s="13">
        <f t="shared" si="1504"/>
        <v>2.0528853399409578E-5</v>
      </c>
      <c r="BH1170" s="13">
        <f t="shared" si="1505"/>
        <v>8.1088970927667906E-6</v>
      </c>
      <c r="BI1170" s="13">
        <f t="shared" si="1506"/>
        <v>2.5624114813143075E-6</v>
      </c>
      <c r="BJ1170" s="14">
        <f t="shared" si="1507"/>
        <v>0.56050636557280731</v>
      </c>
      <c r="BK1170" s="14">
        <f t="shared" si="1508"/>
        <v>0.25361781655473992</v>
      </c>
      <c r="BL1170" s="14">
        <f t="shared" si="1509"/>
        <v>0.17855995821432338</v>
      </c>
      <c r="BM1170" s="14">
        <f t="shared" si="1510"/>
        <v>0.42074899618238376</v>
      </c>
      <c r="BN1170" s="14">
        <f t="shared" si="1511"/>
        <v>0.57798788353871222</v>
      </c>
    </row>
    <row r="1171" spans="1:66" x14ac:dyDescent="0.25">
      <c r="A1171" t="s">
        <v>22</v>
      </c>
      <c r="B1171" t="s">
        <v>24</v>
      </c>
      <c r="C1171" t="s">
        <v>167</v>
      </c>
      <c r="D1171" s="11">
        <v>44462</v>
      </c>
      <c r="E1171" s="10">
        <f>VLOOKUP(A1171,home!$A$2:$E$405,3,FALSE)</f>
        <v>1.6949152542372901</v>
      </c>
      <c r="F1171" s="10">
        <f>VLOOKUP(B1171,home!$B$2:$E$405,3,FALSE)</f>
        <v>1.18</v>
      </c>
      <c r="G1171" s="10">
        <f>VLOOKUP(C1171,away!$B$2:$E$405,4,FALSE)</f>
        <v>0.3</v>
      </c>
      <c r="H1171" s="10">
        <f>VLOOKUP(A1171,away!$A$2:$E$405,3,FALSE)</f>
        <v>1.55932203389831</v>
      </c>
      <c r="I1171" s="10">
        <f>VLOOKUP(C1171,away!$B$2:$E$405,3,FALSE)</f>
        <v>0.3</v>
      </c>
      <c r="J1171" s="10">
        <f>VLOOKUP(B1171,home!$B$2:$E$405,4,FALSE)</f>
        <v>0.43</v>
      </c>
      <c r="K1171" s="12">
        <f t="shared" si="1456"/>
        <v>0.60000000000000064</v>
      </c>
      <c r="L1171" s="12">
        <f t="shared" si="1457"/>
        <v>0.20115254237288197</v>
      </c>
      <c r="M1171" s="13">
        <f t="shared" si="1458"/>
        <v>0.44881139176603918</v>
      </c>
      <c r="N1171" s="13">
        <f t="shared" si="1459"/>
        <v>0.26928683505962375</v>
      </c>
      <c r="O1171" s="13">
        <f t="shared" si="1460"/>
        <v>9.0279552499650334E-2</v>
      </c>
      <c r="P1171" s="13">
        <f t="shared" si="1461"/>
        <v>5.4167731499790255E-2</v>
      </c>
      <c r="Q1171" s="13">
        <f t="shared" si="1462"/>
        <v>8.0786050517887217E-2</v>
      </c>
      <c r="R1171" s="13">
        <f t="shared" si="1463"/>
        <v>9.0799807547953665E-3</v>
      </c>
      <c r="S1171" s="13">
        <f t="shared" si="1464"/>
        <v>1.6343965358631694E-3</v>
      </c>
      <c r="T1171" s="13">
        <f t="shared" si="1465"/>
        <v>1.6250319449937094E-2</v>
      </c>
      <c r="U1171" s="13">
        <f t="shared" si="1466"/>
        <v>5.4479884528772253E-3</v>
      </c>
      <c r="V1171" s="13">
        <f t="shared" si="1467"/>
        <v>2.1917534562287197E-5</v>
      </c>
      <c r="W1171" s="13">
        <f t="shared" si="1468"/>
        <v>1.6157210103577461E-2</v>
      </c>
      <c r="X1171" s="13">
        <f t="shared" si="1469"/>
        <v>3.2500638899874224E-3</v>
      </c>
      <c r="Y1171" s="13">
        <f t="shared" si="1470"/>
        <v>3.268793071726342E-4</v>
      </c>
      <c r="Z1171" s="13">
        <f t="shared" si="1471"/>
        <v>6.0882040450797577E-4</v>
      </c>
      <c r="AA1171" s="13">
        <f t="shared" si="1472"/>
        <v>3.6529224270478582E-4</v>
      </c>
      <c r="AB1171" s="13">
        <f t="shared" si="1473"/>
        <v>1.0958767281143586E-4</v>
      </c>
      <c r="AC1171" s="13">
        <f t="shared" si="1474"/>
        <v>1.653287924906095E-7</v>
      </c>
      <c r="AD1171" s="13">
        <f t="shared" si="1475"/>
        <v>2.4235815155366214E-3</v>
      </c>
      <c r="AE1171" s="13">
        <f t="shared" si="1476"/>
        <v>4.8750958349811382E-4</v>
      </c>
      <c r="AF1171" s="13">
        <f t="shared" si="1477"/>
        <v>4.9031896075895178E-5</v>
      </c>
      <c r="AG1171" s="13">
        <f t="shared" si="1478"/>
        <v>3.2876301843430825E-6</v>
      </c>
      <c r="AH1171" s="13">
        <f t="shared" si="1479"/>
        <v>3.0616443053816446E-5</v>
      </c>
      <c r="AI1171" s="13">
        <f t="shared" si="1480"/>
        <v>1.8369865832289888E-5</v>
      </c>
      <c r="AJ1171" s="13">
        <f t="shared" si="1481"/>
        <v>5.5109597496869724E-6</v>
      </c>
      <c r="AK1171" s="13">
        <f t="shared" si="1482"/>
        <v>1.1021919499373956E-6</v>
      </c>
      <c r="AL1171" s="13">
        <f t="shared" si="1483"/>
        <v>7.9815136648619537E-10</v>
      </c>
      <c r="AM1171" s="13">
        <f t="shared" si="1484"/>
        <v>2.9082978186439499E-4</v>
      </c>
      <c r="AN1171" s="13">
        <f t="shared" si="1485"/>
        <v>5.8501150019773745E-5</v>
      </c>
      <c r="AO1171" s="13">
        <f t="shared" si="1486"/>
        <v>5.8838275291074306E-6</v>
      </c>
      <c r="AP1171" s="13">
        <f t="shared" si="1487"/>
        <v>3.9451562212117046E-7</v>
      </c>
      <c r="AQ1171" s="13">
        <f t="shared" si="1488"/>
        <v>1.9839455098873169E-8</v>
      </c>
      <c r="AR1171" s="13">
        <f t="shared" si="1489"/>
        <v>1.2317150717379488E-6</v>
      </c>
      <c r="AS1171" s="13">
        <f t="shared" si="1490"/>
        <v>7.3902904304277002E-7</v>
      </c>
      <c r="AT1171" s="13">
        <f t="shared" si="1491"/>
        <v>2.2170871291283127E-7</v>
      </c>
      <c r="AU1171" s="13">
        <f t="shared" si="1492"/>
        <v>4.4341742582566297E-8</v>
      </c>
      <c r="AV1171" s="13">
        <f t="shared" si="1493"/>
        <v>6.6512613873849515E-9</v>
      </c>
      <c r="AW1171" s="13">
        <f t="shared" si="1494"/>
        <v>2.675836276118132E-12</v>
      </c>
      <c r="AX1171" s="13">
        <f t="shared" si="1495"/>
        <v>2.9082978186439523E-5</v>
      </c>
      <c r="AY1171" s="13">
        <f t="shared" si="1496"/>
        <v>5.8501150019773784E-6</v>
      </c>
      <c r="AZ1171" s="13">
        <f t="shared" si="1497"/>
        <v>5.8838275291074344E-7</v>
      </c>
      <c r="BA1171" s="13">
        <f t="shared" si="1498"/>
        <v>3.9451562212117075E-8</v>
      </c>
      <c r="BB1171" s="13">
        <f t="shared" si="1499"/>
        <v>1.9839455098873182E-9</v>
      </c>
      <c r="BC1171" s="13">
        <f t="shared" si="1500"/>
        <v>7.9815136648619588E-11</v>
      </c>
      <c r="BD1171" s="13">
        <f t="shared" si="1501"/>
        <v>4.1293769693180789E-8</v>
      </c>
      <c r="BE1171" s="13">
        <f t="shared" si="1502"/>
        <v>2.4776261815908497E-8</v>
      </c>
      <c r="BF1171" s="13">
        <f t="shared" si="1503"/>
        <v>7.4328785447725573E-9</v>
      </c>
      <c r="BG1171" s="13">
        <f t="shared" si="1504"/>
        <v>1.4865757089545132E-9</v>
      </c>
      <c r="BH1171" s="13">
        <f t="shared" si="1505"/>
        <v>2.2298635634317719E-10</v>
      </c>
      <c r="BI1171" s="13">
        <f t="shared" si="1506"/>
        <v>2.6758362761181301E-11</v>
      </c>
      <c r="BJ1171" s="14">
        <f t="shared" si="1507"/>
        <v>0.38941196105923531</v>
      </c>
      <c r="BK1171" s="14">
        <f t="shared" si="1508"/>
        <v>0.50464145357820067</v>
      </c>
      <c r="BL1171" s="14">
        <f t="shared" si="1509"/>
        <v>0.10534031976848703</v>
      </c>
      <c r="BM1171" s="14">
        <f t="shared" si="1510"/>
        <v>4.7585162600318698E-2</v>
      </c>
      <c r="BN1171" s="14">
        <f t="shared" si="1511"/>
        <v>0.95241154209778611</v>
      </c>
    </row>
    <row r="1172" spans="1:66" x14ac:dyDescent="0.25">
      <c r="A1172" t="s">
        <v>301</v>
      </c>
      <c r="B1172" t="s">
        <v>343</v>
      </c>
      <c r="C1172" t="s">
        <v>372</v>
      </c>
      <c r="D1172" s="11">
        <v>44462</v>
      </c>
      <c r="E1172" s="10">
        <f>VLOOKUP(A1172,home!$A$2:$E$405,3,FALSE)</f>
        <v>1.3432835820895499</v>
      </c>
      <c r="F1172" s="10">
        <f>VLOOKUP(B1172,home!$B$2:$E$405,3,FALSE)</f>
        <v>0.99</v>
      </c>
      <c r="G1172" s="10">
        <f>VLOOKUP(C1172,away!$B$2:$E$405,4,FALSE)</f>
        <v>1.49</v>
      </c>
      <c r="H1172" s="10">
        <f>VLOOKUP(A1172,away!$A$2:$E$405,3,FALSE)</f>
        <v>1.0597014925373101</v>
      </c>
      <c r="I1172" s="10">
        <f>VLOOKUP(C1172,away!$B$2:$E$405,3,FALSE)</f>
        <v>1.74</v>
      </c>
      <c r="J1172" s="10">
        <f>VLOOKUP(B1172,home!$B$2:$E$405,4,FALSE)</f>
        <v>1.89</v>
      </c>
      <c r="K1172" s="12">
        <f t="shared" si="1456"/>
        <v>1.981477611940295</v>
      </c>
      <c r="L1172" s="12">
        <f t="shared" si="1457"/>
        <v>3.4849343283581975</v>
      </c>
      <c r="M1172" s="13">
        <f t="shared" si="1458"/>
        <v>4.226369450912178E-3</v>
      </c>
      <c r="N1172" s="13">
        <f t="shared" si="1459"/>
        <v>8.3744564467708796E-3</v>
      </c>
      <c r="O1172" s="13">
        <f t="shared" si="1460"/>
        <v>1.4728619983808236E-2</v>
      </c>
      <c r="P1172" s="13">
        <f t="shared" si="1461"/>
        <v>2.9184430752692451E-2</v>
      </c>
      <c r="Q1172" s="13">
        <f t="shared" si="1462"/>
        <v>8.2968989807227847E-3</v>
      </c>
      <c r="R1172" s="13">
        <f t="shared" si="1463"/>
        <v>2.5664136695457952E-2</v>
      </c>
      <c r="S1172" s="13">
        <f t="shared" si="1464"/>
        <v>5.0381953604107653E-2</v>
      </c>
      <c r="T1172" s="13">
        <f t="shared" si="1465"/>
        <v>2.8914148076840972E-2</v>
      </c>
      <c r="U1172" s="13">
        <f t="shared" si="1466"/>
        <v>5.0852912291825314E-2</v>
      </c>
      <c r="V1172" s="13">
        <f t="shared" si="1467"/>
        <v>3.8655942127746798E-2</v>
      </c>
      <c r="W1172" s="13">
        <f t="shared" si="1468"/>
        <v>5.4800398596108191E-3</v>
      </c>
      <c r="X1172" s="13">
        <f t="shared" si="1469"/>
        <v>1.9097579027528979E-2</v>
      </c>
      <c r="Y1172" s="13">
        <f t="shared" si="1470"/>
        <v>3.3276904370784663E-2</v>
      </c>
      <c r="Z1172" s="13">
        <f t="shared" si="1471"/>
        <v>2.9812610325892903E-2</v>
      </c>
      <c r="AA1172" s="13">
        <f t="shared" si="1472"/>
        <v>5.9073019914256848E-2</v>
      </c>
      <c r="AB1172" s="13">
        <f t="shared" si="1473"/>
        <v>5.8525933214901585E-2</v>
      </c>
      <c r="AC1172" s="13">
        <f t="shared" si="1474"/>
        <v>1.668322657469971E-2</v>
      </c>
      <c r="AD1172" s="13">
        <f t="shared" si="1475"/>
        <v>2.7146440735898183E-3</v>
      </c>
      <c r="AE1172" s="13">
        <f t="shared" si="1476"/>
        <v>9.4603563213272943E-3</v>
      </c>
      <c r="AF1172" s="13">
        <f t="shared" si="1477"/>
        <v>1.6484360251346988E-2</v>
      </c>
      <c r="AG1172" s="13">
        <f t="shared" si="1478"/>
        <v>1.914897097364749E-2</v>
      </c>
      <c r="AH1172" s="13">
        <f t="shared" si="1479"/>
        <v>2.5973747285667564E-2</v>
      </c>
      <c r="AI1172" s="13">
        <f t="shared" si="1480"/>
        <v>5.1466398744745283E-2</v>
      </c>
      <c r="AJ1172" s="13">
        <f t="shared" si="1481"/>
        <v>5.0989758439952446E-2</v>
      </c>
      <c r="AK1172" s="13">
        <f t="shared" si="1482"/>
        <v>3.3678354929003167E-2</v>
      </c>
      <c r="AL1172" s="13">
        <f t="shared" si="1483"/>
        <v>4.6081202919514416E-3</v>
      </c>
      <c r="AM1172" s="13">
        <f t="shared" si="1484"/>
        <v>1.0758012912409252E-3</v>
      </c>
      <c r="AN1172" s="13">
        <f t="shared" si="1485"/>
        <v>3.7490968503375755E-3</v>
      </c>
      <c r="AO1172" s="13">
        <f t="shared" si="1486"/>
        <v>6.5326781570405092E-3</v>
      </c>
      <c r="AP1172" s="13">
        <f t="shared" si="1487"/>
        <v>7.5886514551954101E-3</v>
      </c>
      <c r="AQ1172" s="13">
        <f t="shared" si="1488"/>
        <v>6.6114879905389686E-3</v>
      </c>
      <c r="AR1172" s="13">
        <f t="shared" si="1489"/>
        <v>1.8103360710384687E-2</v>
      </c>
      <c r="AS1172" s="13">
        <f t="shared" si="1490"/>
        <v>3.5871403948506811E-2</v>
      </c>
      <c r="AT1172" s="13">
        <f t="shared" si="1491"/>
        <v>3.5539191916416475E-2</v>
      </c>
      <c r="AU1172" s="13">
        <f t="shared" si="1492"/>
        <v>2.3473371042942923E-2</v>
      </c>
      <c r="AV1172" s="13">
        <f t="shared" si="1493"/>
        <v>1.1627989799589752E-2</v>
      </c>
      <c r="AW1172" s="13">
        <f t="shared" si="1494"/>
        <v>8.8390395062433458E-4</v>
      </c>
      <c r="AX1172" s="13">
        <f t="shared" si="1495"/>
        <v>3.5527936224839275E-4</v>
      </c>
      <c r="AY1172" s="13">
        <f t="shared" si="1496"/>
        <v>1.2381252456566314E-3</v>
      </c>
      <c r="AZ1172" s="13">
        <f t="shared" si="1497"/>
        <v>2.1573925856978615E-3</v>
      </c>
      <c r="BA1172" s="13">
        <f t="shared" si="1498"/>
        <v>2.5061238272146434E-3</v>
      </c>
      <c r="BB1172" s="13">
        <f t="shared" si="1499"/>
        <v>2.1834192391441847E-3</v>
      </c>
      <c r="BC1172" s="13">
        <f t="shared" si="1500"/>
        <v>1.521814531938261E-3</v>
      </c>
      <c r="BD1172" s="13">
        <f t="shared" si="1501"/>
        <v>1.0514837199711772E-2</v>
      </c>
      <c r="BE1172" s="13">
        <f t="shared" si="1502"/>
        <v>2.0834914504425862E-2</v>
      </c>
      <c r="BF1172" s="13">
        <f t="shared" si="1503"/>
        <v>2.0641958318604988E-2</v>
      </c>
      <c r="BG1172" s="13">
        <f t="shared" si="1504"/>
        <v>1.3633859424973508E-2</v>
      </c>
      <c r="BH1172" s="13">
        <f t="shared" si="1505"/>
        <v>6.7537968037315469E-3</v>
      </c>
      <c r="BI1172" s="13">
        <f t="shared" si="1506"/>
        <v>2.6764994324375959E-3</v>
      </c>
      <c r="BJ1172" s="14">
        <f t="shared" si="1507"/>
        <v>0.18676822891842404</v>
      </c>
      <c r="BK1172" s="14">
        <f t="shared" si="1508"/>
        <v>0.14497816804776686</v>
      </c>
      <c r="BL1172" s="14">
        <f t="shared" si="1509"/>
        <v>0.57062406460134441</v>
      </c>
      <c r="BM1172" s="14">
        <f t="shared" si="1510"/>
        <v>0.84135393828803151</v>
      </c>
      <c r="BN1172" s="14">
        <f t="shared" si="1511"/>
        <v>9.0474912310364475E-2</v>
      </c>
    </row>
    <row r="1173" spans="1:66" x14ac:dyDescent="0.25">
      <c r="A1173" t="s">
        <v>301</v>
      </c>
      <c r="B1173" t="s">
        <v>360</v>
      </c>
      <c r="C1173" t="s">
        <v>316</v>
      </c>
      <c r="D1173" s="11">
        <v>44462</v>
      </c>
      <c r="E1173" s="10">
        <f>VLOOKUP(A1173,home!$A$2:$E$405,3,FALSE)</f>
        <v>1.3432835820895499</v>
      </c>
      <c r="F1173" s="10">
        <f>VLOOKUP(B1173,home!$B$2:$E$405,3,FALSE)</f>
        <v>0.37</v>
      </c>
      <c r="G1173" s="10">
        <f>VLOOKUP(C1173,away!$B$2:$E$405,4,FALSE)</f>
        <v>0.74</v>
      </c>
      <c r="H1173" s="10">
        <f>VLOOKUP(A1173,away!$A$2:$E$405,3,FALSE)</f>
        <v>1.0597014925373101</v>
      </c>
      <c r="I1173" s="10">
        <f>VLOOKUP(C1173,away!$B$2:$E$405,3,FALSE)</f>
        <v>1.49</v>
      </c>
      <c r="J1173" s="10">
        <f>VLOOKUP(B1173,home!$B$2:$E$405,4,FALSE)</f>
        <v>1.65</v>
      </c>
      <c r="K1173" s="12">
        <f t="shared" si="1456"/>
        <v>0.36779104477611874</v>
      </c>
      <c r="L1173" s="12">
        <f t="shared" si="1457"/>
        <v>2.6052761194029768</v>
      </c>
      <c r="M1173" s="13">
        <f t="shared" si="1458"/>
        <v>5.1146195727514596E-2</v>
      </c>
      <c r="N1173" s="13">
        <f t="shared" si="1459"/>
        <v>1.881111276294645E-2</v>
      </c>
      <c r="O1173" s="13">
        <f t="shared" si="1460"/>
        <v>0.13324996232720435</v>
      </c>
      <c r="P1173" s="13">
        <f t="shared" si="1461"/>
        <v>4.9008142860700939E-2</v>
      </c>
      <c r="Q1173" s="13">
        <f t="shared" si="1462"/>
        <v>3.4592794082427283E-3</v>
      </c>
      <c r="R1173" s="13">
        <f t="shared" si="1463"/>
        <v>0.17357647238120588</v>
      </c>
      <c r="S1173" s="13">
        <f t="shared" si="1464"/>
        <v>1.1739866633730894E-2</v>
      </c>
      <c r="T1173" s="13">
        <f t="shared" si="1465"/>
        <v>9.0123780326372416E-3</v>
      </c>
      <c r="U1173" s="13">
        <f t="shared" si="1466"/>
        <v>6.3839872125636826E-2</v>
      </c>
      <c r="V1173" s="13">
        <f t="shared" si="1467"/>
        <v>1.2499008489674005E-3</v>
      </c>
      <c r="W1173" s="13">
        <f t="shared" si="1468"/>
        <v>4.2409732924336891E-4</v>
      </c>
      <c r="X1173" s="13">
        <f t="shared" si="1469"/>
        <v>1.1048906441803307E-3</v>
      </c>
      <c r="Y1173" s="13">
        <f t="shared" si="1470"/>
        <v>1.4392726049173936E-3</v>
      </c>
      <c r="Z1173" s="13">
        <f t="shared" si="1471"/>
        <v>0.1507382127949887</v>
      </c>
      <c r="AA1173" s="13">
        <f t="shared" si="1472"/>
        <v>5.5440164771553793E-2</v>
      </c>
      <c r="AB1173" s="13">
        <f t="shared" si="1473"/>
        <v>1.0195198061944971E-2</v>
      </c>
      <c r="AC1173" s="13">
        <f t="shared" si="1474"/>
        <v>7.4853220382030397E-5</v>
      </c>
      <c r="AD1173" s="13">
        <f t="shared" si="1475"/>
        <v>3.8994799952295072E-5</v>
      </c>
      <c r="AE1173" s="13">
        <f t="shared" si="1476"/>
        <v>1.0159222109661068E-4</v>
      </c>
      <c r="AF1173" s="13">
        <f t="shared" si="1477"/>
        <v>1.3233789377005355E-4</v>
      </c>
      <c r="AG1173" s="13">
        <f t="shared" si="1478"/>
        <v>1.1492558477706952E-4</v>
      </c>
      <c r="AH1173" s="13">
        <f t="shared" si="1479"/>
        <v>9.8178666519067093E-2</v>
      </c>
      <c r="AI1173" s="13">
        <f t="shared" si="1480"/>
        <v>3.6109234333773832E-2</v>
      </c>
      <c r="AJ1173" s="13">
        <f t="shared" si="1481"/>
        <v>6.6403265108421873E-3</v>
      </c>
      <c r="AK1173" s="13">
        <f t="shared" si="1482"/>
        <v>8.1408420835906901E-4</v>
      </c>
      <c r="AL1173" s="13">
        <f t="shared" si="1483"/>
        <v>2.8689659247462788E-6</v>
      </c>
      <c r="AM1173" s="13">
        <f t="shared" si="1484"/>
        <v>2.868387643058071E-6</v>
      </c>
      <c r="AN1173" s="13">
        <f t="shared" si="1485"/>
        <v>7.472941827649783E-6</v>
      </c>
      <c r="AO1173" s="13">
        <f t="shared" si="1486"/>
        <v>9.7345384426318087E-6</v>
      </c>
      <c r="AP1173" s="13">
        <f t="shared" si="1487"/>
        <v>8.4537201793329649E-6</v>
      </c>
      <c r="AQ1173" s="13">
        <f t="shared" si="1488"/>
        <v>5.5060688258328074E-6</v>
      </c>
      <c r="AR1173" s="13">
        <f t="shared" si="1489"/>
        <v>5.1156507063390796E-2</v>
      </c>
      <c r="AS1173" s="13">
        <f t="shared" si="1490"/>
        <v>1.8814905179941395E-2</v>
      </c>
      <c r="AT1173" s="13">
        <f t="shared" si="1491"/>
        <v>3.459976816747127E-3</v>
      </c>
      <c r="AU1173" s="13">
        <f t="shared" si="1492"/>
        <v>4.2418282944419177E-4</v>
      </c>
      <c r="AV1173" s="13">
        <f t="shared" si="1493"/>
        <v>3.9002661504342368E-5</v>
      </c>
      <c r="AW1173" s="13">
        <f t="shared" si="1494"/>
        <v>7.6362088618108047E-8</v>
      </c>
      <c r="AX1173" s="13">
        <f t="shared" si="1495"/>
        <v>1.7582788134387261E-7</v>
      </c>
      <c r="AY1173" s="13">
        <f t="shared" si="1496"/>
        <v>4.5808018039041152E-7</v>
      </c>
      <c r="AZ1173" s="13">
        <f t="shared" si="1497"/>
        <v>5.9671267737147347E-7</v>
      </c>
      <c r="BA1173" s="13">
        <f t="shared" si="1498"/>
        <v>5.1820042950030429E-7</v>
      </c>
      <c r="BB1173" s="13">
        <f t="shared" si="1499"/>
        <v>3.375138010103773E-7</v>
      </c>
      <c r="BC1173" s="13">
        <f t="shared" si="1500"/>
        <v>1.7586332914825276E-7</v>
      </c>
      <c r="BD1173" s="13">
        <f t="shared" si="1501"/>
        <v>2.2212804367386953E-2</v>
      </c>
      <c r="BE1173" s="13">
        <f t="shared" si="1502"/>
        <v>8.1696705256887794E-3</v>
      </c>
      <c r="BF1173" s="13">
        <f t="shared" si="1503"/>
        <v>1.5023658290598697E-3</v>
      </c>
      <c r="BG1173" s="13">
        <f t="shared" si="1504"/>
        <v>1.8418556596862308E-4</v>
      </c>
      <c r="BH1173" s="13">
        <f t="shared" si="1505"/>
        <v>1.6935450435070156E-5</v>
      </c>
      <c r="BI1173" s="13">
        <f t="shared" si="1506"/>
        <v>1.2457414018537261E-6</v>
      </c>
      <c r="BJ1173" s="14">
        <f t="shared" si="1507"/>
        <v>3.4675179136980816E-2</v>
      </c>
      <c r="BK1173" s="14">
        <f t="shared" si="1508"/>
        <v>0.11322228633740099</v>
      </c>
      <c r="BL1173" s="14">
        <f t="shared" si="1509"/>
        <v>0.68402576327055697</v>
      </c>
      <c r="BM1173" s="14">
        <f t="shared" si="1510"/>
        <v>0.55340989435402055</v>
      </c>
      <c r="BN1173" s="14">
        <f t="shared" si="1511"/>
        <v>0.42925116546781494</v>
      </c>
    </row>
    <row r="1174" spans="1:66" x14ac:dyDescent="0.25">
      <c r="A1174" t="s">
        <v>301</v>
      </c>
      <c r="B1174" t="s">
        <v>319</v>
      </c>
      <c r="C1174" t="s">
        <v>314</v>
      </c>
      <c r="D1174" s="11">
        <v>44462</v>
      </c>
      <c r="E1174" s="10">
        <f>VLOOKUP(A1174,home!$A$2:$E$405,3,FALSE)</f>
        <v>1.3432835820895499</v>
      </c>
      <c r="F1174" s="10">
        <f>VLOOKUP(B1174,home!$B$2:$E$405,3,FALSE)</f>
        <v>0.56000000000000005</v>
      </c>
      <c r="G1174" s="10">
        <f>VLOOKUP(C1174,away!$B$2:$E$405,4,FALSE)</f>
        <v>0.37</v>
      </c>
      <c r="H1174" s="10">
        <f>VLOOKUP(A1174,away!$A$2:$E$405,3,FALSE)</f>
        <v>1.0597014925373101</v>
      </c>
      <c r="I1174" s="10">
        <f>VLOOKUP(C1174,away!$B$2:$E$405,3,FALSE)</f>
        <v>0.37</v>
      </c>
      <c r="J1174" s="10">
        <f>VLOOKUP(B1174,home!$B$2:$E$405,4,FALSE)</f>
        <v>1.42</v>
      </c>
      <c r="K1174" s="12">
        <f t="shared" si="1456"/>
        <v>0.27832835820895474</v>
      </c>
      <c r="L1174" s="12">
        <f t="shared" si="1457"/>
        <v>0.55676716417910266</v>
      </c>
      <c r="M1174" s="13">
        <f t="shared" si="1458"/>
        <v>0.43383303868579387</v>
      </c>
      <c r="N1174" s="13">
        <f t="shared" si="1459"/>
        <v>0.12074803739421894</v>
      </c>
      <c r="O1174" s="13">
        <f t="shared" si="1460"/>
        <v>0.2415439906762924</v>
      </c>
      <c r="P1174" s="13">
        <f t="shared" si="1461"/>
        <v>6.722854236017152E-2</v>
      </c>
      <c r="Q1174" s="13">
        <f t="shared" si="1462"/>
        <v>1.6803801502443216E-2</v>
      </c>
      <c r="R1174" s="13">
        <f t="shared" si="1463"/>
        <v>6.7241881356671446E-2</v>
      </c>
      <c r="S1174" s="13">
        <f t="shared" si="1464"/>
        <v>2.6045024841611811E-3</v>
      </c>
      <c r="T1174" s="13">
        <f t="shared" si="1465"/>
        <v>9.3558049099438517E-3</v>
      </c>
      <c r="U1174" s="13">
        <f t="shared" si="1466"/>
        <v>1.8715322440883683E-2</v>
      </c>
      <c r="V1174" s="13">
        <f t="shared" si="1467"/>
        <v>4.4844928801289107E-5</v>
      </c>
      <c r="W1174" s="13">
        <f t="shared" si="1468"/>
        <v>1.558991494614729E-3</v>
      </c>
      <c r="X1174" s="13">
        <f t="shared" si="1469"/>
        <v>8.6799527343598337E-4</v>
      </c>
      <c r="Y1174" s="13">
        <f t="shared" si="1470"/>
        <v>2.4163563345590858E-4</v>
      </c>
      <c r="Z1174" s="13">
        <f t="shared" si="1471"/>
        <v>1.2479357199007212E-2</v>
      </c>
      <c r="AA1174" s="13">
        <f t="shared" si="1472"/>
        <v>3.4733590007027769E-3</v>
      </c>
      <c r="AB1174" s="13">
        <f t="shared" si="1473"/>
        <v>4.8336715406794976E-4</v>
      </c>
      <c r="AC1174" s="13">
        <f t="shared" si="1474"/>
        <v>4.343346009171559E-7</v>
      </c>
      <c r="AD1174" s="13">
        <f t="shared" si="1475"/>
        <v>1.084778857894605E-4</v>
      </c>
      <c r="AE1174" s="13">
        <f t="shared" si="1476"/>
        <v>6.0396924847142496E-5</v>
      </c>
      <c r="AF1174" s="13">
        <f t="shared" si="1477"/>
        <v>1.681351228614095E-5</v>
      </c>
      <c r="AG1174" s="13">
        <f t="shared" si="1478"/>
        <v>3.1204038518150667E-6</v>
      </c>
      <c r="AH1174" s="13">
        <f t="shared" si="1479"/>
        <v>1.7370240796173288E-3</v>
      </c>
      <c r="AI1174" s="13">
        <f t="shared" si="1480"/>
        <v>4.8346306024931178E-4</v>
      </c>
      <c r="AJ1174" s="13">
        <f t="shared" si="1481"/>
        <v>6.7280739906933946E-5</v>
      </c>
      <c r="AK1174" s="13">
        <f t="shared" si="1482"/>
        <v>6.2420459591268763E-6</v>
      </c>
      <c r="AL1174" s="13">
        <f t="shared" si="1483"/>
        <v>2.6922506598115758E-9</v>
      </c>
      <c r="AM1174" s="13">
        <f t="shared" si="1484"/>
        <v>6.0384943707518108E-6</v>
      </c>
      <c r="AN1174" s="13">
        <f t="shared" si="1485"/>
        <v>3.3620353867149606E-6</v>
      </c>
      <c r="AO1174" s="13">
        <f t="shared" si="1486"/>
        <v>9.3593545406554053E-7</v>
      </c>
      <c r="AP1174" s="13">
        <f t="shared" si="1487"/>
        <v>1.7369937620491727E-7</v>
      </c>
      <c r="AQ1174" s="13">
        <f t="shared" si="1488"/>
        <v>2.4177527277322724E-8</v>
      </c>
      <c r="AR1174" s="13">
        <f t="shared" si="1489"/>
        <v>1.9342359418387126E-4</v>
      </c>
      <c r="AS1174" s="13">
        <f t="shared" si="1490"/>
        <v>5.383527140807201E-5</v>
      </c>
      <c r="AT1174" s="13">
        <f t="shared" si="1491"/>
        <v>7.491941352371082E-6</v>
      </c>
      <c r="AU1174" s="13">
        <f t="shared" si="1492"/>
        <v>6.9507324546773981E-7</v>
      </c>
      <c r="AV1174" s="13">
        <f t="shared" si="1493"/>
        <v>4.8364648811501447E-8</v>
      </c>
      <c r="AW1174" s="13">
        <f t="shared" si="1494"/>
        <v>1.158894931841058E-11</v>
      </c>
      <c r="AX1174" s="13">
        <f t="shared" si="1495"/>
        <v>2.8011403737756077E-7</v>
      </c>
      <c r="AY1174" s="13">
        <f t="shared" si="1496"/>
        <v>1.5595829823746367E-7</v>
      </c>
      <c r="AZ1174" s="13">
        <f t="shared" si="1497"/>
        <v>4.3416229719935687E-8</v>
      </c>
      <c r="BA1174" s="13">
        <f t="shared" si="1498"/>
        <v>8.0575770335056911E-9</v>
      </c>
      <c r="BB1174" s="13">
        <f t="shared" si="1499"/>
        <v>1.1215485787749075E-9</v>
      </c>
      <c r="BC1174" s="13">
        <f t="shared" si="1500"/>
        <v>1.2488828433872168E-10</v>
      </c>
      <c r="BD1174" s="13">
        <f t="shared" si="1501"/>
        <v>1.7948651003180591E-5</v>
      </c>
      <c r="BE1174" s="13">
        <f t="shared" si="1502"/>
        <v>4.9956185657807615E-6</v>
      </c>
      <c r="BF1174" s="13">
        <f t="shared" si="1503"/>
        <v>6.9521115682596613E-7</v>
      </c>
      <c r="BG1174" s="13">
        <f t="shared" si="1504"/>
        <v>6.44989932959731E-8</v>
      </c>
      <c r="BH1174" s="13">
        <f t="shared" si="1505"/>
        <v>4.4879747275496428E-9</v>
      </c>
      <c r="BI1174" s="13">
        <f t="shared" si="1506"/>
        <v>2.4982612752043474E-10</v>
      </c>
      <c r="BJ1174" s="14">
        <f t="shared" si="1507"/>
        <v>0.14977609806958142</v>
      </c>
      <c r="BK1174" s="14">
        <f t="shared" si="1508"/>
        <v>0.50371152144407783</v>
      </c>
      <c r="BL1174" s="14">
        <f t="shared" si="1509"/>
        <v>0.33403113351670938</v>
      </c>
      <c r="BM1174" s="14">
        <f t="shared" si="1510"/>
        <v>5.2598662307075141E-2</v>
      </c>
      <c r="BN1174" s="14">
        <f t="shared" si="1511"/>
        <v>0.94739929197559136</v>
      </c>
    </row>
    <row r="1175" spans="1:66" x14ac:dyDescent="0.25">
      <c r="A1175" t="s">
        <v>13</v>
      </c>
      <c r="B1175" t="s">
        <v>17</v>
      </c>
      <c r="C1175" t="s">
        <v>227</v>
      </c>
      <c r="D1175" s="11">
        <v>44463</v>
      </c>
      <c r="E1175" s="10">
        <f>VLOOKUP(A1175,home!$A$2:$E$405,3,FALSE)</f>
        <v>1.8518518518518501</v>
      </c>
      <c r="F1175" s="10">
        <f>VLOOKUP(B1175,home!$B$2:$E$405,3,FALSE)</f>
        <v>0.36</v>
      </c>
      <c r="G1175" s="10">
        <f>VLOOKUP(C1175,away!$B$2:$E$405,4,FALSE)</f>
        <v>0.54</v>
      </c>
      <c r="H1175" s="10">
        <f>VLOOKUP(A1175,away!$A$2:$E$405,3,FALSE)</f>
        <v>1.12962962962963</v>
      </c>
      <c r="I1175" s="10">
        <f>VLOOKUP(C1175,away!$B$2:$E$405,3,FALSE)</f>
        <v>1.44</v>
      </c>
      <c r="J1175" s="10">
        <f>VLOOKUP(B1175,home!$B$2:$E$405,4,FALSE)</f>
        <v>1.77</v>
      </c>
      <c r="K1175" s="12">
        <f t="shared" si="1456"/>
        <v>0.35999999999999965</v>
      </c>
      <c r="L1175" s="12">
        <f t="shared" si="1457"/>
        <v>2.8792000000000009</v>
      </c>
      <c r="M1175" s="13">
        <f t="shared" si="1458"/>
        <v>3.9195238750855323E-2</v>
      </c>
      <c r="N1175" s="13">
        <f t="shared" si="1459"/>
        <v>1.4110285950307905E-2</v>
      </c>
      <c r="O1175" s="13">
        <f t="shared" si="1460"/>
        <v>0.11285093141146268</v>
      </c>
      <c r="P1175" s="13">
        <f t="shared" si="1461"/>
        <v>4.0626335308126531E-2</v>
      </c>
      <c r="Q1175" s="13">
        <f t="shared" si="1462"/>
        <v>2.5398514710554205E-3</v>
      </c>
      <c r="R1175" s="13">
        <f t="shared" si="1463"/>
        <v>0.16246020085994176</v>
      </c>
      <c r="S1175" s="13">
        <f t="shared" si="1464"/>
        <v>1.0527421015724207E-2</v>
      </c>
      <c r="T1175" s="13">
        <f t="shared" si="1465"/>
        <v>7.3127403554627685E-3</v>
      </c>
      <c r="U1175" s="13">
        <f t="shared" si="1466"/>
        <v>5.848567230957899E-2</v>
      </c>
      <c r="V1175" s="13">
        <f t="shared" si="1467"/>
        <v>1.2124220235389246E-3</v>
      </c>
      <c r="W1175" s="13">
        <f t="shared" si="1468"/>
        <v>3.0478217652665015E-4</v>
      </c>
      <c r="X1175" s="13">
        <f t="shared" si="1469"/>
        <v>8.7752884265553132E-4</v>
      </c>
      <c r="Y1175" s="13">
        <f t="shared" si="1470"/>
        <v>1.2632905218869035E-3</v>
      </c>
      <c r="Z1175" s="13">
        <f t="shared" si="1471"/>
        <v>0.15591847010531482</v>
      </c>
      <c r="AA1175" s="13">
        <f t="shared" si="1472"/>
        <v>5.6130649237913284E-2</v>
      </c>
      <c r="AB1175" s="13">
        <f t="shared" si="1473"/>
        <v>1.0103516862824381E-2</v>
      </c>
      <c r="AC1175" s="13">
        <f t="shared" si="1474"/>
        <v>7.854312352889856E-5</v>
      </c>
      <c r="AD1175" s="13">
        <f t="shared" si="1475"/>
        <v>2.7430395887398486E-5</v>
      </c>
      <c r="AE1175" s="13">
        <f t="shared" si="1476"/>
        <v>7.8977595838997743E-5</v>
      </c>
      <c r="AF1175" s="13">
        <f t="shared" si="1477"/>
        <v>1.136961469698212E-4</v>
      </c>
      <c r="AG1175" s="13">
        <f t="shared" si="1478"/>
        <v>1.0911798211850309E-4</v>
      </c>
      <c r="AH1175" s="13">
        <f t="shared" si="1479"/>
        <v>0.11223011478180565</v>
      </c>
      <c r="AI1175" s="13">
        <f t="shared" si="1480"/>
        <v>4.040284132145E-2</v>
      </c>
      <c r="AJ1175" s="13">
        <f t="shared" si="1481"/>
        <v>7.2725114378609929E-3</v>
      </c>
      <c r="AK1175" s="13">
        <f t="shared" si="1482"/>
        <v>8.7270137254331828E-4</v>
      </c>
      <c r="AL1175" s="13">
        <f t="shared" si="1483"/>
        <v>3.2564356022074266E-6</v>
      </c>
      <c r="AM1175" s="13">
        <f t="shared" si="1484"/>
        <v>1.9749885038926885E-6</v>
      </c>
      <c r="AN1175" s="13">
        <f t="shared" si="1485"/>
        <v>5.6863869004078309E-6</v>
      </c>
      <c r="AO1175" s="13">
        <f t="shared" si="1486"/>
        <v>8.1861225818271174E-6</v>
      </c>
      <c r="AP1175" s="13">
        <f t="shared" si="1487"/>
        <v>7.8564947125322132E-6</v>
      </c>
      <c r="AQ1175" s="13">
        <f t="shared" si="1488"/>
        <v>5.6551048940806897E-6</v>
      </c>
      <c r="AR1175" s="13">
        <f t="shared" si="1489"/>
        <v>6.4626589295955009E-2</v>
      </c>
      <c r="AS1175" s="13">
        <f t="shared" si="1490"/>
        <v>2.3265572146543782E-2</v>
      </c>
      <c r="AT1175" s="13">
        <f t="shared" si="1491"/>
        <v>4.187802986377877E-3</v>
      </c>
      <c r="AU1175" s="13">
        <f t="shared" si="1492"/>
        <v>5.0253635836534471E-4</v>
      </c>
      <c r="AV1175" s="13">
        <f t="shared" si="1493"/>
        <v>4.522827225288098E-5</v>
      </c>
      <c r="AW1175" s="13">
        <f t="shared" si="1494"/>
        <v>9.3759293858756085E-8</v>
      </c>
      <c r="AX1175" s="13">
        <f t="shared" si="1495"/>
        <v>1.1849931023356122E-7</v>
      </c>
      <c r="AY1175" s="13">
        <f t="shared" si="1496"/>
        <v>3.4118321402446951E-7</v>
      </c>
      <c r="AZ1175" s="13">
        <f t="shared" si="1497"/>
        <v>4.9116735490962657E-7</v>
      </c>
      <c r="BA1175" s="13">
        <f t="shared" si="1498"/>
        <v>4.7138968275193238E-7</v>
      </c>
      <c r="BB1175" s="13">
        <f t="shared" si="1499"/>
        <v>3.3930629364484109E-7</v>
      </c>
      <c r="BC1175" s="13">
        <f t="shared" si="1500"/>
        <v>1.9538613613244542E-7</v>
      </c>
      <c r="BD1175" s="13">
        <f t="shared" si="1501"/>
        <v>3.1012145983485589E-2</v>
      </c>
      <c r="BE1175" s="13">
        <f t="shared" si="1502"/>
        <v>1.1164372554054803E-2</v>
      </c>
      <c r="BF1175" s="13">
        <f t="shared" si="1503"/>
        <v>2.0095870597298623E-3</v>
      </c>
      <c r="BG1175" s="13">
        <f t="shared" si="1504"/>
        <v>2.4115044716758327E-4</v>
      </c>
      <c r="BH1175" s="13">
        <f t="shared" si="1505"/>
        <v>2.1703540245082471E-5</v>
      </c>
      <c r="BI1175" s="13">
        <f t="shared" si="1506"/>
        <v>1.5626548976459362E-6</v>
      </c>
      <c r="BJ1175" s="14">
        <f t="shared" si="1507"/>
        <v>2.6769017468294333E-2</v>
      </c>
      <c r="BK1175" s="14">
        <f t="shared" si="1508"/>
        <v>9.1643557840590126E-2</v>
      </c>
      <c r="BL1175" s="14">
        <f t="shared" si="1509"/>
        <v>0.69788739089445651</v>
      </c>
      <c r="BM1175" s="14">
        <f t="shared" si="1510"/>
        <v>0.60043534513298602</v>
      </c>
      <c r="BN1175" s="14">
        <f t="shared" si="1511"/>
        <v>0.37178284375174964</v>
      </c>
    </row>
    <row r="1176" spans="1:66" x14ac:dyDescent="0.25">
      <c r="A1176" t="s">
        <v>72</v>
      </c>
      <c r="B1176" t="s">
        <v>326</v>
      </c>
      <c r="C1176" t="s">
        <v>106</v>
      </c>
      <c r="D1176" s="11">
        <v>44463</v>
      </c>
      <c r="E1176" s="10">
        <f>VLOOKUP(A1176,home!$A$2:$E$405,3,FALSE)</f>
        <v>1.37037037037037</v>
      </c>
      <c r="F1176" s="10">
        <f>VLOOKUP(B1176,home!$B$2:$E$405,3,FALSE)</f>
        <v>1.46</v>
      </c>
      <c r="G1176" s="10">
        <f>VLOOKUP(C1176,away!$B$2:$E$405,4,FALSE)</f>
        <v>2.34</v>
      </c>
      <c r="H1176" s="10">
        <f>VLOOKUP(A1176,away!$A$2:$E$405,3,FALSE)</f>
        <v>1.17592592592593</v>
      </c>
      <c r="I1176" s="10">
        <f>VLOOKUP(C1176,away!$B$2:$E$405,3,FALSE)</f>
        <v>0.44</v>
      </c>
      <c r="J1176" s="10">
        <f>VLOOKUP(B1176,home!$B$2:$E$405,4,FALSE)</f>
        <v>0.34</v>
      </c>
      <c r="K1176" s="12">
        <f t="shared" si="1456"/>
        <v>4.681733333333332</v>
      </c>
      <c r="L1176" s="12">
        <f t="shared" si="1457"/>
        <v>0.17591851851851914</v>
      </c>
      <c r="M1176" s="13">
        <f t="shared" si="1458"/>
        <v>7.7687045595752589E-3</v>
      </c>
      <c r="N1176" s="13">
        <f t="shared" si="1459"/>
        <v>3.6371003093382127E-2</v>
      </c>
      <c r="O1176" s="13">
        <f t="shared" si="1460"/>
        <v>1.3666589969285443E-3</v>
      </c>
      <c r="P1176" s="13">
        <f t="shared" si="1461"/>
        <v>6.3983329812202601E-3</v>
      </c>
      <c r="Q1176" s="13">
        <f t="shared" si="1462"/>
        <v>8.5139668774528443E-2</v>
      </c>
      <c r="R1176" s="13">
        <f t="shared" si="1463"/>
        <v>1.2021031302983745E-4</v>
      </c>
      <c r="S1176" s="13">
        <f t="shared" si="1464"/>
        <v>1.3174225066942568E-3</v>
      </c>
      <c r="T1176" s="13">
        <f t="shared" si="1465"/>
        <v>1.4977644397972466E-2</v>
      </c>
      <c r="U1176" s="13">
        <f t="shared" si="1466"/>
        <v>5.6279262952222396E-4</v>
      </c>
      <c r="V1176" s="13">
        <f t="shared" si="1467"/>
        <v>1.2055932320279479E-4</v>
      </c>
      <c r="W1176" s="13">
        <f t="shared" si="1468"/>
        <v>0.13286707509688961</v>
      </c>
      <c r="X1176" s="13">
        <f t="shared" si="1469"/>
        <v>2.3373779010933647E-2</v>
      </c>
      <c r="Y1176" s="13">
        <f t="shared" si="1470"/>
        <v>2.0559402878913523E-3</v>
      </c>
      <c r="Z1176" s="13">
        <f t="shared" si="1471"/>
        <v>7.0490733929521464E-6</v>
      </c>
      <c r="AA1176" s="13">
        <f t="shared" si="1472"/>
        <v>3.3001881872897147E-5</v>
      </c>
      <c r="AB1176" s="13">
        <f t="shared" si="1473"/>
        <v>7.7253005213535835E-5</v>
      </c>
      <c r="AC1176" s="13">
        <f t="shared" si="1474"/>
        <v>6.205818228176135E-6</v>
      </c>
      <c r="AD1176" s="13">
        <f t="shared" si="1475"/>
        <v>0.15551205359590278</v>
      </c>
      <c r="AE1176" s="13">
        <f t="shared" si="1476"/>
        <v>2.7357450080363763E-2</v>
      </c>
      <c r="AF1176" s="13">
        <f t="shared" si="1477"/>
        <v>2.4063410442909674E-3</v>
      </c>
      <c r="AG1176" s="13">
        <f t="shared" si="1478"/>
        <v>1.4110665052065774E-4</v>
      </c>
      <c r="AH1176" s="13">
        <f t="shared" si="1479"/>
        <v>3.100156370541132E-7</v>
      </c>
      <c r="AI1176" s="13">
        <f t="shared" si="1480"/>
        <v>1.4514105418508094E-6</v>
      </c>
      <c r="AJ1176" s="13">
        <f t="shared" si="1481"/>
        <v>3.3975585570671653E-6</v>
      </c>
      <c r="AK1176" s="13">
        <f t="shared" si="1482"/>
        <v>5.3021543828577476E-6</v>
      </c>
      <c r="AL1176" s="13">
        <f t="shared" si="1483"/>
        <v>2.0444536738551504E-7</v>
      </c>
      <c r="AM1176" s="13">
        <f t="shared" si="1484"/>
        <v>0.14561319301101155</v>
      </c>
      <c r="AN1176" s="13">
        <f t="shared" si="1485"/>
        <v>2.5616057191248334E-2</v>
      </c>
      <c r="AO1176" s="13">
        <f t="shared" si="1486"/>
        <v>2.2531694156850326E-3</v>
      </c>
      <c r="AP1176" s="13">
        <f t="shared" si="1487"/>
        <v>1.321247418595161E-4</v>
      </c>
      <c r="AQ1176" s="13">
        <f t="shared" si="1488"/>
        <v>5.8107972118919618E-6</v>
      </c>
      <c r="AR1176" s="13">
        <f t="shared" si="1489"/>
        <v>1.0907498317626903E-8</v>
      </c>
      <c r="AS1176" s="13">
        <f t="shared" si="1490"/>
        <v>5.10659984569111E-8</v>
      </c>
      <c r="AT1176" s="13">
        <f t="shared" si="1491"/>
        <v>1.1953869358783464E-7</v>
      </c>
      <c r="AU1176" s="13">
        <f t="shared" si="1492"/>
        <v>1.865494287977616E-7</v>
      </c>
      <c r="AV1176" s="13">
        <f t="shared" si="1493"/>
        <v>2.1834366977919337E-7</v>
      </c>
      <c r="AW1176" s="13">
        <f t="shared" si="1494"/>
        <v>4.6772760824072909E-9</v>
      </c>
      <c r="AX1176" s="13">
        <f t="shared" si="1495"/>
        <v>0.11362035658212548</v>
      </c>
      <c r="AY1176" s="13">
        <f t="shared" si="1496"/>
        <v>1.9987924803473386E-2</v>
      </c>
      <c r="AZ1176" s="13">
        <f t="shared" si="1497"/>
        <v>1.7581230598433003E-3</v>
      </c>
      <c r="BA1176" s="13">
        <f t="shared" si="1498"/>
        <v>1.0309546802029305E-4</v>
      </c>
      <c r="BB1176" s="13">
        <f t="shared" si="1499"/>
        <v>4.5341005000258303E-6</v>
      </c>
      <c r="BC1176" s="13">
        <f t="shared" si="1500"/>
        <v>1.5952644855572416E-7</v>
      </c>
      <c r="BD1176" s="13">
        <f t="shared" si="1501"/>
        <v>3.198051574633607E-10</v>
      </c>
      <c r="BE1176" s="13">
        <f t="shared" si="1502"/>
        <v>1.4972424658681304E-9</v>
      </c>
      <c r="BF1176" s="13">
        <f t="shared" si="1503"/>
        <v>3.504844980268511E-9</v>
      </c>
      <c r="BG1176" s="13">
        <f t="shared" si="1504"/>
        <v>5.4695831907630303E-9</v>
      </c>
      <c r="BH1176" s="13">
        <f t="shared" si="1505"/>
        <v>6.401782485908741E-9</v>
      </c>
      <c r="BI1176" s="13">
        <f t="shared" si="1506"/>
        <v>5.9942876914056948E-9</v>
      </c>
      <c r="BJ1176" s="14">
        <f t="shared" si="1507"/>
        <v>0.78929661073010327</v>
      </c>
      <c r="BK1176" s="14">
        <f t="shared" si="1508"/>
        <v>3.5599354437761521E-2</v>
      </c>
      <c r="BL1176" s="14">
        <f t="shared" si="1509"/>
        <v>2.1709875585207792E-3</v>
      </c>
      <c r="BM1176" s="14">
        <f t="shared" si="1510"/>
        <v>0.66992150295491693</v>
      </c>
      <c r="BN1176" s="14">
        <f t="shared" si="1511"/>
        <v>0.13716457871866447</v>
      </c>
    </row>
    <row r="1177" spans="1:66" x14ac:dyDescent="0.25">
      <c r="A1177" t="s">
        <v>72</v>
      </c>
      <c r="B1177" t="s">
        <v>63</v>
      </c>
      <c r="C1177" t="s">
        <v>365</v>
      </c>
      <c r="D1177" s="11">
        <v>44463</v>
      </c>
      <c r="E1177" s="10">
        <f>VLOOKUP(A1177,home!$A$2:$E$405,3,FALSE)</f>
        <v>1.37037037037037</v>
      </c>
      <c r="F1177" s="10">
        <f>VLOOKUP(B1177,home!$B$2:$E$405,3,FALSE)</f>
        <v>1.46</v>
      </c>
      <c r="G1177" s="10">
        <f>VLOOKUP(C1177,away!$B$2:$E$405,4,FALSE)</f>
        <v>1.31</v>
      </c>
      <c r="H1177" s="10">
        <f>VLOOKUP(A1177,away!$A$2:$E$405,3,FALSE)</f>
        <v>1.17592592592593</v>
      </c>
      <c r="I1177" s="10">
        <f>VLOOKUP(C1177,away!$B$2:$E$405,3,FALSE)</f>
        <v>1.61</v>
      </c>
      <c r="J1177" s="10">
        <f>VLOOKUP(B1177,home!$B$2:$E$405,4,FALSE)</f>
        <v>0.68</v>
      </c>
      <c r="K1177" s="12">
        <f t="shared" si="1456"/>
        <v>2.6209703703703697</v>
      </c>
      <c r="L1177" s="12">
        <f t="shared" si="1457"/>
        <v>1.2874037037037083</v>
      </c>
      <c r="M1177" s="13">
        <f t="shared" si="1458"/>
        <v>2.0073111936177557E-2</v>
      </c>
      <c r="N1177" s="13">
        <f t="shared" si="1459"/>
        <v>5.2611031625849181E-2</v>
      </c>
      <c r="O1177" s="13">
        <f t="shared" si="1460"/>
        <v>2.5842198651494102E-2</v>
      </c>
      <c r="P1177" s="13">
        <f t="shared" si="1461"/>
        <v>6.7731636970791154E-2</v>
      </c>
      <c r="Q1177" s="13">
        <f t="shared" si="1462"/>
        <v>6.8945977522984606E-2</v>
      </c>
      <c r="R1177" s="13">
        <f t="shared" si="1463"/>
        <v>1.6634671127890244E-2</v>
      </c>
      <c r="S1177" s="13">
        <f t="shared" si="1464"/>
        <v>5.7135817571899616E-2</v>
      </c>
      <c r="T1177" s="13">
        <f t="shared" si="1465"/>
        <v>8.8761306818562993E-2</v>
      </c>
      <c r="U1177" s="13">
        <f t="shared" si="1466"/>
        <v>4.3598980147055787E-2</v>
      </c>
      <c r="V1177" s="13">
        <f t="shared" si="1467"/>
        <v>2.1421150985532877E-2</v>
      </c>
      <c r="W1177" s="13">
        <f t="shared" si="1468"/>
        <v>6.0235121414654702E-2</v>
      </c>
      <c r="X1177" s="13">
        <f t="shared" si="1469"/>
        <v>7.7546918402269016E-2</v>
      </c>
      <c r="Y1177" s="13">
        <f t="shared" si="1470"/>
        <v>4.9917094980945195E-2</v>
      </c>
      <c r="Z1177" s="13">
        <f t="shared" si="1471"/>
        <v>7.1385124066463464E-3</v>
      </c>
      <c r="AA1177" s="13">
        <f t="shared" si="1472"/>
        <v>1.8709829506341355E-2</v>
      </c>
      <c r="AB1177" s="13">
        <f t="shared" si="1473"/>
        <v>2.4518954385400991E-2</v>
      </c>
      <c r="AC1177" s="13">
        <f t="shared" si="1474"/>
        <v>4.5175158523679615E-3</v>
      </c>
      <c r="AD1177" s="13">
        <f t="shared" si="1475"/>
        <v>3.9468617120867938E-2</v>
      </c>
      <c r="AE1177" s="13">
        <f t="shared" si="1476"/>
        <v>5.0812043861468967E-2</v>
      </c>
      <c r="AF1177" s="13">
        <f t="shared" si="1477"/>
        <v>3.2707806730005215E-2</v>
      </c>
      <c r="AG1177" s="13">
        <f t="shared" si="1478"/>
        <v>1.403605050807793E-2</v>
      </c>
      <c r="AH1177" s="13">
        <f t="shared" si="1479"/>
        <v>2.2975368278128454E-3</v>
      </c>
      <c r="AI1177" s="13">
        <f t="shared" si="1480"/>
        <v>6.0217759505321973E-3</v>
      </c>
      <c r="AJ1177" s="13">
        <f t="shared" si="1481"/>
        <v>7.8914481716768816E-3</v>
      </c>
      <c r="AK1177" s="13">
        <f t="shared" si="1482"/>
        <v>6.8944172790928425E-3</v>
      </c>
      <c r="AL1177" s="13">
        <f t="shared" si="1483"/>
        <v>6.0972856564590514E-4</v>
      </c>
      <c r="AM1177" s="13">
        <f t="shared" si="1484"/>
        <v>2.0689215206657514E-2</v>
      </c>
      <c r="AN1177" s="13">
        <f t="shared" si="1485"/>
        <v>2.6635372283773964E-2</v>
      </c>
      <c r="AO1177" s="13">
        <f t="shared" si="1486"/>
        <v>1.714523846382885E-2</v>
      </c>
      <c r="AP1177" s="13">
        <f t="shared" si="1487"/>
        <v>7.3576144997388468E-3</v>
      </c>
      <c r="AQ1177" s="13">
        <f t="shared" si="1488"/>
        <v>2.3680550393469749E-3</v>
      </c>
      <c r="AR1177" s="13">
        <f t="shared" si="1489"/>
        <v>5.9157148430438505E-4</v>
      </c>
      <c r="AS1177" s="13">
        <f t="shared" si="1490"/>
        <v>1.5504913323178134E-3</v>
      </c>
      <c r="AT1177" s="13">
        <f t="shared" si="1491"/>
        <v>2.0318959207605344E-3</v>
      </c>
      <c r="AU1177" s="13">
        <f t="shared" si="1492"/>
        <v>1.7751796679965936E-3</v>
      </c>
      <c r="AV1177" s="13">
        <f t="shared" si="1493"/>
        <v>1.1631733279757455E-3</v>
      </c>
      <c r="AW1177" s="13">
        <f t="shared" si="1494"/>
        <v>5.7149298898441741E-5</v>
      </c>
      <c r="AX1177" s="13">
        <f t="shared" si="1495"/>
        <v>9.0376366738109011E-3</v>
      </c>
      <c r="AY1177" s="13">
        <f t="shared" si="1496"/>
        <v>1.1635086926592616E-2</v>
      </c>
      <c r="AZ1177" s="13">
        <f t="shared" si="1497"/>
        <v>7.4895270011049661E-3</v>
      </c>
      <c r="BA1177" s="13">
        <f t="shared" si="1498"/>
        <v>3.2140149334038198E-3</v>
      </c>
      <c r="BB1177" s="13">
        <f t="shared" si="1499"/>
        <v>1.0344336822557766E-3</v>
      </c>
      <c r="BC1177" s="13">
        <f t="shared" si="1500"/>
        <v>2.6634675075439028E-4</v>
      </c>
      <c r="BD1177" s="13">
        <f t="shared" si="1501"/>
        <v>1.2693188664982755E-4</v>
      </c>
      <c r="BE1177" s="13">
        <f t="shared" si="1502"/>
        <v>3.3268471396440835E-4</v>
      </c>
      <c r="BF1177" s="13">
        <f t="shared" si="1503"/>
        <v>4.3597838898792803E-4</v>
      </c>
      <c r="BG1177" s="13">
        <f t="shared" si="1504"/>
        <v>3.8089547988638889E-4</v>
      </c>
      <c r="BH1177" s="13">
        <f t="shared" si="1505"/>
        <v>2.4957894174755714E-4</v>
      </c>
      <c r="BI1177" s="13">
        <f t="shared" si="1506"/>
        <v>1.3082780227774798E-4</v>
      </c>
      <c r="BJ1177" s="14">
        <f t="shared" si="1507"/>
        <v>0.64191451044695436</v>
      </c>
      <c r="BK1177" s="14">
        <f t="shared" si="1508"/>
        <v>0.18312404880900768</v>
      </c>
      <c r="BL1177" s="14">
        <f t="shared" si="1509"/>
        <v>0.1611790209941662</v>
      </c>
      <c r="BM1177" s="14">
        <f t="shared" si="1510"/>
        <v>0.72993952719389354</v>
      </c>
      <c r="BN1177" s="14">
        <f t="shared" si="1511"/>
        <v>0.25183862783518685</v>
      </c>
    </row>
    <row r="1178" spans="1:66" x14ac:dyDescent="0.25">
      <c r="A1178" t="s">
        <v>13</v>
      </c>
      <c r="B1178" t="s">
        <v>47</v>
      </c>
      <c r="C1178" t="s">
        <v>51</v>
      </c>
      <c r="D1178" s="11">
        <v>44464</v>
      </c>
      <c r="E1178" s="10">
        <f>VLOOKUP(A1178,home!$A$2:$E$405,3,FALSE)</f>
        <v>1.8518518518518501</v>
      </c>
      <c r="F1178" s="10">
        <f>VLOOKUP(B1178,home!$B$2:$E$405,3,FALSE)</f>
        <v>0.9</v>
      </c>
      <c r="G1178" s="10">
        <f>VLOOKUP(C1178,away!$B$2:$E$405,4,FALSE)</f>
        <v>0.72</v>
      </c>
      <c r="H1178" s="10">
        <f>VLOOKUP(A1178,away!$A$2:$E$405,3,FALSE)</f>
        <v>1.12962962962963</v>
      </c>
      <c r="I1178" s="10">
        <f>VLOOKUP(C1178,away!$B$2:$E$405,3,FALSE)</f>
        <v>0.9</v>
      </c>
      <c r="J1178" s="10">
        <f>VLOOKUP(B1178,home!$B$2:$E$405,4,FALSE)</f>
        <v>1.48</v>
      </c>
      <c r="K1178" s="12">
        <f t="shared" si="1456"/>
        <v>1.1999999999999988</v>
      </c>
      <c r="L1178" s="12">
        <f t="shared" si="1457"/>
        <v>1.5046666666666673</v>
      </c>
      <c r="M1178" s="13">
        <f t="shared" si="1458"/>
        <v>6.6892617669973523E-2</v>
      </c>
      <c r="N1178" s="13">
        <f t="shared" si="1459"/>
        <v>8.0271141203968138E-2</v>
      </c>
      <c r="O1178" s="13">
        <f t="shared" si="1460"/>
        <v>0.10065109205408687</v>
      </c>
      <c r="P1178" s="13">
        <f t="shared" si="1461"/>
        <v>0.12078131046490412</v>
      </c>
      <c r="Q1178" s="13">
        <f t="shared" si="1462"/>
        <v>4.8162684722380854E-2</v>
      </c>
      <c r="R1178" s="13">
        <f t="shared" si="1463"/>
        <v>7.5723171588691379E-2</v>
      </c>
      <c r="S1178" s="13">
        <f t="shared" si="1464"/>
        <v>5.4520683543857702E-2</v>
      </c>
      <c r="T1178" s="13">
        <f t="shared" si="1465"/>
        <v>7.2468786278942418E-2</v>
      </c>
      <c r="U1178" s="13">
        <f t="shared" si="1466"/>
        <v>9.0867805906429552E-2</v>
      </c>
      <c r="V1178" s="13">
        <f t="shared" si="1467"/>
        <v>1.0938060689643271E-2</v>
      </c>
      <c r="W1178" s="13">
        <f t="shared" si="1468"/>
        <v>1.9265073888952322E-2</v>
      </c>
      <c r="X1178" s="13">
        <f t="shared" si="1469"/>
        <v>2.8987514511576943E-2</v>
      </c>
      <c r="Y1178" s="13">
        <f t="shared" si="1470"/>
        <v>2.1808273417543059E-2</v>
      </c>
      <c r="Z1178" s="13">
        <f t="shared" si="1471"/>
        <v>3.7979377394594789E-2</v>
      </c>
      <c r="AA1178" s="13">
        <f t="shared" si="1472"/>
        <v>4.5575252873513702E-2</v>
      </c>
      <c r="AB1178" s="13">
        <f t="shared" si="1473"/>
        <v>2.7345151724108202E-2</v>
      </c>
      <c r="AC1178" s="13">
        <f t="shared" si="1474"/>
        <v>1.2343601488262422E-3</v>
      </c>
      <c r="AD1178" s="13">
        <f t="shared" si="1475"/>
        <v>5.7795221666856892E-3</v>
      </c>
      <c r="AE1178" s="13">
        <f t="shared" si="1476"/>
        <v>8.6962543534730707E-3</v>
      </c>
      <c r="AF1178" s="13">
        <f t="shared" si="1477"/>
        <v>6.5424820252629095E-3</v>
      </c>
      <c r="AG1178" s="13">
        <f t="shared" si="1478"/>
        <v>3.2814182068929771E-3</v>
      </c>
      <c r="AH1178" s="13">
        <f t="shared" si="1479"/>
        <v>1.4286575796600082E-2</v>
      </c>
      <c r="AI1178" s="13">
        <f t="shared" si="1480"/>
        <v>1.7143890955920081E-2</v>
      </c>
      <c r="AJ1178" s="13">
        <f t="shared" si="1481"/>
        <v>1.0286334573552042E-2</v>
      </c>
      <c r="AK1178" s="13">
        <f t="shared" si="1482"/>
        <v>4.1145338294208125E-3</v>
      </c>
      <c r="AL1178" s="13">
        <f t="shared" si="1483"/>
        <v>8.9150427388826422E-5</v>
      </c>
      <c r="AM1178" s="13">
        <f t="shared" si="1484"/>
        <v>1.3870853200045642E-3</v>
      </c>
      <c r="AN1178" s="13">
        <f t="shared" si="1485"/>
        <v>2.0871010448335354E-3</v>
      </c>
      <c r="AO1178" s="13">
        <f t="shared" si="1486"/>
        <v>1.5701956860630969E-3</v>
      </c>
      <c r="AP1178" s="13">
        <f t="shared" si="1487"/>
        <v>7.8754036965431387E-4</v>
      </c>
      <c r="AQ1178" s="13">
        <f t="shared" si="1488"/>
        <v>2.9624643571829788E-4</v>
      </c>
      <c r="AR1178" s="13">
        <f t="shared" si="1489"/>
        <v>4.2993068763901836E-3</v>
      </c>
      <c r="AS1178" s="13">
        <f t="shared" si="1490"/>
        <v>5.1591682516682145E-3</v>
      </c>
      <c r="AT1178" s="13">
        <f t="shared" si="1491"/>
        <v>3.095500951000927E-3</v>
      </c>
      <c r="AU1178" s="13">
        <f t="shared" si="1492"/>
        <v>1.2382003804003697E-3</v>
      </c>
      <c r="AV1178" s="13">
        <f t="shared" si="1493"/>
        <v>3.7146011412011039E-4</v>
      </c>
      <c r="AW1178" s="13">
        <f t="shared" si="1494"/>
        <v>4.471389213701814E-6</v>
      </c>
      <c r="AX1178" s="13">
        <f t="shared" si="1495"/>
        <v>2.7741706400091277E-4</v>
      </c>
      <c r="AY1178" s="13">
        <f t="shared" si="1496"/>
        <v>4.1742020896670695E-4</v>
      </c>
      <c r="AZ1178" s="13">
        <f t="shared" si="1497"/>
        <v>3.1403913721261926E-4</v>
      </c>
      <c r="BA1178" s="13">
        <f t="shared" si="1498"/>
        <v>1.575080739308627E-4</v>
      </c>
      <c r="BB1178" s="13">
        <f t="shared" si="1499"/>
        <v>5.9249287143659559E-5</v>
      </c>
      <c r="BC1178" s="13">
        <f t="shared" si="1500"/>
        <v>1.7830085477765278E-5</v>
      </c>
      <c r="BD1178" s="13">
        <f t="shared" si="1501"/>
        <v>1.0781706244458521E-3</v>
      </c>
      <c r="BE1178" s="13">
        <f t="shared" si="1502"/>
        <v>1.2938047493350211E-3</v>
      </c>
      <c r="BF1178" s="13">
        <f t="shared" si="1503"/>
        <v>7.7628284960101215E-4</v>
      </c>
      <c r="BG1178" s="13">
        <f t="shared" si="1504"/>
        <v>3.1051313984040456E-4</v>
      </c>
      <c r="BH1178" s="13">
        <f t="shared" si="1505"/>
        <v>9.315394195212125E-5</v>
      </c>
      <c r="BI1178" s="13">
        <f t="shared" si="1506"/>
        <v>2.235694606850908E-5</v>
      </c>
      <c r="BJ1178" s="14">
        <f t="shared" si="1507"/>
        <v>0.30263478348868489</v>
      </c>
      <c r="BK1178" s="14">
        <f t="shared" si="1508"/>
        <v>0.25487360315356039</v>
      </c>
      <c r="BL1178" s="14">
        <f t="shared" si="1509"/>
        <v>0.40373172812714553</v>
      </c>
      <c r="BM1178" s="14">
        <f t="shared" si="1510"/>
        <v>0.50632452564022745</v>
      </c>
      <c r="BN1178" s="14">
        <f t="shared" si="1511"/>
        <v>0.4924820177040049</v>
      </c>
    </row>
    <row r="1179" spans="1:66" x14ac:dyDescent="0.25">
      <c r="A1179" t="s">
        <v>13</v>
      </c>
      <c r="B1179" t="s">
        <v>14</v>
      </c>
      <c r="C1179" t="s">
        <v>48</v>
      </c>
      <c r="D1179" s="11">
        <v>44464</v>
      </c>
      <c r="E1179" s="10">
        <f>VLOOKUP(A1179,home!$A$2:$E$405,3,FALSE)</f>
        <v>1.8518518518518501</v>
      </c>
      <c r="F1179" s="10">
        <f>VLOOKUP(B1179,home!$B$2:$E$405,3,FALSE)</f>
        <v>0.54</v>
      </c>
      <c r="G1179" s="10">
        <f>VLOOKUP(C1179,away!$B$2:$E$405,4,FALSE)</f>
        <v>0.9</v>
      </c>
      <c r="H1179" s="10">
        <f>VLOOKUP(A1179,away!$A$2:$E$405,3,FALSE)</f>
        <v>1.12962962962963</v>
      </c>
      <c r="I1179" s="10">
        <f>VLOOKUP(C1179,away!$B$2:$E$405,3,FALSE)</f>
        <v>0.36</v>
      </c>
      <c r="J1179" s="10">
        <f>VLOOKUP(B1179,home!$B$2:$E$405,4,FALSE)</f>
        <v>0.44</v>
      </c>
      <c r="K1179" s="12">
        <f t="shared" si="1456"/>
        <v>0.89999999999999925</v>
      </c>
      <c r="L1179" s="12">
        <f t="shared" si="1457"/>
        <v>0.17893333333333339</v>
      </c>
      <c r="M1179" s="13">
        <f t="shared" si="1458"/>
        <v>0.33995795413312413</v>
      </c>
      <c r="N1179" s="13">
        <f t="shared" si="1459"/>
        <v>0.30596215871981142</v>
      </c>
      <c r="O1179" s="13">
        <f t="shared" si="1460"/>
        <v>6.0829809926220356E-2</v>
      </c>
      <c r="P1179" s="13">
        <f t="shared" si="1461"/>
        <v>5.4746828933598259E-2</v>
      </c>
      <c r="Q1179" s="13">
        <f t="shared" si="1462"/>
        <v>0.13768297142391503</v>
      </c>
      <c r="R1179" s="13">
        <f t="shared" si="1463"/>
        <v>5.442240328065848E-3</v>
      </c>
      <c r="S1179" s="13">
        <f t="shared" si="1464"/>
        <v>2.2041073328666646E-3</v>
      </c>
      <c r="T1179" s="13">
        <f t="shared" si="1465"/>
        <v>2.4636073020119199E-2</v>
      </c>
      <c r="U1179" s="13">
        <f t="shared" si="1466"/>
        <v>4.8980162952592587E-3</v>
      </c>
      <c r="V1179" s="13">
        <f t="shared" si="1467"/>
        <v>3.9438827209427493E-5</v>
      </c>
      <c r="W1179" s="13">
        <f t="shared" si="1468"/>
        <v>4.1304891427174473E-2</v>
      </c>
      <c r="X1179" s="13">
        <f t="shared" si="1469"/>
        <v>7.390821906035753E-3</v>
      </c>
      <c r="Y1179" s="13">
        <f t="shared" si="1470"/>
        <v>6.6123219985999876E-4</v>
      </c>
      <c r="Z1179" s="13">
        <f t="shared" si="1471"/>
        <v>3.2459940090063865E-4</v>
      </c>
      <c r="AA1179" s="13">
        <f t="shared" si="1472"/>
        <v>2.921394608105745E-4</v>
      </c>
      <c r="AB1179" s="13">
        <f t="shared" si="1473"/>
        <v>1.3146275736475844E-4</v>
      </c>
      <c r="AC1179" s="13">
        <f t="shared" si="1474"/>
        <v>3.9695179586288746E-7</v>
      </c>
      <c r="AD1179" s="13">
        <f t="shared" si="1475"/>
        <v>9.293600571114247E-3</v>
      </c>
      <c r="AE1179" s="13">
        <f t="shared" si="1476"/>
        <v>1.6629349288580428E-3</v>
      </c>
      <c r="AF1179" s="13">
        <f t="shared" si="1477"/>
        <v>1.4877724496849959E-4</v>
      </c>
      <c r="AG1179" s="13">
        <f t="shared" si="1478"/>
        <v>8.873736122121178E-6</v>
      </c>
      <c r="AH1179" s="13">
        <f t="shared" si="1479"/>
        <v>1.4520413200288573E-5</v>
      </c>
      <c r="AI1179" s="13">
        <f t="shared" si="1480"/>
        <v>1.3068371880259703E-5</v>
      </c>
      <c r="AJ1179" s="13">
        <f t="shared" si="1481"/>
        <v>5.8807673461168622E-6</v>
      </c>
      <c r="AK1179" s="13">
        <f t="shared" si="1482"/>
        <v>1.7642302038350571E-6</v>
      </c>
      <c r="AL1179" s="13">
        <f t="shared" si="1483"/>
        <v>2.5570046882303784E-9</v>
      </c>
      <c r="AM1179" s="13">
        <f t="shared" si="1484"/>
        <v>1.6728481028005639E-3</v>
      </c>
      <c r="AN1179" s="13">
        <f t="shared" si="1485"/>
        <v>2.993282871944476E-4</v>
      </c>
      <c r="AO1179" s="13">
        <f t="shared" si="1486"/>
        <v>2.6779904094329914E-5</v>
      </c>
      <c r="AP1179" s="13">
        <f t="shared" si="1487"/>
        <v>1.5972725019818114E-6</v>
      </c>
      <c r="AQ1179" s="13">
        <f t="shared" si="1488"/>
        <v>7.1451323255319715E-8</v>
      </c>
      <c r="AR1179" s="13">
        <f t="shared" si="1489"/>
        <v>5.196371870609945E-7</v>
      </c>
      <c r="AS1179" s="13">
        <f t="shared" si="1490"/>
        <v>4.6767346835489456E-7</v>
      </c>
      <c r="AT1179" s="13">
        <f t="shared" si="1491"/>
        <v>2.1045306075970241E-7</v>
      </c>
      <c r="AU1179" s="13">
        <f t="shared" si="1492"/>
        <v>6.3135918227910663E-8</v>
      </c>
      <c r="AV1179" s="13">
        <f t="shared" si="1493"/>
        <v>1.4205581601279886E-8</v>
      </c>
      <c r="AW1179" s="13">
        <f t="shared" si="1494"/>
        <v>1.143833430535053E-11</v>
      </c>
      <c r="AX1179" s="13">
        <f t="shared" si="1495"/>
        <v>2.5092721542008424E-4</v>
      </c>
      <c r="AY1179" s="13">
        <f t="shared" si="1496"/>
        <v>4.4899243079167077E-5</v>
      </c>
      <c r="AZ1179" s="13">
        <f t="shared" si="1497"/>
        <v>4.0169856141494814E-6</v>
      </c>
      <c r="BA1179" s="13">
        <f t="shared" si="1498"/>
        <v>2.3959087529727139E-7</v>
      </c>
      <c r="BB1179" s="13">
        <f t="shared" si="1499"/>
        <v>1.0717698488297942E-8</v>
      </c>
      <c r="BC1179" s="13">
        <f t="shared" si="1500"/>
        <v>3.8355070323455625E-10</v>
      </c>
      <c r="BD1179" s="13">
        <f t="shared" si="1501"/>
        <v>1.5496735667463416E-8</v>
      </c>
      <c r="BE1179" s="13">
        <f t="shared" si="1502"/>
        <v>1.394706210071706E-8</v>
      </c>
      <c r="BF1179" s="13">
        <f t="shared" si="1503"/>
        <v>6.2761779453226732E-9</v>
      </c>
      <c r="BG1179" s="13">
        <f t="shared" si="1504"/>
        <v>1.8828533835968002E-9</v>
      </c>
      <c r="BH1179" s="13">
        <f t="shared" si="1505"/>
        <v>4.2364201130927963E-10</v>
      </c>
      <c r="BI1179" s="13">
        <f t="shared" si="1506"/>
        <v>7.6255562035670303E-11</v>
      </c>
      <c r="BJ1179" s="14">
        <f t="shared" si="1507"/>
        <v>0.53105305433213135</v>
      </c>
      <c r="BK1179" s="14">
        <f t="shared" si="1508"/>
        <v>0.39699362797867821</v>
      </c>
      <c r="BL1179" s="14">
        <f t="shared" si="1509"/>
        <v>7.1630215758293939E-2</v>
      </c>
      <c r="BM1179" s="14">
        <f t="shared" si="1510"/>
        <v>9.5334634773628191E-2</v>
      </c>
      <c r="BN1179" s="14">
        <f t="shared" si="1511"/>
        <v>0.904621963464735</v>
      </c>
    </row>
    <row r="1180" spans="1:66" x14ac:dyDescent="0.25">
      <c r="A1180" t="s">
        <v>13</v>
      </c>
      <c r="B1180" t="s">
        <v>15</v>
      </c>
      <c r="C1180" t="s">
        <v>44</v>
      </c>
      <c r="D1180" s="11">
        <v>44464</v>
      </c>
      <c r="E1180" s="10">
        <f>VLOOKUP(A1180,home!$A$2:$E$405,3,FALSE)</f>
        <v>1.8518518518518501</v>
      </c>
      <c r="F1180" s="10">
        <f>VLOOKUP(B1180,home!$B$2:$E$405,3,FALSE)</f>
        <v>1.44</v>
      </c>
      <c r="G1180" s="10">
        <f>VLOOKUP(C1180,away!$B$2:$E$405,4,FALSE)</f>
        <v>0.54</v>
      </c>
      <c r="H1180" s="10">
        <f>VLOOKUP(A1180,away!$A$2:$E$405,3,FALSE)</f>
        <v>1.12962962962963</v>
      </c>
      <c r="I1180" s="10">
        <f>VLOOKUP(C1180,away!$B$2:$E$405,3,FALSE)</f>
        <v>0.36</v>
      </c>
      <c r="J1180" s="10">
        <f>VLOOKUP(B1180,home!$B$2:$E$405,4,FALSE)</f>
        <v>1.18</v>
      </c>
      <c r="K1180" s="12">
        <f t="shared" si="1456"/>
        <v>1.4399999999999986</v>
      </c>
      <c r="L1180" s="12">
        <f t="shared" si="1457"/>
        <v>0.47986666666666677</v>
      </c>
      <c r="M1180" s="13">
        <f t="shared" si="1458"/>
        <v>0.14662651102853197</v>
      </c>
      <c r="N1180" s="13">
        <f t="shared" si="1459"/>
        <v>0.2111421758810858</v>
      </c>
      <c r="O1180" s="13">
        <f t="shared" si="1460"/>
        <v>7.0361175092224892E-2</v>
      </c>
      <c r="P1180" s="13">
        <f t="shared" si="1461"/>
        <v>0.10132009213280373</v>
      </c>
      <c r="Q1180" s="13">
        <f t="shared" si="1462"/>
        <v>0.15202236663438165</v>
      </c>
      <c r="R1180" s="13">
        <f t="shared" si="1463"/>
        <v>1.6881991277127827E-2</v>
      </c>
      <c r="S1180" s="13">
        <f t="shared" si="1464"/>
        <v>1.7503248556126099E-2</v>
      </c>
      <c r="T1180" s="13">
        <f t="shared" si="1465"/>
        <v>7.2950466335618622E-2</v>
      </c>
      <c r="U1180" s="13">
        <f t="shared" si="1466"/>
        <v>2.4310067439064043E-2</v>
      </c>
      <c r="V1180" s="13">
        <f t="shared" si="1467"/>
        <v>1.3438760864746197E-3</v>
      </c>
      <c r="W1180" s="13">
        <f t="shared" si="1468"/>
        <v>7.2970735984503127E-2</v>
      </c>
      <c r="X1180" s="13">
        <f t="shared" si="1469"/>
        <v>3.5016223841096913E-2</v>
      </c>
      <c r="Y1180" s="13">
        <f t="shared" si="1470"/>
        <v>8.4015593069405193E-3</v>
      </c>
      <c r="Z1180" s="13">
        <f t="shared" si="1471"/>
        <v>2.7003682936170255E-3</v>
      </c>
      <c r="AA1180" s="13">
        <f t="shared" si="1472"/>
        <v>3.8885303428085128E-3</v>
      </c>
      <c r="AB1180" s="13">
        <f t="shared" si="1473"/>
        <v>2.7997418468221269E-3</v>
      </c>
      <c r="AC1180" s="13">
        <f t="shared" si="1474"/>
        <v>5.8039320422665815E-5</v>
      </c>
      <c r="AD1180" s="13">
        <f t="shared" si="1475"/>
        <v>2.6269464954421097E-2</v>
      </c>
      <c r="AE1180" s="13">
        <f t="shared" si="1476"/>
        <v>1.2605840582794875E-2</v>
      </c>
      <c r="AF1180" s="13">
        <f t="shared" si="1477"/>
        <v>3.024561350498584E-3</v>
      </c>
      <c r="AG1180" s="13">
        <f t="shared" si="1478"/>
        <v>4.8379539113086259E-4</v>
      </c>
      <c r="AH1180" s="13">
        <f t="shared" si="1479"/>
        <v>3.2395418295758918E-4</v>
      </c>
      <c r="AI1180" s="13">
        <f t="shared" si="1480"/>
        <v>4.6649402345892791E-4</v>
      </c>
      <c r="AJ1180" s="13">
        <f t="shared" si="1481"/>
        <v>3.3587569689042782E-4</v>
      </c>
      <c r="AK1180" s="13">
        <f t="shared" si="1482"/>
        <v>1.6122033450740523E-4</v>
      </c>
      <c r="AL1180" s="13">
        <f t="shared" si="1483"/>
        <v>1.6042253890650186E-6</v>
      </c>
      <c r="AM1180" s="13">
        <f t="shared" si="1484"/>
        <v>7.5656059068732731E-3</v>
      </c>
      <c r="AN1180" s="13">
        <f t="shared" si="1485"/>
        <v>3.6304820878449219E-3</v>
      </c>
      <c r="AO1180" s="13">
        <f t="shared" si="1486"/>
        <v>8.7107366894359169E-4</v>
      </c>
      <c r="AP1180" s="13">
        <f t="shared" si="1487"/>
        <v>1.3933307264568835E-4</v>
      </c>
      <c r="AQ1180" s="13">
        <f t="shared" si="1488"/>
        <v>1.6715324281727747E-5</v>
      </c>
      <c r="AR1180" s="13">
        <f t="shared" si="1489"/>
        <v>3.1090962785716375E-5</v>
      </c>
      <c r="AS1180" s="13">
        <f t="shared" si="1490"/>
        <v>4.4770986411431533E-5</v>
      </c>
      <c r="AT1180" s="13">
        <f t="shared" si="1491"/>
        <v>3.2235110216230679E-5</v>
      </c>
      <c r="AU1180" s="13">
        <f t="shared" si="1492"/>
        <v>1.5472852903790712E-5</v>
      </c>
      <c r="AV1180" s="13">
        <f t="shared" si="1493"/>
        <v>5.5702270453646504E-6</v>
      </c>
      <c r="AW1180" s="13">
        <f t="shared" si="1494"/>
        <v>3.07925716013066E-8</v>
      </c>
      <c r="AX1180" s="13">
        <f t="shared" si="1495"/>
        <v>1.8157454176495811E-3</v>
      </c>
      <c r="AY1180" s="13">
        <f t="shared" si="1496"/>
        <v>8.7131570108277918E-4</v>
      </c>
      <c r="AZ1180" s="13">
        <f t="shared" si="1497"/>
        <v>2.0905768054646151E-4</v>
      </c>
      <c r="BA1180" s="13">
        <f t="shared" si="1498"/>
        <v>3.3439937434965126E-5</v>
      </c>
      <c r="BB1180" s="13">
        <f t="shared" si="1499"/>
        <v>4.0116778276146497E-6</v>
      </c>
      <c r="BC1180" s="13">
        <f t="shared" si="1500"/>
        <v>3.8501409337560353E-7</v>
      </c>
      <c r="BD1180" s="13">
        <f t="shared" si="1501"/>
        <v>2.486586112573183E-6</v>
      </c>
      <c r="BE1180" s="13">
        <f t="shared" si="1502"/>
        <v>3.5806840021053799E-6</v>
      </c>
      <c r="BF1180" s="13">
        <f t="shared" si="1503"/>
        <v>2.5780924815158715E-6</v>
      </c>
      <c r="BG1180" s="13">
        <f t="shared" si="1504"/>
        <v>1.2374843911276172E-6</v>
      </c>
      <c r="BH1180" s="13">
        <f t="shared" si="1505"/>
        <v>4.4549438080594175E-7</v>
      </c>
      <c r="BI1180" s="13">
        <f t="shared" si="1506"/>
        <v>1.2830238167211115E-7</v>
      </c>
      <c r="BJ1180" s="14">
        <f t="shared" si="1507"/>
        <v>0.61004435575169602</v>
      </c>
      <c r="BK1180" s="14">
        <f t="shared" si="1508"/>
        <v>0.26772468705083097</v>
      </c>
      <c r="BL1180" s="14">
        <f t="shared" si="1509"/>
        <v>0.1196686470189741</v>
      </c>
      <c r="BM1180" s="14">
        <f t="shared" si="1510"/>
        <v>0.30091246116045095</v>
      </c>
      <c r="BN1180" s="14">
        <f t="shared" si="1511"/>
        <v>0.69835431204615583</v>
      </c>
    </row>
    <row r="1181" spans="1:66" x14ac:dyDescent="0.25">
      <c r="A1181" t="s">
        <v>13</v>
      </c>
      <c r="B1181" t="s">
        <v>229</v>
      </c>
      <c r="C1181" t="s">
        <v>45</v>
      </c>
      <c r="D1181" s="11">
        <v>44464</v>
      </c>
      <c r="E1181" s="10">
        <f>VLOOKUP(A1181,home!$A$2:$E$405,3,FALSE)</f>
        <v>1.8518518518518501</v>
      </c>
      <c r="F1181" s="10">
        <f>VLOOKUP(B1181,home!$B$2:$E$405,3,FALSE)</f>
        <v>0.36</v>
      </c>
      <c r="G1181" s="10">
        <f>VLOOKUP(C1181,away!$B$2:$E$405,4,FALSE)</f>
        <v>0.9</v>
      </c>
      <c r="H1181" s="10">
        <f>VLOOKUP(A1181,away!$A$2:$E$405,3,FALSE)</f>
        <v>1.12962962962963</v>
      </c>
      <c r="I1181" s="10">
        <f>VLOOKUP(C1181,away!$B$2:$E$405,3,FALSE)</f>
        <v>0.72</v>
      </c>
      <c r="J1181" s="10">
        <f>VLOOKUP(B1181,home!$B$2:$E$405,4,FALSE)</f>
        <v>0.59</v>
      </c>
      <c r="K1181" s="12">
        <f t="shared" si="1456"/>
        <v>0.59999999999999942</v>
      </c>
      <c r="L1181" s="12">
        <f t="shared" si="1457"/>
        <v>0.47986666666666677</v>
      </c>
      <c r="M1181" s="13">
        <f t="shared" si="1458"/>
        <v>0.33964080806711966</v>
      </c>
      <c r="N1181" s="13">
        <f t="shared" si="1459"/>
        <v>0.20378448484027162</v>
      </c>
      <c r="O1181" s="13">
        <f t="shared" si="1460"/>
        <v>0.16298230243114187</v>
      </c>
      <c r="P1181" s="13">
        <f t="shared" si="1461"/>
        <v>9.7789381458685029E-2</v>
      </c>
      <c r="Q1181" s="13">
        <f t="shared" si="1462"/>
        <v>6.1135345452081422E-2</v>
      </c>
      <c r="R1181" s="13">
        <f t="shared" si="1463"/>
        <v>3.9104887096645308E-2</v>
      </c>
      <c r="S1181" s="13">
        <f t="shared" si="1464"/>
        <v>7.0388796773961423E-3</v>
      </c>
      <c r="T1181" s="13">
        <f t="shared" si="1465"/>
        <v>2.9336814437605479E-2</v>
      </c>
      <c r="U1181" s="13">
        <f t="shared" si="1466"/>
        <v>2.3462932257987165E-2</v>
      </c>
      <c r="V1181" s="13">
        <f t="shared" si="1467"/>
        <v>2.2518158185732187E-4</v>
      </c>
      <c r="W1181" s="13">
        <f t="shared" si="1468"/>
        <v>1.2227069090416275E-2</v>
      </c>
      <c r="X1181" s="13">
        <f t="shared" si="1469"/>
        <v>5.8673628875210914E-3</v>
      </c>
      <c r="Y1181" s="13">
        <f t="shared" si="1470"/>
        <v>1.4077759354792275E-3</v>
      </c>
      <c r="Z1181" s="13">
        <f t="shared" si="1471"/>
        <v>6.2550439404811791E-3</v>
      </c>
      <c r="AA1181" s="13">
        <f t="shared" si="1472"/>
        <v>3.7530263642887043E-3</v>
      </c>
      <c r="AB1181" s="13">
        <f t="shared" si="1473"/>
        <v>1.12590790928661E-3</v>
      </c>
      <c r="AC1181" s="13">
        <f t="shared" si="1474"/>
        <v>4.0521425655225023E-6</v>
      </c>
      <c r="AD1181" s="13">
        <f t="shared" si="1475"/>
        <v>1.8340603635624395E-3</v>
      </c>
      <c r="AE1181" s="13">
        <f t="shared" si="1476"/>
        <v>8.8010443312816283E-4</v>
      </c>
      <c r="AF1181" s="13">
        <f t="shared" si="1477"/>
        <v>2.1116639032188388E-4</v>
      </c>
      <c r="AG1181" s="13">
        <f t="shared" si="1478"/>
        <v>3.3777237278598244E-5</v>
      </c>
      <c r="AH1181" s="13">
        <f t="shared" si="1479"/>
        <v>7.5039677139305877E-4</v>
      </c>
      <c r="AI1181" s="13">
        <f t="shared" si="1480"/>
        <v>4.5023806283583489E-4</v>
      </c>
      <c r="AJ1181" s="13">
        <f t="shared" si="1481"/>
        <v>1.3507141885075032E-4</v>
      </c>
      <c r="AK1181" s="13">
        <f t="shared" si="1482"/>
        <v>2.7014283770150047E-5</v>
      </c>
      <c r="AL1181" s="13">
        <f t="shared" si="1483"/>
        <v>4.6667715498609554E-8</v>
      </c>
      <c r="AM1181" s="13">
        <f t="shared" si="1484"/>
        <v>2.2008724362749261E-4</v>
      </c>
      <c r="AN1181" s="13">
        <f t="shared" si="1485"/>
        <v>1.0561253197537947E-4</v>
      </c>
      <c r="AO1181" s="13">
        <f t="shared" si="1486"/>
        <v>2.5339966838626052E-5</v>
      </c>
      <c r="AP1181" s="13">
        <f t="shared" si="1487"/>
        <v>4.053268473431787E-6</v>
      </c>
      <c r="AQ1181" s="13">
        <f t="shared" si="1488"/>
        <v>4.8625710786270004E-7</v>
      </c>
      <c r="AR1181" s="13">
        <f t="shared" si="1489"/>
        <v>7.2018079473163213E-5</v>
      </c>
      <c r="AS1181" s="13">
        <f t="shared" si="1490"/>
        <v>4.3210847683897883E-5</v>
      </c>
      <c r="AT1181" s="13">
        <f t="shared" si="1491"/>
        <v>1.2963254305169351E-5</v>
      </c>
      <c r="AU1181" s="13">
        <f t="shared" si="1492"/>
        <v>2.5926508610338687E-6</v>
      </c>
      <c r="AV1181" s="13">
        <f t="shared" si="1493"/>
        <v>3.888976291550799E-7</v>
      </c>
      <c r="AW1181" s="13">
        <f t="shared" si="1494"/>
        <v>3.7323801795443463E-10</v>
      </c>
      <c r="AX1181" s="13">
        <f t="shared" si="1495"/>
        <v>2.2008724362749233E-5</v>
      </c>
      <c r="AY1181" s="13">
        <f t="shared" si="1496"/>
        <v>1.0561253197537934E-5</v>
      </c>
      <c r="AZ1181" s="13">
        <f t="shared" si="1497"/>
        <v>2.533996683862602E-6</v>
      </c>
      <c r="BA1181" s="13">
        <f t="shared" si="1498"/>
        <v>4.0532684734317814E-7</v>
      </c>
      <c r="BB1181" s="13">
        <f t="shared" si="1499"/>
        <v>4.8625710786269935E-8</v>
      </c>
      <c r="BC1181" s="13">
        <f t="shared" si="1500"/>
        <v>4.6667715498609498E-9</v>
      </c>
      <c r="BD1181" s="13">
        <f t="shared" si="1501"/>
        <v>5.7598459560869866E-6</v>
      </c>
      <c r="BE1181" s="13">
        <f t="shared" si="1502"/>
        <v>3.4559075736521888E-6</v>
      </c>
      <c r="BF1181" s="13">
        <f t="shared" si="1503"/>
        <v>1.0367722720956556E-6</v>
      </c>
      <c r="BG1181" s="13">
        <f t="shared" si="1504"/>
        <v>2.0735445441913096E-7</v>
      </c>
      <c r="BH1181" s="13">
        <f t="shared" si="1505"/>
        <v>3.1103168162869611E-8</v>
      </c>
      <c r="BI1181" s="13">
        <f t="shared" si="1506"/>
        <v>3.7323801795443507E-9</v>
      </c>
      <c r="BJ1181" s="14">
        <f t="shared" si="1507"/>
        <v>0.31710910292926281</v>
      </c>
      <c r="BK1181" s="14">
        <f t="shared" si="1508"/>
        <v>0.44470891084853675</v>
      </c>
      <c r="BL1181" s="14">
        <f t="shared" si="1509"/>
        <v>0.23193344504195637</v>
      </c>
      <c r="BM1181" s="14">
        <f t="shared" si="1510"/>
        <v>9.5558732534332738E-2</v>
      </c>
      <c r="BN1181" s="14">
        <f t="shared" si="1511"/>
        <v>0.90443720934594485</v>
      </c>
    </row>
    <row r="1182" spans="1:66" x14ac:dyDescent="0.25">
      <c r="A1182" t="s">
        <v>13</v>
      </c>
      <c r="B1182" t="s">
        <v>52</v>
      </c>
      <c r="C1182" t="s">
        <v>46</v>
      </c>
      <c r="D1182" s="11">
        <v>44464</v>
      </c>
      <c r="E1182" s="10">
        <f>VLOOKUP(A1182,home!$A$2:$E$405,3,FALSE)</f>
        <v>1.8518518518518501</v>
      </c>
      <c r="F1182" s="10">
        <f>VLOOKUP(B1182,home!$B$2:$E$405,3,FALSE)</f>
        <v>1.98</v>
      </c>
      <c r="G1182" s="10">
        <f>VLOOKUP(C1182,away!$B$2:$E$405,4,FALSE)</f>
        <v>2.02</v>
      </c>
      <c r="H1182" s="10">
        <f>VLOOKUP(A1182,away!$A$2:$E$405,3,FALSE)</f>
        <v>1.12962962962963</v>
      </c>
      <c r="I1182" s="10">
        <f>VLOOKUP(C1182,away!$B$2:$E$405,3,FALSE)</f>
        <v>0.54</v>
      </c>
      <c r="J1182" s="10">
        <f>VLOOKUP(B1182,home!$B$2:$E$405,4,FALSE)</f>
        <v>1.18</v>
      </c>
      <c r="K1182" s="12">
        <f t="shared" si="1456"/>
        <v>7.4066666666666592</v>
      </c>
      <c r="L1182" s="12">
        <f t="shared" si="1457"/>
        <v>0.71980000000000022</v>
      </c>
      <c r="M1182" s="13">
        <f t="shared" si="1458"/>
        <v>2.956108493763836E-4</v>
      </c>
      <c r="N1182" s="13">
        <f t="shared" si="1459"/>
        <v>2.1894910243810788E-3</v>
      </c>
      <c r="O1182" s="13">
        <f t="shared" si="1460"/>
        <v>2.1278068938112099E-4</v>
      </c>
      <c r="P1182" s="13">
        <f t="shared" si="1461"/>
        <v>1.5759956393495008E-3</v>
      </c>
      <c r="Q1182" s="13">
        <f t="shared" si="1462"/>
        <v>8.108415093624588E-3</v>
      </c>
      <c r="R1182" s="13">
        <f t="shared" si="1463"/>
        <v>7.657977010826546E-5</v>
      </c>
      <c r="S1182" s="13">
        <f t="shared" si="1464"/>
        <v>2.1005337426623144E-3</v>
      </c>
      <c r="T1182" s="13">
        <f t="shared" si="1465"/>
        <v>5.8364371843909807E-3</v>
      </c>
      <c r="U1182" s="13">
        <f t="shared" si="1466"/>
        <v>5.6720083060188547E-4</v>
      </c>
      <c r="V1182" s="13">
        <f t="shared" si="1467"/>
        <v>1.2442905280243099E-3</v>
      </c>
      <c r="W1182" s="13">
        <f t="shared" si="1468"/>
        <v>2.0018775931148692E-2</v>
      </c>
      <c r="X1182" s="13">
        <f t="shared" si="1469"/>
        <v>1.4409514915240831E-2</v>
      </c>
      <c r="Y1182" s="13">
        <f t="shared" si="1470"/>
        <v>5.1859844179951761E-3</v>
      </c>
      <c r="Z1182" s="13">
        <f t="shared" si="1471"/>
        <v>1.8374039507976501E-5</v>
      </c>
      <c r="AA1182" s="13">
        <f t="shared" si="1472"/>
        <v>1.360903859557458E-4</v>
      </c>
      <c r="AB1182" s="13">
        <f t="shared" si="1473"/>
        <v>5.0398806265611155E-4</v>
      </c>
      <c r="AC1182" s="13">
        <f t="shared" si="1474"/>
        <v>4.1460683242578242E-4</v>
      </c>
      <c r="AD1182" s="13">
        <f t="shared" si="1475"/>
        <v>3.7068100099176944E-2</v>
      </c>
      <c r="AE1182" s="13">
        <f t="shared" si="1476"/>
        <v>2.6681618451387574E-2</v>
      </c>
      <c r="AF1182" s="13">
        <f t="shared" si="1477"/>
        <v>9.6027144806543896E-3</v>
      </c>
      <c r="AG1182" s="13">
        <f t="shared" si="1478"/>
        <v>2.304011294391678E-3</v>
      </c>
      <c r="AH1182" s="13">
        <f t="shared" si="1479"/>
        <v>3.3064084094603714E-6</v>
      </c>
      <c r="AI1182" s="13">
        <f t="shared" si="1480"/>
        <v>2.4489464952736453E-5</v>
      </c>
      <c r="AJ1182" s="13">
        <f t="shared" si="1481"/>
        <v>9.069265187496726E-5</v>
      </c>
      <c r="AK1182" s="13">
        <f t="shared" si="1482"/>
        <v>2.2391008051797457E-4</v>
      </c>
      <c r="AL1182" s="13">
        <f t="shared" si="1483"/>
        <v>8.8416045801564447E-5</v>
      </c>
      <c r="AM1182" s="13">
        <f t="shared" si="1484"/>
        <v>5.4910212280247388E-2</v>
      </c>
      <c r="AN1182" s="13">
        <f t="shared" si="1485"/>
        <v>3.9524370799322077E-2</v>
      </c>
      <c r="AO1182" s="13">
        <f t="shared" si="1486"/>
        <v>1.4224821050676019E-2</v>
      </c>
      <c r="AP1182" s="13">
        <f t="shared" si="1487"/>
        <v>3.4130087307588683E-3</v>
      </c>
      <c r="AQ1182" s="13">
        <f t="shared" si="1488"/>
        <v>6.1417092110005824E-4</v>
      </c>
      <c r="AR1182" s="13">
        <f t="shared" si="1489"/>
        <v>4.7599055462591538E-7</v>
      </c>
      <c r="AS1182" s="13">
        <f t="shared" si="1490"/>
        <v>3.5255033745959424E-6</v>
      </c>
      <c r="AT1182" s="13">
        <f t="shared" si="1491"/>
        <v>1.3056114163920296E-5</v>
      </c>
      <c r="AU1182" s="13">
        <f t="shared" si="1492"/>
        <v>3.2234095191367643E-5</v>
      </c>
      <c r="AV1182" s="13">
        <f t="shared" si="1493"/>
        <v>5.9686799596015678E-5</v>
      </c>
      <c r="AW1182" s="13">
        <f t="shared" si="1494"/>
        <v>1.3093725428187089E-5</v>
      </c>
      <c r="AX1182" s="13">
        <f t="shared" si="1495"/>
        <v>6.7783606492616444E-2</v>
      </c>
      <c r="AY1182" s="13">
        <f t="shared" si="1496"/>
        <v>4.8790639953385326E-2</v>
      </c>
      <c r="AZ1182" s="13">
        <f t="shared" si="1497"/>
        <v>1.7559751319223386E-2</v>
      </c>
      <c r="BA1182" s="13">
        <f t="shared" si="1498"/>
        <v>4.2131696665256664E-3</v>
      </c>
      <c r="BB1182" s="13">
        <f t="shared" si="1499"/>
        <v>7.5815988149129359E-4</v>
      </c>
      <c r="BC1182" s="13">
        <f t="shared" si="1500"/>
        <v>1.091446965394867E-4</v>
      </c>
      <c r="BD1182" s="13">
        <f t="shared" si="1501"/>
        <v>5.7103000203288991E-8</v>
      </c>
      <c r="BE1182" s="13">
        <f t="shared" si="1502"/>
        <v>4.2294288817235992E-7</v>
      </c>
      <c r="BF1182" s="13">
        <f t="shared" si="1503"/>
        <v>1.5662984958649717E-6</v>
      </c>
      <c r="BG1182" s="13">
        <f t="shared" si="1504"/>
        <v>3.867016953124405E-6</v>
      </c>
      <c r="BH1182" s="13">
        <f t="shared" si="1505"/>
        <v>7.1604263915353483E-6</v>
      </c>
      <c r="BI1182" s="13">
        <f t="shared" si="1506"/>
        <v>1.0606978294661016E-5</v>
      </c>
      <c r="BJ1182" s="14">
        <f t="shared" si="1507"/>
        <v>0.383306118684278</v>
      </c>
      <c r="BK1182" s="14">
        <f t="shared" si="1508"/>
        <v>5.4510093591025183E-2</v>
      </c>
      <c r="BL1182" s="14">
        <f t="shared" si="1509"/>
        <v>1.9716976133623545E-3</v>
      </c>
      <c r="BM1182" s="14">
        <f t="shared" si="1510"/>
        <v>0.37856986463399539</v>
      </c>
      <c r="BN1182" s="14">
        <f t="shared" si="1511"/>
        <v>1.2458873066220937E-2</v>
      </c>
    </row>
    <row r="1183" spans="1:66" x14ac:dyDescent="0.25">
      <c r="A1183" t="s">
        <v>13</v>
      </c>
      <c r="B1183" t="s">
        <v>54</v>
      </c>
      <c r="C1183" t="s">
        <v>43</v>
      </c>
      <c r="D1183" s="11">
        <v>44464</v>
      </c>
      <c r="E1183" s="10">
        <f>VLOOKUP(A1183,home!$A$2:$E$405,3,FALSE)</f>
        <v>1.8518518518518501</v>
      </c>
      <c r="F1183" s="10">
        <f>VLOOKUP(B1183,home!$B$2:$E$405,3,FALSE)</f>
        <v>0.9</v>
      </c>
      <c r="G1183" s="10">
        <f>VLOOKUP(C1183,away!$B$2:$E$405,4,FALSE)</f>
        <v>1.08</v>
      </c>
      <c r="H1183" s="10">
        <f>VLOOKUP(A1183,away!$A$2:$E$405,3,FALSE)</f>
        <v>1.12962962962963</v>
      </c>
      <c r="I1183" s="10">
        <f>VLOOKUP(C1183,away!$B$2:$E$405,3,FALSE)</f>
        <v>0.9</v>
      </c>
      <c r="J1183" s="10">
        <f>VLOOKUP(B1183,home!$B$2:$E$405,4,FALSE)</f>
        <v>0.59</v>
      </c>
      <c r="K1183" s="12">
        <f t="shared" si="1456"/>
        <v>1.7999999999999985</v>
      </c>
      <c r="L1183" s="12">
        <f t="shared" si="1457"/>
        <v>0.59983333333333355</v>
      </c>
      <c r="M1183" s="13">
        <f t="shared" si="1458"/>
        <v>9.0733074208335762E-2</v>
      </c>
      <c r="N1183" s="13">
        <f t="shared" si="1459"/>
        <v>0.16331953357500423</v>
      </c>
      <c r="O1183" s="13">
        <f t="shared" si="1460"/>
        <v>5.442472234596675E-2</v>
      </c>
      <c r="P1183" s="13">
        <f t="shared" si="1461"/>
        <v>9.7964500222740059E-2</v>
      </c>
      <c r="Q1183" s="13">
        <f t="shared" si="1462"/>
        <v>0.14698758021750372</v>
      </c>
      <c r="R1183" s="13">
        <f t="shared" si="1463"/>
        <v>1.63228813102612E-2</v>
      </c>
      <c r="S1183" s="13">
        <f t="shared" si="1464"/>
        <v>2.6443067722623108E-2</v>
      </c>
      <c r="T1183" s="13">
        <f t="shared" si="1465"/>
        <v>8.8168050200466003E-2</v>
      </c>
      <c r="U1183" s="13">
        <f t="shared" si="1466"/>
        <v>2.9381186358470136E-2</v>
      </c>
      <c r="V1183" s="13">
        <f t="shared" si="1467"/>
        <v>3.1722866911240177E-3</v>
      </c>
      <c r="W1183" s="13">
        <f t="shared" si="1468"/>
        <v>8.8192548130502146E-2</v>
      </c>
      <c r="X1183" s="13">
        <f t="shared" si="1469"/>
        <v>5.2900830120279553E-2</v>
      </c>
      <c r="Y1183" s="13">
        <f t="shared" si="1470"/>
        <v>1.5865840633573849E-2</v>
      </c>
      <c r="Z1183" s="13">
        <f t="shared" si="1471"/>
        <v>3.2636694353127831E-3</v>
      </c>
      <c r="AA1183" s="13">
        <f t="shared" si="1472"/>
        <v>5.8746049835630048E-3</v>
      </c>
      <c r="AB1183" s="13">
        <f t="shared" si="1473"/>
        <v>5.2871444852067018E-3</v>
      </c>
      <c r="AC1183" s="13">
        <f t="shared" si="1474"/>
        <v>2.1406987127541252E-4</v>
      </c>
      <c r="AD1183" s="13">
        <f t="shared" si="1475"/>
        <v>3.9686646658725941E-2</v>
      </c>
      <c r="AE1183" s="13">
        <f t="shared" si="1476"/>
        <v>2.3805373554125785E-2</v>
      </c>
      <c r="AF1183" s="13">
        <f t="shared" si="1477"/>
        <v>7.1396282851082281E-3</v>
      </c>
      <c r="AG1183" s="13">
        <f t="shared" si="1478"/>
        <v>1.4275290110058072E-3</v>
      </c>
      <c r="AH1183" s="13">
        <f t="shared" si="1479"/>
        <v>4.8941442907044614E-4</v>
      </c>
      <c r="AI1183" s="13">
        <f t="shared" si="1480"/>
        <v>8.8094597232680236E-4</v>
      </c>
      <c r="AJ1183" s="13">
        <f t="shared" si="1481"/>
        <v>7.9285137509412169E-4</v>
      </c>
      <c r="AK1183" s="13">
        <f t="shared" si="1482"/>
        <v>4.7571082505647253E-4</v>
      </c>
      <c r="AL1183" s="13">
        <f t="shared" si="1483"/>
        <v>9.2452496006425164E-6</v>
      </c>
      <c r="AM1183" s="13">
        <f t="shared" si="1484"/>
        <v>1.4287192797141333E-2</v>
      </c>
      <c r="AN1183" s="13">
        <f t="shared" si="1485"/>
        <v>8.5699344794852791E-3</v>
      </c>
      <c r="AO1183" s="13">
        <f t="shared" si="1486"/>
        <v>2.5702661826389611E-3</v>
      </c>
      <c r="AP1183" s="13">
        <f t="shared" si="1487"/>
        <v>5.1391044396209042E-4</v>
      </c>
      <c r="AQ1183" s="13">
        <f t="shared" si="1488"/>
        <v>7.706515365914847E-5</v>
      </c>
      <c r="AR1183" s="13">
        <f t="shared" si="1489"/>
        <v>5.8713417674151218E-5</v>
      </c>
      <c r="AS1183" s="13">
        <f t="shared" si="1490"/>
        <v>1.0568415181347211E-4</v>
      </c>
      <c r="AT1183" s="13">
        <f t="shared" si="1491"/>
        <v>9.5115736632124846E-5</v>
      </c>
      <c r="AU1183" s="13">
        <f t="shared" si="1492"/>
        <v>5.7069441979274846E-5</v>
      </c>
      <c r="AV1183" s="13">
        <f t="shared" si="1493"/>
        <v>2.5681248890673669E-5</v>
      </c>
      <c r="AW1183" s="13">
        <f t="shared" si="1494"/>
        <v>2.7728044427260308E-7</v>
      </c>
      <c r="AX1183" s="13">
        <f t="shared" si="1495"/>
        <v>4.2861578391423924E-3</v>
      </c>
      <c r="AY1183" s="13">
        <f t="shared" si="1496"/>
        <v>2.5709803438455792E-3</v>
      </c>
      <c r="AZ1183" s="13">
        <f t="shared" si="1497"/>
        <v>7.7107985479168701E-4</v>
      </c>
      <c r="BA1183" s="13">
        <f t="shared" si="1498"/>
        <v>1.5417313318862684E-4</v>
      </c>
      <c r="BB1183" s="13">
        <f t="shared" si="1499"/>
        <v>2.3119546097744502E-5</v>
      </c>
      <c r="BC1183" s="13">
        <f t="shared" si="1500"/>
        <v>2.7735748801927499E-6</v>
      </c>
      <c r="BD1183" s="13">
        <f t="shared" si="1501"/>
        <v>5.8697108391463977E-6</v>
      </c>
      <c r="BE1183" s="13">
        <f t="shared" si="1502"/>
        <v>1.0565479510463506E-5</v>
      </c>
      <c r="BF1183" s="13">
        <f t="shared" si="1503"/>
        <v>9.5089315594171497E-6</v>
      </c>
      <c r="BG1183" s="13">
        <f t="shared" si="1504"/>
        <v>5.7053589356502844E-6</v>
      </c>
      <c r="BH1183" s="13">
        <f t="shared" si="1505"/>
        <v>2.5674115210426265E-6</v>
      </c>
      <c r="BI1183" s="13">
        <f t="shared" si="1506"/>
        <v>9.2426814757534518E-7</v>
      </c>
      <c r="BJ1183" s="14">
        <f t="shared" si="1507"/>
        <v>0.66132021373512861</v>
      </c>
      <c r="BK1183" s="14">
        <f t="shared" si="1508"/>
        <v>0.2211072243095446</v>
      </c>
      <c r="BL1183" s="14">
        <f t="shared" si="1509"/>
        <v>0.11430686724251861</v>
      </c>
      <c r="BM1183" s="14">
        <f t="shared" si="1510"/>
        <v>0.42767497977929125</v>
      </c>
      <c r="BN1183" s="14">
        <f t="shared" si="1511"/>
        <v>0.56975229187981169</v>
      </c>
    </row>
    <row r="1184" spans="1:66" x14ac:dyDescent="0.25">
      <c r="A1184" t="s">
        <v>61</v>
      </c>
      <c r="B1184" t="s">
        <v>69</v>
      </c>
      <c r="C1184" t="s">
        <v>241</v>
      </c>
      <c r="D1184" s="11">
        <v>44464</v>
      </c>
      <c r="E1184" s="10">
        <f>VLOOKUP(A1184,home!$A$2:$E$405,3,FALSE)</f>
        <v>1.5254237288135599</v>
      </c>
      <c r="F1184" s="10">
        <f>VLOOKUP(B1184,home!$B$2:$E$405,3,FALSE)</f>
        <v>1.31</v>
      </c>
      <c r="G1184" s="10">
        <f>VLOOKUP(C1184,away!$B$2:$E$405,4,FALSE)</f>
        <v>0.22</v>
      </c>
      <c r="H1184" s="10">
        <f>VLOOKUP(A1184,away!$A$2:$E$405,3,FALSE)</f>
        <v>1.1186440677966101</v>
      </c>
      <c r="I1184" s="10">
        <f>VLOOKUP(C1184,away!$B$2:$E$405,3,FALSE)</f>
        <v>0.44</v>
      </c>
      <c r="J1184" s="10">
        <f>VLOOKUP(B1184,home!$B$2:$E$405,4,FALSE)</f>
        <v>0.3</v>
      </c>
      <c r="K1184" s="12">
        <f t="shared" si="1456"/>
        <v>0.43962711864406795</v>
      </c>
      <c r="L1184" s="12">
        <f t="shared" si="1457"/>
        <v>0.14766101694915251</v>
      </c>
      <c r="M1184" s="13">
        <f t="shared" si="1458"/>
        <v>0.555832585330715</v>
      </c>
      <c r="N1184" s="13">
        <f t="shared" si="1459"/>
        <v>0.24435907793742526</v>
      </c>
      <c r="O1184" s="13">
        <f t="shared" si="1460"/>
        <v>8.2074804803409979E-2</v>
      </c>
      <c r="P1184" s="13">
        <f t="shared" si="1461"/>
        <v>3.6082309948997429E-2</v>
      </c>
      <c r="Q1184" s="13">
        <f t="shared" si="1462"/>
        <v>5.3713438674075749E-2</v>
      </c>
      <c r="R1184" s="13">
        <f t="shared" si="1463"/>
        <v>6.0596245715873508E-3</v>
      </c>
      <c r="S1184" s="13">
        <f t="shared" si="1464"/>
        <v>5.8557789054454283E-4</v>
      </c>
      <c r="T1184" s="13">
        <f t="shared" si="1465"/>
        <v>7.9313809784499634E-3</v>
      </c>
      <c r="U1184" s="13">
        <f t="shared" si="1466"/>
        <v>2.6639752904717416E-3</v>
      </c>
      <c r="V1184" s="13">
        <f t="shared" si="1467"/>
        <v>4.2236944287693571E-6</v>
      </c>
      <c r="W1184" s="13">
        <f t="shared" si="1468"/>
        <v>7.8712947589162554E-3</v>
      </c>
      <c r="X1184" s="13">
        <f t="shared" si="1469"/>
        <v>1.1622833888081086E-3</v>
      </c>
      <c r="Y1184" s="13">
        <f t="shared" si="1470"/>
        <v>8.5811973587256261E-5</v>
      </c>
      <c r="Z1184" s="13">
        <f t="shared" si="1471"/>
        <v>2.9825677552355352E-4</v>
      </c>
      <c r="AA1184" s="13">
        <f t="shared" si="1472"/>
        <v>1.3112176683949039E-4</v>
      </c>
      <c r="AB1184" s="13">
        <f t="shared" si="1473"/>
        <v>2.8822342273582231E-5</v>
      </c>
      <c r="AC1184" s="13">
        <f t="shared" si="1474"/>
        <v>1.7136528103380346E-8</v>
      </c>
      <c r="AD1184" s="13">
        <f t="shared" si="1475"/>
        <v>8.6510865871512667E-4</v>
      </c>
      <c r="AE1184" s="13">
        <f t="shared" si="1476"/>
        <v>1.2774282431739291E-4</v>
      </c>
      <c r="AF1184" s="13">
        <f t="shared" si="1477"/>
        <v>9.4313176733315828E-6</v>
      </c>
      <c r="AG1184" s="13">
        <f t="shared" si="1478"/>
        <v>4.6421265293821868E-7</v>
      </c>
      <c r="AH1184" s="13">
        <f t="shared" si="1479"/>
        <v>1.1010224696445759E-5</v>
      </c>
      <c r="AI1184" s="13">
        <f t="shared" si="1480"/>
        <v>4.8403933589222055E-6</v>
      </c>
      <c r="AJ1184" s="13">
        <f t="shared" si="1481"/>
        <v>1.0639840927434256E-6</v>
      </c>
      <c r="AK1184" s="13">
        <f t="shared" si="1482"/>
        <v>1.559187536586383E-7</v>
      </c>
      <c r="AL1184" s="13">
        <f t="shared" si="1483"/>
        <v>4.4497248617259637E-11</v>
      </c>
      <c r="AM1184" s="13">
        <f t="shared" si="1484"/>
        <v>7.6065045388993112E-5</v>
      </c>
      <c r="AN1184" s="13">
        <f t="shared" si="1485"/>
        <v>1.1231841956422167E-5</v>
      </c>
      <c r="AO1184" s="13">
        <f t="shared" si="1486"/>
        <v>8.2925260274872784E-7</v>
      </c>
      <c r="AP1184" s="13">
        <f t="shared" si="1487"/>
        <v>4.0816094209869562E-8</v>
      </c>
      <c r="AQ1184" s="13">
        <f t="shared" si="1488"/>
        <v>1.5067364947304395E-9</v>
      </c>
      <c r="AR1184" s="13">
        <f t="shared" si="1489"/>
        <v>3.251561951031711E-7</v>
      </c>
      <c r="AS1184" s="13">
        <f t="shared" si="1490"/>
        <v>1.4294748116247549E-7</v>
      </c>
      <c r="AT1184" s="13">
        <f t="shared" si="1491"/>
        <v>3.1421794630443144E-8</v>
      </c>
      <c r="AU1184" s="13">
        <f t="shared" si="1492"/>
        <v>4.6046243453357882E-9</v>
      </c>
      <c r="AV1184" s="13">
        <f t="shared" si="1493"/>
        <v>5.0607943334457506E-10</v>
      </c>
      <c r="AW1184" s="13">
        <f t="shared" si="1494"/>
        <v>8.0238164774933556E-14</v>
      </c>
      <c r="AX1184" s="13">
        <f t="shared" si="1495"/>
        <v>5.5733761223155455E-6</v>
      </c>
      <c r="AY1184" s="13">
        <f t="shared" si="1496"/>
        <v>8.2297038606123766E-7</v>
      </c>
      <c r="AZ1184" s="13">
        <f t="shared" si="1497"/>
        <v>6.0760322062419485E-8</v>
      </c>
      <c r="BA1184" s="13">
        <f t="shared" si="1498"/>
        <v>2.9906436486316289E-9</v>
      </c>
      <c r="BB1184" s="13">
        <f t="shared" si="1499"/>
        <v>1.1040037062236761E-10</v>
      </c>
      <c r="BC1184" s="13">
        <f t="shared" si="1500"/>
        <v>3.2603661995324305E-12</v>
      </c>
      <c r="BD1184" s="13">
        <f t="shared" si="1501"/>
        <v>8.0021490727085346E-9</v>
      </c>
      <c r="BE1184" s="13">
        <f t="shared" si="1502"/>
        <v>3.5179617397951529E-9</v>
      </c>
      <c r="BF1184" s="13">
        <f t="shared" si="1503"/>
        <v>7.7329569158310772E-10</v>
      </c>
      <c r="BG1184" s="13">
        <f t="shared" si="1504"/>
        <v>1.1332058558351782E-10</v>
      </c>
      <c r="BH1184" s="13">
        <f t="shared" si="1505"/>
        <v>1.245470063078511E-11</v>
      </c>
      <c r="BI1184" s="13">
        <f t="shared" si="1506"/>
        <v>1.0950848303773028E-12</v>
      </c>
      <c r="BJ1184" s="14">
        <f t="shared" si="1507"/>
        <v>0.31622066339853511</v>
      </c>
      <c r="BK1184" s="14">
        <f t="shared" si="1508"/>
        <v>0.59250553701609721</v>
      </c>
      <c r="BL1184" s="14">
        <f t="shared" si="1509"/>
        <v>9.097593635193546E-2</v>
      </c>
      <c r="BM1184" s="14">
        <f t="shared" si="1510"/>
        <v>2.1877729305574654E-2</v>
      </c>
      <c r="BN1184" s="14">
        <f t="shared" si="1511"/>
        <v>0.97812184126621082</v>
      </c>
    </row>
    <row r="1185" spans="1:66" x14ac:dyDescent="0.25">
      <c r="A1185" t="s">
        <v>61</v>
      </c>
      <c r="B1185" t="s">
        <v>240</v>
      </c>
      <c r="C1185" t="s">
        <v>311</v>
      </c>
      <c r="D1185" s="11">
        <v>44464</v>
      </c>
      <c r="E1185" s="10">
        <f>VLOOKUP(A1185,home!$A$2:$E$405,3,FALSE)</f>
        <v>1.5254237288135599</v>
      </c>
      <c r="F1185" s="10">
        <f>VLOOKUP(B1185,home!$B$2:$E$405,3,FALSE)</f>
        <v>1.97</v>
      </c>
      <c r="G1185" s="10">
        <f>VLOOKUP(C1185,away!$B$2:$E$405,4,FALSE)</f>
        <v>1.31</v>
      </c>
      <c r="H1185" s="10">
        <f>VLOOKUP(A1185,away!$A$2:$E$405,3,FALSE)</f>
        <v>1.1186440677966101</v>
      </c>
      <c r="I1185" s="10">
        <f>VLOOKUP(C1185,away!$B$2:$E$405,3,FALSE)</f>
        <v>0.66</v>
      </c>
      <c r="J1185" s="10">
        <f>VLOOKUP(B1185,home!$B$2:$E$405,4,FALSE)</f>
        <v>0.89</v>
      </c>
      <c r="K1185" s="12">
        <f t="shared" si="1456"/>
        <v>3.936661016949154</v>
      </c>
      <c r="L1185" s="12">
        <f t="shared" si="1457"/>
        <v>0.65709152542372884</v>
      </c>
      <c r="M1185" s="13">
        <f t="shared" si="1458"/>
        <v>1.011483073690048E-2</v>
      </c>
      <c r="N1185" s="13">
        <f t="shared" si="1459"/>
        <v>3.9818659854995206E-2</v>
      </c>
      <c r="O1185" s="13">
        <f t="shared" si="1460"/>
        <v>6.6463695583127555E-3</v>
      </c>
      <c r="P1185" s="13">
        <f t="shared" si="1461"/>
        <v>2.6164503944447394E-2</v>
      </c>
      <c r="Q1185" s="13">
        <f t="shared" si="1462"/>
        <v>7.8376282999158955E-2</v>
      </c>
      <c r="R1185" s="13">
        <f t="shared" si="1463"/>
        <v>2.1836365558007818E-3</v>
      </c>
      <c r="S1185" s="13">
        <f t="shared" si="1464"/>
        <v>1.6920235357017494E-2</v>
      </c>
      <c r="T1185" s="13">
        <f t="shared" si="1465"/>
        <v>5.1500391352959224E-2</v>
      </c>
      <c r="U1185" s="13">
        <f t="shared" si="1466"/>
        <v>8.5962369044060537E-3</v>
      </c>
      <c r="V1185" s="13">
        <f t="shared" si="1467"/>
        <v>4.8631512397224463E-3</v>
      </c>
      <c r="W1185" s="13">
        <f t="shared" si="1468"/>
        <v>0.10284695264538793</v>
      </c>
      <c r="X1185" s="13">
        <f t="shared" si="1469"/>
        <v>6.7579860998939964E-2</v>
      </c>
      <c r="Y1185" s="13">
        <f t="shared" si="1470"/>
        <v>2.2203076975858507E-2</v>
      </c>
      <c r="Z1185" s="13">
        <f t="shared" si="1471"/>
        <v>4.7828302514071772E-4</v>
      </c>
      <c r="AA1185" s="13">
        <f t="shared" si="1472"/>
        <v>1.8828381401399758E-3</v>
      </c>
      <c r="AB1185" s="13">
        <f t="shared" si="1473"/>
        <v>3.706047753757046E-3</v>
      </c>
      <c r="AC1185" s="13">
        <f t="shared" si="1474"/>
        <v>7.862337436970382E-4</v>
      </c>
      <c r="AD1185" s="13">
        <f t="shared" si="1475"/>
        <v>0.10121839729777858</v>
      </c>
      <c r="AE1185" s="13">
        <f t="shared" si="1476"/>
        <v>6.6509751081342369E-2</v>
      </c>
      <c r="AF1185" s="13">
        <f t="shared" si="1477"/>
        <v>2.1851496896795875E-2</v>
      </c>
      <c r="AG1185" s="13">
        <f t="shared" si="1478"/>
        <v>4.7861444762358268E-3</v>
      </c>
      <c r="AH1185" s="13">
        <f t="shared" si="1479"/>
        <v>7.8568930643497457E-5</v>
      </c>
      <c r="AI1185" s="13">
        <f t="shared" si="1480"/>
        <v>3.0929924640763829E-4</v>
      </c>
      <c r="AJ1185" s="13">
        <f t="shared" si="1481"/>
        <v>6.0880314295235025E-4</v>
      </c>
      <c r="AK1185" s="13">
        <f t="shared" si="1482"/>
        <v>7.9888386661888008E-4</v>
      </c>
      <c r="AL1185" s="13">
        <f t="shared" si="1483"/>
        <v>8.1351498303065302E-5</v>
      </c>
      <c r="AM1185" s="13">
        <f t="shared" si="1484"/>
        <v>7.9692503768047304E-2</v>
      </c>
      <c r="AN1185" s="13">
        <f t="shared" si="1485"/>
        <v>5.2365268865782459E-2</v>
      </c>
      <c r="AO1185" s="13">
        <f t="shared" si="1486"/>
        <v>1.7204387199120343E-2</v>
      </c>
      <c r="AP1185" s="13">
        <f t="shared" si="1487"/>
        <v>3.7682856762168205E-3</v>
      </c>
      <c r="AQ1185" s="13">
        <f t="shared" si="1488"/>
        <v>6.1902714580442449E-4</v>
      </c>
      <c r="AR1185" s="13">
        <f t="shared" si="1489"/>
        <v>1.0325395697489385E-5</v>
      </c>
      <c r="AS1185" s="13">
        <f t="shared" si="1490"/>
        <v>4.0647582726880983E-5</v>
      </c>
      <c r="AT1185" s="13">
        <f t="shared" si="1491"/>
        <v>8.0007877177064093E-5</v>
      </c>
      <c r="AU1185" s="13">
        <f t="shared" si="1492"/>
        <v>1.0498796371060138E-4</v>
      </c>
      <c r="AV1185" s="13">
        <f t="shared" si="1493"/>
        <v>1.0332550599709923E-4</v>
      </c>
      <c r="AW1185" s="13">
        <f t="shared" si="1494"/>
        <v>5.8454364179655018E-6</v>
      </c>
      <c r="AX1185" s="13">
        <f t="shared" si="1495"/>
        <v>5.2287062154457574E-2</v>
      </c>
      <c r="AY1185" s="13">
        <f t="shared" si="1496"/>
        <v>3.4357385430997846E-2</v>
      </c>
      <c r="AZ1185" s="13">
        <f t="shared" si="1497"/>
        <v>1.1287973401212686E-2</v>
      </c>
      <c r="BA1185" s="13">
        <f t="shared" si="1498"/>
        <v>2.4724105537151072E-3</v>
      </c>
      <c r="BB1185" s="13">
        <f t="shared" si="1499"/>
        <v>4.0615000555359641E-4</v>
      </c>
      <c r="BC1185" s="13">
        <f t="shared" si="1500"/>
        <v>5.337554534001375E-5</v>
      </c>
      <c r="BD1185" s="13">
        <f t="shared" si="1501"/>
        <v>1.1307883349111502E-6</v>
      </c>
      <c r="BE1185" s="13">
        <f t="shared" si="1502"/>
        <v>4.4515303564655692E-6</v>
      </c>
      <c r="BF1185" s="13">
        <f t="shared" si="1503"/>
        <v>8.7620830100318911E-6</v>
      </c>
      <c r="BG1185" s="13">
        <f t="shared" si="1504"/>
        <v>1.1497783537621683E-5</v>
      </c>
      <c r="BH1185" s="13">
        <f t="shared" si="1505"/>
        <v>1.1315719058468754E-5</v>
      </c>
      <c r="BI1185" s="13">
        <f t="shared" si="1506"/>
        <v>8.9092300192445053E-6</v>
      </c>
      <c r="BJ1185" s="14">
        <f t="shared" si="1507"/>
        <v>0.81120484432570039</v>
      </c>
      <c r="BK1185" s="14">
        <f t="shared" si="1508"/>
        <v>9.3287691951085772E-2</v>
      </c>
      <c r="BL1185" s="14">
        <f t="shared" si="1509"/>
        <v>2.5196045558664865E-2</v>
      </c>
      <c r="BM1185" s="14">
        <f t="shared" si="1510"/>
        <v>0.73251104121639632</v>
      </c>
      <c r="BN1185" s="14">
        <f t="shared" si="1511"/>
        <v>0.16330428364961558</v>
      </c>
    </row>
    <row r="1186" spans="1:66" x14ac:dyDescent="0.25">
      <c r="A1186" t="s">
        <v>61</v>
      </c>
      <c r="B1186" t="s">
        <v>337</v>
      </c>
      <c r="C1186" t="s">
        <v>82</v>
      </c>
      <c r="D1186" s="11">
        <v>44464</v>
      </c>
      <c r="E1186" s="10">
        <f>VLOOKUP(A1186,home!$A$2:$E$405,3,FALSE)</f>
        <v>1.5254237288135599</v>
      </c>
      <c r="F1186" s="10">
        <f>VLOOKUP(B1186,home!$B$2:$E$405,3,FALSE)</f>
        <v>1.75</v>
      </c>
      <c r="G1186" s="10">
        <f>VLOOKUP(C1186,away!$B$2:$E$405,4,FALSE)</f>
        <v>1.75</v>
      </c>
      <c r="H1186" s="10">
        <f>VLOOKUP(A1186,away!$A$2:$E$405,3,FALSE)</f>
        <v>1.1186440677966101</v>
      </c>
      <c r="I1186" s="10">
        <f>VLOOKUP(C1186,away!$B$2:$E$405,3,FALSE)</f>
        <v>0</v>
      </c>
      <c r="J1186" s="10">
        <f>VLOOKUP(B1186,home!$B$2:$E$405,4,FALSE)</f>
        <v>0.6</v>
      </c>
      <c r="K1186" s="12">
        <f t="shared" si="1456"/>
        <v>4.6716101694915269</v>
      </c>
      <c r="L1186" s="12">
        <f t="shared" si="1457"/>
        <v>0</v>
      </c>
      <c r="M1186" s="13">
        <f t="shared" si="1458"/>
        <v>9.35719072751659E-3</v>
      </c>
      <c r="N1186" s="13">
        <f t="shared" si="1459"/>
        <v>4.3713147360538322E-2</v>
      </c>
      <c r="O1186" s="13">
        <f t="shared" si="1460"/>
        <v>0</v>
      </c>
      <c r="P1186" s="13">
        <f t="shared" si="1461"/>
        <v>0</v>
      </c>
      <c r="Q1186" s="13">
        <f t="shared" si="1462"/>
        <v>0.10210539187498625</v>
      </c>
      <c r="R1186" s="13">
        <f t="shared" si="1463"/>
        <v>0</v>
      </c>
      <c r="S1186" s="13">
        <f t="shared" si="1464"/>
        <v>0</v>
      </c>
      <c r="T1186" s="13">
        <f t="shared" si="1465"/>
        <v>0</v>
      </c>
      <c r="U1186" s="13">
        <f t="shared" si="1466"/>
        <v>0</v>
      </c>
      <c r="V1186" s="13">
        <f t="shared" si="1467"/>
        <v>0</v>
      </c>
      <c r="W1186" s="13">
        <f t="shared" si="1468"/>
        <v>0.15899886234770116</v>
      </c>
      <c r="X1186" s="13">
        <f t="shared" si="1469"/>
        <v>0</v>
      </c>
      <c r="Y1186" s="13">
        <f t="shared" si="1470"/>
        <v>0</v>
      </c>
      <c r="Z1186" s="13">
        <f t="shared" si="1471"/>
        <v>0</v>
      </c>
      <c r="AA1186" s="13">
        <f t="shared" si="1472"/>
        <v>0</v>
      </c>
      <c r="AB1186" s="13">
        <f t="shared" si="1473"/>
        <v>0</v>
      </c>
      <c r="AC1186" s="13">
        <f t="shared" si="1474"/>
        <v>0</v>
      </c>
      <c r="AD1186" s="13">
        <f t="shared" si="1475"/>
        <v>0.18569517557027601</v>
      </c>
      <c r="AE1186" s="13">
        <f t="shared" si="1476"/>
        <v>0</v>
      </c>
      <c r="AF1186" s="13">
        <f t="shared" si="1477"/>
        <v>0</v>
      </c>
      <c r="AG1186" s="13">
        <f t="shared" si="1478"/>
        <v>0</v>
      </c>
      <c r="AH1186" s="13">
        <f t="shared" si="1479"/>
        <v>0</v>
      </c>
      <c r="AI1186" s="13">
        <f t="shared" si="1480"/>
        <v>0</v>
      </c>
      <c r="AJ1186" s="13">
        <f t="shared" si="1481"/>
        <v>0</v>
      </c>
      <c r="AK1186" s="13">
        <f t="shared" si="1482"/>
        <v>0</v>
      </c>
      <c r="AL1186" s="13">
        <f t="shared" si="1483"/>
        <v>0</v>
      </c>
      <c r="AM1186" s="13">
        <f t="shared" si="1484"/>
        <v>0.17349909412392317</v>
      </c>
      <c r="AN1186" s="13">
        <f t="shared" si="1485"/>
        <v>0</v>
      </c>
      <c r="AO1186" s="13">
        <f t="shared" si="1486"/>
        <v>0</v>
      </c>
      <c r="AP1186" s="13">
        <f t="shared" si="1487"/>
        <v>0</v>
      </c>
      <c r="AQ1186" s="13">
        <f t="shared" si="1488"/>
        <v>0</v>
      </c>
      <c r="AR1186" s="13">
        <f t="shared" si="1489"/>
        <v>0</v>
      </c>
      <c r="AS1186" s="13">
        <f t="shared" si="1490"/>
        <v>0</v>
      </c>
      <c r="AT1186" s="13">
        <f t="shared" si="1491"/>
        <v>0</v>
      </c>
      <c r="AU1186" s="13">
        <f t="shared" si="1492"/>
        <v>0</v>
      </c>
      <c r="AV1186" s="13">
        <f t="shared" si="1493"/>
        <v>0</v>
      </c>
      <c r="AW1186" s="13">
        <f t="shared" si="1494"/>
        <v>0</v>
      </c>
      <c r="AX1186" s="13">
        <f t="shared" si="1495"/>
        <v>0.13508668875114785</v>
      </c>
      <c r="AY1186" s="13">
        <f t="shared" si="1496"/>
        <v>0</v>
      </c>
      <c r="AZ1186" s="13">
        <f t="shared" si="1497"/>
        <v>0</v>
      </c>
      <c r="BA1186" s="13">
        <f t="shared" si="1498"/>
        <v>0</v>
      </c>
      <c r="BB1186" s="13">
        <f t="shared" si="1499"/>
        <v>0</v>
      </c>
      <c r="BC1186" s="13">
        <f t="shared" si="1500"/>
        <v>0</v>
      </c>
      <c r="BD1186" s="13">
        <f t="shared" si="1501"/>
        <v>0</v>
      </c>
      <c r="BE1186" s="13">
        <f t="shared" si="1502"/>
        <v>0</v>
      </c>
      <c r="BF1186" s="13">
        <f t="shared" si="1503"/>
        <v>0</v>
      </c>
      <c r="BG1186" s="13">
        <f t="shared" si="1504"/>
        <v>0</v>
      </c>
      <c r="BH1186" s="13">
        <f t="shared" si="1505"/>
        <v>0</v>
      </c>
      <c r="BI1186" s="13">
        <f t="shared" si="1506"/>
        <v>0</v>
      </c>
      <c r="BJ1186" s="14">
        <f t="shared" si="1507"/>
        <v>0.79909836002857271</v>
      </c>
      <c r="BK1186" s="14">
        <f t="shared" si="1508"/>
        <v>9.35719072751659E-3</v>
      </c>
      <c r="BL1186" s="14">
        <f t="shared" si="1509"/>
        <v>0</v>
      </c>
      <c r="BM1186" s="14">
        <f t="shared" si="1510"/>
        <v>0.65327982079304814</v>
      </c>
      <c r="BN1186" s="14">
        <f t="shared" si="1511"/>
        <v>0.15517572996304116</v>
      </c>
    </row>
    <row r="1187" spans="1:66" x14ac:dyDescent="0.25">
      <c r="A1187" t="s">
        <v>61</v>
      </c>
      <c r="B1187" t="s">
        <v>64</v>
      </c>
      <c r="C1187" t="s">
        <v>66</v>
      </c>
      <c r="D1187" s="11">
        <v>44464</v>
      </c>
      <c r="E1187" s="10">
        <f>VLOOKUP(A1187,home!$A$2:$E$405,3,FALSE)</f>
        <v>1.5254237288135599</v>
      </c>
      <c r="F1187" s="10">
        <f>VLOOKUP(B1187,home!$B$2:$E$405,3,FALSE)</f>
        <v>0.66</v>
      </c>
      <c r="G1187" s="10">
        <f>VLOOKUP(C1187,away!$B$2:$E$405,4,FALSE)</f>
        <v>0.66</v>
      </c>
      <c r="H1187" s="10">
        <f>VLOOKUP(A1187,away!$A$2:$E$405,3,FALSE)</f>
        <v>1.1186440677966101</v>
      </c>
      <c r="I1187" s="10">
        <f>VLOOKUP(C1187,away!$B$2:$E$405,3,FALSE)</f>
        <v>1.31</v>
      </c>
      <c r="J1187" s="10">
        <f>VLOOKUP(B1187,home!$B$2:$E$405,4,FALSE)</f>
        <v>2.09</v>
      </c>
      <c r="K1187" s="12">
        <f t="shared" si="1456"/>
        <v>0.66447457627118667</v>
      </c>
      <c r="L1187" s="12">
        <f t="shared" si="1457"/>
        <v>3.0627355932203386</v>
      </c>
      <c r="M1187" s="13">
        <f t="shared" si="1458"/>
        <v>2.4059865238971939E-2</v>
      </c>
      <c r="N1187" s="13">
        <f t="shared" si="1459"/>
        <v>1.5987168759807734E-2</v>
      </c>
      <c r="O1187" s="13">
        <f t="shared" si="1460"/>
        <v>7.3689005635484126E-2</v>
      </c>
      <c r="P1187" s="13">
        <f t="shared" si="1461"/>
        <v>4.8964470795483404E-2</v>
      </c>
      <c r="Q1187" s="13">
        <f t="shared" si="1462"/>
        <v>5.3115335937245975E-3</v>
      </c>
      <c r="R1187" s="13">
        <f t="shared" si="1463"/>
        <v>0.11284497019440572</v>
      </c>
      <c r="S1187" s="13">
        <f t="shared" si="1464"/>
        <v>2.4912020251034787E-2</v>
      </c>
      <c r="T1187" s="13">
        <f t="shared" si="1465"/>
        <v>1.6267822992085863E-2</v>
      </c>
      <c r="U1187" s="13">
        <f t="shared" si="1466"/>
        <v>7.4982613754262434E-2</v>
      </c>
      <c r="V1187" s="13">
        <f t="shared" si="1467"/>
        <v>5.6331888807943445E-3</v>
      </c>
      <c r="W1187" s="13">
        <f t="shared" si="1468"/>
        <v>1.176459678013442E-3</v>
      </c>
      <c r="X1187" s="13">
        <f t="shared" si="1469"/>
        <v>3.6031849298403078E-3</v>
      </c>
      <c r="Y1187" s="13">
        <f t="shared" si="1470"/>
        <v>5.5178013667885216E-3</v>
      </c>
      <c r="Z1187" s="13">
        <f t="shared" si="1471"/>
        <v>0.11520476891009819</v>
      </c>
      <c r="AA1187" s="13">
        <f t="shared" si="1472"/>
        <v>7.6550640005957474E-2</v>
      </c>
      <c r="AB1187" s="13">
        <f t="shared" si="1473"/>
        <v>2.5432977040623368E-2</v>
      </c>
      <c r="AC1187" s="13">
        <f t="shared" si="1474"/>
        <v>7.1650991625338571E-4</v>
      </c>
      <c r="AD1187" s="13">
        <f t="shared" si="1475"/>
        <v>1.9543188651202959E-4</v>
      </c>
      <c r="AE1187" s="13">
        <f t="shared" si="1476"/>
        <v>5.9855619487059078E-4</v>
      </c>
      <c r="AF1187" s="13">
        <f t="shared" si="1477"/>
        <v>9.1660968128634416E-4</v>
      </c>
      <c r="AG1187" s="13">
        <f t="shared" si="1478"/>
        <v>9.3577769865534543E-4</v>
      </c>
      <c r="AH1187" s="13">
        <f t="shared" si="1479"/>
        <v>8.8210436562420405E-2</v>
      </c>
      <c r="AI1187" s="13">
        <f t="shared" si="1480"/>
        <v>5.8613592457510695E-2</v>
      </c>
      <c r="AJ1187" s="13">
        <f t="shared" si="1481"/>
        <v>1.9473621005968219E-2</v>
      </c>
      <c r="AK1187" s="13">
        <f t="shared" si="1482"/>
        <v>4.3132420221354715E-3</v>
      </c>
      <c r="AL1187" s="13">
        <f t="shared" si="1483"/>
        <v>5.8327057979086612E-5</v>
      </c>
      <c r="AM1187" s="13">
        <f t="shared" si="1484"/>
        <v>2.5971903995991907E-5</v>
      </c>
      <c r="AN1187" s="13">
        <f t="shared" si="1485"/>
        <v>7.9545074792225959E-5</v>
      </c>
      <c r="AO1187" s="13">
        <f t="shared" si="1486"/>
        <v>1.2181276591576223E-4</v>
      </c>
      <c r="AP1187" s="13">
        <f t="shared" si="1487"/>
        <v>1.2436009795960739E-4</v>
      </c>
      <c r="AQ1187" s="13">
        <f t="shared" si="1488"/>
        <v>9.5220524599314401E-5</v>
      </c>
      <c r="AR1187" s="13">
        <f t="shared" si="1489"/>
        <v>5.4033048750645941E-2</v>
      </c>
      <c r="AS1187" s="13">
        <f t="shared" si="1490"/>
        <v>3.5903587173225837E-2</v>
      </c>
      <c r="AT1187" s="13">
        <f t="shared" si="1491"/>
        <v>1.1928510436772424E-2</v>
      </c>
      <c r="AU1187" s="13">
        <f t="shared" si="1492"/>
        <v>2.6420639726735949E-3</v>
      </c>
      <c r="AV1187" s="13">
        <f t="shared" si="1493"/>
        <v>4.3889608468091368E-4</v>
      </c>
      <c r="AW1187" s="13">
        <f t="shared" si="1494"/>
        <v>3.2972770889947162E-6</v>
      </c>
      <c r="AX1187" s="13">
        <f t="shared" si="1495"/>
        <v>2.8762783171154424E-6</v>
      </c>
      <c r="AY1187" s="13">
        <f t="shared" si="1496"/>
        <v>8.8092799778373617E-6</v>
      </c>
      <c r="AZ1187" s="13">
        <f t="shared" si="1497"/>
        <v>1.3490247669382886E-5</v>
      </c>
      <c r="BA1187" s="13">
        <f t="shared" si="1498"/>
        <v>1.3772353899458891E-5</v>
      </c>
      <c r="BB1187" s="13">
        <f t="shared" si="1499"/>
        <v>1.0545269622574919E-5</v>
      </c>
      <c r="BC1187" s="13">
        <f t="shared" si="1500"/>
        <v>6.459474522633082E-6</v>
      </c>
      <c r="BD1187" s="13">
        <f t="shared" si="1501"/>
        <v>2.7581490269802181E-2</v>
      </c>
      <c r="BE1187" s="13">
        <f t="shared" si="1502"/>
        <v>1.8327199059954662E-2</v>
      </c>
      <c r="BF1187" s="13">
        <f t="shared" si="1503"/>
        <v>6.0889789148005314E-3</v>
      </c>
      <c r="BG1187" s="13">
        <f t="shared" si="1504"/>
        <v>1.3486572281120913E-3</v>
      </c>
      <c r="BH1187" s="13">
        <f t="shared" si="1505"/>
        <v>2.2403711004621372E-4</v>
      </c>
      <c r="BI1187" s="13">
        <f t="shared" si="1506"/>
        <v>2.9773392753395823E-5</v>
      </c>
      <c r="BJ1187" s="14">
        <f t="shared" si="1507"/>
        <v>5.1013210052856681E-2</v>
      </c>
      <c r="BK1187" s="14">
        <f t="shared" si="1508"/>
        <v>0.10435319142049478</v>
      </c>
      <c r="BL1187" s="14">
        <f t="shared" si="1509"/>
        <v>0.69265734107223564</v>
      </c>
      <c r="BM1187" s="14">
        <f t="shared" si="1510"/>
        <v>0.68236598523491865</v>
      </c>
      <c r="BN1187" s="14">
        <f t="shared" si="1511"/>
        <v>0.28085701421787751</v>
      </c>
    </row>
    <row r="1188" spans="1:66" x14ac:dyDescent="0.25">
      <c r="A1188" t="s">
        <v>61</v>
      </c>
      <c r="B1188" t="s">
        <v>70</v>
      </c>
      <c r="C1188" t="s">
        <v>67</v>
      </c>
      <c r="D1188" s="11">
        <v>44464</v>
      </c>
      <c r="E1188" s="10">
        <f>VLOOKUP(A1188,home!$A$2:$E$405,3,FALSE)</f>
        <v>1.5254237288135599</v>
      </c>
      <c r="F1188" s="10">
        <f>VLOOKUP(B1188,home!$B$2:$E$405,3,FALSE)</f>
        <v>0.66</v>
      </c>
      <c r="G1188" s="10">
        <f>VLOOKUP(C1188,away!$B$2:$E$405,4,FALSE)</f>
        <v>1.53</v>
      </c>
      <c r="H1188" s="10">
        <f>VLOOKUP(A1188,away!$A$2:$E$405,3,FALSE)</f>
        <v>1.1186440677966101</v>
      </c>
      <c r="I1188" s="10">
        <f>VLOOKUP(C1188,away!$B$2:$E$405,3,FALSE)</f>
        <v>0.66</v>
      </c>
      <c r="J1188" s="10">
        <f>VLOOKUP(B1188,home!$B$2:$E$405,4,FALSE)</f>
        <v>0.89</v>
      </c>
      <c r="K1188" s="12">
        <f t="shared" si="1456"/>
        <v>1.5403728813559328</v>
      </c>
      <c r="L1188" s="12">
        <f t="shared" si="1457"/>
        <v>0.65709152542372884</v>
      </c>
      <c r="M1188" s="13">
        <f t="shared" si="1458"/>
        <v>0.11108446659037108</v>
      </c>
      <c r="N1188" s="13">
        <f t="shared" si="1459"/>
        <v>0.17111149987569674</v>
      </c>
      <c r="O1188" s="13">
        <f t="shared" si="1460"/>
        <v>7.2992661602748171E-2</v>
      </c>
      <c r="P1188" s="13">
        <f t="shared" si="1461"/>
        <v>0.11243591647086376</v>
      </c>
      <c r="Q1188" s="13">
        <f t="shared" si="1462"/>
        <v>0.13178775704833118</v>
      </c>
      <c r="R1188" s="13">
        <f t="shared" si="1463"/>
        <v>2.3981429678643917E-2</v>
      </c>
      <c r="S1188" s="13">
        <f t="shared" si="1464"/>
        <v>2.8450952011275319E-2</v>
      </c>
      <c r="T1188" s="13">
        <f t="shared" si="1465"/>
        <v>8.659661831105972E-2</v>
      </c>
      <c r="U1188" s="13">
        <f t="shared" si="1466"/>
        <v>3.6940343933127409E-2</v>
      </c>
      <c r="V1188" s="13">
        <f t="shared" si="1467"/>
        <v>3.1996761483937806E-3</v>
      </c>
      <c r="W1188" s="13">
        <f t="shared" si="1468"/>
        <v>6.7667429017324518E-2</v>
      </c>
      <c r="X1188" s="13">
        <f t="shared" si="1469"/>
        <v>4.4463694154495657E-2</v>
      </c>
      <c r="Y1188" s="13">
        <f t="shared" si="1470"/>
        <v>1.4608358308975843E-2</v>
      </c>
      <c r="Z1188" s="13">
        <f t="shared" si="1471"/>
        <v>5.2526647364606726E-3</v>
      </c>
      <c r="AA1188" s="13">
        <f t="shared" si="1472"/>
        <v>8.0910623148986258E-3</v>
      </c>
      <c r="AB1188" s="13">
        <f t="shared" si="1473"/>
        <v>6.2316264856154017E-3</v>
      </c>
      <c r="AC1188" s="13">
        <f t="shared" si="1474"/>
        <v>2.0241270629293051E-4</v>
      </c>
      <c r="AD1188" s="13">
        <f t="shared" si="1475"/>
        <v>2.6058268152341052E-2</v>
      </c>
      <c r="AE1188" s="13">
        <f t="shared" si="1476"/>
        <v>1.7122667170122355E-2</v>
      </c>
      <c r="AF1188" s="13">
        <f t="shared" si="1477"/>
        <v>5.6255797450692497E-3</v>
      </c>
      <c r="AG1188" s="13">
        <f t="shared" si="1478"/>
        <v>1.232173592026795E-3</v>
      </c>
      <c r="AH1188" s="13">
        <f t="shared" si="1479"/>
        <v>8.6287037105509286E-4</v>
      </c>
      <c r="AI1188" s="13">
        <f t="shared" si="1480"/>
        <v>1.3291421196987962E-3</v>
      </c>
      <c r="AJ1188" s="13">
        <f t="shared" si="1481"/>
        <v>1.0236872383259836E-3</v>
      </c>
      <c r="AK1188" s="13">
        <f t="shared" si="1482"/>
        <v>5.2562002030249761E-4</v>
      </c>
      <c r="AL1188" s="13">
        <f t="shared" si="1483"/>
        <v>8.195010098510441E-6</v>
      </c>
      <c r="AM1188" s="13">
        <f t="shared" si="1484"/>
        <v>8.0278899193934206E-3</v>
      </c>
      <c r="AN1188" s="13">
        <f t="shared" si="1485"/>
        <v>5.275058433067999E-3</v>
      </c>
      <c r="AO1188" s="13">
        <f t="shared" si="1486"/>
        <v>1.7330980962419779E-3</v>
      </c>
      <c r="AP1188" s="13">
        <f t="shared" si="1487"/>
        <v>3.7960135725620062E-4</v>
      </c>
      <c r="AQ1188" s="13">
        <f t="shared" si="1488"/>
        <v>6.2358208723098675E-5</v>
      </c>
      <c r="AR1188" s="13">
        <f t="shared" si="1489"/>
        <v>1.1339696167190604E-4</v>
      </c>
      <c r="AS1188" s="13">
        <f t="shared" si="1490"/>
        <v>1.7467360458756217E-4</v>
      </c>
      <c r="AT1188" s="13">
        <f t="shared" si="1491"/>
        <v>1.3453124179768505E-4</v>
      </c>
      <c r="AU1188" s="13">
        <f t="shared" si="1492"/>
        <v>6.9076092186763933E-5</v>
      </c>
      <c r="AV1188" s="13">
        <f t="shared" si="1493"/>
        <v>2.6600734788633397E-5</v>
      </c>
      <c r="AW1188" s="13">
        <f t="shared" si="1494"/>
        <v>2.3040861987375925E-7</v>
      </c>
      <c r="AX1188" s="13">
        <f t="shared" si="1495"/>
        <v>2.0609906543907152E-3</v>
      </c>
      <c r="AY1188" s="13">
        <f t="shared" si="1496"/>
        <v>1.3542594929776442E-3</v>
      </c>
      <c r="AZ1188" s="13">
        <f t="shared" si="1497"/>
        <v>4.4493621803012292E-4</v>
      </c>
      <c r="BA1188" s="13">
        <f t="shared" si="1498"/>
        <v>9.7454606073892766E-5</v>
      </c>
      <c r="BB1188" s="13">
        <f t="shared" si="1499"/>
        <v>1.6009148941165694E-5</v>
      </c>
      <c r="BC1188" s="13">
        <f t="shared" si="1500"/>
        <v>2.1038952196972492E-6</v>
      </c>
      <c r="BD1188" s="13">
        <f t="shared" si="1501"/>
        <v>1.24186970872348E-5</v>
      </c>
      <c r="BE1188" s="13">
        <f t="shared" si="1502"/>
        <v>1.9129424214950395E-5</v>
      </c>
      <c r="BF1188" s="13">
        <f t="shared" si="1503"/>
        <v>1.473322314833155E-5</v>
      </c>
      <c r="BG1188" s="13">
        <f t="shared" si="1504"/>
        <v>7.564885797551799E-6</v>
      </c>
      <c r="BH1188" s="13">
        <f t="shared" si="1505"/>
        <v>2.9131862332758594E-6</v>
      </c>
      <c r="BI1188" s="13">
        <f t="shared" si="1506"/>
        <v>8.9747861441551393E-7</v>
      </c>
      <c r="BJ1188" s="14">
        <f t="shared" si="1507"/>
        <v>0.58572780540575908</v>
      </c>
      <c r="BK1188" s="14">
        <f t="shared" si="1508"/>
        <v>0.25673587843027307</v>
      </c>
      <c r="BL1188" s="14">
        <f t="shared" si="1509"/>
        <v>0.15255437929454418</v>
      </c>
      <c r="BM1188" s="14">
        <f t="shared" si="1510"/>
        <v>0.37552296751602432</v>
      </c>
      <c r="BN1188" s="14">
        <f t="shared" si="1511"/>
        <v>0.62339373126665487</v>
      </c>
    </row>
    <row r="1189" spans="1:66" x14ac:dyDescent="0.25">
      <c r="A1189" t="s">
        <v>61</v>
      </c>
      <c r="B1189" t="s">
        <v>87</v>
      </c>
      <c r="C1189" t="s">
        <v>289</v>
      </c>
      <c r="D1189" s="11">
        <v>44464</v>
      </c>
      <c r="E1189" s="10">
        <f>VLOOKUP(A1189,home!$A$2:$E$405,3,FALSE)</f>
        <v>1.5254237288135599</v>
      </c>
      <c r="F1189" s="10">
        <f>VLOOKUP(B1189,home!$B$2:$E$405,3,FALSE)</f>
        <v>0.87</v>
      </c>
      <c r="G1189" s="10">
        <f>VLOOKUP(C1189,away!$B$2:$E$405,4,FALSE)</f>
        <v>1.53</v>
      </c>
      <c r="H1189" s="10">
        <f>VLOOKUP(A1189,away!$A$2:$E$405,3,FALSE)</f>
        <v>1.1186440677966101</v>
      </c>
      <c r="I1189" s="10">
        <f>VLOOKUP(C1189,away!$B$2:$E$405,3,FALSE)</f>
        <v>0.44</v>
      </c>
      <c r="J1189" s="10">
        <f>VLOOKUP(B1189,home!$B$2:$E$405,4,FALSE)</f>
        <v>1.49</v>
      </c>
      <c r="K1189" s="12">
        <f t="shared" si="1456"/>
        <v>2.0304915254237295</v>
      </c>
      <c r="L1189" s="12">
        <f t="shared" si="1457"/>
        <v>0.73338305084745758</v>
      </c>
      <c r="M1189" s="13">
        <f t="shared" si="1458"/>
        <v>6.3047014041623967E-2</v>
      </c>
      <c r="N1189" s="13">
        <f t="shared" si="1459"/>
        <v>0.1280164277147883</v>
      </c>
      <c r="O1189" s="13">
        <f t="shared" si="1460"/>
        <v>4.623761150466868E-2</v>
      </c>
      <c r="P1189" s="13">
        <f t="shared" si="1461"/>
        <v>9.3885078316064463E-2</v>
      </c>
      <c r="Q1189" s="13">
        <f t="shared" si="1462"/>
        <v>0.12996813579494862</v>
      </c>
      <c r="R1189" s="13">
        <f t="shared" si="1463"/>
        <v>1.695494029459671E-2</v>
      </c>
      <c r="S1189" s="13">
        <f t="shared" si="1464"/>
        <v>3.4951726360086803E-2</v>
      </c>
      <c r="T1189" s="13">
        <f t="shared" si="1465"/>
        <v>9.531642794225606E-2</v>
      </c>
      <c r="U1189" s="13">
        <f t="shared" si="1466"/>
        <v>3.4426862582243922E-2</v>
      </c>
      <c r="V1189" s="13">
        <f t="shared" si="1467"/>
        <v>5.7830663116680524E-3</v>
      </c>
      <c r="W1189" s="13">
        <f t="shared" si="1468"/>
        <v>8.7966399435587844E-2</v>
      </c>
      <c r="X1189" s="13">
        <f t="shared" si="1469"/>
        <v>6.4513066390137486E-2</v>
      </c>
      <c r="Y1189" s="13">
        <f t="shared" si="1470"/>
        <v>2.36563947243618E-2</v>
      </c>
      <c r="Z1189" s="13">
        <f t="shared" si="1471"/>
        <v>4.1448219467292748E-3</v>
      </c>
      <c r="AA1189" s="13">
        <f t="shared" si="1472"/>
        <v>8.4160258372240754E-3</v>
      </c>
      <c r="AB1189" s="13">
        <f t="shared" si="1473"/>
        <v>8.5443345701153202E-3</v>
      </c>
      <c r="AC1189" s="13">
        <f t="shared" si="1474"/>
        <v>5.3823289832914917E-4</v>
      </c>
      <c r="AD1189" s="13">
        <f t="shared" si="1475"/>
        <v>4.4653757143999967E-2</v>
      </c>
      <c r="AE1189" s="13">
        <f t="shared" si="1476"/>
        <v>3.2748308646068147E-2</v>
      </c>
      <c r="AF1189" s="13">
        <f t="shared" si="1477"/>
        <v>1.2008527252473816E-2</v>
      </c>
      <c r="AG1189" s="13">
        <f t="shared" si="1478"/>
        <v>2.9356167842013612E-3</v>
      </c>
      <c r="AH1189" s="13">
        <f t="shared" si="1479"/>
        <v>7.5993554112795342E-4</v>
      </c>
      <c r="AI1189" s="13">
        <f t="shared" si="1480"/>
        <v>1.543042676128605E-3</v>
      </c>
      <c r="AJ1189" s="13">
        <f t="shared" si="1481"/>
        <v>1.5665675386231431E-3</v>
      </c>
      <c r="AK1189" s="13">
        <f t="shared" si="1482"/>
        <v>1.0603007037260674E-3</v>
      </c>
      <c r="AL1189" s="13">
        <f t="shared" si="1483"/>
        <v>3.2059908676121021E-5</v>
      </c>
      <c r="AM1189" s="13">
        <f t="shared" si="1484"/>
        <v>1.8133815091844266E-2</v>
      </c>
      <c r="AN1189" s="13">
        <f t="shared" si="1485"/>
        <v>1.3299032635560416E-2</v>
      </c>
      <c r="AO1189" s="13">
        <f t="shared" si="1486"/>
        <v>4.8766425637936008E-3</v>
      </c>
      <c r="AP1189" s="13">
        <f t="shared" si="1487"/>
        <v>1.192149000442506E-3</v>
      </c>
      <c r="AQ1189" s="13">
        <f t="shared" si="1488"/>
        <v>2.1857546775231801E-4</v>
      </c>
      <c r="AR1189" s="13">
        <f t="shared" si="1489"/>
        <v>1.1146476911996643E-4</v>
      </c>
      <c r="AS1189" s="13">
        <f t="shared" si="1490"/>
        <v>2.2632826908140441E-4</v>
      </c>
      <c r="AT1189" s="13">
        <f t="shared" si="1491"/>
        <v>2.2977881616680667E-4</v>
      </c>
      <c r="AU1189" s="13">
        <f t="shared" si="1492"/>
        <v>1.5552131298286596E-4</v>
      </c>
      <c r="AV1189" s="13">
        <f t="shared" si="1493"/>
        <v>7.894617700862019E-5</v>
      </c>
      <c r="AW1189" s="13">
        <f t="shared" si="1494"/>
        <v>1.3261474977653232E-6</v>
      </c>
      <c r="AX1189" s="13">
        <f t="shared" si="1495"/>
        <v>6.1367596445984461E-3</v>
      </c>
      <c r="AY1189" s="13">
        <f t="shared" si="1496"/>
        <v>4.5005955104731677E-3</v>
      </c>
      <c r="AZ1189" s="13">
        <f t="shared" si="1497"/>
        <v>1.6503302330505912E-3</v>
      </c>
      <c r="BA1189" s="13">
        <f t="shared" si="1498"/>
        <v>4.0344140707347941E-4</v>
      </c>
      <c r="BB1189" s="13">
        <f t="shared" si="1499"/>
        <v>7.3969272489434834E-5</v>
      </c>
      <c r="BC1189" s="13">
        <f t="shared" si="1500"/>
        <v>1.0849562145453729E-5</v>
      </c>
      <c r="BD1189" s="13">
        <f t="shared" si="1501"/>
        <v>1.3624395406534736E-5</v>
      </c>
      <c r="BE1189" s="13">
        <f t="shared" si="1502"/>
        <v>2.7664219411990761E-5</v>
      </c>
      <c r="BF1189" s="13">
        <f t="shared" si="1503"/>
        <v>2.808598153675495E-5</v>
      </c>
      <c r="BG1189" s="13">
        <f t="shared" si="1504"/>
        <v>1.9009449164529413E-5</v>
      </c>
      <c r="BH1189" s="13">
        <f t="shared" si="1505"/>
        <v>9.6496313578875423E-6</v>
      </c>
      <c r="BI1189" s="13">
        <f t="shared" si="1506"/>
        <v>3.9186989391307496E-6</v>
      </c>
      <c r="BJ1189" s="14">
        <f t="shared" si="1507"/>
        <v>0.67227922221804726</v>
      </c>
      <c r="BK1189" s="14">
        <f t="shared" si="1508"/>
        <v>0.20273777334692172</v>
      </c>
      <c r="BL1189" s="14">
        <f t="shared" si="1509"/>
        <v>0.12041361296863094</v>
      </c>
      <c r="BM1189" s="14">
        <f t="shared" si="1510"/>
        <v>0.51696695345066324</v>
      </c>
      <c r="BN1189" s="14">
        <f t="shared" si="1511"/>
        <v>0.47810920766669068</v>
      </c>
    </row>
    <row r="1190" spans="1:66" x14ac:dyDescent="0.25">
      <c r="A1190" t="s">
        <v>61</v>
      </c>
      <c r="B1190" t="s">
        <v>318</v>
      </c>
      <c r="C1190" t="s">
        <v>239</v>
      </c>
      <c r="D1190" s="11">
        <v>44464</v>
      </c>
      <c r="E1190" s="10">
        <f>VLOOKUP(A1190,home!$A$2:$E$405,3,FALSE)</f>
        <v>1.5254237288135599</v>
      </c>
      <c r="F1190" s="10">
        <f>VLOOKUP(B1190,home!$B$2:$E$405,3,FALSE)</f>
        <v>1.0900000000000001</v>
      </c>
      <c r="G1190" s="10">
        <f>VLOOKUP(C1190,away!$B$2:$E$405,4,FALSE)</f>
        <v>0.66</v>
      </c>
      <c r="H1190" s="10">
        <f>VLOOKUP(A1190,away!$A$2:$E$405,3,FALSE)</f>
        <v>1.1186440677966101</v>
      </c>
      <c r="I1190" s="10">
        <f>VLOOKUP(C1190,away!$B$2:$E$405,3,FALSE)</f>
        <v>1.97</v>
      </c>
      <c r="J1190" s="10">
        <f>VLOOKUP(B1190,home!$B$2:$E$405,4,FALSE)</f>
        <v>1.19</v>
      </c>
      <c r="K1190" s="12">
        <f t="shared" si="1456"/>
        <v>1.0973898305084751</v>
      </c>
      <c r="L1190" s="12">
        <f t="shared" si="1457"/>
        <v>2.6224372881355924</v>
      </c>
      <c r="M1190" s="13">
        <f t="shared" si="1458"/>
        <v>2.4238157809084747E-2</v>
      </c>
      <c r="N1190" s="13">
        <f t="shared" si="1459"/>
        <v>2.659870788994918E-2</v>
      </c>
      <c r="O1190" s="13">
        <f t="shared" si="1460"/>
        <v>6.3563048834258729E-2</v>
      </c>
      <c r="P1190" s="13">
        <f t="shared" si="1461"/>
        <v>6.9753443386829109E-2</v>
      </c>
      <c r="Q1190" s="13">
        <f t="shared" si="1462"/>
        <v>1.4594575771547885E-2</v>
      </c>
      <c r="R1190" s="13">
        <f t="shared" si="1463"/>
        <v>8.334505470527187E-2</v>
      </c>
      <c r="S1190" s="13">
        <f t="shared" si="1464"/>
        <v>5.0184742820016552E-2</v>
      </c>
      <c r="T1190" s="13">
        <f t="shared" si="1465"/>
        <v>3.8273359707827456E-2</v>
      </c>
      <c r="U1190" s="13">
        <f t="shared" si="1466"/>
        <v>9.1462015456737877E-2</v>
      </c>
      <c r="V1190" s="13">
        <f t="shared" si="1467"/>
        <v>1.6047051121950609E-2</v>
      </c>
      <c r="W1190" s="13">
        <f t="shared" si="1468"/>
        <v>5.3386463440940109E-3</v>
      </c>
      <c r="X1190" s="13">
        <f t="shared" si="1469"/>
        <v>1.400026524092089E-2</v>
      </c>
      <c r="Y1190" s="13">
        <f t="shared" si="1470"/>
        <v>1.8357408805789795E-2</v>
      </c>
      <c r="Z1190" s="13">
        <f t="shared" si="1471"/>
        <v>7.2855726413601926E-2</v>
      </c>
      <c r="AA1190" s="13">
        <f t="shared" si="1472"/>
        <v>7.9951133260594442E-2</v>
      </c>
      <c r="AB1190" s="13">
        <f t="shared" si="1473"/>
        <v>4.3868780288902114E-2</v>
      </c>
      <c r="AC1190" s="13">
        <f t="shared" si="1474"/>
        <v>2.8862988494658664E-3</v>
      </c>
      <c r="AD1190" s="13">
        <f t="shared" si="1475"/>
        <v>1.4646440516725039E-3</v>
      </c>
      <c r="AE1190" s="13">
        <f t="shared" si="1476"/>
        <v>3.8409371749519674E-3</v>
      </c>
      <c r="AF1190" s="13">
        <f t="shared" si="1477"/>
        <v>5.036308434490112E-3</v>
      </c>
      <c r="AG1190" s="13">
        <f t="shared" si="1478"/>
        <v>4.4024676777195534E-3</v>
      </c>
      <c r="AH1190" s="13">
        <f t="shared" si="1479"/>
        <v>4.7764893400308719E-2</v>
      </c>
      <c r="AI1190" s="13">
        <f t="shared" si="1480"/>
        <v>5.2416708272820169E-2</v>
      </c>
      <c r="AJ1190" s="13">
        <f t="shared" si="1481"/>
        <v>2.8760781303661151E-2</v>
      </c>
      <c r="AK1190" s="13">
        <f t="shared" si="1482"/>
        <v>1.0520596306705345E-2</v>
      </c>
      <c r="AL1190" s="13">
        <f t="shared" si="1483"/>
        <v>3.3225179071691126E-4</v>
      </c>
      <c r="AM1190" s="13">
        <f t="shared" si="1484"/>
        <v>3.2145709752402719E-4</v>
      </c>
      <c r="AN1190" s="13">
        <f t="shared" si="1485"/>
        <v>8.4300107908284847E-4</v>
      </c>
      <c r="AO1190" s="13">
        <f t="shared" si="1486"/>
        <v>1.1053587318627018E-3</v>
      </c>
      <c r="AP1190" s="13">
        <f t="shared" si="1487"/>
        <v>9.6624465173434043E-4</v>
      </c>
      <c r="AQ1190" s="13">
        <f t="shared" si="1488"/>
        <v>6.3347900104243095E-4</v>
      </c>
      <c r="AR1190" s="13">
        <f t="shared" si="1489"/>
        <v>2.5052087503358245E-2</v>
      </c>
      <c r="AS1190" s="13">
        <f t="shared" si="1490"/>
        <v>2.7491906059193789E-2</v>
      </c>
      <c r="AT1190" s="13">
        <f t="shared" si="1491"/>
        <v>1.5084669065326795E-2</v>
      </c>
      <c r="AU1190" s="13">
        <f t="shared" si="1492"/>
        <v>5.5179208096251368E-3</v>
      </c>
      <c r="AV1190" s="13">
        <f t="shared" si="1493"/>
        <v>1.5138275455084289E-3</v>
      </c>
      <c r="AW1190" s="13">
        <f t="shared" si="1494"/>
        <v>2.6560171335915158E-5</v>
      </c>
      <c r="AX1190" s="13">
        <f t="shared" si="1495"/>
        <v>5.8793958294606379E-5</v>
      </c>
      <c r="AY1190" s="13">
        <f t="shared" si="1496"/>
        <v>1.5418346854886468E-4</v>
      </c>
      <c r="AZ1190" s="13">
        <f t="shared" si="1497"/>
        <v>2.021682385683121E-4</v>
      </c>
      <c r="BA1190" s="13">
        <f t="shared" si="1498"/>
        <v>1.7672450909941127E-4</v>
      </c>
      <c r="BB1190" s="13">
        <f t="shared" si="1499"/>
        <v>1.1586223559743849E-4</v>
      </c>
      <c r="BC1190" s="13">
        <f t="shared" si="1500"/>
        <v>6.0768289383494718E-5</v>
      </c>
      <c r="BD1190" s="13">
        <f t="shared" si="1501"/>
        <v>1.0949588069073736E-2</v>
      </c>
      <c r="BE1190" s="13">
        <f t="shared" si="1502"/>
        <v>1.2015966595258448E-2</v>
      </c>
      <c r="BF1190" s="13">
        <f t="shared" si="1503"/>
        <v>6.5930997726830831E-3</v>
      </c>
      <c r="BG1190" s="13">
        <f t="shared" si="1504"/>
        <v>2.4117335473567182E-3</v>
      </c>
      <c r="BH1190" s="13">
        <f t="shared" si="1505"/>
        <v>6.6165296719134805E-4</v>
      </c>
      <c r="BI1190" s="13">
        <f t="shared" si="1506"/>
        <v>1.4521824750430865E-4</v>
      </c>
      <c r="BJ1190" s="14">
        <f t="shared" si="1507"/>
        <v>0.13654536235970183</v>
      </c>
      <c r="BK1190" s="14">
        <f t="shared" si="1508"/>
        <v>0.16359612924661268</v>
      </c>
      <c r="BL1190" s="14">
        <f t="shared" si="1509"/>
        <v>0.60909068201134065</v>
      </c>
      <c r="BM1190" s="14">
        <f t="shared" si="1510"/>
        <v>0.69986728833710254</v>
      </c>
      <c r="BN1190" s="14">
        <f t="shared" si="1511"/>
        <v>0.28209298839694152</v>
      </c>
    </row>
    <row r="1191" spans="1:66" x14ac:dyDescent="0.25">
      <c r="A1191" t="s">
        <v>72</v>
      </c>
      <c r="B1191" t="s">
        <v>367</v>
      </c>
      <c r="C1191" t="s">
        <v>73</v>
      </c>
      <c r="D1191" s="11">
        <v>44464</v>
      </c>
      <c r="E1191" s="10">
        <f>VLOOKUP(A1191,home!$A$2:$E$405,3,FALSE)</f>
        <v>1.37037037037037</v>
      </c>
      <c r="F1191" s="10">
        <f>VLOOKUP(B1191,home!$B$2:$E$405,3,FALSE)</f>
        <v>1.61</v>
      </c>
      <c r="G1191" s="10">
        <f>VLOOKUP(C1191,away!$B$2:$E$405,4,FALSE)</f>
        <v>0.57999999999999996</v>
      </c>
      <c r="H1191" s="10">
        <f>VLOOKUP(A1191,away!$A$2:$E$405,3,FALSE)</f>
        <v>1.17592592592593</v>
      </c>
      <c r="I1191" s="10">
        <f>VLOOKUP(C1191,away!$B$2:$E$405,3,FALSE)</f>
        <v>0.44</v>
      </c>
      <c r="J1191" s="10">
        <f>VLOOKUP(B1191,home!$B$2:$E$405,4,FALSE)</f>
        <v>1.36</v>
      </c>
      <c r="K1191" s="12">
        <f t="shared" si="1456"/>
        <v>1.2796518518518516</v>
      </c>
      <c r="L1191" s="12">
        <f t="shared" si="1457"/>
        <v>0.70367407407407656</v>
      </c>
      <c r="M1191" s="13">
        <f t="shared" si="1458"/>
        <v>0.13761079205503018</v>
      </c>
      <c r="N1191" s="13">
        <f t="shared" si="1459"/>
        <v>0.17609390488801943</v>
      </c>
      <c r="O1191" s="13">
        <f t="shared" si="1460"/>
        <v>9.6833146681923637E-2</v>
      </c>
      <c r="P1191" s="13">
        <f t="shared" si="1461"/>
        <v>0.12391271547216558</v>
      </c>
      <c r="Q1191" s="13">
        <f t="shared" si="1462"/>
        <v>0.11266944574488899</v>
      </c>
      <c r="R1191" s="13">
        <f t="shared" si="1463"/>
        <v>3.4069487415540924E-2</v>
      </c>
      <c r="S1191" s="13">
        <f t="shared" si="1464"/>
        <v>2.7894543782484914E-2</v>
      </c>
      <c r="T1191" s="13">
        <f t="shared" si="1465"/>
        <v>7.9282567910974155E-2</v>
      </c>
      <c r="U1191" s="13">
        <f t="shared" si="1466"/>
        <v>4.3597082662940302E-2</v>
      </c>
      <c r="V1191" s="13">
        <f t="shared" si="1467"/>
        <v>2.790873379855491E-3</v>
      </c>
      <c r="W1191" s="13">
        <f t="shared" si="1468"/>
        <v>4.8059221631522958E-2</v>
      </c>
      <c r="X1191" s="13">
        <f t="shared" si="1469"/>
        <v>3.3818028282282746E-2</v>
      </c>
      <c r="Y1191" s="13">
        <f t="shared" si="1470"/>
        <v>1.1898434869273122E-2</v>
      </c>
      <c r="Z1191" s="13">
        <f t="shared" si="1471"/>
        <v>7.9912716704363899E-3</v>
      </c>
      <c r="AA1191" s="13">
        <f t="shared" si="1472"/>
        <v>1.0226045591725167E-2</v>
      </c>
      <c r="AB1191" s="13">
        <f t="shared" si="1473"/>
        <v>6.5428890892862889E-3</v>
      </c>
      <c r="AC1191" s="13">
        <f t="shared" si="1474"/>
        <v>1.5706648706128557E-4</v>
      </c>
      <c r="AD1191" s="13">
        <f t="shared" si="1475"/>
        <v>1.5374767989834233E-2</v>
      </c>
      <c r="AE1191" s="13">
        <f t="shared" si="1476"/>
        <v>1.0818825629350354E-2</v>
      </c>
      <c r="AF1191" s="13">
        <f t="shared" si="1477"/>
        <v>3.8064635536509991E-3</v>
      </c>
      <c r="AG1191" s="13">
        <f t="shared" si="1478"/>
        <v>8.9283657220402888E-4</v>
      </c>
      <c r="AH1191" s="13">
        <f t="shared" si="1479"/>
        <v>1.4058126733421813E-3</v>
      </c>
      <c r="AI1191" s="13">
        <f t="shared" si="1480"/>
        <v>1.7989507907991244E-3</v>
      </c>
      <c r="AJ1191" s="13">
        <f t="shared" si="1481"/>
        <v>1.1510153554182266E-3</v>
      </c>
      <c r="AK1191" s="13">
        <f t="shared" si="1482"/>
        <v>4.9096631035695022E-4</v>
      </c>
      <c r="AL1191" s="13">
        <f t="shared" si="1483"/>
        <v>5.6572699366935246E-6</v>
      </c>
      <c r="AM1191" s="13">
        <f t="shared" si="1484"/>
        <v>3.9348700659967897E-3</v>
      </c>
      <c r="AN1191" s="13">
        <f t="shared" si="1485"/>
        <v>2.7688660502920913E-3</v>
      </c>
      <c r="AO1191" s="13">
        <f t="shared" si="1486"/>
        <v>9.7418962708721633E-4</v>
      </c>
      <c r="AP1191" s="13">
        <f t="shared" si="1487"/>
        <v>2.2850399460438902E-4</v>
      </c>
      <c r="AQ1191" s="13">
        <f t="shared" si="1488"/>
        <v>4.0198084206367801E-5</v>
      </c>
      <c r="AR1191" s="13">
        <f t="shared" si="1489"/>
        <v>1.9784678624713234E-4</v>
      </c>
      <c r="AS1191" s="13">
        <f t="shared" si="1490"/>
        <v>2.5317500640408035E-4</v>
      </c>
      <c r="AT1191" s="13">
        <f t="shared" si="1491"/>
        <v>1.6198793289379297E-4</v>
      </c>
      <c r="AU1191" s="13">
        <f t="shared" si="1492"/>
        <v>6.9096052768398528E-5</v>
      </c>
      <c r="AV1191" s="13">
        <f t="shared" si="1493"/>
        <v>2.2104722970183612E-5</v>
      </c>
      <c r="AW1191" s="13">
        <f t="shared" si="1494"/>
        <v>1.4150369506032667E-7</v>
      </c>
      <c r="AX1191" s="13">
        <f t="shared" si="1495"/>
        <v>8.3921062779153443E-4</v>
      </c>
      <c r="AY1191" s="13">
        <f t="shared" si="1496"/>
        <v>5.9053076146433237E-4</v>
      </c>
      <c r="AZ1191" s="13">
        <f t="shared" si="1497"/>
        <v>2.0777059339283671E-4</v>
      </c>
      <c r="BA1191" s="13">
        <f t="shared" si="1498"/>
        <v>4.873425997517529E-5</v>
      </c>
      <c r="BB1191" s="13">
        <f t="shared" si="1499"/>
        <v>8.5732588159291993E-6</v>
      </c>
      <c r="BC1191" s="13">
        <f t="shared" si="1500"/>
        <v>1.2065559918192786E-6</v>
      </c>
      <c r="BD1191" s="13">
        <f t="shared" si="1501"/>
        <v>2.3203275686830435E-5</v>
      </c>
      <c r="BE1191" s="13">
        <f t="shared" si="1502"/>
        <v>2.9692114701681611E-5</v>
      </c>
      <c r="BF1191" s="13">
        <f t="shared" si="1503"/>
        <v>1.8997784781702237E-5</v>
      </c>
      <c r="BG1191" s="13">
        <f t="shared" si="1504"/>
        <v>8.1035168256627278E-6</v>
      </c>
      <c r="BH1191" s="13">
        <f t="shared" si="1505"/>
        <v>2.5924200781179876E-6</v>
      </c>
      <c r="BI1191" s="13">
        <f t="shared" si="1506"/>
        <v>6.6347903074832093E-7</v>
      </c>
      <c r="BJ1191" s="14">
        <f t="shared" si="1507"/>
        <v>0.50235715095161959</v>
      </c>
      <c r="BK1191" s="14">
        <f t="shared" si="1508"/>
        <v>0.29296217920799844</v>
      </c>
      <c r="BL1191" s="14">
        <f t="shared" si="1509"/>
        <v>0.19690285966372112</v>
      </c>
      <c r="BM1191" s="14">
        <f t="shared" si="1510"/>
        <v>0.31843357997843746</v>
      </c>
      <c r="BN1191" s="14">
        <f t="shared" si="1511"/>
        <v>0.68118949225756875</v>
      </c>
    </row>
    <row r="1192" spans="1:66" x14ac:dyDescent="0.25">
      <c r="A1192" t="s">
        <v>72</v>
      </c>
      <c r="B1192" t="s">
        <v>74</v>
      </c>
      <c r="C1192" t="s">
        <v>80</v>
      </c>
      <c r="D1192" s="11">
        <v>44464</v>
      </c>
      <c r="E1192" s="10">
        <f>VLOOKUP(A1192,home!$A$2:$E$405,3,FALSE)</f>
        <v>1.37037037037037</v>
      </c>
      <c r="F1192" s="10">
        <f>VLOOKUP(B1192,home!$B$2:$E$405,3,FALSE)</f>
        <v>0.44</v>
      </c>
      <c r="G1192" s="10">
        <f>VLOOKUP(C1192,away!$B$2:$E$405,4,FALSE)</f>
        <v>0.73</v>
      </c>
      <c r="H1192" s="10">
        <f>VLOOKUP(A1192,away!$A$2:$E$405,3,FALSE)</f>
        <v>1.17592592592593</v>
      </c>
      <c r="I1192" s="10">
        <f>VLOOKUP(C1192,away!$B$2:$E$405,3,FALSE)</f>
        <v>0.44</v>
      </c>
      <c r="J1192" s="10">
        <f>VLOOKUP(B1192,home!$B$2:$E$405,4,FALSE)</f>
        <v>1.02</v>
      </c>
      <c r="K1192" s="12">
        <f t="shared" si="1456"/>
        <v>0.44016296296296287</v>
      </c>
      <c r="L1192" s="12">
        <f t="shared" si="1457"/>
        <v>0.52775555555555742</v>
      </c>
      <c r="M1192" s="13">
        <f t="shared" si="1458"/>
        <v>0.37987291419820363</v>
      </c>
      <c r="N1192" s="13">
        <f t="shared" si="1459"/>
        <v>0.16720598746285667</v>
      </c>
      <c r="O1192" s="13">
        <f t="shared" si="1460"/>
        <v>0.20048004087318155</v>
      </c>
      <c r="P1192" s="13">
        <f t="shared" si="1461"/>
        <v>8.8243888805675491E-2</v>
      </c>
      <c r="Q1192" s="13">
        <f t="shared" si="1462"/>
        <v>3.6798941433399505E-2</v>
      </c>
      <c r="R1192" s="13">
        <f t="shared" si="1463"/>
        <v>5.2902227674413389E-2</v>
      </c>
      <c r="S1192" s="13">
        <f t="shared" si="1464"/>
        <v>5.1247296270019527E-3</v>
      </c>
      <c r="T1192" s="13">
        <f t="shared" si="1465"/>
        <v>1.9420845780040177E-2</v>
      </c>
      <c r="U1192" s="13">
        <f t="shared" si="1466"/>
        <v>2.3285601280511048E-2</v>
      </c>
      <c r="V1192" s="13">
        <f t="shared" si="1467"/>
        <v>1.3227408268567429E-4</v>
      </c>
      <c r="W1192" s="13">
        <f t="shared" si="1468"/>
        <v>5.3991770317418902E-3</v>
      </c>
      <c r="X1192" s="13">
        <f t="shared" si="1469"/>
        <v>2.849445673929747E-3</v>
      </c>
      <c r="Y1192" s="13">
        <f t="shared" si="1470"/>
        <v>7.5190539233508649E-4</v>
      </c>
      <c r="Z1192" s="13">
        <f t="shared" si="1471"/>
        <v>9.3064815188122069E-3</v>
      </c>
      <c r="AA1192" s="13">
        <f t="shared" si="1472"/>
        <v>4.0963684800804359E-3</v>
      </c>
      <c r="AB1192" s="13">
        <f t="shared" si="1473"/>
        <v>9.0153484379014654E-4</v>
      </c>
      <c r="AC1192" s="13">
        <f t="shared" si="1474"/>
        <v>1.9204415161160233E-6</v>
      </c>
      <c r="AD1192" s="13">
        <f t="shared" si="1475"/>
        <v>5.941294399632711E-4</v>
      </c>
      <c r="AE1192" s="13">
        <f t="shared" si="1476"/>
        <v>3.1355511265972836E-4</v>
      </c>
      <c r="AF1192" s="13">
        <f t="shared" si="1477"/>
        <v>8.274022633951016E-5</v>
      </c>
      <c r="AG1192" s="13">
        <f t="shared" si="1478"/>
        <v>1.4555538039533581E-5</v>
      </c>
      <c r="AH1192" s="13">
        <f t="shared" si="1479"/>
        <v>1.2278868310570659E-3</v>
      </c>
      <c r="AI1192" s="13">
        <f t="shared" si="1480"/>
        <v>5.4047030574128118E-4</v>
      </c>
      <c r="AJ1192" s="13">
        <f t="shared" si="1481"/>
        <v>1.1894750558429036E-4</v>
      </c>
      <c r="AK1192" s="13">
        <f t="shared" si="1482"/>
        <v>1.7452095498344945E-5</v>
      </c>
      <c r="AL1192" s="13">
        <f t="shared" si="1483"/>
        <v>1.7844623427668087E-8</v>
      </c>
      <c r="AM1192" s="13">
        <f t="shared" si="1484"/>
        <v>5.2302754935551845E-5</v>
      </c>
      <c r="AN1192" s="13">
        <f t="shared" si="1485"/>
        <v>2.760306948809834E-5</v>
      </c>
      <c r="AO1192" s="13">
        <f t="shared" si="1486"/>
        <v>7.2838366363649966E-6</v>
      </c>
      <c r="AP1192" s="13">
        <f t="shared" si="1487"/>
        <v>1.2813617502002438E-6</v>
      </c>
      <c r="AQ1192" s="13">
        <f t="shared" si="1488"/>
        <v>1.6906144558614273E-7</v>
      </c>
      <c r="AR1192" s="13">
        <f t="shared" si="1489"/>
        <v>1.2960481933677498E-4</v>
      </c>
      <c r="AS1192" s="13">
        <f t="shared" si="1490"/>
        <v>5.7047241293554383E-5</v>
      </c>
      <c r="AT1192" s="13">
        <f t="shared" si="1491"/>
        <v>1.2555041378316991E-5</v>
      </c>
      <c r="AU1192" s="13">
        <f t="shared" si="1492"/>
        <v>1.8420880710675364E-6</v>
      </c>
      <c r="AV1192" s="13">
        <f t="shared" si="1493"/>
        <v>2.0270473584995387E-7</v>
      </c>
      <c r="AW1192" s="13">
        <f t="shared" si="1494"/>
        <v>1.1514662072752842E-10</v>
      </c>
      <c r="AX1192" s="13">
        <f t="shared" si="1495"/>
        <v>3.836955930593039E-6</v>
      </c>
      <c r="AY1192" s="13">
        <f t="shared" si="1496"/>
        <v>2.0249748087923203E-6</v>
      </c>
      <c r="AZ1192" s="13">
        <f t="shared" si="1497"/>
        <v>5.3434585260009977E-7</v>
      </c>
      <c r="BA1192" s="13">
        <f t="shared" si="1498"/>
        <v>9.4001330765924542E-8</v>
      </c>
      <c r="BB1192" s="13">
        <f t="shared" si="1499"/>
        <v>1.2402431135333054E-8</v>
      </c>
      <c r="BC1192" s="13">
        <f t="shared" si="1500"/>
        <v>1.3090903868134482E-9</v>
      </c>
      <c r="BD1192" s="13">
        <f t="shared" si="1501"/>
        <v>1.1399943905292883E-5</v>
      </c>
      <c r="BE1192" s="13">
        <f t="shared" si="1502"/>
        <v>5.0178330869652851E-6</v>
      </c>
      <c r="BF1192" s="13">
        <f t="shared" si="1503"/>
        <v>1.1043321396061151E-6</v>
      </c>
      <c r="BG1192" s="13">
        <f t="shared" si="1504"/>
        <v>1.6202870222141871E-7</v>
      </c>
      <c r="BH1192" s="13">
        <f t="shared" si="1505"/>
        <v>1.7829758413705811E-8</v>
      </c>
      <c r="BI1192" s="13">
        <f t="shared" si="1506"/>
        <v>1.5695998584581135E-9</v>
      </c>
      <c r="BJ1192" s="14">
        <f t="shared" si="1507"/>
        <v>0.23352642716500521</v>
      </c>
      <c r="BK1192" s="14">
        <f t="shared" si="1508"/>
        <v>0.47337776997451508</v>
      </c>
      <c r="BL1192" s="14">
        <f t="shared" si="1509"/>
        <v>0.28378948532186549</v>
      </c>
      <c r="BM1192" s="14">
        <f t="shared" si="1510"/>
        <v>7.4494138672805563E-2</v>
      </c>
      <c r="BN1192" s="14">
        <f t="shared" si="1511"/>
        <v>0.92550400044773029</v>
      </c>
    </row>
    <row r="1193" spans="1:66" x14ac:dyDescent="0.25">
      <c r="A1193" t="s">
        <v>72</v>
      </c>
      <c r="B1193" t="s">
        <v>75</v>
      </c>
      <c r="C1193" t="s">
        <v>81</v>
      </c>
      <c r="D1193" s="11">
        <v>44464</v>
      </c>
      <c r="E1193" s="10">
        <f>VLOOKUP(A1193,home!$A$2:$E$405,3,FALSE)</f>
        <v>1.37037037037037</v>
      </c>
      <c r="F1193" s="10">
        <f>VLOOKUP(B1193,home!$B$2:$E$405,3,FALSE)</f>
        <v>1.75</v>
      </c>
      <c r="G1193" s="10">
        <f>VLOOKUP(C1193,away!$B$2:$E$405,4,FALSE)</f>
        <v>1.31</v>
      </c>
      <c r="H1193" s="10">
        <f>VLOOKUP(A1193,away!$A$2:$E$405,3,FALSE)</f>
        <v>1.17592592592593</v>
      </c>
      <c r="I1193" s="10">
        <f>VLOOKUP(C1193,away!$B$2:$E$405,3,FALSE)</f>
        <v>1.02</v>
      </c>
      <c r="J1193" s="10">
        <f>VLOOKUP(B1193,home!$B$2:$E$405,4,FALSE)</f>
        <v>1.02</v>
      </c>
      <c r="K1193" s="12">
        <f t="shared" si="1456"/>
        <v>3.1415740740740734</v>
      </c>
      <c r="L1193" s="12">
        <f t="shared" si="1457"/>
        <v>1.2234333333333378</v>
      </c>
      <c r="M1193" s="13">
        <f t="shared" si="1458"/>
        <v>1.2714560992967581E-2</v>
      </c>
      <c r="N1193" s="13">
        <f t="shared" si="1459"/>
        <v>3.9943735178740454E-2</v>
      </c>
      <c r="O1193" s="13">
        <f t="shared" si="1460"/>
        <v>1.5555417737496359E-2</v>
      </c>
      <c r="P1193" s="13">
        <f t="shared" si="1461"/>
        <v>4.8868497075510539E-2</v>
      </c>
      <c r="Q1193" s="13">
        <f t="shared" si="1462"/>
        <v>6.2743101429605805E-2</v>
      </c>
      <c r="R1193" s="13">
        <f t="shared" si="1463"/>
        <v>9.51550828698885E-3</v>
      </c>
      <c r="S1193" s="13">
        <f t="shared" si="1464"/>
        <v>4.6956595822302827E-2</v>
      </c>
      <c r="T1193" s="13">
        <f t="shared" si="1465"/>
        <v>7.6762001725694334E-2</v>
      </c>
      <c r="U1193" s="13">
        <f t="shared" si="1466"/>
        <v>2.9893674136041163E-2</v>
      </c>
      <c r="V1193" s="13">
        <f t="shared" si="1467"/>
        <v>2.0053108723029647E-2</v>
      </c>
      <c r="W1193" s="13">
        <f t="shared" si="1468"/>
        <v>6.570403359274983E-2</v>
      </c>
      <c r="X1193" s="13">
        <f t="shared" si="1469"/>
        <v>8.0384504831823522E-2</v>
      </c>
      <c r="Y1193" s="13">
        <f t="shared" si="1470"/>
        <v>4.9172541347373824E-2</v>
      </c>
      <c r="Z1193" s="13">
        <f t="shared" si="1471"/>
        <v>3.8805300073039227E-3</v>
      </c>
      <c r="AA1193" s="13">
        <f t="shared" si="1472"/>
        <v>1.2190972464612477E-2</v>
      </c>
      <c r="AB1193" s="13">
        <f t="shared" si="1473"/>
        <v>1.9149421516288744E-2</v>
      </c>
      <c r="AC1193" s="13">
        <f t="shared" si="1474"/>
        <v>4.8171407841385953E-3</v>
      </c>
      <c r="AD1193" s="13">
        <f t="shared" si="1475"/>
        <v>5.1603522124268726E-2</v>
      </c>
      <c r="AE1193" s="13">
        <f t="shared" si="1476"/>
        <v>6.3133469084234728E-2</v>
      </c>
      <c r="AF1193" s="13">
        <f t="shared" si="1477"/>
        <v>3.861979526331126E-2</v>
      </c>
      <c r="AG1193" s="13">
        <f t="shared" si="1478"/>
        <v>1.574958161721465E-2</v>
      </c>
      <c r="AH1193" s="13">
        <f t="shared" si="1479"/>
        <v>1.1868924404839702E-3</v>
      </c>
      <c r="AI1193" s="13">
        <f t="shared" si="1480"/>
        <v>3.7287105197389456E-3</v>
      </c>
      <c r="AJ1193" s="13">
        <f t="shared" si="1481"/>
        <v>5.8570101492695708E-3</v>
      </c>
      <c r="AK1193" s="13">
        <f t="shared" si="1482"/>
        <v>6.1334104121779998E-3</v>
      </c>
      <c r="AL1193" s="13">
        <f t="shared" si="1483"/>
        <v>7.4058846531060811E-4</v>
      </c>
      <c r="AM1193" s="13">
        <f t="shared" si="1484"/>
        <v>3.2423257447302088E-2</v>
      </c>
      <c r="AN1193" s="13">
        <f t="shared" si="1485"/>
        <v>3.9667693936277761E-2</v>
      </c>
      <c r="AO1193" s="13">
        <f t="shared" si="1486"/>
        <v>2.4265389509053468E-2</v>
      </c>
      <c r="AP1193" s="13">
        <f t="shared" si="1487"/>
        <v>9.8956954572310303E-3</v>
      </c>
      <c r="AQ1193" s="13">
        <f t="shared" si="1488"/>
        <v>3.0266809197229323E-3</v>
      </c>
      <c r="AR1193" s="13">
        <f t="shared" si="1489"/>
        <v>2.9041675495388884E-4</v>
      </c>
      <c r="AS1193" s="13">
        <f t="shared" si="1490"/>
        <v>9.1236574803986025E-4</v>
      </c>
      <c r="AT1193" s="13">
        <f t="shared" si="1491"/>
        <v>1.4331322900576124E-3</v>
      </c>
      <c r="AU1193" s="13">
        <f t="shared" si="1492"/>
        <v>1.5007637490544665E-3</v>
      </c>
      <c r="AV1193" s="13">
        <f t="shared" si="1493"/>
        <v>1.1786901213349304E-3</v>
      </c>
      <c r="AW1193" s="13">
        <f t="shared" si="1494"/>
        <v>7.9068237133799463E-5</v>
      </c>
      <c r="AX1193" s="13">
        <f t="shared" si="1495"/>
        <v>1.6976677498912223E-2</v>
      </c>
      <c r="AY1193" s="13">
        <f t="shared" si="1496"/>
        <v>2.0769833141419249E-2</v>
      </c>
      <c r="AZ1193" s="13">
        <f t="shared" si="1497"/>
        <v>1.2705253096491892E-2</v>
      </c>
      <c r="BA1193" s="13">
        <f t="shared" si="1498"/>
        <v>5.1813433822282626E-3</v>
      </c>
      <c r="BB1193" s="13">
        <f t="shared" si="1499"/>
        <v>1.5847570513160387E-3</v>
      </c>
      <c r="BC1193" s="13">
        <f t="shared" si="1500"/>
        <v>3.8776892036301863E-4</v>
      </c>
      <c r="BD1193" s="13">
        <f t="shared" si="1501"/>
        <v>5.9217589761514472E-5</v>
      </c>
      <c r="BE1193" s="13">
        <f t="shared" si="1502"/>
        <v>1.8603644472392814E-4</v>
      </c>
      <c r="BF1193" s="13">
        <f t="shared" si="1503"/>
        <v>2.922236357888037E-4</v>
      </c>
      <c r="BG1193" s="13">
        <f t="shared" si="1504"/>
        <v>3.0601406600859005E-4</v>
      </c>
      <c r="BH1193" s="13">
        <f t="shared" si="1505"/>
        <v>2.403414640186447E-4</v>
      </c>
      <c r="BI1193" s="13">
        <f t="shared" si="1506"/>
        <v>1.5101010245719616E-4</v>
      </c>
      <c r="BJ1193" s="14">
        <f t="shared" si="1507"/>
        <v>0.710700636555335</v>
      </c>
      <c r="BK1193" s="14">
        <f t="shared" si="1508"/>
        <v>0.15492032500467903</v>
      </c>
      <c r="BL1193" s="14">
        <f t="shared" si="1509"/>
        <v>0.10976122962929752</v>
      </c>
      <c r="BM1193" s="14">
        <f t="shared" si="1510"/>
        <v>0.76923113559102052</v>
      </c>
      <c r="BN1193" s="14">
        <f t="shared" si="1511"/>
        <v>0.18934082070130961</v>
      </c>
    </row>
    <row r="1194" spans="1:66" x14ac:dyDescent="0.25">
      <c r="A1194" t="s">
        <v>72</v>
      </c>
      <c r="B1194" t="s">
        <v>103</v>
      </c>
      <c r="C1194" t="s">
        <v>89</v>
      </c>
      <c r="D1194" s="11">
        <v>44464</v>
      </c>
      <c r="E1194" s="10">
        <f>VLOOKUP(A1194,home!$A$2:$E$405,3,FALSE)</f>
        <v>1.37037037037037</v>
      </c>
      <c r="F1194" s="10">
        <f>VLOOKUP(B1194,home!$B$2:$E$405,3,FALSE)</f>
        <v>0.28999999999999998</v>
      </c>
      <c r="G1194" s="10">
        <f>VLOOKUP(C1194,away!$B$2:$E$405,4,FALSE)</f>
        <v>1.17</v>
      </c>
      <c r="H1194" s="10">
        <f>VLOOKUP(A1194,away!$A$2:$E$405,3,FALSE)</f>
        <v>1.17592592592593</v>
      </c>
      <c r="I1194" s="10">
        <f>VLOOKUP(C1194,away!$B$2:$E$405,3,FALSE)</f>
        <v>0.57999999999999996</v>
      </c>
      <c r="J1194" s="10">
        <f>VLOOKUP(B1194,home!$B$2:$E$405,4,FALSE)</f>
        <v>1.02</v>
      </c>
      <c r="K1194" s="12">
        <f t="shared" si="1456"/>
        <v>0.46496666666666647</v>
      </c>
      <c r="L1194" s="12">
        <f t="shared" si="1457"/>
        <v>0.69567777777778017</v>
      </c>
      <c r="M1194" s="13">
        <f t="shared" si="1458"/>
        <v>0.31328422153770324</v>
      </c>
      <c r="N1194" s="13">
        <f t="shared" si="1459"/>
        <v>0.14566672020764737</v>
      </c>
      <c r="O1194" s="13">
        <f t="shared" si="1460"/>
        <v>0.21794487105219115</v>
      </c>
      <c r="P1194" s="13">
        <f t="shared" si="1461"/>
        <v>0.10133710021023377</v>
      </c>
      <c r="Q1194" s="13">
        <f t="shared" si="1462"/>
        <v>3.3865084669607866E-2</v>
      </c>
      <c r="R1194" s="13">
        <f t="shared" si="1463"/>
        <v>7.5809701785826591E-2</v>
      </c>
      <c r="S1194" s="13">
        <f t="shared" si="1464"/>
        <v>8.1948013760589911E-3</v>
      </c>
      <c r="T1194" s="13">
        <f t="shared" si="1465"/>
        <v>2.355918684720917E-2</v>
      </c>
      <c r="U1194" s="13">
        <f t="shared" si="1466"/>
        <v>3.5248984340349829E-2</v>
      </c>
      <c r="V1194" s="13">
        <f t="shared" si="1467"/>
        <v>2.9452751461865254E-4</v>
      </c>
      <c r="W1194" s="13">
        <f t="shared" si="1468"/>
        <v>5.2487118450706659E-3</v>
      </c>
      <c r="X1194" s="13">
        <f t="shared" si="1469"/>
        <v>3.6514121925746734E-3</v>
      </c>
      <c r="Y1194" s="13">
        <f t="shared" si="1470"/>
        <v>1.2701031599405203E-3</v>
      </c>
      <c r="Z1194" s="13">
        <f t="shared" si="1471"/>
        <v>1.7579708290786686E-2</v>
      </c>
      <c r="AA1194" s="13">
        <f t="shared" si="1472"/>
        <v>8.1739783649394469E-3</v>
      </c>
      <c r="AB1194" s="13">
        <f t="shared" si="1473"/>
        <v>1.9003137368756714E-3</v>
      </c>
      <c r="AC1194" s="13">
        <f t="shared" si="1474"/>
        <v>5.9543703073132396E-6</v>
      </c>
      <c r="AD1194" s="13">
        <f t="shared" si="1475"/>
        <v>6.1011901272408915E-4</v>
      </c>
      <c r="AE1194" s="13">
        <f t="shared" si="1476"/>
        <v>4.244462389518675E-4</v>
      </c>
      <c r="AF1194" s="13">
        <f t="shared" si="1477"/>
        <v>1.4763890815008593E-4</v>
      </c>
      <c r="AG1194" s="13">
        <f t="shared" si="1478"/>
        <v>3.4236369178463193E-5</v>
      </c>
      <c r="AH1194" s="13">
        <f t="shared" si="1479"/>
        <v>3.0574530994290248E-3</v>
      </c>
      <c r="AI1194" s="13">
        <f t="shared" si="1480"/>
        <v>1.4216137761311818E-3</v>
      </c>
      <c r="AJ1194" s="13">
        <f t="shared" si="1481"/>
        <v>3.3050150938756406E-4</v>
      </c>
      <c r="AK1194" s="13">
        <f t="shared" si="1482"/>
        <v>5.1224061716079217E-5</v>
      </c>
      <c r="AL1194" s="13">
        <f t="shared" si="1483"/>
        <v>7.704168662684146E-8</v>
      </c>
      <c r="AM1194" s="13">
        <f t="shared" si="1484"/>
        <v>5.6737000723255463E-5</v>
      </c>
      <c r="AN1194" s="13">
        <f t="shared" si="1485"/>
        <v>3.9470670580930662E-5</v>
      </c>
      <c r="AO1194" s="13">
        <f t="shared" si="1486"/>
        <v>1.3729434198570324E-5</v>
      </c>
      <c r="AP1194" s="13">
        <f t="shared" si="1487"/>
        <v>3.1837540911358873E-6</v>
      </c>
      <c r="AQ1194" s="13">
        <f t="shared" si="1488"/>
        <v>5.537167427780825E-7</v>
      </c>
      <c r="AR1194" s="13">
        <f t="shared" si="1489"/>
        <v>4.2540043557411425E-4</v>
      </c>
      <c r="AS1194" s="13">
        <f t="shared" si="1490"/>
        <v>1.977970225274439E-4</v>
      </c>
      <c r="AT1194" s="13">
        <f t="shared" si="1491"/>
        <v>4.598451112058856E-5</v>
      </c>
      <c r="AU1194" s="13">
        <f t="shared" si="1492"/>
        <v>7.1270882846787734E-6</v>
      </c>
      <c r="AV1194" s="13">
        <f t="shared" si="1493"/>
        <v>8.2846462069153482E-7</v>
      </c>
      <c r="AW1194" s="13">
        <f t="shared" si="1494"/>
        <v>6.9223448632092029E-10</v>
      </c>
      <c r="AX1194" s="13">
        <f t="shared" si="1495"/>
        <v>4.3968023504927193E-6</v>
      </c>
      <c r="AY1194" s="13">
        <f t="shared" si="1496"/>
        <v>3.0587576885188954E-6</v>
      </c>
      <c r="AZ1194" s="13">
        <f t="shared" si="1497"/>
        <v>1.0639548757547623E-6</v>
      </c>
      <c r="BA1194" s="13">
        <f t="shared" si="1498"/>
        <v>2.4672325454030244E-7</v>
      </c>
      <c r="BB1194" s="13">
        <f t="shared" si="1499"/>
        <v>4.2909971361174802E-8</v>
      </c>
      <c r="BC1194" s="13">
        <f t="shared" si="1500"/>
        <v>5.9703027042100569E-9</v>
      </c>
      <c r="BD1194" s="13">
        <f t="shared" si="1501"/>
        <v>4.9323604947649891E-5</v>
      </c>
      <c r="BE1194" s="13">
        <f t="shared" si="1502"/>
        <v>2.293383218049227E-5</v>
      </c>
      <c r="BF1194" s="13">
        <f t="shared" si="1503"/>
        <v>5.3317337514281085E-6</v>
      </c>
      <c r="BG1194" s="13">
        <f t="shared" si="1504"/>
        <v>8.2635948998522949E-7</v>
      </c>
      <c r="BH1194" s="13">
        <f t="shared" si="1505"/>
        <v>9.6057404381699695E-8</v>
      </c>
      <c r="BI1194" s="13">
        <f t="shared" si="1506"/>
        <v>8.9326982248021928E-9</v>
      </c>
      <c r="BJ1194" s="14">
        <f t="shared" si="1507"/>
        <v>0.21460014914583486</v>
      </c>
      <c r="BK1194" s="14">
        <f t="shared" si="1508"/>
        <v>0.42311974080829717</v>
      </c>
      <c r="BL1194" s="14">
        <f t="shared" si="1509"/>
        <v>0.34469429976944621</v>
      </c>
      <c r="BM1194" s="14">
        <f t="shared" si="1510"/>
        <v>0.11208314048570084</v>
      </c>
      <c r="BN1194" s="14">
        <f t="shared" si="1511"/>
        <v>0.88790769946321002</v>
      </c>
    </row>
    <row r="1195" spans="1:66" x14ac:dyDescent="0.25">
      <c r="A1195" t="s">
        <v>72</v>
      </c>
      <c r="B1195" t="s">
        <v>77</v>
      </c>
      <c r="C1195" t="s">
        <v>78</v>
      </c>
      <c r="D1195" s="11">
        <v>44464</v>
      </c>
      <c r="E1195" s="10">
        <f>VLOOKUP(A1195,home!$A$2:$E$405,3,FALSE)</f>
        <v>1.37037037037037</v>
      </c>
      <c r="F1195" s="10">
        <f>VLOOKUP(B1195,home!$B$2:$E$405,3,FALSE)</f>
        <v>1.61</v>
      </c>
      <c r="G1195" s="10">
        <f>VLOOKUP(C1195,away!$B$2:$E$405,4,FALSE)</f>
        <v>1.17</v>
      </c>
      <c r="H1195" s="10">
        <f>VLOOKUP(A1195,away!$A$2:$E$405,3,FALSE)</f>
        <v>1.17592592592593</v>
      </c>
      <c r="I1195" s="10">
        <f>VLOOKUP(C1195,away!$B$2:$E$405,3,FALSE)</f>
        <v>1.02</v>
      </c>
      <c r="J1195" s="10">
        <f>VLOOKUP(B1195,home!$B$2:$E$405,4,FALSE)</f>
        <v>1.02</v>
      </c>
      <c r="K1195" s="12">
        <f t="shared" si="1456"/>
        <v>2.5813666666666659</v>
      </c>
      <c r="L1195" s="12">
        <f t="shared" si="1457"/>
        <v>1.2234333333333378</v>
      </c>
      <c r="M1195" s="13">
        <f t="shared" si="1458"/>
        <v>2.2263649450703967E-2</v>
      </c>
      <c r="N1195" s="13">
        <f t="shared" si="1459"/>
        <v>5.7470642570398849E-2</v>
      </c>
      <c r="O1195" s="13">
        <f t="shared" si="1460"/>
        <v>2.7238090859639689E-2</v>
      </c>
      <c r="P1195" s="13">
        <f t="shared" si="1461"/>
        <v>7.0311499808711875E-2</v>
      </c>
      <c r="Q1195" s="13">
        <f t="shared" si="1462"/>
        <v>7.4176400521570943E-2</v>
      </c>
      <c r="R1195" s="13">
        <f t="shared" si="1463"/>
        <v>1.6661994147022654E-2</v>
      </c>
      <c r="S1195" s="13">
        <f t="shared" si="1464"/>
        <v>5.5513214671934367E-2</v>
      </c>
      <c r="T1195" s="13">
        <f t="shared" si="1465"/>
        <v>9.0749880944774264E-2</v>
      </c>
      <c r="U1195" s="13">
        <f t="shared" si="1466"/>
        <v>4.3010716291319362E-2</v>
      </c>
      <c r="V1195" s="13">
        <f t="shared" si="1467"/>
        <v>1.9479772230060859E-2</v>
      </c>
      <c r="W1195" s="13">
        <f t="shared" si="1468"/>
        <v>6.3825495919899708E-2</v>
      </c>
      <c r="X1195" s="13">
        <f t="shared" si="1469"/>
        <v>7.8086239224936252E-2</v>
      </c>
      <c r="Y1195" s="13">
        <f t="shared" si="1470"/>
        <v>4.7766653971214094E-2</v>
      </c>
      <c r="Z1195" s="13">
        <f t="shared" si="1471"/>
        <v>6.7949463464241633E-3</v>
      </c>
      <c r="AA1195" s="13">
        <f t="shared" si="1472"/>
        <v>1.7540248000447782E-2</v>
      </c>
      <c r="AB1195" s="13">
        <f t="shared" si="1473"/>
        <v>2.2638905756711274E-2</v>
      </c>
      <c r="AC1195" s="13">
        <f t="shared" si="1474"/>
        <v>3.8449783481711709E-3</v>
      </c>
      <c r="AD1195" s="13">
        <f t="shared" si="1475"/>
        <v>4.1189251912774609E-2</v>
      </c>
      <c r="AE1195" s="13">
        <f t="shared" si="1476"/>
        <v>5.0392303765152392E-2</v>
      </c>
      <c r="AF1195" s="13">
        <f t="shared" si="1477"/>
        <v>3.0825812084873252E-2</v>
      </c>
      <c r="AG1195" s="13">
        <f t="shared" si="1478"/>
        <v>1.2571108677234525E-2</v>
      </c>
      <c r="AH1195" s="13">
        <f t="shared" si="1479"/>
        <v>2.0782909646067252E-3</v>
      </c>
      <c r="AI1195" s="13">
        <f t="shared" si="1480"/>
        <v>5.3648310196703118E-3</v>
      </c>
      <c r="AJ1195" s="13">
        <f t="shared" si="1481"/>
        <v>6.9242979832381422E-3</v>
      </c>
      <c r="AK1195" s="13">
        <f t="shared" si="1482"/>
        <v>5.958050667999387E-3</v>
      </c>
      <c r="AL1195" s="13">
        <f t="shared" si="1483"/>
        <v>4.8571766275881656E-4</v>
      </c>
      <c r="AM1195" s="13">
        <f t="shared" si="1484"/>
        <v>2.1264912382514507E-2</v>
      </c>
      <c r="AN1195" s="13">
        <f t="shared" si="1485"/>
        <v>2.6016202639181092E-2</v>
      </c>
      <c r="AO1195" s="13">
        <f t="shared" si="1486"/>
        <v>1.5914544757764451E-2</v>
      </c>
      <c r="AP1195" s="13">
        <f t="shared" si="1487"/>
        <v>6.4901281804914538E-3</v>
      </c>
      <c r="AQ1195" s="13">
        <f t="shared" si="1488"/>
        <v>1.9850597884048227E-3</v>
      </c>
      <c r="AR1195" s="13">
        <f t="shared" si="1489"/>
        <v>5.0853008849307277E-4</v>
      </c>
      <c r="AS1195" s="13">
        <f t="shared" si="1490"/>
        <v>1.312702619433068E-3</v>
      </c>
      <c r="AT1195" s="13">
        <f t="shared" si="1491"/>
        <v>1.6942833925252701E-3</v>
      </c>
      <c r="AU1195" s="13">
        <f t="shared" si="1492"/>
        <v>1.4578555577838823E-3</v>
      </c>
      <c r="AV1195" s="13">
        <f t="shared" si="1493"/>
        <v>9.4081493541951344E-4</v>
      </c>
      <c r="AW1195" s="13">
        <f t="shared" si="1494"/>
        <v>4.2609987075035835E-5</v>
      </c>
      <c r="AX1195" s="13">
        <f t="shared" si="1495"/>
        <v>9.1487559989683678E-3</v>
      </c>
      <c r="AY1195" s="13">
        <f t="shared" si="1496"/>
        <v>1.1192893047671241E-2</v>
      </c>
      <c r="AZ1195" s="13">
        <f t="shared" si="1497"/>
        <v>6.8468792254779845E-3</v>
      </c>
      <c r="BA1195" s="13">
        <f t="shared" si="1498"/>
        <v>2.7922334245857709E-3</v>
      </c>
      <c r="BB1195" s="13">
        <f t="shared" si="1499"/>
        <v>8.540278615214329E-4</v>
      </c>
      <c r="BC1195" s="13">
        <f t="shared" si="1500"/>
        <v>2.089692306761418E-4</v>
      </c>
      <c r="BD1195" s="13">
        <f t="shared" si="1501"/>
        <v>1.0369211021089607E-4</v>
      </c>
      <c r="BE1195" s="13">
        <f t="shared" si="1502"/>
        <v>2.6766735689473335E-4</v>
      </c>
      <c r="BF1195" s="13">
        <f t="shared" si="1503"/>
        <v>3.4547379642141737E-4</v>
      </c>
      <c r="BG1195" s="13">
        <f t="shared" si="1504"/>
        <v>2.9726484742967753E-4</v>
      </c>
      <c r="BH1195" s="13">
        <f t="shared" si="1505"/>
        <v>1.9183739208168045E-4</v>
      </c>
      <c r="BI1195" s="13">
        <f t="shared" si="1506"/>
        <v>9.9040529867982702E-5</v>
      </c>
      <c r="BJ1195" s="14">
        <f t="shared" si="1507"/>
        <v>0.64976839613008619</v>
      </c>
      <c r="BK1195" s="14">
        <f t="shared" si="1508"/>
        <v>0.1830917252200123</v>
      </c>
      <c r="BL1195" s="14">
        <f t="shared" si="1509"/>
        <v>0.15463458831721652</v>
      </c>
      <c r="BM1195" s="14">
        <f t="shared" si="1510"/>
        <v>0.71501709559509519</v>
      </c>
      <c r="BN1195" s="14">
        <f t="shared" si="1511"/>
        <v>0.26812227735804794</v>
      </c>
    </row>
    <row r="1196" spans="1:66" x14ac:dyDescent="0.25">
      <c r="A1196" t="s">
        <v>72</v>
      </c>
      <c r="B1196" t="s">
        <v>79</v>
      </c>
      <c r="C1196" t="s">
        <v>68</v>
      </c>
      <c r="D1196" s="11">
        <v>44464</v>
      </c>
      <c r="E1196" s="10">
        <f>VLOOKUP(A1196,home!$A$2:$E$405,3,FALSE)</f>
        <v>1.37037037037037</v>
      </c>
      <c r="F1196" s="10">
        <f>VLOOKUP(B1196,home!$B$2:$E$405,3,FALSE)</f>
        <v>0.44</v>
      </c>
      <c r="G1196" s="10">
        <f>VLOOKUP(C1196,away!$B$2:$E$405,4,FALSE)</f>
        <v>0.73</v>
      </c>
      <c r="H1196" s="10">
        <f>VLOOKUP(A1196,away!$A$2:$E$405,3,FALSE)</f>
        <v>1.17592592592593</v>
      </c>
      <c r="I1196" s="10">
        <f>VLOOKUP(C1196,away!$B$2:$E$405,3,FALSE)</f>
        <v>1.75</v>
      </c>
      <c r="J1196" s="10">
        <f>VLOOKUP(B1196,home!$B$2:$E$405,4,FALSE)</f>
        <v>0.68</v>
      </c>
      <c r="K1196" s="12">
        <f t="shared" si="1456"/>
        <v>0.44016296296296287</v>
      </c>
      <c r="L1196" s="12">
        <f t="shared" si="1457"/>
        <v>1.3993518518518566</v>
      </c>
      <c r="M1196" s="13">
        <f t="shared" si="1458"/>
        <v>0.15889450066542127</v>
      </c>
      <c r="N1196" s="13">
        <f t="shared" si="1459"/>
        <v>6.9939474211412306E-2</v>
      </c>
      <c r="O1196" s="13">
        <f t="shared" si="1460"/>
        <v>0.22234931375523329</v>
      </c>
      <c r="P1196" s="13">
        <f t="shared" si="1461"/>
        <v>9.7869932755284952E-2</v>
      </c>
      <c r="Q1196" s="13">
        <f t="shared" si="1462"/>
        <v>1.5392383098483484E-2</v>
      </c>
      <c r="R1196" s="13">
        <f t="shared" si="1463"/>
        <v>0.15557246198068767</v>
      </c>
      <c r="S1196" s="13">
        <f t="shared" si="1464"/>
        <v>1.5070571507212157E-2</v>
      </c>
      <c r="T1196" s="13">
        <f t="shared" si="1465"/>
        <v>2.1539359793276078E-2</v>
      </c>
      <c r="U1196" s="13">
        <f t="shared" si="1466"/>
        <v>6.8477235820862362E-2</v>
      </c>
      <c r="V1196" s="13">
        <f t="shared" si="1467"/>
        <v>1.0314012084312557E-3</v>
      </c>
      <c r="W1196" s="13">
        <f t="shared" si="1468"/>
        <v>2.2583856505631744E-3</v>
      </c>
      <c r="X1196" s="13">
        <f t="shared" si="1469"/>
        <v>3.1602761423112375E-3</v>
      </c>
      <c r="Y1196" s="13">
        <f t="shared" si="1470"/>
        <v>2.2111691360532366E-3</v>
      </c>
      <c r="Z1196" s="13">
        <f t="shared" si="1471"/>
        <v>7.2566870923275961E-2</v>
      </c>
      <c r="AA1196" s="13">
        <f t="shared" si="1472"/>
        <v>3.194124891854002E-2</v>
      </c>
      <c r="AB1196" s="13">
        <f t="shared" si="1473"/>
        <v>7.0296773823610541E-3</v>
      </c>
      <c r="AC1196" s="13">
        <f t="shared" si="1474"/>
        <v>3.970526296149132E-5</v>
      </c>
      <c r="AD1196" s="13">
        <f t="shared" si="1475"/>
        <v>2.4851442986623123E-4</v>
      </c>
      <c r="AE1196" s="13">
        <f t="shared" si="1476"/>
        <v>3.4775912764521894E-4</v>
      </c>
      <c r="AF1196" s="13">
        <f t="shared" si="1477"/>
        <v>2.4331868963436176E-4</v>
      </c>
      <c r="AG1196" s="13">
        <f t="shared" si="1478"/>
        <v>1.1349615297667045E-4</v>
      </c>
      <c r="AH1196" s="13">
        <f t="shared" si="1479"/>
        <v>2.5386646302395195E-2</v>
      </c>
      <c r="AI1196" s="13">
        <f t="shared" si="1480"/>
        <v>1.1174261456155014E-2</v>
      </c>
      <c r="AJ1196" s="13">
        <f t="shared" si="1481"/>
        <v>2.4592480157320114E-3</v>
      </c>
      <c r="AK1196" s="13">
        <f t="shared" si="1482"/>
        <v>3.6082329775512982E-4</v>
      </c>
      <c r="AL1196" s="13">
        <f t="shared" si="1483"/>
        <v>9.782469247956104E-7</v>
      </c>
      <c r="AM1196" s="13">
        <f t="shared" si="1484"/>
        <v>2.1877369557794361E-5</v>
      </c>
      <c r="AN1196" s="13">
        <f t="shared" si="1485"/>
        <v>3.0614137604346966E-5</v>
      </c>
      <c r="AO1196" s="13">
        <f t="shared" si="1486"/>
        <v>2.141997507474525E-5</v>
      </c>
      <c r="AP1196" s="13">
        <f t="shared" si="1487"/>
        <v>9.991360595821794E-6</v>
      </c>
      <c r="AQ1196" s="13">
        <f t="shared" si="1488"/>
        <v>3.4953572380707219E-6</v>
      </c>
      <c r="AR1196" s="13">
        <f t="shared" si="1489"/>
        <v>7.1049701031129561E-3</v>
      </c>
      <c r="AS1196" s="13">
        <f t="shared" si="1490"/>
        <v>3.1273446923494666E-3</v>
      </c>
      <c r="AT1196" s="13">
        <f t="shared" si="1491"/>
        <v>6.8827065299551838E-4</v>
      </c>
      <c r="AU1196" s="13">
        <f t="shared" si="1492"/>
        <v>1.0098374998098689E-4</v>
      </c>
      <c r="AV1196" s="13">
        <f t="shared" si="1493"/>
        <v>1.1112326650685555E-5</v>
      </c>
      <c r="AW1196" s="13">
        <f t="shared" si="1494"/>
        <v>1.6737339056709033E-8</v>
      </c>
      <c r="AX1196" s="13">
        <f t="shared" si="1495"/>
        <v>1.604934634399082E-6</v>
      </c>
      <c r="AY1196" s="13">
        <f t="shared" si="1496"/>
        <v>2.2458682527475375E-6</v>
      </c>
      <c r="AZ1196" s="13">
        <f t="shared" si="1497"/>
        <v>1.5713799492487807E-6</v>
      </c>
      <c r="BA1196" s="13">
        <f t="shared" si="1498"/>
        <v>7.3297114731471939E-7</v>
      </c>
      <c r="BB1196" s="13">
        <f t="shared" si="1499"/>
        <v>2.5642113308720791E-7</v>
      </c>
      <c r="BC1196" s="13">
        <f t="shared" si="1500"/>
        <v>7.1764677487907112E-8</v>
      </c>
      <c r="BD1196" s="13">
        <f t="shared" si="1501"/>
        <v>1.6570588451905342E-3</v>
      </c>
      <c r="BE1196" s="13">
        <f t="shared" si="1502"/>
        <v>7.2937593110305109E-4</v>
      </c>
      <c r="BF1196" s="13">
        <f t="shared" si="1503"/>
        <v>1.6052213547409439E-4</v>
      </c>
      <c r="BG1196" s="13">
        <f t="shared" si="1504"/>
        <v>2.3551966257139848E-5</v>
      </c>
      <c r="BH1196" s="13">
        <f t="shared" si="1505"/>
        <v>2.5916758128365984E-6</v>
      </c>
      <c r="BI1196" s="13">
        <f t="shared" si="1506"/>
        <v>2.2815194096352053E-7</v>
      </c>
      <c r="BJ1196" s="14">
        <f t="shared" si="1507"/>
        <v>0.11554801797208704</v>
      </c>
      <c r="BK1196" s="14">
        <f t="shared" si="1508"/>
        <v>0.27290933551448865</v>
      </c>
      <c r="BL1196" s="14">
        <f t="shared" si="1509"/>
        <v>0.5383569271605898</v>
      </c>
      <c r="BM1196" s="14">
        <f t="shared" si="1510"/>
        <v>0.27936085597300508</v>
      </c>
      <c r="BN1196" s="14">
        <f t="shared" si="1511"/>
        <v>0.72001806646652289</v>
      </c>
    </row>
    <row r="1197" spans="1:66" x14ac:dyDescent="0.25">
      <c r="A1197" t="s">
        <v>72</v>
      </c>
      <c r="B1197" t="s">
        <v>85</v>
      </c>
      <c r="C1197" t="s">
        <v>86</v>
      </c>
      <c r="D1197" s="11">
        <v>44464</v>
      </c>
      <c r="E1197" s="10">
        <f>VLOOKUP(A1197,home!$A$2:$E$405,3,FALSE)</f>
        <v>1.37037037037037</v>
      </c>
      <c r="F1197" s="10">
        <f>VLOOKUP(B1197,home!$B$2:$E$405,3,FALSE)</f>
        <v>0.57999999999999996</v>
      </c>
      <c r="G1197" s="10">
        <f>VLOOKUP(C1197,away!$B$2:$E$405,4,FALSE)</f>
        <v>0.88</v>
      </c>
      <c r="H1197" s="10">
        <f>VLOOKUP(A1197,away!$A$2:$E$405,3,FALSE)</f>
        <v>1.17592592592593</v>
      </c>
      <c r="I1197" s="10">
        <f>VLOOKUP(C1197,away!$B$2:$E$405,3,FALSE)</f>
        <v>0.57999999999999996</v>
      </c>
      <c r="J1197" s="10">
        <f>VLOOKUP(B1197,home!$B$2:$E$405,4,FALSE)</f>
        <v>1.53</v>
      </c>
      <c r="K1197" s="12">
        <f t="shared" si="1456"/>
        <v>0.69943703703703675</v>
      </c>
      <c r="L1197" s="12">
        <f t="shared" si="1457"/>
        <v>1.0435166666666702</v>
      </c>
      <c r="M1197" s="13">
        <f t="shared" si="1458"/>
        <v>0.17500273025840812</v>
      </c>
      <c r="N1197" s="13">
        <f t="shared" si="1459"/>
        <v>0.12240339112533274</v>
      </c>
      <c r="O1197" s="13">
        <f t="shared" si="1460"/>
        <v>0.18261826573682044</v>
      </c>
      <c r="P1197" s="13">
        <f t="shared" si="1461"/>
        <v>0.12772997869580391</v>
      </c>
      <c r="Q1197" s="13">
        <f t="shared" si="1462"/>
        <v>4.2806732605994123E-2</v>
      </c>
      <c r="R1197" s="13">
        <f t="shared" si="1463"/>
        <v>9.5282601967067532E-2</v>
      </c>
      <c r="S1197" s="13">
        <f t="shared" si="1464"/>
        <v>2.3306704177614761E-2</v>
      </c>
      <c r="T1197" s="13">
        <f t="shared" si="1465"/>
        <v>4.4669538919898451E-2</v>
      </c>
      <c r="U1197" s="13">
        <f t="shared" si="1466"/>
        <v>6.6644180801025049E-2</v>
      </c>
      <c r="V1197" s="13">
        <f t="shared" si="1467"/>
        <v>1.8901069103197336E-3</v>
      </c>
      <c r="W1197" s="13">
        <f t="shared" si="1468"/>
        <v>9.9802047397244149E-3</v>
      </c>
      <c r="X1197" s="13">
        <f t="shared" si="1469"/>
        <v>1.0414509982648123E-2</v>
      </c>
      <c r="Y1197" s="13">
        <f t="shared" si="1470"/>
        <v>5.4338573710298651E-3</v>
      </c>
      <c r="Z1197" s="13">
        <f t="shared" si="1471"/>
        <v>3.3142994398667143E-2</v>
      </c>
      <c r="AA1197" s="13">
        <f t="shared" si="1472"/>
        <v>2.3181437800738853E-2</v>
      </c>
      <c r="AB1197" s="13">
        <f t="shared" si="1473"/>
        <v>8.1069780848035712E-3</v>
      </c>
      <c r="AC1197" s="13">
        <f t="shared" si="1474"/>
        <v>8.622126745945866E-5</v>
      </c>
      <c r="AD1197" s="13">
        <f t="shared" si="1475"/>
        <v>1.7451312080439586E-3</v>
      </c>
      <c r="AE1197" s="13">
        <f t="shared" si="1476"/>
        <v>1.8210735011140108E-3</v>
      </c>
      <c r="AF1197" s="13">
        <f t="shared" si="1477"/>
        <v>9.5016027481874764E-4</v>
      </c>
      <c r="AG1197" s="13">
        <f t="shared" si="1478"/>
        <v>3.3050269425931561E-4</v>
      </c>
      <c r="AH1197" s="13">
        <f t="shared" si="1479"/>
        <v>8.6463167595623135E-3</v>
      </c>
      <c r="AI1197" s="13">
        <f t="shared" si="1480"/>
        <v>6.0475541755919378E-3</v>
      </c>
      <c r="AJ1197" s="13">
        <f t="shared" si="1481"/>
        <v>2.114941686948492E-3</v>
      </c>
      <c r="AK1197" s="13">
        <f t="shared" si="1482"/>
        <v>4.9308951567512179E-4</v>
      </c>
      <c r="AL1197" s="13">
        <f t="shared" si="1483"/>
        <v>2.5172271631328433E-6</v>
      </c>
      <c r="AM1197" s="13">
        <f t="shared" si="1484"/>
        <v>2.4412188027902624E-4</v>
      </c>
      <c r="AN1197" s="13">
        <f t="shared" si="1485"/>
        <v>2.5474525076916939E-4</v>
      </c>
      <c r="AO1197" s="13">
        <f t="shared" si="1486"/>
        <v>1.3291545746590432E-4</v>
      </c>
      <c r="AP1197" s="13">
        <f t="shared" si="1487"/>
        <v>4.6233165041098683E-5</v>
      </c>
      <c r="AQ1197" s="13">
        <f t="shared" si="1488"/>
        <v>1.2061269568284331E-5</v>
      </c>
      <c r="AR1197" s="13">
        <f t="shared" si="1489"/>
        <v>1.8045151287765268E-3</v>
      </c>
      <c r="AS1197" s="13">
        <f t="shared" si="1490"/>
        <v>1.2621447149599608E-3</v>
      </c>
      <c r="AT1197" s="13">
        <f t="shared" si="1491"/>
        <v>4.4139537987177507E-4</v>
      </c>
      <c r="AU1197" s="13">
        <f t="shared" si="1492"/>
        <v>1.0290942555311723E-4</v>
      </c>
      <c r="AV1197" s="13">
        <f t="shared" si="1493"/>
        <v>1.7994665923013954E-5</v>
      </c>
      <c r="AW1197" s="13">
        <f t="shared" si="1494"/>
        <v>5.1034977099546776E-8</v>
      </c>
      <c r="AX1197" s="13">
        <f t="shared" si="1495"/>
        <v>2.8457980769712042E-5</v>
      </c>
      <c r="AY1197" s="13">
        <f t="shared" si="1496"/>
        <v>2.969637723287411E-5</v>
      </c>
      <c r="AZ1197" s="13">
        <f t="shared" si="1497"/>
        <v>1.5494332291062394E-5</v>
      </c>
      <c r="BA1197" s="13">
        <f t="shared" si="1498"/>
        <v>5.3895313281983929E-6</v>
      </c>
      <c r="BB1197" s="13">
        <f t="shared" si="1499"/>
        <v>1.4060164416242946E-6</v>
      </c>
      <c r="BC1197" s="13">
        <f t="shared" si="1500"/>
        <v>2.9344031808846349E-7</v>
      </c>
      <c r="BD1197" s="13">
        <f t="shared" si="1501"/>
        <v>3.1384026868840959E-4</v>
      </c>
      <c r="BE1197" s="13">
        <f t="shared" si="1502"/>
        <v>2.195115076343287E-4</v>
      </c>
      <c r="BF1197" s="13">
        <f t="shared" si="1503"/>
        <v>7.6767239247643851E-5</v>
      </c>
      <c r="BG1197" s="13">
        <f t="shared" si="1504"/>
        <v>1.7897950120295115E-5</v>
      </c>
      <c r="BH1197" s="13">
        <f t="shared" si="1505"/>
        <v>3.1296223002939722E-6</v>
      </c>
      <c r="BI1197" s="13">
        <f t="shared" si="1506"/>
        <v>4.377947497525303E-7</v>
      </c>
      <c r="BJ1197" s="14">
        <f t="shared" si="1507"/>
        <v>0.24132591712436885</v>
      </c>
      <c r="BK1197" s="14">
        <f t="shared" si="1508"/>
        <v>0.32804795491400196</v>
      </c>
      <c r="BL1197" s="14">
        <f t="shared" si="1509"/>
        <v>0.39739591022605847</v>
      </c>
      <c r="BM1197" s="14">
        <f t="shared" si="1510"/>
        <v>0.25403943093141379</v>
      </c>
      <c r="BN1197" s="14">
        <f t="shared" si="1511"/>
        <v>0.74584370038942682</v>
      </c>
    </row>
    <row r="1198" spans="1:66" x14ac:dyDescent="0.25">
      <c r="A1198" t="s">
        <v>72</v>
      </c>
      <c r="B1198" t="s">
        <v>237</v>
      </c>
      <c r="C1198" t="s">
        <v>83</v>
      </c>
      <c r="D1198" s="11">
        <v>44464</v>
      </c>
      <c r="E1198" s="10">
        <f>VLOOKUP(A1198,home!$A$2:$E$405,3,FALSE)</f>
        <v>1.37037037037037</v>
      </c>
      <c r="F1198" s="10">
        <f>VLOOKUP(B1198,home!$B$2:$E$405,3,FALSE)</f>
        <v>1.46</v>
      </c>
      <c r="G1198" s="10">
        <f>VLOOKUP(C1198,away!$B$2:$E$405,4,FALSE)</f>
        <v>0.73</v>
      </c>
      <c r="H1198" s="10">
        <f>VLOOKUP(A1198,away!$A$2:$E$405,3,FALSE)</f>
        <v>1.17592592592593</v>
      </c>
      <c r="I1198" s="10">
        <f>VLOOKUP(C1198,away!$B$2:$E$405,3,FALSE)</f>
        <v>0.28999999999999998</v>
      </c>
      <c r="J1198" s="10">
        <f>VLOOKUP(B1198,home!$B$2:$E$405,4,FALSE)</f>
        <v>1.19</v>
      </c>
      <c r="K1198" s="12">
        <f t="shared" si="1456"/>
        <v>1.4605407407407403</v>
      </c>
      <c r="L1198" s="12">
        <f t="shared" si="1457"/>
        <v>0.40581203703703839</v>
      </c>
      <c r="M1198" s="13">
        <f t="shared" si="1458"/>
        <v>0.15468681140105384</v>
      </c>
      <c r="N1198" s="13">
        <f t="shared" si="1459"/>
        <v>0.22592639010651835</v>
      </c>
      <c r="O1198" s="13">
        <f t="shared" si="1460"/>
        <v>6.2773770037425833E-2</v>
      </c>
      <c r="P1198" s="13">
        <f t="shared" si="1461"/>
        <v>9.168364858955079E-2</v>
      </c>
      <c r="Q1198" s="13">
        <f t="shared" si="1462"/>
        <v>0.1649873485795279</v>
      </c>
      <c r="R1198" s="13">
        <f t="shared" si="1463"/>
        <v>1.2737175745691189E-2</v>
      </c>
      <c r="S1198" s="13">
        <f t="shared" si="1464"/>
        <v>1.3585339536313849E-2</v>
      </c>
      <c r="T1198" s="13">
        <f t="shared" si="1465"/>
        <v>6.6953852012398132E-2</v>
      </c>
      <c r="U1198" s="13">
        <f t="shared" si="1466"/>
        <v>1.86031640985568E-2</v>
      </c>
      <c r="V1198" s="13">
        <f t="shared" si="1467"/>
        <v>8.9467764987396592E-4</v>
      </c>
      <c r="W1198" s="13">
        <f t="shared" si="1468"/>
        <v>8.0323581435731456E-2</v>
      </c>
      <c r="X1198" s="13">
        <f t="shared" si="1469"/>
        <v>3.2596276204544618E-2</v>
      </c>
      <c r="Y1198" s="13">
        <f t="shared" si="1470"/>
        <v>6.6139806231940972E-3</v>
      </c>
      <c r="Z1198" s="13">
        <f t="shared" si="1471"/>
        <v>1.7229664118192337E-3</v>
      </c>
      <c r="AA1198" s="13">
        <f t="shared" si="1472"/>
        <v>2.5164626393898784E-3</v>
      </c>
      <c r="AB1198" s="13">
        <f t="shared" si="1473"/>
        <v>1.8376981036904462E-3</v>
      </c>
      <c r="AC1198" s="13">
        <f t="shared" si="1474"/>
        <v>3.3142495516028128E-5</v>
      </c>
      <c r="AD1198" s="13">
        <f t="shared" si="1475"/>
        <v>2.9328965782273106E-2</v>
      </c>
      <c r="AE1198" s="13">
        <f t="shared" si="1476"/>
        <v>1.1902047348293842E-2</v>
      </c>
      <c r="AF1198" s="13">
        <f t="shared" si="1477"/>
        <v>2.4149970396612026E-3</v>
      </c>
      <c r="AG1198" s="13">
        <f t="shared" si="1478"/>
        <v>3.2667828936777676E-4</v>
      </c>
      <c r="AH1198" s="13">
        <f t="shared" si="1479"/>
        <v>1.7480012733168994E-4</v>
      </c>
      <c r="AI1198" s="13">
        <f t="shared" si="1480"/>
        <v>2.5530270745460212E-4</v>
      </c>
      <c r="AJ1198" s="13">
        <f t="shared" si="1481"/>
        <v>1.864400027294306E-4</v>
      </c>
      <c r="AK1198" s="13">
        <f t="shared" si="1482"/>
        <v>9.0767739896716046E-5</v>
      </c>
      <c r="AL1198" s="13">
        <f t="shared" si="1483"/>
        <v>7.8574892965996888E-7</v>
      </c>
      <c r="AM1198" s="13">
        <f t="shared" si="1484"/>
        <v>8.567229881760197E-3</v>
      </c>
      <c r="AN1198" s="13">
        <f t="shared" si="1485"/>
        <v>3.4766850100816909E-3</v>
      </c>
      <c r="AO1198" s="13">
        <f t="shared" si="1486"/>
        <v>7.0544031303869359E-4</v>
      </c>
      <c r="AP1198" s="13">
        <f t="shared" si="1487"/>
        <v>9.5425390147426114E-5</v>
      </c>
      <c r="AQ1198" s="13">
        <f t="shared" si="1488"/>
        <v>9.6811929901952791E-6</v>
      </c>
      <c r="AR1198" s="13">
        <f t="shared" si="1489"/>
        <v>1.4187199149361364E-5</v>
      </c>
      <c r="AS1198" s="13">
        <f t="shared" si="1490"/>
        <v>2.0720982354644646E-5</v>
      </c>
      <c r="AT1198" s="13">
        <f t="shared" si="1491"/>
        <v>1.5131919458564253E-5</v>
      </c>
      <c r="AU1198" s="13">
        <f t="shared" si="1492"/>
        <v>7.366928284946884E-6</v>
      </c>
      <c r="AV1198" s="13">
        <f t="shared" si="1493"/>
        <v>2.6899247235700585E-6</v>
      </c>
      <c r="AW1198" s="13">
        <f t="shared" si="1494"/>
        <v>1.2936592491855927E-8</v>
      </c>
      <c r="AX1198" s="13">
        <f t="shared" si="1495"/>
        <v>2.0854647129337077E-3</v>
      </c>
      <c r="AY1198" s="13">
        <f t="shared" si="1496"/>
        <v>8.4630668332449032E-4</v>
      </c>
      <c r="AZ1198" s="13">
        <f t="shared" si="1497"/>
        <v>1.717207195589856E-4</v>
      </c>
      <c r="BA1198" s="13">
        <f t="shared" si="1498"/>
        <v>2.3228778335232652E-5</v>
      </c>
      <c r="BB1198" s="13">
        <f t="shared" si="1499"/>
        <v>2.3566294635256461E-6</v>
      </c>
      <c r="BC1198" s="13">
        <f t="shared" si="1500"/>
        <v>1.9126972062696919E-7</v>
      </c>
      <c r="BD1198" s="13">
        <f t="shared" si="1501"/>
        <v>9.59556031108745E-7</v>
      </c>
      <c r="BE1198" s="13">
        <f t="shared" si="1502"/>
        <v>1.4014706764578111E-6</v>
      </c>
      <c r="BF1198" s="13">
        <f t="shared" si="1503"/>
        <v>1.0234525099600591E-6</v>
      </c>
      <c r="BG1198" s="13">
        <f t="shared" si="1504"/>
        <v>4.9826469567001153E-7</v>
      </c>
      <c r="BH1198" s="13">
        <f t="shared" si="1505"/>
        <v>1.8193397192470954E-7</v>
      </c>
      <c r="BI1198" s="13">
        <f t="shared" si="1506"/>
        <v>5.3144395624164066E-8</v>
      </c>
      <c r="BJ1198" s="14">
        <f t="shared" si="1507"/>
        <v>0.63735784800286521</v>
      </c>
      <c r="BK1198" s="14">
        <f t="shared" si="1508"/>
        <v>0.26173071210456256</v>
      </c>
      <c r="BL1198" s="14">
        <f t="shared" si="1509"/>
        <v>9.9239795978418407E-2</v>
      </c>
      <c r="BM1198" s="14">
        <f t="shared" si="1510"/>
        <v>0.28640988429116571</v>
      </c>
      <c r="BN1198" s="14">
        <f t="shared" si="1511"/>
        <v>0.71279514445976788</v>
      </c>
    </row>
    <row r="1199" spans="1:66" x14ac:dyDescent="0.25">
      <c r="A1199" t="s">
        <v>72</v>
      </c>
      <c r="B1199" t="s">
        <v>76</v>
      </c>
      <c r="C1199" t="s">
        <v>102</v>
      </c>
      <c r="D1199" s="11">
        <v>44464</v>
      </c>
      <c r="E1199" s="10">
        <f>VLOOKUP(A1199,home!$A$2:$E$405,3,FALSE)</f>
        <v>1.37037037037037</v>
      </c>
      <c r="F1199" s="10">
        <f>VLOOKUP(B1199,home!$B$2:$E$405,3,FALSE)</f>
        <v>1.31</v>
      </c>
      <c r="G1199" s="10">
        <f>VLOOKUP(C1199,away!$B$2:$E$405,4,FALSE)</f>
        <v>1.02</v>
      </c>
      <c r="H1199" s="10">
        <f>VLOOKUP(A1199,away!$A$2:$E$405,3,FALSE)</f>
        <v>1.17592592592593</v>
      </c>
      <c r="I1199" s="10">
        <f>VLOOKUP(C1199,away!$B$2:$E$405,3,FALSE)</f>
        <v>0.57999999999999996</v>
      </c>
      <c r="J1199" s="10">
        <f>VLOOKUP(B1199,home!$B$2:$E$405,4,FALSE)</f>
        <v>0.68</v>
      </c>
      <c r="K1199" s="12">
        <f t="shared" ref="K1199:K1251" si="1512">E1199*F1199*G1199</f>
        <v>1.8310888888888885</v>
      </c>
      <c r="L1199" s="12">
        <f t="shared" ref="L1199:L1251" si="1513">H1199*I1199*J1199</f>
        <v>0.4637851851851868</v>
      </c>
      <c r="M1199" s="13">
        <f t="shared" ref="M1199:M1251" si="1514">_xlfn.POISSON.DIST(0,K1199,FALSE) * _xlfn.POISSON.DIST(0,L1199,FALSE)</f>
        <v>0.1007740825389858</v>
      </c>
      <c r="N1199" s="13">
        <f t="shared" ref="N1199:N1251" si="1515">_xlfn.POISSON.DIST(1,K1199,FALSE) * _xlfn.POISSON.DIST(0,L1199,FALSE)</f>
        <v>0.18452630282510865</v>
      </c>
      <c r="O1199" s="13">
        <f t="shared" ref="O1199:O1251" si="1516">_xlfn.POISSON.DIST(0,K1199,FALSE) * _xlfn.POISSON.DIST(1,L1199,FALSE)</f>
        <v>4.6737526532210832E-2</v>
      </c>
      <c r="P1199" s="13">
        <f t="shared" ref="P1199:P1251" si="1517">_xlfn.POISSON.DIST(1,K1199,FALSE) * _xlfn.POISSON.DIST(1,L1199,FALSE)</f>
        <v>8.5580565527280883E-2</v>
      </c>
      <c r="Q1199" s="13">
        <f t="shared" ref="Q1199:Q1251" si="1518">_xlfn.POISSON.DIST(2,K1199,FALSE) * _xlfn.POISSON.DIST(0,L1199,FALSE)</f>
        <v>0.16894203140540143</v>
      </c>
      <c r="R1199" s="13">
        <f t="shared" ref="R1199:R1251" si="1519">_xlfn.POISSON.DIST(0,K1199,FALSE) * _xlfn.POISSON.DIST(2,L1199,FALSE)</f>
        <v>1.0838086198919489E-2</v>
      </c>
      <c r="S1199" s="13">
        <f t="shared" ref="S1199:S1251" si="1520">_xlfn.POISSON.DIST(2,K1199,FALSE) * _xlfn.POISSON.DIST(2,L1199,FALSE)</f>
        <v>1.8169436554125451E-2</v>
      </c>
      <c r="T1199" s="13">
        <f t="shared" ref="T1199:T1251" si="1521">_xlfn.POISSON.DIST(2,K1199,FALSE) * _xlfn.POISSON.DIST(1,L1199,FALSE)</f>
        <v>7.8352811320915747E-2</v>
      </c>
      <c r="U1199" s="13">
        <f t="shared" ref="U1199:U1251" si="1522">_xlfn.POISSON.DIST(1,K1199,FALSE) * _xlfn.POISSON.DIST(2,L1199,FALSE)</f>
        <v>1.9845499215661484E-2</v>
      </c>
      <c r="V1199" s="13">
        <f t="shared" ref="V1199:V1251" si="1523">_xlfn.POISSON.DIST(3,K1199,FALSE) * _xlfn.POISSON.DIST(3,L1199,FALSE)</f>
        <v>1.7144516795912759E-3</v>
      </c>
      <c r="W1199" s="13">
        <f t="shared" ref="W1199:W1251" si="1524">_xlfn.POISSON.DIST(3,K1199,FALSE) * _xlfn.POISSON.DIST(0,L1199,FALSE)</f>
        <v>0.10311595885758273</v>
      </c>
      <c r="X1199" s="13">
        <f t="shared" ref="X1199:X1251" si="1525">_xlfn.POISSON.DIST(3,K1199,FALSE) * _xlfn.POISSON.DIST(1,L1199,FALSE)</f>
        <v>4.7823654074312119E-2</v>
      </c>
      <c r="Y1199" s="13">
        <f t="shared" ref="Y1199:Y1251" si="1526">_xlfn.POISSON.DIST(3,K1199,FALSE) * _xlfn.POISSON.DIST(2,L1199,FALSE)</f>
        <v>1.1089951130543577E-2</v>
      </c>
      <c r="Z1199" s="13">
        <f t="shared" ref="Z1199:Z1251" si="1527">_xlfn.POISSON.DIST(0,K1199,FALSE) * _xlfn.POISSON.DIST(3,L1199,FALSE)</f>
        <v>1.6755146049396317E-3</v>
      </c>
      <c r="AA1199" s="13">
        <f t="shared" ref="AA1199:AA1251" si="1528">_xlfn.POISSON.DIST(1,K1199,FALSE) * _xlfn.POISSON.DIST(3,L1199,FALSE)</f>
        <v>3.0680161762760157E-3</v>
      </c>
      <c r="AB1199" s="13">
        <f t="shared" ref="AB1199:AB1251" si="1529">_xlfn.POISSON.DIST(2,K1199,FALSE) * _xlfn.POISSON.DIST(3,L1199,FALSE)</f>
        <v>2.8089051656551936E-3</v>
      </c>
      <c r="AC1199" s="13">
        <f t="shared" ref="AC1199:AC1251" si="1530">_xlfn.POISSON.DIST(4,K1199,FALSE) * _xlfn.POISSON.DIST(4,L1199,FALSE)</f>
        <v>9.0997941020609047E-5</v>
      </c>
      <c r="AD1199" s="13">
        <f t="shared" ref="AD1199:AD1251" si="1531">_xlfn.POISSON.DIST(4,K1199,FALSE) * _xlfn.POISSON.DIST(0,L1199,FALSE)</f>
        <v>4.7203621632810881E-2</v>
      </c>
      <c r="AE1199" s="13">
        <f t="shared" ref="AE1199:AE1251" si="1532">_xlfn.POISSON.DIST(4,K1199,FALSE) * _xlfn.POISSON.DIST(1,L1199,FALSE)</f>
        <v>2.1892340400384687E-2</v>
      </c>
      <c r="AF1199" s="13">
        <f t="shared" ref="AF1199:AF1251" si="1533">_xlfn.POISSON.DIST(4,K1199,FALSE) * _xlfn.POISSON.DIST(2,L1199,FALSE)</f>
        <v>5.0766715733647789E-3</v>
      </c>
      <c r="AG1199" s="13">
        <f t="shared" ref="AG1199:AG1251" si="1534">_xlfn.POISSON.DIST(4,K1199,FALSE) * _xlfn.POISSON.DIST(3,L1199,FALSE)</f>
        <v>7.8482835525911954E-4</v>
      </c>
      <c r="AH1199" s="13">
        <f t="shared" ref="AH1199:AH1251" si="1535">_xlfn.POISSON.DIST(0,K1199,FALSE) * _xlfn.POISSON.DIST(4,L1199,FALSE)</f>
        <v>1.9426971283310296E-4</v>
      </c>
      <c r="AI1199" s="13">
        <f t="shared" ref="AI1199:AI1251" si="1536">_xlfn.POISSON.DIST(1,K1199,FALSE) * _xlfn.POISSON.DIST(4,L1199,FALSE)</f>
        <v>3.5572511261632998E-4</v>
      </c>
      <c r="AJ1199" s="13">
        <f t="shared" ref="AJ1199:AJ1251" si="1537">_xlfn.POISSON.DIST(2,K1199,FALSE) * _xlfn.POISSON.DIST(4,L1199,FALSE)</f>
        <v>3.2568215060525525E-4</v>
      </c>
      <c r="AK1199" s="13">
        <f t="shared" ref="AK1199:AK1251" si="1538">_xlfn.POISSON.DIST(3,K1199,FALSE) * _xlfn.POISSON.DIST(4,L1199,FALSE)</f>
        <v>1.9878432242757352E-4</v>
      </c>
      <c r="AL1199" s="13">
        <f t="shared" ref="AL1199:AL1251" si="1539">_xlfn.POISSON.DIST(5,K1199,FALSE) * _xlfn.POISSON.DIST(5,L1199,FALSE)</f>
        <v>3.0911341718637274E-6</v>
      </c>
      <c r="AM1199" s="13">
        <f t="shared" ref="AM1199:AM1251" si="1540">_xlfn.POISSON.DIST(5,K1199,FALSE) * _xlfn.POISSON.DIST(0,L1199,FALSE)</f>
        <v>1.728680541743103E-2</v>
      </c>
      <c r="AN1199" s="13">
        <f t="shared" ref="AN1199:AN1251" si="1541">_xlfn.POISSON.DIST(5,K1199,FALSE) * _xlfn.POISSON.DIST(1,L1199,FALSE)</f>
        <v>8.017364251783541E-3</v>
      </c>
      <c r="AO1199" s="13">
        <f t="shared" ref="AO1199:AO1251" si="1542">_xlfn.POISSON.DIST(5,K1199,FALSE) * _xlfn.POISSON.DIST(2,L1199,FALSE)</f>
        <v>1.8591673821052627E-3</v>
      </c>
      <c r="AP1199" s="13">
        <f t="shared" ref="AP1199:AP1251" si="1543">_xlfn.POISSON.DIST(5,K1199,FALSE) * _xlfn.POISSON.DIST(3,L1199,FALSE)</f>
        <v>2.8741809619998288E-4</v>
      </c>
      <c r="AQ1199" s="13">
        <f t="shared" ref="AQ1199:AQ1251" si="1544">_xlfn.POISSON.DIST(5,K1199,FALSE) * _xlfn.POISSON.DIST(4,L1199,FALSE)</f>
        <v>3.3325063742920708E-5</v>
      </c>
      <c r="AR1199" s="13">
        <f t="shared" ref="AR1199:AR1251" si="1545">_xlfn.POISSON.DIST(0,K1199,FALSE) * _xlfn.POISSON.DIST(5,L1199,FALSE)</f>
        <v>1.8019882948434745E-5</v>
      </c>
      <c r="AS1199" s="13">
        <f t="shared" ref="AS1199:AS1251" si="1546">_xlfn.POISSON.DIST(1,K1199,FALSE) * _xlfn.POISSON.DIST(5,L1199,FALSE)</f>
        <v>3.2996007445957209E-5</v>
      </c>
      <c r="AT1199" s="13">
        <f t="shared" ref="AT1199:AT1251" si="1547">_xlfn.POISSON.DIST(2,K1199,FALSE) * _xlfn.POISSON.DIST(5,L1199,FALSE)</f>
        <v>3.0209311305993643E-5</v>
      </c>
      <c r="AU1199" s="13">
        <f t="shared" ref="AU1199:AU1251" si="1548">_xlfn.POISSON.DIST(3,K1199,FALSE) * _xlfn.POISSON.DIST(5,L1199,FALSE)</f>
        <v>1.8438644757796814E-5</v>
      </c>
      <c r="AV1199" s="13">
        <f t="shared" ref="AV1199:AV1251" si="1549">_xlfn.POISSON.DIST(4,K1199,FALSE) * _xlfn.POISSON.DIST(5,L1199,FALSE)</f>
        <v>8.4406993855427746E-6</v>
      </c>
      <c r="AW1199" s="13">
        <f t="shared" ref="AW1199:AW1251" si="1550">_xlfn.POISSON.DIST(6,K1199,FALSE) * _xlfn.POISSON.DIST(6,L1199,FALSE)</f>
        <v>7.2919159559607405E-8</v>
      </c>
      <c r="AX1199" s="13">
        <f t="shared" ref="AX1199:AX1251" si="1551">_xlfn.POISSON.DIST(6,K1199,FALSE) * _xlfn.POISSON.DIST(0,L1199,FALSE)</f>
        <v>5.2756128873736969E-3</v>
      </c>
      <c r="AY1199" s="13">
        <f t="shared" ref="AY1199:AY1251" si="1552">_xlfn.POISSON.DIST(6,K1199,FALSE) * _xlfn.POISSON.DIST(1,L1199,FALSE)</f>
        <v>2.446751099935968E-3</v>
      </c>
      <c r="AZ1199" s="13">
        <f t="shared" ref="AZ1199:AZ1251" si="1553">_xlfn.POISSON.DIST(6,K1199,FALSE) * _xlfn.POISSON.DIST(2,L1199,FALSE)</f>
        <v>5.673834559929311E-4</v>
      </c>
      <c r="BA1199" s="13">
        <f t="shared" ref="BA1199:BA1251" si="1554">_xlfn.POISSON.DIST(6,K1199,FALSE) * _xlfn.POISSON.DIST(3,L1199,FALSE)</f>
        <v>8.7714680402897673E-5</v>
      </c>
      <c r="BB1199" s="13">
        <f t="shared" ref="BB1199:BB1251" si="1555">_xlfn.POISSON.DIST(6,K1199,FALSE) * _xlfn.POISSON.DIST(4,L1199,FALSE)</f>
        <v>1.0170192323529338E-5</v>
      </c>
      <c r="BC1199" s="13">
        <f t="shared" ref="BC1199:BC1251" si="1556">_xlfn.POISSON.DIST(6,K1199,FALSE) * _xlfn.POISSON.DIST(5,L1199,FALSE)</f>
        <v>9.4335690602740395E-7</v>
      </c>
      <c r="BD1199" s="13">
        <f t="shared" ref="BD1199:BD1251" si="1557">_xlfn.POISSON.DIST(0,K1199,FALSE) * _xlfn.POISSON.DIST(6,L1199,FALSE)</f>
        <v>1.3928924583758666E-6</v>
      </c>
      <c r="BE1199" s="13">
        <f t="shared" ref="BE1199:BE1251" si="1558">_xlfn.POISSON.DIST(1,K1199,FALSE) * _xlfn.POISSON.DIST(6,L1199,FALSE)</f>
        <v>2.5505099039491783E-6</v>
      </c>
      <c r="BF1199" s="13">
        <f t="shared" ref="BF1199:BF1251" si="1559">_xlfn.POISSON.DIST(2,K1199,FALSE) * _xlfn.POISSON.DIST(6,L1199,FALSE)</f>
        <v>2.3351051730612035E-6</v>
      </c>
      <c r="BG1199" s="13">
        <f t="shared" ref="BG1199:BG1251" si="1560">_xlfn.POISSON.DIST(3,K1199,FALSE) * _xlfn.POISSON.DIST(6,L1199,FALSE)</f>
        <v>1.4252617122597784E-6</v>
      </c>
      <c r="BH1199" s="13">
        <f t="shared" ref="BH1199:BH1251" si="1561">_xlfn.POISSON.DIST(4,K1199,FALSE) * _xlfn.POISSON.DIST(6,L1199,FALSE)</f>
        <v>6.5244522126940817E-7</v>
      </c>
      <c r="BI1199" s="13">
        <f t="shared" ref="BI1199:BI1251" si="1562">_xlfn.POISSON.DIST(5,K1199,FALSE) * _xlfn.POISSON.DIST(6,L1199,FALSE)</f>
        <v>2.3893703905501304E-7</v>
      </c>
      <c r="BJ1199" s="14">
        <f t="shared" ref="BJ1199:BJ1251" si="1563">SUM(N1199,Q1199,T1199,W1199,X1199,Y1199,AD1199,AE1199,AF1199,AG1199,AM1199,AN1199,AO1199,AP1199,AQ1199,AX1199,AY1199,AZ1199,BA1199,BB1199,BC1199)</f>
        <v>0.70468082745988148</v>
      </c>
      <c r="BK1199" s="14">
        <f t="shared" ref="BK1199:BK1251" si="1564">SUM(M1199,P1199,S1199,V1199,AC1199,AL1199,AY1199)</f>
        <v>0.20877937647511183</v>
      </c>
      <c r="BL1199" s="14">
        <f t="shared" ref="BL1199:BL1251" si="1565">SUM(O1199,R1199,U1199,AA1199,AB1199,AH1199,AI1199,AJ1199,AK1199,AR1199,AS1199,AT1199,AU1199,AV1199,BD1199,BE1199,BF1199,BG1199,BH1199,BI1199)</f>
        <v>8.4489194284556979E-2</v>
      </c>
      <c r="BM1199" s="14">
        <f t="shared" ref="BM1199:BM1251" si="1566">SUM(S1199:BI1199)</f>
        <v>0.39977963961580654</v>
      </c>
      <c r="BN1199" s="14">
        <f t="shared" ref="BN1199:BN1251" si="1567">SUM(M1199:R1199)</f>
        <v>0.59739859502790704</v>
      </c>
    </row>
    <row r="1200" spans="1:66" x14ac:dyDescent="0.25">
      <c r="A1200" t="s">
        <v>72</v>
      </c>
      <c r="B1200" t="s">
        <v>90</v>
      </c>
      <c r="C1200" t="s">
        <v>88</v>
      </c>
      <c r="D1200" s="11">
        <v>44464</v>
      </c>
      <c r="E1200" s="10">
        <f>VLOOKUP(A1200,home!$A$2:$E$405,3,FALSE)</f>
        <v>1.37037037037037</v>
      </c>
      <c r="F1200" s="10">
        <f>VLOOKUP(B1200,home!$B$2:$E$405,3,FALSE)</f>
        <v>0.28999999999999998</v>
      </c>
      <c r="G1200" s="10">
        <f>VLOOKUP(C1200,away!$B$2:$E$405,4,FALSE)</f>
        <v>0.73</v>
      </c>
      <c r="H1200" s="10">
        <f>VLOOKUP(A1200,away!$A$2:$E$405,3,FALSE)</f>
        <v>1.17592592592593</v>
      </c>
      <c r="I1200" s="10">
        <f>VLOOKUP(C1200,away!$B$2:$E$405,3,FALSE)</f>
        <v>1.02</v>
      </c>
      <c r="J1200" s="10">
        <f>VLOOKUP(B1200,home!$B$2:$E$405,4,FALSE)</f>
        <v>0.51</v>
      </c>
      <c r="K1200" s="12">
        <f t="shared" si="1512"/>
        <v>0.29010740740740731</v>
      </c>
      <c r="L1200" s="12">
        <f t="shared" si="1513"/>
        <v>0.61171666666666891</v>
      </c>
      <c r="M1200" s="13">
        <f t="shared" si="1514"/>
        <v>0.40582872253257618</v>
      </c>
      <c r="N1200" s="13">
        <f t="shared" si="1515"/>
        <v>0.11773391854538574</v>
      </c>
      <c r="O1200" s="13">
        <f t="shared" si="1516"/>
        <v>0.24825219338521998</v>
      </c>
      <c r="P1200" s="13">
        <f t="shared" si="1517"/>
        <v>7.2019800206188478E-2</v>
      </c>
      <c r="Q1200" s="13">
        <f t="shared" si="1518"/>
        <v>1.707774093655836E-2</v>
      </c>
      <c r="R1200" s="13">
        <f t="shared" si="1519"/>
        <v>7.5930002115147999E-2</v>
      </c>
      <c r="S1200" s="13">
        <f t="shared" si="1520"/>
        <v>3.1952221058743264E-3</v>
      </c>
      <c r="T1200" s="13">
        <f t="shared" si="1521"/>
        <v>1.0446738759908397E-2</v>
      </c>
      <c r="U1200" s="13">
        <f t="shared" si="1522"/>
        <v>2.2027856058064538E-2</v>
      </c>
      <c r="V1200" s="13">
        <f t="shared" si="1523"/>
        <v>6.300393488481364E-5</v>
      </c>
      <c r="W1200" s="13">
        <f t="shared" si="1524"/>
        <v>1.6514597158267643E-3</v>
      </c>
      <c r="X1200" s="13">
        <f t="shared" si="1525"/>
        <v>1.0102254324998326E-3</v>
      </c>
      <c r="Y1200" s="13">
        <f t="shared" si="1526"/>
        <v>3.0898586707534567E-4</v>
      </c>
      <c r="Z1200" s="13">
        <f t="shared" si="1527"/>
        <v>1.5482549264623818E-2</v>
      </c>
      <c r="AA1200" s="13">
        <f t="shared" si="1528"/>
        <v>4.4916022272174765E-3</v>
      </c>
      <c r="AB1200" s="13">
        <f t="shared" si="1529"/>
        <v>6.515235386216991E-4</v>
      </c>
      <c r="AC1200" s="13">
        <f t="shared" si="1530"/>
        <v>6.9880631758446981E-7</v>
      </c>
      <c r="AD1200" s="13">
        <f t="shared" si="1531"/>
        <v>1.1977517414906905E-4</v>
      </c>
      <c r="AE1200" s="13">
        <f t="shared" si="1532"/>
        <v>7.3268470279888291E-5</v>
      </c>
      <c r="AF1200" s="13">
        <f t="shared" si="1533"/>
        <v>2.2409772205689578E-5</v>
      </c>
      <c r="AG1200" s="13">
        <f t="shared" si="1534"/>
        <v>4.5694770514745976E-6</v>
      </c>
      <c r="AH1200" s="13">
        <f t="shared" si="1535"/>
        <v>2.3677333569145417E-3</v>
      </c>
      <c r="AI1200" s="13">
        <f t="shared" si="1536"/>
        <v>6.8689698560651512E-4</v>
      </c>
      <c r="AJ1200" s="13">
        <f t="shared" si="1537"/>
        <v>9.9636951825134612E-5</v>
      </c>
      <c r="AK1200" s="13">
        <f t="shared" si="1538"/>
        <v>9.6351392586555122E-6</v>
      </c>
      <c r="AL1200" s="13">
        <f t="shared" si="1539"/>
        <v>4.9605056104638804E-9</v>
      </c>
      <c r="AM1200" s="13">
        <f t="shared" si="1540"/>
        <v>6.9495330488314303E-6</v>
      </c>
      <c r="AN1200" s="13">
        <f t="shared" si="1541"/>
        <v>4.2511451915210159E-6</v>
      </c>
      <c r="AO1200" s="13">
        <f t="shared" si="1542"/>
        <v>1.3002481830366363E-6</v>
      </c>
      <c r="AP1200" s="13">
        <f t="shared" si="1543"/>
        <v>2.65127828122188E-7</v>
      </c>
      <c r="AQ1200" s="13">
        <f t="shared" si="1544"/>
        <v>4.0545777814869587E-8</v>
      </c>
      <c r="AR1200" s="13">
        <f t="shared" si="1545"/>
        <v>2.896763913294492E-4</v>
      </c>
      <c r="AS1200" s="13">
        <f t="shared" si="1546"/>
        <v>8.4037266875720072E-5</v>
      </c>
      <c r="AT1200" s="13">
        <f t="shared" si="1547"/>
        <v>1.2189916809459766E-5</v>
      </c>
      <c r="AU1200" s="13">
        <f t="shared" si="1548"/>
        <v>1.1787950540347822E-6</v>
      </c>
      <c r="AV1200" s="13">
        <f t="shared" si="1549"/>
        <v>8.5494294247676317E-8</v>
      </c>
      <c r="AW1200" s="13">
        <f t="shared" si="1550"/>
        <v>2.4453024087342661E-11</v>
      </c>
      <c r="AX1200" s="13">
        <f t="shared" si="1551"/>
        <v>3.3601850258142981E-7</v>
      </c>
      <c r="AY1200" s="13">
        <f t="shared" si="1552"/>
        <v>2.0554811833743774E-7</v>
      </c>
      <c r="AZ1200" s="13">
        <f t="shared" si="1553"/>
        <v>6.2868604894491685E-8</v>
      </c>
      <c r="BA1200" s="13">
        <f t="shared" si="1554"/>
        <v>1.2819257808014095E-8</v>
      </c>
      <c r="BB1200" s="13">
        <f t="shared" si="1555"/>
        <v>1.9604384138647624E-9</v>
      </c>
      <c r="BC1200" s="13">
        <f t="shared" si="1556"/>
        <v>2.3984657034692883E-10</v>
      </c>
      <c r="BD1200" s="13">
        <f t="shared" si="1557"/>
        <v>2.953331275268002E-5</v>
      </c>
      <c r="BE1200" s="13">
        <f t="shared" si="1558"/>
        <v>8.5678327948321215E-6</v>
      </c>
      <c r="BF1200" s="13">
        <f t="shared" si="1559"/>
        <v>1.2427958796044533E-6</v>
      </c>
      <c r="BG1200" s="13">
        <f t="shared" si="1560"/>
        <v>1.2018143018955208E-7</v>
      </c>
      <c r="BH1200" s="13">
        <f t="shared" si="1561"/>
        <v>8.7163807827013165E-9</v>
      </c>
      <c r="BI1200" s="13">
        <f t="shared" si="1562"/>
        <v>5.057373261690455E-10</v>
      </c>
      <c r="BJ1200" s="14">
        <f t="shared" si="1563"/>
        <v>0.14846251820573844</v>
      </c>
      <c r="BK1200" s="14">
        <f t="shared" si="1564"/>
        <v>0.48110765809446532</v>
      </c>
      <c r="BL1200" s="14">
        <f t="shared" si="1565"/>
        <v>0.35494372096721488</v>
      </c>
      <c r="BM1200" s="14">
        <f t="shared" si="1566"/>
        <v>6.3153863287300466E-2</v>
      </c>
      <c r="BN1200" s="14">
        <f t="shared" si="1567"/>
        <v>0.9368423777210767</v>
      </c>
    </row>
    <row r="1201" spans="1:66" x14ac:dyDescent="0.25">
      <c r="A1201" t="s">
        <v>19</v>
      </c>
      <c r="B1201" t="s">
        <v>250</v>
      </c>
      <c r="C1201" t="s">
        <v>247</v>
      </c>
      <c r="D1201" s="11">
        <v>44464</v>
      </c>
      <c r="E1201" s="10">
        <f>VLOOKUP(A1201,home!$A$2:$E$405,3,FALSE)</f>
        <v>1.58227848101266</v>
      </c>
      <c r="F1201" s="10">
        <f>VLOOKUP(B1201,home!$B$2:$E$405,3,FALSE)</f>
        <v>0.47</v>
      </c>
      <c r="G1201" s="10">
        <f>VLOOKUP(C1201,away!$B$2:$E$405,4,FALSE)</f>
        <v>0.16</v>
      </c>
      <c r="H1201" s="10">
        <f>VLOOKUP(A1201,away!$A$2:$E$405,3,FALSE)</f>
        <v>1.36708860759494</v>
      </c>
      <c r="I1201" s="10">
        <f>VLOOKUP(C1201,away!$B$2:$E$405,3,FALSE)</f>
        <v>1.42</v>
      </c>
      <c r="J1201" s="10">
        <f>VLOOKUP(B1201,home!$B$2:$E$405,4,FALSE)</f>
        <v>1.28</v>
      </c>
      <c r="K1201" s="12">
        <f t="shared" si="1512"/>
        <v>0.11898734177215202</v>
      </c>
      <c r="L1201" s="12">
        <f t="shared" si="1513"/>
        <v>2.4848202531645631</v>
      </c>
      <c r="M1201" s="13">
        <f t="shared" si="1514"/>
        <v>7.3991312232274384E-2</v>
      </c>
      <c r="N1201" s="13">
        <f t="shared" si="1515"/>
        <v>8.8040295567516445E-3</v>
      </c>
      <c r="O1201" s="13">
        <f t="shared" si="1516"/>
        <v>0.18385511119297826</v>
      </c>
      <c r="P1201" s="13">
        <f t="shared" si="1517"/>
        <v>2.1876430952075913E-2</v>
      </c>
      <c r="Q1201" s="13">
        <f t="shared" si="1518"/>
        <v>5.2378403692066803E-4</v>
      </c>
      <c r="R1201" s="13">
        <f t="shared" si="1519"/>
        <v>0.22842345197006766</v>
      </c>
      <c r="S1201" s="13">
        <f t="shared" si="1520"/>
        <v>1.6170081890782902E-3</v>
      </c>
      <c r="T1201" s="13">
        <f t="shared" si="1521"/>
        <v>1.301509183224771E-3</v>
      </c>
      <c r="U1201" s="13">
        <f t="shared" si="1522"/>
        <v>2.7179499348337188E-2</v>
      </c>
      <c r="V1201" s="13">
        <f t="shared" si="1523"/>
        <v>5.3120903177066291E-5</v>
      </c>
      <c r="W1201" s="13">
        <f t="shared" si="1524"/>
        <v>2.0774556738625682E-5</v>
      </c>
      <c r="X1201" s="13">
        <f t="shared" si="1525"/>
        <v>5.162103933465344E-5</v>
      </c>
      <c r="Y1201" s="13">
        <f t="shared" si="1526"/>
        <v>6.4134502014075742E-5</v>
      </c>
      <c r="Z1201" s="13">
        <f t="shared" si="1527"/>
        <v>0.18919707325099563</v>
      </c>
      <c r="AA1201" s="13">
        <f t="shared" si="1528"/>
        <v>2.2512056817207096E-2</v>
      </c>
      <c r="AB1201" s="13">
        <f t="shared" si="1529"/>
        <v>1.339324899251563E-3</v>
      </c>
      <c r="AC1201" s="13">
        <f t="shared" si="1530"/>
        <v>9.8161504996773822E-7</v>
      </c>
      <c r="AD1201" s="13">
        <f t="shared" si="1531"/>
        <v>6.1797732070595416E-7</v>
      </c>
      <c r="AE1201" s="13">
        <f t="shared" si="1532"/>
        <v>1.5355625624865271E-6</v>
      </c>
      <c r="AF1201" s="13">
        <f t="shared" si="1533"/>
        <v>1.9077984776338996E-6</v>
      </c>
      <c r="AG1201" s="13">
        <f t="shared" si="1534"/>
        <v>1.5801787653937448E-6</v>
      </c>
      <c r="AH1201" s="13">
        <f t="shared" si="1535"/>
        <v>0.11753017986338339</v>
      </c>
      <c r="AI1201" s="13">
        <f t="shared" si="1536"/>
        <v>1.3984603679946897E-2</v>
      </c>
      <c r="AJ1201" s="13">
        <f t="shared" si="1537"/>
        <v>8.3199540880696818E-4</v>
      </c>
      <c r="AK1201" s="13">
        <f t="shared" si="1538"/>
        <v>3.2998974020192035E-5</v>
      </c>
      <c r="AL1201" s="13">
        <f t="shared" si="1539"/>
        <v>1.160905690912771E-8</v>
      </c>
      <c r="AM1201" s="13">
        <f t="shared" si="1540"/>
        <v>1.470629573325563E-8</v>
      </c>
      <c r="AN1201" s="13">
        <f t="shared" si="1541"/>
        <v>3.6542501487021182E-8</v>
      </c>
      <c r="AO1201" s="13">
        <f t="shared" si="1542"/>
        <v>4.5400773898123216E-8</v>
      </c>
      <c r="AP1201" s="13">
        <f t="shared" si="1543"/>
        <v>3.760425416380054E-8</v>
      </c>
      <c r="AQ1201" s="13">
        <f t="shared" si="1544"/>
        <v>2.3359953087839868E-8</v>
      </c>
      <c r="AR1201" s="13">
        <f t="shared" si="1545"/>
        <v>5.8408274256521758E-2</v>
      </c>
      <c r="AS1201" s="13">
        <f t="shared" si="1546"/>
        <v>6.9498452912823425E-3</v>
      </c>
      <c r="AT1201" s="13">
        <f t="shared" si="1547"/>
        <v>4.1347180846869677E-4</v>
      </c>
      <c r="AU1201" s="13">
        <f t="shared" si="1548"/>
        <v>1.6399303795804875E-5</v>
      </c>
      <c r="AV1201" s="13">
        <f t="shared" si="1549"/>
        <v>4.8782739139419585E-7</v>
      </c>
      <c r="AW1201" s="13">
        <f t="shared" si="1550"/>
        <v>9.5343300085316955E-11</v>
      </c>
      <c r="AX1201" s="13">
        <f t="shared" si="1551"/>
        <v>2.916438394358717E-10</v>
      </c>
      <c r="AY1201" s="13">
        <f t="shared" si="1552"/>
        <v>7.2468251894092786E-10</v>
      </c>
      <c r="AZ1201" s="13">
        <f t="shared" si="1553"/>
        <v>9.0035290008936517E-10</v>
      </c>
      <c r="BA1201" s="13">
        <f t="shared" si="1554"/>
        <v>7.457383737125016E-10</v>
      </c>
      <c r="BB1201" s="13">
        <f t="shared" si="1555"/>
        <v>4.6325645364070717E-10</v>
      </c>
      <c r="BC1201" s="13">
        <f t="shared" si="1556"/>
        <v>2.3022180368312379E-10</v>
      </c>
      <c r="BD1201" s="13">
        <f t="shared" si="1557"/>
        <v>2.4189010470832592E-2</v>
      </c>
      <c r="BE1201" s="13">
        <f t="shared" si="1558"/>
        <v>2.8781860560231211E-3</v>
      </c>
      <c r="BF1201" s="13">
        <f t="shared" si="1559"/>
        <v>1.7123385396593271E-4</v>
      </c>
      <c r="BG1201" s="13">
        <f t="shared" si="1560"/>
        <v>6.7915537016024047E-6</v>
      </c>
      <c r="BH1201" s="13">
        <f t="shared" si="1561"/>
        <v>2.0202723036412226E-7</v>
      </c>
      <c r="BI1201" s="13">
        <f t="shared" si="1562"/>
        <v>4.8077366213234195E-9</v>
      </c>
      <c r="BJ1201" s="14">
        <f t="shared" si="1563"/>
        <v>1.0771655361784918E-2</v>
      </c>
      <c r="BK1201" s="14">
        <f t="shared" si="1564"/>
        <v>9.7538866225395038E-2</v>
      </c>
      <c r="BL1201" s="14">
        <f t="shared" si="1565"/>
        <v>0.68872312941094949</v>
      </c>
      <c r="BM1201" s="14">
        <f t="shared" si="1566"/>
        <v>0.4687566036787173</v>
      </c>
      <c r="BN1201" s="14">
        <f t="shared" si="1567"/>
        <v>0.51747411994106851</v>
      </c>
    </row>
    <row r="1202" spans="1:66" x14ac:dyDescent="0.25">
      <c r="A1202" t="s">
        <v>19</v>
      </c>
      <c r="B1202" t="s">
        <v>249</v>
      </c>
      <c r="C1202" t="s">
        <v>251</v>
      </c>
      <c r="D1202" s="11">
        <v>44464</v>
      </c>
      <c r="E1202" s="10">
        <f>VLOOKUP(A1202,home!$A$2:$E$405,3,FALSE)</f>
        <v>1.58227848101266</v>
      </c>
      <c r="F1202" s="10">
        <f>VLOOKUP(B1202,home!$B$2:$E$405,3,FALSE)</f>
        <v>1.01</v>
      </c>
      <c r="G1202" s="10">
        <f>VLOOKUP(C1202,away!$B$2:$E$405,4,FALSE)</f>
        <v>1.01</v>
      </c>
      <c r="H1202" s="10">
        <f>VLOOKUP(A1202,away!$A$2:$E$405,3,FALSE)</f>
        <v>1.36708860759494</v>
      </c>
      <c r="I1202" s="10">
        <f>VLOOKUP(C1202,away!$B$2:$E$405,3,FALSE)</f>
        <v>0.88</v>
      </c>
      <c r="J1202" s="10">
        <f>VLOOKUP(B1202,home!$B$2:$E$405,4,FALSE)</f>
        <v>0.88</v>
      </c>
      <c r="K1202" s="12">
        <f t="shared" si="1512"/>
        <v>1.6140822784810145</v>
      </c>
      <c r="L1202" s="12">
        <f t="shared" si="1513"/>
        <v>1.0586734177215216</v>
      </c>
      <c r="M1202" s="13">
        <f t="shared" si="1514"/>
        <v>6.9061649919583024E-2</v>
      </c>
      <c r="N1202" s="13">
        <f t="shared" si="1515"/>
        <v>0.11147118525785873</v>
      </c>
      <c r="O1202" s="13">
        <f t="shared" si="1516"/>
        <v>7.3113732953852206E-2</v>
      </c>
      <c r="P1202" s="13">
        <f t="shared" si="1517"/>
        <v>0.1180115806744062</v>
      </c>
      <c r="Q1202" s="13">
        <f t="shared" si="1518"/>
        <v>8.9961832342991974E-2</v>
      </c>
      <c r="R1202" s="13">
        <f t="shared" si="1519"/>
        <v>3.8701782774316677E-2</v>
      </c>
      <c r="S1202" s="13">
        <f t="shared" si="1520"/>
        <v>5.0414134289755948E-2</v>
      </c>
      <c r="T1202" s="13">
        <f t="shared" si="1521"/>
        <v>9.5240200511045828E-2</v>
      </c>
      <c r="U1202" s="13">
        <f t="shared" si="1522"/>
        <v>6.2467861721646339E-2</v>
      </c>
      <c r="V1202" s="13">
        <f t="shared" si="1523"/>
        <v>9.5718852210606355E-3</v>
      </c>
      <c r="W1202" s="13">
        <f t="shared" si="1524"/>
        <v>4.8401933108167837E-2</v>
      </c>
      <c r="X1202" s="13">
        <f t="shared" si="1525"/>
        <v>5.1241839947952512E-2</v>
      </c>
      <c r="Y1202" s="13">
        <f t="shared" si="1526"/>
        <v>2.7124186914019039E-2</v>
      </c>
      <c r="Z1202" s="13">
        <f t="shared" si="1527"/>
        <v>1.3657516213867248E-2</v>
      </c>
      <c r="AA1202" s="13">
        <f t="shared" si="1528"/>
        <v>2.2044354888870247E-2</v>
      </c>
      <c r="AB1202" s="13">
        <f t="shared" si="1529"/>
        <v>1.7790701283335895E-2</v>
      </c>
      <c r="AC1202" s="13">
        <f t="shared" si="1530"/>
        <v>1.022268967551708E-3</v>
      </c>
      <c r="AD1202" s="13">
        <f t="shared" si="1531"/>
        <v>1.9531175618529305E-2</v>
      </c>
      <c r="AE1202" s="13">
        <f t="shared" si="1532"/>
        <v>2.0677136444187671E-2</v>
      </c>
      <c r="AF1202" s="13">
        <f t="shared" si="1533"/>
        <v>1.0945167354031197E-2</v>
      </c>
      <c r="AG1202" s="13">
        <f t="shared" si="1534"/>
        <v>3.8624525767420766E-3</v>
      </c>
      <c r="AH1202" s="13">
        <f t="shared" si="1535"/>
        <v>3.6147123419304839E-3</v>
      </c>
      <c r="AI1202" s="13">
        <f t="shared" si="1536"/>
        <v>5.8344431329165995E-3</v>
      </c>
      <c r="AJ1202" s="13">
        <f t="shared" si="1537"/>
        <v>4.7086356328229677E-3</v>
      </c>
      <c r="AK1202" s="13">
        <f t="shared" si="1538"/>
        <v>2.5333751102545963E-3</v>
      </c>
      <c r="AL1202" s="13">
        <f t="shared" si="1539"/>
        <v>6.9873556091200093E-5</v>
      </c>
      <c r="AM1202" s="13">
        <f t="shared" si="1540"/>
        <v>6.3049848887537178E-3</v>
      </c>
      <c r="AN1202" s="13">
        <f t="shared" si="1541"/>
        <v>6.6749199008594457E-3</v>
      </c>
      <c r="AO1202" s="13">
        <f t="shared" si="1542"/>
        <v>3.5332801322301346E-3</v>
      </c>
      <c r="AP1202" s="13">
        <f t="shared" si="1543"/>
        <v>1.2468632511185419E-3</v>
      </c>
      <c r="AQ1202" s="13">
        <f t="shared" si="1544"/>
        <v>3.3000524487325868E-4</v>
      </c>
      <c r="AR1202" s="13">
        <f t="shared" si="1545"/>
        <v>7.6535997382234228E-4</v>
      </c>
      <c r="AS1202" s="13">
        <f t="shared" si="1546"/>
        <v>1.2353539704053357E-3</v>
      </c>
      <c r="AT1202" s="13">
        <f t="shared" si="1547"/>
        <v>9.9698147564120641E-4</v>
      </c>
      <c r="AU1202" s="13">
        <f t="shared" si="1548"/>
        <v>5.3640337726877413E-4</v>
      </c>
      <c r="AV1202" s="13">
        <f t="shared" si="1549"/>
        <v>2.1644979634172362E-4</v>
      </c>
      <c r="AW1202" s="13">
        <f t="shared" si="1550"/>
        <v>3.3166376271000091E-6</v>
      </c>
      <c r="AX1202" s="13">
        <f t="shared" si="1551"/>
        <v>1.6961273958379949E-3</v>
      </c>
      <c r="AY1202" s="13">
        <f t="shared" si="1552"/>
        <v>1.7956449870429143E-3</v>
      </c>
      <c r="AZ1202" s="13">
        <f t="shared" si="1553"/>
        <v>9.5050080772361961E-4</v>
      </c>
      <c r="BA1202" s="13">
        <f t="shared" si="1554"/>
        <v>3.354233128866104E-4</v>
      </c>
      <c r="BB1202" s="13">
        <f t="shared" si="1555"/>
        <v>8.8775936259285787E-5</v>
      </c>
      <c r="BC1202" s="13">
        <f t="shared" si="1556"/>
        <v>1.879694477020921E-5</v>
      </c>
      <c r="BD1202" s="13">
        <f t="shared" si="1557"/>
        <v>1.3504437654562551E-4</v>
      </c>
      <c r="BE1202" s="13">
        <f t="shared" si="1558"/>
        <v>2.1797273499081127E-4</v>
      </c>
      <c r="BF1202" s="13">
        <f t="shared" si="1559"/>
        <v>1.7591296437035356E-4</v>
      </c>
      <c r="BG1202" s="13">
        <f t="shared" si="1560"/>
        <v>9.4645999448416591E-5</v>
      </c>
      <c r="BH1202" s="13">
        <f t="shared" si="1561"/>
        <v>3.8191607609703288E-5</v>
      </c>
      <c r="BI1202" s="13">
        <f t="shared" si="1562"/>
        <v>1.2328879405904535E-5</v>
      </c>
      <c r="BJ1202" s="14">
        <f t="shared" si="1563"/>
        <v>0.50143243287788186</v>
      </c>
      <c r="BK1202" s="14">
        <f t="shared" si="1564"/>
        <v>0.24994703761549161</v>
      </c>
      <c r="BL1202" s="14">
        <f t="shared" si="1565"/>
        <v>0.2352342449957962</v>
      </c>
      <c r="BM1202" s="14">
        <f t="shared" si="1566"/>
        <v>0.49815713943061229</v>
      </c>
      <c r="BN1202" s="14">
        <f t="shared" si="1567"/>
        <v>0.50032176392300876</v>
      </c>
    </row>
    <row r="1203" spans="1:66" x14ac:dyDescent="0.25">
      <c r="A1203" t="s">
        <v>19</v>
      </c>
      <c r="B1203" t="s">
        <v>253</v>
      </c>
      <c r="C1203" t="s">
        <v>352</v>
      </c>
      <c r="D1203" s="11">
        <v>44464</v>
      </c>
      <c r="E1203" s="10">
        <f>VLOOKUP(A1203,home!$A$2:$E$405,3,FALSE)</f>
        <v>1.58227848101266</v>
      </c>
      <c r="F1203" s="10">
        <f>VLOOKUP(B1203,home!$B$2:$E$405,3,FALSE)</f>
        <v>1.39</v>
      </c>
      <c r="G1203" s="10">
        <f>VLOOKUP(C1203,away!$B$2:$E$405,4,FALSE)</f>
        <v>0.88</v>
      </c>
      <c r="H1203" s="10">
        <f>VLOOKUP(A1203,away!$A$2:$E$405,3,FALSE)</f>
        <v>1.36708860759494</v>
      </c>
      <c r="I1203" s="10">
        <f>VLOOKUP(C1203,away!$B$2:$E$405,3,FALSE)</f>
        <v>0.63</v>
      </c>
      <c r="J1203" s="10">
        <f>VLOOKUP(B1203,home!$B$2:$E$405,4,FALSE)</f>
        <v>1.02</v>
      </c>
      <c r="K1203" s="12">
        <f t="shared" si="1512"/>
        <v>1.9354430379746856</v>
      </c>
      <c r="L1203" s="12">
        <f t="shared" si="1513"/>
        <v>0.87849113924050848</v>
      </c>
      <c r="M1203" s="13">
        <f t="shared" si="1514"/>
        <v>5.9968600591581829E-2</v>
      </c>
      <c r="N1203" s="13">
        <f t="shared" si="1515"/>
        <v>0.11606581051206165</v>
      </c>
      <c r="O1203" s="13">
        <f t="shared" si="1516"/>
        <v>5.2681884252357758E-2</v>
      </c>
      <c r="P1203" s="13">
        <f t="shared" si="1517"/>
        <v>0.10196278610361402</v>
      </c>
      <c r="Q1203" s="13">
        <f t="shared" si="1518"/>
        <v>0.11231938245122944</v>
      </c>
      <c r="R1203" s="13">
        <f t="shared" si="1519"/>
        <v>2.3140284257095182E-2</v>
      </c>
      <c r="S1203" s="13">
        <f t="shared" si="1520"/>
        <v>4.3341055350017449E-2</v>
      </c>
      <c r="T1203" s="13">
        <f t="shared" si="1521"/>
        <v>9.8671582248370929E-2</v>
      </c>
      <c r="U1203" s="13">
        <f t="shared" si="1522"/>
        <v>4.4786702062150081E-2</v>
      </c>
      <c r="V1203" s="13">
        <f t="shared" si="1523"/>
        <v>8.1879418980455084E-3</v>
      </c>
      <c r="W1203" s="13">
        <f t="shared" si="1524"/>
        <v>7.2462588931616015E-2</v>
      </c>
      <c r="X1203" s="13">
        <f t="shared" si="1525"/>
        <v>6.3657742302852011E-2</v>
      </c>
      <c r="Y1203" s="13">
        <f t="shared" si="1526"/>
        <v>2.7961381278555585E-2</v>
      </c>
      <c r="Z1203" s="13">
        <f t="shared" si="1527"/>
        <v>6.7761782264549172E-3</v>
      </c>
      <c r="AA1203" s="13">
        <f t="shared" si="1528"/>
        <v>1.3114906972467819E-2</v>
      </c>
      <c r="AB1203" s="13">
        <f t="shared" si="1529"/>
        <v>1.2691577696774255E-2</v>
      </c>
      <c r="AC1203" s="13">
        <f t="shared" si="1530"/>
        <v>8.7010677269375516E-4</v>
      </c>
      <c r="AD1203" s="13">
        <f t="shared" si="1531"/>
        <v>3.5061803315329425E-2</v>
      </c>
      <c r="AE1203" s="13">
        <f t="shared" si="1532"/>
        <v>3.0801483538310387E-2</v>
      </c>
      <c r="AF1203" s="13">
        <f t="shared" si="1533"/>
        <v>1.3529415181934028E-2</v>
      </c>
      <c r="AG1203" s="13">
        <f t="shared" si="1534"/>
        <v>3.9618237854783522E-3</v>
      </c>
      <c r="AH1203" s="13">
        <f t="shared" si="1535"/>
        <v>1.4882031324637767E-3</v>
      </c>
      <c r="AI1203" s="13">
        <f t="shared" si="1536"/>
        <v>2.8803323918191351E-3</v>
      </c>
      <c r="AJ1203" s="13">
        <f t="shared" si="1537"/>
        <v>2.7873596373996605E-3</v>
      </c>
      <c r="AK1203" s="13">
        <f t="shared" si="1538"/>
        <v>1.7982586015122719E-3</v>
      </c>
      <c r="AL1203" s="13">
        <f t="shared" si="1539"/>
        <v>5.9176642360357692E-5</v>
      </c>
      <c r="AM1203" s="13">
        <f t="shared" si="1540"/>
        <v>1.3572024625098421E-2</v>
      </c>
      <c r="AN1203" s="13">
        <f t="shared" si="1541"/>
        <v>1.1922903374702948E-2</v>
      </c>
      <c r="AO1203" s="13">
        <f t="shared" si="1542"/>
        <v>5.2370824843486477E-3</v>
      </c>
      <c r="AP1203" s="13">
        <f t="shared" si="1543"/>
        <v>1.5335768526573187E-3</v>
      </c>
      <c r="AQ1203" s="13">
        <f t="shared" si="1544"/>
        <v>3.3680841910095025E-4</v>
      </c>
      <c r="AR1203" s="13">
        <f t="shared" si="1545"/>
        <v>2.6147465305187938E-4</v>
      </c>
      <c r="AS1203" s="13">
        <f t="shared" si="1546"/>
        <v>5.0606929685610615E-4</v>
      </c>
      <c r="AT1203" s="13">
        <f t="shared" si="1547"/>
        <v>4.8973414866644777E-4</v>
      </c>
      <c r="AU1203" s="13">
        <f t="shared" si="1548"/>
        <v>3.1595084949831193E-4</v>
      </c>
      <c r="AV1203" s="13">
        <f t="shared" si="1549"/>
        <v>1.5287621800092388E-4</v>
      </c>
      <c r="AW1203" s="13">
        <f t="shared" si="1550"/>
        <v>2.7948956564104061E-6</v>
      </c>
      <c r="AX1203" s="13">
        <f t="shared" si="1551"/>
        <v>4.3779800953112867E-3</v>
      </c>
      <c r="AY1203" s="13">
        <f t="shared" si="1552"/>
        <v>3.8460167215022822E-3</v>
      </c>
      <c r="AZ1203" s="13">
        <f t="shared" si="1553"/>
        <v>1.6893458056052924E-3</v>
      </c>
      <c r="BA1203" s="13">
        <f t="shared" si="1554"/>
        <v>4.9469177377912271E-4</v>
      </c>
      <c r="BB1203" s="13">
        <f t="shared" si="1555"/>
        <v>1.0864558498003232E-4</v>
      </c>
      <c r="BC1203" s="13">
        <f t="shared" si="1556"/>
        <v>1.9088836744512017E-5</v>
      </c>
      <c r="BD1203" s="13">
        <f t="shared" si="1557"/>
        <v>3.8283860973677023E-5</v>
      </c>
      <c r="BE1203" s="13">
        <f t="shared" si="1558"/>
        <v>7.4096232188293945E-5</v>
      </c>
      <c r="BF1203" s="13">
        <f t="shared" si="1559"/>
        <v>7.1704518364494696E-5</v>
      </c>
      <c r="BG1203" s="13">
        <f t="shared" si="1560"/>
        <v>4.6260003619963068E-5</v>
      </c>
      <c r="BH1203" s="13">
        <f t="shared" si="1561"/>
        <v>2.2383400485735316E-5</v>
      </c>
      <c r="BI1203" s="13">
        <f t="shared" si="1562"/>
        <v>8.6643593272631248E-6</v>
      </c>
      <c r="BJ1203" s="14">
        <f t="shared" si="1563"/>
        <v>0.61763117811956869</v>
      </c>
      <c r="BK1203" s="14">
        <f t="shared" si="1564"/>
        <v>0.2182356840798152</v>
      </c>
      <c r="BL1203" s="14">
        <f t="shared" si="1565"/>
        <v>0.15735700654507304</v>
      </c>
      <c r="BM1203" s="14">
        <f t="shared" si="1566"/>
        <v>0.53001807697712644</v>
      </c>
      <c r="BN1203" s="14">
        <f t="shared" si="1567"/>
        <v>0.46613874816793993</v>
      </c>
    </row>
    <row r="1204" spans="1:66" x14ac:dyDescent="0.25">
      <c r="A1204" t="s">
        <v>19</v>
      </c>
      <c r="B1204" t="s">
        <v>142</v>
      </c>
      <c r="C1204" t="s">
        <v>20</v>
      </c>
      <c r="D1204" s="11">
        <v>44464</v>
      </c>
      <c r="E1204" s="10">
        <f>VLOOKUP(A1204,home!$A$2:$E$405,3,FALSE)</f>
        <v>1.58227848101266</v>
      </c>
      <c r="F1204" s="10">
        <f>VLOOKUP(B1204,home!$B$2:$E$405,3,FALSE)</f>
        <v>1.9</v>
      </c>
      <c r="G1204" s="10">
        <f>VLOOKUP(C1204,away!$B$2:$E$405,4,FALSE)</f>
        <v>1.26</v>
      </c>
      <c r="H1204" s="10">
        <f>VLOOKUP(A1204,away!$A$2:$E$405,3,FALSE)</f>
        <v>1.36708860759494</v>
      </c>
      <c r="I1204" s="10">
        <f>VLOOKUP(C1204,away!$B$2:$E$405,3,FALSE)</f>
        <v>0.79</v>
      </c>
      <c r="J1204" s="10">
        <f>VLOOKUP(B1204,home!$B$2:$E$405,4,FALSE)</f>
        <v>0.55000000000000004</v>
      </c>
      <c r="K1204" s="12">
        <f t="shared" si="1512"/>
        <v>3.787974683544308</v>
      </c>
      <c r="L1204" s="12">
        <f t="shared" si="1513"/>
        <v>0.59400000000000153</v>
      </c>
      <c r="M1204" s="13">
        <f t="shared" si="1514"/>
        <v>1.2500649405988194E-2</v>
      </c>
      <c r="N1204" s="13">
        <f t="shared" si="1515"/>
        <v>4.7352143477746467E-2</v>
      </c>
      <c r="O1204" s="13">
        <f t="shared" si="1516"/>
        <v>7.4253857471570052E-3</v>
      </c>
      <c r="P1204" s="13">
        <f t="shared" si="1517"/>
        <v>2.8127173225781468E-2</v>
      </c>
      <c r="Q1204" s="13">
        <f t="shared" si="1518"/>
        <v>8.9684360352630693E-2</v>
      </c>
      <c r="R1204" s="13">
        <f t="shared" si="1519"/>
        <v>2.2053395669056363E-3</v>
      </c>
      <c r="S1204" s="13">
        <f t="shared" si="1520"/>
        <v>1.5821935484690481E-2</v>
      </c>
      <c r="T1204" s="13">
        <f t="shared" si="1521"/>
        <v>5.3272510049462762E-2</v>
      </c>
      <c r="U1204" s="13">
        <f t="shared" si="1522"/>
        <v>8.3537704480571174E-3</v>
      </c>
      <c r="V1204" s="13">
        <f t="shared" si="1523"/>
        <v>3.9555840100048163E-3</v>
      </c>
      <c r="W1204" s="13">
        <f t="shared" si="1524"/>
        <v>0.11324069550854331</v>
      </c>
      <c r="X1204" s="13">
        <f t="shared" si="1525"/>
        <v>6.7264973132074898E-2</v>
      </c>
      <c r="Y1204" s="13">
        <f t="shared" si="1526"/>
        <v>1.9977697020226295E-2</v>
      </c>
      <c r="Z1204" s="13">
        <f t="shared" si="1527"/>
        <v>4.3665723424731704E-4</v>
      </c>
      <c r="AA1204" s="13">
        <f t="shared" si="1528"/>
        <v>1.6540465487153134E-3</v>
      </c>
      <c r="AB1204" s="13">
        <f t="shared" si="1529"/>
        <v>3.1327432259687228E-3</v>
      </c>
      <c r="AC1204" s="13">
        <f t="shared" si="1530"/>
        <v>5.5626808378671179E-4</v>
      </c>
      <c r="AD1204" s="13">
        <f t="shared" si="1531"/>
        <v>0.10723822193332792</v>
      </c>
      <c r="AE1204" s="13">
        <f t="shared" si="1532"/>
        <v>6.3699503828396953E-2</v>
      </c>
      <c r="AF1204" s="13">
        <f t="shared" si="1533"/>
        <v>1.8918752637033943E-2</v>
      </c>
      <c r="AG1204" s="13">
        <f t="shared" si="1534"/>
        <v>3.7459130221327297E-3</v>
      </c>
      <c r="AH1204" s="13">
        <f t="shared" si="1535"/>
        <v>6.4843599285726745E-5</v>
      </c>
      <c r="AI1204" s="13">
        <f t="shared" si="1536"/>
        <v>2.456259124842247E-4</v>
      </c>
      <c r="AJ1204" s="13">
        <f t="shared" si="1537"/>
        <v>4.6521236905635655E-4</v>
      </c>
      <c r="AK1204" s="13">
        <f t="shared" si="1538"/>
        <v>5.8740422548571672E-4</v>
      </c>
      <c r="AL1204" s="13">
        <f t="shared" si="1539"/>
        <v>5.0065394987071129E-5</v>
      </c>
      <c r="AM1204" s="13">
        <f t="shared" si="1540"/>
        <v>8.1243133958350436E-2</v>
      </c>
      <c r="AN1204" s="13">
        <f t="shared" si="1541"/>
        <v>4.8258421571260278E-2</v>
      </c>
      <c r="AO1204" s="13">
        <f t="shared" si="1542"/>
        <v>1.433275120666434E-2</v>
      </c>
      <c r="AP1204" s="13">
        <f t="shared" si="1543"/>
        <v>2.8378847389195459E-3</v>
      </c>
      <c r="AQ1204" s="13">
        <f t="shared" si="1544"/>
        <v>4.2142588372955369E-4</v>
      </c>
      <c r="AR1204" s="13">
        <f t="shared" si="1545"/>
        <v>7.7034195951443614E-6</v>
      </c>
      <c r="AS1204" s="13">
        <f t="shared" si="1546"/>
        <v>2.9180358403125983E-5</v>
      </c>
      <c r="AT1204" s="13">
        <f t="shared" si="1547"/>
        <v>5.5267229443895332E-5</v>
      </c>
      <c r="AU1204" s="13">
        <f t="shared" si="1548"/>
        <v>6.9783621987703359E-5</v>
      </c>
      <c r="AV1204" s="13">
        <f t="shared" si="1549"/>
        <v>6.6084648353861565E-5</v>
      </c>
      <c r="AW1204" s="13">
        <f t="shared" si="1550"/>
        <v>3.1291664040890873E-6</v>
      </c>
      <c r="AX1204" s="13">
        <f t="shared" si="1551"/>
        <v>5.129115577433839E-2</v>
      </c>
      <c r="AY1204" s="13">
        <f t="shared" si="1552"/>
        <v>3.046694652995708E-2</v>
      </c>
      <c r="AZ1204" s="13">
        <f t="shared" si="1553"/>
        <v>9.0486831193972769E-3</v>
      </c>
      <c r="BA1204" s="13">
        <f t="shared" si="1554"/>
        <v>1.7916392576406651E-3</v>
      </c>
      <c r="BB1204" s="13">
        <f t="shared" si="1555"/>
        <v>2.6605842975963945E-4</v>
      </c>
      <c r="BC1204" s="13">
        <f t="shared" si="1556"/>
        <v>3.1607741455445263E-5</v>
      </c>
      <c r="BD1204" s="13">
        <f t="shared" si="1557"/>
        <v>7.6263853991929327E-7</v>
      </c>
      <c r="BE1204" s="13">
        <f t="shared" si="1558"/>
        <v>2.8888554819094777E-6</v>
      </c>
      <c r="BF1204" s="13">
        <f t="shared" si="1559"/>
        <v>5.471455714945648E-6</v>
      </c>
      <c r="BG1204" s="13">
        <f t="shared" si="1560"/>
        <v>6.9085785767826462E-6</v>
      </c>
      <c r="BH1204" s="13">
        <f t="shared" si="1561"/>
        <v>6.542380187032308E-6</v>
      </c>
      <c r="BI1204" s="13">
        <f t="shared" si="1562"/>
        <v>4.9564741037200514E-6</v>
      </c>
      <c r="BJ1204" s="14">
        <f t="shared" si="1563"/>
        <v>0.8243844791730488</v>
      </c>
      <c r="BK1204" s="14">
        <f t="shared" si="1564"/>
        <v>9.1478622135195808E-2</v>
      </c>
      <c r="BL1204" s="14">
        <f t="shared" si="1565"/>
        <v>2.4389921303503866E-2</v>
      </c>
      <c r="BM1204" s="14">
        <f t="shared" si="1566"/>
        <v>0.72293081070623333</v>
      </c>
      <c r="BN1204" s="14">
        <f t="shared" si="1567"/>
        <v>0.18729505177620945</v>
      </c>
    </row>
    <row r="1205" spans="1:66" x14ac:dyDescent="0.25">
      <c r="A1205" t="s">
        <v>301</v>
      </c>
      <c r="B1205" t="s">
        <v>302</v>
      </c>
      <c r="C1205" t="s">
        <v>313</v>
      </c>
      <c r="D1205" s="11">
        <v>44464</v>
      </c>
      <c r="E1205" s="10">
        <f>VLOOKUP(A1205,home!$A$2:$E$405,3,FALSE)</f>
        <v>1.3432835820895499</v>
      </c>
      <c r="F1205" s="10">
        <f>VLOOKUP(B1205,home!$B$2:$E$405,3,FALSE)</f>
        <v>0.37</v>
      </c>
      <c r="G1205" s="10">
        <f>VLOOKUP(C1205,away!$B$2:$E$405,4,FALSE)</f>
        <v>0.74</v>
      </c>
      <c r="H1205" s="10">
        <f>VLOOKUP(A1205,away!$A$2:$E$405,3,FALSE)</f>
        <v>1.0597014925373101</v>
      </c>
      <c r="I1205" s="10">
        <f>VLOOKUP(C1205,away!$B$2:$E$405,3,FALSE)</f>
        <v>1.1200000000000001</v>
      </c>
      <c r="J1205" s="10">
        <f>VLOOKUP(B1205,home!$B$2:$E$405,4,FALSE)</f>
        <v>1.65</v>
      </c>
      <c r="K1205" s="12">
        <f t="shared" si="1512"/>
        <v>0.36779104477611874</v>
      </c>
      <c r="L1205" s="12">
        <f t="shared" si="1513"/>
        <v>1.958328358208949</v>
      </c>
      <c r="M1205" s="13">
        <f t="shared" si="1514"/>
        <v>9.7674046213745286E-2</v>
      </c>
      <c r="N1205" s="13">
        <f t="shared" si="1515"/>
        <v>3.5923639504464276E-2</v>
      </c>
      <c r="O1205" s="13">
        <f t="shared" si="1516"/>
        <v>0.19127785456138885</v>
      </c>
      <c r="P1205" s="13">
        <f t="shared" si="1517"/>
        <v>7.0350281971667677E-2</v>
      </c>
      <c r="Q1205" s="13">
        <f t="shared" si="1518"/>
        <v>6.6061964527537849E-3</v>
      </c>
      <c r="R1205" s="13">
        <f t="shared" si="1519"/>
        <v>0.18729242344246741</v>
      </c>
      <c r="S1205" s="13">
        <f t="shared" si="1520"/>
        <v>1.2667546716204011E-2</v>
      </c>
      <c r="T1205" s="13">
        <f t="shared" si="1521"/>
        <v>1.2937101853327103E-2</v>
      </c>
      <c r="U1205" s="13">
        <f t="shared" si="1522"/>
        <v>6.8884476096556305E-2</v>
      </c>
      <c r="V1205" s="13">
        <f t="shared" si="1523"/>
        <v>1.0137635419023535E-3</v>
      </c>
      <c r="W1205" s="13">
        <f t="shared" si="1524"/>
        <v>8.0989996511820128E-4</v>
      </c>
      <c r="X1205" s="13">
        <f t="shared" si="1525"/>
        <v>1.5860500690034122E-3</v>
      </c>
      <c r="Y1205" s="13">
        <f t="shared" si="1526"/>
        <v>1.5530034138343217E-3</v>
      </c>
      <c r="Z1205" s="13">
        <f t="shared" si="1527"/>
        <v>0.12226002136835418</v>
      </c>
      <c r="AA1205" s="13">
        <f t="shared" si="1528"/>
        <v>4.4966140993417579E-2</v>
      </c>
      <c r="AB1205" s="13">
        <f t="shared" si="1529"/>
        <v>8.2690719877596564E-3</v>
      </c>
      <c r="AC1205" s="13">
        <f t="shared" si="1530"/>
        <v>4.5635556341495367E-5</v>
      </c>
      <c r="AD1205" s="13">
        <f t="shared" si="1531"/>
        <v>7.4468488583741342E-5</v>
      </c>
      <c r="AE1205" s="13">
        <f t="shared" si="1532"/>
        <v>1.4583375298650005E-4</v>
      </c>
      <c r="AF1205" s="13">
        <f t="shared" si="1533"/>
        <v>1.4279518702875108E-4</v>
      </c>
      <c r="AG1205" s="13">
        <f t="shared" si="1534"/>
        <v>9.321328805805132E-5</v>
      </c>
      <c r="AH1205" s="13">
        <f t="shared" si="1535"/>
        <v>5.9856316730220016E-2</v>
      </c>
      <c r="AI1205" s="13">
        <f t="shared" si="1536"/>
        <v>2.201461726665789E-2</v>
      </c>
      <c r="AJ1205" s="13">
        <f t="shared" si="1537"/>
        <v>4.0483895424252448E-3</v>
      </c>
      <c r="AK1205" s="13">
        <f t="shared" si="1538"/>
        <v>4.9632047315643132E-4</v>
      </c>
      <c r="AL1205" s="13">
        <f t="shared" si="1539"/>
        <v>1.3147706605836633E-6</v>
      </c>
      <c r="AM1205" s="13">
        <f t="shared" si="1540"/>
        <v>5.4777686438225429E-6</v>
      </c>
      <c r="AN1205" s="13">
        <f t="shared" si="1541"/>
        <v>1.0727269674905463E-5</v>
      </c>
      <c r="AO1205" s="13">
        <f t="shared" si="1542"/>
        <v>1.0503758205261133E-5</v>
      </c>
      <c r="AP1205" s="13">
        <f t="shared" si="1543"/>
        <v>6.8566025203776043E-6</v>
      </c>
      <c r="AQ1205" s="13">
        <f t="shared" si="1544"/>
        <v>3.3568697891556042E-6</v>
      </c>
      <c r="AR1205" s="13">
        <f t="shared" si="1545"/>
        <v>2.3443664494145325E-2</v>
      </c>
      <c r="AS1205" s="13">
        <f t="shared" si="1546"/>
        <v>8.6223698576825079E-3</v>
      </c>
      <c r="AT1205" s="13">
        <f t="shared" si="1547"/>
        <v>1.5856152092015819E-3</v>
      </c>
      <c r="AU1205" s="13">
        <f t="shared" si="1548"/>
        <v>1.9439169146838461E-4</v>
      </c>
      <c r="AV1205" s="13">
        <f t="shared" si="1549"/>
        <v>1.7873880825238526E-5</v>
      </c>
      <c r="AW1205" s="13">
        <f t="shared" si="1550"/>
        <v>2.6304749284200805E-8</v>
      </c>
      <c r="AX1205" s="13">
        <f t="shared" si="1551"/>
        <v>3.3577904209222571E-7</v>
      </c>
      <c r="AY1205" s="13">
        <f t="shared" si="1552"/>
        <v>6.5756562022144202E-7</v>
      </c>
      <c r="AZ1205" s="13">
        <f t="shared" si="1553"/>
        <v>6.4386470073145302E-7</v>
      </c>
      <c r="BA1205" s="13">
        <f t="shared" si="1554"/>
        <v>4.2029950076404093E-7</v>
      </c>
      <c r="BB1205" s="13">
        <f t="shared" si="1555"/>
        <v>2.0577110782182132E-7</v>
      </c>
      <c r="BC1205" s="13">
        <f t="shared" si="1556"/>
        <v>8.0593479149508809E-8</v>
      </c>
      <c r="BD1205" s="13">
        <f t="shared" si="1557"/>
        <v>7.6517321665368447E-3</v>
      </c>
      <c r="BE1205" s="13">
        <f t="shared" si="1558"/>
        <v>2.8142385678776205E-3</v>
      </c>
      <c r="BF1205" s="13">
        <f t="shared" si="1559"/>
        <v>5.1752587156447902E-4</v>
      </c>
      <c r="BG1205" s="13">
        <f t="shared" si="1560"/>
        <v>6.3447127000457057E-5</v>
      </c>
      <c r="BH1205" s="13">
        <f t="shared" si="1561"/>
        <v>5.8338212818852989E-6</v>
      </c>
      <c r="BI1205" s="13">
        <f t="shared" si="1562"/>
        <v>4.2912544486035029E-7</v>
      </c>
      <c r="BJ1205" s="14">
        <f t="shared" si="1563"/>
        <v>5.9911468117442447E-2</v>
      </c>
      <c r="BK1205" s="14">
        <f t="shared" si="1564"/>
        <v>0.18175324633614165</v>
      </c>
      <c r="BL1205" s="14">
        <f t="shared" si="1565"/>
        <v>0.63202273290707844</v>
      </c>
      <c r="BM1205" s="14">
        <f t="shared" si="1566"/>
        <v>0.40682239532165859</v>
      </c>
      <c r="BN1205" s="14">
        <f t="shared" si="1567"/>
        <v>0.58912444214648729</v>
      </c>
    </row>
    <row r="1206" spans="1:66" x14ac:dyDescent="0.25">
      <c r="A1206" t="s">
        <v>301</v>
      </c>
      <c r="B1206" t="s">
        <v>382</v>
      </c>
      <c r="C1206" t="s">
        <v>312</v>
      </c>
      <c r="D1206" s="11">
        <v>44464</v>
      </c>
      <c r="E1206" s="10">
        <f>VLOOKUP(A1206,home!$A$2:$E$405,3,FALSE)</f>
        <v>1.3432835820895499</v>
      </c>
      <c r="F1206" s="10">
        <f>VLOOKUP(B1206,home!$B$2:$E$405,3,FALSE)</f>
        <v>1.1200000000000001</v>
      </c>
      <c r="G1206" s="10">
        <f>VLOOKUP(C1206,away!$B$2:$E$405,4,FALSE)</f>
        <v>0.19</v>
      </c>
      <c r="H1206" s="10">
        <f>VLOOKUP(A1206,away!$A$2:$E$405,3,FALSE)</f>
        <v>1.0597014925373101</v>
      </c>
      <c r="I1206" s="10">
        <f>VLOOKUP(C1206,away!$B$2:$E$405,3,FALSE)</f>
        <v>0.37</v>
      </c>
      <c r="J1206" s="10">
        <f>VLOOKUP(B1206,home!$B$2:$E$405,4,FALSE)</f>
        <v>0.71</v>
      </c>
      <c r="K1206" s="12">
        <f t="shared" si="1512"/>
        <v>0.28585074626865625</v>
      </c>
      <c r="L1206" s="12">
        <f t="shared" si="1513"/>
        <v>0.27838358208955133</v>
      </c>
      <c r="M1206" s="13">
        <f t="shared" si="1514"/>
        <v>0.56879549064820489</v>
      </c>
      <c r="N1206" s="13">
        <f t="shared" si="1515"/>
        <v>0.16259061547603587</v>
      </c>
      <c r="O1206" s="13">
        <f t="shared" si="1516"/>
        <v>0.15834332616303121</v>
      </c>
      <c r="P1206" s="13">
        <f t="shared" si="1517"/>
        <v>4.5262557950363713E-2</v>
      </c>
      <c r="Q1206" s="13">
        <f t="shared" si="1518"/>
        <v>2.3238324385052491E-2</v>
      </c>
      <c r="R1206" s="13">
        <f t="shared" si="1519"/>
        <v>2.2040091168619397E-2</v>
      </c>
      <c r="S1206" s="13">
        <f t="shared" si="1520"/>
        <v>9.0045507827220782E-4</v>
      </c>
      <c r="T1206" s="13">
        <f t="shared" si="1521"/>
        <v>6.4691679840698834E-3</v>
      </c>
      <c r="U1206" s="13">
        <f t="shared" si="1522"/>
        <v>6.3001765083790752E-3</v>
      </c>
      <c r="V1206" s="13">
        <f t="shared" si="1523"/>
        <v>7.9616391777001026E-6</v>
      </c>
      <c r="W1206" s="13">
        <f t="shared" si="1524"/>
        <v>2.2142307891667894E-3</v>
      </c>
      <c r="X1206" s="13">
        <f t="shared" si="1525"/>
        <v>6.1640549866122504E-4</v>
      </c>
      <c r="Y1206" s="13">
        <f t="shared" si="1526"/>
        <v>8.5798585368503975E-5</v>
      </c>
      <c r="Z1206" s="13">
        <f t="shared" si="1527"/>
        <v>2.0451998430335181E-3</v>
      </c>
      <c r="AA1206" s="13">
        <f t="shared" si="1528"/>
        <v>5.8462190139966976E-4</v>
      </c>
      <c r="AB1206" s="13">
        <f t="shared" si="1529"/>
        <v>8.3557303400048195E-5</v>
      </c>
      <c r="AC1206" s="13">
        <f t="shared" si="1530"/>
        <v>3.9597289424036032E-8</v>
      </c>
      <c r="AD1206" s="13">
        <f t="shared" si="1531"/>
        <v>1.5823488087359058E-4</v>
      </c>
      <c r="AE1206" s="13">
        <f t="shared" si="1532"/>
        <v>4.404999294910358E-5</v>
      </c>
      <c r="AF1206" s="13">
        <f t="shared" si="1533"/>
        <v>6.131397414095467E-6</v>
      </c>
      <c r="AG1206" s="13">
        <f t="shared" si="1534"/>
        <v>5.6896012511683619E-7</v>
      </c>
      <c r="AH1206" s="13">
        <f t="shared" si="1535"/>
        <v>1.4233751459816473E-4</v>
      </c>
      <c r="AI1206" s="13">
        <f t="shared" si="1536"/>
        <v>4.0687284769911135E-5</v>
      </c>
      <c r="AJ1206" s="13">
        <f t="shared" si="1537"/>
        <v>5.8152453575622147E-6</v>
      </c>
      <c r="AK1206" s="13">
        <f t="shared" si="1538"/>
        <v>5.5409740839816609E-7</v>
      </c>
      <c r="AL1206" s="13">
        <f t="shared" si="1539"/>
        <v>1.2604000113926799E-10</v>
      </c>
      <c r="AM1206" s="13">
        <f t="shared" si="1540"/>
        <v>9.0463117566895653E-6</v>
      </c>
      <c r="AN1206" s="13">
        <f t="shared" si="1541"/>
        <v>2.5183446715260634E-6</v>
      </c>
      <c r="AO1206" s="13">
        <f t="shared" si="1542"/>
        <v>3.5053290529778E-7</v>
      </c>
      <c r="AP1206" s="13">
        <f t="shared" si="1543"/>
        <v>3.2527535272351155E-8</v>
      </c>
      <c r="AQ1206" s="13">
        <f t="shared" si="1544"/>
        <v>2.2637829464153358E-9</v>
      </c>
      <c r="AR1206" s="13">
        <f t="shared" si="1545"/>
        <v>7.9248854359121773E-6</v>
      </c>
      <c r="AS1206" s="13">
        <f t="shared" si="1546"/>
        <v>2.2653344159491014E-6</v>
      </c>
      <c r="AT1206" s="13">
        <f t="shared" si="1547"/>
        <v>3.2377376667356054E-7</v>
      </c>
      <c r="AU1206" s="13">
        <f t="shared" si="1548"/>
        <v>3.0850324275283695E-8</v>
      </c>
      <c r="AV1206" s="13">
        <f t="shared" si="1549"/>
        <v>2.2046470541799712E-9</v>
      </c>
      <c r="AW1206" s="13">
        <f t="shared" si="1550"/>
        <v>2.7860496188028792E-13</v>
      </c>
      <c r="AX1206" s="13">
        <f t="shared" si="1551"/>
        <v>4.3098249443810472E-7</v>
      </c>
      <c r="AY1206" s="13">
        <f t="shared" si="1552"/>
        <v>1.1997845061956975E-7</v>
      </c>
      <c r="AZ1206" s="13">
        <f t="shared" si="1553"/>
        <v>1.6700015428515085E-8</v>
      </c>
      <c r="BA1206" s="13">
        <f t="shared" si="1554"/>
        <v>1.5496700386469346E-9</v>
      </c>
      <c r="BB1206" s="13">
        <f t="shared" si="1555"/>
        <v>1.0785067410384677E-10</v>
      </c>
      <c r="BC1206" s="13">
        <f t="shared" si="1556"/>
        <v>6.0047713975603334E-12</v>
      </c>
      <c r="BD1206" s="13">
        <f t="shared" si="1557"/>
        <v>3.6769299921642465E-7</v>
      </c>
      <c r="BE1206" s="13">
        <f t="shared" si="1558"/>
        <v>1.0510531822377543E-7</v>
      </c>
      <c r="BF1206" s="13">
        <f t="shared" si="1559"/>
        <v>1.50222168255354E-8</v>
      </c>
      <c r="BG1206" s="13">
        <f t="shared" si="1560"/>
        <v>1.4313706300629531E-9</v>
      </c>
      <c r="BH1206" s="13">
        <f t="shared" si="1561"/>
        <v>1.0228959069763293E-10</v>
      </c>
      <c r="BI1206" s="13">
        <f t="shared" si="1562"/>
        <v>5.8479111672867602E-12</v>
      </c>
      <c r="BJ1206" s="14">
        <f t="shared" si="1563"/>
        <v>0.19543604725485439</v>
      </c>
      <c r="BK1206" s="14">
        <f t="shared" si="1564"/>
        <v>0.61496662501779853</v>
      </c>
      <c r="BL1206" s="14">
        <f t="shared" si="1565"/>
        <v>0.18755220359559568</v>
      </c>
      <c r="BM1206" s="14">
        <f t="shared" si="1566"/>
        <v>1.9729549941802555E-2</v>
      </c>
      <c r="BN1206" s="14">
        <f t="shared" si="1567"/>
        <v>0.98027040579130753</v>
      </c>
    </row>
    <row r="1207" spans="1:66" x14ac:dyDescent="0.25">
      <c r="A1207" t="s">
        <v>301</v>
      </c>
      <c r="B1207" t="s">
        <v>369</v>
      </c>
      <c r="C1207" t="s">
        <v>504</v>
      </c>
      <c r="D1207" s="11">
        <v>44464</v>
      </c>
      <c r="E1207" s="10">
        <f>VLOOKUP(A1207,home!$A$2:$E$405,3,FALSE)</f>
        <v>1.3432835820895499</v>
      </c>
      <c r="F1207" s="10">
        <f>VLOOKUP(B1207,home!$B$2:$E$405,3,FALSE)</f>
        <v>1.99</v>
      </c>
      <c r="G1207" s="10" t="e">
        <f>VLOOKUP(C1207,away!$B$2:$E$405,4,FALSE)</f>
        <v>#N/A</v>
      </c>
      <c r="H1207" s="10">
        <f>VLOOKUP(A1207,away!$A$2:$E$405,3,FALSE)</f>
        <v>1.0597014925373101</v>
      </c>
      <c r="I1207" s="10" t="e">
        <f>VLOOKUP(C1207,away!$B$2:$E$405,3,FALSE)</f>
        <v>#N/A</v>
      </c>
      <c r="J1207" s="10">
        <f>VLOOKUP(B1207,home!$B$2:$E$405,4,FALSE)</f>
        <v>0.31</v>
      </c>
      <c r="K1207" s="12" t="e">
        <f t="shared" si="1512"/>
        <v>#N/A</v>
      </c>
      <c r="L1207" s="12" t="e">
        <f t="shared" si="1513"/>
        <v>#N/A</v>
      </c>
      <c r="M1207" s="13" t="e">
        <f t="shared" si="1514"/>
        <v>#N/A</v>
      </c>
      <c r="N1207" s="13" t="e">
        <f t="shared" si="1515"/>
        <v>#N/A</v>
      </c>
      <c r="O1207" s="13" t="e">
        <f t="shared" si="1516"/>
        <v>#N/A</v>
      </c>
      <c r="P1207" s="13" t="e">
        <f t="shared" si="1517"/>
        <v>#N/A</v>
      </c>
      <c r="Q1207" s="13" t="e">
        <f t="shared" si="1518"/>
        <v>#N/A</v>
      </c>
      <c r="R1207" s="13" t="e">
        <f t="shared" si="1519"/>
        <v>#N/A</v>
      </c>
      <c r="S1207" s="13" t="e">
        <f t="shared" si="1520"/>
        <v>#N/A</v>
      </c>
      <c r="T1207" s="13" t="e">
        <f t="shared" si="1521"/>
        <v>#N/A</v>
      </c>
      <c r="U1207" s="13" t="e">
        <f t="shared" si="1522"/>
        <v>#N/A</v>
      </c>
      <c r="V1207" s="13" t="e">
        <f t="shared" si="1523"/>
        <v>#N/A</v>
      </c>
      <c r="W1207" s="13" t="e">
        <f t="shared" si="1524"/>
        <v>#N/A</v>
      </c>
      <c r="X1207" s="13" t="e">
        <f t="shared" si="1525"/>
        <v>#N/A</v>
      </c>
      <c r="Y1207" s="13" t="e">
        <f t="shared" si="1526"/>
        <v>#N/A</v>
      </c>
      <c r="Z1207" s="13" t="e">
        <f t="shared" si="1527"/>
        <v>#N/A</v>
      </c>
      <c r="AA1207" s="13" t="e">
        <f t="shared" si="1528"/>
        <v>#N/A</v>
      </c>
      <c r="AB1207" s="13" t="e">
        <f t="shared" si="1529"/>
        <v>#N/A</v>
      </c>
      <c r="AC1207" s="13" t="e">
        <f t="shared" si="1530"/>
        <v>#N/A</v>
      </c>
      <c r="AD1207" s="13" t="e">
        <f t="shared" si="1531"/>
        <v>#N/A</v>
      </c>
      <c r="AE1207" s="13" t="e">
        <f t="shared" si="1532"/>
        <v>#N/A</v>
      </c>
      <c r="AF1207" s="13" t="e">
        <f t="shared" si="1533"/>
        <v>#N/A</v>
      </c>
      <c r="AG1207" s="13" t="e">
        <f t="shared" si="1534"/>
        <v>#N/A</v>
      </c>
      <c r="AH1207" s="13" t="e">
        <f t="shared" si="1535"/>
        <v>#N/A</v>
      </c>
      <c r="AI1207" s="13" t="e">
        <f t="shared" si="1536"/>
        <v>#N/A</v>
      </c>
      <c r="AJ1207" s="13" t="e">
        <f t="shared" si="1537"/>
        <v>#N/A</v>
      </c>
      <c r="AK1207" s="13" t="e">
        <f t="shared" si="1538"/>
        <v>#N/A</v>
      </c>
      <c r="AL1207" s="13" t="e">
        <f t="shared" si="1539"/>
        <v>#N/A</v>
      </c>
      <c r="AM1207" s="13" t="e">
        <f t="shared" si="1540"/>
        <v>#N/A</v>
      </c>
      <c r="AN1207" s="13" t="e">
        <f t="shared" si="1541"/>
        <v>#N/A</v>
      </c>
      <c r="AO1207" s="13" t="e">
        <f t="shared" si="1542"/>
        <v>#N/A</v>
      </c>
      <c r="AP1207" s="13" t="e">
        <f t="shared" si="1543"/>
        <v>#N/A</v>
      </c>
      <c r="AQ1207" s="13" t="e">
        <f t="shared" si="1544"/>
        <v>#N/A</v>
      </c>
      <c r="AR1207" s="13" t="e">
        <f t="shared" si="1545"/>
        <v>#N/A</v>
      </c>
      <c r="AS1207" s="13" t="e">
        <f t="shared" si="1546"/>
        <v>#N/A</v>
      </c>
      <c r="AT1207" s="13" t="e">
        <f t="shared" si="1547"/>
        <v>#N/A</v>
      </c>
      <c r="AU1207" s="13" t="e">
        <f t="shared" si="1548"/>
        <v>#N/A</v>
      </c>
      <c r="AV1207" s="13" t="e">
        <f t="shared" si="1549"/>
        <v>#N/A</v>
      </c>
      <c r="AW1207" s="13" t="e">
        <f t="shared" si="1550"/>
        <v>#N/A</v>
      </c>
      <c r="AX1207" s="13" t="e">
        <f t="shared" si="1551"/>
        <v>#N/A</v>
      </c>
      <c r="AY1207" s="13" t="e">
        <f t="shared" si="1552"/>
        <v>#N/A</v>
      </c>
      <c r="AZ1207" s="13" t="e">
        <f t="shared" si="1553"/>
        <v>#N/A</v>
      </c>
      <c r="BA1207" s="13" t="e">
        <f t="shared" si="1554"/>
        <v>#N/A</v>
      </c>
      <c r="BB1207" s="13" t="e">
        <f t="shared" si="1555"/>
        <v>#N/A</v>
      </c>
      <c r="BC1207" s="13" t="e">
        <f t="shared" si="1556"/>
        <v>#N/A</v>
      </c>
      <c r="BD1207" s="13" t="e">
        <f t="shared" si="1557"/>
        <v>#N/A</v>
      </c>
      <c r="BE1207" s="13" t="e">
        <f t="shared" si="1558"/>
        <v>#N/A</v>
      </c>
      <c r="BF1207" s="13" t="e">
        <f t="shared" si="1559"/>
        <v>#N/A</v>
      </c>
      <c r="BG1207" s="13" t="e">
        <f t="shared" si="1560"/>
        <v>#N/A</v>
      </c>
      <c r="BH1207" s="13" t="e">
        <f t="shared" si="1561"/>
        <v>#N/A</v>
      </c>
      <c r="BI1207" s="13" t="e">
        <f t="shared" si="1562"/>
        <v>#N/A</v>
      </c>
      <c r="BJ1207" s="14" t="e">
        <f t="shared" si="1563"/>
        <v>#N/A</v>
      </c>
      <c r="BK1207" s="14" t="e">
        <f t="shared" si="1564"/>
        <v>#N/A</v>
      </c>
      <c r="BL1207" s="14" t="e">
        <f t="shared" si="1565"/>
        <v>#N/A</v>
      </c>
      <c r="BM1207" s="14" t="e">
        <f t="shared" si="1566"/>
        <v>#N/A</v>
      </c>
      <c r="BN1207" s="14" t="e">
        <f t="shared" si="1567"/>
        <v>#N/A</v>
      </c>
    </row>
    <row r="1208" spans="1:66" x14ac:dyDescent="0.25">
      <c r="A1208" t="s">
        <v>301</v>
      </c>
      <c r="B1208" t="s">
        <v>368</v>
      </c>
      <c r="C1208" t="s">
        <v>385</v>
      </c>
      <c r="D1208" s="11">
        <v>44464</v>
      </c>
      <c r="E1208" s="10">
        <f>VLOOKUP(A1208,home!$A$2:$E$405,3,FALSE)</f>
        <v>1.3432835820895499</v>
      </c>
      <c r="F1208" s="10">
        <f>VLOOKUP(B1208,home!$B$2:$E$405,3,FALSE)</f>
        <v>2.73</v>
      </c>
      <c r="G1208" s="10">
        <f>VLOOKUP(C1208,away!$B$2:$E$405,4,FALSE)</f>
        <v>0.37</v>
      </c>
      <c r="H1208" s="10">
        <f>VLOOKUP(A1208,away!$A$2:$E$405,3,FALSE)</f>
        <v>1.0597014925373101</v>
      </c>
      <c r="I1208" s="10">
        <f>VLOOKUP(C1208,away!$B$2:$E$405,3,FALSE)</f>
        <v>0.37</v>
      </c>
      <c r="J1208" s="10">
        <f>VLOOKUP(B1208,home!$B$2:$E$405,4,FALSE)</f>
        <v>0.94</v>
      </c>
      <c r="K1208" s="12">
        <f t="shared" si="1512"/>
        <v>1.3568507462686543</v>
      </c>
      <c r="L1208" s="12">
        <f t="shared" si="1513"/>
        <v>0.36856417910447642</v>
      </c>
      <c r="M1208" s="13">
        <f t="shared" si="1514"/>
        <v>0.17809913858819801</v>
      </c>
      <c r="N1208" s="13">
        <f t="shared" si="1515"/>
        <v>0.24165394910320095</v>
      </c>
      <c r="O1208" s="13">
        <f t="shared" si="1516"/>
        <v>6.5640962812973588E-2</v>
      </c>
      <c r="P1208" s="13">
        <f t="shared" si="1517"/>
        <v>8.9064989378576181E-2</v>
      </c>
      <c r="Q1208" s="13">
        <f t="shared" si="1518"/>
        <v>0.16394417058972285</v>
      </c>
      <c r="R1208" s="13">
        <f t="shared" si="1519"/>
        <v>1.2096453787395534E-2</v>
      </c>
      <c r="S1208" s="13">
        <f t="shared" si="1520"/>
        <v>1.113505151665505E-2</v>
      </c>
      <c r="T1208" s="13">
        <f t="shared" si="1521"/>
        <v>6.0423948652365451E-2</v>
      </c>
      <c r="U1208" s="13">
        <f t="shared" si="1522"/>
        <v>1.6413082348631917E-2</v>
      </c>
      <c r="V1208" s="13">
        <f t="shared" si="1523"/>
        <v>6.1872109415662556E-4</v>
      </c>
      <c r="W1208" s="13">
        <f t="shared" si="1524"/>
        <v>7.4149256737020344E-2</v>
      </c>
      <c r="X1208" s="13">
        <f t="shared" si="1525"/>
        <v>2.7328759940486974E-2</v>
      </c>
      <c r="Y1208" s="13">
        <f t="shared" si="1526"/>
        <v>5.0362009867044397E-3</v>
      </c>
      <c r="Z1208" s="13">
        <f t="shared" si="1527"/>
        <v>1.4861065200755569E-3</v>
      </c>
      <c r="AA1208" s="13">
        <f t="shared" si="1528"/>
        <v>2.0164247407992325E-3</v>
      </c>
      <c r="AB1208" s="13">
        <f t="shared" si="1529"/>
        <v>1.3679937071740084E-3</v>
      </c>
      <c r="AC1208" s="13">
        <f t="shared" si="1530"/>
        <v>1.9338382303597989E-5</v>
      </c>
      <c r="AD1208" s="13">
        <f t="shared" si="1531"/>
        <v>2.5152368584723021E-2</v>
      </c>
      <c r="AE1208" s="13">
        <f t="shared" si="1532"/>
        <v>9.2702620799616619E-3</v>
      </c>
      <c r="AF1208" s="13">
        <f t="shared" si="1533"/>
        <v>1.7083432667922129E-3</v>
      </c>
      <c r="AG1208" s="13">
        <f t="shared" si="1534"/>
        <v>2.0987804458464388E-4</v>
      </c>
      <c r="AH1208" s="13">
        <f t="shared" si="1535"/>
        <v>1.3693140740836442E-4</v>
      </c>
      <c r="AI1208" s="13">
        <f t="shared" si="1536"/>
        <v>1.8579548232965638E-4</v>
      </c>
      <c r="AJ1208" s="13">
        <f t="shared" si="1537"/>
        <v>1.2604836942616945E-4</v>
      </c>
      <c r="AK1208" s="13">
        <f t="shared" si="1538"/>
        <v>5.7009608040615026E-5</v>
      </c>
      <c r="AL1208" s="13">
        <f t="shared" si="1539"/>
        <v>3.8683461989140334E-7</v>
      </c>
      <c r="AM1208" s="13">
        <f t="shared" si="1540"/>
        <v>6.8256020169211286E-3</v>
      </c>
      <c r="AN1208" s="13">
        <f t="shared" si="1541"/>
        <v>2.5156724042603943E-3</v>
      </c>
      <c r="AO1208" s="13">
        <f t="shared" si="1542"/>
        <v>4.6359336728600829E-4</v>
      </c>
      <c r="AP1208" s="13">
        <f t="shared" si="1543"/>
        <v>5.6954636284015911E-5</v>
      </c>
      <c r="AQ1208" s="13">
        <f t="shared" si="1544"/>
        <v>5.247859692053087E-6</v>
      </c>
      <c r="AR1208" s="13">
        <f t="shared" si="1545"/>
        <v>1.0093602353016891E-5</v>
      </c>
      <c r="AS1208" s="13">
        <f t="shared" si="1546"/>
        <v>1.3695511885230015E-5</v>
      </c>
      <c r="AT1208" s="13">
        <f t="shared" si="1547"/>
        <v>9.2913827610027869E-6</v>
      </c>
      <c r="AU1208" s="13">
        <f t="shared" si="1548"/>
        <v>4.2023398777114476E-6</v>
      </c>
      <c r="AV1208" s="13">
        <f t="shared" si="1549"/>
        <v>1.4254869997868255E-6</v>
      </c>
      <c r="AW1208" s="13">
        <f t="shared" si="1550"/>
        <v>5.3736334070587561E-9</v>
      </c>
      <c r="AX1208" s="13">
        <f t="shared" si="1551"/>
        <v>1.5435538650653781E-3</v>
      </c>
      <c r="AY1208" s="13">
        <f t="shared" si="1552"/>
        <v>5.6889866318136288E-4</v>
      </c>
      <c r="AZ1208" s="13">
        <f t="shared" si="1553"/>
        <v>1.048378343945365E-4</v>
      </c>
      <c r="BA1208" s="13">
        <f t="shared" si="1554"/>
        <v>1.2879823457571133E-5</v>
      </c>
      <c r="BB1208" s="13">
        <f t="shared" si="1555"/>
        <v>1.1867603899125706E-6</v>
      </c>
      <c r="BC1208" s="13">
        <f t="shared" si="1556"/>
        <v>8.7479473780367015E-8</v>
      </c>
      <c r="BD1208" s="13">
        <f t="shared" si="1557"/>
        <v>6.2002337757444703E-7</v>
      </c>
      <c r="BE1208" s="13">
        <f t="shared" si="1558"/>
        <v>8.4127918256590004E-7</v>
      </c>
      <c r="BF1208" s="13">
        <f t="shared" si="1559"/>
        <v>5.707451433424126E-7</v>
      </c>
      <c r="BG1208" s="13">
        <f t="shared" si="1560"/>
        <v>2.5813865789112091E-7</v>
      </c>
      <c r="BH1208" s="13">
        <f t="shared" si="1561"/>
        <v>8.7563907650089048E-8</v>
      </c>
      <c r="BI1208" s="13">
        <f t="shared" si="1562"/>
        <v>2.376223068824454E-8</v>
      </c>
      <c r="BJ1208" s="14">
        <f t="shared" si="1563"/>
        <v>0.62097565269596855</v>
      </c>
      <c r="BK1208" s="14">
        <f t="shared" si="1564"/>
        <v>0.27950652445769075</v>
      </c>
      <c r="BL1208" s="14">
        <f t="shared" si="1565"/>
        <v>9.8081812100555554E-2</v>
      </c>
      <c r="BM1208" s="14">
        <f t="shared" si="1566"/>
        <v>0.24898153822467545</v>
      </c>
      <c r="BN1208" s="14">
        <f t="shared" si="1567"/>
        <v>0.7504996642600672</v>
      </c>
    </row>
    <row r="1209" spans="1:66" x14ac:dyDescent="0.25">
      <c r="A1209" t="s">
        <v>13</v>
      </c>
      <c r="B1209" t="s">
        <v>55</v>
      </c>
      <c r="C1209" t="s">
        <v>53</v>
      </c>
      <c r="D1209" s="11">
        <v>44465</v>
      </c>
      <c r="E1209" s="10">
        <f>VLOOKUP(A1209,home!$A$2:$E$405,3,FALSE)</f>
        <v>1.8518518518518501</v>
      </c>
      <c r="F1209" s="10">
        <f>VLOOKUP(B1209,home!$B$2:$E$405,3,FALSE)</f>
        <v>0.54</v>
      </c>
      <c r="G1209" s="10">
        <f>VLOOKUP(C1209,away!$B$2:$E$405,4,FALSE)</f>
        <v>0.9</v>
      </c>
      <c r="H1209" s="10">
        <f>VLOOKUP(A1209,away!$A$2:$E$405,3,FALSE)</f>
        <v>1.12962962962963</v>
      </c>
      <c r="I1209" s="10">
        <f>VLOOKUP(C1209,away!$B$2:$E$405,3,FALSE)</f>
        <v>0.18</v>
      </c>
      <c r="J1209" s="10">
        <f>VLOOKUP(B1209,home!$B$2:$E$405,4,FALSE)</f>
        <v>0.89</v>
      </c>
      <c r="K1209" s="12">
        <f t="shared" si="1512"/>
        <v>0.89999999999999925</v>
      </c>
      <c r="L1209" s="12">
        <f t="shared" si="1513"/>
        <v>0.18096666666666672</v>
      </c>
      <c r="M1209" s="13">
        <f t="shared" si="1514"/>
        <v>0.33926740858561188</v>
      </c>
      <c r="N1209" s="13">
        <f t="shared" si="1515"/>
        <v>0.30534066772705043</v>
      </c>
      <c r="O1209" s="13">
        <f t="shared" si="1516"/>
        <v>6.139609204037625E-2</v>
      </c>
      <c r="P1209" s="13">
        <f t="shared" si="1517"/>
        <v>5.525648283633857E-2</v>
      </c>
      <c r="Q1209" s="13">
        <f t="shared" si="1518"/>
        <v>0.13740330047717259</v>
      </c>
      <c r="R1209" s="13">
        <f t="shared" si="1519"/>
        <v>5.5553230614533789E-3</v>
      </c>
      <c r="S1209" s="13">
        <f t="shared" si="1520"/>
        <v>2.2499058398886148E-3</v>
      </c>
      <c r="T1209" s="13">
        <f t="shared" si="1521"/>
        <v>2.4865417276352341E-2</v>
      </c>
      <c r="U1209" s="13">
        <f t="shared" si="1522"/>
        <v>4.9997907553080362E-3</v>
      </c>
      <c r="V1209" s="13">
        <f t="shared" si="1523"/>
        <v>4.071579601585093E-5</v>
      </c>
      <c r="W1209" s="13">
        <f t="shared" si="1524"/>
        <v>4.1220990143151739E-2</v>
      </c>
      <c r="X1209" s="13">
        <f t="shared" si="1525"/>
        <v>7.459625182905695E-3</v>
      </c>
      <c r="Y1209" s="13">
        <f t="shared" si="1526"/>
        <v>6.7497175196658374E-4</v>
      </c>
      <c r="Z1209" s="13">
        <f t="shared" si="1527"/>
        <v>3.3510943222922663E-4</v>
      </c>
      <c r="AA1209" s="13">
        <f t="shared" si="1528"/>
        <v>3.0159848900630369E-4</v>
      </c>
      <c r="AB1209" s="13">
        <f t="shared" si="1529"/>
        <v>1.3571932005283658E-4</v>
      </c>
      <c r="AC1209" s="13">
        <f t="shared" si="1530"/>
        <v>4.1446135606885231E-7</v>
      </c>
      <c r="AD1209" s="13">
        <f t="shared" si="1531"/>
        <v>9.2747227822091317E-3</v>
      </c>
      <c r="AE1209" s="13">
        <f t="shared" si="1532"/>
        <v>1.6784156661537796E-3</v>
      </c>
      <c r="AF1209" s="13">
        <f t="shared" si="1533"/>
        <v>1.518686441924812E-4</v>
      </c>
      <c r="AG1209" s="13">
        <f t="shared" si="1534"/>
        <v>9.1610541035664511E-6</v>
      </c>
      <c r="AH1209" s="13">
        <f t="shared" si="1535"/>
        <v>1.5160909229770601E-5</v>
      </c>
      <c r="AI1209" s="13">
        <f t="shared" si="1536"/>
        <v>1.3644818306793527E-5</v>
      </c>
      <c r="AJ1209" s="13">
        <f t="shared" si="1537"/>
        <v>6.1401682380570835E-6</v>
      </c>
      <c r="AK1209" s="13">
        <f t="shared" si="1538"/>
        <v>1.8420504714171232E-6</v>
      </c>
      <c r="AL1209" s="13">
        <f t="shared" si="1539"/>
        <v>2.700132842517358E-9</v>
      </c>
      <c r="AM1209" s="13">
        <f t="shared" si="1540"/>
        <v>1.6694501007976431E-3</v>
      </c>
      <c r="AN1209" s="13">
        <f t="shared" si="1541"/>
        <v>3.0211481990768024E-4</v>
      </c>
      <c r="AO1209" s="13">
        <f t="shared" si="1542"/>
        <v>2.7336355954646604E-5</v>
      </c>
      <c r="AP1209" s="13">
        <f t="shared" si="1543"/>
        <v>1.6489897386419604E-6</v>
      </c>
      <c r="AQ1209" s="13">
        <f t="shared" si="1544"/>
        <v>7.4603044092393385E-8</v>
      </c>
      <c r="AR1209" s="13">
        <f t="shared" si="1545"/>
        <v>5.4872384138949732E-7</v>
      </c>
      <c r="AS1209" s="13">
        <f t="shared" si="1546"/>
        <v>4.9385145725054709E-7</v>
      </c>
      <c r="AT1209" s="13">
        <f t="shared" si="1547"/>
        <v>2.2223315576274603E-7</v>
      </c>
      <c r="AU1209" s="13">
        <f t="shared" si="1548"/>
        <v>6.6669946728823746E-8</v>
      </c>
      <c r="AV1209" s="13">
        <f t="shared" si="1549"/>
        <v>1.5000738013985327E-8</v>
      </c>
      <c r="AW1209" s="13">
        <f t="shared" si="1550"/>
        <v>1.2215851001688932E-11</v>
      </c>
      <c r="AX1209" s="13">
        <f t="shared" si="1551"/>
        <v>2.5041751511964611E-4</v>
      </c>
      <c r="AY1209" s="13">
        <f t="shared" si="1552"/>
        <v>4.531722298615197E-5</v>
      </c>
      <c r="AZ1209" s="13">
        <f t="shared" si="1553"/>
        <v>4.1004533931969849E-6</v>
      </c>
      <c r="BA1209" s="13">
        <f t="shared" si="1554"/>
        <v>2.4734846079629374E-7</v>
      </c>
      <c r="BB1209" s="13">
        <f t="shared" si="1555"/>
        <v>1.1190456613858994E-8</v>
      </c>
      <c r="BC1209" s="13">
        <f t="shared" si="1556"/>
        <v>4.0501992637760313E-10</v>
      </c>
      <c r="BD1209" s="13">
        <f t="shared" si="1557"/>
        <v>1.6550120749464342E-8</v>
      </c>
      <c r="BE1209" s="13">
        <f t="shared" si="1558"/>
        <v>1.4895108674517891E-8</v>
      </c>
      <c r="BF1209" s="13">
        <f t="shared" si="1559"/>
        <v>6.7027989035330465E-9</v>
      </c>
      <c r="BG1209" s="13">
        <f t="shared" si="1560"/>
        <v>2.010839671059912E-9</v>
      </c>
      <c r="BH1209" s="13">
        <f t="shared" si="1561"/>
        <v>4.5243892598847976E-10</v>
      </c>
      <c r="BI1209" s="13">
        <f t="shared" si="1562"/>
        <v>8.1439006677926327E-11</v>
      </c>
      <c r="BJ1209" s="14">
        <f t="shared" si="1563"/>
        <v>0.53037985971013735</v>
      </c>
      <c r="BK1209" s="14">
        <f t="shared" si="1564"/>
        <v>0.39686024744232995</v>
      </c>
      <c r="BL1209" s="14">
        <f t="shared" si="1565"/>
        <v>7.2426698784327934E-2</v>
      </c>
      <c r="BM1209" s="14">
        <f t="shared" si="1566"/>
        <v>9.5737323430251056E-2</v>
      </c>
      <c r="BN1209" s="14">
        <f t="shared" si="1567"/>
        <v>0.9042192747280029</v>
      </c>
    </row>
    <row r="1210" spans="1:66" x14ac:dyDescent="0.25">
      <c r="A1210" t="s">
        <v>13</v>
      </c>
      <c r="B1210" t="s">
        <v>228</v>
      </c>
      <c r="C1210" t="s">
        <v>50</v>
      </c>
      <c r="D1210" s="11">
        <v>44465</v>
      </c>
      <c r="E1210" s="10">
        <f>VLOOKUP(A1210,home!$A$2:$E$405,3,FALSE)</f>
        <v>1.8518518518518501</v>
      </c>
      <c r="F1210" s="10">
        <f>VLOOKUP(B1210,home!$B$2:$E$405,3,FALSE)</f>
        <v>1.08</v>
      </c>
      <c r="G1210" s="10">
        <f>VLOOKUP(C1210,away!$B$2:$E$405,4,FALSE)</f>
        <v>0.54</v>
      </c>
      <c r="H1210" s="10">
        <f>VLOOKUP(A1210,away!$A$2:$E$405,3,FALSE)</f>
        <v>1.12962962962963</v>
      </c>
      <c r="I1210" s="10">
        <f>VLOOKUP(C1210,away!$B$2:$E$405,3,FALSE)</f>
        <v>0</v>
      </c>
      <c r="J1210" s="10">
        <f>VLOOKUP(B1210,home!$B$2:$E$405,4,FALSE)</f>
        <v>0.59</v>
      </c>
      <c r="K1210" s="12">
        <f t="shared" si="1512"/>
        <v>1.0799999999999992</v>
      </c>
      <c r="L1210" s="12">
        <f t="shared" si="1513"/>
        <v>0</v>
      </c>
      <c r="M1210" s="13">
        <f t="shared" si="1514"/>
        <v>0.33959552564493944</v>
      </c>
      <c r="N1210" s="13">
        <f t="shared" si="1515"/>
        <v>0.36676316769653428</v>
      </c>
      <c r="O1210" s="13">
        <f t="shared" si="1516"/>
        <v>0</v>
      </c>
      <c r="P1210" s="13">
        <f t="shared" si="1517"/>
        <v>0</v>
      </c>
      <c r="Q1210" s="13">
        <f t="shared" si="1518"/>
        <v>0.19805211055612834</v>
      </c>
      <c r="R1210" s="13">
        <f t="shared" si="1519"/>
        <v>0</v>
      </c>
      <c r="S1210" s="13">
        <f t="shared" si="1520"/>
        <v>0</v>
      </c>
      <c r="T1210" s="13">
        <f t="shared" si="1521"/>
        <v>0</v>
      </c>
      <c r="U1210" s="13">
        <f t="shared" si="1522"/>
        <v>0</v>
      </c>
      <c r="V1210" s="13">
        <f t="shared" si="1523"/>
        <v>0</v>
      </c>
      <c r="W1210" s="13">
        <f t="shared" si="1524"/>
        <v>7.1298759800206155E-2</v>
      </c>
      <c r="X1210" s="13">
        <f t="shared" si="1525"/>
        <v>0</v>
      </c>
      <c r="Y1210" s="13">
        <f t="shared" si="1526"/>
        <v>0</v>
      </c>
      <c r="Z1210" s="13">
        <f t="shared" si="1527"/>
        <v>0</v>
      </c>
      <c r="AA1210" s="13">
        <f t="shared" si="1528"/>
        <v>0</v>
      </c>
      <c r="AB1210" s="13">
        <f t="shared" si="1529"/>
        <v>0</v>
      </c>
      <c r="AC1210" s="13">
        <f t="shared" si="1530"/>
        <v>0</v>
      </c>
      <c r="AD1210" s="13">
        <f t="shared" si="1531"/>
        <v>1.9250665146055647E-2</v>
      </c>
      <c r="AE1210" s="13">
        <f t="shared" si="1532"/>
        <v>0</v>
      </c>
      <c r="AF1210" s="13">
        <f t="shared" si="1533"/>
        <v>0</v>
      </c>
      <c r="AG1210" s="13">
        <f t="shared" si="1534"/>
        <v>0</v>
      </c>
      <c r="AH1210" s="13">
        <f t="shared" si="1535"/>
        <v>0</v>
      </c>
      <c r="AI1210" s="13">
        <f t="shared" si="1536"/>
        <v>0</v>
      </c>
      <c r="AJ1210" s="13">
        <f t="shared" si="1537"/>
        <v>0</v>
      </c>
      <c r="AK1210" s="13">
        <f t="shared" si="1538"/>
        <v>0</v>
      </c>
      <c r="AL1210" s="13">
        <f t="shared" si="1539"/>
        <v>0</v>
      </c>
      <c r="AM1210" s="13">
        <f t="shared" si="1540"/>
        <v>4.1581436715480173E-3</v>
      </c>
      <c r="AN1210" s="13">
        <f t="shared" si="1541"/>
        <v>0</v>
      </c>
      <c r="AO1210" s="13">
        <f t="shared" si="1542"/>
        <v>0</v>
      </c>
      <c r="AP1210" s="13">
        <f t="shared" si="1543"/>
        <v>0</v>
      </c>
      <c r="AQ1210" s="13">
        <f t="shared" si="1544"/>
        <v>0</v>
      </c>
      <c r="AR1210" s="13">
        <f t="shared" si="1545"/>
        <v>0</v>
      </c>
      <c r="AS1210" s="13">
        <f t="shared" si="1546"/>
        <v>0</v>
      </c>
      <c r="AT1210" s="13">
        <f t="shared" si="1547"/>
        <v>0</v>
      </c>
      <c r="AU1210" s="13">
        <f t="shared" si="1548"/>
        <v>0</v>
      </c>
      <c r="AV1210" s="13">
        <f t="shared" si="1549"/>
        <v>0</v>
      </c>
      <c r="AW1210" s="13">
        <f t="shared" si="1550"/>
        <v>0</v>
      </c>
      <c r="AX1210" s="13">
        <f t="shared" si="1551"/>
        <v>7.4846586087864238E-4</v>
      </c>
      <c r="AY1210" s="13">
        <f t="shared" si="1552"/>
        <v>0</v>
      </c>
      <c r="AZ1210" s="13">
        <f t="shared" si="1553"/>
        <v>0</v>
      </c>
      <c r="BA1210" s="13">
        <f t="shared" si="1554"/>
        <v>0</v>
      </c>
      <c r="BB1210" s="13">
        <f t="shared" si="1555"/>
        <v>0</v>
      </c>
      <c r="BC1210" s="13">
        <f t="shared" si="1556"/>
        <v>0</v>
      </c>
      <c r="BD1210" s="13">
        <f t="shared" si="1557"/>
        <v>0</v>
      </c>
      <c r="BE1210" s="13">
        <f t="shared" si="1558"/>
        <v>0</v>
      </c>
      <c r="BF1210" s="13">
        <f t="shared" si="1559"/>
        <v>0</v>
      </c>
      <c r="BG1210" s="13">
        <f t="shared" si="1560"/>
        <v>0</v>
      </c>
      <c r="BH1210" s="13">
        <f t="shared" si="1561"/>
        <v>0</v>
      </c>
      <c r="BI1210" s="13">
        <f t="shared" si="1562"/>
        <v>0</v>
      </c>
      <c r="BJ1210" s="14">
        <f t="shared" si="1563"/>
        <v>0.66027131273135109</v>
      </c>
      <c r="BK1210" s="14">
        <f t="shared" si="1564"/>
        <v>0.33959552564493944</v>
      </c>
      <c r="BL1210" s="14">
        <f t="shared" si="1565"/>
        <v>0</v>
      </c>
      <c r="BM1210" s="14">
        <f t="shared" si="1566"/>
        <v>9.5456034478688459E-2</v>
      </c>
      <c r="BN1210" s="14">
        <f t="shared" si="1567"/>
        <v>0.90441080389760209</v>
      </c>
    </row>
    <row r="1211" spans="1:66" x14ac:dyDescent="0.25">
      <c r="A1211" t="s">
        <v>61</v>
      </c>
      <c r="B1211" t="s">
        <v>71</v>
      </c>
      <c r="C1211" t="s">
        <v>62</v>
      </c>
      <c r="D1211" s="11">
        <v>44465</v>
      </c>
      <c r="E1211" s="10">
        <f>VLOOKUP(A1211,home!$A$2:$E$405,3,FALSE)</f>
        <v>1.5254237288135599</v>
      </c>
      <c r="F1211" s="10">
        <f>VLOOKUP(B1211,home!$B$2:$E$405,3,FALSE)</f>
        <v>0.22</v>
      </c>
      <c r="G1211" s="10">
        <f>VLOOKUP(C1211,away!$B$2:$E$405,4,FALSE)</f>
        <v>0.22</v>
      </c>
      <c r="H1211" s="10">
        <f>VLOOKUP(A1211,away!$A$2:$E$405,3,FALSE)</f>
        <v>1.1186440677966101</v>
      </c>
      <c r="I1211" s="10">
        <f>VLOOKUP(C1211,away!$B$2:$E$405,3,FALSE)</f>
        <v>0.66</v>
      </c>
      <c r="J1211" s="10">
        <f>VLOOKUP(B1211,home!$B$2:$E$405,4,FALSE)</f>
        <v>0.6</v>
      </c>
      <c r="K1211" s="12">
        <f t="shared" si="1512"/>
        <v>7.3830508474576298E-2</v>
      </c>
      <c r="L1211" s="12">
        <f t="shared" si="1513"/>
        <v>0.44298305084745765</v>
      </c>
      <c r="M1211" s="13">
        <f t="shared" si="1514"/>
        <v>0.59641797384017692</v>
      </c>
      <c r="N1211" s="13">
        <f t="shared" si="1515"/>
        <v>4.4033842271996804E-2</v>
      </c>
      <c r="O1211" s="13">
        <f t="shared" si="1516"/>
        <v>0.26420305363198077</v>
      </c>
      <c r="P1211" s="13">
        <f t="shared" si="1517"/>
        <v>1.9506245790184888E-2</v>
      </c>
      <c r="Q1211" s="13">
        <f t="shared" si="1518"/>
        <v>1.6255204825154073E-3</v>
      </c>
      <c r="R1211" s="13">
        <f t="shared" si="1519"/>
        <v>5.8518737370554665E-2</v>
      </c>
      <c r="S1211" s="13">
        <f t="shared" si="1520"/>
        <v>1.5949117964085164E-4</v>
      </c>
      <c r="T1211" s="13">
        <f t="shared" si="1521"/>
        <v>7.2007802255970657E-4</v>
      </c>
      <c r="U1211" s="13">
        <f t="shared" si="1522"/>
        <v>4.3204681353582403E-3</v>
      </c>
      <c r="V1211" s="13">
        <f t="shared" si="1523"/>
        <v>5.7958499052259625E-7</v>
      </c>
      <c r="W1211" s="13">
        <f t="shared" si="1524"/>
        <v>4.0004334586650376E-5</v>
      </c>
      <c r="X1211" s="13">
        <f t="shared" si="1525"/>
        <v>1.7721242182316853E-5</v>
      </c>
      <c r="Y1211" s="13">
        <f t="shared" si="1526"/>
        <v>3.9251049633646894E-6</v>
      </c>
      <c r="Z1211" s="13">
        <f t="shared" si="1527"/>
        <v>8.6409362707164789E-3</v>
      </c>
      <c r="AA1211" s="13">
        <f t="shared" si="1528"/>
        <v>6.3796471856340667E-4</v>
      </c>
      <c r="AB1211" s="13">
        <f t="shared" si="1529"/>
        <v>2.355062978018813E-5</v>
      </c>
      <c r="AC1211" s="13">
        <f t="shared" si="1530"/>
        <v>1.1847319934712114E-9</v>
      </c>
      <c r="AD1211" s="13">
        <f t="shared" si="1531"/>
        <v>7.3838509092986876E-7</v>
      </c>
      <c r="AE1211" s="13">
        <f t="shared" si="1532"/>
        <v>3.270920802803907E-7</v>
      </c>
      <c r="AF1211" s="13">
        <f t="shared" si="1533"/>
        <v>7.2448123815324518E-8</v>
      </c>
      <c r="AG1211" s="13">
        <f t="shared" si="1534"/>
        <v>1.0697763638628938E-8</v>
      </c>
      <c r="AH1211" s="13">
        <f t="shared" si="1535"/>
        <v>9.5694707784510968E-4</v>
      </c>
      <c r="AI1211" s="13">
        <f t="shared" si="1536"/>
        <v>7.0651889340564393E-5</v>
      </c>
      <c r="AJ1211" s="13">
        <f t="shared" si="1537"/>
        <v>2.6081324573516817E-6</v>
      </c>
      <c r="AK1211" s="13">
        <f t="shared" si="1538"/>
        <v>6.4186581831773615E-8</v>
      </c>
      <c r="AL1211" s="13">
        <f t="shared" si="1539"/>
        <v>1.5498978551131265E-12</v>
      </c>
      <c r="AM1211" s="13">
        <f t="shared" si="1540"/>
        <v>1.0903069342679696E-8</v>
      </c>
      <c r="AN1211" s="13">
        <f t="shared" si="1541"/>
        <v>4.8298749210216371E-9</v>
      </c>
      <c r="AO1211" s="13">
        <f t="shared" si="1542"/>
        <v>1.0697763638628943E-9</v>
      </c>
      <c r="AP1211" s="13">
        <f t="shared" si="1543"/>
        <v>1.5796426579616161E-10</v>
      </c>
      <c r="AQ1211" s="13">
        <f t="shared" si="1544"/>
        <v>1.7493873096815593E-11</v>
      </c>
      <c r="AR1211" s="13">
        <f t="shared" si="1545"/>
        <v>8.4782267208677239E-5</v>
      </c>
      <c r="AS1211" s="13">
        <f t="shared" si="1546"/>
        <v>6.2595178976440364E-6</v>
      </c>
      <c r="AT1211" s="13">
        <f t="shared" si="1547"/>
        <v>2.3107169459438493E-7</v>
      </c>
      <c r="AU1211" s="13">
        <f t="shared" si="1548"/>
        <v>5.6867135686618146E-9</v>
      </c>
      <c r="AV1211" s="13">
        <f t="shared" si="1549"/>
        <v>1.0496323858089348E-10</v>
      </c>
      <c r="AW1211" s="13">
        <f t="shared" si="1550"/>
        <v>1.4080677309076806E-15</v>
      </c>
      <c r="AX1211" s="13">
        <f t="shared" si="1551"/>
        <v>1.3416319225060094E-10</v>
      </c>
      <c r="AY1211" s="13">
        <f t="shared" si="1552"/>
        <v>5.9432020214605197E-11</v>
      </c>
      <c r="AZ1211" s="13">
        <f t="shared" si="1553"/>
        <v>1.3163688816346793E-11</v>
      </c>
      <c r="BA1211" s="13">
        <f t="shared" si="1554"/>
        <v>1.9437636774239541E-12</v>
      </c>
      <c r="BB1211" s="13">
        <f t="shared" si="1555"/>
        <v>2.1526359098793414E-13</v>
      </c>
      <c r="BC1211" s="13">
        <f t="shared" si="1556"/>
        <v>1.9071624454442868E-14</v>
      </c>
      <c r="BD1211" s="13">
        <f t="shared" si="1557"/>
        <v>6.2595178976440355E-6</v>
      </c>
      <c r="BE1211" s="13">
        <f t="shared" si="1558"/>
        <v>4.6214338918876991E-7</v>
      </c>
      <c r="BF1211" s="13">
        <f t="shared" si="1559"/>
        <v>1.7060140705985438E-8</v>
      </c>
      <c r="BG1211" s="13">
        <f t="shared" si="1560"/>
        <v>4.1985295432357402E-10</v>
      </c>
      <c r="BH1211" s="13">
        <f t="shared" si="1561"/>
        <v>7.7494892755656291E-12</v>
      </c>
      <c r="BI1211" s="13">
        <f t="shared" si="1562"/>
        <v>1.1442974672665727E-13</v>
      </c>
      <c r="BJ1211" s="14">
        <f t="shared" si="1563"/>
        <v>4.6442257268978694E-2</v>
      </c>
      <c r="BK1211" s="14">
        <f t="shared" si="1564"/>
        <v>0.6160842916407071</v>
      </c>
      <c r="BL1211" s="14">
        <f t="shared" si="1565"/>
        <v>0.32883206357008415</v>
      </c>
      <c r="BM1211" s="14">
        <f t="shared" si="1566"/>
        <v>1.5694175303646453E-2</v>
      </c>
      <c r="BN1211" s="14">
        <f t="shared" si="1567"/>
        <v>0.98430537338740953</v>
      </c>
    </row>
    <row r="1212" spans="1:66" x14ac:dyDescent="0.25">
      <c r="A1212" t="s">
        <v>61</v>
      </c>
      <c r="B1212" t="s">
        <v>288</v>
      </c>
      <c r="C1212" t="s">
        <v>238</v>
      </c>
      <c r="D1212" s="11">
        <v>44465</v>
      </c>
      <c r="E1212" s="10">
        <f>VLOOKUP(A1212,home!$A$2:$E$405,3,FALSE)</f>
        <v>1.5254237288135599</v>
      </c>
      <c r="F1212" s="10">
        <f>VLOOKUP(B1212,home!$B$2:$E$405,3,FALSE)</f>
        <v>0.87</v>
      </c>
      <c r="G1212" s="10">
        <f>VLOOKUP(C1212,away!$B$2:$E$405,4,FALSE)</f>
        <v>1.31</v>
      </c>
      <c r="H1212" s="10">
        <f>VLOOKUP(A1212,away!$A$2:$E$405,3,FALSE)</f>
        <v>1.1186440677966101</v>
      </c>
      <c r="I1212" s="10">
        <f>VLOOKUP(C1212,away!$B$2:$E$405,3,FALSE)</f>
        <v>0.44</v>
      </c>
      <c r="J1212" s="10">
        <f>VLOOKUP(B1212,home!$B$2:$E$405,4,FALSE)</f>
        <v>0.89</v>
      </c>
      <c r="K1212" s="12">
        <f t="shared" si="1512"/>
        <v>1.7385254237288144</v>
      </c>
      <c r="L1212" s="12">
        <f t="shared" si="1513"/>
        <v>0.4380610169491525</v>
      </c>
      <c r="M1212" s="13">
        <f t="shared" si="1514"/>
        <v>0.11342806396302149</v>
      </c>
      <c r="N1212" s="13">
        <f t="shared" si="1515"/>
        <v>0.19719757296405097</v>
      </c>
      <c r="O1212" s="13">
        <f t="shared" si="1516"/>
        <v>4.9688413050214708E-2</v>
      </c>
      <c r="P1212" s="13">
        <f t="shared" si="1517"/>
        <v>8.6384569352536869E-2</v>
      </c>
      <c r="Q1212" s="13">
        <f t="shared" si="1518"/>
        <v>0.17141649704781028</v>
      </c>
      <c r="R1212" s="13">
        <f t="shared" si="1519"/>
        <v>1.0883278375683297E-2</v>
      </c>
      <c r="S1212" s="13">
        <f t="shared" si="1520"/>
        <v>1.6447194727435409E-2</v>
      </c>
      <c r="T1212" s="13">
        <f t="shared" si="1521"/>
        <v>7.5090885018625181E-2</v>
      </c>
      <c r="U1212" s="13">
        <f t="shared" si="1522"/>
        <v>1.8920856149643447E-2</v>
      </c>
      <c r="V1212" s="13">
        <f t="shared" si="1523"/>
        <v>1.3917620109429112E-3</v>
      </c>
      <c r="W1212" s="13">
        <f t="shared" si="1524"/>
        <v>9.9337312721384505E-2</v>
      </c>
      <c r="X1212" s="13">
        <f t="shared" si="1525"/>
        <v>4.3515804231725679E-2</v>
      </c>
      <c r="Y1212" s="13">
        <f t="shared" si="1526"/>
        <v>9.5312887275549908E-3</v>
      </c>
      <c r="Z1212" s="13">
        <f t="shared" si="1527"/>
        <v>1.589179997664182E-3</v>
      </c>
      <c r="AA1212" s="13">
        <f t="shared" si="1528"/>
        <v>2.762829828820478E-3</v>
      </c>
      <c r="AB1212" s="13">
        <f t="shared" si="1529"/>
        <v>2.401624949420365E-3</v>
      </c>
      <c r="AC1212" s="13">
        <f t="shared" si="1530"/>
        <v>6.6246150729791525E-5</v>
      </c>
      <c r="AD1212" s="13">
        <f t="shared" si="1531"/>
        <v>4.3175110922756679E-2</v>
      </c>
      <c r="AE1212" s="13">
        <f t="shared" si="1532"/>
        <v>1.8913332997715252E-2</v>
      </c>
      <c r="AF1212" s="13">
        <f t="shared" si="1533"/>
        <v>4.1425969434385531E-3</v>
      </c>
      <c r="AG1212" s="13">
        <f t="shared" si="1534"/>
        <v>6.0490340995104778E-4</v>
      </c>
      <c r="AH1212" s="13">
        <f t="shared" si="1535"/>
        <v>1.7403945147300584E-4</v>
      </c>
      <c r="AI1212" s="13">
        <f t="shared" si="1536"/>
        <v>3.0257201111763787E-4</v>
      </c>
      <c r="AJ1212" s="13">
        <f t="shared" si="1537"/>
        <v>2.630145669183855E-4</v>
      </c>
      <c r="AK1212" s="13">
        <f t="shared" si="1538"/>
        <v>1.5241917046621229E-4</v>
      </c>
      <c r="AL1212" s="13">
        <f t="shared" si="1539"/>
        <v>2.0180703089217549E-6</v>
      </c>
      <c r="AM1212" s="13">
        <f t="shared" si="1540"/>
        <v>1.5012205602304818E-2</v>
      </c>
      <c r="AN1212" s="13">
        <f t="shared" si="1541"/>
        <v>6.5762620527954133E-3</v>
      </c>
      <c r="AO1212" s="13">
        <f t="shared" si="1542"/>
        <v>1.4404020212858398E-3</v>
      </c>
      <c r="AP1212" s="13">
        <f t="shared" si="1543"/>
        <v>2.1032799142002993E-4</v>
      </c>
      <c r="AQ1212" s="13">
        <f t="shared" si="1544"/>
        <v>2.3034123453582735E-5</v>
      </c>
      <c r="AR1212" s="13">
        <f t="shared" si="1545"/>
        <v>1.5247979820307519E-5</v>
      </c>
      <c r="AS1212" s="13">
        <f t="shared" si="1546"/>
        <v>2.6509000578108538E-5</v>
      </c>
      <c r="AT1212" s="13">
        <f t="shared" si="1547"/>
        <v>2.3043285731341771E-5</v>
      </c>
      <c r="AU1212" s="13">
        <f t="shared" si="1548"/>
        <v>1.3353779363395034E-5</v>
      </c>
      <c r="AV1212" s="13">
        <f t="shared" si="1549"/>
        <v>5.8039712315318615E-6</v>
      </c>
      <c r="AW1212" s="13">
        <f t="shared" si="1550"/>
        <v>4.2692289443804056E-8</v>
      </c>
      <c r="AX1212" s="13">
        <f t="shared" si="1551"/>
        <v>4.3498501843085083E-3</v>
      </c>
      <c r="AY1212" s="13">
        <f t="shared" si="1552"/>
        <v>1.9054997953146435E-3</v>
      </c>
      <c r="AZ1212" s="13">
        <f t="shared" si="1553"/>
        <v>4.1736258906596729E-4</v>
      </c>
      <c r="BA1212" s="13">
        <f t="shared" si="1554"/>
        <v>6.0943426734256292E-5</v>
      </c>
      <c r="BB1212" s="13">
        <f t="shared" si="1555"/>
        <v>6.6742348728936196E-6</v>
      </c>
      <c r="BC1212" s="13">
        <f t="shared" si="1556"/>
        <v>5.847444231554552E-7</v>
      </c>
      <c r="BD1212" s="13">
        <f t="shared" si="1557"/>
        <v>1.1132575910840115E-6</v>
      </c>
      <c r="BE1212" s="13">
        <f t="shared" si="1558"/>
        <v>1.93542662525865E-6</v>
      </c>
      <c r="BF1212" s="13">
        <f t="shared" si="1559"/>
        <v>1.6823941968869124E-6</v>
      </c>
      <c r="BG1212" s="13">
        <f t="shared" si="1560"/>
        <v>9.7496169467390613E-7</v>
      </c>
      <c r="BH1212" s="13">
        <f t="shared" si="1561"/>
        <v>4.2374892333807883E-7</v>
      </c>
      <c r="BI1212" s="13">
        <f t="shared" si="1562"/>
        <v>1.4733965530019243E-7</v>
      </c>
      <c r="BJ1212" s="14">
        <f t="shared" si="1563"/>
        <v>0.69292845175099227</v>
      </c>
      <c r="BK1212" s="14">
        <f t="shared" si="1564"/>
        <v>0.21962535407029005</v>
      </c>
      <c r="BL1212" s="14">
        <f t="shared" si="1565"/>
        <v>8.5639282699168776E-2</v>
      </c>
      <c r="BM1212" s="14">
        <f t="shared" si="1566"/>
        <v>0.36887841666177229</v>
      </c>
      <c r="BN1212" s="14">
        <f t="shared" si="1567"/>
        <v>0.62899839475331754</v>
      </c>
    </row>
    <row r="1213" spans="1:66" x14ac:dyDescent="0.25">
      <c r="A1213" t="s">
        <v>19</v>
      </c>
      <c r="B1213" t="s">
        <v>248</v>
      </c>
      <c r="C1213" t="s">
        <v>244</v>
      </c>
      <c r="D1213" s="11">
        <v>44465</v>
      </c>
      <c r="E1213" s="10">
        <f>VLOOKUP(A1213,home!$A$2:$E$405,3,FALSE)</f>
        <v>1.58227848101266</v>
      </c>
      <c r="F1213" s="10">
        <f>VLOOKUP(B1213,home!$B$2:$E$405,3,FALSE)</f>
        <v>0.63</v>
      </c>
      <c r="G1213" s="10">
        <f>VLOOKUP(C1213,away!$B$2:$E$405,4,FALSE)</f>
        <v>0.95</v>
      </c>
      <c r="H1213" s="10">
        <f>VLOOKUP(A1213,away!$A$2:$E$405,3,FALSE)</f>
        <v>1.36708860759494</v>
      </c>
      <c r="I1213" s="10">
        <f>VLOOKUP(C1213,away!$B$2:$E$405,3,FALSE)</f>
        <v>0.32</v>
      </c>
      <c r="J1213" s="10">
        <f>VLOOKUP(B1213,home!$B$2:$E$405,4,FALSE)</f>
        <v>1.28</v>
      </c>
      <c r="K1213" s="12">
        <f t="shared" si="1512"/>
        <v>0.946993670886077</v>
      </c>
      <c r="L1213" s="12">
        <f t="shared" si="1513"/>
        <v>0.55995949367088738</v>
      </c>
      <c r="M1213" s="13">
        <f t="shared" si="1514"/>
        <v>0.22158408072856359</v>
      </c>
      <c r="N1213" s="13">
        <f t="shared" si="1515"/>
        <v>0.20983872201905926</v>
      </c>
      <c r="O1213" s="13">
        <f t="shared" si="1516"/>
        <v>0.12407810965029549</v>
      </c>
      <c r="P1213" s="13">
        <f t="shared" si="1517"/>
        <v>0.1175011845343385</v>
      </c>
      <c r="Q1213" s="13">
        <f t="shared" si="1518"/>
        <v>9.9357970829435982E-2</v>
      </c>
      <c r="R1213" s="13">
        <f t="shared" si="1519"/>
        <v>3.4739357727710148E-2</v>
      </c>
      <c r="S1213" s="13">
        <f t="shared" si="1520"/>
        <v>1.5577076116633812E-2</v>
      </c>
      <c r="T1213" s="13">
        <f t="shared" si="1521"/>
        <v>5.5636439037817766E-2</v>
      </c>
      <c r="U1213" s="13">
        <f t="shared" si="1522"/>
        <v>3.2897951898788837E-2</v>
      </c>
      <c r="V1213" s="13">
        <f t="shared" si="1523"/>
        <v>9.1779803016933518E-4</v>
      </c>
      <c r="W1213" s="13">
        <f t="shared" si="1524"/>
        <v>3.1363789842519786E-2</v>
      </c>
      <c r="X1213" s="13">
        <f t="shared" si="1525"/>
        <v>1.75624518798175E-2</v>
      </c>
      <c r="Y1213" s="13">
        <f t="shared" si="1526"/>
        <v>4.917130831120965E-3</v>
      </c>
      <c r="Z1213" s="13">
        <f t="shared" si="1527"/>
        <v>6.4842110545534695E-3</v>
      </c>
      <c r="AA1213" s="13">
        <f t="shared" si="1528"/>
        <v>6.1405068293516702E-3</v>
      </c>
      <c r="AB1213" s="13">
        <f t="shared" si="1529"/>
        <v>2.9075105517143815E-3</v>
      </c>
      <c r="AC1213" s="13">
        <f t="shared" si="1530"/>
        <v>3.0418012023245337E-5</v>
      </c>
      <c r="AD1213" s="13">
        <f t="shared" si="1531"/>
        <v>7.425327618966816E-3</v>
      </c>
      <c r="AE1213" s="13">
        <f t="shared" si="1532"/>
        <v>4.1578826938571132E-3</v>
      </c>
      <c r="AF1213" s="13">
        <f t="shared" si="1533"/>
        <v>1.164122943997587E-3</v>
      </c>
      <c r="AG1213" s="13">
        <f t="shared" si="1534"/>
        <v>2.1728723143051726E-4</v>
      </c>
      <c r="AH1213" s="13">
        <f t="shared" si="1535"/>
        <v>9.0772388474073264E-4</v>
      </c>
      <c r="AI1213" s="13">
        <f t="shared" si="1536"/>
        <v>8.5960877376159667E-4</v>
      </c>
      <c r="AJ1213" s="13">
        <f t="shared" si="1537"/>
        <v>4.0702203409518679E-4</v>
      </c>
      <c r="AK1213" s="13">
        <f t="shared" si="1538"/>
        <v>1.2848243006643968E-4</v>
      </c>
      <c r="AL1213" s="13">
        <f t="shared" si="1539"/>
        <v>6.4520022055002226E-7</v>
      </c>
      <c r="AM1213" s="13">
        <f t="shared" si="1540"/>
        <v>1.4063476518834321E-3</v>
      </c>
      <c r="AN1213" s="13">
        <f t="shared" si="1541"/>
        <v>7.8749771907388796E-4</v>
      </c>
      <c r="AO1213" s="13">
        <f t="shared" si="1542"/>
        <v>2.2048341201979648E-4</v>
      </c>
      <c r="AP1213" s="13">
        <f t="shared" si="1543"/>
        <v>4.1153926585811636E-5</v>
      </c>
      <c r="AQ1213" s="13">
        <f t="shared" si="1544"/>
        <v>5.7611329733899874E-6</v>
      </c>
      <c r="AR1213" s="13">
        <f t="shared" si="1545"/>
        <v>1.0165772137847832E-4</v>
      </c>
      <c r="AS1213" s="13">
        <f t="shared" si="1546"/>
        <v>9.6269218742119222E-5</v>
      </c>
      <c r="AT1213" s="13">
        <f t="shared" si="1547"/>
        <v>4.5583170424967094E-5</v>
      </c>
      <c r="AU1213" s="13">
        <f t="shared" si="1548"/>
        <v>1.4388991297121751E-5</v>
      </c>
      <c r="AV1213" s="13">
        <f t="shared" si="1549"/>
        <v>3.4065709222022849E-6</v>
      </c>
      <c r="AW1213" s="13">
        <f t="shared" si="1550"/>
        <v>9.5037651330036063E-9</v>
      </c>
      <c r="AX1213" s="13">
        <f t="shared" si="1551"/>
        <v>2.2196705423318427E-4</v>
      </c>
      <c r="AY1213" s="13">
        <f t="shared" si="1552"/>
        <v>1.2429255930003225E-4</v>
      </c>
      <c r="AZ1213" s="13">
        <f t="shared" si="1553"/>
        <v>3.4799399286352398E-5</v>
      </c>
      <c r="BA1213" s="13">
        <f t="shared" si="1554"/>
        <v>6.4954180014789769E-6</v>
      </c>
      <c r="BB1213" s="13">
        <f t="shared" si="1555"/>
        <v>9.0929274382223358E-7</v>
      </c>
      <c r="BC1213" s="13">
        <f t="shared" si="1556"/>
        <v>1.0183342088586198E-7</v>
      </c>
      <c r="BD1213" s="13">
        <f t="shared" si="1557"/>
        <v>9.4873676984714775E-6</v>
      </c>
      <c r="BE1213" s="13">
        <f t="shared" si="1558"/>
        <v>8.984477163821497E-6</v>
      </c>
      <c r="BF1213" s="13">
        <f t="shared" si="1559"/>
        <v>4.2541215051797235E-6</v>
      </c>
      <c r="BG1213" s="13">
        <f t="shared" si="1560"/>
        <v>1.3428753801951834E-6</v>
      </c>
      <c r="BH1213" s="13">
        <f t="shared" si="1561"/>
        <v>3.179236214583932E-7</v>
      </c>
      <c r="BI1213" s="13">
        <f t="shared" si="1562"/>
        <v>6.0214331469255891E-8</v>
      </c>
      <c r="BJ1213" s="14">
        <f t="shared" si="1563"/>
        <v>0.43449093432754532</v>
      </c>
      <c r="BK1213" s="14">
        <f t="shared" si="1564"/>
        <v>0.35573549518124903</v>
      </c>
      <c r="BL1213" s="14">
        <f t="shared" si="1565"/>
        <v>0.20335202643298997</v>
      </c>
      <c r="BM1213" s="14">
        <f t="shared" si="1566"/>
        <v>0.19283895845140006</v>
      </c>
      <c r="BN1213" s="14">
        <f t="shared" si="1567"/>
        <v>0.80709942548940294</v>
      </c>
    </row>
    <row r="1214" spans="1:66" x14ac:dyDescent="0.25">
      <c r="A1214" t="s">
        <v>19</v>
      </c>
      <c r="B1214" t="s">
        <v>243</v>
      </c>
      <c r="C1214" t="s">
        <v>254</v>
      </c>
      <c r="D1214" s="11">
        <v>44465</v>
      </c>
      <c r="E1214" s="10">
        <f>VLOOKUP(A1214,home!$A$2:$E$405,3,FALSE)</f>
        <v>1.58227848101266</v>
      </c>
      <c r="F1214" s="10">
        <f>VLOOKUP(B1214,home!$B$2:$E$405,3,FALSE)</f>
        <v>0.79</v>
      </c>
      <c r="G1214" s="10">
        <f>VLOOKUP(C1214,away!$B$2:$E$405,4,FALSE)</f>
        <v>1.26</v>
      </c>
      <c r="H1214" s="10">
        <f>VLOOKUP(A1214,away!$A$2:$E$405,3,FALSE)</f>
        <v>1.36708860759494</v>
      </c>
      <c r="I1214" s="10">
        <f>VLOOKUP(C1214,away!$B$2:$E$405,3,FALSE)</f>
        <v>0.63</v>
      </c>
      <c r="J1214" s="10">
        <f>VLOOKUP(B1214,home!$B$2:$E$405,4,FALSE)</f>
        <v>1.46</v>
      </c>
      <c r="K1214" s="12">
        <f t="shared" si="1512"/>
        <v>1.575000000000002</v>
      </c>
      <c r="L1214" s="12">
        <f t="shared" si="1513"/>
        <v>1.2574481012658258</v>
      </c>
      <c r="M1214" s="13">
        <f t="shared" si="1514"/>
        <v>5.8868560921373769E-2</v>
      </c>
      <c r="N1214" s="13">
        <f t="shared" si="1515"/>
        <v>9.2717983451163805E-2</v>
      </c>
      <c r="O1214" s="13">
        <f t="shared" si="1516"/>
        <v>7.4024160154833041E-2</v>
      </c>
      <c r="P1214" s="13">
        <f t="shared" si="1517"/>
        <v>0.11658805224386218</v>
      </c>
      <c r="Q1214" s="13">
        <f t="shared" si="1518"/>
        <v>7.3015411967791585E-2</v>
      </c>
      <c r="R1214" s="13">
        <f t="shared" si="1519"/>
        <v>4.6540769817246107E-2</v>
      </c>
      <c r="S1214" s="13">
        <f t="shared" si="1520"/>
        <v>5.7725098563953213E-2</v>
      </c>
      <c r="T1214" s="13">
        <f t="shared" si="1521"/>
        <v>9.1813091142041586E-2</v>
      </c>
      <c r="U1214" s="13">
        <f t="shared" si="1522"/>
        <v>7.3301712462162716E-2</v>
      </c>
      <c r="V1214" s="13">
        <f t="shared" si="1523"/>
        <v>1.2702605227309495E-2</v>
      </c>
      <c r="W1214" s="13">
        <f t="shared" si="1524"/>
        <v>3.8333091283090627E-2</v>
      </c>
      <c r="X1214" s="13">
        <f t="shared" si="1525"/>
        <v>4.8201872849571885E-2</v>
      </c>
      <c r="Y1214" s="13">
        <f t="shared" si="1526"/>
        <v>3.0305676746075469E-2</v>
      </c>
      <c r="Z1214" s="13">
        <f t="shared" si="1527"/>
        <v>1.9507534212715321E-2</v>
      </c>
      <c r="AA1214" s="13">
        <f t="shared" si="1528"/>
        <v>3.072436638502667E-2</v>
      </c>
      <c r="AB1214" s="13">
        <f t="shared" si="1529"/>
        <v>2.4195438528208536E-2</v>
      </c>
      <c r="AC1214" s="13">
        <f t="shared" si="1530"/>
        <v>1.5723290780081437E-3</v>
      </c>
      <c r="AD1214" s="13">
        <f t="shared" si="1531"/>
        <v>1.5093654692716962E-2</v>
      </c>
      <c r="AE1214" s="13">
        <f t="shared" si="1532"/>
        <v>1.8979487434518966E-2</v>
      </c>
      <c r="AF1214" s="13">
        <f t="shared" si="1533"/>
        <v>1.1932860218767239E-2</v>
      </c>
      <c r="AG1214" s="13">
        <f t="shared" si="1534"/>
        <v>5.0016508082531231E-3</v>
      </c>
      <c r="AH1214" s="13">
        <f t="shared" si="1535"/>
        <v>6.1324279640392566E-3</v>
      </c>
      <c r="AI1214" s="13">
        <f t="shared" si="1536"/>
        <v>9.6585740433618415E-3</v>
      </c>
      <c r="AJ1214" s="13">
        <f t="shared" si="1537"/>
        <v>7.6061270591474602E-3</v>
      </c>
      <c r="AK1214" s="13">
        <f t="shared" si="1538"/>
        <v>3.9932167060524205E-3</v>
      </c>
      <c r="AL1214" s="13">
        <f t="shared" si="1539"/>
        <v>1.2455869946350226E-4</v>
      </c>
      <c r="AM1214" s="13">
        <f t="shared" si="1540"/>
        <v>4.7545012282058435E-3</v>
      </c>
      <c r="AN1214" s="13">
        <f t="shared" si="1541"/>
        <v>5.9785385418734743E-3</v>
      </c>
      <c r="AO1214" s="13">
        <f t="shared" si="1542"/>
        <v>3.7588509689116803E-3</v>
      </c>
      <c r="AP1214" s="13">
        <f t="shared" si="1543"/>
        <v>1.5755200045997337E-3</v>
      </c>
      <c r="AQ1214" s="13">
        <f t="shared" si="1544"/>
        <v>4.952836595725653E-4</v>
      </c>
      <c r="AR1214" s="13">
        <f t="shared" si="1545"/>
        <v>1.5422419799061221E-3</v>
      </c>
      <c r="AS1214" s="13">
        <f t="shared" si="1546"/>
        <v>2.4290311183521457E-3</v>
      </c>
      <c r="AT1214" s="13">
        <f t="shared" si="1547"/>
        <v>1.9128620057023171E-3</v>
      </c>
      <c r="AU1214" s="13">
        <f t="shared" si="1548"/>
        <v>1.0042525529937176E-3</v>
      </c>
      <c r="AV1214" s="13">
        <f t="shared" si="1549"/>
        <v>3.9542444274127703E-4</v>
      </c>
      <c r="AW1214" s="13">
        <f t="shared" si="1550"/>
        <v>6.8523918809728351E-6</v>
      </c>
      <c r="AX1214" s="13">
        <f t="shared" si="1551"/>
        <v>1.2480565724040358E-3</v>
      </c>
      <c r="AY1214" s="13">
        <f t="shared" si="1552"/>
        <v>1.5693663672417893E-3</v>
      </c>
      <c r="AZ1214" s="13">
        <f t="shared" si="1553"/>
        <v>9.866983793393176E-4</v>
      </c>
      <c r="BA1214" s="13">
        <f t="shared" si="1554"/>
        <v>4.1357400120743074E-4</v>
      </c>
      <c r="BB1214" s="13">
        <f t="shared" si="1555"/>
        <v>1.3001196063779858E-4</v>
      </c>
      <c r="BC1214" s="13">
        <f t="shared" si="1556"/>
        <v>3.2696658609169399E-5</v>
      </c>
      <c r="BD1214" s="13">
        <f t="shared" si="1557"/>
        <v>3.2321487488756712E-4</v>
      </c>
      <c r="BE1214" s="13">
        <f t="shared" si="1558"/>
        <v>5.0906342794791888E-4</v>
      </c>
      <c r="BF1214" s="13">
        <f t="shared" si="1559"/>
        <v>4.0088744950898667E-4</v>
      </c>
      <c r="BG1214" s="13">
        <f t="shared" si="1560"/>
        <v>2.1046591099221822E-4</v>
      </c>
      <c r="BH1214" s="13">
        <f t="shared" si="1561"/>
        <v>8.2870952453186075E-5</v>
      </c>
      <c r="BI1214" s="13">
        <f t="shared" si="1562"/>
        <v>2.6104350022753616E-5</v>
      </c>
      <c r="BJ1214" s="14">
        <f t="shared" si="1563"/>
        <v>0.44633787893659399</v>
      </c>
      <c r="BK1214" s="14">
        <f t="shared" si="1564"/>
        <v>0.24915057110121208</v>
      </c>
      <c r="BL1214" s="14">
        <f t="shared" si="1565"/>
        <v>0.28501321218558634</v>
      </c>
      <c r="BM1214" s="14">
        <f t="shared" si="1566"/>
        <v>0.53669174390447616</v>
      </c>
      <c r="BN1214" s="14">
        <f t="shared" si="1567"/>
        <v>0.46175493855627048</v>
      </c>
    </row>
    <row r="1215" spans="1:66" x14ac:dyDescent="0.25">
      <c r="A1215" t="s">
        <v>19</v>
      </c>
      <c r="B1215" t="s">
        <v>252</v>
      </c>
      <c r="C1215" t="s">
        <v>245</v>
      </c>
      <c r="D1215" s="11">
        <v>44465</v>
      </c>
      <c r="E1215" s="10">
        <f>VLOOKUP(A1215,home!$A$2:$E$405,3,FALSE)</f>
        <v>1.58227848101266</v>
      </c>
      <c r="F1215" s="10">
        <f>VLOOKUP(B1215,home!$B$2:$E$405,3,FALSE)</f>
        <v>0.95</v>
      </c>
      <c r="G1215" s="10">
        <f>VLOOKUP(C1215,away!$B$2:$E$405,4,FALSE)</f>
        <v>0.95</v>
      </c>
      <c r="H1215" s="10">
        <f>VLOOKUP(A1215,away!$A$2:$E$405,3,FALSE)</f>
        <v>1.36708860759494</v>
      </c>
      <c r="I1215" s="10">
        <f>VLOOKUP(C1215,away!$B$2:$E$405,3,FALSE)</f>
        <v>0.95</v>
      </c>
      <c r="J1215" s="10">
        <f>VLOOKUP(B1215,home!$B$2:$E$405,4,FALSE)</f>
        <v>1.1000000000000001</v>
      </c>
      <c r="K1215" s="12">
        <f t="shared" si="1512"/>
        <v>1.4280063291139256</v>
      </c>
      <c r="L1215" s="12">
        <f t="shared" si="1513"/>
        <v>1.4286075949367125</v>
      </c>
      <c r="M1215" s="13">
        <f t="shared" si="1514"/>
        <v>5.7463005315905633E-2</v>
      </c>
      <c r="N1215" s="13">
        <f t="shared" si="1515"/>
        <v>8.2057535281020375E-2</v>
      </c>
      <c r="O1215" s="13">
        <f t="shared" si="1516"/>
        <v>8.2092085822191463E-2</v>
      </c>
      <c r="P1215" s="13">
        <f t="shared" si="1517"/>
        <v>0.11722801812425294</v>
      </c>
      <c r="Q1215" s="13">
        <f t="shared" si="1518"/>
        <v>5.8589339866393184E-2</v>
      </c>
      <c r="R1215" s="13">
        <f t="shared" si="1519"/>
        <v>5.8638688644889581E-2</v>
      </c>
      <c r="S1215" s="13">
        <f t="shared" si="1520"/>
        <v>5.9788067808978308E-2</v>
      </c>
      <c r="T1215" s="13">
        <f t="shared" si="1521"/>
        <v>8.3701175915457615E-2</v>
      </c>
      <c r="U1215" s="13">
        <f t="shared" si="1522"/>
        <v>8.3736418515843195E-2</v>
      </c>
      <c r="V1215" s="13">
        <f t="shared" si="1523"/>
        <v>1.3552365190232793E-2</v>
      </c>
      <c r="W1215" s="13">
        <f t="shared" si="1524"/>
        <v>2.7888649382605431E-2</v>
      </c>
      <c r="X1215" s="13">
        <f t="shared" si="1525"/>
        <v>3.984193632051717E-2</v>
      </c>
      <c r="Y1215" s="13">
        <f t="shared" si="1526"/>
        <v>2.8459246412237852E-2</v>
      </c>
      <c r="Z1215" s="13">
        <f t="shared" si="1527"/>
        <v>2.7923891985072807E-2</v>
      </c>
      <c r="AA1215" s="13">
        <f t="shared" si="1528"/>
        <v>3.9875494488177579E-2</v>
      </c>
      <c r="AB1215" s="13">
        <f t="shared" si="1529"/>
        <v>2.8471229252832526E-2</v>
      </c>
      <c r="AC1215" s="13">
        <f t="shared" si="1530"/>
        <v>1.7279779653590376E-3</v>
      </c>
      <c r="AD1215" s="13">
        <f t="shared" si="1531"/>
        <v>9.9562919571999434E-3</v>
      </c>
      <c r="AE1215" s="13">
        <f t="shared" si="1532"/>
        <v>1.4223634307463146E-2</v>
      </c>
      <c r="AF1215" s="13">
        <f t="shared" si="1533"/>
        <v>1.0159995999622121E-2</v>
      </c>
      <c r="AG1215" s="13">
        <f t="shared" si="1534"/>
        <v>4.8382158165289259E-3</v>
      </c>
      <c r="AH1215" s="13">
        <f t="shared" si="1535"/>
        <v>9.9730710425168494E-3</v>
      </c>
      <c r="AI1215" s="13">
        <f t="shared" si="1536"/>
        <v>1.4241608569416874E-2</v>
      </c>
      <c r="AJ1215" s="13">
        <f t="shared" si="1537"/>
        <v>1.016855358694521E-2</v>
      </c>
      <c r="AK1215" s="13">
        <f t="shared" si="1538"/>
        <v>4.8402529600306225E-3</v>
      </c>
      <c r="AL1215" s="13">
        <f t="shared" si="1539"/>
        <v>1.410071966321947E-4</v>
      </c>
      <c r="AM1215" s="13">
        <f t="shared" si="1540"/>
        <v>2.8435295858775154E-3</v>
      </c>
      <c r="AN1215" s="13">
        <f t="shared" si="1541"/>
        <v>4.0622879628118627E-3</v>
      </c>
      <c r="AO1215" s="13">
        <f t="shared" si="1542"/>
        <v>2.9017077182465073E-3</v>
      </c>
      <c r="AP1215" s="13">
        <f t="shared" si="1543"/>
        <v>1.3818005615244796E-3</v>
      </c>
      <c r="AQ1215" s="13">
        <f t="shared" si="1544"/>
        <v>4.9351269422042126E-4</v>
      </c>
      <c r="AR1215" s="13">
        <f t="shared" si="1545"/>
        <v>2.8495210072365948E-3</v>
      </c>
      <c r="AS1215" s="13">
        <f t="shared" si="1546"/>
        <v>4.0691340332769449E-3</v>
      </c>
      <c r="AT1215" s="13">
        <f t="shared" si="1547"/>
        <v>2.9053745767661765E-3</v>
      </c>
      <c r="AU1215" s="13">
        <f t="shared" si="1548"/>
        <v>1.3829644280229309E-3</v>
      </c>
      <c r="AV1215" s="13">
        <f t="shared" si="1549"/>
        <v>4.9372048903904191E-4</v>
      </c>
      <c r="AW1215" s="13">
        <f t="shared" si="1550"/>
        <v>7.9906455135663953E-6</v>
      </c>
      <c r="AX1215" s="13">
        <f t="shared" si="1551"/>
        <v>6.7676304094263192E-4</v>
      </c>
      <c r="AY1215" s="13">
        <f t="shared" si="1552"/>
        <v>9.6682882026310915E-4</v>
      </c>
      <c r="AZ1215" s="13">
        <f t="shared" si="1553"/>
        <v>6.9060949781578991E-4</v>
      </c>
      <c r="BA1215" s="13">
        <f t="shared" si="1554"/>
        <v>3.2886999123835547E-4</v>
      </c>
      <c r="BB1215" s="13">
        <f t="shared" si="1555"/>
        <v>1.1745654180747116E-4</v>
      </c>
      <c r="BC1215" s="13">
        <f t="shared" si="1556"/>
        <v>3.355986154023097E-5</v>
      </c>
      <c r="BD1215" s="13">
        <f t="shared" si="1557"/>
        <v>6.7847455881165069E-4</v>
      </c>
      <c r="BE1215" s="13">
        <f t="shared" si="1558"/>
        <v>9.6886596412581539E-4</v>
      </c>
      <c r="BF1215" s="13">
        <f t="shared" si="1559"/>
        <v>6.9177336441736512E-4</v>
      </c>
      <c r="BG1215" s="13">
        <f t="shared" si="1560"/>
        <v>3.2928558090014376E-4</v>
      </c>
      <c r="BH1215" s="13">
        <f t="shared" si="1561"/>
        <v>1.1755547340284036E-4</v>
      </c>
      <c r="BI1215" s="13">
        <f t="shared" si="1562"/>
        <v>3.3573992008247918E-5</v>
      </c>
      <c r="BJ1215" s="14">
        <f t="shared" si="1563"/>
        <v>0.37421294753533418</v>
      </c>
      <c r="BK1215" s="14">
        <f t="shared" si="1564"/>
        <v>0.25086727042162399</v>
      </c>
      <c r="BL1215" s="14">
        <f t="shared" si="1565"/>
        <v>0.34655764635085162</v>
      </c>
      <c r="BM1215" s="14">
        <f t="shared" si="1566"/>
        <v>0.54253424506347991</v>
      </c>
      <c r="BN1215" s="14">
        <f t="shared" si="1567"/>
        <v>0.45606867305465321</v>
      </c>
    </row>
    <row r="1216" spans="1:66" x14ac:dyDescent="0.25">
      <c r="A1216" t="s">
        <v>19</v>
      </c>
      <c r="B1216" t="s">
        <v>146</v>
      </c>
      <c r="C1216" t="s">
        <v>141</v>
      </c>
      <c r="D1216" s="11">
        <v>44465</v>
      </c>
      <c r="E1216" s="10">
        <f>VLOOKUP(A1216,home!$A$2:$E$405,3,FALSE)</f>
        <v>1.58227848101266</v>
      </c>
      <c r="F1216" s="10">
        <f>VLOOKUP(B1216,home!$B$2:$E$405,3,FALSE)</f>
        <v>0.63</v>
      </c>
      <c r="G1216" s="10">
        <f>VLOOKUP(C1216,away!$B$2:$E$405,4,FALSE)</f>
        <v>0.47</v>
      </c>
      <c r="H1216" s="10">
        <f>VLOOKUP(A1216,away!$A$2:$E$405,3,FALSE)</f>
        <v>1.36708860759494</v>
      </c>
      <c r="I1216" s="10">
        <f>VLOOKUP(C1216,away!$B$2:$E$405,3,FALSE)</f>
        <v>0.79</v>
      </c>
      <c r="J1216" s="10">
        <f>VLOOKUP(B1216,home!$B$2:$E$405,4,FALSE)</f>
        <v>1.1000000000000001</v>
      </c>
      <c r="K1216" s="12">
        <f t="shared" si="1512"/>
        <v>0.4685126582278486</v>
      </c>
      <c r="L1216" s="12">
        <f t="shared" si="1513"/>
        <v>1.1880000000000031</v>
      </c>
      <c r="M1216" s="13">
        <f t="shared" si="1514"/>
        <v>0.19080321724713506</v>
      </c>
      <c r="N1216" s="13">
        <f t="shared" si="1515"/>
        <v>8.9393722510880916E-2</v>
      </c>
      <c r="O1216" s="13">
        <f t="shared" si="1516"/>
        <v>0.22667422208959706</v>
      </c>
      <c r="P1216" s="13">
        <f t="shared" si="1517"/>
        <v>0.10619974234292683</v>
      </c>
      <c r="Q1216" s="13">
        <f t="shared" si="1518"/>
        <v>2.0941045281227741E-2</v>
      </c>
      <c r="R1216" s="13">
        <f t="shared" si="1519"/>
        <v>0.13464448792122102</v>
      </c>
      <c r="S1216" s="13">
        <f t="shared" si="1520"/>
        <v>1.4777509305694624E-2</v>
      </c>
      <c r="T1216" s="13">
        <f t="shared" si="1521"/>
        <v>2.4877961794098621E-2</v>
      </c>
      <c r="U1216" s="13">
        <f t="shared" si="1522"/>
        <v>6.3082646951698712E-2</v>
      </c>
      <c r="V1216" s="13">
        <f t="shared" si="1523"/>
        <v>9.1389542201730605E-4</v>
      </c>
      <c r="W1216" s="13">
        <f t="shared" si="1524"/>
        <v>3.2703815969259181E-3</v>
      </c>
      <c r="X1216" s="13">
        <f t="shared" si="1525"/>
        <v>3.8852133371480016E-3</v>
      </c>
      <c r="Y1216" s="13">
        <f t="shared" si="1526"/>
        <v>2.3078167222659192E-3</v>
      </c>
      <c r="Z1216" s="13">
        <f t="shared" si="1527"/>
        <v>5.331921721680364E-2</v>
      </c>
      <c r="AA1216" s="13">
        <f t="shared" si="1528"/>
        <v>2.4980728192872743E-2</v>
      </c>
      <c r="AB1216" s="13">
        <f t="shared" si="1529"/>
        <v>5.8518936850550833E-3</v>
      </c>
      <c r="AC1216" s="13">
        <f t="shared" si="1530"/>
        <v>3.1791739333235612E-5</v>
      </c>
      <c r="AD1216" s="13">
        <f t="shared" si="1531"/>
        <v>3.8305379384879958E-4</v>
      </c>
      <c r="AE1216" s="13">
        <f t="shared" si="1532"/>
        <v>4.5506790709237509E-4</v>
      </c>
      <c r="AF1216" s="13">
        <f t="shared" si="1533"/>
        <v>2.703103368128716E-4</v>
      </c>
      <c r="AG1216" s="13">
        <f t="shared" si="1534"/>
        <v>1.0704289337789737E-4</v>
      </c>
      <c r="AH1216" s="13">
        <f t="shared" si="1535"/>
        <v>1.5835807513390726E-2</v>
      </c>
      <c r="AI1216" s="13">
        <f t="shared" si="1536"/>
        <v>7.4192762732832257E-3</v>
      </c>
      <c r="AJ1216" s="13">
        <f t="shared" si="1537"/>
        <v>1.7380124244613646E-3</v>
      </c>
      <c r="AK1216" s="13">
        <f t="shared" si="1538"/>
        <v>2.7142694033914066E-4</v>
      </c>
      <c r="AL1216" s="13">
        <f t="shared" si="1539"/>
        <v>7.0780243111939687E-7</v>
      </c>
      <c r="AM1216" s="13">
        <f t="shared" si="1540"/>
        <v>3.5893110240072682E-5</v>
      </c>
      <c r="AN1216" s="13">
        <f t="shared" si="1541"/>
        <v>4.264101496520647E-5</v>
      </c>
      <c r="AO1216" s="13">
        <f t="shared" si="1542"/>
        <v>2.5328762889332712E-5</v>
      </c>
      <c r="AP1216" s="13">
        <f t="shared" si="1543"/>
        <v>1.0030190104175776E-5</v>
      </c>
      <c r="AQ1216" s="13">
        <f t="shared" si="1544"/>
        <v>2.9789664609402138E-6</v>
      </c>
      <c r="AR1216" s="13">
        <f t="shared" si="1545"/>
        <v>3.7625878651816476E-3</v>
      </c>
      <c r="AS1216" s="13">
        <f t="shared" si="1546"/>
        <v>1.7628200425320996E-3</v>
      </c>
      <c r="AT1216" s="13">
        <f t="shared" si="1547"/>
        <v>4.1295175205202146E-4</v>
      </c>
      <c r="AU1216" s="13">
        <f t="shared" si="1548"/>
        <v>6.4491041024580017E-5</v>
      </c>
      <c r="AV1216" s="13">
        <f t="shared" si="1549"/>
        <v>7.5537172655768028E-6</v>
      </c>
      <c r="AW1216" s="13">
        <f t="shared" si="1550"/>
        <v>1.0943275150628128E-8</v>
      </c>
      <c r="AX1216" s="13">
        <f t="shared" si="1551"/>
        <v>2.8027294151069434E-6</v>
      </c>
      <c r="AY1216" s="13">
        <f t="shared" si="1552"/>
        <v>3.329642545147058E-6</v>
      </c>
      <c r="AZ1216" s="13">
        <f t="shared" si="1553"/>
        <v>1.9778076718173579E-6</v>
      </c>
      <c r="BA1216" s="13">
        <f t="shared" si="1554"/>
        <v>7.8321183803967537E-7</v>
      </c>
      <c r="BB1216" s="13">
        <f t="shared" si="1555"/>
        <v>2.3261391589778425E-7</v>
      </c>
      <c r="BC1216" s="13">
        <f t="shared" si="1556"/>
        <v>5.5269066417313702E-8</v>
      </c>
      <c r="BD1216" s="13">
        <f t="shared" si="1557"/>
        <v>7.449923973059673E-4</v>
      </c>
      <c r="BE1216" s="13">
        <f t="shared" si="1558"/>
        <v>3.4903836842135617E-4</v>
      </c>
      <c r="BF1216" s="13">
        <f t="shared" si="1559"/>
        <v>8.1764446906300363E-5</v>
      </c>
      <c r="BG1216" s="13">
        <f t="shared" si="1560"/>
        <v>1.276922612286686E-5</v>
      </c>
      <c r="BH1216" s="13">
        <f t="shared" si="1561"/>
        <v>1.4956360185842091E-6</v>
      </c>
      <c r="BI1216" s="13">
        <f t="shared" si="1562"/>
        <v>1.4014488136164078E-7</v>
      </c>
      <c r="BJ1216" s="14">
        <f t="shared" si="1563"/>
        <v>0.14601766949279124</v>
      </c>
      <c r="BK1216" s="14">
        <f t="shared" si="1564"/>
        <v>0.31273019350208325</v>
      </c>
      <c r="BL1216" s="14">
        <f t="shared" si="1565"/>
        <v>0.4876991066296314</v>
      </c>
      <c r="BM1216" s="14">
        <f t="shared" si="1566"/>
        <v>0.23110643074905099</v>
      </c>
      <c r="BN1216" s="14">
        <f t="shared" si="1567"/>
        <v>0.76865643739298872</v>
      </c>
    </row>
    <row r="1217" spans="1:66" x14ac:dyDescent="0.25">
      <c r="A1217" t="s">
        <v>19</v>
      </c>
      <c r="B1217" t="s">
        <v>154</v>
      </c>
      <c r="C1217" t="s">
        <v>21</v>
      </c>
      <c r="D1217" s="11">
        <v>44465</v>
      </c>
      <c r="E1217" s="10">
        <f>VLOOKUP(A1217,home!$A$2:$E$405,3,FALSE)</f>
        <v>1.58227848101266</v>
      </c>
      <c r="F1217" s="10">
        <f>VLOOKUP(B1217,home!$B$2:$E$405,3,FALSE)</f>
        <v>0.95</v>
      </c>
      <c r="G1217" s="10">
        <f>VLOOKUP(C1217,away!$B$2:$E$405,4,FALSE)</f>
        <v>0.79</v>
      </c>
      <c r="H1217" s="10">
        <f>VLOOKUP(A1217,away!$A$2:$E$405,3,FALSE)</f>
        <v>1.36708860759494</v>
      </c>
      <c r="I1217" s="10">
        <f>VLOOKUP(C1217,away!$B$2:$E$405,3,FALSE)</f>
        <v>1.1100000000000001</v>
      </c>
      <c r="J1217" s="10">
        <f>VLOOKUP(B1217,home!$B$2:$E$405,4,FALSE)</f>
        <v>1.1000000000000001</v>
      </c>
      <c r="K1217" s="12">
        <f t="shared" si="1512"/>
        <v>1.1875000000000013</v>
      </c>
      <c r="L1217" s="12">
        <f t="shared" si="1513"/>
        <v>1.669215189873422</v>
      </c>
      <c r="M1217" s="13">
        <f t="shared" si="1514"/>
        <v>5.7457186572017517E-2</v>
      </c>
      <c r="N1217" s="13">
        <f t="shared" si="1515"/>
        <v>6.8230409054270871E-2</v>
      </c>
      <c r="O1217" s="13">
        <f t="shared" si="1516"/>
        <v>9.5908408593402855E-2</v>
      </c>
      <c r="P1217" s="13">
        <f t="shared" si="1517"/>
        <v>0.113891235204666</v>
      </c>
      <c r="Q1217" s="13">
        <f t="shared" si="1518"/>
        <v>4.0511805375973389E-2</v>
      </c>
      <c r="R1217" s="13">
        <f t="shared" si="1519"/>
        <v>8.0045886230347363E-2</v>
      </c>
      <c r="S1217" s="13">
        <f t="shared" si="1520"/>
        <v>5.6438603377256778E-2</v>
      </c>
      <c r="T1217" s="13">
        <f t="shared" si="1521"/>
        <v>6.7622920902770542E-2</v>
      </c>
      <c r="U1217" s="13">
        <f t="shared" si="1522"/>
        <v>9.5054489898537584E-2</v>
      </c>
      <c r="V1217" s="13">
        <f t="shared" si="1523"/>
        <v>1.2430245187490361E-2</v>
      </c>
      <c r="W1217" s="13">
        <f t="shared" si="1524"/>
        <v>1.6035922961322821E-2</v>
      </c>
      <c r="X1217" s="13">
        <f t="shared" si="1525"/>
        <v>2.6767406190680042E-2</v>
      </c>
      <c r="Y1217" s="13">
        <f t="shared" si="1526"/>
        <v>2.2340280503497501E-2</v>
      </c>
      <c r="Z1217" s="13">
        <f t="shared" si="1527"/>
        <v>4.4537936394191853E-2</v>
      </c>
      <c r="AA1217" s="13">
        <f t="shared" si="1528"/>
        <v>5.2888799468102883E-2</v>
      </c>
      <c r="AB1217" s="13">
        <f t="shared" si="1529"/>
        <v>3.1402724684186138E-2</v>
      </c>
      <c r="AC1217" s="13">
        <f t="shared" si="1530"/>
        <v>1.539946591935112E-3</v>
      </c>
      <c r="AD1217" s="13">
        <f t="shared" si="1531"/>
        <v>4.7606646291427157E-3</v>
      </c>
      <c r="AE1217" s="13">
        <f t="shared" si="1532"/>
        <v>7.9465737128581408E-3</v>
      </c>
      <c r="AF1217" s="13">
        <f t="shared" si="1533"/>
        <v>6.6322707744758246E-3</v>
      </c>
      <c r="AG1217" s="13">
        <f t="shared" si="1534"/>
        <v>3.6902290400362028E-3</v>
      </c>
      <c r="AH1217" s="13">
        <f t="shared" si="1535"/>
        <v>1.8585849988700342E-2</v>
      </c>
      <c r="AI1217" s="13">
        <f t="shared" si="1536"/>
        <v>2.2070696861581678E-2</v>
      </c>
      <c r="AJ1217" s="13">
        <f t="shared" si="1537"/>
        <v>1.3104476261564142E-2</v>
      </c>
      <c r="AK1217" s="13">
        <f t="shared" si="1538"/>
        <v>5.1871885202024797E-3</v>
      </c>
      <c r="AL1217" s="13">
        <f t="shared" si="1539"/>
        <v>1.2209885653546523E-4</v>
      </c>
      <c r="AM1217" s="13">
        <f t="shared" si="1540"/>
        <v>1.130657849421396E-3</v>
      </c>
      <c r="AN1217" s="13">
        <f t="shared" si="1541"/>
        <v>1.8873112568038104E-3</v>
      </c>
      <c r="AO1217" s="13">
        <f t="shared" si="1542"/>
        <v>1.5751643089380099E-3</v>
      </c>
      <c r="AP1217" s="13">
        <f t="shared" si="1543"/>
        <v>8.7642939700859903E-4</v>
      </c>
      <c r="AQ1217" s="13">
        <f t="shared" si="1544"/>
        <v>3.6573731558458948E-4</v>
      </c>
      <c r="AR1217" s="13">
        <f t="shared" si="1545"/>
        <v>6.2047566235694761E-3</v>
      </c>
      <c r="AS1217" s="13">
        <f t="shared" si="1546"/>
        <v>7.3681484904887604E-3</v>
      </c>
      <c r="AT1217" s="13">
        <f t="shared" si="1547"/>
        <v>4.3748381662277085E-3</v>
      </c>
      <c r="AU1217" s="13">
        <f t="shared" si="1548"/>
        <v>1.7317067741318035E-3</v>
      </c>
      <c r="AV1217" s="13">
        <f t="shared" si="1549"/>
        <v>5.1410044857037949E-4</v>
      </c>
      <c r="AW1217" s="13">
        <f t="shared" si="1550"/>
        <v>6.7228750935908231E-6</v>
      </c>
      <c r="AX1217" s="13">
        <f t="shared" si="1551"/>
        <v>2.2377603269798475E-4</v>
      </c>
      <c r="AY1217" s="13">
        <f t="shared" si="1552"/>
        <v>3.7353035290908765E-4</v>
      </c>
      <c r="AZ1217" s="13">
        <f t="shared" si="1553"/>
        <v>3.1175126947731463E-4</v>
      </c>
      <c r="BA1217" s="13">
        <f t="shared" si="1554"/>
        <v>1.7345998482461866E-4</v>
      </c>
      <c r="BB1217" s="13">
        <f t="shared" si="1555"/>
        <v>7.23855103761167E-5</v>
      </c>
      <c r="BC1217" s="13">
        <f t="shared" si="1556"/>
        <v>2.416539868931084E-5</v>
      </c>
      <c r="BD1217" s="13">
        <f t="shared" si="1557"/>
        <v>1.7261790009216493E-3</v>
      </c>
      <c r="BE1217" s="13">
        <f t="shared" si="1558"/>
        <v>2.0498375635944607E-3</v>
      </c>
      <c r="BF1217" s="13">
        <f t="shared" si="1559"/>
        <v>1.2170910533842129E-3</v>
      </c>
      <c r="BG1217" s="13">
        <f t="shared" si="1560"/>
        <v>4.8176520863125154E-4</v>
      </c>
      <c r="BH1217" s="13">
        <f t="shared" si="1561"/>
        <v>1.4302404631240289E-4</v>
      </c>
      <c r="BI1217" s="13">
        <f t="shared" si="1562"/>
        <v>3.396821099919572E-5</v>
      </c>
      <c r="BJ1217" s="14">
        <f t="shared" si="1563"/>
        <v>0.27155285182175887</v>
      </c>
      <c r="BK1217" s="14">
        <f t="shared" si="1564"/>
        <v>0.24225284614281031</v>
      </c>
      <c r="BL1217" s="14">
        <f t="shared" si="1565"/>
        <v>0.44009393609345671</v>
      </c>
      <c r="BM1217" s="14">
        <f t="shared" si="1566"/>
        <v>0.54202583194372445</v>
      </c>
      <c r="BN1217" s="14">
        <f t="shared" si="1567"/>
        <v>0.456044931030678</v>
      </c>
    </row>
    <row r="1218" spans="1:66" x14ac:dyDescent="0.25">
      <c r="A1218" t="s">
        <v>19</v>
      </c>
      <c r="B1218" t="s">
        <v>139</v>
      </c>
      <c r="C1218" t="s">
        <v>246</v>
      </c>
      <c r="D1218" s="11">
        <v>44465</v>
      </c>
      <c r="E1218" s="10">
        <f>VLOOKUP(A1218,home!$A$2:$E$405,3,FALSE)</f>
        <v>1.58227848101266</v>
      </c>
      <c r="F1218" s="10">
        <f>VLOOKUP(B1218,home!$B$2:$E$405,3,FALSE)</f>
        <v>1.42</v>
      </c>
      <c r="G1218" s="10">
        <f>VLOOKUP(C1218,away!$B$2:$E$405,4,FALSE)</f>
        <v>0.79</v>
      </c>
      <c r="H1218" s="10">
        <f>VLOOKUP(A1218,away!$A$2:$E$405,3,FALSE)</f>
        <v>1.36708860759494</v>
      </c>
      <c r="I1218" s="10">
        <f>VLOOKUP(C1218,away!$B$2:$E$405,3,FALSE)</f>
        <v>1.42</v>
      </c>
      <c r="J1218" s="10">
        <f>VLOOKUP(B1218,home!$B$2:$E$405,4,FALSE)</f>
        <v>1.1000000000000001</v>
      </c>
      <c r="K1218" s="12">
        <f t="shared" si="1512"/>
        <v>1.7750000000000019</v>
      </c>
      <c r="L1218" s="12">
        <f t="shared" si="1513"/>
        <v>2.1353924050632962</v>
      </c>
      <c r="M1218" s="13">
        <f t="shared" si="1514"/>
        <v>2.0032638610330132E-2</v>
      </c>
      <c r="N1218" s="13">
        <f t="shared" si="1515"/>
        <v>3.5557933533336021E-2</v>
      </c>
      <c r="O1218" s="13">
        <f t="shared" si="1516"/>
        <v>4.2777544341876701E-2</v>
      </c>
      <c r="P1218" s="13">
        <f t="shared" si="1517"/>
        <v>7.5930141206831225E-2</v>
      </c>
      <c r="Q1218" s="13">
        <f t="shared" si="1518"/>
        <v>3.1557666010835761E-2</v>
      </c>
      <c r="R1218" s="13">
        <f t="shared" si="1519"/>
        <v>4.5673421647450953E-2</v>
      </c>
      <c r="S1218" s="13">
        <f t="shared" si="1520"/>
        <v>7.1949912039000252E-2</v>
      </c>
      <c r="T1218" s="13">
        <f t="shared" si="1521"/>
        <v>6.7388000321062805E-2</v>
      </c>
      <c r="U1218" s="13">
        <f t="shared" si="1522"/>
        <v>8.1070323424225529E-2</v>
      </c>
      <c r="V1218" s="13">
        <f t="shared" si="1523"/>
        <v>3.0301477765629997E-2</v>
      </c>
      <c r="W1218" s="13">
        <f t="shared" si="1524"/>
        <v>1.8671619056411178E-2</v>
      </c>
      <c r="X1218" s="13">
        <f t="shared" si="1525"/>
        <v>3.9871233523295531E-2</v>
      </c>
      <c r="Y1218" s="13">
        <f t="shared" si="1526"/>
        <v>4.2570364623075195E-2</v>
      </c>
      <c r="Z1218" s="13">
        <f t="shared" si="1527"/>
        <v>3.2510225899740106E-2</v>
      </c>
      <c r="AA1218" s="13">
        <f t="shared" si="1528"/>
        <v>5.7705650972038738E-2</v>
      </c>
      <c r="AB1218" s="13">
        <f t="shared" si="1529"/>
        <v>5.121376523768445E-2</v>
      </c>
      <c r="AC1218" s="13">
        <f t="shared" si="1530"/>
        <v>7.1782714520115167E-3</v>
      </c>
      <c r="AD1218" s="13">
        <f t="shared" si="1531"/>
        <v>8.2855309562824709E-3</v>
      </c>
      <c r="AE1218" s="13">
        <f t="shared" si="1532"/>
        <v>1.7692859875962415E-2</v>
      </c>
      <c r="AF1218" s="13">
        <f t="shared" si="1533"/>
        <v>1.889059930148964E-2</v>
      </c>
      <c r="AG1218" s="13">
        <f t="shared" si="1534"/>
        <v>1.3446280758498328E-2</v>
      </c>
      <c r="AH1218" s="13">
        <f t="shared" si="1535"/>
        <v>1.7355522368299268E-2</v>
      </c>
      <c r="AI1218" s="13">
        <f t="shared" si="1536"/>
        <v>3.0806052203731234E-2</v>
      </c>
      <c r="AJ1218" s="13">
        <f t="shared" si="1537"/>
        <v>2.7340371330811505E-2</v>
      </c>
      <c r="AK1218" s="13">
        <f t="shared" si="1538"/>
        <v>1.6176386370730159E-2</v>
      </c>
      <c r="AL1218" s="13">
        <f t="shared" si="1539"/>
        <v>1.088318270147674E-3</v>
      </c>
      <c r="AM1218" s="13">
        <f t="shared" si="1540"/>
        <v>2.9413634894802794E-3</v>
      </c>
      <c r="AN1218" s="13">
        <f t="shared" si="1541"/>
        <v>6.2809652559666623E-3</v>
      </c>
      <c r="AO1218" s="13">
        <f t="shared" si="1542"/>
        <v>6.7061627520288271E-3</v>
      </c>
      <c r="AP1218" s="13">
        <f t="shared" si="1543"/>
        <v>4.7734296692669102E-3</v>
      </c>
      <c r="AQ1218" s="13">
        <f t="shared" si="1544"/>
        <v>2.5482863654640903E-3</v>
      </c>
      <c r="AR1218" s="13">
        <f t="shared" si="1545"/>
        <v>7.4121701302344821E-3</v>
      </c>
      <c r="AS1218" s="13">
        <f t="shared" si="1546"/>
        <v>1.315660198116622E-2</v>
      </c>
      <c r="AT1218" s="13">
        <f t="shared" si="1547"/>
        <v>1.1676484258285035E-2</v>
      </c>
      <c r="AU1218" s="13">
        <f t="shared" si="1548"/>
        <v>6.9085865194853198E-3</v>
      </c>
      <c r="AV1218" s="13">
        <f t="shared" si="1549"/>
        <v>3.0656852680216143E-3</v>
      </c>
      <c r="AW1218" s="13">
        <f t="shared" si="1550"/>
        <v>1.145854488568839E-4</v>
      </c>
      <c r="AX1218" s="13">
        <f t="shared" si="1551"/>
        <v>8.7015336563791635E-4</v>
      </c>
      <c r="AY1218" s="13">
        <f t="shared" si="1552"/>
        <v>1.8581188882234717E-3</v>
      </c>
      <c r="AZ1218" s="13">
        <f t="shared" si="1553"/>
        <v>1.983906480808529E-3</v>
      </c>
      <c r="BA1218" s="13">
        <f t="shared" si="1554"/>
        <v>1.4121396104914616E-3</v>
      </c>
      <c r="BB1218" s="13">
        <f t="shared" si="1555"/>
        <v>7.5386804978312715E-4</v>
      </c>
      <c r="BC1218" s="13">
        <f t="shared" si="1556"/>
        <v>3.2196082158535372E-4</v>
      </c>
      <c r="BD1218" s="13">
        <f t="shared" si="1557"/>
        <v>2.6379819668566232E-3</v>
      </c>
      <c r="BE1218" s="13">
        <f t="shared" si="1558"/>
        <v>4.6824179911705115E-3</v>
      </c>
      <c r="BF1218" s="13">
        <f t="shared" si="1559"/>
        <v>4.1556459671638337E-3</v>
      </c>
      <c r="BG1218" s="13">
        <f t="shared" si="1560"/>
        <v>2.4587571972386046E-3</v>
      </c>
      <c r="BH1218" s="13">
        <f t="shared" si="1561"/>
        <v>1.0910735062746319E-3</v>
      </c>
      <c r="BI1218" s="13">
        <f t="shared" si="1562"/>
        <v>3.8733109472749466E-4</v>
      </c>
      <c r="BJ1218" s="14">
        <f t="shared" si="1563"/>
        <v>0.32438244270898597</v>
      </c>
      <c r="BK1218" s="14">
        <f t="shared" si="1564"/>
        <v>0.20833887823217428</v>
      </c>
      <c r="BL1218" s="14">
        <f t="shared" si="1565"/>
        <v>0.42775177377747292</v>
      </c>
      <c r="BM1218" s="14">
        <f t="shared" si="1566"/>
        <v>0.73971044182834578</v>
      </c>
      <c r="BN1218" s="14">
        <f t="shared" si="1567"/>
        <v>0.25152934535066079</v>
      </c>
    </row>
    <row r="1219" spans="1:66" x14ac:dyDescent="0.25">
      <c r="A1219" t="s">
        <v>22</v>
      </c>
      <c r="B1219" t="s">
        <v>266</v>
      </c>
      <c r="C1219" t="s">
        <v>162</v>
      </c>
      <c r="D1219" s="11">
        <v>44465</v>
      </c>
      <c r="E1219" s="10">
        <f>VLOOKUP(A1219,home!$A$2:$E$405,3,FALSE)</f>
        <v>1.6949152542372901</v>
      </c>
      <c r="F1219" s="10">
        <f>VLOOKUP(B1219,home!$B$2:$E$405,3,FALSE)</f>
        <v>0.89</v>
      </c>
      <c r="G1219" s="10">
        <f>VLOOKUP(C1219,away!$B$2:$E$405,4,FALSE)</f>
        <v>1.97</v>
      </c>
      <c r="H1219" s="10">
        <f>VLOOKUP(A1219,away!$A$2:$E$405,3,FALSE)</f>
        <v>1.55932203389831</v>
      </c>
      <c r="I1219" s="10">
        <f>VLOOKUP(C1219,away!$B$2:$E$405,3,FALSE)</f>
        <v>0.59</v>
      </c>
      <c r="J1219" s="10">
        <f>VLOOKUP(B1219,home!$B$2:$E$405,4,FALSE)</f>
        <v>1.6</v>
      </c>
      <c r="K1219" s="12">
        <f t="shared" si="1512"/>
        <v>2.9716949152542407</v>
      </c>
      <c r="L1219" s="12">
        <f t="shared" si="1513"/>
        <v>1.4720000000000049</v>
      </c>
      <c r="M1219" s="13">
        <f t="shared" si="1514"/>
        <v>1.175243394892312E-2</v>
      </c>
      <c r="N1219" s="13">
        <f t="shared" si="1515"/>
        <v>3.4924648207876149E-2</v>
      </c>
      <c r="O1219" s="13">
        <f t="shared" si="1516"/>
        <v>1.7299582772814889E-2</v>
      </c>
      <c r="P1219" s="13">
        <f t="shared" si="1517"/>
        <v>5.1409082161993858E-2</v>
      </c>
      <c r="Q1219" s="13">
        <f t="shared" si="1518"/>
        <v>5.1892699748194354E-2</v>
      </c>
      <c r="R1219" s="13">
        <f t="shared" si="1519"/>
        <v>1.2732492920791802E-2</v>
      </c>
      <c r="S1219" s="13">
        <f t="shared" si="1520"/>
        <v>5.6220135765596153E-2</v>
      </c>
      <c r="T1219" s="13">
        <f t="shared" si="1521"/>
        <v>7.6386054029342329E-2</v>
      </c>
      <c r="U1219" s="13">
        <f t="shared" si="1522"/>
        <v>3.7837084471227612E-2</v>
      </c>
      <c r="V1219" s="13">
        <f t="shared" si="1523"/>
        <v>2.7325078091086866E-2</v>
      </c>
      <c r="W1219" s="13">
        <f t="shared" si="1524"/>
        <v>5.1403090660174726E-2</v>
      </c>
      <c r="X1219" s="13">
        <f t="shared" si="1525"/>
        <v>7.5665349451777442E-2</v>
      </c>
      <c r="Y1219" s="13">
        <f t="shared" si="1526"/>
        <v>5.5689697196508389E-2</v>
      </c>
      <c r="Z1219" s="13">
        <f t="shared" si="1527"/>
        <v>6.2474098598018632E-3</v>
      </c>
      <c r="AA1219" s="13">
        <f t="shared" si="1528"/>
        <v>1.8565396113882405E-2</v>
      </c>
      <c r="AB1219" s="13">
        <f t="shared" si="1529"/>
        <v>2.7585346615652599E-2</v>
      </c>
      <c r="AC1219" s="13">
        <f t="shared" si="1530"/>
        <v>7.4705651972431517E-3</v>
      </c>
      <c r="AD1219" s="13">
        <f t="shared" si="1531"/>
        <v>3.8188575785798498E-2</v>
      </c>
      <c r="AE1219" s="13">
        <f t="shared" si="1532"/>
        <v>5.6213583556695562E-2</v>
      </c>
      <c r="AF1219" s="13">
        <f t="shared" si="1533"/>
        <v>4.1373197497728081E-2</v>
      </c>
      <c r="AG1219" s="13">
        <f t="shared" si="1534"/>
        <v>2.0300448905551972E-2</v>
      </c>
      <c r="AH1219" s="13">
        <f t="shared" si="1535"/>
        <v>2.2990468284070937E-3</v>
      </c>
      <c r="AI1219" s="13">
        <f t="shared" si="1536"/>
        <v>6.8320657699087487E-3</v>
      </c>
      <c r="AJ1219" s="13">
        <f t="shared" si="1537"/>
        <v>1.0151407554560191E-2</v>
      </c>
      <c r="AK1219" s="13">
        <f t="shared" si="1538"/>
        <v>1.005562873752E-2</v>
      </c>
      <c r="AL1219" s="13">
        <f t="shared" si="1539"/>
        <v>1.3071501671593599E-3</v>
      </c>
      <c r="AM1219" s="13">
        <f t="shared" si="1540"/>
        <v>2.2696959296691712E-2</v>
      </c>
      <c r="AN1219" s="13">
        <f t="shared" si="1541"/>
        <v>3.3409924084730307E-2</v>
      </c>
      <c r="AO1219" s="13">
        <f t="shared" si="1542"/>
        <v>2.4589704126361592E-2</v>
      </c>
      <c r="AP1219" s="13">
        <f t="shared" si="1543"/>
        <v>1.2065348158001457E-2</v>
      </c>
      <c r="AQ1219" s="13">
        <f t="shared" si="1544"/>
        <v>4.4400481221445508E-3</v>
      </c>
      <c r="AR1219" s="13">
        <f t="shared" si="1545"/>
        <v>6.768393862830504E-4</v>
      </c>
      <c r="AS1219" s="13">
        <f t="shared" si="1546"/>
        <v>2.0113601626611417E-3</v>
      </c>
      <c r="AT1219" s="13">
        <f t="shared" si="1547"/>
        <v>2.9885743840625291E-3</v>
      </c>
      <c r="AU1219" s="13">
        <f t="shared" si="1548"/>
        <v>2.9603771003258975E-3</v>
      </c>
      <c r="AV1219" s="13">
        <f t="shared" si="1549"/>
        <v>2.1993343940683906E-3</v>
      </c>
      <c r="AW1219" s="13">
        <f t="shared" si="1550"/>
        <v>1.5883090599126744E-4</v>
      </c>
      <c r="AX1219" s="13">
        <f t="shared" si="1551"/>
        <v>1.1241406422285202E-2</v>
      </c>
      <c r="AY1219" s="13">
        <f t="shared" si="1552"/>
        <v>1.6547350253603869E-2</v>
      </c>
      <c r="AZ1219" s="13">
        <f t="shared" si="1553"/>
        <v>1.2178849786652492E-2</v>
      </c>
      <c r="BA1219" s="13">
        <f t="shared" si="1554"/>
        <v>5.9757556286508407E-3</v>
      </c>
      <c r="BB1219" s="13">
        <f t="shared" si="1555"/>
        <v>2.1990780713435167E-3</v>
      </c>
      <c r="BC1219" s="13">
        <f t="shared" si="1556"/>
        <v>6.4740858420353335E-4</v>
      </c>
      <c r="BD1219" s="13">
        <f t="shared" si="1557"/>
        <v>1.6605126276810899E-4</v>
      </c>
      <c r="BE1219" s="13">
        <f t="shared" si="1558"/>
        <v>4.9345369323953526E-4</v>
      </c>
      <c r="BF1219" s="13">
        <f t="shared" si="1559"/>
        <v>7.3319691555667657E-4</v>
      </c>
      <c r="BG1219" s="13">
        <f t="shared" si="1560"/>
        <v>7.2627918194662284E-4</v>
      </c>
      <c r="BH1219" s="13">
        <f t="shared" si="1561"/>
        <v>5.3957003801144714E-4</v>
      </c>
      <c r="BI1219" s="13">
        <f t="shared" si="1562"/>
        <v>3.2068750767643079E-4</v>
      </c>
      <c r="BJ1219" s="14">
        <f t="shared" si="1563"/>
        <v>0.64802917757431666</v>
      </c>
      <c r="BK1219" s="14">
        <f t="shared" si="1564"/>
        <v>0.17203179558560636</v>
      </c>
      <c r="BL1219" s="14">
        <f t="shared" si="1565"/>
        <v>0.15717377581136516</v>
      </c>
      <c r="BM1219" s="14">
        <f t="shared" si="1566"/>
        <v>0.78708269972288325</v>
      </c>
      <c r="BN1219" s="14">
        <f t="shared" si="1567"/>
        <v>0.18001093976059418</v>
      </c>
    </row>
    <row r="1220" spans="1:66" x14ac:dyDescent="0.25">
      <c r="A1220" t="s">
        <v>22</v>
      </c>
      <c r="B1220" t="s">
        <v>262</v>
      </c>
      <c r="C1220" t="s">
        <v>163</v>
      </c>
      <c r="D1220" s="11">
        <v>44465</v>
      </c>
      <c r="E1220" s="10">
        <f>VLOOKUP(A1220,home!$A$2:$E$405,3,FALSE)</f>
        <v>1.6949152542372901</v>
      </c>
      <c r="F1220" s="10">
        <f>VLOOKUP(B1220,home!$B$2:$E$405,3,FALSE)</f>
        <v>0.98</v>
      </c>
      <c r="G1220" s="10">
        <f>VLOOKUP(C1220,away!$B$2:$E$405,4,FALSE)</f>
        <v>1.18</v>
      </c>
      <c r="H1220" s="10">
        <f>VLOOKUP(A1220,away!$A$2:$E$405,3,FALSE)</f>
        <v>1.55932203389831</v>
      </c>
      <c r="I1220" s="10">
        <f>VLOOKUP(C1220,away!$B$2:$E$405,3,FALSE)</f>
        <v>0.98</v>
      </c>
      <c r="J1220" s="10">
        <f>VLOOKUP(B1220,home!$B$2:$E$405,4,FALSE)</f>
        <v>1.5</v>
      </c>
      <c r="K1220" s="12">
        <f t="shared" si="1512"/>
        <v>1.960000000000002</v>
      </c>
      <c r="L1220" s="12">
        <f t="shared" si="1513"/>
        <v>2.2922033898305156</v>
      </c>
      <c r="M1220" s="13">
        <f t="shared" si="1514"/>
        <v>1.4232838841551942E-2</v>
      </c>
      <c r="N1220" s="13">
        <f t="shared" si="1515"/>
        <v>2.7896364129441829E-2</v>
      </c>
      <c r="O1220" s="13">
        <f t="shared" si="1516"/>
        <v>3.2624561439516787E-2</v>
      </c>
      <c r="P1220" s="13">
        <f t="shared" si="1517"/>
        <v>6.3944140421452966E-2</v>
      </c>
      <c r="Q1220" s="13">
        <f t="shared" si="1518"/>
        <v>2.7338436846853026E-2</v>
      </c>
      <c r="R1220" s="13">
        <f t="shared" si="1519"/>
        <v>3.7391065161697164E-2</v>
      </c>
      <c r="S1220" s="13">
        <f t="shared" si="1520"/>
        <v>7.182075796258805E-2</v>
      </c>
      <c r="T1220" s="13">
        <f t="shared" si="1521"/>
        <v>6.2665257613023981E-2</v>
      </c>
      <c r="U1220" s="13">
        <f t="shared" si="1522"/>
        <v>7.3286487716926502E-2</v>
      </c>
      <c r="V1220" s="13">
        <f t="shared" si="1523"/>
        <v>3.5852273147733489E-2</v>
      </c>
      <c r="W1220" s="13">
        <f t="shared" si="1524"/>
        <v>1.7861112073277331E-2</v>
      </c>
      <c r="X1220" s="13">
        <f t="shared" si="1525"/>
        <v>4.0941301640509048E-2</v>
      </c>
      <c r="Y1220" s="13">
        <f t="shared" si="1526"/>
        <v>4.6922895202224257E-2</v>
      </c>
      <c r="Z1220" s="13">
        <f t="shared" si="1527"/>
        <v>2.8569308771005306E-2</v>
      </c>
      <c r="AA1220" s="13">
        <f t="shared" si="1528"/>
        <v>5.599584519117045E-2</v>
      </c>
      <c r="AB1220" s="13">
        <f t="shared" si="1529"/>
        <v>5.4875928287347102E-2</v>
      </c>
      <c r="AC1220" s="13">
        <f t="shared" si="1530"/>
        <v>1.0067136000189641E-2</v>
      </c>
      <c r="AD1220" s="13">
        <f t="shared" si="1531"/>
        <v>8.7519449159059043E-3</v>
      </c>
      <c r="AE1220" s="13">
        <f t="shared" si="1532"/>
        <v>2.0061237803849462E-2</v>
      </c>
      <c r="AF1220" s="13">
        <f t="shared" si="1533"/>
        <v>2.2992218649089919E-2</v>
      </c>
      <c r="AG1220" s="13">
        <f t="shared" si="1534"/>
        <v>1.7567613842389435E-2</v>
      </c>
      <c r="AH1220" s="13">
        <f t="shared" si="1535"/>
        <v>1.6371666602503266E-2</v>
      </c>
      <c r="AI1220" s="13">
        <f t="shared" si="1536"/>
        <v>3.2088466540906427E-2</v>
      </c>
      <c r="AJ1220" s="13">
        <f t="shared" si="1537"/>
        <v>3.1446697210088338E-2</v>
      </c>
      <c r="AK1220" s="13">
        <f t="shared" si="1538"/>
        <v>2.0545175510591075E-2</v>
      </c>
      <c r="AL1220" s="13">
        <f t="shared" si="1539"/>
        <v>1.8091523840167295E-3</v>
      </c>
      <c r="AM1220" s="13">
        <f t="shared" si="1540"/>
        <v>3.4307624070351161E-3</v>
      </c>
      <c r="AN1220" s="13">
        <f t="shared" si="1541"/>
        <v>7.8640052191089917E-3</v>
      </c>
      <c r="AO1220" s="13">
        <f t="shared" si="1542"/>
        <v>9.0129497104432504E-3</v>
      </c>
      <c r="AP1220" s="13">
        <f t="shared" si="1543"/>
        <v>6.8865046262166609E-3</v>
      </c>
      <c r="AQ1220" s="13">
        <f t="shared" si="1544"/>
        <v>3.9463173120743407E-3</v>
      </c>
      <c r="AR1220" s="13">
        <f t="shared" si="1545"/>
        <v>7.5054379366866018E-3</v>
      </c>
      <c r="AS1220" s="13">
        <f t="shared" si="1546"/>
        <v>1.4710658355905753E-2</v>
      </c>
      <c r="AT1220" s="13">
        <f t="shared" si="1547"/>
        <v>1.4416445188787654E-2</v>
      </c>
      <c r="AU1220" s="13">
        <f t="shared" si="1548"/>
        <v>9.4187441900079466E-3</v>
      </c>
      <c r="AV1220" s="13">
        <f t="shared" si="1549"/>
        <v>4.6151846531039004E-3</v>
      </c>
      <c r="AW1220" s="13">
        <f t="shared" si="1550"/>
        <v>2.2577812904532512E-4</v>
      </c>
      <c r="AX1220" s="13">
        <f t="shared" si="1551"/>
        <v>1.1207157196314725E-3</v>
      </c>
      <c r="AY1220" s="13">
        <f t="shared" si="1552"/>
        <v>2.568908371575607E-3</v>
      </c>
      <c r="AZ1220" s="13">
        <f t="shared" si="1553"/>
        <v>2.9442302387447986E-3</v>
      </c>
      <c r="BA1220" s="13">
        <f t="shared" si="1554"/>
        <v>2.2495915112307782E-3</v>
      </c>
      <c r="BB1220" s="13">
        <f t="shared" si="1555"/>
        <v>1.289130321944286E-3</v>
      </c>
      <c r="BC1220" s="13">
        <f t="shared" si="1556"/>
        <v>5.9098977877879892E-4</v>
      </c>
      <c r="BD1220" s="13">
        <f t="shared" si="1557"/>
        <v>2.8673317134392659E-3</v>
      </c>
      <c r="BE1220" s="13">
        <f t="shared" si="1558"/>
        <v>5.6199701583409664E-3</v>
      </c>
      <c r="BF1220" s="13">
        <f t="shared" si="1559"/>
        <v>5.5075707551741531E-3</v>
      </c>
      <c r="BG1220" s="13">
        <f t="shared" si="1560"/>
        <v>3.5982795600471183E-3</v>
      </c>
      <c r="BH1220" s="13">
        <f t="shared" si="1561"/>
        <v>1.7631569844230905E-3</v>
      </c>
      <c r="BI1220" s="13">
        <f t="shared" si="1562"/>
        <v>6.9115753789385172E-4</v>
      </c>
      <c r="BJ1220" s="14">
        <f t="shared" si="1563"/>
        <v>0.3349024879333482</v>
      </c>
      <c r="BK1220" s="14">
        <f t="shared" si="1564"/>
        <v>0.20029520712910839</v>
      </c>
      <c r="BL1220" s="14">
        <f t="shared" si="1565"/>
        <v>0.42533983069455744</v>
      </c>
      <c r="BM1220" s="14">
        <f t="shared" si="1566"/>
        <v>0.78333629744497557</v>
      </c>
      <c r="BN1220" s="14">
        <f t="shared" si="1567"/>
        <v>0.20342740684051372</v>
      </c>
    </row>
    <row r="1221" spans="1:66" x14ac:dyDescent="0.25">
      <c r="A1221" t="s">
        <v>22</v>
      </c>
      <c r="B1221" t="s">
        <v>263</v>
      </c>
      <c r="C1221" t="s">
        <v>261</v>
      </c>
      <c r="D1221" s="11">
        <v>44465</v>
      </c>
      <c r="E1221" s="10">
        <f>VLOOKUP(A1221,home!$A$2:$E$405,3,FALSE)</f>
        <v>1.6949152542372901</v>
      </c>
      <c r="F1221" s="10">
        <f>VLOOKUP(B1221,home!$B$2:$E$405,3,FALSE)</f>
        <v>2.36</v>
      </c>
      <c r="G1221" s="10">
        <f>VLOOKUP(C1221,away!$B$2:$E$405,4,FALSE)</f>
        <v>0.59</v>
      </c>
      <c r="H1221" s="10">
        <f>VLOOKUP(A1221,away!$A$2:$E$405,3,FALSE)</f>
        <v>1.55932203389831</v>
      </c>
      <c r="I1221" s="10">
        <f>VLOOKUP(C1221,away!$B$2:$E$405,3,FALSE)</f>
        <v>0.98</v>
      </c>
      <c r="J1221" s="10">
        <f>VLOOKUP(B1221,home!$B$2:$E$405,4,FALSE)</f>
        <v>0.64</v>
      </c>
      <c r="K1221" s="12">
        <f t="shared" si="1512"/>
        <v>2.3600000000000025</v>
      </c>
      <c r="L1221" s="12">
        <f t="shared" si="1513"/>
        <v>0.97800677966102001</v>
      </c>
      <c r="M1221" s="13">
        <f t="shared" si="1514"/>
        <v>3.5507661827503256E-2</v>
      </c>
      <c r="N1221" s="13">
        <f t="shared" si="1515"/>
        <v>8.3798081912907774E-2</v>
      </c>
      <c r="O1221" s="13">
        <f t="shared" si="1516"/>
        <v>3.4726733997208992E-2</v>
      </c>
      <c r="P1221" s="13">
        <f t="shared" si="1517"/>
        <v>8.195509223341331E-2</v>
      </c>
      <c r="Q1221" s="13">
        <f t="shared" si="1518"/>
        <v>9.8881736657231309E-2</v>
      </c>
      <c r="R1221" s="13">
        <f t="shared" si="1519"/>
        <v>1.6981490642377608E-2</v>
      </c>
      <c r="S1221" s="13">
        <f t="shared" si="1520"/>
        <v>4.7290055140893281E-2</v>
      </c>
      <c r="T1221" s="13">
        <f t="shared" si="1521"/>
        <v>9.6707008835427835E-2</v>
      </c>
      <c r="U1221" s="13">
        <f t="shared" si="1522"/>
        <v>4.0076317916011205E-2</v>
      </c>
      <c r="V1221" s="13">
        <f t="shared" si="1523"/>
        <v>1.212777634560841E-2</v>
      </c>
      <c r="W1221" s="13">
        <f t="shared" si="1524"/>
        <v>7.7786966170355382E-2</v>
      </c>
      <c r="X1221" s="13">
        <f t="shared" si="1525"/>
        <v>7.6076180283869976E-2</v>
      </c>
      <c r="Y1221" s="13">
        <f t="shared" si="1526"/>
        <v>3.7201510044169418E-2</v>
      </c>
      <c r="Z1221" s="13">
        <f t="shared" si="1527"/>
        <v>5.5360043256651578E-3</v>
      </c>
      <c r="AA1221" s="13">
        <f t="shared" si="1528"/>
        <v>1.3064970208569787E-2</v>
      </c>
      <c r="AB1221" s="13">
        <f t="shared" si="1529"/>
        <v>1.5416664846112369E-2</v>
      </c>
      <c r="AC1221" s="13">
        <f t="shared" si="1530"/>
        <v>1.7495045045120936E-3</v>
      </c>
      <c r="AD1221" s="13">
        <f t="shared" si="1531"/>
        <v>4.5894310040509714E-2</v>
      </c>
      <c r="AE1221" s="13">
        <f t="shared" si="1532"/>
        <v>4.4884946367483324E-2</v>
      </c>
      <c r="AF1221" s="13">
        <f t="shared" si="1533"/>
        <v>2.1948890926059977E-2</v>
      </c>
      <c r="AG1221" s="13">
        <f t="shared" si="1534"/>
        <v>7.155388043908968E-3</v>
      </c>
      <c r="AH1221" s="13">
        <f t="shared" si="1535"/>
        <v>1.3535624406833143E-3</v>
      </c>
      <c r="AI1221" s="13">
        <f t="shared" si="1536"/>
        <v>3.1944073600126254E-3</v>
      </c>
      <c r="AJ1221" s="13">
        <f t="shared" si="1537"/>
        <v>3.7694006848149031E-3</v>
      </c>
      <c r="AK1221" s="13">
        <f t="shared" si="1538"/>
        <v>2.9652618720543934E-3</v>
      </c>
      <c r="AL1221" s="13">
        <f t="shared" si="1539"/>
        <v>1.6152097395385443E-4</v>
      </c>
      <c r="AM1221" s="13">
        <f t="shared" si="1540"/>
        <v>2.1662114339120596E-2</v>
      </c>
      <c r="AN1221" s="13">
        <f t="shared" si="1541"/>
        <v>2.1185694685452141E-2</v>
      </c>
      <c r="AO1221" s="13">
        <f t="shared" si="1542"/>
        <v>1.0359876517100314E-2</v>
      </c>
      <c r="AP1221" s="13">
        <f t="shared" si="1543"/>
        <v>3.3773431567250345E-3</v>
      </c>
      <c r="AQ1221" s="13">
        <f t="shared" si="1544"/>
        <v>8.2576612612970859E-4</v>
      </c>
      <c r="AR1221" s="13">
        <f t="shared" si="1545"/>
        <v>2.6475864873655978E-4</v>
      </c>
      <c r="AS1221" s="13">
        <f t="shared" si="1546"/>
        <v>6.2483041101828185E-4</v>
      </c>
      <c r="AT1221" s="13">
        <f t="shared" si="1547"/>
        <v>7.3729988500157361E-4</v>
      </c>
      <c r="AU1221" s="13">
        <f t="shared" si="1548"/>
        <v>5.8000924286790508E-4</v>
      </c>
      <c r="AV1221" s="13">
        <f t="shared" si="1549"/>
        <v>3.4220545329206431E-4</v>
      </c>
      <c r="AW1221" s="13">
        <f t="shared" si="1550"/>
        <v>1.0355719830527699E-5</v>
      </c>
      <c r="AX1221" s="13">
        <f t="shared" si="1551"/>
        <v>8.5204316400541141E-3</v>
      </c>
      <c r="AY1221" s="13">
        <f t="shared" si="1552"/>
        <v>8.3330399096111889E-3</v>
      </c>
      <c r="AZ1221" s="13">
        <f t="shared" si="1553"/>
        <v>4.0748847633927969E-3</v>
      </c>
      <c r="BA1221" s="13">
        <f t="shared" si="1554"/>
        <v>1.3284216416451823E-3</v>
      </c>
      <c r="BB1221" s="13">
        <f t="shared" si="1555"/>
        <v>3.2480134294435255E-4</v>
      </c>
      <c r="BC1221" s="13">
        <f t="shared" si="1556"/>
        <v>6.3531583088516176E-5</v>
      </c>
      <c r="BD1221" s="13">
        <f t="shared" si="1557"/>
        <v>4.3155958906374317E-5</v>
      </c>
      <c r="BE1221" s="13">
        <f t="shared" si="1558"/>
        <v>1.0184806301904351E-4</v>
      </c>
      <c r="BF1221" s="13">
        <f t="shared" si="1559"/>
        <v>1.201807143624715E-4</v>
      </c>
      <c r="BG1221" s="13">
        <f t="shared" si="1560"/>
        <v>9.4542161965144344E-5</v>
      </c>
      <c r="BH1221" s="13">
        <f t="shared" si="1561"/>
        <v>5.5779875559435205E-5</v>
      </c>
      <c r="BI1221" s="13">
        <f t="shared" si="1562"/>
        <v>2.632810126405343E-5</v>
      </c>
      <c r="BJ1221" s="14">
        <f t="shared" si="1563"/>
        <v>0.67039092498718755</v>
      </c>
      <c r="BK1221" s="14">
        <f t="shared" si="1564"/>
        <v>0.18712465093549538</v>
      </c>
      <c r="BL1221" s="14">
        <f t="shared" si="1565"/>
        <v>0.13453974848383815</v>
      </c>
      <c r="BM1221" s="14">
        <f t="shared" si="1566"/>
        <v>0.6374178472717632</v>
      </c>
      <c r="BN1221" s="14">
        <f t="shared" si="1567"/>
        <v>0.35185079727064222</v>
      </c>
    </row>
    <row r="1222" spans="1:66" x14ac:dyDescent="0.25">
      <c r="A1222" t="s">
        <v>22</v>
      </c>
      <c r="B1222" t="s">
        <v>264</v>
      </c>
      <c r="C1222" t="s">
        <v>166</v>
      </c>
      <c r="D1222" s="11">
        <v>44465</v>
      </c>
      <c r="E1222" s="10">
        <f>VLOOKUP(A1222,home!$A$2:$E$405,3,FALSE)</f>
        <v>1.6949152542372901</v>
      </c>
      <c r="F1222" s="10">
        <f>VLOOKUP(B1222,home!$B$2:$E$405,3,FALSE)</f>
        <v>0.79</v>
      </c>
      <c r="G1222" s="10">
        <f>VLOOKUP(C1222,away!$B$2:$E$405,4,FALSE)</f>
        <v>0.59</v>
      </c>
      <c r="H1222" s="10">
        <f>VLOOKUP(A1222,away!$A$2:$E$405,3,FALSE)</f>
        <v>1.55932203389831</v>
      </c>
      <c r="I1222" s="10">
        <f>VLOOKUP(C1222,away!$B$2:$E$405,3,FALSE)</f>
        <v>0.98</v>
      </c>
      <c r="J1222" s="10">
        <f>VLOOKUP(B1222,home!$B$2:$E$405,4,FALSE)</f>
        <v>0.86</v>
      </c>
      <c r="K1222" s="12">
        <f t="shared" si="1512"/>
        <v>0.79000000000000081</v>
      </c>
      <c r="L1222" s="12">
        <f t="shared" si="1513"/>
        <v>1.3141966101694955</v>
      </c>
      <c r="M1222" s="13">
        <f t="shared" si="1514"/>
        <v>0.12194360317695613</v>
      </c>
      <c r="N1222" s="13">
        <f t="shared" si="1515"/>
        <v>9.6335446509795447E-2</v>
      </c>
      <c r="O1222" s="13">
        <f t="shared" si="1516"/>
        <v>0.16025786992700986</v>
      </c>
      <c r="P1222" s="13">
        <f t="shared" si="1517"/>
        <v>0.12660371724233793</v>
      </c>
      <c r="Q1222" s="13">
        <f t="shared" si="1518"/>
        <v>3.8052501371369243E-2</v>
      </c>
      <c r="R1222" s="13">
        <f t="shared" si="1519"/>
        <v>0.10530517470553016</v>
      </c>
      <c r="S1222" s="13">
        <f t="shared" si="1520"/>
        <v>3.286047976686076E-2</v>
      </c>
      <c r="T1222" s="13">
        <f t="shared" si="1521"/>
        <v>5.0008468310723531E-2</v>
      </c>
      <c r="U1222" s="13">
        <f t="shared" si="1522"/>
        <v>8.3191088017368922E-2</v>
      </c>
      <c r="V1222" s="13">
        <f t="shared" si="1523"/>
        <v>3.790694842593317E-3</v>
      </c>
      <c r="W1222" s="13">
        <f t="shared" si="1524"/>
        <v>1.0020492027793908E-2</v>
      </c>
      <c r="X1222" s="13">
        <f t="shared" si="1525"/>
        <v>1.3168896655157207E-2</v>
      </c>
      <c r="Y1222" s="13">
        <f t="shared" si="1526"/>
        <v>8.6532596719400071E-3</v>
      </c>
      <c r="Z1222" s="13">
        <f t="shared" si="1527"/>
        <v>4.613056787710472E-2</v>
      </c>
      <c r="AA1222" s="13">
        <f t="shared" si="1528"/>
        <v>3.6443148622912772E-2</v>
      </c>
      <c r="AB1222" s="13">
        <f t="shared" si="1529"/>
        <v>1.439504370605056E-2</v>
      </c>
      <c r="AC1222" s="13">
        <f t="shared" si="1530"/>
        <v>2.4597234167095483E-4</v>
      </c>
      <c r="AD1222" s="13">
        <f t="shared" si="1531"/>
        <v>1.9790471754892991E-3</v>
      </c>
      <c r="AE1222" s="13">
        <f t="shared" si="1532"/>
        <v>2.600857089393551E-3</v>
      </c>
      <c r="AF1222" s="13">
        <f t="shared" si="1533"/>
        <v>1.7090187852081531E-3</v>
      </c>
      <c r="AG1222" s="13">
        <f t="shared" si="1534"/>
        <v>7.4866223141218096E-4</v>
      </c>
      <c r="AH1222" s="13">
        <f t="shared" si="1535"/>
        <v>1.5156158982321224E-2</v>
      </c>
      <c r="AI1222" s="13">
        <f t="shared" si="1536"/>
        <v>1.1973365596033781E-2</v>
      </c>
      <c r="AJ1222" s="13">
        <f t="shared" si="1537"/>
        <v>4.7294794104333479E-3</v>
      </c>
      <c r="AK1222" s="13">
        <f t="shared" si="1538"/>
        <v>1.2454295780807828E-3</v>
      </c>
      <c r="AL1222" s="13">
        <f t="shared" si="1539"/>
        <v>1.0214890156773725E-5</v>
      </c>
      <c r="AM1222" s="13">
        <f t="shared" si="1540"/>
        <v>3.1268945372730963E-4</v>
      </c>
      <c r="AN1222" s="13">
        <f t="shared" si="1541"/>
        <v>4.1093542012418156E-4</v>
      </c>
      <c r="AO1222" s="13">
        <f t="shared" si="1542"/>
        <v>2.7002496806288853E-4</v>
      </c>
      <c r="AP1222" s="13">
        <f t="shared" si="1543"/>
        <v>1.1828863256312473E-4</v>
      </c>
      <c r="AQ1222" s="13">
        <f t="shared" si="1544"/>
        <v>3.8863629984010912E-5</v>
      </c>
      <c r="AR1222" s="13">
        <f t="shared" si="1545"/>
        <v>3.9836345515512949E-3</v>
      </c>
      <c r="AS1222" s="13">
        <f t="shared" si="1546"/>
        <v>3.1470712957255265E-3</v>
      </c>
      <c r="AT1222" s="13">
        <f t="shared" si="1547"/>
        <v>1.2430931618115841E-3</v>
      </c>
      <c r="AU1222" s="13">
        <f t="shared" si="1548"/>
        <v>3.2734786594371747E-4</v>
      </c>
      <c r="AV1222" s="13">
        <f t="shared" si="1549"/>
        <v>6.4651203523884257E-5</v>
      </c>
      <c r="AW1222" s="13">
        <f t="shared" si="1550"/>
        <v>2.9459042982377127E-7</v>
      </c>
      <c r="AX1222" s="13">
        <f t="shared" si="1551"/>
        <v>4.1170778074095802E-5</v>
      </c>
      <c r="AY1222" s="13">
        <f t="shared" si="1552"/>
        <v>5.4106496983017287E-5</v>
      </c>
      <c r="AZ1222" s="13">
        <f t="shared" si="1553"/>
        <v>3.5553287461613686E-5</v>
      </c>
      <c r="BA1222" s="13">
        <f t="shared" si="1554"/>
        <v>1.5574669954144767E-5</v>
      </c>
      <c r="BB1222" s="13">
        <f t="shared" si="1555"/>
        <v>5.1170446145614411E-6</v>
      </c>
      <c r="BC1222" s="13">
        <f t="shared" si="1556"/>
        <v>1.3449605373085416E-6</v>
      </c>
      <c r="BD1222" s="13">
        <f t="shared" si="1557"/>
        <v>8.7254650396713102E-4</v>
      </c>
      <c r="BE1222" s="13">
        <f t="shared" si="1558"/>
        <v>6.8931173813403432E-4</v>
      </c>
      <c r="BF1222" s="13">
        <f t="shared" si="1559"/>
        <v>2.7227813656294383E-4</v>
      </c>
      <c r="BG1222" s="13">
        <f t="shared" si="1560"/>
        <v>7.1699909294908607E-5</v>
      </c>
      <c r="BH1222" s="13">
        <f t="shared" si="1561"/>
        <v>1.4160732085744463E-5</v>
      </c>
      <c r="BI1222" s="13">
        <f t="shared" si="1562"/>
        <v>2.2373956695476278E-6</v>
      </c>
      <c r="BJ1222" s="14">
        <f t="shared" si="1563"/>
        <v>0.22458031917036878</v>
      </c>
      <c r="BK1222" s="14">
        <f t="shared" si="1564"/>
        <v>0.28550878875755886</v>
      </c>
      <c r="BL1222" s="14">
        <f t="shared" si="1565"/>
        <v>0.44338479104001166</v>
      </c>
      <c r="BM1222" s="14">
        <f t="shared" si="1566"/>
        <v>0.35105234200549218</v>
      </c>
      <c r="BN1222" s="14">
        <f t="shared" si="1567"/>
        <v>0.64849831293299876</v>
      </c>
    </row>
    <row r="1223" spans="1:66" x14ac:dyDescent="0.25">
      <c r="A1223" t="s">
        <v>22</v>
      </c>
      <c r="B1223" t="s">
        <v>23</v>
      </c>
      <c r="C1223" t="s">
        <v>24</v>
      </c>
      <c r="D1223" s="11">
        <v>44465</v>
      </c>
      <c r="E1223" s="10">
        <f>VLOOKUP(A1223,home!$A$2:$E$405,3,FALSE)</f>
        <v>1.6949152542372901</v>
      </c>
      <c r="F1223" s="10">
        <f>VLOOKUP(B1223,home!$B$2:$E$405,3,FALSE)</f>
        <v>2.16</v>
      </c>
      <c r="G1223" s="10">
        <f>VLOOKUP(C1223,away!$B$2:$E$405,4,FALSE)</f>
        <v>1.18</v>
      </c>
      <c r="H1223" s="10">
        <f>VLOOKUP(A1223,away!$A$2:$E$405,3,FALSE)</f>
        <v>1.55932203389831</v>
      </c>
      <c r="I1223" s="10">
        <f>VLOOKUP(C1223,away!$B$2:$E$405,3,FALSE)</f>
        <v>1.57</v>
      </c>
      <c r="J1223" s="10">
        <f>VLOOKUP(B1223,home!$B$2:$E$405,4,FALSE)</f>
        <v>1.07</v>
      </c>
      <c r="K1223" s="12">
        <f t="shared" si="1512"/>
        <v>4.3200000000000047</v>
      </c>
      <c r="L1223" s="12">
        <f t="shared" si="1513"/>
        <v>2.619505084745771</v>
      </c>
      <c r="M1223" s="13">
        <f t="shared" si="1514"/>
        <v>9.6874892715931879E-4</v>
      </c>
      <c r="N1223" s="13">
        <f t="shared" si="1515"/>
        <v>4.1849953653282619E-3</v>
      </c>
      <c r="O1223" s="13">
        <f t="shared" si="1516"/>
        <v>2.5376427405358459E-3</v>
      </c>
      <c r="P1223" s="13">
        <f t="shared" si="1517"/>
        <v>1.0962616639114867E-2</v>
      </c>
      <c r="Q1223" s="13">
        <f t="shared" si="1518"/>
        <v>9.0395899891090575E-3</v>
      </c>
      <c r="R1223" s="13">
        <f t="shared" si="1519"/>
        <v>3.3236840310509217E-3</v>
      </c>
      <c r="S1223" s="13">
        <f t="shared" si="1520"/>
        <v>3.1013960430542435E-2</v>
      </c>
      <c r="T1223" s="13">
        <f t="shared" si="1521"/>
        <v>2.3679251940488141E-2</v>
      </c>
      <c r="U1223" s="13">
        <f t="shared" si="1522"/>
        <v>1.4358315014139998E-2</v>
      </c>
      <c r="V1223" s="13">
        <f t="shared" si="1523"/>
        <v>3.8995788982036865E-2</v>
      </c>
      <c r="W1223" s="13">
        <f t="shared" si="1524"/>
        <v>1.3017009584317056E-2</v>
      </c>
      <c r="X1223" s="13">
        <f t="shared" si="1525"/>
        <v>3.4098122794302965E-2</v>
      </c>
      <c r="Y1223" s="13">
        <f t="shared" si="1526"/>
        <v>4.4660103019981155E-2</v>
      </c>
      <c r="Z1223" s="13">
        <f t="shared" si="1527"/>
        <v>2.9021357398087365E-3</v>
      </c>
      <c r="AA1223" s="13">
        <f t="shared" si="1528"/>
        <v>1.2537226395973756E-2</v>
      </c>
      <c r="AB1223" s="13">
        <f t="shared" si="1529"/>
        <v>2.7080409015303349E-2</v>
      </c>
      <c r="AC1223" s="13">
        <f t="shared" si="1530"/>
        <v>2.7580410230972074E-2</v>
      </c>
      <c r="AD1223" s="13">
        <f t="shared" si="1531"/>
        <v>1.4058370351062437E-2</v>
      </c>
      <c r="AE1223" s="13">
        <f t="shared" si="1532"/>
        <v>3.6825972617847237E-2</v>
      </c>
      <c r="AF1223" s="13">
        <f t="shared" si="1533"/>
        <v>4.8232911261579699E-2</v>
      </c>
      <c r="AG1223" s="13">
        <f t="shared" si="1534"/>
        <v>4.2115452100599859E-2</v>
      </c>
      <c r="AH1223" s="13">
        <f t="shared" si="1535"/>
        <v>1.9005398317628538E-3</v>
      </c>
      <c r="AI1223" s="13">
        <f t="shared" si="1536"/>
        <v>8.2103320732155385E-3</v>
      </c>
      <c r="AJ1223" s="13">
        <f t="shared" si="1537"/>
        <v>1.7734317278145586E-2</v>
      </c>
      <c r="AK1223" s="13">
        <f t="shared" si="1538"/>
        <v>2.553741688052967E-2</v>
      </c>
      <c r="AL1223" s="13">
        <f t="shared" si="1539"/>
        <v>1.24842858922493E-2</v>
      </c>
      <c r="AM1223" s="13">
        <f t="shared" si="1540"/>
        <v>1.2146431983317956E-2</v>
      </c>
      <c r="AN1223" s="13">
        <f t="shared" si="1541"/>
        <v>3.1817640341820046E-2</v>
      </c>
      <c r="AO1223" s="13">
        <f t="shared" si="1542"/>
        <v>4.1673235330004901E-2</v>
      </c>
      <c r="AP1223" s="13">
        <f t="shared" si="1543"/>
        <v>3.6387750614918314E-2</v>
      </c>
      <c r="AQ1223" s="13">
        <f t="shared" si="1544"/>
        <v>2.3829474439559895E-2</v>
      </c>
      <c r="AR1223" s="13">
        <f t="shared" si="1545"/>
        <v>9.9569475061293323E-4</v>
      </c>
      <c r="AS1223" s="13">
        <f t="shared" si="1546"/>
        <v>4.3014013226478761E-3</v>
      </c>
      <c r="AT1223" s="13">
        <f t="shared" si="1547"/>
        <v>9.2910268569194234E-3</v>
      </c>
      <c r="AU1223" s="13">
        <f t="shared" si="1548"/>
        <v>1.3379078673963986E-2</v>
      </c>
      <c r="AV1223" s="13">
        <f t="shared" si="1549"/>
        <v>1.444940496788112E-2</v>
      </c>
      <c r="AW1223" s="13">
        <f t="shared" si="1550"/>
        <v>3.9243180449000346E-3</v>
      </c>
      <c r="AX1223" s="13">
        <f t="shared" si="1551"/>
        <v>8.7454310279889355E-3</v>
      </c>
      <c r="AY1223" s="13">
        <f t="shared" si="1552"/>
        <v>2.2908701046110452E-2</v>
      </c>
      <c r="AZ1223" s="13">
        <f t="shared" si="1553"/>
        <v>3.0004729437603555E-2</v>
      </c>
      <c r="BA1223" s="13">
        <f t="shared" si="1554"/>
        <v>2.6199180442741207E-2</v>
      </c>
      <c r="BB1223" s="13">
        <f t="shared" si="1555"/>
        <v>1.7157221596483137E-2</v>
      </c>
      <c r="BC1223" s="13">
        <f t="shared" si="1556"/>
        <v>8.9886858424195037E-3</v>
      </c>
      <c r="BD1223" s="13">
        <f t="shared" si="1557"/>
        <v>4.3470457701420834E-4</v>
      </c>
      <c r="BE1223" s="13">
        <f t="shared" si="1558"/>
        <v>1.8779237727013821E-3</v>
      </c>
      <c r="BF1223" s="13">
        <f t="shared" si="1559"/>
        <v>4.0563153490349906E-3</v>
      </c>
      <c r="BG1223" s="13">
        <f t="shared" si="1560"/>
        <v>5.8410941026103931E-3</v>
      </c>
      <c r="BH1223" s="13">
        <f t="shared" si="1561"/>
        <v>6.3083816308192311E-3</v>
      </c>
      <c r="BI1223" s="13">
        <f t="shared" si="1562"/>
        <v>5.4504417290278211E-3</v>
      </c>
      <c r="BJ1223" s="14">
        <f t="shared" si="1563"/>
        <v>0.52977026112758374</v>
      </c>
      <c r="BK1223" s="14">
        <f t="shared" si="1564"/>
        <v>0.14491451214818529</v>
      </c>
      <c r="BL1223" s="14">
        <f t="shared" si="1565"/>
        <v>0.17960535099389088</v>
      </c>
      <c r="BM1223" s="14">
        <f t="shared" si="1566"/>
        <v>0.80719059931595993</v>
      </c>
      <c r="BN1223" s="14">
        <f t="shared" si="1567"/>
        <v>3.1017277692298274E-2</v>
      </c>
    </row>
    <row r="1224" spans="1:66" x14ac:dyDescent="0.25">
      <c r="A1224" t="s">
        <v>22</v>
      </c>
      <c r="B1224" t="s">
        <v>255</v>
      </c>
      <c r="C1224" t="s">
        <v>290</v>
      </c>
      <c r="D1224" s="11">
        <v>44465</v>
      </c>
      <c r="E1224" s="10">
        <f>VLOOKUP(A1224,home!$A$2:$E$405,3,FALSE)</f>
        <v>1.6949152542372901</v>
      </c>
      <c r="F1224" s="10">
        <f>VLOOKUP(B1224,home!$B$2:$E$405,3,FALSE)</f>
        <v>1.18</v>
      </c>
      <c r="G1224" s="10">
        <f>VLOOKUP(C1224,away!$B$2:$E$405,4,FALSE)</f>
        <v>1.57</v>
      </c>
      <c r="H1224" s="10">
        <f>VLOOKUP(A1224,away!$A$2:$E$405,3,FALSE)</f>
        <v>1.55932203389831</v>
      </c>
      <c r="I1224" s="10">
        <f>VLOOKUP(C1224,away!$B$2:$E$405,3,FALSE)</f>
        <v>0.59</v>
      </c>
      <c r="J1224" s="10">
        <f>VLOOKUP(B1224,home!$B$2:$E$405,4,FALSE)</f>
        <v>0.21</v>
      </c>
      <c r="K1224" s="12">
        <f t="shared" si="1512"/>
        <v>3.1400000000000037</v>
      </c>
      <c r="L1224" s="12">
        <f t="shared" si="1513"/>
        <v>0.19320000000000062</v>
      </c>
      <c r="M1224" s="13">
        <f t="shared" si="1514"/>
        <v>3.5678750196814803E-2</v>
      </c>
      <c r="N1224" s="13">
        <f t="shared" si="1515"/>
        <v>0.1120312756179986</v>
      </c>
      <c r="O1224" s="13">
        <f t="shared" si="1516"/>
        <v>6.8931345380246417E-3</v>
      </c>
      <c r="P1224" s="13">
        <f t="shared" si="1517"/>
        <v>2.1644442449397398E-2</v>
      </c>
      <c r="Q1224" s="13">
        <f t="shared" si="1518"/>
        <v>0.17588910272025801</v>
      </c>
      <c r="R1224" s="13">
        <f t="shared" si="1519"/>
        <v>6.658767963731826E-4</v>
      </c>
      <c r="S1224" s="13">
        <f t="shared" si="1520"/>
        <v>3.2826394307605236E-3</v>
      </c>
      <c r="T1224" s="13">
        <f t="shared" si="1521"/>
        <v>3.3981774645553957E-2</v>
      </c>
      <c r="U1224" s="13">
        <f t="shared" si="1522"/>
        <v>2.0908531406117958E-3</v>
      </c>
      <c r="V1224" s="13">
        <f t="shared" si="1523"/>
        <v>2.2126740504355768E-4</v>
      </c>
      <c r="W1224" s="13">
        <f t="shared" si="1524"/>
        <v>0.18409726084720363</v>
      </c>
      <c r="X1224" s="13">
        <f t="shared" si="1525"/>
        <v>3.5567590795679858E-2</v>
      </c>
      <c r="Y1224" s="13">
        <f t="shared" si="1526"/>
        <v>3.4358292708626856E-3</v>
      </c>
      <c r="Z1224" s="13">
        <f t="shared" si="1527"/>
        <v>4.2882465686433101E-5</v>
      </c>
      <c r="AA1224" s="13">
        <f t="shared" si="1528"/>
        <v>1.3465094225540008E-4</v>
      </c>
      <c r="AB1224" s="13">
        <f t="shared" si="1529"/>
        <v>2.1140197934097841E-4</v>
      </c>
      <c r="AC1224" s="13">
        <f t="shared" si="1530"/>
        <v>8.3894642959290491E-6</v>
      </c>
      <c r="AD1224" s="13">
        <f t="shared" si="1531"/>
        <v>0.14451634976505504</v>
      </c>
      <c r="AE1224" s="13">
        <f t="shared" si="1532"/>
        <v>2.7920558774608722E-2</v>
      </c>
      <c r="AF1224" s="13">
        <f t="shared" si="1533"/>
        <v>2.6971259776272117E-3</v>
      </c>
      <c r="AG1224" s="13">
        <f t="shared" si="1534"/>
        <v>1.7369491295919301E-4</v>
      </c>
      <c r="AH1224" s="13">
        <f t="shared" si="1535"/>
        <v>2.0712230926547256E-6</v>
      </c>
      <c r="AI1224" s="13">
        <f t="shared" si="1536"/>
        <v>6.5036405109358457E-6</v>
      </c>
      <c r="AJ1224" s="13">
        <f t="shared" si="1537"/>
        <v>1.021071560216929E-5</v>
      </c>
      <c r="AK1224" s="13">
        <f t="shared" si="1538"/>
        <v>1.0687215663603871E-5</v>
      </c>
      <c r="AL1224" s="13">
        <f t="shared" si="1539"/>
        <v>2.0357806944787143E-7</v>
      </c>
      <c r="AM1224" s="13">
        <f t="shared" si="1540"/>
        <v>9.0756267652454675E-2</v>
      </c>
      <c r="AN1224" s="13">
        <f t="shared" si="1541"/>
        <v>1.7534110910454301E-2</v>
      </c>
      <c r="AO1224" s="13">
        <f t="shared" si="1542"/>
        <v>1.6937951139498911E-3</v>
      </c>
      <c r="AP1224" s="13">
        <f t="shared" si="1543"/>
        <v>1.0908040533837335E-4</v>
      </c>
      <c r="AQ1224" s="13">
        <f t="shared" si="1544"/>
        <v>5.2685835778434499E-6</v>
      </c>
      <c r="AR1224" s="13">
        <f t="shared" si="1545"/>
        <v>8.0032060300178806E-8</v>
      </c>
      <c r="AS1224" s="13">
        <f t="shared" si="1546"/>
        <v>2.5130066934256175E-7</v>
      </c>
      <c r="AT1224" s="13">
        <f t="shared" si="1547"/>
        <v>3.9454205086782243E-7</v>
      </c>
      <c r="AU1224" s="13">
        <f t="shared" si="1548"/>
        <v>4.1295401324165464E-7</v>
      </c>
      <c r="AV1224" s="13">
        <f t="shared" si="1549"/>
        <v>3.241689003946993E-7</v>
      </c>
      <c r="AW1224" s="13">
        <f t="shared" si="1550"/>
        <v>3.4305619076225789E-9</v>
      </c>
      <c r="AX1224" s="13">
        <f t="shared" si="1551"/>
        <v>4.7495780071451311E-2</v>
      </c>
      <c r="AY1224" s="13">
        <f t="shared" si="1552"/>
        <v>9.1761847098044223E-3</v>
      </c>
      <c r="AZ1224" s="13">
        <f t="shared" si="1553"/>
        <v>8.864194429671102E-4</v>
      </c>
      <c r="BA1224" s="13">
        <f t="shared" si="1554"/>
        <v>5.7085412127082081E-5</v>
      </c>
      <c r="BB1224" s="13">
        <f t="shared" si="1555"/>
        <v>2.7572254057380738E-6</v>
      </c>
      <c r="BC1224" s="13">
        <f t="shared" si="1556"/>
        <v>1.0653918967771945E-7</v>
      </c>
      <c r="BD1224" s="13">
        <f t="shared" si="1557"/>
        <v>2.5770323416657674E-9</v>
      </c>
      <c r="BE1224" s="13">
        <f t="shared" si="1558"/>
        <v>8.0918815528305195E-9</v>
      </c>
      <c r="BF1224" s="13">
        <f t="shared" si="1559"/>
        <v>1.270425403794393E-8</v>
      </c>
      <c r="BG1224" s="13">
        <f t="shared" si="1560"/>
        <v>1.3297119226381331E-8</v>
      </c>
      <c r="BH1224" s="13">
        <f t="shared" si="1561"/>
        <v>1.0438238592709358E-8</v>
      </c>
      <c r="BI1224" s="13">
        <f t="shared" si="1562"/>
        <v>6.5552138362214848E-9</v>
      </c>
      <c r="BJ1224" s="14">
        <f t="shared" si="1563"/>
        <v>0.88802741939452734</v>
      </c>
      <c r="BK1224" s="14">
        <f t="shared" si="1564"/>
        <v>7.0011877234186087E-2</v>
      </c>
      <c r="BL1224" s="14">
        <f t="shared" si="1565"/>
        <v>1.0026906852909098E-2</v>
      </c>
      <c r="BM1224" s="14">
        <f t="shared" si="1566"/>
        <v>0.60613032234919995</v>
      </c>
      <c r="BN1224" s="14">
        <f t="shared" si="1567"/>
        <v>0.35280258231886663</v>
      </c>
    </row>
    <row r="1225" spans="1:66" x14ac:dyDescent="0.25">
      <c r="A1225" t="s">
        <v>22</v>
      </c>
      <c r="B1225" t="s">
        <v>259</v>
      </c>
      <c r="C1225" t="s">
        <v>267</v>
      </c>
      <c r="D1225" s="11">
        <v>44465</v>
      </c>
      <c r="E1225" s="10">
        <f>VLOOKUP(A1225,home!$A$2:$E$405,3,FALSE)</f>
        <v>1.6949152542372901</v>
      </c>
      <c r="F1225" s="10">
        <f>VLOOKUP(B1225,home!$B$2:$E$405,3,FALSE)</f>
        <v>0.2</v>
      </c>
      <c r="G1225" s="10">
        <f>VLOOKUP(C1225,away!$B$2:$E$405,4,FALSE)</f>
        <v>1.57</v>
      </c>
      <c r="H1225" s="10">
        <f>VLOOKUP(A1225,away!$A$2:$E$405,3,FALSE)</f>
        <v>1.55932203389831</v>
      </c>
      <c r="I1225" s="10">
        <f>VLOOKUP(C1225,away!$B$2:$E$405,3,FALSE)</f>
        <v>0.39</v>
      </c>
      <c r="J1225" s="10">
        <f>VLOOKUP(B1225,home!$B$2:$E$405,4,FALSE)</f>
        <v>0.21</v>
      </c>
      <c r="K1225" s="12">
        <f t="shared" si="1512"/>
        <v>0.53220338983050919</v>
      </c>
      <c r="L1225" s="12">
        <f t="shared" si="1513"/>
        <v>0.1277084745762716</v>
      </c>
      <c r="M1225" s="13">
        <f t="shared" si="1514"/>
        <v>0.51689688949815005</v>
      </c>
      <c r="N1225" s="13">
        <f t="shared" si="1515"/>
        <v>0.27509427678376158</v>
      </c>
      <c r="O1225" s="13">
        <f t="shared" si="1516"/>
        <v>6.6012113271028378E-2</v>
      </c>
      <c r="P1225" s="13">
        <f t="shared" si="1517"/>
        <v>3.5131870452716846E-2</v>
      </c>
      <c r="Q1225" s="13">
        <f t="shared" si="1518"/>
        <v>7.3203053313645128E-2</v>
      </c>
      <c r="R1225" s="13">
        <f t="shared" si="1519"/>
        <v>4.2151531446995441E-3</v>
      </c>
      <c r="S1225" s="13">
        <f t="shared" si="1520"/>
        <v>5.969509328566467E-4</v>
      </c>
      <c r="T1225" s="13">
        <f t="shared" si="1521"/>
        <v>9.3486502730111068E-3</v>
      </c>
      <c r="U1225" s="13">
        <f t="shared" si="1522"/>
        <v>2.2433187922638285E-3</v>
      </c>
      <c r="V1225" s="13">
        <f t="shared" si="1523"/>
        <v>4.5080993619678891E-6</v>
      </c>
      <c r="W1225" s="13">
        <f t="shared" si="1524"/>
        <v>1.2986304373155143E-2</v>
      </c>
      <c r="X1225" s="13">
        <f t="shared" si="1525"/>
        <v>1.6584611218788087E-3</v>
      </c>
      <c r="Y1225" s="13">
        <f t="shared" si="1526"/>
        <v>1.0589977000959735E-4</v>
      </c>
      <c r="Z1225" s="13">
        <f t="shared" si="1527"/>
        <v>1.7943692607165094E-4</v>
      </c>
      <c r="AA1225" s="13">
        <f t="shared" si="1528"/>
        <v>9.5496940316099109E-5</v>
      </c>
      <c r="AB1225" s="13">
        <f t="shared" si="1529"/>
        <v>2.5411897677334885E-5</v>
      </c>
      <c r="AC1225" s="13">
        <f t="shared" si="1530"/>
        <v>1.9150091390373688E-8</v>
      </c>
      <c r="AD1225" s="13">
        <f t="shared" si="1531"/>
        <v>1.7278388021909829E-3</v>
      </c>
      <c r="AE1225" s="13">
        <f t="shared" si="1532"/>
        <v>2.2065965774150276E-4</v>
      </c>
      <c r="AF1225" s="13">
        <f t="shared" si="1533"/>
        <v>1.4090054145344748E-5</v>
      </c>
      <c r="AG1225" s="13">
        <f t="shared" si="1534"/>
        <v>5.9980644053301647E-7</v>
      </c>
      <c r="AH1225" s="13">
        <f t="shared" si="1535"/>
        <v>5.7289040278164438E-6</v>
      </c>
      <c r="AI1225" s="13">
        <f t="shared" si="1536"/>
        <v>3.0489421436175694E-6</v>
      </c>
      <c r="AJ1225" s="13">
        <f t="shared" si="1537"/>
        <v>8.1132867211518483E-7</v>
      </c>
      <c r="AK1225" s="13">
        <f t="shared" si="1538"/>
        <v>1.4393062318879568E-7</v>
      </c>
      <c r="AL1225" s="13">
        <f t="shared" si="1539"/>
        <v>5.2062880899708359E-11</v>
      </c>
      <c r="AM1225" s="13">
        <f t="shared" si="1540"/>
        <v>1.8391233352134566E-4</v>
      </c>
      <c r="AN1225" s="13">
        <f t="shared" si="1541"/>
        <v>2.3487163569773561E-5</v>
      </c>
      <c r="AO1225" s="13">
        <f t="shared" si="1542"/>
        <v>1.4997549158095795E-6</v>
      </c>
      <c r="AP1225" s="13">
        <f t="shared" si="1543"/>
        <v>6.3843804178768662E-8</v>
      </c>
      <c r="AQ1225" s="13">
        <f t="shared" si="1544"/>
        <v>2.0383487107041862E-9</v>
      </c>
      <c r="AR1225" s="13">
        <f t="shared" si="1545"/>
        <v>1.463259188772594E-7</v>
      </c>
      <c r="AS1225" s="13">
        <f t="shared" si="1546"/>
        <v>7.7875150046541551E-8</v>
      </c>
      <c r="AT1225" s="13">
        <f t="shared" si="1547"/>
        <v>2.0722709419164477E-8</v>
      </c>
      <c r="AU1225" s="13">
        <f t="shared" si="1548"/>
        <v>3.6762320664506517E-9</v>
      </c>
      <c r="AV1225" s="13">
        <f t="shared" si="1549"/>
        <v>4.8912579189216356E-10</v>
      </c>
      <c r="AW1225" s="13">
        <f t="shared" si="1550"/>
        <v>9.8293103858230992E-14</v>
      </c>
      <c r="AX1225" s="13">
        <f t="shared" si="1551"/>
        <v>1.6313127888616544E-5</v>
      </c>
      <c r="AY1225" s="13">
        <f t="shared" si="1552"/>
        <v>2.0833246782228539E-6</v>
      </c>
      <c r="AZ1225" s="13">
        <f t="shared" si="1553"/>
        <v>1.3302910835147125E-7</v>
      </c>
      <c r="BA1225" s="13">
        <f t="shared" si="1554"/>
        <v>5.6629815006026473E-9</v>
      </c>
      <c r="BB1225" s="13">
        <f t="shared" si="1555"/>
        <v>1.8080268224890249E-10</v>
      </c>
      <c r="BC1225" s="13">
        <f t="shared" si="1556"/>
        <v>4.6180069498611402E-12</v>
      </c>
      <c r="BD1225" s="13">
        <f t="shared" si="1557"/>
        <v>3.1145099817976717E-9</v>
      </c>
      <c r="BE1225" s="13">
        <f t="shared" si="1558"/>
        <v>1.6575527699736786E-9</v>
      </c>
      <c r="BF1225" s="13">
        <f t="shared" si="1559"/>
        <v>4.41077601501471E-10</v>
      </c>
      <c r="BG1225" s="13">
        <f t="shared" si="1560"/>
        <v>7.8247664899131106E-11</v>
      </c>
      <c r="BH1225" s="13">
        <f t="shared" si="1561"/>
        <v>1.041091812640983E-11</v>
      </c>
      <c r="BI1225" s="13">
        <f t="shared" si="1562"/>
        <v>1.1081451836246416E-12</v>
      </c>
      <c r="BJ1225" s="14">
        <f t="shared" si="1563"/>
        <v>0.37458733442021686</v>
      </c>
      <c r="BK1225" s="14">
        <f t="shared" si="1564"/>
        <v>0.55263232150991792</v>
      </c>
      <c r="BL1225" s="14">
        <f t="shared" si="1565"/>
        <v>7.2601481543495244E-2</v>
      </c>
      <c r="BM1225" s="14">
        <f t="shared" si="1566"/>
        <v>2.9445134611120336E-2</v>
      </c>
      <c r="BN1225" s="14">
        <f t="shared" si="1567"/>
        <v>0.97055335646400154</v>
      </c>
    </row>
    <row r="1226" spans="1:66" x14ac:dyDescent="0.25">
      <c r="A1226" t="s">
        <v>22</v>
      </c>
      <c r="B1226" t="s">
        <v>165</v>
      </c>
      <c r="C1226" t="s">
        <v>291</v>
      </c>
      <c r="D1226" s="11">
        <v>44465</v>
      </c>
      <c r="E1226" s="10">
        <f>VLOOKUP(A1226,home!$A$2:$E$405,3,FALSE)</f>
        <v>1.6949152542372901</v>
      </c>
      <c r="F1226" s="10">
        <f>VLOOKUP(B1226,home!$B$2:$E$405,3,FALSE)</f>
        <v>0.59</v>
      </c>
      <c r="G1226" s="10">
        <f>VLOOKUP(C1226,away!$B$2:$E$405,4,FALSE)</f>
        <v>0.39</v>
      </c>
      <c r="H1226" s="10">
        <f>VLOOKUP(A1226,away!$A$2:$E$405,3,FALSE)</f>
        <v>1.55932203389831</v>
      </c>
      <c r="I1226" s="10">
        <f>VLOOKUP(C1226,away!$B$2:$E$405,3,FALSE)</f>
        <v>0.79</v>
      </c>
      <c r="J1226" s="10">
        <f>VLOOKUP(B1226,home!$B$2:$E$405,4,FALSE)</f>
        <v>1.28</v>
      </c>
      <c r="K1226" s="12">
        <f t="shared" si="1512"/>
        <v>0.39000000000000046</v>
      </c>
      <c r="L1226" s="12">
        <f t="shared" si="1513"/>
        <v>1.576786440677971</v>
      </c>
      <c r="M1226" s="13">
        <f t="shared" si="1514"/>
        <v>0.13990572995025788</v>
      </c>
      <c r="N1226" s="13">
        <f t="shared" si="1515"/>
        <v>5.4563234680600627E-2</v>
      </c>
      <c r="O1226" s="13">
        <f t="shared" si="1516"/>
        <v>0.22060145795872049</v>
      </c>
      <c r="P1226" s="13">
        <f t="shared" si="1517"/>
        <v>8.6034568603901074E-2</v>
      </c>
      <c r="Q1226" s="13">
        <f t="shared" si="1518"/>
        <v>1.0639830762717134E-2</v>
      </c>
      <c r="R1226" s="13">
        <f t="shared" si="1519"/>
        <v>0.17392069385155101</v>
      </c>
      <c r="S1226" s="13">
        <f t="shared" si="1520"/>
        <v>1.3226668767410483E-2</v>
      </c>
      <c r="T1226" s="13">
        <f t="shared" si="1521"/>
        <v>1.6776740877760727E-2</v>
      </c>
      <c r="U1226" s="13">
        <f t="shared" si="1522"/>
        <v>6.7829070602104968E-2</v>
      </c>
      <c r="V1226" s="13">
        <f t="shared" si="1523"/>
        <v>9.037440519376399E-4</v>
      </c>
      <c r="W1226" s="13">
        <f t="shared" si="1524"/>
        <v>1.3831779991532293E-3</v>
      </c>
      <c r="X1226" s="13">
        <f t="shared" si="1525"/>
        <v>2.1809763141088976E-3</v>
      </c>
      <c r="Y1226" s="13">
        <f t="shared" si="1526"/>
        <v>1.719466939763365E-3</v>
      </c>
      <c r="Z1226" s="13">
        <f t="shared" si="1527"/>
        <v>9.1411930606143402E-2</v>
      </c>
      <c r="AA1226" s="13">
        <f t="shared" si="1528"/>
        <v>3.5650652936395966E-2</v>
      </c>
      <c r="AB1226" s="13">
        <f t="shared" si="1529"/>
        <v>6.951877322597221E-3</v>
      </c>
      <c r="AC1226" s="13">
        <f t="shared" si="1530"/>
        <v>3.4734652069129361E-5</v>
      </c>
      <c r="AD1226" s="13">
        <f t="shared" si="1531"/>
        <v>1.3485985491743999E-4</v>
      </c>
      <c r="AE1226" s="13">
        <f t="shared" si="1532"/>
        <v>2.1264519062561772E-4</v>
      </c>
      <c r="AF1226" s="13">
        <f t="shared" si="1533"/>
        <v>1.6764802662692826E-4</v>
      </c>
      <c r="AG1226" s="13">
        <f t="shared" si="1534"/>
        <v>8.8115045063919982E-5</v>
      </c>
      <c r="AH1226" s="13">
        <f t="shared" si="1535"/>
        <v>3.6034273173990654E-2</v>
      </c>
      <c r="AI1226" s="13">
        <f t="shared" si="1536"/>
        <v>1.4053366537856368E-2</v>
      </c>
      <c r="AJ1226" s="13">
        <f t="shared" si="1537"/>
        <v>2.7404064748819948E-3</v>
      </c>
      <c r="AK1226" s="13">
        <f t="shared" si="1538"/>
        <v>3.5625284173465977E-4</v>
      </c>
      <c r="AL1226" s="13">
        <f t="shared" si="1539"/>
        <v>8.543984031066162E-7</v>
      </c>
      <c r="AM1226" s="13">
        <f t="shared" si="1540"/>
        <v>1.0519068683560337E-5</v>
      </c>
      <c r="AN1226" s="13">
        <f t="shared" si="1541"/>
        <v>1.6586324868798211E-5</v>
      </c>
      <c r="AO1226" s="13">
        <f t="shared" si="1542"/>
        <v>1.3076546076900427E-5</v>
      </c>
      <c r="AP1226" s="13">
        <f t="shared" si="1543"/>
        <v>6.8729735149857697E-6</v>
      </c>
      <c r="AQ1226" s="13">
        <f t="shared" si="1544"/>
        <v>2.7093028613920951E-6</v>
      </c>
      <c r="AR1226" s="13">
        <f t="shared" si="1545"/>
        <v>1.1363670668086875E-2</v>
      </c>
      <c r="AS1226" s="13">
        <f t="shared" si="1546"/>
        <v>4.4318315605538861E-3</v>
      </c>
      <c r="AT1226" s="13">
        <f t="shared" si="1547"/>
        <v>8.6420715430800862E-4</v>
      </c>
      <c r="AU1226" s="13">
        <f t="shared" si="1548"/>
        <v>1.1234693006004127E-4</v>
      </c>
      <c r="AV1226" s="13">
        <f t="shared" si="1549"/>
        <v>1.0953825680854035E-5</v>
      </c>
      <c r="AW1226" s="13">
        <f t="shared" si="1550"/>
        <v>1.4594708017017108E-8</v>
      </c>
      <c r="AX1226" s="13">
        <f t="shared" si="1551"/>
        <v>6.8373946443142249E-7</v>
      </c>
      <c r="AY1226" s="13">
        <f t="shared" si="1552"/>
        <v>1.0781111164718846E-6</v>
      </c>
      <c r="AZ1226" s="13">
        <f t="shared" si="1553"/>
        <v>8.4997549499852845E-7</v>
      </c>
      <c r="BA1226" s="13">
        <f t="shared" si="1554"/>
        <v>4.4674327847407542E-7</v>
      </c>
      <c r="BB1226" s="13">
        <f t="shared" si="1555"/>
        <v>1.7610468599048631E-7</v>
      </c>
      <c r="BC1226" s="13">
        <f t="shared" si="1556"/>
        <v>5.5535896201930095E-8</v>
      </c>
      <c r="BD1226" s="13">
        <f t="shared" si="1557"/>
        <v>2.986346970961562E-3</v>
      </c>
      <c r="BE1226" s="13">
        <f t="shared" si="1558"/>
        <v>1.1646753186750104E-3</v>
      </c>
      <c r="BF1226" s="13">
        <f t="shared" si="1559"/>
        <v>2.2711168714162726E-4</v>
      </c>
      <c r="BG1226" s="13">
        <f t="shared" si="1560"/>
        <v>2.9524519328411584E-5</v>
      </c>
      <c r="BH1226" s="13">
        <f t="shared" si="1561"/>
        <v>2.8786406345201321E-6</v>
      </c>
      <c r="BI1226" s="13">
        <f t="shared" si="1562"/>
        <v>2.2453396949257069E-7</v>
      </c>
      <c r="BJ1226" s="14">
        <f t="shared" si="1563"/>
        <v>8.7919750117280107E-2</v>
      </c>
      <c r="BK1226" s="14">
        <f t="shared" si="1564"/>
        <v>0.24010737853509578</v>
      </c>
      <c r="BL1226" s="14">
        <f t="shared" si="1565"/>
        <v>0.57933182350923362</v>
      </c>
      <c r="BM1226" s="14">
        <f t="shared" si="1566"/>
        <v>0.31310430344359613</v>
      </c>
      <c r="BN1226" s="14">
        <f t="shared" si="1567"/>
        <v>0.68566551580774826</v>
      </c>
    </row>
    <row r="1227" spans="1:66" x14ac:dyDescent="0.25">
      <c r="A1227" t="s">
        <v>22</v>
      </c>
      <c r="B1227" t="s">
        <v>167</v>
      </c>
      <c r="C1227" t="s">
        <v>256</v>
      </c>
      <c r="D1227" s="11">
        <v>44465</v>
      </c>
      <c r="E1227" s="10">
        <f>VLOOKUP(A1227,home!$A$2:$E$405,3,FALSE)</f>
        <v>1.6949152542372901</v>
      </c>
      <c r="F1227" s="10">
        <f>VLOOKUP(B1227,home!$B$2:$E$405,3,FALSE)</f>
        <v>0.74</v>
      </c>
      <c r="G1227" s="10">
        <f>VLOOKUP(C1227,away!$B$2:$E$405,4,FALSE)</f>
        <v>0.74</v>
      </c>
      <c r="H1227" s="10">
        <f>VLOOKUP(A1227,away!$A$2:$E$405,3,FALSE)</f>
        <v>1.55932203389831</v>
      </c>
      <c r="I1227" s="10">
        <f>VLOOKUP(C1227,away!$B$2:$E$405,3,FALSE)</f>
        <v>0.89</v>
      </c>
      <c r="J1227" s="10">
        <f>VLOOKUP(B1227,home!$B$2:$E$405,4,FALSE)</f>
        <v>1.1200000000000001</v>
      </c>
      <c r="K1227" s="12">
        <f t="shared" si="1512"/>
        <v>0.92813559322033989</v>
      </c>
      <c r="L1227" s="12">
        <f t="shared" si="1513"/>
        <v>1.5543322033898355</v>
      </c>
      <c r="M1227" s="13">
        <f t="shared" si="1514"/>
        <v>8.3536819133285811E-2</v>
      </c>
      <c r="N1227" s="13">
        <f t="shared" si="1515"/>
        <v>7.7533495182012455E-2</v>
      </c>
      <c r="O1227" s="13">
        <f t="shared" si="1516"/>
        <v>0.12984396814761828</v>
      </c>
      <c r="P1227" s="13">
        <f t="shared" si="1517"/>
        <v>0.12051280840277262</v>
      </c>
      <c r="Q1227" s="13">
        <f t="shared" si="1518"/>
        <v>3.5980798272601748E-2</v>
      </c>
      <c r="R1227" s="13">
        <f t="shared" si="1519"/>
        <v>0.1009103305538836</v>
      </c>
      <c r="S1227" s="13">
        <f t="shared" si="1520"/>
        <v>4.3463879579706384E-2</v>
      </c>
      <c r="T1227" s="13">
        <f t="shared" si="1521"/>
        <v>5.5926113458778258E-2</v>
      </c>
      <c r="U1227" s="13">
        <f t="shared" si="1522"/>
        <v>9.3658469510689332E-2</v>
      </c>
      <c r="V1227" s="13">
        <f t="shared" si="1523"/>
        <v>6.9669268747140443E-3</v>
      </c>
      <c r="W1227" s="13">
        <f t="shared" si="1524"/>
        <v>1.1131686516427536E-2</v>
      </c>
      <c r="X1227" s="13">
        <f t="shared" si="1525"/>
        <v>1.7302338830523734E-2</v>
      </c>
      <c r="Y1227" s="13">
        <f t="shared" si="1526"/>
        <v>1.3446791219122735E-2</v>
      </c>
      <c r="Z1227" s="13">
        <f t="shared" si="1527"/>
        <v>5.2282725478204846E-2</v>
      </c>
      <c r="AA1227" s="13">
        <f t="shared" si="1528"/>
        <v>4.852545842688983E-2</v>
      </c>
      <c r="AB1227" s="13">
        <f t="shared" si="1529"/>
        <v>2.2519102571665166E-2</v>
      </c>
      <c r="AC1227" s="13">
        <f t="shared" si="1530"/>
        <v>6.2816906090005413E-4</v>
      </c>
      <c r="AD1227" s="13">
        <f t="shared" si="1531"/>
        <v>2.5829286171168324E-3</v>
      </c>
      <c r="AE1227" s="13">
        <f t="shared" si="1532"/>
        <v>4.0147291286418661E-3</v>
      </c>
      <c r="AF1227" s="13">
        <f t="shared" si="1533"/>
        <v>3.1201113862676338E-3</v>
      </c>
      <c r="AG1227" s="13">
        <f t="shared" si="1534"/>
        <v>1.6165632019463617E-3</v>
      </c>
      <c r="AH1227" s="13">
        <f t="shared" si="1535"/>
        <v>2.0316180972941009E-2</v>
      </c>
      <c r="AI1227" s="13">
        <f t="shared" si="1536"/>
        <v>1.8856170679292385E-2</v>
      </c>
      <c r="AJ1227" s="13">
        <f t="shared" si="1537"/>
        <v>8.7505415796445083E-3</v>
      </c>
      <c r="AK1227" s="13">
        <f t="shared" si="1538"/>
        <v>2.7072297000075357E-3</v>
      </c>
      <c r="AL1227" s="13">
        <f t="shared" si="1539"/>
        <v>3.6248647466460047E-5</v>
      </c>
      <c r="AM1227" s="13">
        <f t="shared" si="1540"/>
        <v>4.7946159685870475E-4</v>
      </c>
      <c r="AN1227" s="13">
        <f t="shared" si="1541"/>
        <v>7.4524260028619956E-4</v>
      </c>
      <c r="AO1227" s="13">
        <f t="shared" si="1542"/>
        <v>5.7917728648140961E-4</v>
      </c>
      <c r="AP1227" s="13">
        <f t="shared" si="1543"/>
        <v>3.0007796928333176E-4</v>
      </c>
      <c r="AQ1227" s="13">
        <f t="shared" si="1544"/>
        <v>1.1660521279622713E-4</v>
      </c>
      <c r="AR1227" s="13">
        <f t="shared" si="1545"/>
        <v>6.315618867227606E-3</v>
      </c>
      <c r="AS1227" s="13">
        <f t="shared" si="1546"/>
        <v>5.8617506638878646E-3</v>
      </c>
      <c r="AT1227" s="13">
        <f t="shared" si="1547"/>
        <v>2.7202497148686418E-3</v>
      </c>
      <c r="AU1227" s="13">
        <f t="shared" si="1548"/>
        <v>8.4158686093902262E-4</v>
      </c>
      <c r="AV1227" s="13">
        <f t="shared" si="1549"/>
        <v>1.9527668010602082E-4</v>
      </c>
      <c r="AW1227" s="13">
        <f t="shared" si="1550"/>
        <v>1.4525951125864817E-6</v>
      </c>
      <c r="AX1227" s="13">
        <f t="shared" si="1551"/>
        <v>7.4167562271137537E-5</v>
      </c>
      <c r="AY1227" s="13">
        <f t="shared" si="1552"/>
        <v>1.1528103048495004E-4</v>
      </c>
      <c r="AZ1227" s="13">
        <f t="shared" si="1553"/>
        <v>8.9592509061361606E-5</v>
      </c>
      <c r="BA1227" s="13">
        <f t="shared" si="1554"/>
        <v>4.6418840672189998E-5</v>
      </c>
      <c r="BB1227" s="13">
        <f t="shared" si="1555"/>
        <v>1.8037574725201698E-5</v>
      </c>
      <c r="BC1227" s="13">
        <f t="shared" si="1556"/>
        <v>5.6072766532863094E-6</v>
      </c>
      <c r="BD1227" s="13">
        <f t="shared" si="1557"/>
        <v>1.6360949649447166E-3</v>
      </c>
      <c r="BE1227" s="13">
        <f t="shared" si="1558"/>
        <v>1.5185179708537757E-3</v>
      </c>
      <c r="BF1227" s="13">
        <f t="shared" si="1559"/>
        <v>7.046952888470579E-4</v>
      </c>
      <c r="BG1227" s="13">
        <f t="shared" si="1560"/>
        <v>2.18017593317881E-4</v>
      </c>
      <c r="BH1227" s="13">
        <f t="shared" si="1561"/>
        <v>5.0587472076640564E-5</v>
      </c>
      <c r="BI1227" s="13">
        <f t="shared" si="1562"/>
        <v>9.3904066810740365E-6</v>
      </c>
      <c r="BJ1227" s="14">
        <f t="shared" si="1563"/>
        <v>0.22522522527301314</v>
      </c>
      <c r="BK1227" s="14">
        <f t="shared" si="1564"/>
        <v>0.2552601327293304</v>
      </c>
      <c r="BL1227" s="14">
        <f t="shared" si="1565"/>
        <v>0.46615923862638192</v>
      </c>
      <c r="BM1227" s="14">
        <f t="shared" si="1566"/>
        <v>0.45049527397938338</v>
      </c>
      <c r="BN1227" s="14">
        <f t="shared" si="1567"/>
        <v>0.54831821969217454</v>
      </c>
    </row>
    <row r="1228" spans="1:66" x14ac:dyDescent="0.25">
      <c r="A1228" t="s">
        <v>22</v>
      </c>
      <c r="B1228" t="s">
        <v>175</v>
      </c>
      <c r="C1228" t="s">
        <v>164</v>
      </c>
      <c r="D1228" s="11">
        <v>44465</v>
      </c>
      <c r="E1228" s="10">
        <f>VLOOKUP(A1228,home!$A$2:$E$405,3,FALSE)</f>
        <v>1.6949152542372901</v>
      </c>
      <c r="F1228" s="10">
        <f>VLOOKUP(B1228,home!$B$2:$E$405,3,FALSE)</f>
        <v>0</v>
      </c>
      <c r="G1228" s="10">
        <f>VLOOKUP(C1228,away!$B$2:$E$405,4,FALSE)</f>
        <v>0.59</v>
      </c>
      <c r="H1228" s="10">
        <f>VLOOKUP(A1228,away!$A$2:$E$405,3,FALSE)</f>
        <v>1.55932203389831</v>
      </c>
      <c r="I1228" s="10">
        <f>VLOOKUP(C1228,away!$B$2:$E$405,3,FALSE)</f>
        <v>0.59</v>
      </c>
      <c r="J1228" s="10">
        <f>VLOOKUP(B1228,home!$B$2:$E$405,4,FALSE)</f>
        <v>0</v>
      </c>
      <c r="K1228" s="12">
        <f t="shared" si="1512"/>
        <v>0</v>
      </c>
      <c r="L1228" s="12">
        <f t="shared" si="1513"/>
        <v>0</v>
      </c>
      <c r="M1228" s="13">
        <f t="shared" si="1514"/>
        <v>1</v>
      </c>
      <c r="N1228" s="13">
        <f t="shared" si="1515"/>
        <v>0</v>
      </c>
      <c r="O1228" s="13">
        <f t="shared" si="1516"/>
        <v>0</v>
      </c>
      <c r="P1228" s="13">
        <f t="shared" si="1517"/>
        <v>0</v>
      </c>
      <c r="Q1228" s="13">
        <f t="shared" si="1518"/>
        <v>0</v>
      </c>
      <c r="R1228" s="13">
        <f t="shared" si="1519"/>
        <v>0</v>
      </c>
      <c r="S1228" s="13">
        <f t="shared" si="1520"/>
        <v>0</v>
      </c>
      <c r="T1228" s="13">
        <f t="shared" si="1521"/>
        <v>0</v>
      </c>
      <c r="U1228" s="13">
        <f t="shared" si="1522"/>
        <v>0</v>
      </c>
      <c r="V1228" s="13">
        <f t="shared" si="1523"/>
        <v>0</v>
      </c>
      <c r="W1228" s="13">
        <f t="shared" si="1524"/>
        <v>0</v>
      </c>
      <c r="X1228" s="13">
        <f t="shared" si="1525"/>
        <v>0</v>
      </c>
      <c r="Y1228" s="13">
        <f t="shared" si="1526"/>
        <v>0</v>
      </c>
      <c r="Z1228" s="13">
        <f t="shared" si="1527"/>
        <v>0</v>
      </c>
      <c r="AA1228" s="13">
        <f t="shared" si="1528"/>
        <v>0</v>
      </c>
      <c r="AB1228" s="13">
        <f t="shared" si="1529"/>
        <v>0</v>
      </c>
      <c r="AC1228" s="13">
        <f t="shared" si="1530"/>
        <v>0</v>
      </c>
      <c r="AD1228" s="13">
        <f t="shared" si="1531"/>
        <v>0</v>
      </c>
      <c r="AE1228" s="13">
        <f t="shared" si="1532"/>
        <v>0</v>
      </c>
      <c r="AF1228" s="13">
        <f t="shared" si="1533"/>
        <v>0</v>
      </c>
      <c r="AG1228" s="13">
        <f t="shared" si="1534"/>
        <v>0</v>
      </c>
      <c r="AH1228" s="13">
        <f t="shared" si="1535"/>
        <v>0</v>
      </c>
      <c r="AI1228" s="13">
        <f t="shared" si="1536"/>
        <v>0</v>
      </c>
      <c r="AJ1228" s="13">
        <f t="shared" si="1537"/>
        <v>0</v>
      </c>
      <c r="AK1228" s="13">
        <f t="shared" si="1538"/>
        <v>0</v>
      </c>
      <c r="AL1228" s="13">
        <f t="shared" si="1539"/>
        <v>0</v>
      </c>
      <c r="AM1228" s="13">
        <f t="shared" si="1540"/>
        <v>0</v>
      </c>
      <c r="AN1228" s="13">
        <f t="shared" si="1541"/>
        <v>0</v>
      </c>
      <c r="AO1228" s="13">
        <f t="shared" si="1542"/>
        <v>0</v>
      </c>
      <c r="AP1228" s="13">
        <f t="shared" si="1543"/>
        <v>0</v>
      </c>
      <c r="AQ1228" s="13">
        <f t="shared" si="1544"/>
        <v>0</v>
      </c>
      <c r="AR1228" s="13">
        <f t="shared" si="1545"/>
        <v>0</v>
      </c>
      <c r="AS1228" s="13">
        <f t="shared" si="1546"/>
        <v>0</v>
      </c>
      <c r="AT1228" s="13">
        <f t="shared" si="1547"/>
        <v>0</v>
      </c>
      <c r="AU1228" s="13">
        <f t="shared" si="1548"/>
        <v>0</v>
      </c>
      <c r="AV1228" s="13">
        <f t="shared" si="1549"/>
        <v>0</v>
      </c>
      <c r="AW1228" s="13">
        <f t="shared" si="1550"/>
        <v>0</v>
      </c>
      <c r="AX1228" s="13">
        <f t="shared" si="1551"/>
        <v>0</v>
      </c>
      <c r="AY1228" s="13">
        <f t="shared" si="1552"/>
        <v>0</v>
      </c>
      <c r="AZ1228" s="13">
        <f t="shared" si="1553"/>
        <v>0</v>
      </c>
      <c r="BA1228" s="13">
        <f t="shared" si="1554"/>
        <v>0</v>
      </c>
      <c r="BB1228" s="13">
        <f t="shared" si="1555"/>
        <v>0</v>
      </c>
      <c r="BC1228" s="13">
        <f t="shared" si="1556"/>
        <v>0</v>
      </c>
      <c r="BD1228" s="13">
        <f t="shared" si="1557"/>
        <v>0</v>
      </c>
      <c r="BE1228" s="13">
        <f t="shared" si="1558"/>
        <v>0</v>
      </c>
      <c r="BF1228" s="13">
        <f t="shared" si="1559"/>
        <v>0</v>
      </c>
      <c r="BG1228" s="13">
        <f t="shared" si="1560"/>
        <v>0</v>
      </c>
      <c r="BH1228" s="13">
        <f t="shared" si="1561"/>
        <v>0</v>
      </c>
      <c r="BI1228" s="13">
        <f t="shared" si="1562"/>
        <v>0</v>
      </c>
      <c r="BJ1228" s="14">
        <f t="shared" si="1563"/>
        <v>0</v>
      </c>
      <c r="BK1228" s="14">
        <f t="shared" si="1564"/>
        <v>1</v>
      </c>
      <c r="BL1228" s="14">
        <f t="shared" si="1565"/>
        <v>0</v>
      </c>
      <c r="BM1228" s="14">
        <f t="shared" si="1566"/>
        <v>0</v>
      </c>
      <c r="BN1228" s="14">
        <f t="shared" si="1567"/>
        <v>1</v>
      </c>
    </row>
    <row r="1229" spans="1:66" x14ac:dyDescent="0.25">
      <c r="A1229" t="s">
        <v>301</v>
      </c>
      <c r="B1229" t="s">
        <v>355</v>
      </c>
      <c r="C1229" t="s">
        <v>360</v>
      </c>
      <c r="D1229" s="11">
        <v>44465</v>
      </c>
      <c r="E1229" s="10">
        <f>VLOOKUP(A1229,home!$A$2:$E$405,3,FALSE)</f>
        <v>1.3432835820895499</v>
      </c>
      <c r="F1229" s="10">
        <f>VLOOKUP(B1229,home!$B$2:$E$405,3,FALSE)</f>
        <v>0.74</v>
      </c>
      <c r="G1229" s="10">
        <f>VLOOKUP(C1229,away!$B$2:$E$405,4,FALSE)</f>
        <v>0.99</v>
      </c>
      <c r="H1229" s="10">
        <f>VLOOKUP(A1229,away!$A$2:$E$405,3,FALSE)</f>
        <v>1.0597014925373101</v>
      </c>
      <c r="I1229" s="10">
        <f>VLOOKUP(C1229,away!$B$2:$E$405,3,FALSE)</f>
        <v>1.99</v>
      </c>
      <c r="J1229" s="10">
        <f>VLOOKUP(B1229,home!$B$2:$E$405,4,FALSE)</f>
        <v>0.94</v>
      </c>
      <c r="K1229" s="12">
        <f t="shared" si="1512"/>
        <v>0.98408955223880423</v>
      </c>
      <c r="L1229" s="12">
        <f t="shared" si="1513"/>
        <v>1.9822776119402921</v>
      </c>
      <c r="M1229" s="13">
        <f t="shared" si="1514"/>
        <v>5.1490025783366034E-2</v>
      </c>
      <c r="N1229" s="13">
        <f t="shared" si="1515"/>
        <v>5.0670796417917163E-2</v>
      </c>
      <c r="O1229" s="13">
        <f t="shared" si="1516"/>
        <v>0.10206752534859487</v>
      </c>
      <c r="P1229" s="13">
        <f t="shared" si="1517"/>
        <v>0.10044358531842153</v>
      </c>
      <c r="Q1229" s="13">
        <f t="shared" si="1518"/>
        <v>2.4932300679245848E-2</v>
      </c>
      <c r="R1229" s="13">
        <f t="shared" si="1519"/>
        <v>0.10116308520233397</v>
      </c>
      <c r="S1229" s="13">
        <f t="shared" si="1520"/>
        <v>4.8984796949151428E-2</v>
      </c>
      <c r="T1229" s="13">
        <f t="shared" si="1521"/>
        <v>4.9422741450632773E-2</v>
      </c>
      <c r="U1229" s="13">
        <f t="shared" si="1522"/>
        <v>9.9553535219860836E-2</v>
      </c>
      <c r="V1229" s="13">
        <f t="shared" si="1523"/>
        <v>1.0617393167817785E-2</v>
      </c>
      <c r="W1229" s="13">
        <f t="shared" si="1524"/>
        <v>8.1785388705740963E-3</v>
      </c>
      <c r="X1229" s="13">
        <f t="shared" si="1525"/>
        <v>1.6212134501522469E-2</v>
      </c>
      <c r="Y1229" s="13">
        <f t="shared" si="1526"/>
        <v>1.6068475632066394E-2</v>
      </c>
      <c r="Z1229" s="13">
        <f t="shared" si="1527"/>
        <v>6.6844439650464965E-2</v>
      </c>
      <c r="AA1229" s="13">
        <f t="shared" si="1528"/>
        <v>6.5780914685279843E-2</v>
      </c>
      <c r="AB1229" s="13">
        <f t="shared" si="1529"/>
        <v>3.2367155439248008E-2</v>
      </c>
      <c r="AC1229" s="13">
        <f t="shared" si="1530"/>
        <v>1.2944849758351768E-3</v>
      </c>
      <c r="AD1229" s="13">
        <f t="shared" si="1531"/>
        <v>2.0121036637777289E-3</v>
      </c>
      <c r="AE1229" s="13">
        <f t="shared" si="1532"/>
        <v>3.9885480456096278E-3</v>
      </c>
      <c r="AF1229" s="13">
        <f t="shared" si="1533"/>
        <v>3.9532047474800875E-3</v>
      </c>
      <c r="AG1229" s="13">
        <f t="shared" si="1534"/>
        <v>2.6121164221152848E-3</v>
      </c>
      <c r="AH1229" s="13">
        <f t="shared" si="1535"/>
        <v>3.3126059050452669E-2</v>
      </c>
      <c r="AI1229" s="13">
        <f t="shared" si="1536"/>
        <v>3.2599008618396152E-2</v>
      </c>
      <c r="AJ1229" s="13">
        <f t="shared" si="1537"/>
        <v>1.6040171897353194E-2</v>
      </c>
      <c r="AK1229" s="13">
        <f t="shared" si="1538"/>
        <v>5.2616551934332526E-3</v>
      </c>
      <c r="AL1229" s="13">
        <f t="shared" si="1539"/>
        <v>1.0100807691241797E-4</v>
      </c>
      <c r="AM1229" s="13">
        <f t="shared" si="1540"/>
        <v>3.9601803870901667E-4</v>
      </c>
      <c r="AN1229" s="13">
        <f t="shared" si="1541"/>
        <v>7.8501769205738758E-4</v>
      </c>
      <c r="AO1229" s="13">
        <f t="shared" si="1542"/>
        <v>7.7806149797119925E-4</v>
      </c>
      <c r="AP1229" s="13">
        <f t="shared" si="1543"/>
        <v>5.1411129604701181E-4</v>
      </c>
      <c r="AQ1229" s="13">
        <f t="shared" si="1544"/>
        <v>2.5477782804989978E-4</v>
      </c>
      <c r="AR1229" s="13">
        <f t="shared" si="1545"/>
        <v>1.3133009045504887E-2</v>
      </c>
      <c r="AS1229" s="13">
        <f t="shared" si="1546"/>
        <v>1.292405699113907E-2</v>
      </c>
      <c r="AT1229" s="13">
        <f t="shared" si="1547"/>
        <v>6.3592147287594158E-3</v>
      </c>
      <c r="AU1229" s="13">
        <f t="shared" si="1548"/>
        <v>2.0860122583384213E-3</v>
      </c>
      <c r="AV1229" s="13">
        <f t="shared" si="1549"/>
        <v>5.1320571731822834E-4</v>
      </c>
      <c r="AW1229" s="13">
        <f t="shared" si="1550"/>
        <v>5.4733434274391593E-6</v>
      </c>
      <c r="AX1229" s="13">
        <f t="shared" si="1551"/>
        <v>6.4952869065274264E-5</v>
      </c>
      <c r="AY1229" s="13">
        <f t="shared" si="1552"/>
        <v>1.287546181793823E-4</v>
      </c>
      <c r="AZ1229" s="13">
        <f t="shared" si="1553"/>
        <v>1.2761369852545509E-4</v>
      </c>
      <c r="BA1229" s="13">
        <f t="shared" si="1554"/>
        <v>8.4321925854635845E-5</v>
      </c>
      <c r="BB1229" s="13">
        <f t="shared" si="1555"/>
        <v>4.1787366454333476E-5</v>
      </c>
      <c r="BC1229" s="13">
        <f t="shared" si="1556"/>
        <v>1.6566832196874011E-5</v>
      </c>
      <c r="BD1229" s="13">
        <f t="shared" si="1557"/>
        <v>4.3388783013856127E-3</v>
      </c>
      <c r="BE1229" s="13">
        <f t="shared" si="1558"/>
        <v>4.2698448048292311E-3</v>
      </c>
      <c r="BF1229" s="13">
        <f t="shared" si="1559"/>
        <v>2.100954831056791E-3</v>
      </c>
      <c r="BG1229" s="13">
        <f t="shared" si="1560"/>
        <v>6.8917589965621019E-4</v>
      </c>
      <c r="BH1229" s="13">
        <f t="shared" si="1561"/>
        <v>1.695527006266137E-4</v>
      </c>
      <c r="BI1229" s="13">
        <f t="shared" si="1562"/>
        <v>3.3371008248104866E-5</v>
      </c>
      <c r="BJ1229" s="14">
        <f t="shared" si="1563"/>
        <v>0.18124294409405192</v>
      </c>
      <c r="BK1229" s="14">
        <f t="shared" si="1564"/>
        <v>0.21306004888968372</v>
      </c>
      <c r="BL1229" s="14">
        <f t="shared" si="1565"/>
        <v>0.53457638694181531</v>
      </c>
      <c r="BM1229" s="14">
        <f t="shared" si="1566"/>
        <v>0.56483321955138477</v>
      </c>
      <c r="BN1229" s="14">
        <f t="shared" si="1567"/>
        <v>0.43076731874987939</v>
      </c>
    </row>
    <row r="1230" spans="1:66" x14ac:dyDescent="0.25">
      <c r="A1230" t="s">
        <v>301</v>
      </c>
      <c r="B1230" t="s">
        <v>314</v>
      </c>
      <c r="C1230" t="s">
        <v>350</v>
      </c>
      <c r="D1230" s="11">
        <v>44465</v>
      </c>
      <c r="E1230" s="10">
        <f>VLOOKUP(A1230,home!$A$2:$E$405,3,FALSE)</f>
        <v>1.3432835820895499</v>
      </c>
      <c r="F1230" s="10">
        <f>VLOOKUP(B1230,home!$B$2:$E$405,3,FALSE)</f>
        <v>1.86</v>
      </c>
      <c r="G1230" s="10">
        <f>VLOOKUP(C1230,away!$B$2:$E$405,4,FALSE)</f>
        <v>1.1200000000000001</v>
      </c>
      <c r="H1230" s="10">
        <f>VLOOKUP(A1230,away!$A$2:$E$405,3,FALSE)</f>
        <v>1.0597014925373101</v>
      </c>
      <c r="I1230" s="10">
        <f>VLOOKUP(C1230,away!$B$2:$E$405,3,FALSE)</f>
        <v>0.37</v>
      </c>
      <c r="J1230" s="10">
        <f>VLOOKUP(B1230,home!$B$2:$E$405,4,FALSE)</f>
        <v>0.94</v>
      </c>
      <c r="K1230" s="12">
        <f t="shared" si="1512"/>
        <v>2.7983283582089507</v>
      </c>
      <c r="L1230" s="12">
        <f t="shared" si="1513"/>
        <v>0.36856417910447642</v>
      </c>
      <c r="M1230" s="13">
        <f t="shared" si="1514"/>
        <v>4.2134325527042854E-2</v>
      </c>
      <c r="N1230" s="13">
        <f t="shared" si="1515"/>
        <v>0.11790567797633132</v>
      </c>
      <c r="O1230" s="13">
        <f t="shared" si="1516"/>
        <v>1.5529203099995337E-2</v>
      </c>
      <c r="P1230" s="13">
        <f t="shared" si="1517"/>
        <v>4.3455809415103297E-2</v>
      </c>
      <c r="Q1230" s="13">
        <f t="shared" si="1518"/>
        <v>0.16496940113751027</v>
      </c>
      <c r="R1230" s="13">
        <f t="shared" si="1519"/>
        <v>2.8617539963482356E-3</v>
      </c>
      <c r="S1230" s="13">
        <f t="shared" si="1520"/>
        <v>1.1204684946895339E-2</v>
      </c>
      <c r="T1230" s="13">
        <f t="shared" si="1521"/>
        <v>6.0801811907603552E-2</v>
      </c>
      <c r="U1230" s="13">
        <f t="shared" si="1522"/>
        <v>8.008127362199061E-3</v>
      </c>
      <c r="V1230" s="13">
        <f t="shared" si="1523"/>
        <v>1.2840115709776573E-3</v>
      </c>
      <c r="W1230" s="13">
        <f t="shared" si="1524"/>
        <v>0.15387951781328096</v>
      </c>
      <c r="X1230" s="13">
        <f t="shared" si="1525"/>
        <v>5.6714478163844555E-2</v>
      </c>
      <c r="Y1230" s="13">
        <f t="shared" si="1526"/>
        <v>1.0451462543898058E-2</v>
      </c>
      <c r="Z1230" s="13">
        <f t="shared" si="1527"/>
        <v>3.5158000415434748E-4</v>
      </c>
      <c r="AA1230" s="13">
        <f t="shared" si="1528"/>
        <v>9.838362958043312E-4</v>
      </c>
      <c r="AB1230" s="13">
        <f t="shared" si="1529"/>
        <v>1.3765485031922552E-3</v>
      </c>
      <c r="AC1230" s="13">
        <f t="shared" si="1530"/>
        <v>8.2767674303015797E-5</v>
      </c>
      <c r="AD1230" s="13">
        <f t="shared" si="1531"/>
        <v>0.10765135461110587</v>
      </c>
      <c r="AE1230" s="13">
        <f t="shared" si="1532"/>
        <v>3.9676433141727127E-2</v>
      </c>
      <c r="AF1230" s="13">
        <f t="shared" si="1533"/>
        <v>7.3116560053371488E-3</v>
      </c>
      <c r="AG1230" s="13">
        <f t="shared" si="1534"/>
        <v>8.9827149783380073E-4</v>
      </c>
      <c r="AH1230" s="13">
        <f t="shared" si="1535"/>
        <v>3.2394948905173867E-5</v>
      </c>
      <c r="AI1230" s="13">
        <f t="shared" si="1536"/>
        <v>9.0651704184078029E-5</v>
      </c>
      <c r="AJ1230" s="13">
        <f t="shared" si="1537"/>
        <v>1.268366172691373E-4</v>
      </c>
      <c r="AK1230" s="13">
        <f t="shared" si="1538"/>
        <v>1.1831016765450734E-4</v>
      </c>
      <c r="AL1230" s="13">
        <f t="shared" si="1539"/>
        <v>3.4145426421360153E-6</v>
      </c>
      <c r="AM1230" s="13">
        <f t="shared" si="1540"/>
        <v>6.024876768157307E-2</v>
      </c>
      <c r="AN1230" s="13">
        <f t="shared" si="1541"/>
        <v>2.2205537602615288E-2</v>
      </c>
      <c r="AO1230" s="13">
        <f t="shared" si="1542"/>
        <v>4.0920828690407425E-3</v>
      </c>
      <c r="AP1230" s="13">
        <f t="shared" si="1543"/>
        <v>5.0273172115183082E-4</v>
      </c>
      <c r="AQ1230" s="13">
        <f t="shared" si="1544"/>
        <v>4.632222602902626E-5</v>
      </c>
      <c r="AR1230" s="13">
        <f t="shared" si="1545"/>
        <v>2.3879235500733731E-6</v>
      </c>
      <c r="AS1230" s="13">
        <f t="shared" si="1546"/>
        <v>6.6821941874053115E-6</v>
      </c>
      <c r="AT1230" s="13">
        <f t="shared" si="1547"/>
        <v>9.3494867448376506E-6</v>
      </c>
      <c r="AU1230" s="13">
        <f t="shared" si="1548"/>
        <v>8.7209779642592955E-6</v>
      </c>
      <c r="AV1230" s="13">
        <f t="shared" si="1549"/>
        <v>6.1010399871755383E-6</v>
      </c>
      <c r="AW1230" s="13">
        <f t="shared" si="1550"/>
        <v>9.7823193665835633E-8</v>
      </c>
      <c r="AX1230" s="13">
        <f t="shared" si="1551"/>
        <v>2.8099305858414806E-2</v>
      </c>
      <c r="AY1230" s="13">
        <f t="shared" si="1552"/>
        <v>1.0356397597112259E-2</v>
      </c>
      <c r="AZ1230" s="13">
        <f t="shared" si="1553"/>
        <v>1.9084985894296256E-3</v>
      </c>
      <c r="BA1230" s="13">
        <f t="shared" si="1554"/>
        <v>2.3446807197839378E-4</v>
      </c>
      <c r="BB1230" s="13">
        <f t="shared" si="1555"/>
        <v>2.1604133118731494E-5</v>
      </c>
      <c r="BC1230" s="13">
        <f t="shared" si="1556"/>
        <v>1.5925019176338213E-6</v>
      </c>
      <c r="BD1230" s="13">
        <f t="shared" si="1557"/>
        <v>1.466838471661733E-7</v>
      </c>
      <c r="BE1230" s="13">
        <f t="shared" si="1558"/>
        <v>4.1046956921629036E-7</v>
      </c>
      <c r="BF1230" s="13">
        <f t="shared" si="1559"/>
        <v>5.7431431785987863E-7</v>
      </c>
      <c r="BG1230" s="13">
        <f t="shared" si="1560"/>
        <v>5.3570668073090917E-7</v>
      </c>
      <c r="BH1230" s="13">
        <f t="shared" si="1561"/>
        <v>3.747707990928229E-7</v>
      </c>
      <c r="BI1230" s="13">
        <f t="shared" si="1562"/>
        <v>2.0974635098601507E-7</v>
      </c>
      <c r="BJ1230" s="14">
        <f t="shared" si="1563"/>
        <v>0.84797737365085391</v>
      </c>
      <c r="BK1230" s="14">
        <f t="shared" si="1564"/>
        <v>0.10852141127407655</v>
      </c>
      <c r="BL1230" s="14">
        <f t="shared" si="1565"/>
        <v>2.9163156009550915E-2</v>
      </c>
      <c r="BM1230" s="14">
        <f t="shared" si="1566"/>
        <v>0.58880105001238592</v>
      </c>
      <c r="BN1230" s="14">
        <f t="shared" si="1567"/>
        <v>0.38685617115233129</v>
      </c>
    </row>
    <row r="1231" spans="1:66" x14ac:dyDescent="0.25">
      <c r="A1231" t="s">
        <v>301</v>
      </c>
      <c r="B1231" t="s">
        <v>372</v>
      </c>
      <c r="C1231" t="s">
        <v>334</v>
      </c>
      <c r="D1231" s="11">
        <v>44465</v>
      </c>
      <c r="E1231" s="10">
        <f>VLOOKUP(A1231,home!$A$2:$E$405,3,FALSE)</f>
        <v>1.3432835820895499</v>
      </c>
      <c r="F1231" s="10">
        <f>VLOOKUP(B1231,home!$B$2:$E$405,3,FALSE)</f>
        <v>0.56000000000000005</v>
      </c>
      <c r="G1231" s="10">
        <f>VLOOKUP(C1231,away!$B$2:$E$405,4,FALSE)</f>
        <v>1.1200000000000001</v>
      </c>
      <c r="H1231" s="10">
        <f>VLOOKUP(A1231,away!$A$2:$E$405,3,FALSE)</f>
        <v>1.0597014925373101</v>
      </c>
      <c r="I1231" s="10">
        <f>VLOOKUP(C1231,away!$B$2:$E$405,3,FALSE)</f>
        <v>0.37</v>
      </c>
      <c r="J1231" s="10">
        <f>VLOOKUP(B1231,home!$B$2:$E$405,4,FALSE)</f>
        <v>0</v>
      </c>
      <c r="K1231" s="12">
        <f t="shared" si="1512"/>
        <v>0.84250746268656584</v>
      </c>
      <c r="L1231" s="12">
        <f t="shared" si="1513"/>
        <v>0</v>
      </c>
      <c r="M1231" s="13">
        <f t="shared" si="1514"/>
        <v>0.43062938142825796</v>
      </c>
      <c r="N1231" s="13">
        <f t="shared" si="1515"/>
        <v>0.36280846750540696</v>
      </c>
      <c r="O1231" s="13">
        <f t="shared" si="1516"/>
        <v>0</v>
      </c>
      <c r="P1231" s="13">
        <f t="shared" si="1517"/>
        <v>0</v>
      </c>
      <c r="Q1231" s="13">
        <f t="shared" si="1518"/>
        <v>0.15283442069959088</v>
      </c>
      <c r="R1231" s="13">
        <f t="shared" si="1519"/>
        <v>0</v>
      </c>
      <c r="S1231" s="13">
        <f t="shared" si="1520"/>
        <v>0</v>
      </c>
      <c r="T1231" s="13">
        <f t="shared" si="1521"/>
        <v>0</v>
      </c>
      <c r="U1231" s="13">
        <f t="shared" si="1522"/>
        <v>0</v>
      </c>
      <c r="V1231" s="13">
        <f t="shared" si="1523"/>
        <v>0</v>
      </c>
      <c r="W1231" s="13">
        <f t="shared" si="1524"/>
        <v>4.2921379998261157E-2</v>
      </c>
      <c r="X1231" s="13">
        <f t="shared" si="1525"/>
        <v>0</v>
      </c>
      <c r="Y1231" s="13">
        <f t="shared" si="1526"/>
        <v>0</v>
      </c>
      <c r="Z1231" s="13">
        <f t="shared" si="1527"/>
        <v>0</v>
      </c>
      <c r="AA1231" s="13">
        <f t="shared" si="1528"/>
        <v>0</v>
      </c>
      <c r="AB1231" s="13">
        <f t="shared" si="1529"/>
        <v>0</v>
      </c>
      <c r="AC1231" s="13">
        <f t="shared" si="1530"/>
        <v>0</v>
      </c>
      <c r="AD1231" s="13">
        <f t="shared" si="1531"/>
        <v>9.0403957393352316E-3</v>
      </c>
      <c r="AE1231" s="13">
        <f t="shared" si="1532"/>
        <v>0</v>
      </c>
      <c r="AF1231" s="13">
        <f t="shared" si="1533"/>
        <v>0</v>
      </c>
      <c r="AG1231" s="13">
        <f t="shared" si="1534"/>
        <v>0</v>
      </c>
      <c r="AH1231" s="13">
        <f t="shared" si="1535"/>
        <v>0</v>
      </c>
      <c r="AI1231" s="13">
        <f t="shared" si="1536"/>
        <v>0</v>
      </c>
      <c r="AJ1231" s="13">
        <f t="shared" si="1537"/>
        <v>0</v>
      </c>
      <c r="AK1231" s="13">
        <f t="shared" si="1538"/>
        <v>0</v>
      </c>
      <c r="AL1231" s="13">
        <f t="shared" si="1539"/>
        <v>0</v>
      </c>
      <c r="AM1231" s="13">
        <f t="shared" si="1540"/>
        <v>1.5233201752059538E-3</v>
      </c>
      <c r="AN1231" s="13">
        <f t="shared" si="1541"/>
        <v>0</v>
      </c>
      <c r="AO1231" s="13">
        <f t="shared" si="1542"/>
        <v>0</v>
      </c>
      <c r="AP1231" s="13">
        <f t="shared" si="1543"/>
        <v>0</v>
      </c>
      <c r="AQ1231" s="13">
        <f t="shared" si="1544"/>
        <v>0</v>
      </c>
      <c r="AR1231" s="13">
        <f t="shared" si="1545"/>
        <v>0</v>
      </c>
      <c r="AS1231" s="13">
        <f t="shared" si="1546"/>
        <v>0</v>
      </c>
      <c r="AT1231" s="13">
        <f t="shared" si="1547"/>
        <v>0</v>
      </c>
      <c r="AU1231" s="13">
        <f t="shared" si="1548"/>
        <v>0</v>
      </c>
      <c r="AV1231" s="13">
        <f t="shared" si="1549"/>
        <v>0</v>
      </c>
      <c r="AW1231" s="13">
        <f t="shared" si="1550"/>
        <v>0</v>
      </c>
      <c r="AX1231" s="13">
        <f t="shared" si="1551"/>
        <v>2.139014359453371E-4</v>
      </c>
      <c r="AY1231" s="13">
        <f t="shared" si="1552"/>
        <v>0</v>
      </c>
      <c r="AZ1231" s="13">
        <f t="shared" si="1553"/>
        <v>0</v>
      </c>
      <c r="BA1231" s="13">
        <f t="shared" si="1554"/>
        <v>0</v>
      </c>
      <c r="BB1231" s="13">
        <f t="shared" si="1555"/>
        <v>0</v>
      </c>
      <c r="BC1231" s="13">
        <f t="shared" si="1556"/>
        <v>0</v>
      </c>
      <c r="BD1231" s="13">
        <f t="shared" si="1557"/>
        <v>0</v>
      </c>
      <c r="BE1231" s="13">
        <f t="shared" si="1558"/>
        <v>0</v>
      </c>
      <c r="BF1231" s="13">
        <f t="shared" si="1559"/>
        <v>0</v>
      </c>
      <c r="BG1231" s="13">
        <f t="shared" si="1560"/>
        <v>0</v>
      </c>
      <c r="BH1231" s="13">
        <f t="shared" si="1561"/>
        <v>0</v>
      </c>
      <c r="BI1231" s="13">
        <f t="shared" si="1562"/>
        <v>0</v>
      </c>
      <c r="BJ1231" s="14">
        <f t="shared" si="1563"/>
        <v>0.56934188555374554</v>
      </c>
      <c r="BK1231" s="14">
        <f t="shared" si="1564"/>
        <v>0.43062938142825796</v>
      </c>
      <c r="BL1231" s="14">
        <f t="shared" si="1565"/>
        <v>0</v>
      </c>
      <c r="BM1231" s="14">
        <f t="shared" si="1566"/>
        <v>5.3698997348747682E-2</v>
      </c>
      <c r="BN1231" s="14">
        <f t="shared" si="1567"/>
        <v>0.94627226963325572</v>
      </c>
    </row>
    <row r="1232" spans="1:66" x14ac:dyDescent="0.25">
      <c r="A1232" t="s">
        <v>301</v>
      </c>
      <c r="B1232" t="s">
        <v>384</v>
      </c>
      <c r="C1232" t="s">
        <v>319</v>
      </c>
      <c r="D1232" s="11">
        <v>44465</v>
      </c>
      <c r="E1232" s="10">
        <f>VLOOKUP(A1232,home!$A$2:$E$405,3,FALSE)</f>
        <v>1.3432835820895499</v>
      </c>
      <c r="F1232" s="10">
        <f>VLOOKUP(B1232,home!$B$2:$E$405,3,FALSE)</f>
        <v>2.48</v>
      </c>
      <c r="G1232" s="10">
        <f>VLOOKUP(C1232,away!$B$2:$E$405,4,FALSE)</f>
        <v>1.24</v>
      </c>
      <c r="H1232" s="10">
        <f>VLOOKUP(A1232,away!$A$2:$E$405,3,FALSE)</f>
        <v>1.0597014925373101</v>
      </c>
      <c r="I1232" s="10">
        <f>VLOOKUP(C1232,away!$B$2:$E$405,3,FALSE)</f>
        <v>0.99</v>
      </c>
      <c r="J1232" s="10">
        <f>VLOOKUP(B1232,home!$B$2:$E$405,4,FALSE)</f>
        <v>0.31</v>
      </c>
      <c r="K1232" s="12">
        <f t="shared" si="1512"/>
        <v>4.130865671641784</v>
      </c>
      <c r="L1232" s="12">
        <f t="shared" si="1513"/>
        <v>0.32522238805970044</v>
      </c>
      <c r="M1232" s="13">
        <f t="shared" si="1514"/>
        <v>1.1607683148859725E-2</v>
      </c>
      <c r="N1232" s="13">
        <f t="shared" si="1515"/>
        <v>4.7949779846919449E-2</v>
      </c>
      <c r="O1232" s="13">
        <f t="shared" si="1516"/>
        <v>3.7750784335125031E-3</v>
      </c>
      <c r="P1232" s="13">
        <f t="shared" si="1517"/>
        <v>1.559434190875204E-2</v>
      </c>
      <c r="Q1232" s="13">
        <f t="shared" si="1518"/>
        <v>9.9037049766210333E-2</v>
      </c>
      <c r="R1232" s="13">
        <f t="shared" si="1519"/>
        <v>6.1387001162980463E-4</v>
      </c>
      <c r="S1232" s="13">
        <f t="shared" si="1520"/>
        <v>5.2375546534225758E-3</v>
      </c>
      <c r="T1232" s="13">
        <f t="shared" si="1521"/>
        <v>3.2209065831354321E-2</v>
      </c>
      <c r="U1232" s="13">
        <f t="shared" si="1522"/>
        <v>2.5358145578919023E-3</v>
      </c>
      <c r="V1232" s="13">
        <f t="shared" si="1523"/>
        <v>7.818214212451781E-4</v>
      </c>
      <c r="W1232" s="13">
        <f t="shared" si="1524"/>
        <v>0.13636958303330571</v>
      </c>
      <c r="X1232" s="13">
        <f t="shared" si="1525"/>
        <v>4.435044145279729E-2</v>
      </c>
      <c r="Y1232" s="13">
        <f t="shared" si="1526"/>
        <v>7.2118782403903315E-3</v>
      </c>
      <c r="Z1232" s="13">
        <f t="shared" si="1527"/>
        <v>6.6548090380160374E-5</v>
      </c>
      <c r="AA1232" s="13">
        <f t="shared" si="1528"/>
        <v>2.7490122206471934E-4</v>
      </c>
      <c r="AB1232" s="13">
        <f t="shared" si="1529"/>
        <v>5.6779001065976234E-4</v>
      </c>
      <c r="AC1232" s="13">
        <f t="shared" si="1530"/>
        <v>6.564612419921969E-5</v>
      </c>
      <c r="AD1232" s="13">
        <f t="shared" si="1531"/>
        <v>0.14083110730209661</v>
      </c>
      <c r="AE1232" s="13">
        <f t="shared" si="1532"/>
        <v>4.5801429029879777E-2</v>
      </c>
      <c r="AF1232" s="13">
        <f t="shared" si="1533"/>
        <v>7.4478250628221936E-3</v>
      </c>
      <c r="AG1232" s="13">
        <f t="shared" si="1534"/>
        <v>8.0739981759397417E-4</v>
      </c>
      <c r="AH1232" s="13">
        <f t="shared" si="1535"/>
        <v>5.4107322185621329E-6</v>
      </c>
      <c r="AI1232" s="13">
        <f t="shared" si="1536"/>
        <v>2.2351007980104506E-5</v>
      </c>
      <c r="AJ1232" s="13">
        <f t="shared" si="1537"/>
        <v>4.6164505795802655E-5</v>
      </c>
      <c r="AK1232" s="13">
        <f t="shared" si="1538"/>
        <v>6.3566457413396433E-5</v>
      </c>
      <c r="AL1232" s="13">
        <f t="shared" si="1539"/>
        <v>3.5276914182399832E-6</v>
      </c>
      <c r="AM1232" s="13">
        <f t="shared" si="1540"/>
        <v>0.11635087733070626</v>
      </c>
      <c r="AN1232" s="13">
        <f t="shared" si="1541"/>
        <v>3.7839910178333554E-2</v>
      </c>
      <c r="AO1232" s="13">
        <f t="shared" si="1542"/>
        <v>6.1531929760811005E-3</v>
      </c>
      <c r="AP1232" s="13">
        <f t="shared" si="1543"/>
        <v>6.6705203795775696E-4</v>
      </c>
      <c r="AQ1232" s="13">
        <f t="shared" si="1544"/>
        <v>5.4235064186177903E-5</v>
      </c>
      <c r="AR1232" s="13">
        <f t="shared" si="1545"/>
        <v>3.5193825065446765E-7</v>
      </c>
      <c r="AS1232" s="13">
        <f t="shared" si="1546"/>
        <v>1.4538096381662022E-6</v>
      </c>
      <c r="AT1232" s="13">
        <f t="shared" si="1547"/>
        <v>3.0027461637013652E-6</v>
      </c>
      <c r="AU1232" s="13">
        <f t="shared" si="1548"/>
        <v>4.1346470160960091E-6</v>
      </c>
      <c r="AV1232" s="13">
        <f t="shared" si="1549"/>
        <v>4.2699178557867848E-6</v>
      </c>
      <c r="AW1232" s="13">
        <f t="shared" si="1550"/>
        <v>1.3164658418029685E-7</v>
      </c>
      <c r="AX1232" s="13">
        <f t="shared" si="1551"/>
        <v>8.0104974171803164E-2</v>
      </c>
      <c r="AY1232" s="13">
        <f t="shared" si="1552"/>
        <v>2.6051930995614446E-2</v>
      </c>
      <c r="AZ1232" s="13">
        <f t="shared" si="1553"/>
        <v>4.2363356059801289E-3</v>
      </c>
      <c r="BA1232" s="13">
        <f t="shared" si="1554"/>
        <v>4.5925039413306529E-4</v>
      </c>
      <c r="BB1232" s="13">
        <f t="shared" si="1555"/>
        <v>3.7339627474328521E-5</v>
      </c>
      <c r="BC1232" s="13">
        <f t="shared" si="1556"/>
        <v>2.4287365632921454E-6</v>
      </c>
      <c r="BD1232" s="13">
        <f t="shared" si="1557"/>
        <v>1.9076366387899895E-8</v>
      </c>
      <c r="BE1232" s="13">
        <f t="shared" si="1558"/>
        <v>7.880190705143687E-8</v>
      </c>
      <c r="BF1232" s="13">
        <f t="shared" si="1559"/>
        <v>1.6276004634934367E-7</v>
      </c>
      <c r="BG1232" s="13">
        <f t="shared" si="1560"/>
        <v>2.2411329605977639E-7</v>
      </c>
      <c r="BH1232" s="13">
        <f t="shared" si="1561"/>
        <v>2.3144548031295555E-7</v>
      </c>
      <c r="BI1232" s="13">
        <f t="shared" si="1562"/>
        <v>1.9121403789628644E-7</v>
      </c>
      <c r="BJ1232" s="14">
        <f t="shared" si="1563"/>
        <v>0.83397308650220336</v>
      </c>
      <c r="BK1232" s="14">
        <f t="shared" si="1564"/>
        <v>5.9342505943511432E-2</v>
      </c>
      <c r="BL1232" s="14">
        <f t="shared" si="1565"/>
        <v>7.919067409225022E-3</v>
      </c>
      <c r="BM1232" s="14">
        <f t="shared" si="1566"/>
        <v>0.69667160548040563</v>
      </c>
      <c r="BN1232" s="14">
        <f t="shared" si="1567"/>
        <v>0.17857780311588387</v>
      </c>
    </row>
    <row r="1233" spans="1:66" x14ac:dyDescent="0.25">
      <c r="A1233" t="s">
        <v>301</v>
      </c>
      <c r="B1233" t="s">
        <v>316</v>
      </c>
      <c r="C1233" t="s">
        <v>341</v>
      </c>
      <c r="D1233" s="11">
        <v>44465</v>
      </c>
      <c r="E1233" s="10">
        <f>VLOOKUP(A1233,home!$A$2:$E$405,3,FALSE)</f>
        <v>1.3432835820895499</v>
      </c>
      <c r="F1233" s="10">
        <f>VLOOKUP(B1233,home!$B$2:$E$405,3,FALSE)</f>
        <v>0.93</v>
      </c>
      <c r="G1233" s="10">
        <f>VLOOKUP(C1233,away!$B$2:$E$405,4,FALSE)</f>
        <v>1.49</v>
      </c>
      <c r="H1233" s="10">
        <f>VLOOKUP(A1233,away!$A$2:$E$405,3,FALSE)</f>
        <v>1.0597014925373101</v>
      </c>
      <c r="I1233" s="10">
        <f>VLOOKUP(C1233,away!$B$2:$E$405,3,FALSE)</f>
        <v>0.19</v>
      </c>
      <c r="J1233" s="10">
        <f>VLOOKUP(B1233,home!$B$2:$E$405,4,FALSE)</f>
        <v>0.94</v>
      </c>
      <c r="K1233" s="12">
        <f t="shared" si="1512"/>
        <v>1.8613880597014894</v>
      </c>
      <c r="L1233" s="12">
        <f t="shared" si="1513"/>
        <v>0.18926268656716358</v>
      </c>
      <c r="M1233" s="13">
        <f t="shared" si="1514"/>
        <v>0.12865115708146765</v>
      </c>
      <c r="N1233" s="13">
        <f t="shared" si="1515"/>
        <v>0.23946972765822458</v>
      </c>
      <c r="O1233" s="13">
        <f t="shared" si="1516"/>
        <v>2.4348863619212742E-2</v>
      </c>
      <c r="P1233" s="13">
        <f t="shared" si="1517"/>
        <v>4.5322684008102583E-2</v>
      </c>
      <c r="Q1233" s="13">
        <f t="shared" si="1518"/>
        <v>0.22287304586149342</v>
      </c>
      <c r="R1233" s="13">
        <f t="shared" si="1519"/>
        <v>2.3041656717148365E-3</v>
      </c>
      <c r="S1233" s="13">
        <f t="shared" si="1520"/>
        <v>3.9916968729584402E-3</v>
      </c>
      <c r="T1233" s="13">
        <f t="shared" si="1521"/>
        <v>4.2181551423152906E-2</v>
      </c>
      <c r="U1233" s="13">
        <f t="shared" si="1522"/>
        <v>4.288946468904058E-3</v>
      </c>
      <c r="V1233" s="13">
        <f t="shared" si="1523"/>
        <v>1.5624890002579575E-4</v>
      </c>
      <c r="W1233" s="13">
        <f t="shared" si="1524"/>
        <v>0.13828440879862877</v>
      </c>
      <c r="X1233" s="13">
        <f t="shared" si="1525"/>
        <v>2.6172078719580397E-2</v>
      </c>
      <c r="Y1233" s="13">
        <f t="shared" si="1526"/>
        <v>2.476698965757538E-3</v>
      </c>
      <c r="Z1233" s="13">
        <f t="shared" si="1527"/>
        <v>1.453641951081944E-4</v>
      </c>
      <c r="AA1233" s="13">
        <f t="shared" si="1528"/>
        <v>2.7057917708251061E-4</v>
      </c>
      <c r="AB1233" s="13">
        <f t="shared" si="1529"/>
        <v>2.5182642471262013E-4</v>
      </c>
      <c r="AC1233" s="13">
        <f t="shared" si="1530"/>
        <v>3.4403205551808369E-6</v>
      </c>
      <c r="AD1233" s="13">
        <f t="shared" si="1531"/>
        <v>6.4350236845161793E-2</v>
      </c>
      <c r="AE1233" s="13">
        <f t="shared" si="1532"/>
        <v>1.2179098706548597E-2</v>
      </c>
      <c r="AF1233" s="13">
        <f t="shared" si="1533"/>
        <v>1.1525244705840273E-3</v>
      </c>
      <c r="AG1233" s="13">
        <f t="shared" si="1534"/>
        <v>7.2709959212376979E-5</v>
      </c>
      <c r="AH1233" s="13">
        <f t="shared" si="1535"/>
        <v>6.8780045242125493E-6</v>
      </c>
      <c r="AI1233" s="13">
        <f t="shared" si="1536"/>
        <v>1.280263549594206E-5</v>
      </c>
      <c r="AJ1233" s="13">
        <f t="shared" si="1537"/>
        <v>1.1915336422428507E-5</v>
      </c>
      <c r="AK1233" s="13">
        <f t="shared" si="1538"/>
        <v>7.393021648011562E-6</v>
      </c>
      <c r="AL1233" s="13">
        <f t="shared" si="1539"/>
        <v>4.8479800709542887E-8</v>
      </c>
      <c r="AM1233" s="13">
        <f t="shared" si="1540"/>
        <v>2.3956152500509396E-2</v>
      </c>
      <c r="AN1233" s="13">
        <f t="shared" si="1541"/>
        <v>4.5340057820590814E-3</v>
      </c>
      <c r="AO1233" s="13">
        <f t="shared" si="1542"/>
        <v>4.2905905761177763E-4</v>
      </c>
      <c r="AP1233" s="13">
        <f t="shared" si="1543"/>
        <v>2.7068289979860158E-5</v>
      </c>
      <c r="AQ1233" s="13">
        <f t="shared" si="1544"/>
        <v>1.2807543205918416E-6</v>
      </c>
      <c r="AR1233" s="13">
        <f t="shared" si="1545"/>
        <v>2.6034992289471477E-7</v>
      </c>
      <c r="AS1233" s="13">
        <f t="shared" si="1546"/>
        <v>4.8461223782042543E-7</v>
      </c>
      <c r="AT1233" s="13">
        <f t="shared" si="1547"/>
        <v>4.5102571653207932E-7</v>
      </c>
      <c r="AU1233" s="13">
        <f t="shared" si="1548"/>
        <v>2.7984462779037369E-7</v>
      </c>
      <c r="AV1233" s="13">
        <f t="shared" si="1549"/>
        <v>1.3022486218515229E-7</v>
      </c>
      <c r="AW1233" s="13">
        <f t="shared" si="1550"/>
        <v>4.7441700706607745E-10</v>
      </c>
      <c r="AX1233" s="13">
        <f t="shared" si="1551"/>
        <v>7.4319493701393551E-3</v>
      </c>
      <c r="AY1233" s="13">
        <f t="shared" si="1552"/>
        <v>1.4065907042237135E-3</v>
      </c>
      <c r="AZ1233" s="13">
        <f t="shared" si="1553"/>
        <v>1.3310756779088927E-4</v>
      </c>
      <c r="BA1233" s="13">
        <f t="shared" si="1554"/>
        <v>8.3974319608415206E-6</v>
      </c>
      <c r="BB1233" s="13">
        <f t="shared" si="1555"/>
        <v>3.9733013329345756E-7</v>
      </c>
      <c r="BC1233" s="13">
        <f t="shared" si="1556"/>
        <v>1.5039953696241809E-8</v>
      </c>
      <c r="BD1233" s="13">
        <f t="shared" si="1557"/>
        <v>8.2124209757679288E-9</v>
      </c>
      <c r="BE1233" s="13">
        <f t="shared" si="1558"/>
        <v>1.5286502345536476E-8</v>
      </c>
      <c r="BF1233" s="13">
        <f t="shared" si="1559"/>
        <v>1.4227056470290206E-8</v>
      </c>
      <c r="BG1233" s="13">
        <f t="shared" si="1560"/>
        <v>8.8273576794990036E-9</v>
      </c>
      <c r="BH1233" s="13">
        <f t="shared" si="1561"/>
        <v>4.1077845458334229E-9</v>
      </c>
      <c r="BI1233" s="13">
        <f t="shared" si="1562"/>
        <v>1.5292362210881272E-9</v>
      </c>
      <c r="BJ1233" s="14">
        <f t="shared" si="1563"/>
        <v>0.78714010523702682</v>
      </c>
      <c r="BK1233" s="14">
        <f t="shared" si="1564"/>
        <v>0.17953186636713409</v>
      </c>
      <c r="BL1233" s="14">
        <f t="shared" si="1565"/>
        <v>3.1505028607442816E-2</v>
      </c>
      <c r="BM1233" s="14">
        <f t="shared" si="1566"/>
        <v>0.33394613027668957</v>
      </c>
      <c r="BN1233" s="14">
        <f t="shared" si="1567"/>
        <v>0.66296964390021584</v>
      </c>
    </row>
    <row r="1234" spans="1:66" x14ac:dyDescent="0.25">
      <c r="A1234" t="s">
        <v>35</v>
      </c>
      <c r="B1234" t="s">
        <v>505</v>
      </c>
      <c r="C1234" t="s">
        <v>295</v>
      </c>
      <c r="D1234" s="11">
        <v>44465</v>
      </c>
      <c r="E1234" s="10">
        <f>VLOOKUP(A1234,home!$A$2:$E$405,3,FALSE)</f>
        <v>1.5735294117647101</v>
      </c>
      <c r="F1234" s="10" t="e">
        <f>VLOOKUP(B1234,home!$B$2:$E$405,3,FALSE)</f>
        <v>#N/A</v>
      </c>
      <c r="G1234" s="10">
        <f>VLOOKUP(C1234,away!$B$2:$E$405,4,FALSE)</f>
        <v>0.48</v>
      </c>
      <c r="H1234" s="10">
        <f>VLOOKUP(A1234,away!$A$2:$E$405,3,FALSE)</f>
        <v>1.02941176470588</v>
      </c>
      <c r="I1234" s="10">
        <f>VLOOKUP(C1234,away!$B$2:$E$405,3,FALSE)</f>
        <v>0.79</v>
      </c>
      <c r="J1234" s="10" t="e">
        <f>VLOOKUP(B1234,home!$B$2:$E$405,4,FALSE)</f>
        <v>#N/A</v>
      </c>
      <c r="K1234" s="12" t="e">
        <f t="shared" si="1512"/>
        <v>#N/A</v>
      </c>
      <c r="L1234" s="12" t="e">
        <f t="shared" si="1513"/>
        <v>#N/A</v>
      </c>
      <c r="M1234" s="13" t="e">
        <f t="shared" si="1514"/>
        <v>#N/A</v>
      </c>
      <c r="N1234" s="13" t="e">
        <f t="shared" si="1515"/>
        <v>#N/A</v>
      </c>
      <c r="O1234" s="13" t="e">
        <f t="shared" si="1516"/>
        <v>#N/A</v>
      </c>
      <c r="P1234" s="13" t="e">
        <f t="shared" si="1517"/>
        <v>#N/A</v>
      </c>
      <c r="Q1234" s="13" t="e">
        <f t="shared" si="1518"/>
        <v>#N/A</v>
      </c>
      <c r="R1234" s="13" t="e">
        <f t="shared" si="1519"/>
        <v>#N/A</v>
      </c>
      <c r="S1234" s="13" t="e">
        <f t="shared" si="1520"/>
        <v>#N/A</v>
      </c>
      <c r="T1234" s="13" t="e">
        <f t="shared" si="1521"/>
        <v>#N/A</v>
      </c>
      <c r="U1234" s="13" t="e">
        <f t="shared" si="1522"/>
        <v>#N/A</v>
      </c>
      <c r="V1234" s="13" t="e">
        <f t="shared" si="1523"/>
        <v>#N/A</v>
      </c>
      <c r="W1234" s="13" t="e">
        <f t="shared" si="1524"/>
        <v>#N/A</v>
      </c>
      <c r="X1234" s="13" t="e">
        <f t="shared" si="1525"/>
        <v>#N/A</v>
      </c>
      <c r="Y1234" s="13" t="e">
        <f t="shared" si="1526"/>
        <v>#N/A</v>
      </c>
      <c r="Z1234" s="13" t="e">
        <f t="shared" si="1527"/>
        <v>#N/A</v>
      </c>
      <c r="AA1234" s="13" t="e">
        <f t="shared" si="1528"/>
        <v>#N/A</v>
      </c>
      <c r="AB1234" s="13" t="e">
        <f t="shared" si="1529"/>
        <v>#N/A</v>
      </c>
      <c r="AC1234" s="13" t="e">
        <f t="shared" si="1530"/>
        <v>#N/A</v>
      </c>
      <c r="AD1234" s="13" t="e">
        <f t="shared" si="1531"/>
        <v>#N/A</v>
      </c>
      <c r="AE1234" s="13" t="e">
        <f t="shared" si="1532"/>
        <v>#N/A</v>
      </c>
      <c r="AF1234" s="13" t="e">
        <f t="shared" si="1533"/>
        <v>#N/A</v>
      </c>
      <c r="AG1234" s="13" t="e">
        <f t="shared" si="1534"/>
        <v>#N/A</v>
      </c>
      <c r="AH1234" s="13" t="e">
        <f t="shared" si="1535"/>
        <v>#N/A</v>
      </c>
      <c r="AI1234" s="13" t="e">
        <f t="shared" si="1536"/>
        <v>#N/A</v>
      </c>
      <c r="AJ1234" s="13" t="e">
        <f t="shared" si="1537"/>
        <v>#N/A</v>
      </c>
      <c r="AK1234" s="13" t="e">
        <f t="shared" si="1538"/>
        <v>#N/A</v>
      </c>
      <c r="AL1234" s="13" t="e">
        <f t="shared" si="1539"/>
        <v>#N/A</v>
      </c>
      <c r="AM1234" s="13" t="e">
        <f t="shared" si="1540"/>
        <v>#N/A</v>
      </c>
      <c r="AN1234" s="13" t="e">
        <f t="shared" si="1541"/>
        <v>#N/A</v>
      </c>
      <c r="AO1234" s="13" t="e">
        <f t="shared" si="1542"/>
        <v>#N/A</v>
      </c>
      <c r="AP1234" s="13" t="e">
        <f t="shared" si="1543"/>
        <v>#N/A</v>
      </c>
      <c r="AQ1234" s="13" t="e">
        <f t="shared" si="1544"/>
        <v>#N/A</v>
      </c>
      <c r="AR1234" s="13" t="e">
        <f t="shared" si="1545"/>
        <v>#N/A</v>
      </c>
      <c r="AS1234" s="13" t="e">
        <f t="shared" si="1546"/>
        <v>#N/A</v>
      </c>
      <c r="AT1234" s="13" t="e">
        <f t="shared" si="1547"/>
        <v>#N/A</v>
      </c>
      <c r="AU1234" s="13" t="e">
        <f t="shared" si="1548"/>
        <v>#N/A</v>
      </c>
      <c r="AV1234" s="13" t="e">
        <f t="shared" si="1549"/>
        <v>#N/A</v>
      </c>
      <c r="AW1234" s="13" t="e">
        <f t="shared" si="1550"/>
        <v>#N/A</v>
      </c>
      <c r="AX1234" s="13" t="e">
        <f t="shared" si="1551"/>
        <v>#N/A</v>
      </c>
      <c r="AY1234" s="13" t="e">
        <f t="shared" si="1552"/>
        <v>#N/A</v>
      </c>
      <c r="AZ1234" s="13" t="e">
        <f t="shared" si="1553"/>
        <v>#N/A</v>
      </c>
      <c r="BA1234" s="13" t="e">
        <f t="shared" si="1554"/>
        <v>#N/A</v>
      </c>
      <c r="BB1234" s="13" t="e">
        <f t="shared" si="1555"/>
        <v>#N/A</v>
      </c>
      <c r="BC1234" s="13" t="e">
        <f t="shared" si="1556"/>
        <v>#N/A</v>
      </c>
      <c r="BD1234" s="13" t="e">
        <f t="shared" si="1557"/>
        <v>#N/A</v>
      </c>
      <c r="BE1234" s="13" t="e">
        <f t="shared" si="1558"/>
        <v>#N/A</v>
      </c>
      <c r="BF1234" s="13" t="e">
        <f t="shared" si="1559"/>
        <v>#N/A</v>
      </c>
      <c r="BG1234" s="13" t="e">
        <f t="shared" si="1560"/>
        <v>#N/A</v>
      </c>
      <c r="BH1234" s="13" t="e">
        <f t="shared" si="1561"/>
        <v>#N/A</v>
      </c>
      <c r="BI1234" s="13" t="e">
        <f t="shared" si="1562"/>
        <v>#N/A</v>
      </c>
      <c r="BJ1234" s="14" t="e">
        <f t="shared" si="1563"/>
        <v>#N/A</v>
      </c>
      <c r="BK1234" s="14" t="e">
        <f t="shared" si="1564"/>
        <v>#N/A</v>
      </c>
      <c r="BL1234" s="14" t="e">
        <f t="shared" si="1565"/>
        <v>#N/A</v>
      </c>
      <c r="BM1234" s="14" t="e">
        <f t="shared" si="1566"/>
        <v>#N/A</v>
      </c>
      <c r="BN1234" s="14" t="e">
        <f t="shared" si="1567"/>
        <v>#N/A</v>
      </c>
    </row>
    <row r="1235" spans="1:66" x14ac:dyDescent="0.25">
      <c r="A1235" t="s">
        <v>35</v>
      </c>
      <c r="B1235" t="s">
        <v>475</v>
      </c>
      <c r="C1235" t="s">
        <v>216</v>
      </c>
      <c r="D1235" s="11">
        <v>44465</v>
      </c>
      <c r="E1235" s="10">
        <f>VLOOKUP(A1235,home!$A$2:$E$405,3,FALSE)</f>
        <v>1.5735294117647101</v>
      </c>
      <c r="F1235" s="10">
        <f>VLOOKUP(B1235,home!$B$2:$E$405,3,FALSE)</f>
        <v>0.16</v>
      </c>
      <c r="G1235" s="10">
        <f>VLOOKUP(C1235,away!$B$2:$E$405,4,FALSE)</f>
        <v>0.95</v>
      </c>
      <c r="H1235" s="10">
        <f>VLOOKUP(A1235,away!$A$2:$E$405,3,FALSE)</f>
        <v>1.02941176470588</v>
      </c>
      <c r="I1235" s="10">
        <f>VLOOKUP(C1235,away!$B$2:$E$405,3,FALSE)</f>
        <v>0.48</v>
      </c>
      <c r="J1235" s="10">
        <f>VLOOKUP(B1235,home!$B$2:$E$405,4,FALSE)</f>
        <v>0.97</v>
      </c>
      <c r="K1235" s="12">
        <f t="shared" si="1512"/>
        <v>0.23917647058823591</v>
      </c>
      <c r="L1235" s="12">
        <f t="shared" si="1513"/>
        <v>0.4792941176470577</v>
      </c>
      <c r="M1235" s="13">
        <f t="shared" si="1514"/>
        <v>0.48749727015825212</v>
      </c>
      <c r="N1235" s="13">
        <f t="shared" si="1515"/>
        <v>0.11659787649785047</v>
      </c>
      <c r="O1235" s="13">
        <f t="shared" si="1516"/>
        <v>0.23365457395584874</v>
      </c>
      <c r="P1235" s="13">
        <f t="shared" si="1517"/>
        <v>5.5884676335557847E-2</v>
      </c>
      <c r="Q1235" s="13">
        <f t="shared" si="1518"/>
        <v>1.3943734289419446E-2</v>
      </c>
      <c r="R1235" s="13">
        <f t="shared" si="1519"/>
        <v>5.5994631429183858E-2</v>
      </c>
      <c r="S1235" s="13">
        <f t="shared" si="1520"/>
        <v>1.6015971987475102E-3</v>
      </c>
      <c r="T1235" s="13">
        <f t="shared" si="1521"/>
        <v>6.6831498229523159E-3</v>
      </c>
      <c r="U1235" s="13">
        <f t="shared" si="1522"/>
        <v>1.3392598317121302E-2</v>
      </c>
      <c r="V1235" s="13">
        <f t="shared" si="1523"/>
        <v>2.0400055218744692E-5</v>
      </c>
      <c r="W1235" s="13">
        <f t="shared" si="1524"/>
        <v>1.1116710513878361E-3</v>
      </c>
      <c r="X1235" s="13">
        <f t="shared" si="1525"/>
        <v>5.3281739568870976E-4</v>
      </c>
      <c r="Y1235" s="13">
        <f t="shared" si="1526"/>
        <v>1.2768812176681168E-4</v>
      </c>
      <c r="Z1235" s="13">
        <f t="shared" si="1527"/>
        <v>8.9459658212742953E-3</v>
      </c>
      <c r="AA1235" s="13">
        <f t="shared" si="1528"/>
        <v>2.1396645311353752E-3</v>
      </c>
      <c r="AB1235" s="13">
        <f t="shared" si="1529"/>
        <v>2.5587870539989574E-4</v>
      </c>
      <c r="AC1235" s="13">
        <f t="shared" si="1530"/>
        <v>1.4616113680454164E-7</v>
      </c>
      <c r="AD1235" s="13">
        <f t="shared" si="1531"/>
        <v>6.6471389631513991E-5</v>
      </c>
      <c r="AE1235" s="13">
        <f t="shared" si="1532"/>
        <v>3.1859346042210275E-5</v>
      </c>
      <c r="AF1235" s="13">
        <f t="shared" si="1533"/>
        <v>7.634998575056726E-6</v>
      </c>
      <c r="AG1235" s="13">
        <f t="shared" si="1534"/>
        <v>1.219803301756119E-6</v>
      </c>
      <c r="AH1235" s="13">
        <f t="shared" si="1535"/>
        <v>1.0719371987020995E-3</v>
      </c>
      <c r="AI1235" s="13">
        <f t="shared" si="1536"/>
        <v>2.5638215587780869E-4</v>
      </c>
      <c r="AJ1235" s="13">
        <f t="shared" si="1537"/>
        <v>3.0660289582328611E-5</v>
      </c>
      <c r="AK1235" s="13">
        <f t="shared" si="1538"/>
        <v>2.4444066165048724E-6</v>
      </c>
      <c r="AL1235" s="13">
        <f t="shared" si="1539"/>
        <v>6.7021239487207344E-10</v>
      </c>
      <c r="AM1235" s="13">
        <f t="shared" si="1540"/>
        <v>3.1796784734321956E-6</v>
      </c>
      <c r="AN1235" s="13">
        <f t="shared" si="1541"/>
        <v>1.5240011883250273E-6</v>
      </c>
      <c r="AO1235" s="13">
        <f t="shared" si="1542"/>
        <v>3.6522240242565572E-7</v>
      </c>
      <c r="AP1235" s="13">
        <f t="shared" si="1543"/>
        <v>5.8349649705181101E-8</v>
      </c>
      <c r="AQ1235" s="13">
        <f t="shared" si="1544"/>
        <v>6.9916609676149171E-9</v>
      </c>
      <c r="AR1235" s="13">
        <f t="shared" si="1545"/>
        <v>1.0275463876499637E-4</v>
      </c>
      <c r="AS1235" s="13">
        <f t="shared" si="1546"/>
        <v>2.4576491836380955E-5</v>
      </c>
      <c r="AT1235" s="13">
        <f t="shared" si="1547"/>
        <v>2.9390592884330948E-6</v>
      </c>
      <c r="AU1235" s="13">
        <f t="shared" si="1548"/>
        <v>2.3431794248566664E-7</v>
      </c>
      <c r="AV1235" s="13">
        <f t="shared" si="1549"/>
        <v>1.4010834619804743E-8</v>
      </c>
      <c r="AW1235" s="13">
        <f t="shared" si="1550"/>
        <v>2.1341773503302747E-12</v>
      </c>
      <c r="AX1235" s="13">
        <f t="shared" si="1551"/>
        <v>1.267507124801504E-7</v>
      </c>
      <c r="AY1235" s="13">
        <f t="shared" si="1552"/>
        <v>6.0750870899309588E-8</v>
      </c>
      <c r="AZ1235" s="13">
        <f t="shared" si="1553"/>
        <v>1.4558767531987452E-8</v>
      </c>
      <c r="BA1235" s="13">
        <f t="shared" si="1554"/>
        <v>2.3259772127575195E-9</v>
      </c>
      <c r="BB1235" s="13">
        <f t="shared" si="1555"/>
        <v>2.7870679896394442E-10</v>
      </c>
      <c r="BC1235" s="13">
        <f t="shared" si="1556"/>
        <v>2.6716505858331938E-11</v>
      </c>
      <c r="BD1235" s="13">
        <f t="shared" si="1557"/>
        <v>8.2082823201685097E-6</v>
      </c>
      <c r="BE1235" s="13">
        <f t="shared" si="1558"/>
        <v>1.9632279949297201E-6</v>
      </c>
      <c r="BF1235" s="13">
        <f t="shared" si="1559"/>
        <v>2.3477897139365477E-7</v>
      </c>
      <c r="BG1235" s="13">
        <f t="shared" si="1560"/>
        <v>1.8717868582090256E-8</v>
      </c>
      <c r="BH1235" s="13">
        <f t="shared" si="1561"/>
        <v>1.1192184360996933E-9</v>
      </c>
      <c r="BI1235" s="13">
        <f t="shared" si="1562"/>
        <v>5.353814307272195E-11</v>
      </c>
      <c r="BJ1235" s="14">
        <f t="shared" si="1563"/>
        <v>0.13910946165174246</v>
      </c>
      <c r="BK1235" s="14">
        <f t="shared" si="1564"/>
        <v>0.54500415132999636</v>
      </c>
      <c r="BL1235" s="14">
        <f t="shared" si="1565"/>
        <v>0.30693971568804651</v>
      </c>
      <c r="BM1235" s="14">
        <f t="shared" si="1566"/>
        <v>3.6426471076210276E-2</v>
      </c>
      <c r="BN1235" s="14">
        <f t="shared" si="1567"/>
        <v>0.96357276266611247</v>
      </c>
    </row>
    <row r="1236" spans="1:66" x14ac:dyDescent="0.25">
      <c r="A1236" t="s">
        <v>35</v>
      </c>
      <c r="B1236" t="s">
        <v>296</v>
      </c>
      <c r="C1236" t="s">
        <v>211</v>
      </c>
      <c r="D1236" s="11">
        <v>44465</v>
      </c>
      <c r="E1236" s="10">
        <f>VLOOKUP(A1236,home!$A$2:$E$405,3,FALSE)</f>
        <v>1.5735294117647101</v>
      </c>
      <c r="F1236" s="10">
        <f>VLOOKUP(B1236,home!$B$2:$E$405,3,FALSE)</f>
        <v>0.85</v>
      </c>
      <c r="G1236" s="10">
        <f>VLOOKUP(C1236,away!$B$2:$E$405,4,FALSE)</f>
        <v>0.21</v>
      </c>
      <c r="H1236" s="10">
        <f>VLOOKUP(A1236,away!$A$2:$E$405,3,FALSE)</f>
        <v>1.02941176470588</v>
      </c>
      <c r="I1236" s="10">
        <f>VLOOKUP(C1236,away!$B$2:$E$405,3,FALSE)</f>
        <v>0.42</v>
      </c>
      <c r="J1236" s="10">
        <f>VLOOKUP(B1236,home!$B$2:$E$405,4,FALSE)</f>
        <v>0.97</v>
      </c>
      <c r="K1236" s="12">
        <f t="shared" si="1512"/>
        <v>0.28087500000000071</v>
      </c>
      <c r="L1236" s="12">
        <f t="shared" si="1513"/>
        <v>0.41938235294117548</v>
      </c>
      <c r="M1236" s="13">
        <f t="shared" si="1514"/>
        <v>0.49645752254607883</v>
      </c>
      <c r="N1236" s="13">
        <f t="shared" si="1515"/>
        <v>0.13944250664513025</v>
      </c>
      <c r="O1236" s="13">
        <f t="shared" si="1516"/>
        <v>0.20820552394072125</v>
      </c>
      <c r="P1236" s="13">
        <f t="shared" si="1517"/>
        <v>5.8479726536850234E-2</v>
      </c>
      <c r="Q1236" s="13">
        <f t="shared" si="1518"/>
        <v>1.9582957026975528E-2</v>
      </c>
      <c r="R1236" s="13">
        <f t="shared" si="1519"/>
        <v>4.3658861262804952E-2</v>
      </c>
      <c r="S1236" s="13">
        <f t="shared" si="1520"/>
        <v>1.722140495669177E-3</v>
      </c>
      <c r="T1236" s="13">
        <f t="shared" si="1521"/>
        <v>8.212746595518924E-3</v>
      </c>
      <c r="U1236" s="13">
        <f t="shared" si="1522"/>
        <v>1.2262682657190372E-2</v>
      </c>
      <c r="V1236" s="13">
        <f t="shared" si="1523"/>
        <v>2.2539761022649943E-5</v>
      </c>
      <c r="W1236" s="13">
        <f t="shared" si="1524"/>
        <v>1.8334543516505878E-3</v>
      </c>
      <c r="X1236" s="13">
        <f t="shared" si="1525"/>
        <v>7.6891840000546099E-4</v>
      </c>
      <c r="Y1236" s="13">
        <f t="shared" si="1526"/>
        <v>1.6123540390702707E-4</v>
      </c>
      <c r="Z1236" s="13">
        <f t="shared" si="1527"/>
        <v>6.1032519877091624E-3</v>
      </c>
      <c r="AA1236" s="13">
        <f t="shared" si="1528"/>
        <v>1.7142509020478154E-3</v>
      </c>
      <c r="AB1236" s="13">
        <f t="shared" si="1529"/>
        <v>2.4074511105634064E-4</v>
      </c>
      <c r="AC1236" s="13">
        <f t="shared" si="1530"/>
        <v>1.6594056401474186E-7</v>
      </c>
      <c r="AD1236" s="13">
        <f t="shared" si="1531"/>
        <v>1.2874287275496505E-4</v>
      </c>
      <c r="AE1236" s="13">
        <f t="shared" si="1532"/>
        <v>5.3992488900383611E-5</v>
      </c>
      <c r="AF1236" s="13">
        <f t="shared" si="1533"/>
        <v>1.1321748518096588E-5</v>
      </c>
      <c r="AG1236" s="13">
        <f t="shared" si="1534"/>
        <v>1.5827138443092049E-6</v>
      </c>
      <c r="AH1236" s="13">
        <f t="shared" si="1535"/>
        <v>6.3989904479959349E-4</v>
      </c>
      <c r="AI1236" s="13">
        <f t="shared" si="1536"/>
        <v>1.7973164420808627E-4</v>
      </c>
      <c r="AJ1236" s="13">
        <f t="shared" si="1537"/>
        <v>2.5241062783473174E-5</v>
      </c>
      <c r="AK1236" s="13">
        <f t="shared" si="1538"/>
        <v>2.3631945031026813E-6</v>
      </c>
      <c r="AL1236" s="13">
        <f t="shared" si="1539"/>
        <v>7.8187223391722134E-10</v>
      </c>
      <c r="AM1236" s="13">
        <f t="shared" si="1540"/>
        <v>7.2321308770101829E-6</v>
      </c>
      <c r="AN1236" s="13">
        <f t="shared" si="1541"/>
        <v>3.0330280639790581E-6</v>
      </c>
      <c r="AO1236" s="13">
        <f t="shared" si="1542"/>
        <v>6.3599922300407758E-7</v>
      </c>
      <c r="AP1236" s="13">
        <f t="shared" si="1543"/>
        <v>8.8908950204069834E-8</v>
      </c>
      <c r="AQ1236" s="13">
        <f t="shared" si="1544"/>
        <v>9.3217111835281502E-9</v>
      </c>
      <c r="AR1236" s="13">
        <f t="shared" si="1545"/>
        <v>5.3672473410572852E-5</v>
      </c>
      <c r="AS1236" s="13">
        <f t="shared" si="1546"/>
        <v>1.5075255969194688E-5</v>
      </c>
      <c r="AT1236" s="13">
        <f t="shared" si="1547"/>
        <v>2.117131260173784E-6</v>
      </c>
      <c r="AU1236" s="13">
        <f t="shared" si="1548"/>
        <v>1.9821641423377098E-7</v>
      </c>
      <c r="AV1236" s="13">
        <f t="shared" si="1549"/>
        <v>1.3918508836977643E-8</v>
      </c>
      <c r="AW1236" s="13">
        <f t="shared" si="1550"/>
        <v>2.5583297859637902E-12</v>
      </c>
      <c r="AX1236" s="13">
        <f t="shared" si="1551"/>
        <v>3.3855412668003972E-7</v>
      </c>
      <c r="AY1236" s="13">
        <f t="shared" si="1552"/>
        <v>1.4198362624501987E-7</v>
      </c>
      <c r="AZ1236" s="13">
        <f t="shared" si="1553"/>
        <v>2.9772713626878429E-8</v>
      </c>
      <c r="BA1236" s="13">
        <f t="shared" si="1554"/>
        <v>4.1620502314280257E-9</v>
      </c>
      <c r="BB1236" s="13">
        <f t="shared" si="1555"/>
        <v>4.3637260477891224E-10</v>
      </c>
      <c r="BC1236" s="13">
        <f t="shared" si="1556"/>
        <v>3.6601393950249983E-11</v>
      </c>
      <c r="BD1236" s="13">
        <f t="shared" si="1557"/>
        <v>3.7515480311831195E-6</v>
      </c>
      <c r="BE1236" s="13">
        <f t="shared" si="1558"/>
        <v>1.0537160532585613E-6</v>
      </c>
      <c r="BF1236" s="13">
        <f t="shared" si="1559"/>
        <v>1.4798124822949956E-7</v>
      </c>
      <c r="BG1236" s="13">
        <f t="shared" si="1560"/>
        <v>1.3854744365486926E-8</v>
      </c>
      <c r="BH1236" s="13">
        <f t="shared" si="1561"/>
        <v>9.7286283091403776E-10</v>
      </c>
      <c r="BI1236" s="13">
        <f t="shared" si="1562"/>
        <v>5.4650569526596231E-11</v>
      </c>
      <c r="BJ1236" s="14">
        <f t="shared" si="1563"/>
        <v>0.17020897258152168</v>
      </c>
      <c r="BK1236" s="14">
        <f t="shared" si="1564"/>
        <v>0.5566822380456834</v>
      </c>
      <c r="BL1236" s="14">
        <f t="shared" si="1565"/>
        <v>0.26700534394326847</v>
      </c>
      <c r="BM1236" s="14">
        <f t="shared" si="1566"/>
        <v>3.417256661855371E-2</v>
      </c>
      <c r="BN1236" s="14">
        <f t="shared" si="1567"/>
        <v>0.96582709795856103</v>
      </c>
    </row>
    <row r="1237" spans="1:66" x14ac:dyDescent="0.25">
      <c r="A1237" t="s">
        <v>35</v>
      </c>
      <c r="B1237" t="s">
        <v>286</v>
      </c>
      <c r="C1237" t="s">
        <v>212</v>
      </c>
      <c r="D1237" s="11">
        <v>44465</v>
      </c>
      <c r="E1237" s="10">
        <f>VLOOKUP(A1237,home!$A$2:$E$405,3,FALSE)</f>
        <v>1.5735294117647101</v>
      </c>
      <c r="F1237" s="10">
        <f>VLOOKUP(B1237,home!$B$2:$E$405,3,FALSE)</f>
        <v>0.85</v>
      </c>
      <c r="G1237" s="10">
        <f>VLOOKUP(C1237,away!$B$2:$E$405,4,FALSE)</f>
        <v>1.1100000000000001</v>
      </c>
      <c r="H1237" s="10">
        <f>VLOOKUP(A1237,away!$A$2:$E$405,3,FALSE)</f>
        <v>1.02941176470588</v>
      </c>
      <c r="I1237" s="10">
        <f>VLOOKUP(C1237,away!$B$2:$E$405,3,FALSE)</f>
        <v>0.79</v>
      </c>
      <c r="J1237" s="10">
        <f>VLOOKUP(B1237,home!$B$2:$E$405,4,FALSE)</f>
        <v>0.97</v>
      </c>
      <c r="K1237" s="12">
        <f t="shared" si="1512"/>
        <v>1.4846250000000041</v>
      </c>
      <c r="L1237" s="12">
        <f t="shared" si="1513"/>
        <v>0.7888382352941159</v>
      </c>
      <c r="M1237" s="13">
        <f t="shared" si="1514"/>
        <v>0.10295500454318877</v>
      </c>
      <c r="N1237" s="13">
        <f t="shared" si="1515"/>
        <v>0.15284957361993204</v>
      </c>
      <c r="O1237" s="13">
        <f t="shared" si="1516"/>
        <v>8.1214844098546721E-2</v>
      </c>
      <c r="P1237" s="13">
        <f t="shared" si="1517"/>
        <v>0.12057358791980524</v>
      </c>
      <c r="Q1237" s="13">
        <f t="shared" si="1518"/>
        <v>0.11346214911774614</v>
      </c>
      <c r="R1237" s="13">
        <f t="shared" si="1519"/>
        <v>3.203268714919217E-2</v>
      </c>
      <c r="S1237" s="13">
        <f t="shared" si="1520"/>
        <v>3.5301805308930956E-2</v>
      </c>
      <c r="T1237" s="13">
        <f t="shared" si="1521"/>
        <v>8.9503281482720701E-2</v>
      </c>
      <c r="U1237" s="13">
        <f t="shared" si="1522"/>
        <v>4.7556528158869543E-2</v>
      </c>
      <c r="V1237" s="13">
        <f t="shared" si="1523"/>
        <v>4.5936629685195086E-3</v>
      </c>
      <c r="W1237" s="13">
        <f t="shared" si="1524"/>
        <v>5.6149581044644799E-2</v>
      </c>
      <c r="X1237" s="13">
        <f t="shared" si="1525"/>
        <v>4.4292936423761545E-2</v>
      </c>
      <c r="Y1237" s="13">
        <f t="shared" si="1526"/>
        <v>1.7469980902257261E-2</v>
      </c>
      <c r="Z1237" s="13">
        <f t="shared" si="1527"/>
        <v>8.4228694674990858E-3</v>
      </c>
      <c r="AA1237" s="13">
        <f t="shared" si="1528"/>
        <v>1.2504802583185861E-2</v>
      </c>
      <c r="AB1237" s="13">
        <f t="shared" si="1529"/>
        <v>9.2824712675311834E-3</v>
      </c>
      <c r="AC1237" s="13">
        <f t="shared" si="1530"/>
        <v>3.3623573488867817E-4</v>
      </c>
      <c r="AD1237" s="13">
        <f t="shared" si="1531"/>
        <v>2.08402679396015E-2</v>
      </c>
      <c r="AE1237" s="13">
        <f t="shared" si="1532"/>
        <v>1.6439600184531788E-2</v>
      </c>
      <c r="AF1237" s="13">
        <f t="shared" si="1533"/>
        <v>6.4840925992534389E-3</v>
      </c>
      <c r="AG1237" s="13">
        <f t="shared" si="1534"/>
        <v>1.7049667211595735E-3</v>
      </c>
      <c r="AH1237" s="13">
        <f t="shared" si="1535"/>
        <v>1.661070371713667E-3</v>
      </c>
      <c r="AI1237" s="13">
        <f t="shared" si="1536"/>
        <v>2.466066600605409E-3</v>
      </c>
      <c r="AJ1237" s="13">
        <f t="shared" si="1537"/>
        <v>1.8305920634619083E-3</v>
      </c>
      <c r="AK1237" s="13">
        <f t="shared" si="1538"/>
        <v>9.0591424740571469E-4</v>
      </c>
      <c r="AL1237" s="13">
        <f t="shared" si="1539"/>
        <v>1.5751016328836624E-5</v>
      </c>
      <c r="AM1237" s="13">
        <f t="shared" si="1540"/>
        <v>6.1879965579661918E-3</v>
      </c>
      <c r="AN1237" s="13">
        <f t="shared" si="1541"/>
        <v>4.8813282847921143E-3</v>
      </c>
      <c r="AO1237" s="13">
        <f t="shared" si="1542"/>
        <v>1.9252891950333323E-3</v>
      </c>
      <c r="AP1237" s="13">
        <f t="shared" si="1543"/>
        <v>5.0624724368030763E-4</v>
      </c>
      <c r="AQ1237" s="13">
        <f t="shared" si="1544"/>
        <v>9.9836795581821028E-5</v>
      </c>
      <c r="AR1237" s="13">
        <f t="shared" si="1545"/>
        <v>2.6206316414439013E-4</v>
      </c>
      <c r="AS1237" s="13">
        <f t="shared" si="1546"/>
        <v>3.8906552506786621E-4</v>
      </c>
      <c r="AT1237" s="13">
        <f t="shared" si="1547"/>
        <v>2.8880820257694132E-4</v>
      </c>
      <c r="AU1237" s="13">
        <f t="shared" si="1548"/>
        <v>1.4292395925026428E-4</v>
      </c>
      <c r="AV1237" s="13">
        <f t="shared" si="1549"/>
        <v>5.3047120750481041E-5</v>
      </c>
      <c r="AW1237" s="13">
        <f t="shared" si="1550"/>
        <v>5.1240198477907513E-7</v>
      </c>
      <c r="AX1237" s="13">
        <f t="shared" si="1551"/>
        <v>1.5311423983117643E-3</v>
      </c>
      <c r="AY1237" s="13">
        <f t="shared" si="1552"/>
        <v>1.2078236674682526E-3</v>
      </c>
      <c r="AZ1237" s="13">
        <f t="shared" si="1553"/>
        <v>4.7638874519606166E-4</v>
      </c>
      <c r="BA1237" s="13">
        <f t="shared" si="1554"/>
        <v>1.2526455235814651E-4</v>
      </c>
      <c r="BB1237" s="13">
        <f t="shared" si="1555"/>
        <v>2.4703367106776917E-5</v>
      </c>
      <c r="BC1237" s="13">
        <f t="shared" si="1556"/>
        <v>3.8973921028665237E-6</v>
      </c>
      <c r="BD1237" s="13">
        <f t="shared" si="1557"/>
        <v>3.4454240656542138E-5</v>
      </c>
      <c r="BE1237" s="13">
        <f t="shared" si="1558"/>
        <v>5.1151627034719E-5</v>
      </c>
      <c r="BF1237" s="13">
        <f t="shared" si="1559"/>
        <v>3.7970492143209964E-5</v>
      </c>
      <c r="BG1237" s="13">
        <f t="shared" si="1560"/>
        <v>1.8790647299371091E-5</v>
      </c>
      <c r="BH1237" s="13">
        <f t="shared" si="1561"/>
        <v>6.9742661867072194E-6</v>
      </c>
      <c r="BI1237" s="13">
        <f t="shared" si="1562"/>
        <v>2.0708339874880463E-6</v>
      </c>
      <c r="BJ1237" s="14">
        <f t="shared" si="1563"/>
        <v>0.53616634823520648</v>
      </c>
      <c r="BK1237" s="14">
        <f t="shared" si="1564"/>
        <v>0.26498387115913019</v>
      </c>
      <c r="BL1237" s="14">
        <f t="shared" si="1565"/>
        <v>0.19074229661961017</v>
      </c>
      <c r="BM1237" s="14">
        <f t="shared" si="1566"/>
        <v>0.39602022776755141</v>
      </c>
      <c r="BN1237" s="14">
        <f t="shared" si="1567"/>
        <v>0.60308784644841107</v>
      </c>
    </row>
    <row r="1238" spans="1:66" x14ac:dyDescent="0.25">
      <c r="A1238" t="s">
        <v>35</v>
      </c>
      <c r="B1238" t="s">
        <v>218</v>
      </c>
      <c r="C1238" t="s">
        <v>300</v>
      </c>
      <c r="D1238" s="11">
        <v>44465</v>
      </c>
      <c r="E1238" s="10">
        <f>VLOOKUP(A1238,home!$A$2:$E$405,3,FALSE)</f>
        <v>1.5735294117647101</v>
      </c>
      <c r="F1238" s="10">
        <f>VLOOKUP(B1238,home!$B$2:$E$405,3,FALSE)</f>
        <v>1.27</v>
      </c>
      <c r="G1238" s="10">
        <f>VLOOKUP(C1238,away!$B$2:$E$405,4,FALSE)</f>
        <v>1.06</v>
      </c>
      <c r="H1238" s="10">
        <f>VLOOKUP(A1238,away!$A$2:$E$405,3,FALSE)</f>
        <v>1.02941176470588</v>
      </c>
      <c r="I1238" s="10">
        <f>VLOOKUP(C1238,away!$B$2:$E$405,3,FALSE)</f>
        <v>0.42</v>
      </c>
      <c r="J1238" s="10">
        <f>VLOOKUP(B1238,home!$B$2:$E$405,4,FALSE)</f>
        <v>1.46</v>
      </c>
      <c r="K1238" s="12">
        <f t="shared" si="1512"/>
        <v>2.1182852941176527</v>
      </c>
      <c r="L1238" s="12">
        <f t="shared" si="1513"/>
        <v>0.63123529411764556</v>
      </c>
      <c r="M1238" s="13">
        <f t="shared" si="1514"/>
        <v>6.3958516323086884E-2</v>
      </c>
      <c r="N1238" s="13">
        <f t="shared" si="1515"/>
        <v>0.13548238456077877</v>
      </c>
      <c r="O1238" s="13">
        <f t="shared" si="1516"/>
        <v>4.037287286253198E-2</v>
      </c>
      <c r="P1238" s="13">
        <f t="shared" si="1517"/>
        <v>8.5521262865983161E-2</v>
      </c>
      <c r="Q1238" s="13">
        <f t="shared" si="1518"/>
        <v>0.14349517141354512</v>
      </c>
      <c r="R1238" s="13">
        <f t="shared" si="1519"/>
        <v>1.2742391137877342E-2</v>
      </c>
      <c r="S1238" s="13">
        <f t="shared" si="1520"/>
        <v>2.8588399257287501E-2</v>
      </c>
      <c r="T1238" s="13">
        <f t="shared" si="1521"/>
        <v>9.0579216731691128E-2</v>
      </c>
      <c r="U1238" s="13">
        <f t="shared" si="1522"/>
        <v>2.6992019759260678E-2</v>
      </c>
      <c r="V1238" s="13">
        <f t="shared" si="1523"/>
        <v>4.2473989363314675E-3</v>
      </c>
      <c r="W1238" s="13">
        <f t="shared" si="1524"/>
        <v>0.10132123712740146</v>
      </c>
      <c r="X1238" s="13">
        <f t="shared" si="1525"/>
        <v>6.3957540918478981E-2</v>
      </c>
      <c r="Y1238" s="13">
        <f t="shared" si="1526"/>
        <v>2.0186128576358712E-2</v>
      </c>
      <c r="Z1238" s="13">
        <f t="shared" si="1527"/>
        <v>2.6811490058933616E-3</v>
      </c>
      <c r="AA1238" s="13">
        <f t="shared" si="1528"/>
        <v>5.6794385105220719E-3</v>
      </c>
      <c r="AB1238" s="13">
        <f t="shared" si="1529"/>
        <v>6.0153355378421858E-3</v>
      </c>
      <c r="AC1238" s="13">
        <f t="shared" si="1530"/>
        <v>3.5495949348615327E-4</v>
      </c>
      <c r="AD1238" s="13">
        <f t="shared" si="1531"/>
        <v>5.3656821647195499E-2</v>
      </c>
      <c r="AE1238" s="13">
        <f t="shared" si="1532"/>
        <v>3.3870079593885501E-2</v>
      </c>
      <c r="AF1238" s="13">
        <f t="shared" si="1533"/>
        <v>1.0689994827117189E-2</v>
      </c>
      <c r="AG1238" s="13">
        <f t="shared" si="1534"/>
        <v>2.2493006762704763E-3</v>
      </c>
      <c r="AH1238" s="13">
        <f t="shared" si="1535"/>
        <v>4.231089703270823E-4</v>
      </c>
      <c r="AI1238" s="13">
        <f t="shared" si="1536"/>
        <v>8.9626550965312074E-4</v>
      </c>
      <c r="AJ1238" s="13">
        <f t="shared" si="1537"/>
        <v>9.4927302436153443E-4</v>
      </c>
      <c r="AK1238" s="13">
        <f t="shared" si="1538"/>
        <v>6.7027702920254212E-4</v>
      </c>
      <c r="AL1238" s="13">
        <f t="shared" si="1539"/>
        <v>1.8985170947905718E-5</v>
      </c>
      <c r="AM1238" s="13">
        <f t="shared" si="1540"/>
        <v>2.2732091244869596E-2</v>
      </c>
      <c r="AN1238" s="13">
        <f t="shared" si="1541"/>
        <v>1.4349298302864416E-2</v>
      </c>
      <c r="AO1238" s="13">
        <f t="shared" si="1542"/>
        <v>4.5288917672952258E-3</v>
      </c>
      <c r="AP1238" s="13">
        <f t="shared" si="1543"/>
        <v>9.5293210891852847E-4</v>
      </c>
      <c r="AQ1238" s="13">
        <f t="shared" si="1544"/>
        <v>1.503810950118339E-4</v>
      </c>
      <c r="AR1238" s="13">
        <f t="shared" si="1545"/>
        <v>5.3416263065646E-5</v>
      </c>
      <c r="AS1238" s="13">
        <f t="shared" si="1546"/>
        <v>1.1315088451867785E-4</v>
      </c>
      <c r="AT1238" s="13">
        <f t="shared" si="1547"/>
        <v>1.1984292734616005E-4</v>
      </c>
      <c r="AU1238" s="13">
        <f t="shared" si="1548"/>
        <v>8.4620503533793694E-5</v>
      </c>
      <c r="AV1238" s="13">
        <f t="shared" si="1549"/>
        <v>4.4812592054116505E-5</v>
      </c>
      <c r="AW1238" s="13">
        <f t="shared" si="1550"/>
        <v>7.0516010851543529E-7</v>
      </c>
      <c r="AX1238" s="13">
        <f t="shared" si="1551"/>
        <v>8.0255090980913182E-3</v>
      </c>
      <c r="AY1238" s="13">
        <f t="shared" si="1552"/>
        <v>5.0659845959775138E-3</v>
      </c>
      <c r="AZ1238" s="13">
        <f t="shared" si="1553"/>
        <v>1.5989141382186636E-3</v>
      </c>
      <c r="BA1238" s="13">
        <f t="shared" si="1554"/>
        <v>3.3643034543577333E-4</v>
      </c>
      <c r="BB1238" s="13">
        <f t="shared" si="1555"/>
        <v>5.3091677012812873E-5</v>
      </c>
      <c r="BC1238" s="13">
        <f t="shared" si="1556"/>
        <v>6.702668070876396E-6</v>
      </c>
      <c r="BD1238" s="13">
        <f t="shared" si="1557"/>
        <v>5.6197050878180933E-6</v>
      </c>
      <c r="BE1238" s="13">
        <f t="shared" si="1558"/>
        <v>1.190413864480322E-5</v>
      </c>
      <c r="BF1238" s="13">
        <f t="shared" si="1559"/>
        <v>1.2608180915212153E-5</v>
      </c>
      <c r="BG1238" s="13">
        <f t="shared" si="1560"/>
        <v>8.902574739422916E-6</v>
      </c>
      <c r="BH1238" s="13">
        <f t="shared" si="1561"/>
        <v>4.7145482875757137E-6</v>
      </c>
      <c r="BI1238" s="13">
        <f t="shared" si="1562"/>
        <v>1.99735166119584E-6</v>
      </c>
      <c r="BJ1238" s="14">
        <f t="shared" si="1563"/>
        <v>0.71328810311448954</v>
      </c>
      <c r="BK1238" s="14">
        <f t="shared" si="1564"/>
        <v>0.18775550664310059</v>
      </c>
      <c r="BL1238" s="14">
        <f t="shared" si="1565"/>
        <v>9.5202572011432937E-2</v>
      </c>
      <c r="BM1238" s="14">
        <f t="shared" si="1566"/>
        <v>0.51228945217524391</v>
      </c>
      <c r="BN1238" s="14">
        <f t="shared" si="1567"/>
        <v>0.48157259916380324</v>
      </c>
    </row>
    <row r="1239" spans="1:66" x14ac:dyDescent="0.25">
      <c r="A1239" t="s">
        <v>35</v>
      </c>
      <c r="B1239" t="s">
        <v>217</v>
      </c>
      <c r="C1239" t="s">
        <v>283</v>
      </c>
      <c r="D1239" s="11">
        <v>44465</v>
      </c>
      <c r="E1239" s="10">
        <f>VLOOKUP(A1239,home!$A$2:$E$405,3,FALSE)</f>
        <v>1.5735294117647101</v>
      </c>
      <c r="F1239" s="10">
        <f>VLOOKUP(B1239,home!$B$2:$E$405,3,FALSE)</f>
        <v>1.1100000000000001</v>
      </c>
      <c r="G1239" s="10">
        <f>VLOOKUP(C1239,away!$B$2:$E$405,4,FALSE)</f>
        <v>0.85</v>
      </c>
      <c r="H1239" s="10">
        <f>VLOOKUP(A1239,away!$A$2:$E$405,3,FALSE)</f>
        <v>1.02941176470588</v>
      </c>
      <c r="I1239" s="10">
        <f>VLOOKUP(C1239,away!$B$2:$E$405,3,FALSE)</f>
        <v>0.21</v>
      </c>
      <c r="J1239" s="10">
        <f>VLOOKUP(B1239,home!$B$2:$E$405,4,FALSE)</f>
        <v>1.46</v>
      </c>
      <c r="K1239" s="12">
        <f t="shared" si="1512"/>
        <v>1.4846250000000041</v>
      </c>
      <c r="L1239" s="12">
        <f t="shared" si="1513"/>
        <v>0.31561764705882278</v>
      </c>
      <c r="M1239" s="13">
        <f t="shared" si="1514"/>
        <v>0.16525878379833916</v>
      </c>
      <c r="N1239" s="13">
        <f t="shared" si="1515"/>
        <v>0.2453473218966099</v>
      </c>
      <c r="O1239" s="13">
        <f t="shared" si="1516"/>
        <v>5.2158588498234515E-2</v>
      </c>
      <c r="P1239" s="13">
        <f t="shared" si="1517"/>
        <v>7.7435944449191607E-2</v>
      </c>
      <c r="Q1239" s="13">
        <f t="shared" si="1518"/>
        <v>0.1821243838853778</v>
      </c>
      <c r="R1239" s="13">
        <f t="shared" si="1519"/>
        <v>8.231085487861077E-3</v>
      </c>
      <c r="S1239" s="13">
        <f t="shared" si="1520"/>
        <v>9.0711146405014174E-3</v>
      </c>
      <c r="T1239" s="13">
        <f t="shared" si="1521"/>
        <v>5.7481669513940722E-2</v>
      </c>
      <c r="U1239" s="13">
        <f t="shared" si="1522"/>
        <v>1.2220075292415781E-2</v>
      </c>
      <c r="V1239" s="13">
        <f t="shared" si="1523"/>
        <v>4.7227634491346448E-4</v>
      </c>
      <c r="W1239" s="13">
        <f t="shared" si="1524"/>
        <v>9.0128804475276617E-2</v>
      </c>
      <c r="X1239" s="13">
        <f t="shared" si="1525"/>
        <v>2.8446241200711507E-2</v>
      </c>
      <c r="Y1239" s="13">
        <f t="shared" si="1526"/>
        <v>4.4890678577181528E-3</v>
      </c>
      <c r="Z1239" s="13">
        <f t="shared" si="1527"/>
        <v>8.6595861147291159E-4</v>
      </c>
      <c r="AA1239" s="13">
        <f t="shared" si="1528"/>
        <v>1.2856238035579748E-3</v>
      </c>
      <c r="AB1239" s="13">
        <f t="shared" si="1529"/>
        <v>9.5433461967863202E-4</v>
      </c>
      <c r="AC1239" s="13">
        <f t="shared" si="1530"/>
        <v>1.3831021553298002E-5</v>
      </c>
      <c r="AD1239" s="13">
        <f t="shared" si="1531"/>
        <v>3.3451869086026972E-2</v>
      </c>
      <c r="AE1239" s="13">
        <f t="shared" si="1532"/>
        <v>1.0558000210651607E-2</v>
      </c>
      <c r="AF1239" s="13">
        <f t="shared" si="1533"/>
        <v>1.6661455920662076E-3</v>
      </c>
      <c r="AG1239" s="13">
        <f t="shared" si="1534"/>
        <v>1.752883171417885E-4</v>
      </c>
      <c r="AH1239" s="13">
        <f t="shared" si="1535"/>
        <v>6.832795485085142E-5</v>
      </c>
      <c r="AI1239" s="13">
        <f t="shared" si="1536"/>
        <v>1.0144138997044555E-4</v>
      </c>
      <c r="AJ1239" s="13">
        <f t="shared" si="1537"/>
        <v>7.5301211792436592E-5</v>
      </c>
      <c r="AK1239" s="13">
        <f t="shared" si="1538"/>
        <v>3.7264687185782176E-5</v>
      </c>
      <c r="AL1239" s="13">
        <f t="shared" si="1539"/>
        <v>2.5923420033967844E-7</v>
      </c>
      <c r="AM1239" s="13">
        <f t="shared" si="1540"/>
        <v>9.9326962283685857E-3</v>
      </c>
      <c r="AN1239" s="13">
        <f t="shared" si="1541"/>
        <v>3.1349342125477366E-3</v>
      </c>
      <c r="AO1239" s="13">
        <f t="shared" si="1542"/>
        <v>4.9472027992425991E-4</v>
      </c>
      <c r="AP1239" s="13">
        <f t="shared" si="1543"/>
        <v>5.2047483567325686E-5</v>
      </c>
      <c r="AQ1239" s="13">
        <f t="shared" si="1544"/>
        <v>4.1067760747130192E-6</v>
      </c>
      <c r="AR1239" s="13">
        <f t="shared" si="1545"/>
        <v>4.3131016676734425E-6</v>
      </c>
      <c r="AS1239" s="13">
        <f t="shared" si="1546"/>
        <v>6.4033385633697006E-6</v>
      </c>
      <c r="AT1239" s="13">
        <f t="shared" si="1547"/>
        <v>4.7532782573213856E-6</v>
      </c>
      <c r="AU1239" s="13">
        <f t="shared" si="1548"/>
        <v>2.3522785775919282E-6</v>
      </c>
      <c r="AV1239" s="13">
        <f t="shared" si="1549"/>
        <v>8.7306289581435635E-7</v>
      </c>
      <c r="AW1239" s="13">
        <f t="shared" si="1550"/>
        <v>3.3741768642839164E-9</v>
      </c>
      <c r="AX1239" s="13">
        <f t="shared" si="1551"/>
        <v>2.4577215230069593E-3</v>
      </c>
      <c r="AY1239" s="13">
        <f t="shared" si="1552"/>
        <v>7.75700284217283E-4</v>
      </c>
      <c r="AZ1239" s="13">
        <f t="shared" si="1553"/>
        <v>1.2241234926375945E-4</v>
      </c>
      <c r="BA1239" s="13">
        <f t="shared" si="1554"/>
        <v>1.287849921519019E-5</v>
      </c>
      <c r="BB1239" s="13">
        <f t="shared" si="1555"/>
        <v>1.016170404986806E-6</v>
      </c>
      <c r="BC1239" s="13">
        <f t="shared" si="1556"/>
        <v>6.4144262446549383E-8</v>
      </c>
      <c r="BD1239" s="13">
        <f t="shared" si="1557"/>
        <v>2.2688183331276248E-7</v>
      </c>
      <c r="BE1239" s="13">
        <f t="shared" si="1558"/>
        <v>3.3683444178196085E-7</v>
      </c>
      <c r="BF1239" s="13">
        <f t="shared" si="1559"/>
        <v>2.5003641656527258E-7</v>
      </c>
      <c r="BG1239" s="13">
        <f t="shared" si="1560"/>
        <v>1.2373677164773966E-7</v>
      </c>
      <c r="BH1239" s="13">
        <f t="shared" si="1561"/>
        <v>4.5925676151881491E-8</v>
      </c>
      <c r="BI1239" s="13">
        <f t="shared" si="1562"/>
        <v>1.3636481391397447E-8</v>
      </c>
      <c r="BJ1239" s="14">
        <f t="shared" si="1563"/>
        <v>0.67085708998637439</v>
      </c>
      <c r="BK1239" s="14">
        <f t="shared" si="1564"/>
        <v>0.25302790977291656</v>
      </c>
      <c r="BL1239" s="14">
        <f t="shared" si="1565"/>
        <v>7.5151735057130103E-2</v>
      </c>
      <c r="BM1239" s="14">
        <f t="shared" si="1566"/>
        <v>0.26857088850223965</v>
      </c>
      <c r="BN1239" s="14">
        <f t="shared" si="1567"/>
        <v>0.7305561080156141</v>
      </c>
    </row>
    <row r="1240" spans="1:66" x14ac:dyDescent="0.25">
      <c r="A1240" t="s">
        <v>35</v>
      </c>
      <c r="B1240" t="s">
        <v>214</v>
      </c>
      <c r="C1240" t="s">
        <v>36</v>
      </c>
      <c r="D1240" s="11">
        <v>44465</v>
      </c>
      <c r="E1240" s="10">
        <f>VLOOKUP(A1240,home!$A$2:$E$405,3,FALSE)</f>
        <v>1.5735294117647101</v>
      </c>
      <c r="F1240" s="10">
        <f>VLOOKUP(B1240,home!$B$2:$E$405,3,FALSE)</f>
        <v>1.1100000000000001</v>
      </c>
      <c r="G1240" s="10">
        <f>VLOOKUP(C1240,away!$B$2:$E$405,4,FALSE)</f>
        <v>1.27</v>
      </c>
      <c r="H1240" s="10">
        <f>VLOOKUP(A1240,away!$A$2:$E$405,3,FALSE)</f>
        <v>1.02941176470588</v>
      </c>
      <c r="I1240" s="10">
        <f>VLOOKUP(C1240,away!$B$2:$E$405,3,FALSE)</f>
        <v>0.64</v>
      </c>
      <c r="J1240" s="10">
        <f>VLOOKUP(B1240,home!$B$2:$E$405,4,FALSE)</f>
        <v>0.97</v>
      </c>
      <c r="K1240" s="12">
        <f t="shared" si="1512"/>
        <v>2.2182044117647122</v>
      </c>
      <c r="L1240" s="12">
        <f t="shared" si="1513"/>
        <v>0.63905882352941035</v>
      </c>
      <c r="M1240" s="13">
        <f t="shared" si="1514"/>
        <v>5.742570605119604E-2</v>
      </c>
      <c r="N1240" s="13">
        <f t="shared" si="1515"/>
        <v>0.12738195451146658</v>
      </c>
      <c r="O1240" s="13">
        <f t="shared" si="1516"/>
        <v>3.6698404149423082E-2</v>
      </c>
      <c r="P1240" s="13">
        <f t="shared" si="1517"/>
        <v>8.1404561988974694E-2</v>
      </c>
      <c r="Q1240" s="13">
        <f t="shared" si="1518"/>
        <v>0.14127960673827356</v>
      </c>
      <c r="R1240" s="13">
        <f t="shared" si="1519"/>
        <v>1.1726219490568571E-2</v>
      </c>
      <c r="S1240" s="13">
        <f t="shared" si="1520"/>
        <v>2.8849025847017887E-2</v>
      </c>
      <c r="T1240" s="13">
        <f t="shared" si="1521"/>
        <v>9.0285979270858838E-2</v>
      </c>
      <c r="U1240" s="13">
        <f t="shared" si="1522"/>
        <v>2.6011151807300559E-2</v>
      </c>
      <c r="V1240" s="13">
        <f t="shared" si="1523"/>
        <v>4.5439238401767381E-3</v>
      </c>
      <c r="W1240" s="13">
        <f t="shared" si="1524"/>
        <v>0.10446234898640731</v>
      </c>
      <c r="X1240" s="13">
        <f t="shared" si="1525"/>
        <v>6.6757585846372147E-2</v>
      </c>
      <c r="Y1240" s="13">
        <f t="shared" si="1526"/>
        <v>2.1331012136323095E-2</v>
      </c>
      <c r="Z1240" s="13">
        <f t="shared" si="1527"/>
        <v>2.4979146773634647E-3</v>
      </c>
      <c r="AA1240" s="13">
        <f t="shared" si="1528"/>
        <v>5.5408853575394648E-3</v>
      </c>
      <c r="AB1240" s="13">
        <f t="shared" si="1529"/>
        <v>6.1454081725882681E-3</v>
      </c>
      <c r="AC1240" s="13">
        <f t="shared" si="1530"/>
        <v>4.0258117330664421E-4</v>
      </c>
      <c r="AD1240" s="13">
        <f t="shared" si="1531"/>
        <v>5.7929710846238457E-2</v>
      </c>
      <c r="AE1240" s="13">
        <f t="shared" si="1532"/>
        <v>3.7020492860796068E-2</v>
      </c>
      <c r="AF1240" s="13">
        <f t="shared" si="1533"/>
        <v>1.1829136307049633E-2</v>
      </c>
      <c r="AG1240" s="13">
        <f t="shared" si="1534"/>
        <v>2.5198379772507244E-3</v>
      </c>
      <c r="AH1240" s="13">
        <f t="shared" si="1535"/>
        <v>3.9907860374818548E-4</v>
      </c>
      <c r="AI1240" s="13">
        <f t="shared" si="1536"/>
        <v>8.8523791947512644E-4</v>
      </c>
      <c r="AJ1240" s="13">
        <f t="shared" si="1537"/>
        <v>9.8181932922057039E-4</v>
      </c>
      <c r="AK1240" s="13">
        <f t="shared" si="1538"/>
        <v>7.2595865587764654E-4</v>
      </c>
      <c r="AL1240" s="13">
        <f t="shared" si="1539"/>
        <v>2.2827368669228453E-5</v>
      </c>
      <c r="AM1240" s="13">
        <f t="shared" si="1540"/>
        <v>2.5699988034276037E-2</v>
      </c>
      <c r="AN1240" s="13">
        <f t="shared" si="1541"/>
        <v>1.6423804117904367E-2</v>
      </c>
      <c r="AO1240" s="13">
        <f t="shared" si="1542"/>
        <v>5.2478884687327237E-3</v>
      </c>
      <c r="AP1240" s="13">
        <f t="shared" si="1543"/>
        <v>1.1179031436139646E-3</v>
      </c>
      <c r="AQ1240" s="13">
        <f t="shared" si="1544"/>
        <v>1.7860146694444239E-4</v>
      </c>
      <c r="AR1240" s="13">
        <f t="shared" si="1545"/>
        <v>5.1006940601415053E-5</v>
      </c>
      <c r="AS1240" s="13">
        <f t="shared" si="1546"/>
        <v>1.131438206726795E-4</v>
      </c>
      <c r="AT1240" s="13">
        <f t="shared" si="1547"/>
        <v>1.2548806109002655E-4</v>
      </c>
      <c r="AU1240" s="13">
        <f t="shared" si="1548"/>
        <v>9.2786056911232199E-5</v>
      </c>
      <c r="AV1240" s="13">
        <f t="shared" si="1549"/>
        <v>5.1454610197686757E-5</v>
      </c>
      <c r="AW1240" s="13">
        <f t="shared" si="1550"/>
        <v>8.9886765375244654E-7</v>
      </c>
      <c r="AX1240" s="13">
        <f t="shared" si="1551"/>
        <v>9.5013044733219011E-3</v>
      </c>
      <c r="AY1240" s="13">
        <f t="shared" si="1552"/>
        <v>6.0718924587158177E-3</v>
      </c>
      <c r="AZ1240" s="13">
        <f t="shared" si="1553"/>
        <v>1.9401482256320142E-3</v>
      </c>
      <c r="BA1240" s="13">
        <f t="shared" si="1554"/>
        <v>4.132896141816894E-4</v>
      </c>
      <c r="BB1240" s="13">
        <f t="shared" si="1555"/>
        <v>6.6029093653968574E-5</v>
      </c>
      <c r="BC1240" s="13">
        <f t="shared" si="1556"/>
        <v>8.4392949818436848E-6</v>
      </c>
      <c r="BD1240" s="13">
        <f t="shared" si="1557"/>
        <v>5.4327392420957998E-6</v>
      </c>
      <c r="BE1240" s="13">
        <f t="shared" si="1558"/>
        <v>1.2050926154784181E-5</v>
      </c>
      <c r="BF1240" s="13">
        <f t="shared" si="1559"/>
        <v>1.3365708781196517E-5</v>
      </c>
      <c r="BG1240" s="13">
        <f t="shared" si="1560"/>
        <v>9.8826247282708218E-6</v>
      </c>
      <c r="BH1240" s="13">
        <f t="shared" si="1561"/>
        <v>5.4804204430163467E-6</v>
      </c>
      <c r="BI1240" s="13">
        <f t="shared" si="1562"/>
        <v>2.431338561004875E-6</v>
      </c>
      <c r="BJ1240" s="14">
        <f t="shared" si="1563"/>
        <v>0.72746695387299531</v>
      </c>
      <c r="BK1240" s="14">
        <f t="shared" si="1564"/>
        <v>0.17872051872805703</v>
      </c>
      <c r="BL1240" s="14">
        <f t="shared" si="1565"/>
        <v>8.9596686733124903E-2</v>
      </c>
      <c r="BM1240" s="14">
        <f t="shared" si="1566"/>
        <v>0.5362946274905761</v>
      </c>
      <c r="BN1240" s="14">
        <f t="shared" si="1567"/>
        <v>0.45591645292990252</v>
      </c>
    </row>
    <row r="1241" spans="1:66" x14ac:dyDescent="0.25">
      <c r="A1241" t="s">
        <v>35</v>
      </c>
      <c r="B1241" t="s">
        <v>474</v>
      </c>
      <c r="C1241" t="s">
        <v>215</v>
      </c>
      <c r="D1241" s="11">
        <v>44465</v>
      </c>
      <c r="E1241" s="10">
        <f>VLOOKUP(A1241,home!$A$2:$E$405,3,FALSE)</f>
        <v>1.5735294117647101</v>
      </c>
      <c r="F1241" s="10">
        <f>VLOOKUP(B1241,home!$B$2:$E$405,3,FALSE)</f>
        <v>1.27</v>
      </c>
      <c r="G1241" s="10">
        <f>VLOOKUP(C1241,away!$B$2:$E$405,4,FALSE)</f>
        <v>1.59</v>
      </c>
      <c r="H1241" s="10">
        <f>VLOOKUP(A1241,away!$A$2:$E$405,3,FALSE)</f>
        <v>1.02941176470588</v>
      </c>
      <c r="I1241" s="10">
        <f>VLOOKUP(C1241,away!$B$2:$E$405,3,FALSE)</f>
        <v>0.48</v>
      </c>
      <c r="J1241" s="10">
        <f>VLOOKUP(B1241,home!$B$2:$E$405,4,FALSE)</f>
        <v>0.73</v>
      </c>
      <c r="K1241" s="12">
        <f t="shared" si="1512"/>
        <v>3.1774279411764792</v>
      </c>
      <c r="L1241" s="12">
        <f t="shared" si="1513"/>
        <v>0.36070588235294032</v>
      </c>
      <c r="M1241" s="13">
        <f t="shared" si="1514"/>
        <v>2.9067521623091407E-2</v>
      </c>
      <c r="N1241" s="13">
        <f t="shared" si="1515"/>
        <v>9.2359955385962117E-2</v>
      </c>
      <c r="O1241" s="13">
        <f t="shared" si="1516"/>
        <v>1.0484826034870359E-2</v>
      </c>
      <c r="P1241" s="13">
        <f t="shared" si="1517"/>
        <v>3.3314779201571679E-2</v>
      </c>
      <c r="Q1241" s="13">
        <f t="shared" si="1518"/>
        <v>0.14673355144458455</v>
      </c>
      <c r="R1241" s="13">
        <f t="shared" si="1519"/>
        <v>1.8909692131124968E-3</v>
      </c>
      <c r="S1241" s="13">
        <f t="shared" si="1520"/>
        <v>9.5456582749024414E-3</v>
      </c>
      <c r="T1241" s="13">
        <f t="shared" si="1521"/>
        <v>5.2927655144599441E-2</v>
      </c>
      <c r="U1241" s="13">
        <f t="shared" si="1522"/>
        <v>6.0084184136481476E-3</v>
      </c>
      <c r="V1241" s="13">
        <f t="shared" si="1523"/>
        <v>1.2156045266128847E-3</v>
      </c>
      <c r="W1241" s="13">
        <f t="shared" si="1524"/>
        <v>0.15541176208935978</v>
      </c>
      <c r="X1241" s="13">
        <f t="shared" si="1525"/>
        <v>5.6057936772467773E-2</v>
      </c>
      <c r="Y1241" s="13">
        <f t="shared" si="1526"/>
        <v>1.0110213773199163E-2</v>
      </c>
      <c r="Z1241" s="13">
        <f t="shared" si="1527"/>
        <v>2.273612395059961E-4</v>
      </c>
      <c r="AA1241" s="13">
        <f t="shared" si="1528"/>
        <v>7.2242395514686962E-4</v>
      </c>
      <c r="AB1241" s="13">
        <f t="shared" si="1529"/>
        <v>1.1477250302294436E-3</v>
      </c>
      <c r="AC1241" s="13">
        <f t="shared" si="1530"/>
        <v>8.7076559462262058E-5</v>
      </c>
      <c r="AD1241" s="13">
        <f t="shared" si="1531"/>
        <v>0.12345241881255081</v>
      </c>
      <c r="AE1241" s="13">
        <f t="shared" si="1532"/>
        <v>4.4530013656385883E-2</v>
      </c>
      <c r="AF1241" s="13">
        <f t="shared" si="1533"/>
        <v>8.0311189335575753E-3</v>
      </c>
      <c r="AG1241" s="13">
        <f t="shared" si="1534"/>
        <v>9.6562394707009659E-4</v>
      </c>
      <c r="AH1241" s="13">
        <f t="shared" si="1535"/>
        <v>2.0502634127217134E-5</v>
      </c>
      <c r="AI1241" s="13">
        <f t="shared" si="1536"/>
        <v>6.5145642543538166E-5</v>
      </c>
      <c r="AJ1241" s="13">
        <f t="shared" si="1537"/>
        <v>1.0349779243186667E-4</v>
      </c>
      <c r="AK1241" s="13">
        <f t="shared" si="1538"/>
        <v>1.0961892584103225E-4</v>
      </c>
      <c r="AL1241" s="13">
        <f t="shared" si="1539"/>
        <v>3.9919968268822308E-6</v>
      </c>
      <c r="AM1241" s="13">
        <f t="shared" si="1540"/>
        <v>7.845223298816395E-2</v>
      </c>
      <c r="AN1241" s="13">
        <f t="shared" si="1541"/>
        <v>2.8298181922554139E-2</v>
      </c>
      <c r="AO1241" s="13">
        <f t="shared" si="1542"/>
        <v>5.1036603396794568E-3</v>
      </c>
      <c r="AP1241" s="13">
        <f t="shared" si="1543"/>
        <v>6.1364010201792854E-4</v>
      </c>
      <c r="AQ1241" s="13">
        <f t="shared" si="1544"/>
        <v>5.5335898611381322E-5</v>
      </c>
      <c r="AR1241" s="13">
        <f t="shared" si="1545"/>
        <v>1.4790841466834735E-6</v>
      </c>
      <c r="AS1241" s="13">
        <f t="shared" si="1546"/>
        <v>4.6996832950232385E-6</v>
      </c>
      <c r="AT1241" s="13">
        <f t="shared" si="1547"/>
        <v>7.4664525081435904E-6</v>
      </c>
      <c r="AU1241" s="13">
        <f t="shared" si="1548"/>
        <v>7.9080382736142172E-6</v>
      </c>
      <c r="AV1241" s="13">
        <f t="shared" si="1549"/>
        <v>6.2818054426187057E-6</v>
      </c>
      <c r="AW1241" s="13">
        <f t="shared" si="1550"/>
        <v>1.2709153400507366E-7</v>
      </c>
      <c r="AX1241" s="13">
        <f t="shared" si="1551"/>
        <v>4.1546052857379862E-2</v>
      </c>
      <c r="AY1241" s="13">
        <f t="shared" si="1552"/>
        <v>1.4985905654203104E-2</v>
      </c>
      <c r="AZ1241" s="13">
        <f t="shared" si="1553"/>
        <v>2.7027521609286238E-3</v>
      </c>
      <c r="BA1241" s="13">
        <f t="shared" si="1554"/>
        <v>3.2496620099635844E-4</v>
      </c>
      <c r="BB1241" s="13">
        <f t="shared" si="1555"/>
        <v>2.9304305066318614E-5</v>
      </c>
      <c r="BC1241" s="13">
        <f t="shared" si="1556"/>
        <v>2.1140470431372402E-6</v>
      </c>
      <c r="BD1241" s="13">
        <f t="shared" si="1557"/>
        <v>8.8919058700617931E-8</v>
      </c>
      <c r="BE1241" s="13">
        <f t="shared" si="1558"/>
        <v>2.825339016184549E-7</v>
      </c>
      <c r="BF1241" s="13">
        <f t="shared" si="1559"/>
        <v>4.4886555666604259E-7</v>
      </c>
      <c r="BG1241" s="13">
        <f t="shared" si="1560"/>
        <v>4.7541265386080611E-7</v>
      </c>
      <c r="BH1241" s="13">
        <f t="shared" si="1561"/>
        <v>3.7764736249154678E-7</v>
      </c>
      <c r="BI1241" s="13">
        <f t="shared" si="1562"/>
        <v>2.3998945629844862E-7</v>
      </c>
      <c r="BJ1241" s="14">
        <f t="shared" si="1563"/>
        <v>0.86269439643638146</v>
      </c>
      <c r="BK1241" s="14">
        <f t="shared" si="1564"/>
        <v>8.8220537836670665E-2</v>
      </c>
      <c r="BL1241" s="14">
        <f t="shared" si="1565"/>
        <v>2.058287607360669E-2</v>
      </c>
      <c r="BM1241" s="14">
        <f t="shared" si="1566"/>
        <v>0.64288779012030306</v>
      </c>
      <c r="BN1241" s="14">
        <f t="shared" si="1567"/>
        <v>0.31385160290319258</v>
      </c>
    </row>
    <row r="1242" spans="1:66" x14ac:dyDescent="0.25">
      <c r="A1242" t="s">
        <v>35</v>
      </c>
      <c r="B1242" t="s">
        <v>213</v>
      </c>
      <c r="C1242" t="s">
        <v>284</v>
      </c>
      <c r="D1242" s="11">
        <v>44465</v>
      </c>
      <c r="E1242" s="10">
        <f>VLOOKUP(A1242,home!$A$2:$E$405,3,FALSE)</f>
        <v>1.5735294117647101</v>
      </c>
      <c r="F1242" s="10">
        <f>VLOOKUP(B1242,home!$B$2:$E$405,3,FALSE)</f>
        <v>0.79</v>
      </c>
      <c r="G1242" s="10">
        <f>VLOOKUP(C1242,away!$B$2:$E$405,4,FALSE)</f>
        <v>1.91</v>
      </c>
      <c r="H1242" s="10">
        <f>VLOOKUP(A1242,away!$A$2:$E$405,3,FALSE)</f>
        <v>1.02941176470588</v>
      </c>
      <c r="I1242" s="10">
        <f>VLOOKUP(C1242,away!$B$2:$E$405,3,FALSE)</f>
        <v>0.48</v>
      </c>
      <c r="J1242" s="10">
        <f>VLOOKUP(B1242,home!$B$2:$E$405,4,FALSE)</f>
        <v>0.49</v>
      </c>
      <c r="K1242" s="12">
        <f t="shared" si="1512"/>
        <v>2.3742985294117709</v>
      </c>
      <c r="L1242" s="12">
        <f t="shared" si="1513"/>
        <v>0.24211764705882297</v>
      </c>
      <c r="M1242" s="13">
        <f t="shared" si="1514"/>
        <v>7.3064243531643758E-2</v>
      </c>
      <c r="N1242" s="13">
        <f t="shared" si="1515"/>
        <v>0.17347632596976523</v>
      </c>
      <c r="O1242" s="13">
        <f t="shared" si="1516"/>
        <v>1.7690142728014412E-2</v>
      </c>
      <c r="P1242" s="13">
        <f t="shared" si="1517"/>
        <v>4.2001679864208948E-2</v>
      </c>
      <c r="Q1242" s="13">
        <f t="shared" si="1518"/>
        <v>0.20594229281888538</v>
      </c>
      <c r="R1242" s="13">
        <f t="shared" si="1519"/>
        <v>2.1415478667207986E-3</v>
      </c>
      <c r="S1242" s="13">
        <f t="shared" si="1520"/>
        <v>6.036266941747831E-3</v>
      </c>
      <c r="T1242" s="13">
        <f t="shared" si="1521"/>
        <v>4.9862263367207664E-2</v>
      </c>
      <c r="U1242" s="13">
        <f t="shared" si="1522"/>
        <v>5.0846739506201066E-3</v>
      </c>
      <c r="V1242" s="13">
        <f t="shared" si="1523"/>
        <v>3.8555620431094556E-4</v>
      </c>
      <c r="W1242" s="13">
        <f t="shared" si="1524"/>
        <v>0.16298949432785592</v>
      </c>
      <c r="X1242" s="13">
        <f t="shared" si="1525"/>
        <v>3.9462632861967849E-2</v>
      </c>
      <c r="Y1242" s="13">
        <f t="shared" si="1526"/>
        <v>4.7772999076429205E-3</v>
      </c>
      <c r="Z1242" s="13">
        <f t="shared" si="1527"/>
        <v>1.7283551018476058E-4</v>
      </c>
      <c r="AA1242" s="13">
        <f t="shared" si="1528"/>
        <v>4.1036309766181019E-4</v>
      </c>
      <c r="AB1242" s="13">
        <f t="shared" si="1529"/>
        <v>4.8716224965164758E-4</v>
      </c>
      <c r="AC1242" s="13">
        <f t="shared" si="1530"/>
        <v>1.3852542194693984E-5</v>
      </c>
      <c r="AD1242" s="13">
        <f t="shared" si="1531"/>
        <v>9.6746429173049153E-2</v>
      </c>
      <c r="AE1242" s="13">
        <f t="shared" si="1532"/>
        <v>2.342401779272173E-2</v>
      </c>
      <c r="AF1242" s="13">
        <f t="shared" si="1533"/>
        <v>2.8356840363188947E-3</v>
      </c>
      <c r="AG1242" s="13">
        <f t="shared" si="1534"/>
        <v>2.2885638222526567E-4</v>
      </c>
      <c r="AH1242" s="13">
        <f t="shared" si="1535"/>
        <v>1.0461631763536362E-5</v>
      </c>
      <c r="AI1242" s="13">
        <f t="shared" si="1536"/>
        <v>2.4839036911411855E-5</v>
      </c>
      <c r="AJ1242" s="13">
        <f t="shared" si="1537"/>
        <v>2.9487644405384943E-5</v>
      </c>
      <c r="AK1242" s="13">
        <f t="shared" si="1538"/>
        <v>2.3337490249174231E-5</v>
      </c>
      <c r="AL1242" s="13">
        <f t="shared" si="1539"/>
        <v>3.1853065983773331E-7</v>
      </c>
      <c r="AM1242" s="13">
        <f t="shared" si="1540"/>
        <v>4.5940980902282123E-2</v>
      </c>
      <c r="AN1242" s="13">
        <f t="shared" si="1541"/>
        <v>1.1123122199634869E-2</v>
      </c>
      <c r="AO1242" s="13">
        <f t="shared" si="1542"/>
        <v>1.346552087461677E-3</v>
      </c>
      <c r="AP1242" s="13">
        <f t="shared" si="1543"/>
        <v>1.0867467435278925E-4</v>
      </c>
      <c r="AQ1242" s="13">
        <f t="shared" si="1544"/>
        <v>6.5780141122952849E-6</v>
      </c>
      <c r="AR1242" s="13">
        <f t="shared" si="1545"/>
        <v>5.0658913339665379E-7</v>
      </c>
      <c r="AS1242" s="13">
        <f t="shared" si="1546"/>
        <v>1.2027938344396584E-6</v>
      </c>
      <c r="AT1242" s="13">
        <f t="shared" si="1547"/>
        <v>1.4278958161478136E-6</v>
      </c>
      <c r="AU1242" s="13">
        <f t="shared" si="1548"/>
        <v>1.1300836454776578E-6</v>
      </c>
      <c r="AV1242" s="13">
        <f t="shared" si="1549"/>
        <v>6.7078898439247426E-7</v>
      </c>
      <c r="AW1242" s="13">
        <f t="shared" si="1550"/>
        <v>5.0863999782014608E-9</v>
      </c>
      <c r="AX1242" s="13">
        <f t="shared" si="1551"/>
        <v>1.817960056600379E-2</v>
      </c>
      <c r="AY1242" s="13">
        <f t="shared" si="1552"/>
        <v>4.4016021135100843E-3</v>
      </c>
      <c r="AZ1242" s="13">
        <f t="shared" si="1553"/>
        <v>5.3285277350610194E-4</v>
      </c>
      <c r="BA1242" s="13">
        <f t="shared" si="1554"/>
        <v>4.3004353250021787E-5</v>
      </c>
      <c r="BB1242" s="13">
        <f t="shared" si="1555"/>
        <v>2.6030282055454295E-6</v>
      </c>
      <c r="BC1242" s="13">
        <f t="shared" si="1556"/>
        <v>1.2604781287088195E-7</v>
      </c>
      <c r="BD1242" s="13">
        <f t="shared" si="1557"/>
        <v>2.0442361500594342E-8</v>
      </c>
      <c r="BE1242" s="13">
        <f t="shared" si="1558"/>
        <v>4.8536268848564943E-8</v>
      </c>
      <c r="BF1242" s="13">
        <f t="shared" si="1559"/>
        <v>5.7619795875141067E-8</v>
      </c>
      <c r="BG1242" s="13">
        <f t="shared" si="1560"/>
        <v>4.5602198870451281E-8</v>
      </c>
      <c r="BH1242" s="13">
        <f t="shared" si="1561"/>
        <v>2.706830842901391E-8</v>
      </c>
      <c r="BI1242" s="13">
        <f t="shared" si="1562"/>
        <v>1.2853648979334389E-8</v>
      </c>
      <c r="BJ1242" s="14">
        <f t="shared" si="1563"/>
        <v>0.84143099339777216</v>
      </c>
      <c r="BK1242" s="14">
        <f t="shared" si="1564"/>
        <v>0.1259035197282761</v>
      </c>
      <c r="BL1242" s="14">
        <f t="shared" si="1565"/>
        <v>2.590716596999464E-2</v>
      </c>
      <c r="BM1242" s="14">
        <f t="shared" si="1566"/>
        <v>0.47469668479987909</v>
      </c>
      <c r="BN1242" s="14">
        <f t="shared" si="1567"/>
        <v>0.51431623277923855</v>
      </c>
    </row>
    <row r="1243" spans="1:66" x14ac:dyDescent="0.25">
      <c r="A1243" t="s">
        <v>35</v>
      </c>
      <c r="B1243" t="s">
        <v>471</v>
      </c>
      <c r="C1243" t="s">
        <v>285</v>
      </c>
      <c r="D1243" s="11">
        <v>44465</v>
      </c>
      <c r="E1243" s="10">
        <f>VLOOKUP(A1243,home!$A$2:$E$405,3,FALSE)</f>
        <v>1.5735294117647101</v>
      </c>
      <c r="F1243" s="10">
        <f>VLOOKUP(B1243,home!$B$2:$E$405,3,FALSE)</f>
        <v>1.1100000000000001</v>
      </c>
      <c r="G1243" s="10">
        <f>VLOOKUP(C1243,away!$B$2:$E$405,4,FALSE)</f>
        <v>0.85</v>
      </c>
      <c r="H1243" s="10">
        <f>VLOOKUP(A1243,away!$A$2:$E$405,3,FALSE)</f>
        <v>1.02941176470588</v>
      </c>
      <c r="I1243" s="10">
        <f>VLOOKUP(C1243,away!$B$2:$E$405,3,FALSE)</f>
        <v>0.85</v>
      </c>
      <c r="J1243" s="10">
        <f>VLOOKUP(B1243,home!$B$2:$E$405,4,FALSE)</f>
        <v>0.97</v>
      </c>
      <c r="K1243" s="12">
        <f t="shared" si="1512"/>
        <v>1.4846250000000041</v>
      </c>
      <c r="L1243" s="12">
        <f t="shared" si="1513"/>
        <v>0.84874999999999801</v>
      </c>
      <c r="M1243" s="13">
        <f t="shared" si="1514"/>
        <v>9.6967927449919736E-2</v>
      </c>
      <c r="N1243" s="13">
        <f t="shared" si="1515"/>
        <v>0.14396100929033745</v>
      </c>
      <c r="O1243" s="13">
        <f t="shared" si="1516"/>
        <v>8.2301528423119177E-2</v>
      </c>
      <c r="P1243" s="13">
        <f t="shared" si="1517"/>
        <v>0.12218690663517362</v>
      </c>
      <c r="Q1243" s="13">
        <f t="shared" si="1518"/>
        <v>0.10686405670883395</v>
      </c>
      <c r="R1243" s="13">
        <f t="shared" si="1519"/>
        <v>3.4926711124561111E-2</v>
      </c>
      <c r="S1243" s="13">
        <f t="shared" si="1520"/>
        <v>3.8491180913357237E-2</v>
      </c>
      <c r="T1243" s="13">
        <f t="shared" si="1521"/>
        <v>9.0700868131622592E-2</v>
      </c>
      <c r="U1243" s="13">
        <f t="shared" si="1522"/>
        <v>5.1853068503301673E-2</v>
      </c>
      <c r="V1243" s="13">
        <f t="shared" si="1523"/>
        <v>5.3890880924599704E-3</v>
      </c>
      <c r="W1243" s="13">
        <f t="shared" si="1524"/>
        <v>5.2884350063784363E-2</v>
      </c>
      <c r="X1243" s="13">
        <f t="shared" si="1525"/>
        <v>4.4885592116636876E-2</v>
      </c>
      <c r="Y1243" s="13">
        <f t="shared" si="1526"/>
        <v>1.9048323154497726E-2</v>
      </c>
      <c r="Z1243" s="13">
        <f t="shared" si="1527"/>
        <v>9.8813486889903941E-3</v>
      </c>
      <c r="AA1243" s="13">
        <f t="shared" si="1528"/>
        <v>1.4670097297392402E-2</v>
      </c>
      <c r="AB1243" s="13">
        <f t="shared" si="1529"/>
        <v>1.0889796600070631E-2</v>
      </c>
      <c r="AC1243" s="13">
        <f t="shared" si="1530"/>
        <v>4.2441610651509627E-4</v>
      </c>
      <c r="AD1243" s="13">
        <f t="shared" si="1531"/>
        <v>1.9628357053361519E-2</v>
      </c>
      <c r="AE1243" s="13">
        <f t="shared" si="1532"/>
        <v>1.6659568049040549E-2</v>
      </c>
      <c r="AF1243" s="13">
        <f t="shared" si="1533"/>
        <v>7.0699041908115646E-3</v>
      </c>
      <c r="AG1243" s="13">
        <f t="shared" si="1534"/>
        <v>2.000193727317101E-3</v>
      </c>
      <c r="AH1243" s="13">
        <f t="shared" si="1535"/>
        <v>2.0966986749451437E-3</v>
      </c>
      <c r="AI1243" s="13">
        <f t="shared" si="1536"/>
        <v>3.112811270290442E-3</v>
      </c>
      <c r="AJ1243" s="13">
        <f t="shared" si="1537"/>
        <v>2.3106787160774808E-3</v>
      </c>
      <c r="AK1243" s="13">
        <f t="shared" si="1538"/>
        <v>1.143497129618847E-3</v>
      </c>
      <c r="AL1243" s="13">
        <f t="shared" si="1539"/>
        <v>2.1391852974482406E-5</v>
      </c>
      <c r="AM1243" s="13">
        <f t="shared" si="1540"/>
        <v>5.828149918069383E-3</v>
      </c>
      <c r="AN1243" s="13">
        <f t="shared" si="1541"/>
        <v>4.9466422429613778E-3</v>
      </c>
      <c r="AO1243" s="13">
        <f t="shared" si="1542"/>
        <v>2.0992313018567293E-3</v>
      </c>
      <c r="AP1243" s="13">
        <f t="shared" si="1543"/>
        <v>5.9390752248363174E-4</v>
      </c>
      <c r="AQ1243" s="13">
        <f t="shared" si="1544"/>
        <v>1.2601975242699528E-4</v>
      </c>
      <c r="AR1243" s="13">
        <f t="shared" si="1545"/>
        <v>3.5591460007193749E-4</v>
      </c>
      <c r="AS1243" s="13">
        <f t="shared" si="1546"/>
        <v>5.2839971313180148E-4</v>
      </c>
      <c r="AT1243" s="13">
        <f t="shared" si="1547"/>
        <v>3.9223771205415162E-4</v>
      </c>
      <c r="AU1243" s="13">
        <f t="shared" si="1548"/>
        <v>1.9410863775279889E-4</v>
      </c>
      <c r="AV1243" s="13">
        <f t="shared" si="1549"/>
        <v>7.2044634080937445E-5</v>
      </c>
      <c r="AW1243" s="13">
        <f t="shared" si="1550"/>
        <v>7.4875969900700015E-7</v>
      </c>
      <c r="AX1243" s="13">
        <f t="shared" si="1551"/>
        <v>1.4421028453522975E-3</v>
      </c>
      <c r="AY1243" s="13">
        <f t="shared" si="1552"/>
        <v>1.2239847899927596E-3</v>
      </c>
      <c r="AZ1243" s="13">
        <f t="shared" si="1553"/>
        <v>5.19428545253176E-4</v>
      </c>
      <c r="BA1243" s="13">
        <f t="shared" si="1554"/>
        <v>1.4695499259454408E-4</v>
      </c>
      <c r="BB1243" s="13">
        <f t="shared" si="1555"/>
        <v>3.1182012491154738E-5</v>
      </c>
      <c r="BC1243" s="13">
        <f t="shared" si="1556"/>
        <v>5.2931466203735071E-6</v>
      </c>
      <c r="BD1243" s="13">
        <f t="shared" si="1557"/>
        <v>5.0347086135176009E-5</v>
      </c>
      <c r="BE1243" s="13">
        <f t="shared" si="1558"/>
        <v>7.4746542753435869E-5</v>
      </c>
      <c r="BF1243" s="13">
        <f t="shared" si="1559"/>
        <v>5.5485293017660037E-5</v>
      </c>
      <c r="BG1243" s="13">
        <f t="shared" si="1560"/>
        <v>2.7458284382114598E-5</v>
      </c>
      <c r="BH1243" s="13">
        <f t="shared" si="1561"/>
        <v>1.0191313862699248E-5</v>
      </c>
      <c r="BI1243" s="13">
        <f t="shared" si="1562"/>
        <v>3.0260558686819819E-6</v>
      </c>
      <c r="BJ1243" s="14">
        <f t="shared" si="1563"/>
        <v>0.5206651195563462</v>
      </c>
      <c r="BK1243" s="14">
        <f t="shared" si="1564"/>
        <v>0.26470489584039292</v>
      </c>
      <c r="BL1243" s="14">
        <f t="shared" si="1565"/>
        <v>0.20506884761248834</v>
      </c>
      <c r="BM1243" s="14">
        <f t="shared" si="1566"/>
        <v>0.41188883603597892</v>
      </c>
      <c r="BN1243" s="14">
        <f t="shared" si="1567"/>
        <v>0.58720813963194507</v>
      </c>
    </row>
    <row r="1244" spans="1:66" x14ac:dyDescent="0.25">
      <c r="A1244" t="s">
        <v>61</v>
      </c>
      <c r="B1244" t="s">
        <v>242</v>
      </c>
      <c r="C1244" t="s">
        <v>65</v>
      </c>
      <c r="D1244" s="11">
        <v>44466</v>
      </c>
      <c r="E1244" s="10">
        <f>VLOOKUP(A1244,home!$A$2:$E$405,3,FALSE)</f>
        <v>1.5254237288135599</v>
      </c>
      <c r="F1244" s="10">
        <f>VLOOKUP(B1244,home!$B$2:$E$405,3,FALSE)</f>
        <v>0.98</v>
      </c>
      <c r="G1244" s="10">
        <f>VLOOKUP(C1244,away!$B$2:$E$405,4,FALSE)</f>
        <v>0.33</v>
      </c>
      <c r="H1244" s="10">
        <f>VLOOKUP(A1244,away!$A$2:$E$405,3,FALSE)</f>
        <v>1.1186440677966101</v>
      </c>
      <c r="I1244" s="10">
        <f>VLOOKUP(C1244,away!$B$2:$E$405,3,FALSE)</f>
        <v>0.98</v>
      </c>
      <c r="J1244" s="10">
        <f>VLOOKUP(B1244,home!$B$2:$E$405,4,FALSE)</f>
        <v>0</v>
      </c>
      <c r="K1244" s="12">
        <f t="shared" si="1512"/>
        <v>0.49332203389830531</v>
      </c>
      <c r="L1244" s="12">
        <f t="shared" si="1513"/>
        <v>0</v>
      </c>
      <c r="M1244" s="13">
        <f t="shared" si="1514"/>
        <v>0.61059460524036491</v>
      </c>
      <c r="N1244" s="13">
        <f t="shared" si="1515"/>
        <v>0.3012197725445096</v>
      </c>
      <c r="O1244" s="13">
        <f t="shared" si="1516"/>
        <v>0</v>
      </c>
      <c r="P1244" s="13">
        <f t="shared" si="1517"/>
        <v>0</v>
      </c>
      <c r="Q1244" s="13">
        <f t="shared" si="1518"/>
        <v>7.4299175421021185E-2</v>
      </c>
      <c r="R1244" s="13">
        <f t="shared" si="1519"/>
        <v>0</v>
      </c>
      <c r="S1244" s="13">
        <f t="shared" si="1520"/>
        <v>0</v>
      </c>
      <c r="T1244" s="13">
        <f t="shared" si="1521"/>
        <v>0</v>
      </c>
      <c r="U1244" s="13">
        <f t="shared" si="1522"/>
        <v>0</v>
      </c>
      <c r="V1244" s="13">
        <f t="shared" si="1523"/>
        <v>0</v>
      </c>
      <c r="W1244" s="13">
        <f t="shared" si="1524"/>
        <v>1.2217806778555048E-2</v>
      </c>
      <c r="X1244" s="13">
        <f t="shared" si="1525"/>
        <v>0</v>
      </c>
      <c r="Y1244" s="13">
        <f t="shared" si="1526"/>
        <v>0</v>
      </c>
      <c r="Z1244" s="13">
        <f t="shared" si="1527"/>
        <v>0</v>
      </c>
      <c r="AA1244" s="13">
        <f t="shared" si="1528"/>
        <v>0</v>
      </c>
      <c r="AB1244" s="13">
        <f t="shared" si="1529"/>
        <v>0</v>
      </c>
      <c r="AC1244" s="13">
        <f t="shared" si="1530"/>
        <v>0</v>
      </c>
      <c r="AD1244" s="13">
        <f t="shared" si="1531"/>
        <v>1.5068283224433194E-3</v>
      </c>
      <c r="AE1244" s="13">
        <f t="shared" si="1532"/>
        <v>0</v>
      </c>
      <c r="AF1244" s="13">
        <f t="shared" si="1533"/>
        <v>0</v>
      </c>
      <c r="AG1244" s="13">
        <f t="shared" si="1534"/>
        <v>0</v>
      </c>
      <c r="AH1244" s="13">
        <f t="shared" si="1535"/>
        <v>0</v>
      </c>
      <c r="AI1244" s="13">
        <f t="shared" si="1536"/>
        <v>0</v>
      </c>
      <c r="AJ1244" s="13">
        <f t="shared" si="1537"/>
        <v>0</v>
      </c>
      <c r="AK1244" s="13">
        <f t="shared" si="1538"/>
        <v>0</v>
      </c>
      <c r="AL1244" s="13">
        <f t="shared" si="1539"/>
        <v>0</v>
      </c>
      <c r="AM1244" s="13">
        <f t="shared" si="1540"/>
        <v>1.4867032255266201E-4</v>
      </c>
      <c r="AN1244" s="13">
        <f t="shared" si="1541"/>
        <v>0</v>
      </c>
      <c r="AO1244" s="13">
        <f t="shared" si="1542"/>
        <v>0</v>
      </c>
      <c r="AP1244" s="13">
        <f t="shared" si="1543"/>
        <v>0</v>
      </c>
      <c r="AQ1244" s="13">
        <f t="shared" si="1544"/>
        <v>0</v>
      </c>
      <c r="AR1244" s="13">
        <f t="shared" si="1545"/>
        <v>0</v>
      </c>
      <c r="AS1244" s="13">
        <f t="shared" si="1546"/>
        <v>0</v>
      </c>
      <c r="AT1244" s="13">
        <f t="shared" si="1547"/>
        <v>0</v>
      </c>
      <c r="AU1244" s="13">
        <f t="shared" si="1548"/>
        <v>0</v>
      </c>
      <c r="AV1244" s="13">
        <f t="shared" si="1549"/>
        <v>0</v>
      </c>
      <c r="AW1244" s="13">
        <f t="shared" si="1550"/>
        <v>0</v>
      </c>
      <c r="AX1244" s="13">
        <f t="shared" si="1551"/>
        <v>1.2223724316999379E-5</v>
      </c>
      <c r="AY1244" s="13">
        <f t="shared" si="1552"/>
        <v>0</v>
      </c>
      <c r="AZ1244" s="13">
        <f t="shared" si="1553"/>
        <v>0</v>
      </c>
      <c r="BA1244" s="13">
        <f t="shared" si="1554"/>
        <v>0</v>
      </c>
      <c r="BB1244" s="13">
        <f t="shared" si="1555"/>
        <v>0</v>
      </c>
      <c r="BC1244" s="13">
        <f t="shared" si="1556"/>
        <v>0</v>
      </c>
      <c r="BD1244" s="13">
        <f t="shared" si="1557"/>
        <v>0</v>
      </c>
      <c r="BE1244" s="13">
        <f t="shared" si="1558"/>
        <v>0</v>
      </c>
      <c r="BF1244" s="13">
        <f t="shared" si="1559"/>
        <v>0</v>
      </c>
      <c r="BG1244" s="13">
        <f t="shared" si="1560"/>
        <v>0</v>
      </c>
      <c r="BH1244" s="13">
        <f t="shared" si="1561"/>
        <v>0</v>
      </c>
      <c r="BI1244" s="13">
        <f t="shared" si="1562"/>
        <v>0</v>
      </c>
      <c r="BJ1244" s="14">
        <f t="shared" si="1563"/>
        <v>0.38940447711339876</v>
      </c>
      <c r="BK1244" s="14">
        <f t="shared" si="1564"/>
        <v>0.61059460524036491</v>
      </c>
      <c r="BL1244" s="14">
        <f t="shared" si="1565"/>
        <v>0</v>
      </c>
      <c r="BM1244" s="14">
        <f t="shared" si="1566"/>
        <v>1.3885529147868029E-2</v>
      </c>
      <c r="BN1244" s="14">
        <f t="shared" si="1567"/>
        <v>0.98611355320589567</v>
      </c>
    </row>
    <row r="1245" spans="1:66" x14ac:dyDescent="0.25">
      <c r="A1245" t="s">
        <v>301</v>
      </c>
      <c r="B1245" t="s">
        <v>322</v>
      </c>
      <c r="C1245" t="s">
        <v>343</v>
      </c>
      <c r="D1245" s="11">
        <v>44466</v>
      </c>
      <c r="E1245" s="10">
        <f>VLOOKUP(A1245,home!$A$2:$E$405,3,FALSE)</f>
        <v>1.3432835820895499</v>
      </c>
      <c r="F1245" s="10">
        <f>VLOOKUP(B1245,home!$B$2:$E$405,3,FALSE)</f>
        <v>0.5</v>
      </c>
      <c r="G1245" s="10">
        <f>VLOOKUP(C1245,away!$B$2:$E$405,4,FALSE)</f>
        <v>1.24</v>
      </c>
      <c r="H1245" s="10">
        <f>VLOOKUP(A1245,away!$A$2:$E$405,3,FALSE)</f>
        <v>1.0597014925373101</v>
      </c>
      <c r="I1245" s="10">
        <f>VLOOKUP(C1245,away!$B$2:$E$405,3,FALSE)</f>
        <v>0.25</v>
      </c>
      <c r="J1245" s="10">
        <f>VLOOKUP(B1245,home!$B$2:$E$405,4,FALSE)</f>
        <v>1.57</v>
      </c>
      <c r="K1245" s="12">
        <f t="shared" si="1512"/>
        <v>0.83283582089552088</v>
      </c>
      <c r="L1245" s="12">
        <f t="shared" si="1513"/>
        <v>0.41593283582089419</v>
      </c>
      <c r="M1245" s="13">
        <f t="shared" si="1514"/>
        <v>0.28685779990688198</v>
      </c>
      <c r="N1245" s="13">
        <f t="shared" si="1515"/>
        <v>0.23890545126573109</v>
      </c>
      <c r="O1245" s="13">
        <f t="shared" si="1516"/>
        <v>0.11931357819261203</v>
      </c>
      <c r="P1245" s="13">
        <f t="shared" si="1517"/>
        <v>9.9368621838025958E-2</v>
      </c>
      <c r="Q1245" s="13">
        <f t="shared" si="1518"/>
        <v>9.9484508810655015E-2</v>
      </c>
      <c r="R1245" s="13">
        <f t="shared" si="1519"/>
        <v>2.4813217464795555E-2</v>
      </c>
      <c r="S1245" s="13">
        <f t="shared" si="1520"/>
        <v>8.605416175883911E-3</v>
      </c>
      <c r="T1245" s="13">
        <f t="shared" si="1521"/>
        <v>4.1378873869864469E-2</v>
      </c>
      <c r="U1245" s="13">
        <f t="shared" si="1522"/>
        <v>2.0665336336352081E-2</v>
      </c>
      <c r="V1245" s="13">
        <f t="shared" si="1523"/>
        <v>3.3121650673756983E-4</v>
      </c>
      <c r="W1245" s="13">
        <f t="shared" si="1524"/>
        <v>2.7618087520569851E-2</v>
      </c>
      <c r="X1245" s="13">
        <f t="shared" si="1525"/>
        <v>1.1487269462380264E-2</v>
      </c>
      <c r="Y1245" s="13">
        <f t="shared" si="1526"/>
        <v>2.3889662816632905E-3</v>
      </c>
      <c r="Z1245" s="13">
        <f t="shared" si="1527"/>
        <v>3.4402106353243183E-3</v>
      </c>
      <c r="AA1245" s="13">
        <f t="shared" si="1528"/>
        <v>2.8651306485238301E-3</v>
      </c>
      <c r="AB1245" s="13">
        <f t="shared" si="1529"/>
        <v>1.1930917178181301E-3</v>
      </c>
      <c r="AC1245" s="13">
        <f t="shared" si="1530"/>
        <v>7.1709153052491109E-6</v>
      </c>
      <c r="AD1245" s="13">
        <f t="shared" si="1531"/>
        <v>5.7503331479395329E-3</v>
      </c>
      <c r="AE1245" s="13">
        <f t="shared" si="1532"/>
        <v>2.3917523731373791E-3</v>
      </c>
      <c r="AF1245" s="13">
        <f t="shared" si="1533"/>
        <v>4.9740417357019165E-4</v>
      </c>
      <c r="AG1245" s="13">
        <f t="shared" si="1534"/>
        <v>6.8962242820732686E-5</v>
      </c>
      <c r="AH1245" s="13">
        <f t="shared" si="1535"/>
        <v>3.5772414134291086E-4</v>
      </c>
      <c r="AI1245" s="13">
        <f t="shared" si="1536"/>
        <v>2.979254789094685E-4</v>
      </c>
      <c r="AJ1245" s="13">
        <f t="shared" si="1537"/>
        <v>1.2406150539662919E-4</v>
      </c>
      <c r="AK1245" s="13">
        <f t="shared" si="1538"/>
        <v>3.4440955229511927E-5</v>
      </c>
      <c r="AL1245" s="13">
        <f t="shared" si="1539"/>
        <v>9.9361282340047256E-8</v>
      </c>
      <c r="AM1245" s="13">
        <f t="shared" si="1540"/>
        <v>9.5781668553738945E-4</v>
      </c>
      <c r="AN1245" s="13">
        <f t="shared" si="1541"/>
        <v>3.9838741021213601E-4</v>
      </c>
      <c r="AO1245" s="13">
        <f t="shared" si="1542"/>
        <v>8.2851202642437779E-5</v>
      </c>
      <c r="AP1245" s="13">
        <f t="shared" si="1543"/>
        <v>1.1486845222080236E-5</v>
      </c>
      <c r="AQ1245" s="13">
        <f t="shared" si="1544"/>
        <v>1.1944390269638801E-6</v>
      </c>
      <c r="AR1245" s="13">
        <f t="shared" si="1545"/>
        <v>2.9757843310070264E-5</v>
      </c>
      <c r="AS1245" s="13">
        <f t="shared" si="1546"/>
        <v>2.4783397861222652E-5</v>
      </c>
      <c r="AT1245" s="13">
        <f t="shared" si="1547"/>
        <v>1.0320250751165833E-5</v>
      </c>
      <c r="AU1245" s="13">
        <f t="shared" si="1548"/>
        <v>2.8650248353982707E-6</v>
      </c>
      <c r="AV1245" s="13">
        <f t="shared" si="1549"/>
        <v>5.9652382766874327E-7</v>
      </c>
      <c r="AW1245" s="13">
        <f t="shared" si="1550"/>
        <v>9.5608672982789894E-10</v>
      </c>
      <c r="AX1245" s="13">
        <f t="shared" si="1551"/>
        <v>1.3295067426115972E-4</v>
      </c>
      <c r="AY1245" s="13">
        <f t="shared" si="1552"/>
        <v>5.5298550969744117E-5</v>
      </c>
      <c r="AZ1245" s="13">
        <f t="shared" si="1553"/>
        <v>1.1500241560815962E-5</v>
      </c>
      <c r="BA1245" s="13">
        <f t="shared" si="1554"/>
        <v>1.5944426950051632E-6</v>
      </c>
      <c r="BB1245" s="13">
        <f t="shared" si="1555"/>
        <v>1.6579526792185163E-7</v>
      </c>
      <c r="BC1245" s="13">
        <f t="shared" si="1556"/>
        <v>1.3791939190484138E-8</v>
      </c>
      <c r="BD1245" s="13">
        <f t="shared" si="1557"/>
        <v>2.062877359311891E-6</v>
      </c>
      <c r="BE1245" s="13">
        <f t="shared" si="1558"/>
        <v>1.7180381589493031E-6</v>
      </c>
      <c r="BF1245" s="13">
        <f t="shared" si="1559"/>
        <v>7.1542186021918603E-7</v>
      </c>
      <c r="BG1245" s="13">
        <f t="shared" si="1560"/>
        <v>1.9860965074741547E-7</v>
      </c>
      <c r="BH1245" s="13">
        <f t="shared" si="1561"/>
        <v>4.1352307879499118E-8</v>
      </c>
      <c r="BI1245" s="13">
        <f t="shared" si="1562"/>
        <v>6.8879366557493956E-9</v>
      </c>
      <c r="BJ1245" s="14">
        <f t="shared" si="1563"/>
        <v>0.43162486922766669</v>
      </c>
      <c r="BK1245" s="14">
        <f t="shared" si="1564"/>
        <v>0.39522562325508676</v>
      </c>
      <c r="BL1245" s="14">
        <f t="shared" si="1565"/>
        <v>0.16973757266883949</v>
      </c>
      <c r="BM1245" s="14">
        <f t="shared" si="1566"/>
        <v>0.13122980071333265</v>
      </c>
      <c r="BN1245" s="14">
        <f t="shared" si="1567"/>
        <v>0.86874317747870167</v>
      </c>
    </row>
    <row r="1246" spans="1:66" x14ac:dyDescent="0.25">
      <c r="A1246" t="s">
        <v>72</v>
      </c>
      <c r="B1246" t="s">
        <v>81</v>
      </c>
      <c r="C1246" t="s">
        <v>63</v>
      </c>
      <c r="D1246" s="11">
        <v>44467</v>
      </c>
      <c r="E1246" s="10">
        <f>VLOOKUP(A1246,home!$A$2:$E$405,3,FALSE)</f>
        <v>1.37037037037037</v>
      </c>
      <c r="F1246" s="10">
        <f>VLOOKUP(B1246,home!$B$2:$E$405,3,FALSE)</f>
        <v>0.91</v>
      </c>
      <c r="G1246" s="10">
        <f>VLOOKUP(C1246,away!$B$2:$E$405,4,FALSE)</f>
        <v>0.73</v>
      </c>
      <c r="H1246" s="10">
        <f>VLOOKUP(A1246,away!$A$2:$E$405,3,FALSE)</f>
        <v>1.17592592592593</v>
      </c>
      <c r="I1246" s="10">
        <f>VLOOKUP(C1246,away!$B$2:$E$405,3,FALSE)</f>
        <v>1.0900000000000001</v>
      </c>
      <c r="J1246" s="10">
        <f>VLOOKUP(B1246,home!$B$2:$E$405,4,FALSE)</f>
        <v>1.06</v>
      </c>
      <c r="K1246" s="12">
        <f t="shared" si="1512"/>
        <v>0.91033703703703683</v>
      </c>
      <c r="L1246" s="12">
        <f t="shared" si="1513"/>
        <v>1.3586648148148199</v>
      </c>
      <c r="M1246" s="13">
        <f t="shared" si="1514"/>
        <v>0.10341535242640662</v>
      </c>
      <c r="N1246" s="13">
        <f t="shared" si="1515"/>
        <v>9.4142825511995931E-2</v>
      </c>
      <c r="O1246" s="13">
        <f t="shared" si="1516"/>
        <v>0.14050680065343307</v>
      </c>
      <c r="P1246" s="13">
        <f t="shared" si="1517"/>
        <v>0.12790854459039983</v>
      </c>
      <c r="Q1246" s="13">
        <f t="shared" si="1518"/>
        <v>4.2850850417442563E-2</v>
      </c>
      <c r="R1246" s="13">
        <f t="shared" si="1519"/>
        <v>9.5450823145009758E-2</v>
      </c>
      <c r="S1246" s="13">
        <f t="shared" si="1520"/>
        <v>3.9550693865490108E-2</v>
      </c>
      <c r="T1246" s="13">
        <f t="shared" si="1521"/>
        <v>5.8219942747072137E-2</v>
      </c>
      <c r="U1246" s="13">
        <f t="shared" si="1522"/>
        <v>8.6892419524574396E-2</v>
      </c>
      <c r="V1246" s="13">
        <f t="shared" si="1523"/>
        <v>5.435332774508435E-3</v>
      </c>
      <c r="W1246" s="13">
        <f t="shared" si="1524"/>
        <v>1.3002905401177314E-2</v>
      </c>
      <c r="X1246" s="13">
        <f t="shared" si="1525"/>
        <v>1.7666590058945192E-2</v>
      </c>
      <c r="Y1246" s="13">
        <f t="shared" si="1526"/>
        <v>1.200148715542306E-2</v>
      </c>
      <c r="Z1246" s="13">
        <f t="shared" si="1527"/>
        <v>4.3228558317412263E-2</v>
      </c>
      <c r="AA1246" s="13">
        <f t="shared" si="1528"/>
        <v>3.9352557694055823E-2</v>
      </c>
      <c r="AB1246" s="13">
        <f t="shared" si="1529"/>
        <v>1.7912045385517914E-2</v>
      </c>
      <c r="AC1246" s="13">
        <f t="shared" si="1530"/>
        <v>4.2016579758226462E-4</v>
      </c>
      <c r="AD1246" s="13">
        <f t="shared" si="1531"/>
        <v>2.9592565939451591E-3</v>
      </c>
      <c r="AE1246" s="13">
        <f t="shared" si="1532"/>
        <v>4.0206378122020336E-3</v>
      </c>
      <c r="AF1246" s="13">
        <f t="shared" si="1533"/>
        <v>2.7313495642764703E-3</v>
      </c>
      <c r="AG1246" s="13">
        <f t="shared" si="1534"/>
        <v>1.2369961833140763E-3</v>
      </c>
      <c r="AH1246" s="13">
        <f t="shared" si="1535"/>
        <v>1.4683280295259643E-2</v>
      </c>
      <c r="AI1246" s="13">
        <f t="shared" si="1536"/>
        <v>1.3366733877970969E-2</v>
      </c>
      <c r="AJ1246" s="13">
        <f t="shared" si="1537"/>
        <v>6.0841164566673355E-3</v>
      </c>
      <c r="AK1246" s="13">
        <f t="shared" si="1538"/>
        <v>1.8461988493836061E-3</v>
      </c>
      <c r="AL1246" s="13">
        <f t="shared" si="1539"/>
        <v>2.0787163373506637E-5</v>
      </c>
      <c r="AM1246" s="13">
        <f t="shared" si="1540"/>
        <v>5.3878417591287015E-4</v>
      </c>
      <c r="AN1246" s="13">
        <f t="shared" si="1541"/>
        <v>7.3202710259181493E-4</v>
      </c>
      <c r="AO1246" s="13">
        <f t="shared" si="1542"/>
        <v>4.9728973389116891E-4</v>
      </c>
      <c r="AP1246" s="13">
        <f t="shared" si="1543"/>
        <v>2.2521668806885196E-4</v>
      </c>
      <c r="AQ1246" s="13">
        <f t="shared" si="1544"/>
        <v>7.6498497447068439E-5</v>
      </c>
      <c r="AR1246" s="13">
        <f t="shared" si="1545"/>
        <v>3.9899312606466054E-3</v>
      </c>
      <c r="AS1246" s="13">
        <f t="shared" si="1546"/>
        <v>3.6321822017984797E-3</v>
      </c>
      <c r="AT1246" s="13">
        <f t="shared" si="1547"/>
        <v>1.6532549917819442E-3</v>
      </c>
      <c r="AU1246" s="13">
        <f t="shared" si="1548"/>
        <v>5.0167308356182196E-4</v>
      </c>
      <c r="AV1246" s="13">
        <f t="shared" si="1549"/>
        <v>1.1417289711272568E-4</v>
      </c>
      <c r="AW1246" s="13">
        <f t="shared" si="1550"/>
        <v>7.1417931855594448E-7</v>
      </c>
      <c r="AX1246" s="13">
        <f t="shared" si="1551"/>
        <v>8.1745865050493935E-5</v>
      </c>
      <c r="AY1246" s="13">
        <f t="shared" si="1552"/>
        <v>1.1106523060070659E-4</v>
      </c>
      <c r="AZ1246" s="13">
        <f t="shared" si="1553"/>
        <v>7.5450210483237167E-5</v>
      </c>
      <c r="BA1246" s="13">
        <f t="shared" si="1554"/>
        <v>3.4170515417982193E-5</v>
      </c>
      <c r="BB1246" s="13">
        <f t="shared" si="1555"/>
        <v>1.1606569250624932E-5</v>
      </c>
      <c r="BC1246" s="13">
        <f t="shared" si="1556"/>
        <v>3.1538874523071399E-6</v>
      </c>
      <c r="BD1246" s="13">
        <f t="shared" si="1557"/>
        <v>9.0349653622838076E-4</v>
      </c>
      <c r="BE1246" s="13">
        <f t="shared" si="1558"/>
        <v>8.224863597633699E-4</v>
      </c>
      <c r="BF1246" s="13">
        <f t="shared" si="1559"/>
        <v>3.7436989787518218E-4</v>
      </c>
      <c r="BG1246" s="13">
        <f t="shared" si="1560"/>
        <v>1.1360092786251715E-4</v>
      </c>
      <c r="BH1246" s="13">
        <f t="shared" si="1561"/>
        <v>2.5853783018755505E-5</v>
      </c>
      <c r="BI1246" s="13">
        <f t="shared" si="1562"/>
        <v>4.7071312458984698E-6</v>
      </c>
      <c r="BJ1246" s="14">
        <f t="shared" si="1563"/>
        <v>0.25121984992196117</v>
      </c>
      <c r="BK1246" s="14">
        <f t="shared" si="1564"/>
        <v>0.27686194184836144</v>
      </c>
      <c r="BL1246" s="14">
        <f t="shared" si="1565"/>
        <v>0.42823070495276833</v>
      </c>
      <c r="BM1246" s="14">
        <f t="shared" si="1566"/>
        <v>0.39515550724453313</v>
      </c>
      <c r="BN1246" s="14">
        <f t="shared" si="1567"/>
        <v>0.60427519674468766</v>
      </c>
    </row>
    <row r="1247" spans="1:66" x14ac:dyDescent="0.25">
      <c r="A1247" t="s">
        <v>72</v>
      </c>
      <c r="B1247" t="s">
        <v>88</v>
      </c>
      <c r="C1247" t="s">
        <v>75</v>
      </c>
      <c r="D1247" s="11">
        <v>44467</v>
      </c>
      <c r="E1247" s="10">
        <f>VLOOKUP(A1247,home!$A$2:$E$405,3,FALSE)</f>
        <v>1.37037037037037</v>
      </c>
      <c r="F1247" s="10">
        <f>VLOOKUP(B1247,home!$B$2:$E$405,3,FALSE)</f>
        <v>1.0900000000000001</v>
      </c>
      <c r="G1247" s="10">
        <f>VLOOKUP(C1247,away!$B$2:$E$405,4,FALSE)</f>
        <v>0.55000000000000004</v>
      </c>
      <c r="H1247" s="10">
        <f>VLOOKUP(A1247,away!$A$2:$E$405,3,FALSE)</f>
        <v>1.17592592592593</v>
      </c>
      <c r="I1247" s="10">
        <f>VLOOKUP(C1247,away!$B$2:$E$405,3,FALSE)</f>
        <v>0.73</v>
      </c>
      <c r="J1247" s="10">
        <f>VLOOKUP(B1247,home!$B$2:$E$405,4,FALSE)</f>
        <v>1.49</v>
      </c>
      <c r="K1247" s="12">
        <f t="shared" si="1512"/>
        <v>0.82153703703703695</v>
      </c>
      <c r="L1247" s="12">
        <f t="shared" si="1513"/>
        <v>1.2790546296296341</v>
      </c>
      <c r="M1247" s="13">
        <f t="shared" si="1514"/>
        <v>0.12238399629616528</v>
      </c>
      <c r="N1247" s="13">
        <f t="shared" si="1515"/>
        <v>0.10054298569790333</v>
      </c>
      <c r="O1247" s="13">
        <f t="shared" si="1516"/>
        <v>0.15653581705518618</v>
      </c>
      <c r="P1247" s="13">
        <f t="shared" si="1517"/>
        <v>0.12859997133368933</v>
      </c>
      <c r="Q1247" s="13">
        <f t="shared" si="1518"/>
        <v>4.1299893282556337E-2</v>
      </c>
      <c r="R1247" s="13">
        <f t="shared" si="1519"/>
        <v>0.10010893075364669</v>
      </c>
      <c r="S1247" s="13">
        <f t="shared" si="1520"/>
        <v>3.3782915102323542E-2</v>
      </c>
      <c r="T1247" s="13">
        <f t="shared" si="1521"/>
        <v>5.2824819706263508E-2</v>
      </c>
      <c r="U1247" s="13">
        <f t="shared" si="1522"/>
        <v>8.2243194352296808E-2</v>
      </c>
      <c r="V1247" s="13">
        <f t="shared" si="1523"/>
        <v>3.9443083021099912E-3</v>
      </c>
      <c r="W1247" s="13">
        <f t="shared" si="1524"/>
        <v>1.1309797319099054E-2</v>
      </c>
      <c r="X1247" s="13">
        <f t="shared" si="1525"/>
        <v>1.4465848621166469E-2</v>
      </c>
      <c r="Y1247" s="13">
        <f t="shared" si="1526"/>
        <v>9.2513053252122179E-3</v>
      </c>
      <c r="Z1247" s="13">
        <f t="shared" si="1527"/>
        <v>4.268159711590807E-2</v>
      </c>
      <c r="AA1247" s="13">
        <f t="shared" si="1528"/>
        <v>3.5064512830611662E-2</v>
      </c>
      <c r="AB1247" s="13">
        <f t="shared" si="1529"/>
        <v>1.4403397988003932E-2</v>
      </c>
      <c r="AC1247" s="13">
        <f t="shared" si="1530"/>
        <v>2.5904016759423687E-4</v>
      </c>
      <c r="AD1247" s="13">
        <f t="shared" si="1531"/>
        <v>2.3228543447555146E-3</v>
      </c>
      <c r="AE1247" s="13">
        <f t="shared" si="1532"/>
        <v>2.9710576036148508E-3</v>
      </c>
      <c r="AF1247" s="13">
        <f t="shared" si="1533"/>
        <v>1.9000724913999509E-3</v>
      </c>
      <c r="AG1247" s="13">
        <f t="shared" si="1534"/>
        <v>8.1009883891900662E-4</v>
      </c>
      <c r="AH1247" s="13">
        <f t="shared" si="1535"/>
        <v>1.3648023597772275E-2</v>
      </c>
      <c r="AI1247" s="13">
        <f t="shared" si="1536"/>
        <v>1.1212356867925396E-2</v>
      </c>
      <c r="AJ1247" s="13">
        <f t="shared" si="1537"/>
        <v>4.6056832197386502E-3</v>
      </c>
      <c r="AK1247" s="13">
        <f t="shared" si="1538"/>
        <v>1.2612464486250973E-3</v>
      </c>
      <c r="AL1247" s="13">
        <f t="shared" si="1539"/>
        <v>1.0887880486032709E-5</v>
      </c>
      <c r="AM1247" s="13">
        <f t="shared" si="1540"/>
        <v>3.8166217517181082E-4</v>
      </c>
      <c r="AN1247" s="13">
        <f t="shared" si="1541"/>
        <v>4.8816677210802102E-4</v>
      </c>
      <c r="AO1247" s="13">
        <f t="shared" si="1542"/>
        <v>3.1219598494805945E-4</v>
      </c>
      <c r="AP1247" s="13">
        <f t="shared" si="1543"/>
        <v>1.3310523996653298E-4</v>
      </c>
      <c r="AQ1247" s="13">
        <f t="shared" si="1544"/>
        <v>4.2562218351789385E-5</v>
      </c>
      <c r="AR1247" s="13">
        <f t="shared" si="1545"/>
        <v>3.4913135536050223E-3</v>
      </c>
      <c r="AS1247" s="13">
        <f t="shared" si="1546"/>
        <v>2.868243392195918E-3</v>
      </c>
      <c r="AT1247" s="13">
        <f t="shared" si="1547"/>
        <v>1.1781840889628472E-3</v>
      </c>
      <c r="AU1247" s="13">
        <f t="shared" si="1548"/>
        <v>3.226406218435728E-4</v>
      </c>
      <c r="AV1247" s="13">
        <f t="shared" si="1549"/>
        <v>6.6265305124288943E-5</v>
      </c>
      <c r="AW1247" s="13">
        <f t="shared" si="1550"/>
        <v>3.1780233635378613E-7</v>
      </c>
      <c r="AX1247" s="13">
        <f t="shared" si="1551"/>
        <v>5.2258268756626661E-5</v>
      </c>
      <c r="AY1247" s="13">
        <f t="shared" si="1552"/>
        <v>6.6841180589592982E-5</v>
      </c>
      <c r="AZ1247" s="13">
        <f t="shared" si="1553"/>
        <v>4.2746760741514685E-5</v>
      </c>
      <c r="BA1247" s="13">
        <f t="shared" si="1554"/>
        <v>1.8225147409368213E-5</v>
      </c>
      <c r="BB1247" s="13">
        <f t="shared" si="1555"/>
        <v>5.8277397924087396E-6</v>
      </c>
      <c r="BC1247" s="13">
        <f t="shared" si="1556"/>
        <v>1.4907995123514472E-6</v>
      </c>
      <c r="BD1247" s="13">
        <f t="shared" si="1557"/>
        <v>7.4426346070453116E-4</v>
      </c>
      <c r="BE1247" s="13">
        <f t="shared" si="1558"/>
        <v>6.1143999828213173E-4</v>
      </c>
      <c r="BF1247" s="13">
        <f t="shared" si="1559"/>
        <v>2.5116030225731667E-4</v>
      </c>
      <c r="BG1247" s="13">
        <f t="shared" si="1560"/>
        <v>6.8779163512600866E-5</v>
      </c>
      <c r="BH1247" s="13">
        <f t="shared" si="1561"/>
        <v>1.4126157550506995E-5</v>
      </c>
      <c r="BI1247" s="13">
        <f t="shared" si="1562"/>
        <v>2.3210323237523778E-6</v>
      </c>
      <c r="BJ1247" s="14">
        <f t="shared" si="1563"/>
        <v>0.23924381551823828</v>
      </c>
      <c r="BK1247" s="14">
        <f t="shared" si="1564"/>
        <v>0.28904796026295809</v>
      </c>
      <c r="BL1247" s="14">
        <f t="shared" si="1565"/>
        <v>0.42870190019016918</v>
      </c>
      <c r="BM1247" s="14">
        <f t="shared" si="1566"/>
        <v>0.35013715528987305</v>
      </c>
      <c r="BN1247" s="14">
        <f t="shared" si="1567"/>
        <v>0.64947159441914715</v>
      </c>
    </row>
    <row r="1248" spans="1:66" x14ac:dyDescent="0.25">
      <c r="A1248" t="s">
        <v>72</v>
      </c>
      <c r="B1248" t="s">
        <v>102</v>
      </c>
      <c r="C1248" t="s">
        <v>103</v>
      </c>
      <c r="D1248" s="11">
        <v>44467</v>
      </c>
      <c r="E1248" s="10">
        <f>VLOOKUP(A1248,home!$A$2:$E$405,3,FALSE)</f>
        <v>1.37037037037037</v>
      </c>
      <c r="F1248" s="10">
        <f>VLOOKUP(B1248,home!$B$2:$E$405,3,FALSE)</f>
        <v>0.18</v>
      </c>
      <c r="G1248" s="10">
        <f>VLOOKUP(C1248,away!$B$2:$E$405,4,FALSE)</f>
        <v>1.0900000000000001</v>
      </c>
      <c r="H1248" s="10">
        <f>VLOOKUP(A1248,away!$A$2:$E$405,3,FALSE)</f>
        <v>1.17592592592593</v>
      </c>
      <c r="I1248" s="10">
        <f>VLOOKUP(C1248,away!$B$2:$E$405,3,FALSE)</f>
        <v>1.0900000000000001</v>
      </c>
      <c r="J1248" s="10">
        <f>VLOOKUP(B1248,home!$B$2:$E$405,4,FALSE)</f>
        <v>1.49</v>
      </c>
      <c r="K1248" s="12">
        <f t="shared" si="1512"/>
        <v>0.26886666666666659</v>
      </c>
      <c r="L1248" s="12">
        <f t="shared" si="1513"/>
        <v>1.9098212962963033</v>
      </c>
      <c r="M1248" s="13">
        <f t="shared" si="1514"/>
        <v>0.11318994265511249</v>
      </c>
      <c r="N1248" s="13">
        <f t="shared" si="1515"/>
        <v>3.0433002581871232E-2</v>
      </c>
      <c r="O1248" s="13">
        <f t="shared" si="1516"/>
        <v>0.21617256300929114</v>
      </c>
      <c r="P1248" s="13">
        <f t="shared" si="1517"/>
        <v>5.8121596441098058E-2</v>
      </c>
      <c r="Q1248" s="13">
        <f t="shared" si="1518"/>
        <v>4.091209980422888E-3</v>
      </c>
      <c r="R1248" s="13">
        <f t="shared" si="1519"/>
        <v>0.20642548225504939</v>
      </c>
      <c r="S1248" s="13">
        <f t="shared" si="1520"/>
        <v>7.4611752016584369E-3</v>
      </c>
      <c r="T1248" s="13">
        <f t="shared" si="1521"/>
        <v>7.8134799482316129E-3</v>
      </c>
      <c r="U1248" s="13">
        <f t="shared" si="1522"/>
        <v>5.5500931328974254E-2</v>
      </c>
      <c r="V1248" s="13">
        <f t="shared" si="1523"/>
        <v>4.2569095596187324E-4</v>
      </c>
      <c r="W1248" s="13">
        <f t="shared" si="1524"/>
        <v>3.6666333002323339E-4</v>
      </c>
      <c r="X1248" s="13">
        <f t="shared" si="1525"/>
        <v>7.0026143624929069E-4</v>
      </c>
      <c r="Y1248" s="13">
        <f t="shared" si="1526"/>
        <v>6.6868710196196584E-4</v>
      </c>
      <c r="Z1248" s="13">
        <f t="shared" si="1527"/>
        <v>0.13141192736964263</v>
      </c>
      <c r="AA1248" s="13">
        <f t="shared" si="1528"/>
        <v>3.5332286872117903E-2</v>
      </c>
      <c r="AB1248" s="13">
        <f t="shared" si="1529"/>
        <v>4.7498370985083818E-3</v>
      </c>
      <c r="AC1248" s="13">
        <f t="shared" si="1530"/>
        <v>1.3661680849612424E-5</v>
      </c>
      <c r="AD1248" s="13">
        <f t="shared" si="1531"/>
        <v>2.464588683306166E-5</v>
      </c>
      <c r="AE1248" s="13">
        <f t="shared" si="1532"/>
        <v>4.7069239539889802E-5</v>
      </c>
      <c r="AF1248" s="13">
        <f t="shared" si="1533"/>
        <v>4.494691803687679E-5</v>
      </c>
      <c r="AG1248" s="13">
        <f t="shared" si="1534"/>
        <v>2.8613527089903901E-5</v>
      </c>
      <c r="AH1248" s="13">
        <f t="shared" si="1535"/>
        <v>6.2743324369471679E-2</v>
      </c>
      <c r="AI1248" s="13">
        <f t="shared" si="1536"/>
        <v>1.6869588478805278E-2</v>
      </c>
      <c r="AJ1248" s="13">
        <f t="shared" si="1537"/>
        <v>2.2678350111673888E-3</v>
      </c>
      <c r="AK1248" s="13">
        <f t="shared" si="1538"/>
        <v>2.0324841333417947E-4</v>
      </c>
      <c r="AL1248" s="13">
        <f t="shared" si="1539"/>
        <v>2.8060397679241572E-7</v>
      </c>
      <c r="AM1248" s="13">
        <f t="shared" si="1540"/>
        <v>1.325291487969836E-6</v>
      </c>
      <c r="AN1248" s="13">
        <f t="shared" si="1541"/>
        <v>2.5310699075250084E-6</v>
      </c>
      <c r="AO1248" s="13">
        <f t="shared" si="1542"/>
        <v>2.4169456059029882E-6</v>
      </c>
      <c r="AP1248" s="13">
        <f t="shared" si="1543"/>
        <v>1.5386447300477661E-6</v>
      </c>
      <c r="AQ1248" s="13">
        <f t="shared" si="1544"/>
        <v>7.3463411821982561E-7</v>
      </c>
      <c r="AR1248" s="13">
        <f t="shared" si="1545"/>
        <v>2.396570741624876E-2</v>
      </c>
      <c r="AS1248" s="13">
        <f t="shared" si="1546"/>
        <v>6.4435798673154144E-3</v>
      </c>
      <c r="AT1248" s="13">
        <f t="shared" si="1547"/>
        <v>8.6623192016276865E-4</v>
      </c>
      <c r="AU1248" s="13">
        <f t="shared" si="1548"/>
        <v>7.7633629644809876E-5</v>
      </c>
      <c r="AV1248" s="13">
        <f t="shared" si="1549"/>
        <v>5.2182738059586349E-6</v>
      </c>
      <c r="AW1248" s="13">
        <f t="shared" si="1550"/>
        <v>4.0024048457177241E-9</v>
      </c>
      <c r="AX1248" s="13">
        <f t="shared" si="1551"/>
        <v>5.9387784122026014E-8</v>
      </c>
      <c r="AY1248" s="13">
        <f t="shared" si="1552"/>
        <v>1.1342005485609272E-7</v>
      </c>
      <c r="AZ1248" s="13">
        <f t="shared" si="1553"/>
        <v>1.0830601809563043E-7</v>
      </c>
      <c r="BA1248" s="13">
        <f t="shared" si="1554"/>
        <v>6.8948379958695912E-8</v>
      </c>
      <c r="BB1248" s="13">
        <f t="shared" si="1555"/>
        <v>3.2919771097561694E-8</v>
      </c>
      <c r="BC1248" s="13">
        <f t="shared" si="1556"/>
        <v>1.2574175982264568E-8</v>
      </c>
      <c r="BD1248" s="13">
        <f t="shared" si="1557"/>
        <v>7.6283697340596857E-3</v>
      </c>
      <c r="BE1248" s="13">
        <f t="shared" si="1558"/>
        <v>2.0510143424975133E-3</v>
      </c>
      <c r="BF1248" s="13">
        <f t="shared" si="1559"/>
        <v>2.7572469477641563E-4</v>
      </c>
      <c r="BG1248" s="13">
        <f t="shared" si="1560"/>
        <v>2.4711059867406305E-5</v>
      </c>
      <c r="BH1248" s="13">
        <f t="shared" si="1561"/>
        <v>1.6609950740874932E-6</v>
      </c>
      <c r="BI1248" s="13">
        <f t="shared" si="1562"/>
        <v>8.9317241783931487E-8</v>
      </c>
      <c r="BJ1248" s="14">
        <f t="shared" si="1563"/>
        <v>4.4227522092293733E-2</v>
      </c>
      <c r="BK1248" s="14">
        <f t="shared" si="1564"/>
        <v>0.17921246095871213</v>
      </c>
      <c r="BL1248" s="14">
        <f t="shared" si="1565"/>
        <v>0.6416050380874142</v>
      </c>
      <c r="BM1248" s="14">
        <f t="shared" si="1566"/>
        <v>0.36802304216756748</v>
      </c>
      <c r="BN1248" s="14">
        <f t="shared" si="1567"/>
        <v>0.62843379692284518</v>
      </c>
    </row>
    <row r="1249" spans="1:66" x14ac:dyDescent="0.25">
      <c r="A1249" t="s">
        <v>72</v>
      </c>
      <c r="B1249" t="s">
        <v>73</v>
      </c>
      <c r="C1249" t="s">
        <v>237</v>
      </c>
      <c r="D1249" s="11">
        <v>44467</v>
      </c>
      <c r="E1249" s="10">
        <f>VLOOKUP(A1249,home!$A$2:$E$405,3,FALSE)</f>
        <v>1.37037037037037</v>
      </c>
      <c r="F1249" s="10">
        <f>VLOOKUP(B1249,home!$B$2:$E$405,3,FALSE)</f>
        <v>1.0900000000000001</v>
      </c>
      <c r="G1249" s="10">
        <f>VLOOKUP(C1249,away!$B$2:$E$405,4,FALSE)</f>
        <v>0.91</v>
      </c>
      <c r="H1249" s="10">
        <f>VLOOKUP(A1249,away!$A$2:$E$405,3,FALSE)</f>
        <v>1.17592592592593</v>
      </c>
      <c r="I1249" s="10">
        <f>VLOOKUP(C1249,away!$B$2:$E$405,3,FALSE)</f>
        <v>0.55000000000000004</v>
      </c>
      <c r="J1249" s="10">
        <f>VLOOKUP(B1249,home!$B$2:$E$405,4,FALSE)</f>
        <v>1.49</v>
      </c>
      <c r="K1249" s="12">
        <f t="shared" si="1512"/>
        <v>1.3592703703703704</v>
      </c>
      <c r="L1249" s="12">
        <f t="shared" si="1513"/>
        <v>0.96367129629629977</v>
      </c>
      <c r="M1249" s="13">
        <f t="shared" si="1514"/>
        <v>9.7984922257208118E-2</v>
      </c>
      <c r="N1249" s="13">
        <f t="shared" si="1515"/>
        <v>0.13318800156726723</v>
      </c>
      <c r="O1249" s="13">
        <f t="shared" si="1516"/>
        <v>9.4425257049095906E-2</v>
      </c>
      <c r="P1249" s="13">
        <f t="shared" si="1517"/>
        <v>0.12834945412144202</v>
      </c>
      <c r="Q1249" s="13">
        <f t="shared" si="1518"/>
        <v>9.0519252109614395E-2</v>
      </c>
      <c r="R1249" s="13">
        <f t="shared" si="1519"/>
        <v>4.5497454931806784E-2</v>
      </c>
      <c r="S1249" s="13">
        <f t="shared" si="1520"/>
        <v>4.2030911475413997E-2</v>
      </c>
      <c r="T1249" s="13">
        <f t="shared" si="1521"/>
        <v>8.7230805020243662E-2</v>
      </c>
      <c r="U1249" s="13">
        <f t="shared" si="1522"/>
        <v>6.1843342416066246E-2</v>
      </c>
      <c r="V1249" s="13">
        <f t="shared" si="1523"/>
        <v>6.1173182111690693E-3</v>
      </c>
      <c r="W1249" s="13">
        <f t="shared" si="1524"/>
        <v>4.101337911356151E-2</v>
      </c>
      <c r="X1249" s="13">
        <f t="shared" si="1525"/>
        <v>3.9523416215857407E-2</v>
      </c>
      <c r="Y1249" s="13">
        <f t="shared" si="1526"/>
        <v>1.9043790869396754E-2</v>
      </c>
      <c r="Z1249" s="13">
        <f t="shared" si="1527"/>
        <v>1.4614863790772242E-2</v>
      </c>
      <c r="AA1249" s="13">
        <f t="shared" si="1528"/>
        <v>1.98655513177955E-2</v>
      </c>
      <c r="AB1249" s="13">
        <f t="shared" si="1529"/>
        <v>1.3501327648675744E-2</v>
      </c>
      <c r="AC1249" s="13">
        <f t="shared" si="1530"/>
        <v>5.008133107393389E-4</v>
      </c>
      <c r="AD1249" s="13">
        <f t="shared" si="1531"/>
        <v>1.3937067754457792E-2</v>
      </c>
      <c r="AE1249" s="13">
        <f t="shared" si="1532"/>
        <v>1.34307521495077E-2</v>
      </c>
      <c r="AF1249" s="13">
        <f t="shared" si="1533"/>
        <v>6.4714151670752004E-3</v>
      </c>
      <c r="AG1249" s="13">
        <f t="shared" si="1534"/>
        <v>2.0787723476422982E-3</v>
      </c>
      <c r="AH1249" s="13">
        <f t="shared" si="1535"/>
        <v>3.5209811836118344E-3</v>
      </c>
      <c r="AI1249" s="13">
        <f t="shared" si="1536"/>
        <v>4.7859653975151637E-3</v>
      </c>
      <c r="AJ1249" s="13">
        <f t="shared" si="1537"/>
        <v>3.2527104792301064E-3</v>
      </c>
      <c r="AK1249" s="13">
        <f t="shared" si="1538"/>
        <v>1.4737709926035646E-3</v>
      </c>
      <c r="AL1249" s="13">
        <f t="shared" si="1539"/>
        <v>2.624041069560279E-5</v>
      </c>
      <c r="AM1249" s="13">
        <f t="shared" si="1540"/>
        <v>3.7888486496957595E-3</v>
      </c>
      <c r="AN1249" s="13">
        <f t="shared" si="1541"/>
        <v>3.6512046897227974E-3</v>
      </c>
      <c r="AO1249" s="13">
        <f t="shared" si="1542"/>
        <v>1.7592805781941488E-3</v>
      </c>
      <c r="AP1249" s="13">
        <f t="shared" si="1543"/>
        <v>5.6512273177908648E-4</v>
      </c>
      <c r="AQ1249" s="13">
        <f t="shared" si="1544"/>
        <v>1.3614813887501457E-4</v>
      </c>
      <c r="AR1249" s="13">
        <f t="shared" si="1545"/>
        <v>6.7861370028921941E-4</v>
      </c>
      <c r="AS1249" s="13">
        <f t="shared" si="1546"/>
        <v>9.2241949573053481E-4</v>
      </c>
      <c r="AT1249" s="13">
        <f t="shared" si="1547"/>
        <v>6.2690874479924715E-4</v>
      </c>
      <c r="AU1249" s="13">
        <f t="shared" si="1548"/>
        <v>2.8404616057723232E-4</v>
      </c>
      <c r="AV1249" s="13">
        <f t="shared" si="1549"/>
        <v>9.6523882472524075E-5</v>
      </c>
      <c r="AW1249" s="13">
        <f t="shared" si="1550"/>
        <v>9.5477909342189146E-7</v>
      </c>
      <c r="AX1249" s="13">
        <f t="shared" si="1551"/>
        <v>8.5834495122487093E-4</v>
      </c>
      <c r="AY1249" s="13">
        <f t="shared" si="1552"/>
        <v>8.2716239181625554E-4</v>
      </c>
      <c r="AZ1249" s="13">
        <f t="shared" si="1553"/>
        <v>3.9855632718455944E-4</v>
      </c>
      <c r="BA1249" s="13">
        <f t="shared" si="1554"/>
        <v>1.280257641550122E-4</v>
      </c>
      <c r="BB1249" s="13">
        <f t="shared" si="1555"/>
        <v>3.0843688525646236E-5</v>
      </c>
      <c r="BC1249" s="13">
        <f t="shared" si="1556"/>
        <v>5.9446354608137641E-6</v>
      </c>
      <c r="BD1249" s="13">
        <f t="shared" si="1557"/>
        <v>1.0899342404035675E-4</v>
      </c>
      <c r="BE1249" s="13">
        <f t="shared" si="1558"/>
        <v>1.4815153186327056E-4</v>
      </c>
      <c r="BF1249" s="13">
        <f t="shared" si="1559"/>
        <v>1.0068899379336274E-4</v>
      </c>
      <c r="BG1249" s="13">
        <f t="shared" si="1560"/>
        <v>4.5621188628574717E-5</v>
      </c>
      <c r="BH1249" s="13">
        <f t="shared" si="1561"/>
        <v>1.5502882490974822E-5</v>
      </c>
      <c r="BI1249" s="13">
        <f t="shared" si="1562"/>
        <v>4.2145217650631371E-6</v>
      </c>
      <c r="BJ1249" s="14">
        <f t="shared" si="1563"/>
        <v>0.45858613486125799</v>
      </c>
      <c r="BK1249" s="14">
        <f t="shared" si="1564"/>
        <v>0.27583682217848438</v>
      </c>
      <c r="BL1249" s="14">
        <f t="shared" si="1565"/>
        <v>0.25119804594285117</v>
      </c>
      <c r="BM1249" s="14">
        <f t="shared" si="1566"/>
        <v>0.40944531712420834</v>
      </c>
      <c r="BN1249" s="14">
        <f t="shared" si="1567"/>
        <v>0.58996434203643455</v>
      </c>
    </row>
    <row r="1250" spans="1:66" x14ac:dyDescent="0.25">
      <c r="A1250" t="s">
        <v>72</v>
      </c>
      <c r="B1250" t="s">
        <v>80</v>
      </c>
      <c r="C1250" t="s">
        <v>76</v>
      </c>
      <c r="D1250" s="11">
        <v>44467</v>
      </c>
      <c r="E1250" s="10">
        <f>VLOOKUP(A1250,home!$A$2:$E$405,3,FALSE)</f>
        <v>1.37037037037037</v>
      </c>
      <c r="F1250" s="10">
        <f>VLOOKUP(B1250,home!$B$2:$E$405,3,FALSE)</f>
        <v>1.0900000000000001</v>
      </c>
      <c r="G1250" s="10">
        <f>VLOOKUP(C1250,away!$B$2:$E$405,4,FALSE)</f>
        <v>1.0900000000000001</v>
      </c>
      <c r="H1250" s="10">
        <f>VLOOKUP(A1250,away!$A$2:$E$405,3,FALSE)</f>
        <v>1.17592592592593</v>
      </c>
      <c r="I1250" s="10">
        <f>VLOOKUP(C1250,away!$B$2:$E$405,3,FALSE)</f>
        <v>0.73</v>
      </c>
      <c r="J1250" s="10">
        <f>VLOOKUP(B1250,home!$B$2:$E$405,4,FALSE)</f>
        <v>1.28</v>
      </c>
      <c r="K1250" s="12">
        <f t="shared" si="1512"/>
        <v>1.6281370370370369</v>
      </c>
      <c r="L1250" s="12">
        <f t="shared" si="1513"/>
        <v>1.0987851851851891</v>
      </c>
      <c r="M1250" s="13">
        <f t="shared" si="1514"/>
        <v>6.5420329367610747E-2</v>
      </c>
      <c r="N1250" s="13">
        <f t="shared" si="1515"/>
        <v>0.10651326121856881</v>
      </c>
      <c r="O1250" s="13">
        <f t="shared" si="1516"/>
        <v>7.1882888719066243E-2</v>
      </c>
      <c r="P1250" s="13">
        <f t="shared" si="1517"/>
        <v>0.11703519345272353</v>
      </c>
      <c r="Q1250" s="13">
        <f t="shared" si="1518"/>
        <v>8.6709092762776288E-2</v>
      </c>
      <c r="R1250" s="13">
        <f t="shared" si="1519"/>
        <v>3.9491926596412763E-2</v>
      </c>
      <c r="S1250" s="13">
        <f t="shared" si="1520"/>
        <v>5.2343196063523077E-2</v>
      </c>
      <c r="T1250" s="13">
        <f t="shared" si="1521"/>
        <v>9.5274666548586878E-2</v>
      </c>
      <c r="U1250" s="13">
        <f t="shared" si="1522"/>
        <v>6.4298268355567623E-2</v>
      </c>
      <c r="V1250" s="13">
        <f t="shared" si="1523"/>
        <v>1.0404506326746417E-2</v>
      </c>
      <c r="W1250" s="13">
        <f t="shared" si="1524"/>
        <v>4.7058095124985398E-2</v>
      </c>
      <c r="X1250" s="13">
        <f t="shared" si="1525"/>
        <v>5.1706737766369318E-2</v>
      </c>
      <c r="Y1250" s="13">
        <f t="shared" si="1526"/>
        <v>2.8407298715971054E-2</v>
      </c>
      <c r="Z1250" s="13">
        <f t="shared" si="1527"/>
        <v>1.4464381292853101E-2</v>
      </c>
      <c r="AA1250" s="13">
        <f t="shared" si="1528"/>
        <v>2.3549994900719792E-2</v>
      </c>
      <c r="AB1250" s="13">
        <f t="shared" si="1529"/>
        <v>1.917130945994763E-2</v>
      </c>
      <c r="AC1250" s="13">
        <f t="shared" si="1530"/>
        <v>1.1633362122502222E-3</v>
      </c>
      <c r="AD1250" s="13">
        <f t="shared" si="1531"/>
        <v>1.9154256891350183E-2</v>
      </c>
      <c r="AE1250" s="13">
        <f t="shared" si="1532"/>
        <v>2.1046413705446892E-2</v>
      </c>
      <c r="AF1250" s="13">
        <f t="shared" si="1533"/>
        <v>1.156274379041178E-2</v>
      </c>
      <c r="AG1250" s="13">
        <f t="shared" si="1534"/>
        <v>4.2349905256655026E-3</v>
      </c>
      <c r="AH1250" s="13">
        <f t="shared" si="1535"/>
        <v>3.9733119693641933E-3</v>
      </c>
      <c r="AI1250" s="13">
        <f t="shared" si="1536"/>
        <v>6.4690963770244114E-3</v>
      </c>
      <c r="AJ1250" s="13">
        <f t="shared" si="1537"/>
        <v>5.2662877037977784E-3</v>
      </c>
      <c r="AK1250" s="13">
        <f t="shared" si="1538"/>
        <v>2.8580793527486323E-3</v>
      </c>
      <c r="AL1250" s="13">
        <f t="shared" si="1539"/>
        <v>8.3247076232955289E-5</v>
      </c>
      <c r="AM1250" s="13">
        <f t="shared" si="1540"/>
        <v>6.2371510123458221E-3</v>
      </c>
      <c r="AN1250" s="13">
        <f t="shared" si="1541"/>
        <v>6.8532891301283936E-3</v>
      </c>
      <c r="AO1250" s="13">
        <f t="shared" si="1542"/>
        <v>3.7651462829878845E-3</v>
      </c>
      <c r="AP1250" s="13">
        <f t="shared" si="1543"/>
        <v>1.3790289852673901E-3</v>
      </c>
      <c r="AQ1250" s="13">
        <f t="shared" si="1544"/>
        <v>3.7881415473819301E-4</v>
      </c>
      <c r="AR1250" s="13">
        <f t="shared" si="1545"/>
        <v>8.7316326561127304E-4</v>
      </c>
      <c r="AS1250" s="13">
        <f t="shared" si="1546"/>
        <v>1.4216294521219213E-3</v>
      </c>
      <c r="AT1250" s="13">
        <f t="shared" si="1547"/>
        <v>1.1573037819711857E-3</v>
      </c>
      <c r="AU1250" s="13">
        <f t="shared" si="1548"/>
        <v>6.280830501767745E-4</v>
      </c>
      <c r="AV1250" s="13">
        <f t="shared" si="1549"/>
        <v>2.5565131908199945E-4</v>
      </c>
      <c r="AW1250" s="13">
        <f t="shared" si="1550"/>
        <v>4.1368544361419064E-6</v>
      </c>
      <c r="AX1250" s="13">
        <f t="shared" si="1551"/>
        <v>1.6924894281322139E-3</v>
      </c>
      <c r="AY1250" s="13">
        <f t="shared" si="1552"/>
        <v>1.8596823097142294E-3</v>
      </c>
      <c r="AZ1250" s="13">
        <f t="shared" si="1553"/>
        <v>1.0216956855324847E-3</v>
      </c>
      <c r="BA1250" s="13">
        <f t="shared" si="1554"/>
        <v>3.7420802767690673E-4</v>
      </c>
      <c r="BB1250" s="13">
        <f t="shared" si="1555"/>
        <v>1.0279355924718855E-4</v>
      </c>
      <c r="BC1250" s="13">
        <f t="shared" si="1556"/>
        <v>2.2589608006653362E-5</v>
      </c>
      <c r="BD1250" s="13">
        <f t="shared" si="1557"/>
        <v>1.5990314341693114E-4</v>
      </c>
      <c r="BE1250" s="13">
        <f t="shared" si="1558"/>
        <v>2.6034423013575065E-4</v>
      </c>
      <c r="BF1250" s="13">
        <f t="shared" si="1559"/>
        <v>2.1193804173145477E-4</v>
      </c>
      <c r="BG1250" s="13">
        <f t="shared" si="1560"/>
        <v>1.1502139176669424E-4</v>
      </c>
      <c r="BH1250" s="13">
        <f t="shared" si="1561"/>
        <v>4.6817646996725431E-5</v>
      </c>
      <c r="BI1250" s="13">
        <f t="shared" si="1562"/>
        <v>1.5245109012458884E-5</v>
      </c>
      <c r="BJ1250" s="14">
        <f t="shared" si="1563"/>
        <v>0.49535444523390948</v>
      </c>
      <c r="BK1250" s="14">
        <f t="shared" si="1564"/>
        <v>0.24830949080880119</v>
      </c>
      <c r="BL1250" s="14">
        <f t="shared" si="1565"/>
        <v>0.24210626386667225</v>
      </c>
      <c r="BM1250" s="14">
        <f t="shared" si="1566"/>
        <v>0.51132634362979945</v>
      </c>
      <c r="BN1250" s="14">
        <f t="shared" si="1567"/>
        <v>0.4870526921171584</v>
      </c>
    </row>
    <row r="1251" spans="1:66" s="15" customFormat="1" x14ac:dyDescent="0.25">
      <c r="A1251" s="15" t="s">
        <v>72</v>
      </c>
      <c r="B1251" s="15" t="s">
        <v>365</v>
      </c>
      <c r="C1251" s="15" t="s">
        <v>74</v>
      </c>
      <c r="D1251" s="23">
        <v>44467</v>
      </c>
      <c r="E1251" s="15">
        <f>VLOOKUP(A1251,home!$A$2:$E$405,3,FALSE)</f>
        <v>1.37037037037037</v>
      </c>
      <c r="F1251" s="15">
        <f>VLOOKUP(B1251,home!$B$2:$E$405,3,FALSE)</f>
        <v>1.0900000000000001</v>
      </c>
      <c r="G1251" s="15">
        <f>VLOOKUP(C1251,away!$B$2:$E$405,4,FALSE)</f>
        <v>0.73</v>
      </c>
      <c r="H1251" s="15">
        <f>VLOOKUP(A1251,away!$A$2:$E$405,3,FALSE)</f>
        <v>1.17592592592593</v>
      </c>
      <c r="I1251" s="15">
        <f>VLOOKUP(C1251,away!$B$2:$E$405,3,FALSE)</f>
        <v>1.28</v>
      </c>
      <c r="J1251" s="15">
        <f>VLOOKUP(B1251,home!$B$2:$E$405,4,FALSE)</f>
        <v>1.06</v>
      </c>
      <c r="K1251" s="20">
        <f t="shared" si="1512"/>
        <v>1.0904037037037035</v>
      </c>
      <c r="L1251" s="20">
        <f t="shared" si="1513"/>
        <v>1.595496296296302</v>
      </c>
      <c r="M1251" s="21">
        <f t="shared" si="1514"/>
        <v>6.8159822543017612E-2</v>
      </c>
      <c r="N1251" s="21">
        <f t="shared" si="1515"/>
        <v>7.4321722944693608E-2</v>
      </c>
      <c r="O1251" s="21">
        <f t="shared" si="1516"/>
        <v>0.1087487444235978</v>
      </c>
      <c r="P1251" s="21">
        <f t="shared" si="1517"/>
        <v>0.11858003369261853</v>
      </c>
      <c r="Q1251" s="21">
        <f t="shared" si="1518"/>
        <v>4.0520340982267207E-2</v>
      </c>
      <c r="R1251" s="21">
        <f t="shared" si="1519"/>
        <v>8.6754109477361716E-2</v>
      </c>
      <c r="S1251" s="21">
        <f t="shared" si="1520"/>
        <v>5.1574460825760303E-2</v>
      </c>
      <c r="T1251" s="21">
        <f t="shared" si="1521"/>
        <v>6.4650053961870596E-2</v>
      </c>
      <c r="U1251" s="21">
        <f t="shared" si="1522"/>
        <v>9.4597002285631795E-2</v>
      </c>
      <c r="V1251" s="21">
        <f t="shared" si="1523"/>
        <v>9.9695442502680549E-3</v>
      </c>
      <c r="W1251" s="21">
        <f t="shared" si="1524"/>
        <v>1.472784329413371E-2</v>
      </c>
      <c r="X1251" s="21">
        <f t="shared" si="1525"/>
        <v>2.3498219428222663E-2</v>
      </c>
      <c r="Y1251" s="21">
        <f t="shared" si="1526"/>
        <v>1.8745661033643536E-2</v>
      </c>
      <c r="Z1251" s="21">
        <f t="shared" si="1527"/>
        <v>4.6138620119871507E-2</v>
      </c>
      <c r="AA1251" s="21">
        <f t="shared" si="1528"/>
        <v>5.0309722262486117E-2</v>
      </c>
      <c r="AB1251" s="21">
        <f t="shared" si="1529"/>
        <v>2.7428953743659758E-2</v>
      </c>
      <c r="AC1251" s="21">
        <f t="shared" si="1530"/>
        <v>1.0840228607097715E-3</v>
      </c>
      <c r="AD1251" s="21">
        <f t="shared" si="1531"/>
        <v>4.0148237188727866E-3</v>
      </c>
      <c r="AE1251" s="21">
        <f t="shared" si="1532"/>
        <v>6.4056363737440775E-3</v>
      </c>
      <c r="AF1251" s="21">
        <f t="shared" si="1533"/>
        <v>5.1100845548647756E-3</v>
      </c>
      <c r="AG1251" s="21">
        <f t="shared" si="1534"/>
        <v>2.7177069936825619E-3</v>
      </c>
      <c r="AH1251" s="21">
        <f t="shared" si="1535"/>
        <v>1.8403499379369262E-2</v>
      </c>
      <c r="AI1251" s="21">
        <f t="shared" si="1536"/>
        <v>2.0067243884373056E-2</v>
      </c>
      <c r="AJ1251" s="21">
        <f t="shared" si="1537"/>
        <v>1.0940698527322936E-2</v>
      </c>
      <c r="AK1251" s="21">
        <f t="shared" si="1538"/>
        <v>3.9765927317661947E-3</v>
      </c>
      <c r="AL1251" s="21">
        <f t="shared" si="1539"/>
        <v>7.5436503529865224E-5</v>
      </c>
      <c r="AM1251" s="21">
        <f t="shared" si="1540"/>
        <v>8.7555573055527304E-4</v>
      </c>
      <c r="AN1251" s="21">
        <f t="shared" si="1541"/>
        <v>1.3969459253019411E-3</v>
      </c>
      <c r="AO1251" s="21">
        <f t="shared" si="1542"/>
        <v>1.1144110249727288E-3</v>
      </c>
      <c r="AP1251" s="21">
        <f t="shared" si="1543"/>
        <v>5.9267955429858482E-4</v>
      </c>
      <c r="AQ1251" s="21">
        <f t="shared" si="1544"/>
        <v>2.3640450844348386E-4</v>
      </c>
      <c r="AR1251" s="21">
        <f t="shared" si="1545"/>
        <v>5.8725430197349871E-3</v>
      </c>
      <c r="AS1251" s="21">
        <f t="shared" si="1546"/>
        <v>6.4034426588783621E-3</v>
      </c>
      <c r="AT1251" s="21">
        <f t="shared" si="1547"/>
        <v>3.4911687958476276E-3</v>
      </c>
      <c r="AU1251" s="21">
        <f t="shared" si="1548"/>
        <v>1.2689277950823509E-3</v>
      </c>
      <c r="AV1251" s="21">
        <f t="shared" si="1549"/>
        <v>3.4591089187259227E-4</v>
      </c>
      <c r="AW1251" s="21">
        <f t="shared" si="1550"/>
        <v>3.6455425223313851E-6</v>
      </c>
      <c r="AX1251" s="21">
        <f t="shared" si="1551"/>
        <v>1.5911820189941188E-4</v>
      </c>
      <c r="AY1251" s="21">
        <f t="shared" si="1552"/>
        <v>2.5387250180383886E-4</v>
      </c>
      <c r="AZ1251" s="21">
        <f t="shared" si="1553"/>
        <v>2.0252631817975061E-4</v>
      </c>
      <c r="BA1251" s="21">
        <f t="shared" si="1554"/>
        <v>1.0770999685277282E-4</v>
      </c>
      <c r="BB1251" s="21">
        <f t="shared" si="1555"/>
        <v>4.2962725263171357E-5</v>
      </c>
      <c r="BC1251" s="21">
        <f t="shared" si="1556"/>
        <v>1.3709373807237085E-5</v>
      </c>
      <c r="BD1251" s="21">
        <f t="shared" si="1557"/>
        <v>1.5616034396379794E-3</v>
      </c>
      <c r="BE1251" s="21">
        <f t="shared" si="1558"/>
        <v>1.7027781742976957E-3</v>
      </c>
      <c r="BF1251" s="21">
        <f t="shared" si="1559"/>
        <v>9.2835781392001883E-4</v>
      </c>
      <c r="BG1251" s="21">
        <f t="shared" si="1560"/>
        <v>3.374282662202207E-4</v>
      </c>
      <c r="BH1251" s="21">
        <f t="shared" si="1561"/>
        <v>9.1983257805211969E-5</v>
      </c>
      <c r="BI1251" s="21">
        <f t="shared" si="1562"/>
        <v>2.0059776997907152E-5</v>
      </c>
      <c r="BJ1251" s="22">
        <f t="shared" si="1563"/>
        <v>0.2597079891473737</v>
      </c>
      <c r="BK1251" s="22">
        <f t="shared" si="1564"/>
        <v>0.249697193177708</v>
      </c>
      <c r="BL1251" s="22">
        <f t="shared" si="1565"/>
        <v>0.44325077060586365</v>
      </c>
      <c r="BM1251" s="22">
        <f t="shared" si="1566"/>
        <v>0.50145957202797886</v>
      </c>
      <c r="BN1251" s="22">
        <f t="shared" si="1567"/>
        <v>0.4970847740635565</v>
      </c>
    </row>
    <row r="1252" spans="1:66" x14ac:dyDescent="0.25">
      <c r="A1252" t="s">
        <v>91</v>
      </c>
      <c r="B1252" t="s">
        <v>109</v>
      </c>
      <c r="C1252" t="s">
        <v>129</v>
      </c>
      <c r="D1252" s="7" t="s">
        <v>506</v>
      </c>
      <c r="E1252" s="10">
        <f>VLOOKUP(A1252,home!$A$2:$E$405,3,FALSE)</f>
        <v>1.375</v>
      </c>
      <c r="F1252" s="10">
        <f>VLOOKUP(B1252,home!$B$2:$E$405,3,FALSE)</f>
        <v>0.73</v>
      </c>
      <c r="G1252" s="10">
        <f>VLOOKUP(C1252,away!$B$2:$E$405,4,FALSE)</f>
        <v>1.0900000000000001</v>
      </c>
      <c r="H1252" s="10">
        <f>VLOOKUP(A1252,away!$A$2:$E$405,3,FALSE)</f>
        <v>1.1442307692307701</v>
      </c>
      <c r="I1252" s="10">
        <f>VLOOKUP(C1252,away!$B$2:$E$405,3,FALSE)</f>
        <v>1.0900000000000001</v>
      </c>
      <c r="J1252" s="10">
        <f>VLOOKUP(B1252,home!$B$2:$E$405,4,FALSE)</f>
        <v>1.0900000000000001</v>
      </c>
      <c r="K1252" s="12">
        <f t="shared" ref="K1252:K1315" si="1568">E1252*F1252*G1252</f>
        <v>1.0940875000000001</v>
      </c>
      <c r="L1252" s="12">
        <f t="shared" ref="L1252:L1315" si="1569">H1252*I1252*J1252</f>
        <v>1.3594605769230781</v>
      </c>
      <c r="M1252" s="13">
        <f t="shared" ref="M1252:M1315" si="1570">_xlfn.POISSON.DIST(0,K1252,FALSE) * _xlfn.POISSON.DIST(0,L1252,FALSE)</f>
        <v>8.5987952743172474E-2</v>
      </c>
      <c r="N1252" s="13">
        <f t="shared" ref="N1252:N1315" si="1571">_xlfn.POISSON.DIST(1,K1252,FALSE) * _xlfn.POISSON.DIST(0,L1252,FALSE)</f>
        <v>9.407834424689572E-2</v>
      </c>
      <c r="O1252" s="13">
        <f t="shared" ref="O1252:O1315" si="1572">_xlfn.POISSON.DIST(0,K1252,FALSE) * _xlfn.POISSON.DIST(1,L1252,FALSE)</f>
        <v>0.11689723184466762</v>
      </c>
      <c r="P1252" s="13">
        <f t="shared" ref="P1252:P1315" si="1573">_xlfn.POISSON.DIST(1,K1252,FALSE) * _xlfn.POISSON.DIST(1,L1252,FALSE)</f>
        <v>0.12789580014585278</v>
      </c>
      <c r="Q1252" s="13">
        <f t="shared" ref="Q1252:Q1315" si="1574">_xlfn.POISSON.DIST(2,K1252,FALSE) * _xlfn.POISSON.DIST(0,L1252,FALSE)</f>
        <v>5.1464970230612764E-2</v>
      </c>
      <c r="R1252" s="13">
        <f t="shared" ref="R1252:R1315" si="1575">_xlfn.POISSON.DIST(0,K1252,FALSE) * _xlfn.POISSON.DIST(2,L1252,FALSE)</f>
        <v>7.9458589122131357E-2</v>
      </c>
      <c r="S1252" s="13">
        <f t="shared" ref="S1252:S1315" si="1576">_xlfn.POISSON.DIST(2,K1252,FALSE) * _xlfn.POISSON.DIST(2,L1252,FALSE)</f>
        <v>4.7557056462908733E-2</v>
      </c>
      <c r="T1252" s="13">
        <f t="shared" ref="T1252:T1315" si="1577">_xlfn.POISSON.DIST(2,K1252,FALSE) * _xlfn.POISSON.DIST(1,L1252,FALSE)</f>
        <v>6.9964598121037863E-2</v>
      </c>
      <c r="U1252" s="13">
        <f t="shared" ref="U1252:U1315" si="1578">_xlfn.POISSON.DIST(1,K1252,FALSE) * _xlfn.POISSON.DIST(2,L1252,FALSE)</f>
        <v>8.6934649126159891E-2</v>
      </c>
      <c r="V1252" s="13">
        <f t="shared" ref="V1252:V1315" si="1579">_xlfn.POISSON.DIST(3,K1252,FALSE) * _xlfn.POISSON.DIST(3,L1252,FALSE)</f>
        <v>7.8594314602184624E-3</v>
      </c>
      <c r="W1252" s="13">
        <f t="shared" ref="W1252:W1315" si="1580">_xlfn.POISSON.DIST(3,K1252,FALSE) * _xlfn.POISSON.DIST(0,L1252,FALSE)</f>
        <v>1.8769060205728515E-2</v>
      </c>
      <c r="X1252" s="13">
        <f t="shared" ref="X1252:X1315" si="1581">_xlfn.POISSON.DIST(3,K1252,FALSE) * _xlfn.POISSON.DIST(1,L1252,FALSE)</f>
        <v>2.5515797415583671E-2</v>
      </c>
      <c r="Y1252" s="13">
        <f t="shared" ref="Y1252:Y1315" si="1582">_xlfn.POISSON.DIST(3,K1252,FALSE) * _xlfn.POISSON.DIST(2,L1252,FALSE)</f>
        <v>1.7343860337620889E-2</v>
      </c>
      <c r="Z1252" s="13">
        <f t="shared" ref="Z1252:Z1315" si="1583">_xlfn.POISSON.DIST(0,K1252,FALSE) * _xlfn.POISSON.DIST(3,L1252,FALSE)</f>
        <v>3.6006939803155509E-2</v>
      </c>
      <c r="AA1252" s="13">
        <f t="shared" ref="AA1252:AA1315" si="1584">_xlfn.POISSON.DIST(1,K1252,FALSE) * _xlfn.POISSON.DIST(3,L1252,FALSE)</f>
        <v>3.9394742751884905E-2</v>
      </c>
      <c r="AB1252" s="13">
        <f t="shared" ref="AB1252:AB1315" si="1585">_xlfn.POISSON.DIST(2,K1252,FALSE) * _xlfn.POISSON.DIST(3,L1252,FALSE)</f>
        <v>2.1550647805276438E-2</v>
      </c>
      <c r="AC1252" s="13">
        <f t="shared" ref="AC1252:AC1315" si="1586">_xlfn.POISSON.DIST(4,K1252,FALSE) * _xlfn.POISSON.DIST(4,L1252,FALSE)</f>
        <v>7.3061708299592386E-4</v>
      </c>
      <c r="AD1252" s="13">
        <f t="shared" ref="AD1252:AD1315" si="1587">_xlfn.POISSON.DIST(4,K1252,FALSE) * _xlfn.POISSON.DIST(0,L1252,FALSE)</f>
        <v>5.133748539458749E-3</v>
      </c>
      <c r="AE1252" s="13">
        <f t="shared" ref="AE1252:AE1315" si="1588">_xlfn.POISSON.DIST(4,K1252,FALSE) * _xlfn.POISSON.DIST(1,L1252,FALSE)</f>
        <v>6.9791287512305997E-3</v>
      </c>
      <c r="AF1252" s="13">
        <f t="shared" ref="AF1252:AF1315" si="1589">_xlfn.POISSON.DIST(4,K1252,FALSE) * _xlfn.POISSON.DIST(2,L1252,FALSE)</f>
        <v>4.743925199284198E-3</v>
      </c>
      <c r="AG1252" s="13">
        <f t="shared" ref="AG1252:AG1315" si="1590">_xlfn.POISSON.DIST(4,K1252,FALSE) * _xlfn.POISSON.DIST(3,L1252,FALSE)</f>
        <v>2.1497264294329417E-3</v>
      </c>
      <c r="AH1252" s="13">
        <f t="shared" ref="AH1252:AH1315" si="1591">_xlfn.POISSON.DIST(0,K1252,FALSE) * _xlfn.POISSON.DIST(4,L1252,FALSE)</f>
        <v>1.2237503789508081E-2</v>
      </c>
      <c r="AI1252" s="13">
        <f t="shared" ref="AI1252:AI1315" si="1592">_xlfn.POISSON.DIST(1,K1252,FALSE) * _xlfn.POISSON.DIST(4,L1252,FALSE)</f>
        <v>1.3388899927303424E-2</v>
      </c>
      <c r="AJ1252" s="13">
        <f t="shared" ref="AJ1252:AJ1315" si="1593">_xlfn.POISSON.DIST(2,K1252,FALSE) * _xlfn.POISSON.DIST(4,L1252,FALSE)</f>
        <v>7.3243140246067925E-3</v>
      </c>
      <c r="AK1252" s="13">
        <f t="shared" ref="AK1252:AK1315" si="1594">_xlfn.POISSON.DIST(3,K1252,FALSE) * _xlfn.POISSON.DIST(4,L1252,FALSE)</f>
        <v>2.6711468067989949E-3</v>
      </c>
      <c r="AL1252" s="13">
        <f t="shared" ref="AL1252:AL1315" si="1595">_xlfn.POISSON.DIST(5,K1252,FALSE) * _xlfn.POISSON.DIST(5,L1252,FALSE)</f>
        <v>4.346788285986356E-5</v>
      </c>
      <c r="AM1252" s="13">
        <f t="shared" ref="AM1252:AM1315" si="1596">_xlfn.POISSON.DIST(5,K1252,FALSE) * _xlfn.POISSON.DIST(0,L1252,FALSE)</f>
        <v>1.1233540210330152E-3</v>
      </c>
      <c r="AN1252" s="13">
        <f t="shared" ref="AN1252:AN1315" si="1597">_xlfn.POISSON.DIST(5,K1252,FALSE) * _xlfn.POISSON.DIST(1,L1252,FALSE)</f>
        <v>1.5271555055224022E-3</v>
      </c>
      <c r="AO1252" s="13">
        <f t="shared" ref="AO1252:AO1315" si="1598">_xlfn.POISSON.DIST(5,K1252,FALSE) * _xlfn.POISSON.DIST(2,L1252,FALSE)</f>
        <v>1.0380538522943704E-3</v>
      </c>
      <c r="AP1252" s="13">
        <f t="shared" ref="AP1252:AP1315" si="1599">_xlfn.POISSON.DIST(5,K1252,FALSE) * _xlfn.POISSON.DIST(3,L1252,FALSE)</f>
        <v>4.7039776297244293E-4</v>
      </c>
      <c r="AQ1252" s="13">
        <f t="shared" ref="AQ1252:AQ1315" si="1600">_xlfn.POISSON.DIST(5,K1252,FALSE) * _xlfn.POISSON.DIST(4,L1252,FALSE)</f>
        <v>1.5987180355846062E-4</v>
      </c>
      <c r="AR1252" s="13">
        <f t="shared" ref="AR1252:AR1315" si="1601">_xlfn.POISSON.DIST(0,K1252,FALSE) * _xlfn.POISSON.DIST(5,L1252,FALSE)</f>
        <v>3.3272807923566006E-3</v>
      </c>
      <c r="AS1252" s="13">
        <f t="shared" ref="AS1252:AS1315" si="1602">_xlfn.POISSON.DIST(1,K1252,FALSE) * _xlfn.POISSON.DIST(5,L1252,FALSE)</f>
        <v>3.6403363239074526E-3</v>
      </c>
      <c r="AT1252" s="13">
        <f t="shared" ref="AT1252:AT1315" si="1603">_xlfn.POISSON.DIST(2,K1252,FALSE) * _xlfn.POISSON.DIST(5,L1252,FALSE)</f>
        <v>1.9914232338915476E-3</v>
      </c>
      <c r="AU1252" s="13">
        <f t="shared" ref="AU1252:AU1315" si="1604">_xlfn.POISSON.DIST(3,K1252,FALSE) * _xlfn.POISSON.DIST(5,L1252,FALSE)</f>
        <v>7.2626375580343958E-4</v>
      </c>
      <c r="AV1252" s="13">
        <f t="shared" ref="AV1252:AV1315" si="1605">_xlfn.POISSON.DIST(4,K1252,FALSE) * _xlfn.POISSON.DIST(5,L1252,FALSE)</f>
        <v>1.9864902423189892E-4</v>
      </c>
      <c r="AW1252" s="13">
        <f t="shared" ref="AW1252:AW1315" si="1606">_xlfn.POISSON.DIST(6,K1252,FALSE) * _xlfn.POISSON.DIST(6,L1252,FALSE)</f>
        <v>1.7959103835849935E-6</v>
      </c>
      <c r="AX1252" s="13">
        <f t="shared" ref="AX1252:AX1315" si="1607">_xlfn.POISSON.DIST(6,K1252,FALSE) * _xlfn.POISSON.DIST(0,L1252,FALSE)</f>
        <v>2.048412654144931E-4</v>
      </c>
      <c r="AY1252" s="13">
        <f t="shared" ref="AY1252:AY1315" si="1608">_xlfn.POISSON.DIST(6,K1252,FALSE) * _xlfn.POISSON.DIST(1,L1252,FALSE)</f>
        <v>2.7847362485804015E-4</v>
      </c>
      <c r="AZ1252" s="13">
        <f t="shared" ref="AZ1252:AZ1315" si="1609">_xlfn.POISSON.DIST(6,K1252,FALSE) * _xlfn.POISSON.DIST(2,L1252,FALSE)</f>
        <v>1.8928695735368609E-4</v>
      </c>
      <c r="BA1252" s="13">
        <f t="shared" ref="BA1252:BA1315" si="1610">_xlfn.POISSON.DIST(6,K1252,FALSE) * _xlfn.POISSON.DIST(3,L1252,FALSE)</f>
        <v>8.5776052082685414E-5</v>
      </c>
      <c r="BB1252" s="13">
        <f t="shared" ref="BB1252:BB1315" si="1611">_xlfn.POISSON.DIST(6,K1252,FALSE) * _xlfn.POISSON.DIST(4,L1252,FALSE)</f>
        <v>2.9152290312627872E-5</v>
      </c>
      <c r="BC1252" s="13">
        <f t="shared" ref="BC1252:BC1315" si="1612">_xlfn.POISSON.DIST(6,K1252,FALSE) * _xlfn.POISSON.DIST(5,L1252,FALSE)</f>
        <v>7.9262778814068261E-6</v>
      </c>
      <c r="BD1252" s="13">
        <f t="shared" ref="BD1252:BD1315" si="1613">_xlfn.POISSON.DIST(0,K1252,FALSE) * _xlfn.POISSON.DIST(6,L1252,FALSE)</f>
        <v>7.5388451092703041E-4</v>
      </c>
      <c r="BE1252" s="13">
        <f t="shared" ref="BE1252:BE1315" si="1614">_xlfn.POISSON.DIST(1,K1252,FALSE) * _xlfn.POISSON.DIST(6,L1252,FALSE)</f>
        <v>8.2481561984887742E-4</v>
      </c>
      <c r="BF1252" s="13">
        <f t="shared" ref="BF1252:BF1315" si="1615">_xlfn.POISSON.DIST(2,K1252,FALSE) * _xlfn.POISSON.DIST(6,L1252,FALSE)</f>
        <v>4.5121022974070434E-4</v>
      </c>
      <c r="BG1252" s="13">
        <f t="shared" ref="BG1252:BG1315" si="1616">_xlfn.POISSON.DIST(3,K1252,FALSE) * _xlfn.POISSON.DIST(6,L1252,FALSE)</f>
        <v>1.6455449074381098E-4</v>
      </c>
      <c r="BH1252" s="13">
        <f t="shared" ref="BH1252:BH1315" si="1617">_xlfn.POISSON.DIST(4,K1252,FALSE) * _xlfn.POISSON.DIST(6,L1252,FALSE)</f>
        <v>4.5009252847917322E-5</v>
      </c>
      <c r="BI1252" s="13">
        <f t="shared" ref="BI1252:BI1315" si="1618">_xlfn.POISSON.DIST(5,K1252,FALSE) * _xlfn.POISSON.DIST(6,L1252,FALSE)</f>
        <v>9.8488121850491526E-6</v>
      </c>
      <c r="BJ1252" s="14">
        <f t="shared" ref="BJ1252:BJ1315" si="1619">SUM(N1252,Q1252,T1252,W1252,X1252,Y1252,AD1252,AE1252,AF1252,AG1252,AM1252,AN1252,AO1252,AP1252,AQ1252,AX1252,AY1252,AZ1252,BA1252,BB1252,BC1252)</f>
        <v>0.30125744889016959</v>
      </c>
      <c r="BK1252" s="14">
        <f t="shared" ref="BK1252:BK1315" si="1620">SUM(M1252,P1252,S1252,V1252,AC1252,AL1252,AY1252)</f>
        <v>0.27035279940286627</v>
      </c>
      <c r="BL1252" s="14">
        <f t="shared" ref="BL1252:BL1315" si="1621">SUM(O1252,R1252,U1252,AA1252,AB1252,AH1252,AI1252,AJ1252,AK1252,AR1252,AS1252,AT1252,AU1252,AV1252,BD1252,BE1252,BF1252,BG1252,BH1252,BI1252)</f>
        <v>0.39199100124482184</v>
      </c>
      <c r="BM1252" s="14">
        <f t="shared" ref="BM1252:BM1315" si="1622">SUM(S1252:BI1252)</f>
        <v>0.44354862329320605</v>
      </c>
      <c r="BN1252" s="14">
        <f t="shared" ref="BN1252:BN1315" si="1623">SUM(M1252:R1252)</f>
        <v>0.55578288833333267</v>
      </c>
    </row>
    <row r="1253" spans="1:66" x14ac:dyDescent="0.25">
      <c r="A1253" t="s">
        <v>91</v>
      </c>
      <c r="B1253" t="s">
        <v>95</v>
      </c>
      <c r="C1253" t="s">
        <v>97</v>
      </c>
      <c r="D1253" s="7" t="s">
        <v>506</v>
      </c>
      <c r="E1253" s="10">
        <f>VLOOKUP(A1253,home!$A$2:$E$405,3,FALSE)</f>
        <v>1.375</v>
      </c>
      <c r="F1253" s="10">
        <f>VLOOKUP(B1253,home!$B$2:$E$405,3,FALSE)</f>
        <v>0.91</v>
      </c>
      <c r="G1253" s="10">
        <f>VLOOKUP(C1253,away!$B$2:$E$405,4,FALSE)</f>
        <v>1.27</v>
      </c>
      <c r="H1253" s="10">
        <f>VLOOKUP(A1253,away!$A$2:$E$405,3,FALSE)</f>
        <v>1.1442307692307701</v>
      </c>
      <c r="I1253" s="10">
        <f>VLOOKUP(C1253,away!$B$2:$E$405,3,FALSE)</f>
        <v>0.73</v>
      </c>
      <c r="J1253" s="10">
        <f>VLOOKUP(B1253,home!$B$2:$E$405,4,FALSE)</f>
        <v>1.53</v>
      </c>
      <c r="K1253" s="12">
        <f t="shared" si="1568"/>
        <v>1.5890875</v>
      </c>
      <c r="L1253" s="12">
        <f t="shared" si="1569"/>
        <v>1.277991346153847</v>
      </c>
      <c r="M1253" s="13">
        <f t="shared" si="1570"/>
        <v>5.6864795012955854E-2</v>
      </c>
      <c r="N1253" s="13">
        <f t="shared" si="1571"/>
        <v>9.036313494515047E-2</v>
      </c>
      <c r="O1253" s="13">
        <f t="shared" si="1572"/>
        <v>7.2672715927370027E-2</v>
      </c>
      <c r="P1253" s="13">
        <f t="shared" si="1573"/>
        <v>0.1154833044712346</v>
      </c>
      <c r="Q1253" s="13">
        <f t="shared" si="1574"/>
        <v>7.1797464101075903E-2</v>
      </c>
      <c r="R1253" s="13">
        <f t="shared" si="1575"/>
        <v>4.6437551028337867E-2</v>
      </c>
      <c r="S1253" s="13">
        <f t="shared" si="1576"/>
        <v>5.8632030628780793E-2</v>
      </c>
      <c r="T1253" s="13">
        <f t="shared" si="1577"/>
        <v>9.175653779696652E-2</v>
      </c>
      <c r="U1253" s="13">
        <f t="shared" si="1578"/>
        <v>7.379333186974385E-2</v>
      </c>
      <c r="V1253" s="13">
        <f t="shared" si="1579"/>
        <v>1.3230253042086863E-2</v>
      </c>
      <c r="W1253" s="13">
        <f t="shared" si="1580"/>
        <v>3.8030817578239486E-2</v>
      </c>
      <c r="X1253" s="13">
        <f t="shared" si="1581"/>
        <v>4.8603055752145678E-2</v>
      </c>
      <c r="Y1253" s="13">
        <f t="shared" si="1582"/>
        <v>3.1057142323937567E-2</v>
      </c>
      <c r="Z1253" s="13">
        <f t="shared" si="1583"/>
        <v>1.9782262783597824E-2</v>
      </c>
      <c r="AA1253" s="13">
        <f t="shared" si="1584"/>
        <v>3.1435746511130506E-2</v>
      </c>
      <c r="AB1253" s="13">
        <f t="shared" si="1585"/>
        <v>2.4977075917003051E-2</v>
      </c>
      <c r="AC1253" s="13">
        <f t="shared" si="1586"/>
        <v>1.6792830035950743E-3</v>
      </c>
      <c r="AD1253" s="13">
        <f t="shared" si="1587"/>
        <v>1.5108574207090168E-2</v>
      </c>
      <c r="AE1253" s="13">
        <f t="shared" si="1588"/>
        <v>1.9308627089384457E-2</v>
      </c>
      <c r="AF1253" s="13">
        <f t="shared" si="1589"/>
        <v>1.2338129163172541E-2</v>
      </c>
      <c r="AG1253" s="13">
        <f t="shared" si="1590"/>
        <v>5.2560074327543038E-3</v>
      </c>
      <c r="AH1253" s="13">
        <f t="shared" si="1591"/>
        <v>6.3203901611948313E-3</v>
      </c>
      <c r="AI1253" s="13">
        <f t="shared" si="1592"/>
        <v>1.0043653000277691E-2</v>
      </c>
      <c r="AJ1253" s="13">
        <f t="shared" si="1593"/>
        <v>7.9801217185393892E-3</v>
      </c>
      <c r="AK1253" s="13">
        <f t="shared" si="1594"/>
        <v>4.2270372238031534E-3</v>
      </c>
      <c r="AL1253" s="13">
        <f t="shared" si="1595"/>
        <v>1.3641420872323925E-4</v>
      </c>
      <c r="AM1253" s="13">
        <f t="shared" si="1596"/>
        <v>4.8017692830618804E-3</v>
      </c>
      <c r="AN1253" s="13">
        <f t="shared" si="1597"/>
        <v>6.1366195899804458E-3</v>
      </c>
      <c r="AO1253" s="13">
        <f t="shared" si="1598"/>
        <v>3.9212733653165898E-3</v>
      </c>
      <c r="AP1253" s="13">
        <f t="shared" si="1599"/>
        <v>1.6704511422593914E-3</v>
      </c>
      <c r="AQ1253" s="13">
        <f t="shared" si="1600"/>
        <v>5.3370552599507756E-4</v>
      </c>
      <c r="AR1253" s="13">
        <f t="shared" si="1601"/>
        <v>1.6154807860645827E-3</v>
      </c>
      <c r="AS1253" s="13">
        <f t="shared" si="1602"/>
        <v>2.567140323625402E-3</v>
      </c>
      <c r="AT1253" s="13">
        <f t="shared" si="1603"/>
        <v>2.039705299509541E-3</v>
      </c>
      <c r="AU1253" s="13">
        <f t="shared" si="1604"/>
        <v>1.0804233983781224E-3</v>
      </c>
      <c r="AV1253" s="13">
        <f t="shared" si="1605"/>
        <v>4.2922182926754887E-4</v>
      </c>
      <c r="AW1253" s="13">
        <f t="shared" si="1606"/>
        <v>7.6954289344474106E-6</v>
      </c>
      <c r="AX1253" s="13">
        <f t="shared" si="1607"/>
        <v>1.2717385909329323E-3</v>
      </c>
      <c r="AY1253" s="13">
        <f t="shared" si="1608"/>
        <v>1.6252709137821748E-3</v>
      </c>
      <c r="AZ1253" s="13">
        <f t="shared" si="1609"/>
        <v>1.0385410814845873E-3</v>
      </c>
      <c r="BA1253" s="13">
        <f t="shared" si="1610"/>
        <v>4.4241550492085327E-4</v>
      </c>
      <c r="BB1253" s="13">
        <f t="shared" si="1611"/>
        <v>1.4135079667328376E-4</v>
      </c>
      <c r="BC1253" s="13">
        <f t="shared" si="1612"/>
        <v>3.6129018984081728E-5</v>
      </c>
      <c r="BD1253" s="13">
        <f t="shared" si="1613"/>
        <v>3.4409507741139152E-4</v>
      </c>
      <c r="BE1253" s="13">
        <f t="shared" si="1614"/>
        <v>5.4679718632597452E-4</v>
      </c>
      <c r="BF1253" s="13">
        <f t="shared" si="1615"/>
        <v>4.344542869128886E-4</v>
      </c>
      <c r="BG1253" s="13">
        <f t="shared" si="1616"/>
        <v>2.301286255515616E-4</v>
      </c>
      <c r="BH1253" s="13">
        <f t="shared" si="1617"/>
        <v>9.142363056404184E-5</v>
      </c>
      <c r="BI1253" s="13">
        <f t="shared" si="1618"/>
        <v>2.9056029706787371E-5</v>
      </c>
      <c r="BJ1253" s="14">
        <f t="shared" si="1619"/>
        <v>0.44523875520330847</v>
      </c>
      <c r="BK1253" s="14">
        <f t="shared" si="1620"/>
        <v>0.24765135128115859</v>
      </c>
      <c r="BL1253" s="14">
        <f t="shared" si="1621"/>
        <v>0.2872955498307182</v>
      </c>
      <c r="BM1253" s="14">
        <f t="shared" si="1622"/>
        <v>0.54473137812781058</v>
      </c>
      <c r="BN1253" s="14">
        <f t="shared" si="1623"/>
        <v>0.45361896548612474</v>
      </c>
    </row>
    <row r="1254" spans="1:66" x14ac:dyDescent="0.25">
      <c r="A1254" t="s">
        <v>91</v>
      </c>
      <c r="B1254" t="s">
        <v>101</v>
      </c>
      <c r="C1254" t="s">
        <v>108</v>
      </c>
      <c r="D1254" s="7" t="s">
        <v>506</v>
      </c>
      <c r="E1254" s="10">
        <f>VLOOKUP(A1254,home!$A$2:$E$405,3,FALSE)</f>
        <v>1.375</v>
      </c>
      <c r="F1254" s="10">
        <f>VLOOKUP(B1254,home!$B$2:$E$405,3,FALSE)</f>
        <v>1.0900000000000001</v>
      </c>
      <c r="G1254" s="10">
        <f>VLOOKUP(C1254,away!$B$2:$E$405,4,FALSE)</f>
        <v>0.73</v>
      </c>
      <c r="H1254" s="10">
        <f>VLOOKUP(A1254,away!$A$2:$E$405,3,FALSE)</f>
        <v>1.1442307692307701</v>
      </c>
      <c r="I1254" s="10">
        <f>VLOOKUP(C1254,away!$B$2:$E$405,3,FALSE)</f>
        <v>1.0900000000000001</v>
      </c>
      <c r="J1254" s="10">
        <f>VLOOKUP(B1254,home!$B$2:$E$405,4,FALSE)</f>
        <v>0.87</v>
      </c>
      <c r="K1254" s="12">
        <f t="shared" si="1568"/>
        <v>1.0940875000000001</v>
      </c>
      <c r="L1254" s="12">
        <f t="shared" si="1569"/>
        <v>1.0850740384615394</v>
      </c>
      <c r="M1254" s="13">
        <f t="shared" si="1570"/>
        <v>0.11313635136234972</v>
      </c>
      <c r="N1254" s="13">
        <f t="shared" si="1571"/>
        <v>0.12378106782115481</v>
      </c>
      <c r="O1254" s="13">
        <f t="shared" si="1572"/>
        <v>0.12276131766954848</v>
      </c>
      <c r="P1254" s="13">
        <f t="shared" si="1573"/>
        <v>0.13431162314578216</v>
      </c>
      <c r="Q1254" s="13">
        <f t="shared" si="1574"/>
        <v>6.771365951988885E-2</v>
      </c>
      <c r="R1254" s="13">
        <f t="shared" si="1575"/>
        <v>6.6602559365278452E-2</v>
      </c>
      <c r="S1254" s="13">
        <f t="shared" si="1576"/>
        <v>3.9862546155209365E-2</v>
      </c>
      <c r="T1254" s="13">
        <f t="shared" si="1577"/>
        <v>7.3474333994255459E-2</v>
      </c>
      <c r="U1254" s="13">
        <f t="shared" si="1578"/>
        <v>7.2869027669559092E-2</v>
      </c>
      <c r="V1254" s="13">
        <f t="shared" si="1579"/>
        <v>5.2581619065635108E-3</v>
      </c>
      <c r="W1254" s="13">
        <f t="shared" si="1580"/>
        <v>2.4694889486655471E-2</v>
      </c>
      <c r="X1254" s="13">
        <f t="shared" si="1581"/>
        <v>2.6795783464646662E-2</v>
      </c>
      <c r="Y1254" s="13">
        <f t="shared" si="1582"/>
        <v>1.4537704488862544E-2</v>
      </c>
      <c r="Z1254" s="13">
        <f t="shared" si="1583"/>
        <v>2.4089569354119038E-2</v>
      </c>
      <c r="AA1254" s="13">
        <f t="shared" si="1584"/>
        <v>2.6356096710724714E-2</v>
      </c>
      <c r="AB1254" s="13">
        <f t="shared" si="1585"/>
        <v>1.4417937979997514E-2</v>
      </c>
      <c r="AC1254" s="13">
        <f t="shared" si="1586"/>
        <v>3.901444208302941E-4</v>
      </c>
      <c r="AD1254" s="13">
        <f t="shared" si="1587"/>
        <v>6.7545924753077908E-3</v>
      </c>
      <c r="AE1254" s="13">
        <f t="shared" si="1588"/>
        <v>7.32923293534415E-3</v>
      </c>
      <c r="AF1254" s="13">
        <f t="shared" si="1589"/>
        <v>3.9763801899895994E-3</v>
      </c>
      <c r="AG1254" s="13">
        <f t="shared" si="1590"/>
        <v>1.4382223037368261E-3</v>
      </c>
      <c r="AH1254" s="13">
        <f t="shared" si="1591"/>
        <v>6.5347415759683192E-3</v>
      </c>
      <c r="AI1254" s="13">
        <f t="shared" si="1592"/>
        <v>7.1495790739972394E-3</v>
      </c>
      <c r="AJ1254" s="13">
        <f t="shared" si="1593"/>
        <v>3.9111325475609778E-3</v>
      </c>
      <c r="AK1254" s="13">
        <f t="shared" si="1594"/>
        <v>1.4263737437098737E-3</v>
      </c>
      <c r="AL1254" s="13">
        <f t="shared" si="1595"/>
        <v>1.8526646755704468E-5</v>
      </c>
      <c r="AM1254" s="13">
        <f t="shared" si="1596"/>
        <v>1.4780230389656631E-3</v>
      </c>
      <c r="AN1254" s="13">
        <f t="shared" si="1597"/>
        <v>1.6037644278296692E-3</v>
      </c>
      <c r="AO1254" s="13">
        <f t="shared" si="1598"/>
        <v>8.7010157222304951E-4</v>
      </c>
      <c r="AP1254" s="13">
        <f t="shared" si="1599"/>
        <v>3.1470820894793309E-4</v>
      </c>
      <c r="AQ1254" s="13">
        <f t="shared" si="1600"/>
        <v>8.5370426805032916E-5</v>
      </c>
      <c r="AR1254" s="13">
        <f t="shared" si="1601"/>
        <v>1.4181356864276943E-3</v>
      </c>
      <c r="AS1254" s="13">
        <f t="shared" si="1602"/>
        <v>1.55156452782446E-3</v>
      </c>
      <c r="AT1254" s="13">
        <f t="shared" si="1603"/>
        <v>8.4877367766807198E-4</v>
      </c>
      <c r="AU1254" s="13">
        <f t="shared" si="1604"/>
        <v>3.0954422368855561E-4</v>
      </c>
      <c r="AV1254" s="13">
        <f t="shared" si="1605"/>
        <v>8.4667116458713137E-5</v>
      </c>
      <c r="AW1254" s="13">
        <f t="shared" si="1606"/>
        <v>6.1095011246837368E-7</v>
      </c>
      <c r="AX1254" s="13">
        <f t="shared" si="1607"/>
        <v>2.6951442194072405E-4</v>
      </c>
      <c r="AY1254" s="13">
        <f t="shared" si="1608"/>
        <v>2.9244310223884877E-4</v>
      </c>
      <c r="AZ1254" s="13">
        <f t="shared" si="1609"/>
        <v>1.5866120898326422E-4</v>
      </c>
      <c r="BA1254" s="13">
        <f t="shared" si="1610"/>
        <v>5.7386386259553601E-5</v>
      </c>
      <c r="BB1254" s="13">
        <f t="shared" si="1611"/>
        <v>1.5567119472841903E-5</v>
      </c>
      <c r="BC1254" s="13">
        <f t="shared" si="1612"/>
        <v>3.3782954387219678E-6</v>
      </c>
      <c r="BD1254" s="13">
        <f t="shared" si="1613"/>
        <v>2.564637027264208E-4</v>
      </c>
      <c r="BE1254" s="13">
        <f t="shared" si="1614"/>
        <v>2.8059373135669297E-4</v>
      </c>
      <c r="BF1254" s="13">
        <f t="shared" si="1615"/>
        <v>1.534970470278579E-4</v>
      </c>
      <c r="BG1254" s="13">
        <f t="shared" si="1616"/>
        <v>5.5979733480030504E-5</v>
      </c>
      <c r="BH1254" s="13">
        <f t="shared" si="1617"/>
        <v>1.5311681663458216E-5</v>
      </c>
      <c r="BI1254" s="13">
        <f t="shared" si="1618"/>
        <v>3.3504639023937696E-6</v>
      </c>
      <c r="BJ1254" s="14">
        <f t="shared" si="1619"/>
        <v>0.35564478488894746</v>
      </c>
      <c r="BK1254" s="14">
        <f t="shared" si="1620"/>
        <v>0.29326979673972964</v>
      </c>
      <c r="BL1254" s="14">
        <f t="shared" si="1621"/>
        <v>0.32700664792856898</v>
      </c>
      <c r="BM1254" s="14">
        <f t="shared" si="1622"/>
        <v>0.37141238787523617</v>
      </c>
      <c r="BN1254" s="14">
        <f t="shared" si="1623"/>
        <v>0.62830657888400243</v>
      </c>
    </row>
    <row r="1255" spans="1:66" x14ac:dyDescent="0.25">
      <c r="A1255" t="s">
        <v>114</v>
      </c>
      <c r="B1255" t="s">
        <v>120</v>
      </c>
      <c r="C1255" t="s">
        <v>126</v>
      </c>
      <c r="D1255" s="7" t="s">
        <v>506</v>
      </c>
      <c r="E1255" s="10">
        <f>VLOOKUP(A1255,home!$A$2:$E$405,3,FALSE)</f>
        <v>1.23364485981308</v>
      </c>
      <c r="F1255" s="10">
        <f>VLOOKUP(B1255,home!$B$2:$E$405,3,FALSE)</f>
        <v>1.3</v>
      </c>
      <c r="G1255" s="10">
        <f>VLOOKUP(C1255,away!$B$2:$E$405,4,FALSE)</f>
        <v>1.01</v>
      </c>
      <c r="H1255" s="10">
        <f>VLOOKUP(A1255,away!$A$2:$E$405,3,FALSE)</f>
        <v>1.0186915887850501</v>
      </c>
      <c r="I1255" s="10">
        <f>VLOOKUP(C1255,away!$B$2:$E$405,3,FALSE)</f>
        <v>1.42</v>
      </c>
      <c r="J1255" s="10">
        <f>VLOOKUP(B1255,home!$B$2:$E$405,4,FALSE)</f>
        <v>0.98</v>
      </c>
      <c r="K1255" s="12">
        <f t="shared" si="1568"/>
        <v>1.6197757009345741</v>
      </c>
      <c r="L1255" s="12">
        <f t="shared" si="1569"/>
        <v>1.4176112149532756</v>
      </c>
      <c r="M1255" s="13">
        <f t="shared" si="1570"/>
        <v>4.7960049539586935E-2</v>
      </c>
      <c r="N1255" s="13">
        <f t="shared" si="1571"/>
        <v>7.7684522859841315E-2</v>
      </c>
      <c r="O1255" s="13">
        <f t="shared" si="1572"/>
        <v>6.7988704097033115E-2</v>
      </c>
      <c r="P1255" s="13">
        <f t="shared" si="1573"/>
        <v>0.11012645083440513</v>
      </c>
      <c r="Q1255" s="13">
        <f t="shared" si="1574"/>
        <v>6.2915751233533726E-2</v>
      </c>
      <c r="R1255" s="13">
        <f t="shared" si="1575"/>
        <v>4.8190774709046938E-2</v>
      </c>
      <c r="S1255" s="13">
        <f t="shared" si="1576"/>
        <v>6.321842496937044E-2</v>
      </c>
      <c r="T1255" s="13">
        <f t="shared" si="1577"/>
        <v>8.919007454586779E-2</v>
      </c>
      <c r="U1255" s="13">
        <f t="shared" si="1578"/>
        <v>7.8058245882926633E-2</v>
      </c>
      <c r="V1255" s="13">
        <f t="shared" si="1579"/>
        <v>1.6129213182065796E-2</v>
      </c>
      <c r="W1255" s="13">
        <f t="shared" si="1580"/>
        <v>3.3969801684707458E-2</v>
      </c>
      <c r="X1255" s="13">
        <f t="shared" si="1581"/>
        <v>4.8155971837979962E-2</v>
      </c>
      <c r="Y1255" s="13">
        <f t="shared" si="1582"/>
        <v>3.4133222872247258E-2</v>
      </c>
      <c r="Z1255" s="13">
        <f t="shared" si="1583"/>
        <v>2.2771927561610547E-2</v>
      </c>
      <c r="AA1255" s="13">
        <f t="shared" si="1584"/>
        <v>3.6885414927739064E-2</v>
      </c>
      <c r="AB1255" s="13">
        <f t="shared" si="1585"/>
        <v>2.9873049409420586E-2</v>
      </c>
      <c r="AC1255" s="13">
        <f t="shared" si="1586"/>
        <v>2.3147560046647029E-3</v>
      </c>
      <c r="AD1255" s="13">
        <f t="shared" si="1587"/>
        <v>1.3755864833613875E-2</v>
      </c>
      <c r="AE1255" s="13">
        <f t="shared" si="1588"/>
        <v>1.9500468259512401E-2</v>
      </c>
      <c r="AF1255" s="13">
        <f t="shared" si="1589"/>
        <v>1.3822041250762584E-2</v>
      </c>
      <c r="AG1255" s="13">
        <f t="shared" si="1590"/>
        <v>6.5314268968759484E-3</v>
      </c>
      <c r="AH1255" s="13">
        <f t="shared" si="1591"/>
        <v>8.0704349743606733E-3</v>
      </c>
      <c r="AI1255" s="13">
        <f t="shared" si="1592"/>
        <v>1.3072294467441958E-2</v>
      </c>
      <c r="AJ1255" s="13">
        <f t="shared" si="1593"/>
        <v>1.0587092466911982E-2</v>
      </c>
      <c r="AK1255" s="13">
        <f t="shared" si="1594"/>
        <v>5.7162383738171667E-3</v>
      </c>
      <c r="AL1255" s="13">
        <f t="shared" si="1595"/>
        <v>2.1260683905752851E-4</v>
      </c>
      <c r="AM1255" s="13">
        <f t="shared" si="1596"/>
        <v>4.4562831205656314E-3</v>
      </c>
      <c r="AN1255" s="13">
        <f t="shared" si="1597"/>
        <v>6.3172769287208183E-3</v>
      </c>
      <c r="AO1255" s="13">
        <f t="shared" si="1598"/>
        <v>4.4777213110601096E-3</v>
      </c>
      <c r="AP1255" s="13">
        <f t="shared" si="1599"/>
        <v>2.1158893159980326E-3</v>
      </c>
      <c r="AQ1255" s="13">
        <f t="shared" si="1600"/>
        <v>7.4987710598965621E-4</v>
      </c>
      <c r="AR1255" s="13">
        <f t="shared" si="1601"/>
        <v>2.288147825840968E-3</v>
      </c>
      <c r="AS1255" s="13">
        <f t="shared" si="1602"/>
        <v>3.706286248443475E-3</v>
      </c>
      <c r="AT1255" s="13">
        <f t="shared" si="1603"/>
        <v>3.0016762029683526E-3</v>
      </c>
      <c r="AU1255" s="13">
        <f t="shared" si="1604"/>
        <v>1.6206807252138978E-3</v>
      </c>
      <c r="AV1255" s="13">
        <f t="shared" si="1605"/>
        <v>6.5628481441862383E-4</v>
      </c>
      <c r="AW1255" s="13">
        <f t="shared" si="1606"/>
        <v>1.3560844930831004E-5</v>
      </c>
      <c r="AX1255" s="13">
        <f t="shared" si="1607"/>
        <v>1.2030298525295179E-3</v>
      </c>
      <c r="AY1255" s="13">
        <f t="shared" si="1608"/>
        <v>1.7054286108694298E-3</v>
      </c>
      <c r="AZ1255" s="13">
        <f t="shared" si="1609"/>
        <v>1.2088173625353449E-3</v>
      </c>
      <c r="BA1255" s="13">
        <f t="shared" si="1610"/>
        <v>5.7121101665344833E-4</v>
      </c>
      <c r="BB1255" s="13">
        <f t="shared" si="1611"/>
        <v>2.0243878582819756E-4</v>
      </c>
      <c r="BC1255" s="13">
        <f t="shared" si="1612"/>
        <v>5.7395898626315411E-5</v>
      </c>
      <c r="BD1255" s="13">
        <f t="shared" si="1613"/>
        <v>5.4061733656385173E-4</v>
      </c>
      <c r="BE1255" s="13">
        <f t="shared" si="1614"/>
        <v>8.7567882527009528E-4</v>
      </c>
      <c r="BF1255" s="13">
        <f t="shared" si="1615"/>
        <v>7.0920164149771683E-4</v>
      </c>
      <c r="BG1255" s="13">
        <f t="shared" si="1616"/>
        <v>3.8291586198697155E-4</v>
      </c>
      <c r="BH1255" s="13">
        <f t="shared" si="1617"/>
        <v>1.5505945218722834E-4</v>
      </c>
      <c r="BI1255" s="13">
        <f t="shared" si="1618"/>
        <v>5.0232306570619744E-5</v>
      </c>
      <c r="BJ1255" s="14">
        <f t="shared" si="1619"/>
        <v>0.42272451558431889</v>
      </c>
      <c r="BK1255" s="14">
        <f t="shared" si="1620"/>
        <v>0.24166692998001998</v>
      </c>
      <c r="BL1255" s="14">
        <f t="shared" si="1621"/>
        <v>0.31242903054966004</v>
      </c>
      <c r="BM1255" s="14">
        <f t="shared" si="1622"/>
        <v>0.58303428263622348</v>
      </c>
      <c r="BN1255" s="14">
        <f t="shared" si="1623"/>
        <v>0.41486625327344712</v>
      </c>
    </row>
    <row r="1256" spans="1:66" x14ac:dyDescent="0.25">
      <c r="A1256" t="s">
        <v>136</v>
      </c>
      <c r="B1256" t="s">
        <v>482</v>
      </c>
      <c r="C1256" t="s">
        <v>373</v>
      </c>
      <c r="D1256" s="7" t="s">
        <v>506</v>
      </c>
      <c r="E1256" s="10">
        <f>VLOOKUP(A1256,home!$A$2:$E$405,3,FALSE)</f>
        <v>1.52380952380952</v>
      </c>
      <c r="F1256" s="10">
        <f>VLOOKUP(B1256,home!$B$2:$E$405,3,FALSE)</f>
        <v>0</v>
      </c>
      <c r="G1256" s="10">
        <f>VLOOKUP(C1256,away!$B$2:$E$405,4,FALSE)</f>
        <v>1.31</v>
      </c>
      <c r="H1256" s="10">
        <f>VLOOKUP(A1256,away!$A$2:$E$405,3,FALSE)</f>
        <v>1.44047619047619</v>
      </c>
      <c r="I1256" s="10">
        <f>VLOOKUP(C1256,away!$B$2:$E$405,3,FALSE)</f>
        <v>0.66</v>
      </c>
      <c r="J1256" s="10">
        <f>VLOOKUP(B1256,home!$B$2:$E$405,4,FALSE)</f>
        <v>0.35</v>
      </c>
      <c r="K1256" s="12">
        <f t="shared" si="1568"/>
        <v>0</v>
      </c>
      <c r="L1256" s="12">
        <f t="shared" si="1569"/>
        <v>0.33274999999999993</v>
      </c>
      <c r="M1256" s="13">
        <f t="shared" si="1570"/>
        <v>0.71694940910517324</v>
      </c>
      <c r="N1256" s="13">
        <f t="shared" si="1571"/>
        <v>0</v>
      </c>
      <c r="O1256" s="13">
        <f t="shared" si="1572"/>
        <v>0.23856491587974635</v>
      </c>
      <c r="P1256" s="13">
        <f t="shared" si="1573"/>
        <v>0</v>
      </c>
      <c r="Q1256" s="13">
        <f t="shared" si="1574"/>
        <v>0</v>
      </c>
      <c r="R1256" s="13">
        <f t="shared" si="1575"/>
        <v>3.9691237879492781E-2</v>
      </c>
      <c r="S1256" s="13">
        <f t="shared" si="1576"/>
        <v>0</v>
      </c>
      <c r="T1256" s="13">
        <f t="shared" si="1577"/>
        <v>0</v>
      </c>
      <c r="U1256" s="13">
        <f t="shared" si="1578"/>
        <v>0</v>
      </c>
      <c r="V1256" s="13">
        <f t="shared" si="1579"/>
        <v>0</v>
      </c>
      <c r="W1256" s="13">
        <f t="shared" si="1580"/>
        <v>0</v>
      </c>
      <c r="X1256" s="13">
        <f t="shared" si="1581"/>
        <v>0</v>
      </c>
      <c r="Y1256" s="13">
        <f t="shared" si="1582"/>
        <v>0</v>
      </c>
      <c r="Z1256" s="13">
        <f t="shared" si="1583"/>
        <v>4.4024198014670753E-3</v>
      </c>
      <c r="AA1256" s="13">
        <f t="shared" si="1584"/>
        <v>0</v>
      </c>
      <c r="AB1256" s="13">
        <f t="shared" si="1585"/>
        <v>0</v>
      </c>
      <c r="AC1256" s="13">
        <f t="shared" si="1586"/>
        <v>0</v>
      </c>
      <c r="AD1256" s="13">
        <f t="shared" si="1587"/>
        <v>0</v>
      </c>
      <c r="AE1256" s="13">
        <f t="shared" si="1588"/>
        <v>0</v>
      </c>
      <c r="AF1256" s="13">
        <f t="shared" si="1589"/>
        <v>0</v>
      </c>
      <c r="AG1256" s="13">
        <f t="shared" si="1590"/>
        <v>0</v>
      </c>
      <c r="AH1256" s="13">
        <f t="shared" si="1591"/>
        <v>3.6622629723454209E-4</v>
      </c>
      <c r="AI1256" s="13">
        <f t="shared" si="1592"/>
        <v>0</v>
      </c>
      <c r="AJ1256" s="13">
        <f t="shared" si="1593"/>
        <v>0</v>
      </c>
      <c r="AK1256" s="13">
        <f t="shared" si="1594"/>
        <v>0</v>
      </c>
      <c r="AL1256" s="13">
        <f t="shared" si="1595"/>
        <v>0</v>
      </c>
      <c r="AM1256" s="13">
        <f t="shared" si="1596"/>
        <v>0</v>
      </c>
      <c r="AN1256" s="13">
        <f t="shared" si="1597"/>
        <v>0</v>
      </c>
      <c r="AO1256" s="13">
        <f t="shared" si="1598"/>
        <v>0</v>
      </c>
      <c r="AP1256" s="13">
        <f t="shared" si="1599"/>
        <v>0</v>
      </c>
      <c r="AQ1256" s="13">
        <f t="shared" si="1600"/>
        <v>0</v>
      </c>
      <c r="AR1256" s="13">
        <f t="shared" si="1601"/>
        <v>2.4372360080958773E-5</v>
      </c>
      <c r="AS1256" s="13">
        <f t="shared" si="1602"/>
        <v>0</v>
      </c>
      <c r="AT1256" s="13">
        <f t="shared" si="1603"/>
        <v>0</v>
      </c>
      <c r="AU1256" s="13">
        <f t="shared" si="1604"/>
        <v>0</v>
      </c>
      <c r="AV1256" s="13">
        <f t="shared" si="1605"/>
        <v>0</v>
      </c>
      <c r="AW1256" s="13">
        <f t="shared" si="1606"/>
        <v>0</v>
      </c>
      <c r="AX1256" s="13">
        <f t="shared" si="1607"/>
        <v>0</v>
      </c>
      <c r="AY1256" s="13">
        <f t="shared" si="1608"/>
        <v>0</v>
      </c>
      <c r="AZ1256" s="13">
        <f t="shared" si="1609"/>
        <v>0</v>
      </c>
      <c r="BA1256" s="13">
        <f t="shared" si="1610"/>
        <v>0</v>
      </c>
      <c r="BB1256" s="13">
        <f t="shared" si="1611"/>
        <v>0</v>
      </c>
      <c r="BC1256" s="13">
        <f t="shared" si="1612"/>
        <v>0</v>
      </c>
      <c r="BD1256" s="13">
        <f t="shared" si="1613"/>
        <v>1.3516504694898386E-6</v>
      </c>
      <c r="BE1256" s="13">
        <f t="shared" si="1614"/>
        <v>0</v>
      </c>
      <c r="BF1256" s="13">
        <f t="shared" si="1615"/>
        <v>0</v>
      </c>
      <c r="BG1256" s="13">
        <f t="shared" si="1616"/>
        <v>0</v>
      </c>
      <c r="BH1256" s="13">
        <f t="shared" si="1617"/>
        <v>0</v>
      </c>
      <c r="BI1256" s="13">
        <f t="shared" si="1618"/>
        <v>0</v>
      </c>
      <c r="BJ1256" s="14">
        <f t="shared" si="1619"/>
        <v>0</v>
      </c>
      <c r="BK1256" s="14">
        <f t="shared" si="1620"/>
        <v>0.71694940910517324</v>
      </c>
      <c r="BL1256" s="14">
        <f t="shared" si="1621"/>
        <v>0.27864810406702412</v>
      </c>
      <c r="BM1256" s="14">
        <f t="shared" si="1622"/>
        <v>4.7943701092520667E-3</v>
      </c>
      <c r="BN1256" s="14">
        <f t="shared" si="1623"/>
        <v>0.99520556286441242</v>
      </c>
    </row>
    <row r="1257" spans="1:66" x14ac:dyDescent="0.25">
      <c r="A1257" t="s">
        <v>143</v>
      </c>
      <c r="B1257" t="s">
        <v>148</v>
      </c>
      <c r="C1257" t="s">
        <v>153</v>
      </c>
      <c r="D1257" s="7" t="s">
        <v>506</v>
      </c>
      <c r="E1257" s="10">
        <f>VLOOKUP(A1257,home!$A$2:$E$405,3,FALSE)</f>
        <v>1.12121212121212</v>
      </c>
      <c r="F1257" s="10">
        <f>VLOOKUP(B1257,home!$B$2:$E$405,3,FALSE)</f>
        <v>1.25</v>
      </c>
      <c r="G1257" s="10">
        <f>VLOOKUP(C1257,away!$B$2:$E$405,4,FALSE)</f>
        <v>1.25</v>
      </c>
      <c r="H1257" s="10">
        <f>VLOOKUP(A1257,away!$A$2:$E$405,3,FALSE)</f>
        <v>1.0505050505050499</v>
      </c>
      <c r="I1257" s="10">
        <f>VLOOKUP(C1257,away!$B$2:$E$405,3,FALSE)</f>
        <v>0.54</v>
      </c>
      <c r="J1257" s="10">
        <f>VLOOKUP(B1257,home!$B$2:$E$405,4,FALSE)</f>
        <v>0.19</v>
      </c>
      <c r="K1257" s="12">
        <f t="shared" si="1568"/>
        <v>1.7518939393939377</v>
      </c>
      <c r="L1257" s="12">
        <f t="shared" si="1569"/>
        <v>0.10778181818181815</v>
      </c>
      <c r="M1257" s="13">
        <f t="shared" si="1570"/>
        <v>0.1557231142231178</v>
      </c>
      <c r="N1257" s="13">
        <f t="shared" si="1571"/>
        <v>0.27281038003102992</v>
      </c>
      <c r="O1257" s="13">
        <f t="shared" si="1572"/>
        <v>1.6784120383902576E-2</v>
      </c>
      <c r="P1257" s="13">
        <f t="shared" si="1573"/>
        <v>2.9403998778617168E-2</v>
      </c>
      <c r="Q1257" s="13">
        <f t="shared" si="1574"/>
        <v>0.23896742569005919</v>
      </c>
      <c r="R1257" s="13">
        <f t="shared" si="1575"/>
        <v>9.0451150577976745E-4</v>
      </c>
      <c r="S1257" s="13">
        <f t="shared" si="1576"/>
        <v>1.3880327729224274E-3</v>
      </c>
      <c r="T1257" s="13">
        <f t="shared" si="1577"/>
        <v>2.5756343627103089E-2</v>
      </c>
      <c r="U1257" s="13">
        <f t="shared" si="1578"/>
        <v>1.584608225087659E-3</v>
      </c>
      <c r="V1257" s="13">
        <f t="shared" si="1579"/>
        <v>2.912128446220855E-5</v>
      </c>
      <c r="W1257" s="13">
        <f t="shared" si="1580"/>
        <v>0.13954852825966196</v>
      </c>
      <c r="X1257" s="13">
        <f t="shared" si="1581"/>
        <v>1.5040794100423194E-2</v>
      </c>
      <c r="Y1257" s="13">
        <f t="shared" si="1582"/>
        <v>8.1056206752098763E-4</v>
      </c>
      <c r="Z1257" s="13">
        <f t="shared" si="1583"/>
        <v>3.2496631553105801E-5</v>
      </c>
      <c r="AA1257" s="13">
        <f t="shared" si="1584"/>
        <v>5.6930651868603847E-5</v>
      </c>
      <c r="AB1257" s="13">
        <f t="shared" si="1585"/>
        <v>4.9868231987176632E-5</v>
      </c>
      <c r="AC1257" s="13">
        <f t="shared" si="1586"/>
        <v>3.4367177001565536E-7</v>
      </c>
      <c r="AD1257" s="13">
        <f t="shared" si="1587"/>
        <v>6.111855522736135E-2</v>
      </c>
      <c r="AE1257" s="13">
        <f t="shared" si="1588"/>
        <v>6.5874690070508706E-3</v>
      </c>
      <c r="AF1257" s="13">
        <f t="shared" si="1589"/>
        <v>3.5500469339815944E-4</v>
      </c>
      <c r="AG1257" s="13">
        <f t="shared" si="1590"/>
        <v>1.2754350439177499E-5</v>
      </c>
      <c r="AH1257" s="13">
        <f t="shared" si="1591"/>
        <v>8.7563650839459592E-7</v>
      </c>
      <c r="AI1257" s="13">
        <f t="shared" si="1592"/>
        <v>1.5340222921685611E-6</v>
      </c>
      <c r="AJ1257" s="13">
        <f t="shared" si="1593"/>
        <v>1.3437221782726497E-6</v>
      </c>
      <c r="AK1257" s="13">
        <f t="shared" si="1594"/>
        <v>7.8468624678169193E-7</v>
      </c>
      <c r="AL1257" s="13">
        <f t="shared" si="1595"/>
        <v>2.5957159555149349E-9</v>
      </c>
      <c r="AM1257" s="13">
        <f t="shared" si="1596"/>
        <v>2.1414645297465593E-2</v>
      </c>
      <c r="AN1257" s="13">
        <f t="shared" si="1597"/>
        <v>2.3081094058795626E-3</v>
      </c>
      <c r="AO1257" s="13">
        <f t="shared" si="1598"/>
        <v>1.2438611416412765E-4</v>
      </c>
      <c r="AP1257" s="13">
        <f t="shared" si="1599"/>
        <v>4.4688538470602915E-6</v>
      </c>
      <c r="AQ1257" s="13">
        <f t="shared" si="1600"/>
        <v>1.2041529820624271E-7</v>
      </c>
      <c r="AR1257" s="13">
        <f t="shared" si="1601"/>
        <v>1.8875538988229698E-8</v>
      </c>
      <c r="AS1257" s="13">
        <f t="shared" si="1602"/>
        <v>3.3067942356273582E-8</v>
      </c>
      <c r="AT1257" s="13">
        <f t="shared" si="1603"/>
        <v>2.8965763901091894E-8</v>
      </c>
      <c r="AU1257" s="13">
        <f t="shared" si="1604"/>
        <v>1.6914982076079534E-8</v>
      </c>
      <c r="AV1257" s="13">
        <f t="shared" si="1605"/>
        <v>7.4083136460102035E-9</v>
      </c>
      <c r="AW1257" s="13">
        <f t="shared" si="1606"/>
        <v>1.3614697037104522E-11</v>
      </c>
      <c r="AX1257" s="13">
        <f t="shared" si="1607"/>
        <v>6.2526978851501448E-3</v>
      </c>
      <c r="AY1257" s="13">
        <f t="shared" si="1608"/>
        <v>6.7392714660309159E-4</v>
      </c>
      <c r="AZ1257" s="13">
        <f t="shared" si="1609"/>
        <v>3.6318546591482952E-5</v>
      </c>
      <c r="BA1257" s="13">
        <f t="shared" si="1610"/>
        <v>1.3048263284503683E-6</v>
      </c>
      <c r="BB1257" s="13">
        <f t="shared" si="1611"/>
        <v>3.5159138522971722E-8</v>
      </c>
      <c r="BC1257" s="13">
        <f t="shared" si="1612"/>
        <v>7.5790317514245986E-10</v>
      </c>
      <c r="BD1257" s="13">
        <f t="shared" si="1613"/>
        <v>3.3907331855219818E-10</v>
      </c>
      <c r="BE1257" s="13">
        <f t="shared" si="1614"/>
        <v>5.9402049178178591E-10</v>
      </c>
      <c r="BF1257" s="13">
        <f t="shared" si="1615"/>
        <v>5.2033044971415868E-10</v>
      </c>
      <c r="BG1257" s="13">
        <f t="shared" si="1616"/>
        <v>3.0385458711211894E-10</v>
      </c>
      <c r="BH1257" s="13">
        <f t="shared" si="1617"/>
        <v>1.3308025240469208E-10</v>
      </c>
      <c r="BI1257" s="13">
        <f t="shared" si="1618"/>
        <v>4.6628497528159089E-11</v>
      </c>
      <c r="BJ1257" s="14">
        <f t="shared" si="1619"/>
        <v>0.79182383146241708</v>
      </c>
      <c r="BK1257" s="14">
        <f t="shared" si="1620"/>
        <v>0.18721854047320863</v>
      </c>
      <c r="BL1257" s="14">
        <f t="shared" si="1621"/>
        <v>1.9384684235379968E-2</v>
      </c>
      <c r="BM1257" s="14">
        <f t="shared" si="1622"/>
        <v>0.28319207505706434</v>
      </c>
      <c r="BN1257" s="14">
        <f t="shared" si="1623"/>
        <v>0.7145935506125064</v>
      </c>
    </row>
    <row r="1258" spans="1:66" x14ac:dyDescent="0.25">
      <c r="A1258" t="s">
        <v>143</v>
      </c>
      <c r="B1258" t="s">
        <v>150</v>
      </c>
      <c r="C1258" t="s">
        <v>159</v>
      </c>
      <c r="D1258" s="7" t="s">
        <v>506</v>
      </c>
      <c r="E1258" s="10">
        <f>VLOOKUP(A1258,home!$A$2:$E$405,3,FALSE)</f>
        <v>1.12121212121212</v>
      </c>
      <c r="F1258" s="10">
        <f>VLOOKUP(B1258,home!$B$2:$E$405,3,FALSE)</f>
        <v>0.71</v>
      </c>
      <c r="G1258" s="10">
        <f>VLOOKUP(C1258,away!$B$2:$E$405,4,FALSE)</f>
        <v>0.89</v>
      </c>
      <c r="H1258" s="10">
        <f>VLOOKUP(A1258,away!$A$2:$E$405,3,FALSE)</f>
        <v>1.0505050505050499</v>
      </c>
      <c r="I1258" s="10">
        <f>VLOOKUP(C1258,away!$B$2:$E$405,3,FALSE)</f>
        <v>0.89</v>
      </c>
      <c r="J1258" s="10">
        <f>VLOOKUP(B1258,home!$B$2:$E$405,4,FALSE)</f>
        <v>1.52</v>
      </c>
      <c r="K1258" s="12">
        <f t="shared" si="1568"/>
        <v>0.70849393939393857</v>
      </c>
      <c r="L1258" s="12">
        <f t="shared" si="1569"/>
        <v>1.4211232323232315</v>
      </c>
      <c r="M1258" s="13">
        <f t="shared" si="1570"/>
        <v>0.11888279683891068</v>
      </c>
      <c r="N1258" s="13">
        <f t="shared" si="1571"/>
        <v>8.4227741058569089E-2</v>
      </c>
      <c r="O1258" s="13">
        <f t="shared" si="1572"/>
        <v>0.16894710451133879</v>
      </c>
      <c r="P1258" s="13">
        <f t="shared" si="1573"/>
        <v>0.11969799962443786</v>
      </c>
      <c r="Q1258" s="13">
        <f t="shared" si="1574"/>
        <v>2.9837422034419098E-2</v>
      </c>
      <c r="R1258" s="13">
        <f t="shared" si="1575"/>
        <v>0.12004732762740232</v>
      </c>
      <c r="S1258" s="13">
        <f t="shared" si="1576"/>
        <v>3.0129698104062567E-2</v>
      </c>
      <c r="T1258" s="13">
        <f t="shared" si="1577"/>
        <v>4.2402653645746073E-2</v>
      </c>
      <c r="U1258" s="13">
        <f t="shared" si="1578"/>
        <v>8.5052804064453064E-2</v>
      </c>
      <c r="V1258" s="13">
        <f t="shared" si="1579"/>
        <v>3.3707003762812075E-3</v>
      </c>
      <c r="W1258" s="13">
        <f t="shared" si="1580"/>
        <v>7.046544226175031E-3</v>
      </c>
      <c r="X1258" s="13">
        <f t="shared" si="1581"/>
        <v>1.0014007707410464E-2</v>
      </c>
      <c r="Y1258" s="13">
        <f t="shared" si="1582"/>
        <v>7.1155695008324566E-3</v>
      </c>
      <c r="Z1258" s="13">
        <f t="shared" si="1583"/>
        <v>5.6867348756539975E-2</v>
      </c>
      <c r="AA1258" s="13">
        <f t="shared" si="1584"/>
        <v>4.0290171943409996E-2</v>
      </c>
      <c r="AB1258" s="13">
        <f t="shared" si="1585"/>
        <v>1.4272671319522843E-2</v>
      </c>
      <c r="AC1258" s="13">
        <f t="shared" si="1586"/>
        <v>2.1211337084840574E-4</v>
      </c>
      <c r="AD1258" s="13">
        <f t="shared" si="1587"/>
        <v>1.2481084694790899E-3</v>
      </c>
      <c r="AE1258" s="13">
        <f t="shared" si="1588"/>
        <v>1.7737159424361254E-3</v>
      </c>
      <c r="AF1258" s="13">
        <f t="shared" si="1589"/>
        <v>1.2603344666690369E-3</v>
      </c>
      <c r="AG1258" s="13">
        <f t="shared" si="1590"/>
        <v>5.9703019702702579E-4</v>
      </c>
      <c r="AH1258" s="13">
        <f t="shared" si="1591"/>
        <v>2.0203877619636653E-2</v>
      </c>
      <c r="AI1258" s="13">
        <f t="shared" si="1592"/>
        <v>1.4314324845769402E-2</v>
      </c>
      <c r="AJ1258" s="13">
        <f t="shared" si="1593"/>
        <v>5.0708061998718471E-3</v>
      </c>
      <c r="AK1258" s="13">
        <f t="shared" si="1594"/>
        <v>1.1975451534834709E-3</v>
      </c>
      <c r="AL1258" s="13">
        <f t="shared" si="1595"/>
        <v>8.5427149627222305E-6</v>
      </c>
      <c r="AM1258" s="13">
        <f t="shared" si="1596"/>
        <v>1.7685545726643599E-4</v>
      </c>
      <c r="AN1258" s="13">
        <f t="shared" si="1597"/>
        <v>2.5133339908448065E-4</v>
      </c>
      <c r="AO1258" s="13">
        <f t="shared" si="1598"/>
        <v>1.7858786624886096E-4</v>
      </c>
      <c r="AP1258" s="13">
        <f t="shared" si="1599"/>
        <v>8.4598455245763388E-5</v>
      </c>
      <c r="AQ1258" s="13">
        <f t="shared" si="1600"/>
        <v>3.0056207542102886E-5</v>
      </c>
      <c r="AR1258" s="13">
        <f t="shared" si="1601"/>
        <v>5.742439973656208E-3</v>
      </c>
      <c r="AS1258" s="13">
        <f t="shared" si="1602"/>
        <v>4.0684839186689121E-3</v>
      </c>
      <c r="AT1258" s="13">
        <f t="shared" si="1603"/>
        <v>1.4412480994493127E-3</v>
      </c>
      <c r="AU1258" s="13">
        <f t="shared" si="1604"/>
        <v>3.4037184787429016E-4</v>
      </c>
      <c r="AV1258" s="13">
        <f t="shared" si="1605"/>
        <v>6.0287847839812545E-5</v>
      </c>
      <c r="AW1258" s="13">
        <f t="shared" si="1606"/>
        <v>2.3892483455906497E-7</v>
      </c>
      <c r="AX1258" s="13">
        <f t="shared" si="1607"/>
        <v>2.0883503270335589E-5</v>
      </c>
      <c r="AY1258" s="13">
        <f t="shared" si="1608"/>
        <v>2.9678031669772086E-5</v>
      </c>
      <c r="AZ1258" s="13">
        <f t="shared" si="1609"/>
        <v>2.1088070147768872E-5</v>
      </c>
      <c r="BA1258" s="13">
        <f t="shared" si="1610"/>
        <v>9.9895821372854475E-6</v>
      </c>
      <c r="BB1258" s="13">
        <f t="shared" si="1611"/>
        <v>3.5491068141243787E-6</v>
      </c>
      <c r="BC1258" s="13">
        <f t="shared" si="1612"/>
        <v>1.0087436295097689E-6</v>
      </c>
      <c r="BD1258" s="13">
        <f t="shared" si="1613"/>
        <v>1.3601191427974062E-3</v>
      </c>
      <c r="BE1258" s="13">
        <f t="shared" si="1614"/>
        <v>9.6363616952564106E-4</v>
      </c>
      <c r="BF1258" s="13">
        <f t="shared" si="1615"/>
        <v>3.4136519294485329E-4</v>
      </c>
      <c r="BG1258" s="13">
        <f t="shared" si="1616"/>
        <v>8.061839010715702E-5</v>
      </c>
      <c r="BH1258" s="13">
        <f t="shared" si="1617"/>
        <v>1.4279410198654247E-5</v>
      </c>
      <c r="BI1258" s="13">
        <f t="shared" si="1618"/>
        <v>2.0233751167733067E-6</v>
      </c>
      <c r="BJ1258" s="14">
        <f t="shared" si="1619"/>
        <v>0.18633075567181998</v>
      </c>
      <c r="BK1258" s="14">
        <f t="shared" si="1620"/>
        <v>0.27233152906117319</v>
      </c>
      <c r="BL1258" s="14">
        <f t="shared" si="1621"/>
        <v>0.48381150665306738</v>
      </c>
      <c r="BM1258" s="14">
        <f t="shared" si="1622"/>
        <v>0.35767130934068742</v>
      </c>
      <c r="BN1258" s="14">
        <f t="shared" si="1623"/>
        <v>0.64164039169507781</v>
      </c>
    </row>
    <row r="1259" spans="1:66" x14ac:dyDescent="0.25">
      <c r="A1259" t="s">
        <v>143</v>
      </c>
      <c r="B1259" t="s">
        <v>152</v>
      </c>
      <c r="C1259" t="s">
        <v>158</v>
      </c>
      <c r="D1259" s="7" t="s">
        <v>506</v>
      </c>
      <c r="E1259" s="10">
        <f>VLOOKUP(A1259,home!$A$2:$E$405,3,FALSE)</f>
        <v>1.12121212121212</v>
      </c>
      <c r="F1259" s="10">
        <f>VLOOKUP(B1259,home!$B$2:$E$405,3,FALSE)</f>
        <v>1.61</v>
      </c>
      <c r="G1259" s="10">
        <f>VLOOKUP(C1259,away!$B$2:$E$405,4,FALSE)</f>
        <v>1.25</v>
      </c>
      <c r="H1259" s="10">
        <f>VLOOKUP(A1259,away!$A$2:$E$405,3,FALSE)</f>
        <v>1.0505050505050499</v>
      </c>
      <c r="I1259" s="10">
        <f>VLOOKUP(C1259,away!$B$2:$E$405,3,FALSE)</f>
        <v>1.07</v>
      </c>
      <c r="J1259" s="10">
        <f>VLOOKUP(B1259,home!$B$2:$E$405,4,FALSE)</f>
        <v>0.38</v>
      </c>
      <c r="K1259" s="12">
        <f t="shared" si="1568"/>
        <v>2.2564393939393916</v>
      </c>
      <c r="L1259" s="12">
        <f t="shared" si="1569"/>
        <v>0.42713535353535331</v>
      </c>
      <c r="M1259" s="13">
        <f t="shared" si="1570"/>
        <v>6.8318495748650301E-2</v>
      </c>
      <c r="N1259" s="13">
        <f t="shared" si="1571"/>
        <v>0.15415654514193539</v>
      </c>
      <c r="O1259" s="13">
        <f t="shared" si="1572"/>
        <v>2.9181244834603274E-2</v>
      </c>
      <c r="P1259" s="13">
        <f t="shared" si="1573"/>
        <v>6.5845710408989219E-2</v>
      </c>
      <c r="Q1259" s="13">
        <f t="shared" si="1574"/>
        <v>0.17392245064592962</v>
      </c>
      <c r="R1259" s="13">
        <f t="shared" si="1575"/>
        <v>6.2321706645149869E-3</v>
      </c>
      <c r="S1259" s="13">
        <f t="shared" si="1576"/>
        <v>1.5865606860021239E-2</v>
      </c>
      <c r="T1259" s="13">
        <f t="shared" si="1577"/>
        <v>7.4288427444384172E-2</v>
      </c>
      <c r="U1259" s="13">
        <f t="shared" si="1578"/>
        <v>1.406251539716505E-2</v>
      </c>
      <c r="V1259" s="13">
        <f t="shared" si="1579"/>
        <v>1.6990390918625675E-3</v>
      </c>
      <c r="W1259" s="13">
        <f t="shared" si="1580"/>
        <v>0.13081515637598504</v>
      </c>
      <c r="X1259" s="13">
        <f t="shared" si="1581"/>
        <v>5.5875778066438897E-2</v>
      </c>
      <c r="Y1259" s="13">
        <f t="shared" si="1582"/>
        <v>1.193326010923566E-2</v>
      </c>
      <c r="Z1259" s="13">
        <f t="shared" si="1583"/>
        <v>8.8732680669342226E-4</v>
      </c>
      <c r="AA1259" s="13">
        <f t="shared" si="1584"/>
        <v>2.0021991619214815E-3</v>
      </c>
      <c r="AB1259" s="13">
        <f t="shared" si="1585"/>
        <v>2.258920531736033E-3</v>
      </c>
      <c r="AC1259" s="13">
        <f t="shared" si="1586"/>
        <v>1.0234640230876353E-4</v>
      </c>
      <c r="AD1259" s="13">
        <f t="shared" si="1587"/>
        <v>7.3794118042778606E-2</v>
      </c>
      <c r="AE1259" s="13">
        <f t="shared" si="1588"/>
        <v>3.1520076699031833E-2</v>
      </c>
      <c r="AF1259" s="13">
        <f t="shared" si="1589"/>
        <v>6.7316695521512067E-3</v>
      </c>
      <c r="AG1259" s="13">
        <f t="shared" si="1590"/>
        <v>9.5844468468042653E-4</v>
      </c>
      <c r="AH1259" s="13">
        <f t="shared" si="1591"/>
        <v>9.4752162319597735E-5</v>
      </c>
      <c r="AI1259" s="13">
        <f t="shared" si="1592"/>
        <v>2.1380251171887997E-4</v>
      </c>
      <c r="AJ1259" s="13">
        <f t="shared" si="1593"/>
        <v>2.4121620498283465E-4</v>
      </c>
      <c r="AK1259" s="13">
        <f t="shared" si="1594"/>
        <v>1.8142991579327584E-4</v>
      </c>
      <c r="AL1259" s="13">
        <f t="shared" si="1595"/>
        <v>3.945679127724582E-6</v>
      </c>
      <c r="AM1259" s="13">
        <f t="shared" si="1596"/>
        <v>3.3302390998547857E-2</v>
      </c>
      <c r="AN1259" s="13">
        <f t="shared" si="1597"/>
        <v>1.4224628552737305E-2</v>
      </c>
      <c r="AO1259" s="13">
        <f t="shared" si="1598"/>
        <v>3.0379208728912649E-3</v>
      </c>
      <c r="AP1259" s="13">
        <f t="shared" si="1599"/>
        <v>4.3253446868494658E-4</v>
      </c>
      <c r="AQ1259" s="13">
        <f t="shared" si="1600"/>
        <v>4.6187690799492706E-5</v>
      </c>
      <c r="AR1259" s="13">
        <f t="shared" si="1601"/>
        <v>8.0943996701241164E-6</v>
      </c>
      <c r="AS1259" s="13">
        <f t="shared" si="1602"/>
        <v>1.826452228595807E-5</v>
      </c>
      <c r="AT1259" s="13">
        <f t="shared" si="1603"/>
        <v>2.0606393798759876E-5</v>
      </c>
      <c r="AU1259" s="13">
        <f t="shared" si="1604"/>
        <v>1.5499026244850055E-5</v>
      </c>
      <c r="AV1259" s="13">
        <f t="shared" si="1605"/>
        <v>8.7431533466450465E-6</v>
      </c>
      <c r="AW1259" s="13">
        <f t="shared" si="1606"/>
        <v>1.0563515062954987E-7</v>
      </c>
      <c r="AX1259" s="13">
        <f t="shared" si="1607"/>
        <v>1.2524137826915986E-2</v>
      </c>
      <c r="AY1259" s="13">
        <f t="shared" si="1608"/>
        <v>5.3495020384252507E-3</v>
      </c>
      <c r="AZ1259" s="13">
        <f t="shared" si="1609"/>
        <v>1.1424807222104314E-3</v>
      </c>
      <c r="BA1259" s="13">
        <f t="shared" si="1610"/>
        <v>1.6266463572955949E-4</v>
      </c>
      <c r="BB1259" s="13">
        <f t="shared" si="1611"/>
        <v>1.7369954172511211E-5</v>
      </c>
      <c r="BC1259" s="13">
        <f t="shared" si="1612"/>
        <v>1.483864303273693E-6</v>
      </c>
      <c r="BD1259" s="13">
        <f t="shared" si="1613"/>
        <v>5.762340441258183E-7</v>
      </c>
      <c r="BE1259" s="13">
        <f t="shared" si="1614"/>
        <v>1.3002371972945059E-6</v>
      </c>
      <c r="BF1259" s="13">
        <f t="shared" si="1615"/>
        <v>1.4669532167203346E-6</v>
      </c>
      <c r="BG1259" s="13">
        <f t="shared" si="1616"/>
        <v>1.1033636757579574E-6</v>
      </c>
      <c r="BH1259" s="13">
        <f t="shared" si="1617"/>
        <v>6.2241831595550622E-7</v>
      </c>
      <c r="BI1259" s="13">
        <f t="shared" si="1618"/>
        <v>2.8088984152628383E-7</v>
      </c>
      <c r="BJ1259" s="14">
        <f t="shared" si="1619"/>
        <v>0.78423722838796861</v>
      </c>
      <c r="BK1259" s="14">
        <f t="shared" si="1620"/>
        <v>0.15718464622938508</v>
      </c>
      <c r="BL1259" s="14">
        <f t="shared" si="1621"/>
        <v>5.4544808976393133E-2</v>
      </c>
      <c r="BM1259" s="14">
        <f t="shared" si="1622"/>
        <v>0.49384799655254302</v>
      </c>
      <c r="BN1259" s="14">
        <f t="shared" si="1623"/>
        <v>0.49765661744462275</v>
      </c>
    </row>
    <row r="1260" spans="1:66" x14ac:dyDescent="0.25">
      <c r="A1260" t="s">
        <v>143</v>
      </c>
      <c r="B1260" t="s">
        <v>149</v>
      </c>
      <c r="C1260" t="s">
        <v>329</v>
      </c>
      <c r="D1260" s="7" t="s">
        <v>506</v>
      </c>
      <c r="E1260" s="10">
        <f>VLOOKUP(A1260,home!$A$2:$E$405,3,FALSE)</f>
        <v>1.12121212121212</v>
      </c>
      <c r="F1260" s="10">
        <f>VLOOKUP(B1260,home!$B$2:$E$405,3,FALSE)</f>
        <v>1.25</v>
      </c>
      <c r="G1260" s="10">
        <f>VLOOKUP(C1260,away!$B$2:$E$405,4,FALSE)</f>
        <v>1.34</v>
      </c>
      <c r="H1260" s="10">
        <f>VLOOKUP(A1260,away!$A$2:$E$405,3,FALSE)</f>
        <v>1.0505050505050499</v>
      </c>
      <c r="I1260" s="10">
        <f>VLOOKUP(C1260,away!$B$2:$E$405,3,FALSE)</f>
        <v>0.67</v>
      </c>
      <c r="J1260" s="10">
        <f>VLOOKUP(B1260,home!$B$2:$E$405,4,FALSE)</f>
        <v>0.95</v>
      </c>
      <c r="K1260" s="12">
        <f t="shared" si="1568"/>
        <v>1.8780303030303012</v>
      </c>
      <c r="L1260" s="12">
        <f t="shared" si="1569"/>
        <v>0.66864646464646427</v>
      </c>
      <c r="M1260" s="13">
        <f t="shared" si="1570"/>
        <v>7.8341581157478815E-2</v>
      </c>
      <c r="N1260" s="13">
        <f t="shared" si="1571"/>
        <v>0.14712786340105286</v>
      </c>
      <c r="O1260" s="13">
        <f t="shared" si="1572"/>
        <v>5.2382821275762263E-2</v>
      </c>
      <c r="P1260" s="13">
        <f t="shared" si="1573"/>
        <v>9.8376525714101895E-2</v>
      </c>
      <c r="Q1260" s="13">
        <f t="shared" si="1574"/>
        <v>0.13815529294364007</v>
      </c>
      <c r="R1260" s="13">
        <f t="shared" si="1575"/>
        <v>1.7512794127123012E-2</v>
      </c>
      <c r="S1260" s="13">
        <f t="shared" si="1576"/>
        <v>3.0883793346355819E-2</v>
      </c>
      <c r="T1260" s="13">
        <f t="shared" si="1577"/>
        <v>9.2377048198961517E-2</v>
      </c>
      <c r="U1260" s="13">
        <f t="shared" si="1578"/>
        <v>3.2889558061468101E-2</v>
      </c>
      <c r="V1260" s="13">
        <f t="shared" si="1579"/>
        <v>4.3091069836555407E-3</v>
      </c>
      <c r="W1260" s="13">
        <f t="shared" si="1580"/>
        <v>8.6486608890728109E-2</v>
      </c>
      <c r="X1260" s="13">
        <f t="shared" si="1581"/>
        <v>5.7828965274046809E-2</v>
      </c>
      <c r="Y1260" s="13">
        <f t="shared" si="1582"/>
        <v>1.9333566592327271E-2</v>
      </c>
      <c r="Z1260" s="13">
        <f t="shared" si="1583"/>
        <v>3.9032892930607218E-3</v>
      </c>
      <c r="AA1260" s="13">
        <f t="shared" si="1584"/>
        <v>7.330495573861757E-3</v>
      </c>
      <c r="AB1260" s="13">
        <f t="shared" si="1585"/>
        <v>6.8834464119709405E-3</v>
      </c>
      <c r="AC1260" s="13">
        <f t="shared" si="1586"/>
        <v>3.3819442347789581E-4</v>
      </c>
      <c r="AD1260" s="13">
        <f t="shared" si="1587"/>
        <v>4.0606118075779317E-2</v>
      </c>
      <c r="AE1260" s="13">
        <f t="shared" si="1588"/>
        <v>2.7151137294386726E-2</v>
      </c>
      <c r="AF1260" s="13">
        <f t="shared" si="1589"/>
        <v>9.0772559815112241E-3</v>
      </c>
      <c r="AG1260" s="13">
        <f t="shared" si="1590"/>
        <v>2.0231583735761506E-3</v>
      </c>
      <c r="AH1260" s="13">
        <f t="shared" si="1591"/>
        <v>6.524801465743619E-4</v>
      </c>
      <c r="AI1260" s="13">
        <f t="shared" si="1592"/>
        <v>1.225377487392304E-3</v>
      </c>
      <c r="AJ1260" s="13">
        <f t="shared" si="1593"/>
        <v>1.1506480269869392E-3</v>
      </c>
      <c r="AK1260" s="13">
        <f t="shared" si="1594"/>
        <v>7.2031728760116646E-4</v>
      </c>
      <c r="AL1260" s="13">
        <f t="shared" si="1595"/>
        <v>1.6987347922304724E-5</v>
      </c>
      <c r="AM1260" s="13">
        <f t="shared" si="1596"/>
        <v>1.5251904046948006E-2</v>
      </c>
      <c r="AN1260" s="13">
        <f t="shared" si="1597"/>
        <v>1.0198131720118884E-2</v>
      </c>
      <c r="AO1260" s="13">
        <f t="shared" si="1598"/>
        <v>3.4094723603282284E-3</v>
      </c>
      <c r="AP1260" s="13">
        <f t="shared" si="1599"/>
        <v>7.5991054668110211E-4</v>
      </c>
      <c r="AQ1260" s="13">
        <f t="shared" si="1600"/>
        <v>1.2702787512147018E-4</v>
      </c>
      <c r="AR1260" s="13">
        <f t="shared" si="1601"/>
        <v>8.7255708651790817E-5</v>
      </c>
      <c r="AS1260" s="13">
        <f t="shared" si="1602"/>
        <v>1.6386886496044635E-4</v>
      </c>
      <c r="AT1260" s="13">
        <f t="shared" si="1603"/>
        <v>1.5387534705944933E-4</v>
      </c>
      <c r="AU1260" s="13">
        <f t="shared" si="1604"/>
        <v>9.632752155565011E-5</v>
      </c>
      <c r="AV1260" s="13">
        <f t="shared" si="1605"/>
        <v>4.5226501124328866E-5</v>
      </c>
      <c r="AW1260" s="13">
        <f t="shared" si="1606"/>
        <v>5.9254621626998951E-7</v>
      </c>
      <c r="AX1260" s="13">
        <f t="shared" si="1607"/>
        <v>4.7739229965131401E-3</v>
      </c>
      <c r="AY1260" s="13">
        <f t="shared" si="1608"/>
        <v>3.1920667341129661E-3</v>
      </c>
      <c r="AZ1260" s="13">
        <f t="shared" si="1609"/>
        <v>1.0671820683401097E-3</v>
      </c>
      <c r="BA1260" s="13">
        <f t="shared" si="1610"/>
        <v>2.3785583904323867E-4</v>
      </c>
      <c r="BB1260" s="13">
        <f t="shared" si="1611"/>
        <v>3.9760366467944978E-5</v>
      </c>
      <c r="BC1260" s="13">
        <f t="shared" si="1612"/>
        <v>5.3171256943678492E-6</v>
      </c>
      <c r="BD1260" s="13">
        <f t="shared" si="1613"/>
        <v>9.7238701850403001E-6</v>
      </c>
      <c r="BE1260" s="13">
        <f t="shared" si="1614"/>
        <v>1.8261722870238545E-5</v>
      </c>
      <c r="BF1260" s="13">
        <f t="shared" si="1615"/>
        <v>1.7148034467924743E-5</v>
      </c>
      <c r="BG1260" s="13">
        <f t="shared" si="1616"/>
        <v>1.073484278939025E-5</v>
      </c>
      <c r="BH1260" s="13">
        <f t="shared" si="1617"/>
        <v>5.0400900141853044E-6</v>
      </c>
      <c r="BI1260" s="13">
        <f t="shared" si="1618"/>
        <v>1.8930883553280846E-6</v>
      </c>
      <c r="BJ1260" s="14">
        <f t="shared" si="1619"/>
        <v>0.65922956670537936</v>
      </c>
      <c r="BK1260" s="14">
        <f t="shared" si="1620"/>
        <v>0.21545825570710525</v>
      </c>
      <c r="BL1260" s="14">
        <f t="shared" si="1621"/>
        <v>0.12135729399077462</v>
      </c>
      <c r="BM1260" s="14">
        <f t="shared" si="1622"/>
        <v>0.46486005288926457</v>
      </c>
      <c r="BN1260" s="14">
        <f t="shared" si="1623"/>
        <v>0.53189687861915891</v>
      </c>
    </row>
    <row r="1261" spans="1:66" x14ac:dyDescent="0.25">
      <c r="A1261" t="s">
        <v>143</v>
      </c>
      <c r="B1261" t="s">
        <v>155</v>
      </c>
      <c r="C1261" t="s">
        <v>144</v>
      </c>
      <c r="D1261" s="7" t="s">
        <v>506</v>
      </c>
      <c r="E1261" s="10">
        <f>VLOOKUP(A1261,home!$A$2:$E$405,3,FALSE)</f>
        <v>1.12121212121212</v>
      </c>
      <c r="F1261" s="10">
        <f>VLOOKUP(B1261,home!$B$2:$E$405,3,FALSE)</f>
        <v>0.36</v>
      </c>
      <c r="G1261" s="10">
        <f>VLOOKUP(C1261,away!$B$2:$E$405,4,FALSE)</f>
        <v>0.54</v>
      </c>
      <c r="H1261" s="10">
        <f>VLOOKUP(A1261,away!$A$2:$E$405,3,FALSE)</f>
        <v>1.0505050505050499</v>
      </c>
      <c r="I1261" s="10">
        <f>VLOOKUP(C1261,away!$B$2:$E$405,3,FALSE)</f>
        <v>2.14</v>
      </c>
      <c r="J1261" s="10">
        <f>VLOOKUP(B1261,home!$B$2:$E$405,4,FALSE)</f>
        <v>1.33</v>
      </c>
      <c r="K1261" s="12">
        <f t="shared" si="1568"/>
        <v>0.21796363636363614</v>
      </c>
      <c r="L1261" s="12">
        <f t="shared" si="1569"/>
        <v>2.9899474747474737</v>
      </c>
      <c r="M1261" s="13">
        <f t="shared" si="1570"/>
        <v>4.0441001861596389E-2</v>
      </c>
      <c r="N1261" s="13">
        <f t="shared" si="1571"/>
        <v>8.8146678239421263E-3</v>
      </c>
      <c r="O1261" s="13">
        <f t="shared" si="1572"/>
        <v>0.12091647139233798</v>
      </c>
      <c r="P1261" s="13">
        <f t="shared" si="1573"/>
        <v>2.6355393800933564E-2</v>
      </c>
      <c r="Q1261" s="13">
        <f t="shared" si="1574"/>
        <v>9.6063852612198256E-4</v>
      </c>
      <c r="R1261" s="13">
        <f t="shared" si="1575"/>
        <v>0.18076694914744809</v>
      </c>
      <c r="S1261" s="13">
        <f t="shared" si="1576"/>
        <v>4.2939513762510206E-3</v>
      </c>
      <c r="T1261" s="13">
        <f t="shared" si="1577"/>
        <v>2.8722587353235563E-3</v>
      </c>
      <c r="U1261" s="13">
        <f t="shared" si="1578"/>
        <v>3.9400621570538273E-2</v>
      </c>
      <c r="V1261" s="13">
        <f t="shared" si="1579"/>
        <v>3.109297063039043E-4</v>
      </c>
      <c r="W1261" s="13">
        <f t="shared" si="1580"/>
        <v>6.9794755461517036E-5</v>
      </c>
      <c r="X1261" s="13">
        <f t="shared" si="1581"/>
        <v>2.0868265284278029E-4</v>
      </c>
      <c r="Y1261" s="13">
        <f t="shared" si="1582"/>
        <v>3.1197508544543738E-4</v>
      </c>
      <c r="Z1261" s="13">
        <f t="shared" si="1583"/>
        <v>0.18016122770707246</v>
      </c>
      <c r="AA1261" s="13">
        <f t="shared" si="1584"/>
        <v>3.9268596322770584E-2</v>
      </c>
      <c r="AB1261" s="13">
        <f t="shared" si="1585"/>
        <v>4.2795630247033931E-3</v>
      </c>
      <c r="AC1261" s="13">
        <f t="shared" si="1586"/>
        <v>1.2664552182233783E-5</v>
      </c>
      <c r="AD1261" s="13">
        <f t="shared" si="1587"/>
        <v>3.8031796748757525E-6</v>
      </c>
      <c r="AE1261" s="13">
        <f t="shared" si="1588"/>
        <v>1.1371307464905673E-5</v>
      </c>
      <c r="AF1261" s="13">
        <f t="shared" si="1589"/>
        <v>1.699980601963591E-5</v>
      </c>
      <c r="AG1261" s="13">
        <f t="shared" si="1590"/>
        <v>1.6942842359869098E-5</v>
      </c>
      <c r="AH1261" s="13">
        <f t="shared" si="1591"/>
        <v>0.13466815195754148</v>
      </c>
      <c r="AI1261" s="13">
        <f t="shared" si="1592"/>
        <v>2.9352760103036463E-2</v>
      </c>
      <c r="AJ1261" s="13">
        <f t="shared" si="1593"/>
        <v>3.1989171646836425E-3</v>
      </c>
      <c r="AK1261" s="13">
        <f t="shared" si="1594"/>
        <v>2.3241587254683308E-4</v>
      </c>
      <c r="AL1261" s="13">
        <f t="shared" si="1595"/>
        <v>3.3013945719500848E-7</v>
      </c>
      <c r="AM1261" s="13">
        <f t="shared" si="1596"/>
        <v>1.6579097433603813E-7</v>
      </c>
      <c r="AN1261" s="13">
        <f t="shared" si="1597"/>
        <v>4.9570630505196036E-7</v>
      </c>
      <c r="AO1261" s="13">
        <f t="shared" si="1598"/>
        <v>7.4106790750325503E-7</v>
      </c>
      <c r="AP1261" s="13">
        <f t="shared" si="1599"/>
        <v>7.3858470621858396E-7</v>
      </c>
      <c r="AQ1261" s="13">
        <f t="shared" si="1600"/>
        <v>5.5208236931133995E-7</v>
      </c>
      <c r="AR1261" s="13">
        <f t="shared" si="1601"/>
        <v>8.0530140174872006E-2</v>
      </c>
      <c r="AS1261" s="13">
        <f t="shared" si="1602"/>
        <v>1.7552642189388446E-2</v>
      </c>
      <c r="AT1261" s="13">
        <f t="shared" si="1603"/>
        <v>1.9129188596944404E-3</v>
      </c>
      <c r="AU1261" s="13">
        <f t="shared" si="1604"/>
        <v>1.3898225024252679E-4</v>
      </c>
      <c r="AV1261" s="13">
        <f t="shared" si="1605"/>
        <v>7.5732691632154988E-6</v>
      </c>
      <c r="AW1261" s="13">
        <f t="shared" si="1606"/>
        <v>5.9764396164749145E-9</v>
      </c>
      <c r="AX1261" s="13">
        <f t="shared" si="1607"/>
        <v>6.0227339404255175E-9</v>
      </c>
      <c r="AY1261" s="13">
        <f t="shared" si="1608"/>
        <v>1.8007658136251177E-8</v>
      </c>
      <c r="AZ1261" s="13">
        <f t="shared" si="1609"/>
        <v>2.6920975985300007E-8</v>
      </c>
      <c r="BA1261" s="13">
        <f t="shared" si="1610"/>
        <v>2.6830768054995046E-8</v>
      </c>
      <c r="BB1261" s="13">
        <f t="shared" si="1611"/>
        <v>2.0055646797891908E-8</v>
      </c>
      <c r="BC1261" s="13">
        <f t="shared" si="1612"/>
        <v>1.1993066099556828E-8</v>
      </c>
      <c r="BD1261" s="13">
        <f t="shared" si="1613"/>
        <v>4.013014820948646E-2</v>
      </c>
      <c r="BE1261" s="13">
        <f t="shared" si="1614"/>
        <v>8.7469130315513295E-3</v>
      </c>
      <c r="BF1261" s="13">
        <f t="shared" si="1615"/>
        <v>9.5325448565670187E-4</v>
      </c>
      <c r="BG1261" s="13">
        <f t="shared" si="1616"/>
        <v>6.9258271357894102E-5</v>
      </c>
      <c r="BH1261" s="13">
        <f t="shared" si="1617"/>
        <v>3.7739461683565172E-6</v>
      </c>
      <c r="BI1261" s="13">
        <f t="shared" si="1618"/>
        <v>1.6451660605911963E-7</v>
      </c>
      <c r="BJ1261" s="14">
        <f t="shared" si="1619"/>
        <v>1.3289937777768122E-2</v>
      </c>
      <c r="BK1261" s="14">
        <f t="shared" si="1620"/>
        <v>7.1414289444382453E-2</v>
      </c>
      <c r="BL1261" s="14">
        <f t="shared" si="1621"/>
        <v>0.70213021575979417</v>
      </c>
      <c r="BM1261" s="14">
        <f t="shared" si="1622"/>
        <v>0.58874053610541854</v>
      </c>
      <c r="BN1261" s="14">
        <f t="shared" si="1623"/>
        <v>0.37825512255238014</v>
      </c>
    </row>
    <row r="1262" spans="1:66" x14ac:dyDescent="0.25">
      <c r="A1262" t="s">
        <v>143</v>
      </c>
      <c r="B1262" t="s">
        <v>145</v>
      </c>
      <c r="C1262" t="s">
        <v>157</v>
      </c>
      <c r="D1262" s="7" t="s">
        <v>506</v>
      </c>
      <c r="E1262" s="10">
        <f>VLOOKUP(A1262,home!$A$2:$E$405,3,FALSE)</f>
        <v>1.12121212121212</v>
      </c>
      <c r="F1262" s="10">
        <f>VLOOKUP(B1262,home!$B$2:$E$405,3,FALSE)</f>
        <v>1.43</v>
      </c>
      <c r="G1262" s="10">
        <f>VLOOKUP(C1262,away!$B$2:$E$405,4,FALSE)</f>
        <v>1.43</v>
      </c>
      <c r="H1262" s="10">
        <f>VLOOKUP(A1262,away!$A$2:$E$405,3,FALSE)</f>
        <v>1.0505050505050499</v>
      </c>
      <c r="I1262" s="10">
        <f>VLOOKUP(C1262,away!$B$2:$E$405,3,FALSE)</f>
        <v>0.54</v>
      </c>
      <c r="J1262" s="10">
        <f>VLOOKUP(B1262,home!$B$2:$E$405,4,FALSE)</f>
        <v>1.1399999999999999</v>
      </c>
      <c r="K1262" s="12">
        <f t="shared" si="1568"/>
        <v>2.292766666666664</v>
      </c>
      <c r="L1262" s="12">
        <f t="shared" si="1569"/>
        <v>0.64669090909090876</v>
      </c>
      <c r="M1262" s="13">
        <f t="shared" si="1570"/>
        <v>5.2894412169802639E-2</v>
      </c>
      <c r="N1262" s="13">
        <f t="shared" si="1571"/>
        <v>0.121274545075851</v>
      </c>
      <c r="O1262" s="13">
        <f t="shared" si="1572"/>
        <v>3.4206335491918899E-2</v>
      </c>
      <c r="P1262" s="13">
        <f t="shared" si="1573"/>
        <v>7.8427145804688486E-2</v>
      </c>
      <c r="Q1262" s="13">
        <f t="shared" si="1574"/>
        <v>0.13902711723253749</v>
      </c>
      <c r="R1262" s="13">
        <f t="shared" si="1575"/>
        <v>1.1060463097968824E-2</v>
      </c>
      <c r="S1262" s="13">
        <f t="shared" si="1576"/>
        <v>2.9071205004246935E-2</v>
      </c>
      <c r="T1262" s="13">
        <f t="shared" si="1577"/>
        <v>8.9907572831398025E-2</v>
      </c>
      <c r="U1262" s="13">
        <f t="shared" si="1578"/>
        <v>2.5359061108919622E-2</v>
      </c>
      <c r="V1262" s="13">
        <f t="shared" si="1579"/>
        <v>4.7893562120761915E-3</v>
      </c>
      <c r="W1262" s="13">
        <f t="shared" si="1580"/>
        <v>0.1062522467178402</v>
      </c>
      <c r="X1262" s="13">
        <f t="shared" si="1581"/>
        <v>6.8712362022911602E-2</v>
      </c>
      <c r="Y1262" s="13">
        <f t="shared" si="1582"/>
        <v>2.2217829931190168E-2</v>
      </c>
      <c r="Z1262" s="13">
        <f t="shared" si="1583"/>
        <v>2.3842336452639694E-3</v>
      </c>
      <c r="AA1262" s="13">
        <f t="shared" si="1584"/>
        <v>5.4664914274063807E-3</v>
      </c>
      <c r="AB1262" s="13">
        <f t="shared" si="1585"/>
        <v>6.2666946641882102E-3</v>
      </c>
      <c r="AC1262" s="13">
        <f t="shared" si="1586"/>
        <v>4.438270539207453E-4</v>
      </c>
      <c r="AD1262" s="13">
        <f t="shared" si="1587"/>
        <v>6.0902902383276614E-2</v>
      </c>
      <c r="AE1262" s="13">
        <f t="shared" si="1588"/>
        <v>3.938535330851603E-2</v>
      </c>
      <c r="AF1262" s="13">
        <f t="shared" si="1589"/>
        <v>1.273507496797543E-2</v>
      </c>
      <c r="AG1262" s="13">
        <f t="shared" si="1590"/>
        <v>2.7452190694603027E-3</v>
      </c>
      <c r="AH1262" s="13">
        <f t="shared" si="1591"/>
        <v>3.8546555588522184E-4</v>
      </c>
      <c r="AI1262" s="13">
        <f t="shared" si="1592"/>
        <v>8.837825776817727E-4</v>
      </c>
      <c r="AJ1262" s="13">
        <f t="shared" si="1593"/>
        <v>1.0131536173447551E-3</v>
      </c>
      <c r="AK1262" s="13">
        <f t="shared" si="1594"/>
        <v>7.7430828068693574E-4</v>
      </c>
      <c r="AL1262" s="13">
        <f t="shared" si="1595"/>
        <v>2.6322696588944851E-5</v>
      </c>
      <c r="AM1262" s="13">
        <f t="shared" si="1596"/>
        <v>2.7927228897526087E-2</v>
      </c>
      <c r="AN1262" s="13">
        <f t="shared" si="1597"/>
        <v>1.8060285044131045E-2</v>
      </c>
      <c r="AO1262" s="13">
        <f t="shared" si="1598"/>
        <v>5.8397110768150231E-3</v>
      </c>
      <c r="AP1262" s="13">
        <f t="shared" si="1599"/>
        <v>1.2588293550312526E-3</v>
      </c>
      <c r="AQ1262" s="13">
        <f t="shared" si="1600"/>
        <v>2.0351837499887074E-4</v>
      </c>
      <c r="AR1262" s="13">
        <f t="shared" si="1601"/>
        <v>4.9855414151729353E-5</v>
      </c>
      <c r="AS1262" s="13">
        <f t="shared" si="1602"/>
        <v>1.1430683171994652E-4</v>
      </c>
      <c r="AT1262" s="13">
        <f t="shared" si="1603"/>
        <v>1.3103944676988455E-4</v>
      </c>
      <c r="AU1262" s="13">
        <f t="shared" si="1604"/>
        <v>1.0014762519081066E-4</v>
      </c>
      <c r="AV1262" s="13">
        <f t="shared" si="1605"/>
        <v>5.7403784195829346E-5</v>
      </c>
      <c r="AW1262" s="13">
        <f t="shared" si="1606"/>
        <v>1.0841378127294911E-6</v>
      </c>
      <c r="AX1262" s="13">
        <f t="shared" si="1607"/>
        <v>1.0671769918102966E-2</v>
      </c>
      <c r="AY1262" s="13">
        <f t="shared" si="1608"/>
        <v>6.9013365899470202E-3</v>
      </c>
      <c r="AZ1262" s="13">
        <f t="shared" si="1609"/>
        <v>2.2315158166475949E-3</v>
      </c>
      <c r="BA1262" s="13">
        <f t="shared" si="1610"/>
        <v>4.810336640395251E-4</v>
      </c>
      <c r="BB1262" s="13">
        <f t="shared" si="1611"/>
        <v>7.7770024375262804E-5</v>
      </c>
      <c r="BC1262" s="13">
        <f t="shared" si="1612"/>
        <v>1.0058633552652172E-5</v>
      </c>
      <c r="BD1262" s="13">
        <f t="shared" si="1613"/>
        <v>5.3735071834809315E-6</v>
      </c>
      <c r="BE1262" s="13">
        <f t="shared" si="1614"/>
        <v>1.232019815337895E-5</v>
      </c>
      <c r="BF1262" s="13">
        <f t="shared" si="1615"/>
        <v>1.4123669826397721E-5</v>
      </c>
      <c r="BG1262" s="13">
        <f t="shared" si="1616"/>
        <v>1.0794093129656817E-5</v>
      </c>
      <c r="BH1262" s="13">
        <f t="shared" si="1617"/>
        <v>6.1870842311431999E-6</v>
      </c>
      <c r="BI1262" s="13">
        <f t="shared" si="1618"/>
        <v>2.8371080978048164E-6</v>
      </c>
      <c r="BJ1262" s="14">
        <f t="shared" si="1619"/>
        <v>0.73682328093612426</v>
      </c>
      <c r="BK1262" s="14">
        <f t="shared" si="1620"/>
        <v>0.17255360553127094</v>
      </c>
      <c r="BL1262" s="14">
        <f t="shared" si="1621"/>
        <v>8.5920144584650679E-2</v>
      </c>
      <c r="BM1262" s="14">
        <f t="shared" si="1622"/>
        <v>0.5538909933724081</v>
      </c>
      <c r="BN1262" s="14">
        <f t="shared" si="1623"/>
        <v>0.43689001887276735</v>
      </c>
    </row>
    <row r="1263" spans="1:66" x14ac:dyDescent="0.25">
      <c r="A1263" t="s">
        <v>143</v>
      </c>
      <c r="B1263" t="s">
        <v>156</v>
      </c>
      <c r="C1263" t="s">
        <v>147</v>
      </c>
      <c r="D1263" s="7" t="s">
        <v>506</v>
      </c>
      <c r="E1263" s="10">
        <f>VLOOKUP(A1263,home!$A$2:$E$405,3,FALSE)</f>
        <v>1.12121212121212</v>
      </c>
      <c r="F1263" s="10">
        <f>VLOOKUP(B1263,home!$B$2:$E$405,3,FALSE)</f>
        <v>0.67</v>
      </c>
      <c r="G1263" s="10">
        <f>VLOOKUP(C1263,away!$B$2:$E$405,4,FALSE)</f>
        <v>0.71</v>
      </c>
      <c r="H1263" s="10">
        <f>VLOOKUP(A1263,away!$A$2:$E$405,3,FALSE)</f>
        <v>1.0505050505050499</v>
      </c>
      <c r="I1263" s="10">
        <f>VLOOKUP(C1263,away!$B$2:$E$405,3,FALSE)</f>
        <v>1.25</v>
      </c>
      <c r="J1263" s="10">
        <f>VLOOKUP(B1263,home!$B$2:$E$405,4,FALSE)</f>
        <v>1.43</v>
      </c>
      <c r="K1263" s="12">
        <f t="shared" si="1568"/>
        <v>0.53336060606060554</v>
      </c>
      <c r="L1263" s="12">
        <f t="shared" si="1569"/>
        <v>1.8777777777777769</v>
      </c>
      <c r="M1263" s="13">
        <f t="shared" si="1570"/>
        <v>8.9713108467007807E-2</v>
      </c>
      <c r="N1263" s="13">
        <f t="shared" si="1571"/>
        <v>4.7849437903544116E-2</v>
      </c>
      <c r="O1263" s="13">
        <f t="shared" si="1572"/>
        <v>0.16846128145471453</v>
      </c>
      <c r="P1263" s="13">
        <f t="shared" si="1573"/>
        <v>8.9850611174432771E-2</v>
      </c>
      <c r="Q1263" s="13">
        <f t="shared" si="1574"/>
        <v>1.2760502599946797E-2</v>
      </c>
      <c r="R1263" s="13">
        <f t="shared" si="1575"/>
        <v>0.15816642536581529</v>
      </c>
      <c r="S1263" s="13">
        <f t="shared" si="1576"/>
        <v>2.2497081157844455E-2</v>
      </c>
      <c r="T1263" s="13">
        <f t="shared" si="1577"/>
        <v>2.3961388215455636E-2</v>
      </c>
      <c r="U1263" s="13">
        <f t="shared" si="1578"/>
        <v>8.4359740491550761E-2</v>
      </c>
      <c r="V1263" s="13">
        <f t="shared" si="1579"/>
        <v>2.5035069211349252E-3</v>
      </c>
      <c r="W1263" s="13">
        <f t="shared" si="1580"/>
        <v>2.2686498001151861E-3</v>
      </c>
      <c r="X1263" s="13">
        <f t="shared" si="1581"/>
        <v>4.2600201802162905E-3</v>
      </c>
      <c r="Y1263" s="13">
        <f t="shared" si="1582"/>
        <v>3.9996856136475167E-3</v>
      </c>
      <c r="Z1263" s="13">
        <f t="shared" si="1583"/>
        <v>9.9000466247491731E-2</v>
      </c>
      <c r="AA1263" s="13">
        <f t="shared" si="1584"/>
        <v>5.2802948678044699E-2</v>
      </c>
      <c r="AB1263" s="13">
        <f t="shared" si="1585"/>
        <v>1.4081506354354482E-2</v>
      </c>
      <c r="AC1263" s="13">
        <f t="shared" si="1586"/>
        <v>1.5670900188607774E-4</v>
      </c>
      <c r="AD1263" s="13">
        <f t="shared" si="1587"/>
        <v>3.0250210808217674E-4</v>
      </c>
      <c r="AE1263" s="13">
        <f t="shared" si="1588"/>
        <v>5.680317362876426E-4</v>
      </c>
      <c r="AF1263" s="13">
        <f t="shared" si="1589"/>
        <v>5.3331868573673104E-4</v>
      </c>
      <c r="AG1263" s="13">
        <f t="shared" si="1590"/>
        <v>3.3381799218336106E-4</v>
      </c>
      <c r="AH1263" s="13">
        <f t="shared" si="1591"/>
        <v>4.6475218877294701E-2</v>
      </c>
      <c r="AI1263" s="13">
        <f t="shared" si="1592"/>
        <v>2.4788050907193191E-2</v>
      </c>
      <c r="AJ1263" s="13">
        <f t="shared" si="1593"/>
        <v>6.610484927460851E-3</v>
      </c>
      <c r="AK1263" s="13">
        <f t="shared" si="1594"/>
        <v>1.175257415755006E-3</v>
      </c>
      <c r="AL1263" s="13">
        <f t="shared" si="1595"/>
        <v>6.2779675508301136E-6</v>
      </c>
      <c r="AM1263" s="13">
        <f t="shared" si="1596"/>
        <v>3.2268541540264112E-5</v>
      </c>
      <c r="AN1263" s="13">
        <f t="shared" si="1597"/>
        <v>6.059315022560702E-5</v>
      </c>
      <c r="AO1263" s="13">
        <f t="shared" si="1598"/>
        <v>5.689023548959769E-5</v>
      </c>
      <c r="AP1263" s="13">
        <f t="shared" si="1599"/>
        <v>3.5609073324970381E-5</v>
      </c>
      <c r="AQ1263" s="13">
        <f t="shared" si="1600"/>
        <v>1.6716481644222197E-5</v>
      </c>
      <c r="AR1263" s="13">
        <f t="shared" si="1601"/>
        <v>1.7454026645028455E-2</v>
      </c>
      <c r="AS1263" s="13">
        <f t="shared" si="1602"/>
        <v>9.3092902295903324E-3</v>
      </c>
      <c r="AT1263" s="13">
        <f t="shared" si="1603"/>
        <v>2.482604339424186E-3</v>
      </c>
      <c r="AU1263" s="13">
        <f t="shared" si="1604"/>
        <v>4.4137445169465777E-4</v>
      </c>
      <c r="AV1263" s="13">
        <f t="shared" si="1605"/>
        <v>5.8852936263882529E-5</v>
      </c>
      <c r="AW1263" s="13">
        <f t="shared" si="1606"/>
        <v>1.7465527087592151E-7</v>
      </c>
      <c r="AX1263" s="13">
        <f t="shared" si="1607"/>
        <v>2.868461478767848E-6</v>
      </c>
      <c r="AY1263" s="13">
        <f t="shared" si="1608"/>
        <v>5.3863332212418445E-6</v>
      </c>
      <c r="AZ1263" s="13">
        <f t="shared" si="1609"/>
        <v>5.0571684132770646E-6</v>
      </c>
      <c r="BA1263" s="13">
        <f t="shared" si="1610"/>
        <v>3.16541282164379E-6</v>
      </c>
      <c r="BB1263" s="13">
        <f t="shared" si="1611"/>
        <v>1.4859854634938894E-6</v>
      </c>
      <c r="BC1263" s="13">
        <f t="shared" si="1612"/>
        <v>5.5807009628992736E-7</v>
      </c>
      <c r="BD1263" s="13">
        <f t="shared" si="1613"/>
        <v>5.4624638944626019E-3</v>
      </c>
      <c r="BE1263" s="13">
        <f t="shared" si="1614"/>
        <v>2.9134630533347483E-3</v>
      </c>
      <c r="BF1263" s="13">
        <f t="shared" si="1615"/>
        <v>7.7696320993090174E-4</v>
      </c>
      <c r="BG1263" s="13">
        <f t="shared" si="1616"/>
        <v>1.381338561785131E-4</v>
      </c>
      <c r="BH1263" s="13">
        <f t="shared" si="1617"/>
        <v>1.8418789312215064E-5</v>
      </c>
      <c r="BI1263" s="13">
        <f t="shared" si="1618"/>
        <v>1.964771326093126E-6</v>
      </c>
      <c r="BJ1263" s="14">
        <f t="shared" si="1619"/>
        <v>9.7057953748934819E-2</v>
      </c>
      <c r="BK1263" s="14">
        <f t="shared" si="1620"/>
        <v>0.20473268102307815</v>
      </c>
      <c r="BL1263" s="14">
        <f t="shared" si="1621"/>
        <v>0.59597847064873</v>
      </c>
      <c r="BM1263" s="14">
        <f t="shared" si="1622"/>
        <v>0.4299629930248231</v>
      </c>
      <c r="BN1263" s="14">
        <f t="shared" si="1623"/>
        <v>0.56680136696546135</v>
      </c>
    </row>
    <row r="1264" spans="1:66" x14ac:dyDescent="0.25">
      <c r="A1264" t="s">
        <v>143</v>
      </c>
      <c r="B1264" t="s">
        <v>151</v>
      </c>
      <c r="C1264" t="s">
        <v>452</v>
      </c>
      <c r="D1264" s="7" t="s">
        <v>506</v>
      </c>
      <c r="E1264" s="10">
        <f>VLOOKUP(A1264,home!$A$2:$E$405,3,FALSE)</f>
        <v>1.12121212121212</v>
      </c>
      <c r="F1264" s="10">
        <f>VLOOKUP(B1264,home!$B$2:$E$405,3,FALSE)</f>
        <v>0.89</v>
      </c>
      <c r="G1264" s="10">
        <f>VLOOKUP(C1264,away!$B$2:$E$405,4,FALSE)</f>
        <v>1.07</v>
      </c>
      <c r="H1264" s="10">
        <f>VLOOKUP(A1264,away!$A$2:$E$405,3,FALSE)</f>
        <v>1.0505050505050499</v>
      </c>
      <c r="I1264" s="10">
        <f>VLOOKUP(C1264,away!$B$2:$E$405,3,FALSE)</f>
        <v>1.07</v>
      </c>
      <c r="J1264" s="10">
        <f>VLOOKUP(B1264,home!$B$2:$E$405,4,FALSE)</f>
        <v>0.76</v>
      </c>
      <c r="K1264" s="12">
        <f t="shared" si="1568"/>
        <v>1.067730303030302</v>
      </c>
      <c r="L1264" s="12">
        <f t="shared" si="1569"/>
        <v>0.85427070707070663</v>
      </c>
      <c r="M1264" s="13">
        <f t="shared" si="1570"/>
        <v>0.14631389343274948</v>
      </c>
      <c r="N1264" s="13">
        <f t="shared" si="1571"/>
        <v>0.15622377777249291</v>
      </c>
      <c r="O1264" s="13">
        <f t="shared" si="1572"/>
        <v>0.12499167319706292</v>
      </c>
      <c r="P1264" s="13">
        <f t="shared" si="1573"/>
        <v>0.13345739709896448</v>
      </c>
      <c r="Q1264" s="13">
        <f t="shared" si="1574"/>
        <v>8.340243079078119E-2</v>
      </c>
      <c r="R1264" s="13">
        <f t="shared" si="1575"/>
        <v>5.3388362520002813E-2</v>
      </c>
      <c r="S1264" s="13">
        <f t="shared" si="1576"/>
        <v>3.0432647957347143E-2</v>
      </c>
      <c r="T1264" s="13">
        <f t="shared" si="1577"/>
        <v>7.1248253523056318E-2</v>
      </c>
      <c r="U1264" s="13">
        <f t="shared" si="1578"/>
        <v>5.7004372491774223E-2</v>
      </c>
      <c r="V1264" s="13">
        <f t="shared" si="1579"/>
        <v>3.0842836801288497E-3</v>
      </c>
      <c r="W1264" s="13">
        <f t="shared" si="1580"/>
        <v>2.9683767567234867E-2</v>
      </c>
      <c r="X1264" s="13">
        <f t="shared" si="1581"/>
        <v>2.5357973108184238E-2</v>
      </c>
      <c r="Y1264" s="13">
        <f t="shared" si="1582"/>
        <v>1.0831286808504257E-2</v>
      </c>
      <c r="Z1264" s="13">
        <f t="shared" si="1583"/>
        <v>1.5202704733103338E-2</v>
      </c>
      <c r="AA1264" s="13">
        <f t="shared" si="1584"/>
        <v>1.6232388531556632E-2</v>
      </c>
      <c r="AB1264" s="13">
        <f t="shared" si="1585"/>
        <v>8.6659065628522797E-3</v>
      </c>
      <c r="AC1264" s="13">
        <f t="shared" si="1586"/>
        <v>1.758293685443845E-4</v>
      </c>
      <c r="AD1264" s="13">
        <f t="shared" si="1587"/>
        <v>7.9235645349111841E-3</v>
      </c>
      <c r="AE1264" s="13">
        <f t="shared" si="1588"/>
        <v>6.7688690777589515E-3</v>
      </c>
      <c r="AF1264" s="13">
        <f t="shared" si="1589"/>
        <v>2.8912232865630906E-3</v>
      </c>
      <c r="AG1264" s="13">
        <f t="shared" si="1590"/>
        <v>8.2329578710384785E-4</v>
      </c>
      <c r="AH1264" s="13">
        <f t="shared" si="1591"/>
        <v>3.2468063304338414E-3</v>
      </c>
      <c r="AI1264" s="13">
        <f t="shared" si="1592"/>
        <v>3.4667135070748285E-3</v>
      </c>
      <c r="AJ1264" s="13">
        <f t="shared" si="1593"/>
        <v>1.8507575317141234E-3</v>
      </c>
      <c r="AK1264" s="13">
        <f t="shared" si="1594"/>
        <v>6.5870330005757835E-4</v>
      </c>
      <c r="AL1264" s="13">
        <f t="shared" si="1595"/>
        <v>6.415174747645877E-6</v>
      </c>
      <c r="AM1264" s="13">
        <f t="shared" si="1596"/>
        <v>1.6920459923881752E-3</v>
      </c>
      <c r="AN1264" s="13">
        <f t="shared" si="1597"/>
        <v>1.445465326313602E-3</v>
      </c>
      <c r="AO1264" s="13">
        <f t="shared" si="1598"/>
        <v>6.1740934317805517E-4</v>
      </c>
      <c r="AP1264" s="13">
        <f t="shared" si="1599"/>
        <v>1.7581157204959259E-4</v>
      </c>
      <c r="AQ1264" s="13">
        <f t="shared" si="1600"/>
        <v>3.7547668991504485E-5</v>
      </c>
      <c r="AR1264" s="13">
        <f t="shared" si="1601"/>
        <v>5.5473030792427291E-4</v>
      </c>
      <c r="AS1264" s="13">
        <f t="shared" si="1602"/>
        <v>5.9230235978007667E-4</v>
      </c>
      <c r="AT1264" s="13">
        <f t="shared" si="1603"/>
        <v>3.1620958904677205E-4</v>
      </c>
      <c r="AU1264" s="13">
        <f t="shared" si="1604"/>
        <v>1.1254218677799907E-4</v>
      </c>
      <c r="AV1264" s="13">
        <f t="shared" si="1605"/>
        <v>3.0041175798041447E-5</v>
      </c>
      <c r="AW1264" s="13">
        <f t="shared" si="1606"/>
        <v>1.6254105465181865E-7</v>
      </c>
      <c r="AX1264" s="13">
        <f t="shared" si="1607"/>
        <v>3.0110813003230558E-4</v>
      </c>
      <c r="AY1264" s="13">
        <f t="shared" si="1608"/>
        <v>2.57227855147436E-4</v>
      </c>
      <c r="AZ1264" s="13">
        <f t="shared" si="1609"/>
        <v>1.0987111084754072E-4</v>
      </c>
      <c r="BA1264" s="13">
        <f t="shared" si="1610"/>
        <v>3.1286557183457533E-5</v>
      </c>
      <c r="BB1264" s="13">
        <f t="shared" si="1611"/>
        <v>6.6817973317300898E-6</v>
      </c>
      <c r="BC1264" s="13">
        <f t="shared" si="1612"/>
        <v>1.1416127462160451E-6</v>
      </c>
      <c r="BD1264" s="13">
        <f t="shared" si="1613"/>
        <v>7.8981642064003223E-5</v>
      </c>
      <c r="BE1264" s="13">
        <f t="shared" si="1614"/>
        <v>8.4331092614829017E-5</v>
      </c>
      <c r="BF1264" s="13">
        <f t="shared" si="1615"/>
        <v>4.502143153625391E-5</v>
      </c>
      <c r="BG1264" s="13">
        <f t="shared" si="1616"/>
        <v>1.6023582245687464E-5</v>
      </c>
      <c r="BH1264" s="13">
        <f t="shared" si="1617"/>
        <v>4.2772160817047108E-6</v>
      </c>
      <c r="BI1264" s="13">
        <f t="shared" si="1618"/>
        <v>9.1338264460893077E-7</v>
      </c>
      <c r="BJ1264" s="14">
        <f t="shared" si="1619"/>
        <v>0.39983003922280042</v>
      </c>
      <c r="BK1264" s="14">
        <f t="shared" si="1620"/>
        <v>0.31372769456762939</v>
      </c>
      <c r="BL1264" s="14">
        <f t="shared" si="1621"/>
        <v>0.27134105793904345</v>
      </c>
      <c r="BM1264" s="14">
        <f t="shared" si="1622"/>
        <v>0.30206689633643014</v>
      </c>
      <c r="BN1264" s="14">
        <f t="shared" si="1623"/>
        <v>0.69777753481205373</v>
      </c>
    </row>
    <row r="1265" spans="1:66" x14ac:dyDescent="0.25">
      <c r="A1265" t="s">
        <v>143</v>
      </c>
      <c r="B1265" t="s">
        <v>161</v>
      </c>
      <c r="C1265" t="s">
        <v>140</v>
      </c>
      <c r="D1265" s="7" t="s">
        <v>506</v>
      </c>
      <c r="E1265" s="10">
        <f>VLOOKUP(A1265,home!$A$2:$E$405,3,FALSE)</f>
        <v>1.12121212121212</v>
      </c>
      <c r="F1265" s="10">
        <f>VLOOKUP(B1265,home!$B$2:$E$405,3,FALSE)</f>
        <v>1.1100000000000001</v>
      </c>
      <c r="G1265" s="10">
        <f>VLOOKUP(C1265,away!$B$2:$E$405,4,FALSE)</f>
        <v>0.89</v>
      </c>
      <c r="H1265" s="10">
        <f>VLOOKUP(A1265,away!$A$2:$E$405,3,FALSE)</f>
        <v>1.0505050505050499</v>
      </c>
      <c r="I1265" s="10">
        <f>VLOOKUP(C1265,away!$B$2:$E$405,3,FALSE)</f>
        <v>1.25</v>
      </c>
      <c r="J1265" s="10">
        <f>VLOOKUP(B1265,home!$B$2:$E$405,4,FALSE)</f>
        <v>0.71</v>
      </c>
      <c r="K1265" s="12">
        <f t="shared" si="1568"/>
        <v>1.1076454545454535</v>
      </c>
      <c r="L1265" s="12">
        <f t="shared" si="1569"/>
        <v>0.93232323232323178</v>
      </c>
      <c r="M1265" s="13">
        <f t="shared" si="1570"/>
        <v>0.13003278254827239</v>
      </c>
      <c r="N1265" s="13">
        <f t="shared" si="1571"/>
        <v>0.14403022053149128</v>
      </c>
      <c r="O1265" s="13">
        <f t="shared" si="1572"/>
        <v>0.12123258413338922</v>
      </c>
      <c r="P1265" s="13">
        <f t="shared" si="1573"/>
        <v>0.13428272075814782</v>
      </c>
      <c r="Q1265" s="13">
        <f t="shared" si="1574"/>
        <v>7.9767209544442788E-2</v>
      </c>
      <c r="R1265" s="13">
        <f t="shared" si="1575"/>
        <v>5.6513977351069791E-2</v>
      </c>
      <c r="S1265" s="13">
        <f t="shared" si="1576"/>
        <v>3.4667890551978116E-2</v>
      </c>
      <c r="T1265" s="13">
        <f t="shared" si="1577"/>
        <v>7.4368822635879434E-2</v>
      </c>
      <c r="U1265" s="13">
        <f t="shared" si="1578"/>
        <v>6.2597450131197163E-2</v>
      </c>
      <c r="V1265" s="13">
        <f t="shared" si="1579"/>
        <v>3.9778846320603061E-3</v>
      </c>
      <c r="W1265" s="13">
        <f t="shared" si="1580"/>
        <v>2.9451262357892249E-2</v>
      </c>
      <c r="X1265" s="13">
        <f t="shared" si="1581"/>
        <v>2.7458096117509621E-2</v>
      </c>
      <c r="Y1265" s="13">
        <f t="shared" si="1582"/>
        <v>1.2799910462859276E-2</v>
      </c>
      <c r="Z1265" s="13">
        <f t="shared" si="1583"/>
        <v>1.7563098011797104E-2</v>
      </c>
      <c r="AA1265" s="13">
        <f t="shared" si="1584"/>
        <v>1.9453685680503353E-2</v>
      </c>
      <c r="AB1265" s="13">
        <f t="shared" si="1585"/>
        <v>1.0773893259082758E-2</v>
      </c>
      <c r="AC1265" s="13">
        <f t="shared" si="1586"/>
        <v>2.5674351151448287E-4</v>
      </c>
      <c r="AD1265" s="13">
        <f t="shared" si="1587"/>
        <v>8.1553892203362465E-3</v>
      </c>
      <c r="AE1265" s="13">
        <f t="shared" si="1588"/>
        <v>7.603458838757929E-3</v>
      </c>
      <c r="AF1265" s="13">
        <f t="shared" si="1589"/>
        <v>3.5444406606937196E-3</v>
      </c>
      <c r="AG1265" s="13">
        <f t="shared" si="1590"/>
        <v>1.1015214578519537E-3</v>
      </c>
      <c r="AH1265" s="13">
        <f t="shared" si="1591"/>
        <v>4.0936210769920989E-3</v>
      </c>
      <c r="AI1265" s="13">
        <f t="shared" si="1592"/>
        <v>4.5342807785617618E-3</v>
      </c>
      <c r="AJ1265" s="13">
        <f t="shared" si="1593"/>
        <v>2.5111877470033782E-3</v>
      </c>
      <c r="AK1265" s="13">
        <f t="shared" si="1594"/>
        <v>9.2716856449284312E-4</v>
      </c>
      <c r="AL1265" s="13">
        <f t="shared" si="1595"/>
        <v>1.0605392451820201E-5</v>
      </c>
      <c r="AM1265" s="13">
        <f t="shared" si="1596"/>
        <v>1.8066559599908868E-3</v>
      </c>
      <c r="AN1265" s="13">
        <f t="shared" si="1597"/>
        <v>1.6843873243147347E-3</v>
      </c>
      <c r="AO1265" s="13">
        <f t="shared" si="1598"/>
        <v>7.8519671734469661E-4</v>
      </c>
      <c r="AP1265" s="13">
        <f t="shared" si="1599"/>
        <v>2.4401904717479957E-4</v>
      </c>
      <c r="AQ1265" s="13">
        <f t="shared" si="1600"/>
        <v>5.6876156702611061E-5</v>
      </c>
      <c r="AR1265" s="13">
        <f t="shared" si="1601"/>
        <v>7.6331560688155692E-4</v>
      </c>
      <c r="AS1265" s="13">
        <f t="shared" si="1602"/>
        <v>8.4548306234596081E-4</v>
      </c>
      <c r="AT1265" s="13">
        <f t="shared" si="1603"/>
        <v>4.6824773545133685E-4</v>
      </c>
      <c r="AU1265" s="13">
        <f t="shared" si="1604"/>
        <v>1.7288415859129173E-4</v>
      </c>
      <c r="AV1265" s="13">
        <f t="shared" si="1605"/>
        <v>4.7873588106639933E-5</v>
      </c>
      <c r="AW1265" s="13">
        <f t="shared" si="1606"/>
        <v>3.0422263209101382E-7</v>
      </c>
      <c r="AX1265" s="13">
        <f t="shared" si="1607"/>
        <v>3.3352237700189286E-4</v>
      </c>
      <c r="AY1265" s="13">
        <f t="shared" si="1608"/>
        <v>3.1095066057853219E-4</v>
      </c>
      <c r="AZ1265" s="13">
        <f t="shared" si="1609"/>
        <v>1.4495326248181064E-4</v>
      </c>
      <c r="BA1265" s="13">
        <f t="shared" si="1610"/>
        <v>4.5047764737613184E-5</v>
      </c>
      <c r="BB1265" s="13">
        <f t="shared" si="1611"/>
        <v>1.0499769407277003E-5</v>
      </c>
      <c r="BC1265" s="13">
        <f t="shared" si="1612"/>
        <v>1.9578357904882168E-6</v>
      </c>
      <c r="BD1265" s="13">
        <f t="shared" si="1613"/>
        <v>1.1860947898176368E-4</v>
      </c>
      <c r="BE1265" s="13">
        <f t="shared" si="1614"/>
        <v>1.3137725026015503E-4</v>
      </c>
      <c r="BF1265" s="13">
        <f t="shared" si="1615"/>
        <v>7.2759707040670612E-5</v>
      </c>
      <c r="BG1265" s="13">
        <f t="shared" si="1616"/>
        <v>2.6863986259219208E-5</v>
      </c>
      <c r="BH1265" s="13">
        <f t="shared" si="1617"/>
        <v>7.4389430677489242E-6</v>
      </c>
      <c r="BI1265" s="13">
        <f t="shared" si="1618"/>
        <v>1.6479422951229017E-6</v>
      </c>
      <c r="BJ1265" s="14">
        <f t="shared" si="1619"/>
        <v>0.39370439870323987</v>
      </c>
      <c r="BK1265" s="14">
        <f t="shared" si="1620"/>
        <v>0.30353957805500342</v>
      </c>
      <c r="BL1265" s="14">
        <f t="shared" si="1621"/>
        <v>0.28529435018157379</v>
      </c>
      <c r="BM1265" s="14">
        <f t="shared" si="1622"/>
        <v>0.33393128364685454</v>
      </c>
      <c r="BN1265" s="14">
        <f t="shared" si="1623"/>
        <v>0.66585949486681328</v>
      </c>
    </row>
    <row r="1266" spans="1:66" x14ac:dyDescent="0.25">
      <c r="A1266" t="s">
        <v>143</v>
      </c>
      <c r="B1266" t="s">
        <v>160</v>
      </c>
      <c r="C1266" t="s">
        <v>451</v>
      </c>
      <c r="D1266" s="7" t="s">
        <v>506</v>
      </c>
      <c r="E1266" s="10">
        <f>VLOOKUP(A1266,home!$A$2:$E$405,3,FALSE)</f>
        <v>1.12121212121212</v>
      </c>
      <c r="F1266" s="10">
        <f>VLOOKUP(B1266,home!$B$2:$E$405,3,FALSE)</f>
        <v>0.71</v>
      </c>
      <c r="G1266" s="10">
        <f>VLOOKUP(C1266,away!$B$2:$E$405,4,FALSE)</f>
        <v>1.43</v>
      </c>
      <c r="H1266" s="10">
        <f>VLOOKUP(A1266,away!$A$2:$E$405,3,FALSE)</f>
        <v>1.0505050505050499</v>
      </c>
      <c r="I1266" s="10">
        <f>VLOOKUP(C1266,away!$B$2:$E$405,3,FALSE)</f>
        <v>0.71</v>
      </c>
      <c r="J1266" s="10">
        <f>VLOOKUP(B1266,home!$B$2:$E$405,4,FALSE)</f>
        <v>1.9</v>
      </c>
      <c r="K1266" s="12">
        <f t="shared" si="1568"/>
        <v>1.1383666666666652</v>
      </c>
      <c r="L1266" s="12">
        <f t="shared" si="1569"/>
        <v>1.4171313131313124</v>
      </c>
      <c r="M1266" s="13">
        <f t="shared" si="1570"/>
        <v>7.765355253688476E-2</v>
      </c>
      <c r="N1266" s="13">
        <f t="shared" si="1571"/>
        <v>8.8398215756238269E-2</v>
      </c>
      <c r="O1266" s="13">
        <f t="shared" si="1572"/>
        <v>0.11004528087590686</v>
      </c>
      <c r="P1266" s="13">
        <f t="shared" si="1573"/>
        <v>0.12527187957310301</v>
      </c>
      <c r="Q1266" s="13">
        <f t="shared" si="1574"/>
        <v>5.0314791104854838E-2</v>
      </c>
      <c r="R1266" s="13">
        <f t="shared" si="1575"/>
        <v>7.7974306695789003E-2</v>
      </c>
      <c r="S1266" s="13">
        <f t="shared" si="1576"/>
        <v>5.0522620340917347E-2</v>
      </c>
      <c r="T1266" s="13">
        <f t="shared" si="1577"/>
        <v>7.1302665988350611E-2</v>
      </c>
      <c r="U1266" s="13">
        <f t="shared" si="1578"/>
        <v>8.8763351598929563E-2</v>
      </c>
      <c r="V1266" s="13">
        <f t="shared" si="1579"/>
        <v>9.0559834952084837E-3</v>
      </c>
      <c r="W1266" s="13">
        <f t="shared" si="1580"/>
        <v>1.9092227011354389E-2</v>
      </c>
      <c r="X1266" s="13">
        <f t="shared" si="1581"/>
        <v>2.7056192735201753E-2</v>
      </c>
      <c r="Y1266" s="13">
        <f t="shared" si="1582"/>
        <v>1.9171088969585172E-2</v>
      </c>
      <c r="Z1266" s="13">
        <f t="shared" si="1583"/>
        <v>3.683327721276905E-2</v>
      </c>
      <c r="AA1266" s="13">
        <f t="shared" si="1584"/>
        <v>4.192977500310914E-2</v>
      </c>
      <c r="AB1266" s="13">
        <f t="shared" si="1585"/>
        <v>2.3865729102186314E-2</v>
      </c>
      <c r="AC1266" s="13">
        <f t="shared" si="1586"/>
        <v>9.1307805371243912E-4</v>
      </c>
      <c r="AD1266" s="13">
        <f t="shared" si="1587"/>
        <v>5.4334887055396928E-3</v>
      </c>
      <c r="AE1266" s="13">
        <f t="shared" si="1588"/>
        <v>7.6999669841656187E-3</v>
      </c>
      <c r="AF1266" s="13">
        <f t="shared" si="1589"/>
        <v>5.4559321616691886E-3</v>
      </c>
      <c r="AG1266" s="13">
        <f t="shared" si="1590"/>
        <v>2.5772574362072052E-3</v>
      </c>
      <c r="AH1266" s="13">
        <f t="shared" si="1591"/>
        <v>1.3049397625865261E-2</v>
      </c>
      <c r="AI1266" s="13">
        <f t="shared" si="1592"/>
        <v>1.4854999277364132E-2</v>
      </c>
      <c r="AJ1266" s="13">
        <f t="shared" si="1593"/>
        <v>8.4552180053543667E-3</v>
      </c>
      <c r="AK1266" s="13">
        <f t="shared" si="1594"/>
        <v>3.2083794455650726E-3</v>
      </c>
      <c r="AL1266" s="13">
        <f t="shared" si="1595"/>
        <v>5.8919650292201018E-5</v>
      </c>
      <c r="AM1266" s="13">
        <f t="shared" si="1596"/>
        <v>1.2370604852192371E-3</v>
      </c>
      <c r="AN1266" s="13">
        <f t="shared" si="1597"/>
        <v>1.7530771498415957E-3</v>
      </c>
      <c r="AO1266" s="13">
        <f t="shared" si="1598"/>
        <v>1.2421702616877599E-3</v>
      </c>
      <c r="AP1266" s="13">
        <f t="shared" si="1599"/>
        <v>5.867727913594136E-4</v>
      </c>
      <c r="AQ1266" s="13">
        <f t="shared" si="1600"/>
        <v>2.0788352408222284E-4</v>
      </c>
      <c r="AR1266" s="13">
        <f t="shared" si="1601"/>
        <v>3.6985419986230112E-3</v>
      </c>
      <c r="AS1266" s="13">
        <f t="shared" si="1602"/>
        <v>4.2102969264991436E-3</v>
      </c>
      <c r="AT1266" s="13">
        <f t="shared" si="1603"/>
        <v>2.3964308389478684E-3</v>
      </c>
      <c r="AU1266" s="13">
        <f t="shared" si="1604"/>
        <v>9.0933899534342811E-4</v>
      </c>
      <c r="AV1266" s="13">
        <f t="shared" si="1605"/>
        <v>2.5879030024977823E-4</v>
      </c>
      <c r="AW1266" s="13">
        <f t="shared" si="1606"/>
        <v>2.6402796261811028E-6</v>
      </c>
      <c r="AX1266" s="13">
        <f t="shared" si="1607"/>
        <v>2.3470473683734507E-4</v>
      </c>
      <c r="AY1266" s="13">
        <f t="shared" si="1608"/>
        <v>3.3260743191244592E-4</v>
      </c>
      <c r="AZ1266" s="13">
        <f t="shared" si="1609"/>
        <v>2.3567420337165907E-4</v>
      </c>
      <c r="BA1266" s="13">
        <f t="shared" si="1610"/>
        <v>1.1132709776508505E-4</v>
      </c>
      <c r="BB1266" s="13">
        <f t="shared" si="1611"/>
        <v>3.9441279060733239E-5</v>
      </c>
      <c r="BC1266" s="13">
        <f t="shared" si="1612"/>
        <v>1.117869431738308E-5</v>
      </c>
      <c r="BD1266" s="13">
        <f t="shared" si="1613"/>
        <v>8.735532798633223E-4</v>
      </c>
      <c r="BE1266" s="13">
        <f t="shared" si="1614"/>
        <v>9.9442393535374273E-4</v>
      </c>
      <c r="BF1266" s="13">
        <f t="shared" si="1615"/>
        <v>5.6600953027109398E-4</v>
      </c>
      <c r="BG1266" s="13">
        <f t="shared" si="1616"/>
        <v>2.1477546075875665E-4</v>
      </c>
      <c r="BH1266" s="13">
        <f t="shared" si="1617"/>
        <v>6.1123306336435769E-5</v>
      </c>
      <c r="BI1266" s="13">
        <f t="shared" si="1618"/>
        <v>1.391614689797075E-5</v>
      </c>
      <c r="BJ1266" s="14">
        <f t="shared" si="1619"/>
        <v>0.30249372450862161</v>
      </c>
      <c r="BK1266" s="14">
        <f t="shared" si="1620"/>
        <v>0.26380864108203067</v>
      </c>
      <c r="BL1266" s="14">
        <f t="shared" si="1621"/>
        <v>0.39634363834921427</v>
      </c>
      <c r="BM1266" s="14">
        <f t="shared" si="1622"/>
        <v>0.46949128745757251</v>
      </c>
      <c r="BN1266" s="14">
        <f t="shared" si="1623"/>
        <v>0.52965802654277672</v>
      </c>
    </row>
    <row r="1267" spans="1:66" x14ac:dyDescent="0.25">
      <c r="A1267" t="s">
        <v>22</v>
      </c>
      <c r="B1267" t="s">
        <v>162</v>
      </c>
      <c r="C1267" t="s">
        <v>262</v>
      </c>
      <c r="D1267" s="7" t="s">
        <v>506</v>
      </c>
      <c r="E1267" s="10">
        <f>VLOOKUP(A1267,home!$A$2:$E$405,3,FALSE)</f>
        <v>1.6949152542372901</v>
      </c>
      <c r="F1267" s="10">
        <f>VLOOKUP(B1267,home!$B$2:$E$405,3,FALSE)</f>
        <v>1.18</v>
      </c>
      <c r="G1267" s="10">
        <f>VLOOKUP(C1267,away!$B$2:$E$405,4,FALSE)</f>
        <v>1.57</v>
      </c>
      <c r="H1267" s="10">
        <f>VLOOKUP(A1267,away!$A$2:$E$405,3,FALSE)</f>
        <v>1.55932203389831</v>
      </c>
      <c r="I1267" s="10">
        <f>VLOOKUP(C1267,away!$B$2:$E$405,3,FALSE)</f>
        <v>0.98</v>
      </c>
      <c r="J1267" s="10">
        <f>VLOOKUP(B1267,home!$B$2:$E$405,4,FALSE)</f>
        <v>0.86</v>
      </c>
      <c r="K1267" s="12">
        <f t="shared" si="1568"/>
        <v>3.1400000000000037</v>
      </c>
      <c r="L1267" s="12">
        <f t="shared" si="1569"/>
        <v>1.3141966101694955</v>
      </c>
      <c r="M1267" s="13">
        <f t="shared" si="1570"/>
        <v>1.1629659272531708E-2</v>
      </c>
      <c r="N1267" s="13">
        <f t="shared" si="1571"/>
        <v>3.6517130115749599E-2</v>
      </c>
      <c r="O1267" s="13">
        <f t="shared" si="1572"/>
        <v>1.528365879338741E-2</v>
      </c>
      <c r="P1267" s="13">
        <f t="shared" si="1573"/>
        <v>4.7990688611236523E-2</v>
      </c>
      <c r="Q1267" s="13">
        <f t="shared" si="1574"/>
        <v>5.7331894281726942E-2</v>
      </c>
      <c r="R1267" s="13">
        <f t="shared" si="1575"/>
        <v>1.0042866288628471E-2</v>
      </c>
      <c r="S1267" s="13">
        <f t="shared" si="1576"/>
        <v>4.9509322229680748E-2</v>
      </c>
      <c r="T1267" s="13">
        <f t="shared" si="1577"/>
        <v>7.5345381119641425E-2</v>
      </c>
      <c r="U1267" s="13">
        <f t="shared" si="1578"/>
        <v>3.1534600146293432E-2</v>
      </c>
      <c r="V1267" s="13">
        <f t="shared" si="1579"/>
        <v>2.2700449780061357E-2</v>
      </c>
      <c r="W1267" s="13">
        <f t="shared" si="1580"/>
        <v>6.0007382681540947E-2</v>
      </c>
      <c r="X1267" s="13">
        <f t="shared" si="1581"/>
        <v>7.88614989052248E-2</v>
      </c>
      <c r="Y1267" s="13">
        <f t="shared" si="1582"/>
        <v>5.1819757267065919E-2</v>
      </c>
      <c r="Z1267" s="13">
        <f t="shared" si="1583"/>
        <v>4.39943361096701E-3</v>
      </c>
      <c r="AA1267" s="13">
        <f t="shared" si="1584"/>
        <v>1.3814221538436427E-2</v>
      </c>
      <c r="AB1267" s="13">
        <f t="shared" si="1585"/>
        <v>2.1688327815345215E-2</v>
      </c>
      <c r="AC1267" s="13">
        <f t="shared" si="1586"/>
        <v>5.854697626992365E-3</v>
      </c>
      <c r="AD1267" s="13">
        <f t="shared" si="1587"/>
        <v>4.7105795405009705E-2</v>
      </c>
      <c r="AE1267" s="13">
        <f t="shared" si="1588"/>
        <v>6.1906276640601547E-2</v>
      </c>
      <c r="AF1267" s="13">
        <f t="shared" si="1589"/>
        <v>4.0678509454646794E-2</v>
      </c>
      <c r="AG1267" s="13">
        <f t="shared" si="1590"/>
        <v>1.7819853077348187E-2</v>
      </c>
      <c r="AH1267" s="13">
        <f t="shared" si="1591"/>
        <v>1.4454301845496483E-3</v>
      </c>
      <c r="AI1267" s="13">
        <f t="shared" si="1592"/>
        <v>4.5386507794859003E-3</v>
      </c>
      <c r="AJ1267" s="13">
        <f t="shared" si="1593"/>
        <v>7.125681723792872E-3</v>
      </c>
      <c r="AK1267" s="13">
        <f t="shared" si="1594"/>
        <v>7.4582135375698827E-3</v>
      </c>
      <c r="AL1267" s="13">
        <f t="shared" si="1595"/>
        <v>9.6639450613507068E-4</v>
      </c>
      <c r="AM1267" s="13">
        <f t="shared" si="1596"/>
        <v>2.958243951434613E-2</v>
      </c>
      <c r="AN1267" s="13">
        <f t="shared" si="1597"/>
        <v>3.8877141730297819E-2</v>
      </c>
      <c r="AO1267" s="13">
        <f t="shared" si="1598"/>
        <v>2.554610393751822E-2</v>
      </c>
      <c r="AP1267" s="13">
        <f t="shared" si="1599"/>
        <v>1.1190867732574676E-2</v>
      </c>
      <c r="AQ1267" s="13">
        <f t="shared" si="1600"/>
        <v>3.6767501097512102E-3</v>
      </c>
      <c r="AR1267" s="13">
        <f t="shared" si="1601"/>
        <v>3.7991588975436262E-4</v>
      </c>
      <c r="AS1267" s="13">
        <f t="shared" si="1602"/>
        <v>1.1929358938286999E-3</v>
      </c>
      <c r="AT1267" s="13">
        <f t="shared" si="1603"/>
        <v>1.8729093533110613E-3</v>
      </c>
      <c r="AU1267" s="13">
        <f t="shared" si="1604"/>
        <v>1.9603117897989131E-3</v>
      </c>
      <c r="AV1267" s="13">
        <f t="shared" si="1605"/>
        <v>1.5388447549921488E-3</v>
      </c>
      <c r="AW1267" s="13">
        <f t="shared" si="1606"/>
        <v>1.107750468309522E-4</v>
      </c>
      <c r="AX1267" s="13">
        <f t="shared" si="1607"/>
        <v>1.5481476679174485E-2</v>
      </c>
      <c r="AY1267" s="13">
        <f t="shared" si="1608"/>
        <v>2.0345704172189203E-2</v>
      </c>
      <c r="AZ1267" s="13">
        <f t="shared" si="1609"/>
        <v>1.336912772730121E-2</v>
      </c>
      <c r="BA1267" s="13">
        <f t="shared" si="1610"/>
        <v>5.85655411338075E-3</v>
      </c>
      <c r="BB1267" s="13">
        <f t="shared" si="1611"/>
        <v>1.9241658907698011E-3</v>
      </c>
      <c r="BC1267" s="13">
        <f t="shared" si="1612"/>
        <v>5.0574645821068734E-4</v>
      </c>
      <c r="BD1267" s="13">
        <f t="shared" si="1613"/>
        <v>8.3214029077451797E-5</v>
      </c>
      <c r="BE1267" s="13">
        <f t="shared" si="1614"/>
        <v>2.6129205130319893E-4</v>
      </c>
      <c r="BF1267" s="13">
        <f t="shared" si="1615"/>
        <v>4.1022852054602279E-4</v>
      </c>
      <c r="BG1267" s="13">
        <f t="shared" si="1616"/>
        <v>4.2937251817150442E-4</v>
      </c>
      <c r="BH1267" s="13">
        <f t="shared" si="1617"/>
        <v>3.3705742676463137E-4</v>
      </c>
      <c r="BI1267" s="13">
        <f t="shared" si="1618"/>
        <v>2.1167206400818879E-4</v>
      </c>
      <c r="BJ1267" s="14">
        <f t="shared" si="1619"/>
        <v>0.69374955701407004</v>
      </c>
      <c r="BK1267" s="14">
        <f t="shared" si="1620"/>
        <v>0.15899691619882697</v>
      </c>
      <c r="BL1267" s="14">
        <f t="shared" si="1621"/>
        <v>0.12160940509904541</v>
      </c>
      <c r="BM1267" s="14">
        <f t="shared" si="1622"/>
        <v>0.77972448543429074</v>
      </c>
      <c r="BN1267" s="14">
        <f t="shared" si="1623"/>
        <v>0.17879589736326065</v>
      </c>
    </row>
    <row r="1268" spans="1:66" x14ac:dyDescent="0.25">
      <c r="A1268" t="s">
        <v>22</v>
      </c>
      <c r="B1268" t="s">
        <v>261</v>
      </c>
      <c r="C1268" t="s">
        <v>259</v>
      </c>
      <c r="D1268" s="7" t="s">
        <v>506</v>
      </c>
      <c r="E1268" s="10">
        <f>VLOOKUP(A1268,home!$A$2:$E$405,3,FALSE)</f>
        <v>1.6949152542372901</v>
      </c>
      <c r="F1268" s="10">
        <f>VLOOKUP(B1268,home!$B$2:$E$405,3,FALSE)</f>
        <v>0.59</v>
      </c>
      <c r="G1268" s="10">
        <f>VLOOKUP(C1268,away!$B$2:$E$405,4,FALSE)</f>
        <v>1.18</v>
      </c>
      <c r="H1268" s="10">
        <f>VLOOKUP(A1268,away!$A$2:$E$405,3,FALSE)</f>
        <v>1.55932203389831</v>
      </c>
      <c r="I1268" s="10">
        <f>VLOOKUP(C1268,away!$B$2:$E$405,3,FALSE)</f>
        <v>0.98</v>
      </c>
      <c r="J1268" s="10">
        <f>VLOOKUP(B1268,home!$B$2:$E$405,4,FALSE)</f>
        <v>0.64</v>
      </c>
      <c r="K1268" s="12">
        <f t="shared" si="1568"/>
        <v>1.1800000000000013</v>
      </c>
      <c r="L1268" s="12">
        <f t="shared" si="1569"/>
        <v>0.97800677966102001</v>
      </c>
      <c r="M1268" s="13">
        <f t="shared" si="1570"/>
        <v>0.11555521865635707</v>
      </c>
      <c r="N1268" s="13">
        <f t="shared" si="1571"/>
        <v>0.13635515801450146</v>
      </c>
      <c r="O1268" s="13">
        <f t="shared" si="1572"/>
        <v>0.1130137872711288</v>
      </c>
      <c r="P1268" s="13">
        <f t="shared" si="1573"/>
        <v>0.13335626897993211</v>
      </c>
      <c r="Q1268" s="13">
        <f t="shared" si="1574"/>
        <v>8.0449543228555964E-2</v>
      </c>
      <c r="R1268" s="13">
        <f t="shared" si="1575"/>
        <v>5.5264125073166109E-2</v>
      </c>
      <c r="S1268" s="13">
        <f t="shared" si="1576"/>
        <v>3.847488387593833E-2</v>
      </c>
      <c r="T1268" s="13">
        <f t="shared" si="1577"/>
        <v>7.8680198698160037E-2</v>
      </c>
      <c r="U1268" s="13">
        <f t="shared" si="1578"/>
        <v>6.5211667586336078E-2</v>
      </c>
      <c r="V1268" s="13">
        <f t="shared" si="1579"/>
        <v>4.9335403096954517E-3</v>
      </c>
      <c r="W1268" s="13">
        <f t="shared" si="1580"/>
        <v>3.1643487003232044E-2</v>
      </c>
      <c r="X1268" s="13">
        <f t="shared" si="1581"/>
        <v>3.0947544821276315E-2</v>
      </c>
      <c r="Y1268" s="13">
        <f t="shared" si="1582"/>
        <v>1.5133454324535759E-2</v>
      </c>
      <c r="Z1268" s="13">
        <f t="shared" si="1583"/>
        <v>1.8016229664530342E-2</v>
      </c>
      <c r="AA1268" s="13">
        <f t="shared" si="1584"/>
        <v>2.1259151004145823E-2</v>
      </c>
      <c r="AB1268" s="13">
        <f t="shared" si="1585"/>
        <v>1.2542899092446051E-2</v>
      </c>
      <c r="AC1268" s="13">
        <f t="shared" si="1586"/>
        <v>3.5584639545771502E-4</v>
      </c>
      <c r="AD1268" s="13">
        <f t="shared" si="1587"/>
        <v>9.3348286659534624E-3</v>
      </c>
      <c r="AE1268" s="13">
        <f t="shared" si="1588"/>
        <v>9.129525722276521E-3</v>
      </c>
      <c r="AF1268" s="13">
        <f t="shared" si="1589"/>
        <v>4.4643690257380533E-3</v>
      </c>
      <c r="AG1268" s="13">
        <f t="shared" si="1590"/>
        <v>1.4553943913601596E-3</v>
      </c>
      <c r="AH1268" s="13">
        <f t="shared" si="1591"/>
        <v>4.4049986889601643E-3</v>
      </c>
      <c r="AI1268" s="13">
        <f t="shared" si="1592"/>
        <v>5.1978984529729988E-3</v>
      </c>
      <c r="AJ1268" s="13">
        <f t="shared" si="1593"/>
        <v>3.0667600872540733E-3</v>
      </c>
      <c r="AK1268" s="13">
        <f t="shared" si="1594"/>
        <v>1.20625896765327E-3</v>
      </c>
      <c r="AL1268" s="13">
        <f t="shared" si="1595"/>
        <v>1.6426552839407453E-5</v>
      </c>
      <c r="AM1268" s="13">
        <f t="shared" si="1596"/>
        <v>2.2030195651650164E-3</v>
      </c>
      <c r="AN1268" s="13">
        <f t="shared" si="1597"/>
        <v>2.1545680704572585E-3</v>
      </c>
      <c r="AO1268" s="13">
        <f t="shared" si="1598"/>
        <v>1.0535910900741801E-3</v>
      </c>
      <c r="AP1268" s="13">
        <f t="shared" si="1599"/>
        <v>3.4347307636099756E-4</v>
      </c>
      <c r="AQ1268" s="13">
        <f t="shared" si="1600"/>
        <v>8.3979749328020711E-5</v>
      </c>
      <c r="AR1268" s="13">
        <f t="shared" si="1601"/>
        <v>8.6162371644018935E-4</v>
      </c>
      <c r="AS1268" s="13">
        <f t="shared" si="1602"/>
        <v>1.0167159853994245E-3</v>
      </c>
      <c r="AT1268" s="13">
        <f t="shared" si="1603"/>
        <v>5.9986243138566108E-4</v>
      </c>
      <c r="AU1268" s="13">
        <f t="shared" si="1604"/>
        <v>2.359458896783603E-4</v>
      </c>
      <c r="AV1268" s="13">
        <f t="shared" si="1605"/>
        <v>6.9604037455116353E-5</v>
      </c>
      <c r="AW1268" s="13">
        <f t="shared" si="1606"/>
        <v>5.2658417920034919E-7</v>
      </c>
      <c r="AX1268" s="13">
        <f t="shared" si="1607"/>
        <v>4.332605144824538E-4</v>
      </c>
      <c r="AY1268" s="13">
        <f t="shared" si="1608"/>
        <v>4.2373172052326144E-4</v>
      </c>
      <c r="AZ1268" s="13">
        <f t="shared" si="1609"/>
        <v>2.0720624771458908E-4</v>
      </c>
      <c r="BA1268" s="13">
        <f t="shared" si="1610"/>
        <v>6.7549705017662956E-5</v>
      </c>
      <c r="BB1268" s="13">
        <f t="shared" si="1611"/>
        <v>1.6516017367844097E-5</v>
      </c>
      <c r="BC1268" s="13">
        <f t="shared" si="1612"/>
        <v>3.2305553917501371E-6</v>
      </c>
      <c r="BD1268" s="13">
        <f t="shared" si="1613"/>
        <v>1.404456393658715E-4</v>
      </c>
      <c r="BE1268" s="13">
        <f t="shared" si="1614"/>
        <v>1.6572585445172853E-4</v>
      </c>
      <c r="BF1268" s="13">
        <f t="shared" si="1615"/>
        <v>9.7778254126519956E-5</v>
      </c>
      <c r="BG1268" s="13">
        <f t="shared" si="1616"/>
        <v>3.8459446623097886E-5</v>
      </c>
      <c r="BH1268" s="13">
        <f t="shared" si="1617"/>
        <v>1.1345536753813887E-5</v>
      </c>
      <c r="BI1268" s="13">
        <f t="shared" si="1618"/>
        <v>2.6775466739000767E-6</v>
      </c>
      <c r="BJ1268" s="14">
        <f t="shared" si="1619"/>
        <v>0.40458363020747284</v>
      </c>
      <c r="BK1268" s="14">
        <f t="shared" si="1620"/>
        <v>0.29311591649074331</v>
      </c>
      <c r="BL1268" s="14">
        <f t="shared" si="1621"/>
        <v>0.28440773056241697</v>
      </c>
      <c r="BM1268" s="14">
        <f t="shared" si="1622"/>
        <v>0.36570620056517805</v>
      </c>
      <c r="BN1268" s="14">
        <f t="shared" si="1623"/>
        <v>0.63399410122364153</v>
      </c>
    </row>
    <row r="1269" spans="1:66" x14ac:dyDescent="0.25">
      <c r="A1269" t="s">
        <v>22</v>
      </c>
      <c r="B1269" t="s">
        <v>256</v>
      </c>
      <c r="C1269" t="s">
        <v>263</v>
      </c>
      <c r="D1269" s="7" t="s">
        <v>506</v>
      </c>
      <c r="E1269" s="10">
        <f>VLOOKUP(A1269,home!$A$2:$E$405,3,FALSE)</f>
        <v>1.6949152542372901</v>
      </c>
      <c r="F1269" s="10">
        <f>VLOOKUP(B1269,home!$B$2:$E$405,3,FALSE)</f>
        <v>0.89</v>
      </c>
      <c r="G1269" s="10">
        <f>VLOOKUP(C1269,away!$B$2:$E$405,4,FALSE)</f>
        <v>0.79</v>
      </c>
      <c r="H1269" s="10">
        <f>VLOOKUP(A1269,away!$A$2:$E$405,3,FALSE)</f>
        <v>1.55932203389831</v>
      </c>
      <c r="I1269" s="10">
        <f>VLOOKUP(C1269,away!$B$2:$E$405,3,FALSE)</f>
        <v>1.57</v>
      </c>
      <c r="J1269" s="10">
        <f>VLOOKUP(B1269,home!$B$2:$E$405,4,FALSE)</f>
        <v>1.28</v>
      </c>
      <c r="K1269" s="12">
        <f t="shared" si="1568"/>
        <v>1.1916949152542387</v>
      </c>
      <c r="L1269" s="12">
        <f t="shared" si="1569"/>
        <v>3.1336135593220438</v>
      </c>
      <c r="M1269" s="13">
        <f t="shared" si="1570"/>
        <v>1.3229468512347031E-2</v>
      </c>
      <c r="N1269" s="13">
        <f t="shared" si="1571"/>
        <v>1.5765490357680014E-2</v>
      </c>
      <c r="O1269" s="13">
        <f t="shared" si="1572"/>
        <v>4.145604191291468E-2</v>
      </c>
      <c r="P1269" s="13">
        <f t="shared" si="1573"/>
        <v>4.9402954354187026E-2</v>
      </c>
      <c r="Q1269" s="13">
        <f t="shared" si="1574"/>
        <v>9.3938273478685018E-3</v>
      </c>
      <c r="R1269" s="13">
        <f t="shared" si="1575"/>
        <v>6.4953607527066221E-2</v>
      </c>
      <c r="S1269" s="13">
        <f t="shared" si="1576"/>
        <v>4.6121503230534801E-2</v>
      </c>
      <c r="T1269" s="13">
        <f t="shared" si="1577"/>
        <v>2.9436624751210973E-2</v>
      </c>
      <c r="U1269" s="13">
        <f t="shared" si="1578"/>
        <v>7.7404883817424247E-2</v>
      </c>
      <c r="V1269" s="13">
        <f t="shared" si="1579"/>
        <v>1.9136894751441078E-2</v>
      </c>
      <c r="W1269" s="13">
        <f t="shared" si="1580"/>
        <v>3.7315254284103678E-3</v>
      </c>
      <c r="X1269" s="13">
        <f t="shared" si="1581"/>
        <v>1.1693158679421728E-2</v>
      </c>
      <c r="Y1269" s="13">
        <f t="shared" si="1582"/>
        <v>1.8320920294570088E-2</v>
      </c>
      <c r="Z1269" s="13">
        <f t="shared" si="1583"/>
        <v>6.7846501757899011E-2</v>
      </c>
      <c r="AA1269" s="13">
        <f t="shared" si="1584"/>
        <v>8.0852331162676025E-2</v>
      </c>
      <c r="AB1269" s="13">
        <f t="shared" si="1585"/>
        <v>4.8175655966506435E-2</v>
      </c>
      <c r="AC1269" s="13">
        <f t="shared" si="1586"/>
        <v>4.4664451986675046E-3</v>
      </c>
      <c r="AD1269" s="13">
        <f t="shared" si="1587"/>
        <v>1.1117099697946326E-3</v>
      </c>
      <c r="AE1269" s="13">
        <f t="shared" si="1588"/>
        <v>3.4836694353819605E-3</v>
      </c>
      <c r="AF1269" s="13">
        <f t="shared" si="1589"/>
        <v>5.4582368894543409E-3</v>
      </c>
      <c r="AG1269" s="13">
        <f t="shared" si="1590"/>
        <v>5.7013350422619657E-3</v>
      </c>
      <c r="AH1269" s="13">
        <f t="shared" si="1591"/>
        <v>5.3151179465279821E-2</v>
      </c>
      <c r="AI1269" s="13">
        <f t="shared" si="1592"/>
        <v>6.3339990308539457E-2</v>
      </c>
      <c r="AJ1269" s="13">
        <f t="shared" si="1593"/>
        <v>3.7740972191469623E-2</v>
      </c>
      <c r="AK1269" s="13">
        <f t="shared" si="1594"/>
        <v>1.4991908219108657E-2</v>
      </c>
      <c r="AL1269" s="13">
        <f t="shared" si="1595"/>
        <v>6.6716387909101908E-4</v>
      </c>
      <c r="AM1269" s="13">
        <f t="shared" si="1596"/>
        <v>2.6496382364834148E-4</v>
      </c>
      <c r="AN1269" s="13">
        <f t="shared" si="1597"/>
        <v>8.3029423051425772E-4</v>
      </c>
      <c r="AO1269" s="13">
        <f t="shared" si="1598"/>
        <v>1.3009106294831704E-3</v>
      </c>
      <c r="AP1269" s="13">
        <f t="shared" si="1599"/>
        <v>1.3588503960048795E-3</v>
      </c>
      <c r="AQ1269" s="13">
        <f t="shared" si="1600"/>
        <v>1.0645280065027548E-3</v>
      </c>
      <c r="AR1269" s="13">
        <f t="shared" si="1601"/>
        <v>3.3311051333272022E-2</v>
      </c>
      <c r="AS1269" s="13">
        <f t="shared" si="1602"/>
        <v>3.9696610495633194E-2</v>
      </c>
      <c r="AT1269" s="13">
        <f t="shared" si="1603"/>
        <v>2.3653124440237067E-2</v>
      </c>
      <c r="AU1269" s="13">
        <f t="shared" si="1604"/>
        <v>9.39576937510209E-3</v>
      </c>
      <c r="AV1269" s="13">
        <f t="shared" si="1605"/>
        <v>2.7992226473026647E-3</v>
      </c>
      <c r="AW1269" s="13">
        <f t="shared" si="1606"/>
        <v>6.9205490074287533E-5</v>
      </c>
      <c r="AX1269" s="13">
        <f t="shared" si="1607"/>
        <v>5.2626006894674821E-5</v>
      </c>
      <c r="AY1269" s="13">
        <f t="shared" si="1608"/>
        <v>1.6490956877812839E-4</v>
      </c>
      <c r="AZ1269" s="13">
        <f t="shared" si="1609"/>
        <v>2.5838143039254714E-4</v>
      </c>
      <c r="BA1269" s="13">
        <f t="shared" si="1610"/>
        <v>2.6988918458503686E-4</v>
      </c>
      <c r="BB1269" s="13">
        <f t="shared" si="1611"/>
        <v>2.1143210208251039E-4</v>
      </c>
      <c r="BC1269" s="13">
        <f t="shared" si="1612"/>
        <v>1.3250930039234335E-4</v>
      </c>
      <c r="BD1269" s="13">
        <f t="shared" si="1613"/>
        <v>1.739732702220232E-2</v>
      </c>
      <c r="BE1269" s="13">
        <f t="shared" si="1614"/>
        <v>2.073230615137367E-2</v>
      </c>
      <c r="BF1269" s="13">
        <f t="shared" si="1615"/>
        <v>1.2353291911043092E-2</v>
      </c>
      <c r="BG1269" s="13">
        <f t="shared" si="1616"/>
        <v>4.9071183856804557E-3</v>
      </c>
      <c r="BH1269" s="13">
        <f t="shared" si="1617"/>
        <v>1.4619470071914971E-3</v>
      </c>
      <c r="BI1269" s="13">
        <f t="shared" si="1618"/>
        <v>3.4843896296825186E-4</v>
      </c>
      <c r="BJ1269" s="14">
        <f t="shared" si="1619"/>
        <v>0.1100057928753332</v>
      </c>
      <c r="BK1269" s="14">
        <f t="shared" si="1620"/>
        <v>0.1331893394950466</v>
      </c>
      <c r="BL1269" s="14">
        <f t="shared" si="1621"/>
        <v>0.64812277830299148</v>
      </c>
      <c r="BM1269" s="14">
        <f t="shared" si="1622"/>
        <v>0.76486731834050325</v>
      </c>
      <c r="BN1269" s="14">
        <f t="shared" si="1623"/>
        <v>0.19420139001206346</v>
      </c>
    </row>
    <row r="1270" spans="1:66" x14ac:dyDescent="0.25">
      <c r="A1270" t="s">
        <v>25</v>
      </c>
      <c r="B1270" t="s">
        <v>478</v>
      </c>
      <c r="C1270" t="s">
        <v>169</v>
      </c>
      <c r="D1270" s="7" t="s">
        <v>506</v>
      </c>
      <c r="E1270" s="10">
        <f>VLOOKUP(A1270,home!$A$2:$E$405,3,FALSE)</f>
        <v>1.45</v>
      </c>
      <c r="F1270" s="10">
        <f>VLOOKUP(B1270,home!$B$2:$E$405,3,FALSE)</f>
        <v>0.69</v>
      </c>
      <c r="G1270" s="10">
        <f>VLOOKUP(C1270,away!$B$2:$E$405,4,FALSE)</f>
        <v>0.69</v>
      </c>
      <c r="H1270" s="10">
        <f>VLOOKUP(A1270,away!$A$2:$E$405,3,FALSE)</f>
        <v>1.31666666666667</v>
      </c>
      <c r="I1270" s="10">
        <f>VLOOKUP(C1270,away!$B$2:$E$405,3,FALSE)</f>
        <v>1.61</v>
      </c>
      <c r="J1270" s="10">
        <f>VLOOKUP(B1270,home!$B$2:$E$405,4,FALSE)</f>
        <v>2.2799999999999998</v>
      </c>
      <c r="K1270" s="12">
        <f t="shared" si="1568"/>
        <v>0.69034499999999988</v>
      </c>
      <c r="L1270" s="12">
        <f t="shared" si="1569"/>
        <v>4.8332200000000123</v>
      </c>
      <c r="M1270" s="13">
        <f t="shared" si="1570"/>
        <v>3.9915925195654137E-3</v>
      </c>
      <c r="N1270" s="13">
        <f t="shared" si="1571"/>
        <v>2.7555759379193846E-3</v>
      </c>
      <c r="O1270" s="13">
        <f t="shared" si="1572"/>
        <v>1.9292244797413996E-2</v>
      </c>
      <c r="P1270" s="13">
        <f t="shared" si="1573"/>
        <v>1.3318304734670763E-2</v>
      </c>
      <c r="Q1270" s="13">
        <f t="shared" si="1574"/>
        <v>9.5114903543147848E-4</v>
      </c>
      <c r="R1270" s="13">
        <f t="shared" si="1575"/>
        <v>4.6621831699878755E-2</v>
      </c>
      <c r="S1270" s="13">
        <f t="shared" si="1576"/>
        <v>1.1109428137774047E-2</v>
      </c>
      <c r="T1270" s="13">
        <f t="shared" si="1577"/>
        <v>4.597112541028142E-3</v>
      </c>
      <c r="U1270" s="13">
        <f t="shared" si="1578"/>
        <v>3.2185148404852794E-2</v>
      </c>
      <c r="V1270" s="13">
        <f t="shared" si="1579"/>
        <v>4.1186220688041401E-3</v>
      </c>
      <c r="W1270" s="13">
        <f t="shared" si="1580"/>
        <v>2.1887366028831466E-4</v>
      </c>
      <c r="X1270" s="13">
        <f t="shared" si="1581"/>
        <v>1.0578645523786909E-3</v>
      </c>
      <c r="Y1270" s="13">
        <f t="shared" si="1582"/>
        <v>2.5564460559238745E-3</v>
      </c>
      <c r="Z1270" s="13">
        <f t="shared" si="1583"/>
        <v>7.511118980282952E-2</v>
      </c>
      <c r="AA1270" s="13">
        <f t="shared" si="1584"/>
        <v>5.1852634324434335E-2</v>
      </c>
      <c r="AB1270" s="13">
        <f t="shared" si="1585"/>
        <v>1.7898103421350803E-2</v>
      </c>
      <c r="AC1270" s="13">
        <f t="shared" si="1586"/>
        <v>8.5888438527985411E-4</v>
      </c>
      <c r="AD1270" s="13">
        <f t="shared" si="1587"/>
        <v>3.7774584252934127E-5</v>
      </c>
      <c r="AE1270" s="13">
        <f t="shared" si="1588"/>
        <v>1.8257287610296674E-4</v>
      </c>
      <c r="AF1270" s="13">
        <f t="shared" si="1589"/>
        <v>4.4120743811919163E-4</v>
      </c>
      <c r="AG1270" s="13">
        <f t="shared" si="1590"/>
        <v>7.1081753802214819E-4</v>
      </c>
      <c r="AH1270" s="13">
        <f t="shared" si="1591"/>
        <v>9.0757226194708177E-2</v>
      </c>
      <c r="AI1270" s="13">
        <f t="shared" si="1592"/>
        <v>6.2653797317385809E-2</v>
      </c>
      <c r="AJ1270" s="13">
        <f t="shared" si="1593"/>
        <v>2.1626367854535342E-2</v>
      </c>
      <c r="AK1270" s="13">
        <f t="shared" si="1594"/>
        <v>4.9765516388464003E-3</v>
      </c>
      <c r="AL1270" s="13">
        <f t="shared" si="1595"/>
        <v>1.1462977665117866E-4</v>
      </c>
      <c r="AM1270" s="13">
        <f t="shared" si="1596"/>
        <v>5.2154990732183623E-6</v>
      </c>
      <c r="AN1270" s="13">
        <f t="shared" si="1597"/>
        <v>2.5207654430660516E-5</v>
      </c>
      <c r="AO1270" s="13">
        <f t="shared" si="1598"/>
        <v>6.0917069773678669E-5</v>
      </c>
      <c r="AP1270" s="13">
        <f t="shared" si="1599"/>
        <v>9.8141866657179975E-5</v>
      </c>
      <c r="AQ1270" s="13">
        <f t="shared" si="1600"/>
        <v>1.1858530819120418E-4</v>
      </c>
      <c r="AR1270" s="13">
        <f t="shared" si="1601"/>
        <v>8.7729928157757708E-2</v>
      </c>
      <c r="AS1270" s="13">
        <f t="shared" si="1602"/>
        <v>6.0563917254067234E-2</v>
      </c>
      <c r="AT1270" s="13">
        <f t="shared" si="1603"/>
        <v>2.0904998728379514E-2</v>
      </c>
      <c r="AU1270" s="13">
        <f t="shared" si="1604"/>
        <v>4.810553782381051E-3</v>
      </c>
      <c r="AV1270" s="13">
        <f t="shared" si="1605"/>
        <v>8.3023543772446141E-4</v>
      </c>
      <c r="AW1270" s="13">
        <f t="shared" si="1606"/>
        <v>1.0624235604269139E-5</v>
      </c>
      <c r="AX1270" s="13">
        <f t="shared" si="1607"/>
        <v>6.0008228461682155E-7</v>
      </c>
      <c r="AY1270" s="13">
        <f t="shared" si="1608"/>
        <v>2.9003296996557215E-6</v>
      </c>
      <c r="AZ1270" s="13">
        <f t="shared" si="1609"/>
        <v>7.0089657554850311E-6</v>
      </c>
      <c r="BA1270" s="13">
        <f t="shared" si="1610"/>
        <v>1.1291957822908482E-5</v>
      </c>
      <c r="BB1270" s="13">
        <f t="shared" si="1611"/>
        <v>1.3644129097209472E-5</v>
      </c>
      <c r="BC1270" s="13">
        <f t="shared" si="1612"/>
        <v>1.3189015527042985E-5</v>
      </c>
      <c r="BD1270" s="13">
        <f t="shared" si="1613"/>
        <v>7.0669673895106436E-2</v>
      </c>
      <c r="BE1270" s="13">
        <f t="shared" si="1614"/>
        <v>4.878645602511724E-2</v>
      </c>
      <c r="BF1270" s="13">
        <f t="shared" si="1615"/>
        <v>1.6839742992329775E-2</v>
      </c>
      <c r="BG1270" s="13">
        <f t="shared" si="1616"/>
        <v>3.8750774586799657E-3</v>
      </c>
      <c r="BH1270" s="13">
        <f t="shared" si="1617"/>
        <v>6.6878508705310504E-4</v>
      </c>
      <c r="BI1270" s="13">
        <f t="shared" si="1618"/>
        <v>9.2338488184335156E-5</v>
      </c>
      <c r="BJ1270" s="14">
        <f t="shared" si="1619"/>
        <v>1.3866096097779982E-2</v>
      </c>
      <c r="BK1270" s="14">
        <f t="shared" si="1620"/>
        <v>3.3514361952445053E-2</v>
      </c>
      <c r="BL1270" s="14">
        <f t="shared" si="1621"/>
        <v>0.66363561296018736</v>
      </c>
      <c r="BM1270" s="14">
        <f t="shared" si="1622"/>
        <v>0.69920428599426676</v>
      </c>
      <c r="BN1270" s="14">
        <f t="shared" si="1623"/>
        <v>8.6930698724879796E-2</v>
      </c>
    </row>
    <row r="1271" spans="1:66" x14ac:dyDescent="0.25">
      <c r="A1271" t="s">
        <v>25</v>
      </c>
      <c r="B1271" t="s">
        <v>258</v>
      </c>
      <c r="C1271" t="s">
        <v>168</v>
      </c>
      <c r="D1271" s="7" t="s">
        <v>506</v>
      </c>
      <c r="E1271" s="10">
        <f>VLOOKUP(A1271,home!$A$2:$E$405,3,FALSE)</f>
        <v>1.45</v>
      </c>
      <c r="F1271" s="10">
        <f>VLOOKUP(B1271,home!$B$2:$E$405,3,FALSE)</f>
        <v>1.84</v>
      </c>
      <c r="G1271" s="10">
        <f>VLOOKUP(C1271,away!$B$2:$E$405,4,FALSE)</f>
        <v>2.0699999999999998</v>
      </c>
      <c r="H1271" s="10">
        <f>VLOOKUP(A1271,away!$A$2:$E$405,3,FALSE)</f>
        <v>1.31666666666667</v>
      </c>
      <c r="I1271" s="10">
        <f>VLOOKUP(C1271,away!$B$2:$E$405,3,FALSE)</f>
        <v>0.34</v>
      </c>
      <c r="J1271" s="10">
        <f>VLOOKUP(B1271,home!$B$2:$E$405,4,FALSE)</f>
        <v>1.01</v>
      </c>
      <c r="K1271" s="12">
        <f t="shared" si="1568"/>
        <v>5.5227599999999999</v>
      </c>
      <c r="L1271" s="12">
        <f t="shared" si="1569"/>
        <v>0.45214333333333451</v>
      </c>
      <c r="M1271" s="13">
        <f t="shared" si="1570"/>
        <v>2.5417477771787541E-3</v>
      </c>
      <c r="N1271" s="13">
        <f t="shared" si="1571"/>
        <v>1.4037462953891739E-2</v>
      </c>
      <c r="O1271" s="13">
        <f t="shared" si="1572"/>
        <v>1.1492343124661956E-3</v>
      </c>
      <c r="P1271" s="13">
        <f t="shared" si="1573"/>
        <v>6.3469452915158068E-3</v>
      </c>
      <c r="Q1271" s="13">
        <f t="shared" si="1574"/>
        <v>3.8762769451617572E-2</v>
      </c>
      <c r="R1271" s="13">
        <f t="shared" si="1575"/>
        <v>2.5980931640975431E-4</v>
      </c>
      <c r="S1271" s="13">
        <f t="shared" si="1576"/>
        <v>3.9622061338249791E-3</v>
      </c>
      <c r="T1271" s="13">
        <f t="shared" si="1577"/>
        <v>1.7526327789085919E-2</v>
      </c>
      <c r="U1271" s="13">
        <f t="shared" si="1578"/>
        <v>1.4348645002951346E-3</v>
      </c>
      <c r="V1271" s="13">
        <f t="shared" si="1579"/>
        <v>1.0993269098307338E-3</v>
      </c>
      <c r="W1271" s="13">
        <f t="shared" si="1580"/>
        <v>7.1359157538871842E-2</v>
      </c>
      <c r="X1271" s="13">
        <f t="shared" si="1581"/>
        <v>3.2264567353484062E-2</v>
      </c>
      <c r="Y1271" s="13">
        <f t="shared" si="1582"/>
        <v>7.2941045158810836E-3</v>
      </c>
      <c r="Z1271" s="13">
        <f t="shared" si="1583"/>
        <v>3.9157016784187109E-5</v>
      </c>
      <c r="AA1271" s="13">
        <f t="shared" si="1584"/>
        <v>2.1625480601503722E-4</v>
      </c>
      <c r="AB1271" s="13">
        <f t="shared" si="1585"/>
        <v>5.9716169623380349E-4</v>
      </c>
      <c r="AC1271" s="13">
        <f t="shared" si="1586"/>
        <v>1.7156914173471345E-4</v>
      </c>
      <c r="AD1271" s="13">
        <f t="shared" si="1587"/>
        <v>9.8524875222344932E-2</v>
      </c>
      <c r="AE1271" s="13">
        <f t="shared" si="1588"/>
        <v>4.4547365499281892E-2</v>
      </c>
      <c r="AF1271" s="13">
        <f t="shared" si="1589"/>
        <v>1.0070897164031849E-2</v>
      </c>
      <c r="AG1271" s="13">
        <f t="shared" si="1590"/>
        <v>1.5178296711341954E-3</v>
      </c>
      <c r="AH1271" s="13">
        <f t="shared" si="1591"/>
        <v>4.4261460230479205E-6</v>
      </c>
      <c r="AI1271" s="13">
        <f t="shared" si="1592"/>
        <v>2.4444542210248134E-5</v>
      </c>
      <c r="AJ1271" s="13">
        <f t="shared" si="1593"/>
        <v>6.7500669968534996E-5</v>
      </c>
      <c r="AK1271" s="13">
        <f t="shared" si="1594"/>
        <v>1.2426333335847548E-4</v>
      </c>
      <c r="AL1271" s="13">
        <f t="shared" si="1595"/>
        <v>1.7136868828286815E-5</v>
      </c>
      <c r="AM1271" s="13">
        <f t="shared" si="1596"/>
        <v>0.10882584797659152</v>
      </c>
      <c r="AN1271" s="13">
        <f t="shared" si="1597"/>
        <v>4.9204881656962809E-2</v>
      </c>
      <c r="AO1271" s="13">
        <f t="shared" si="1598"/>
        <v>1.1123829604325706E-2</v>
      </c>
      <c r="AP1271" s="13">
        <f t="shared" si="1599"/>
        <v>1.6765217989106176E-3</v>
      </c>
      <c r="AQ1271" s="13">
        <f t="shared" si="1600"/>
        <v>1.8950703864136119E-4</v>
      </c>
      <c r="AR1271" s="13">
        <f t="shared" si="1601"/>
        <v>4.0025048333619379E-7</v>
      </c>
      <c r="AS1271" s="13">
        <f t="shared" si="1602"/>
        <v>2.2104873593497978E-6</v>
      </c>
      <c r="AT1271" s="13">
        <f t="shared" si="1603"/>
        <v>6.1039955843613447E-6</v>
      </c>
      <c r="AU1271" s="13">
        <f t="shared" si="1604"/>
        <v>1.123696755116249E-5</v>
      </c>
      <c r="AV1271" s="13">
        <f t="shared" si="1605"/>
        <v>1.5514768728214532E-5</v>
      </c>
      <c r="AW1271" s="13">
        <f t="shared" si="1606"/>
        <v>1.1886699238303269E-6</v>
      </c>
      <c r="AX1271" s="13">
        <f t="shared" si="1607"/>
        <v>0.10016984002853344</v>
      </c>
      <c r="AY1271" s="13">
        <f t="shared" si="1608"/>
        <v>4.5291125369967988E-2</v>
      </c>
      <c r="AZ1271" s="13">
        <f t="shared" si="1609"/>
        <v>1.0239040197597639E-2</v>
      </c>
      <c r="BA1271" s="13">
        <f t="shared" si="1610"/>
        <v>1.543171255025267E-3</v>
      </c>
      <c r="BB1271" s="13">
        <f t="shared" si="1611"/>
        <v>1.7443364878782732E-4</v>
      </c>
      <c r="BC1271" s="13">
        <f t="shared" si="1612"/>
        <v>1.5773802281684883E-5</v>
      </c>
      <c r="BD1271" s="13">
        <f t="shared" si="1613"/>
        <v>3.0161764617317486E-8</v>
      </c>
      <c r="BE1271" s="13">
        <f t="shared" si="1614"/>
        <v>1.6657618715793632E-7</v>
      </c>
      <c r="BF1271" s="13">
        <f t="shared" si="1615"/>
        <v>4.5998015169418224E-7</v>
      </c>
      <c r="BG1271" s="13">
        <f t="shared" si="1616"/>
        <v>8.4678666085685428E-7</v>
      </c>
      <c r="BH1271" s="13">
        <f t="shared" si="1617"/>
        <v>1.1691498747784498E-6</v>
      </c>
      <c r="BI1271" s="13">
        <f t="shared" si="1618"/>
        <v>1.291386832486286E-6</v>
      </c>
      <c r="BJ1271" s="14">
        <f t="shared" si="1619"/>
        <v>0.66435932953725108</v>
      </c>
      <c r="BK1271" s="14">
        <f t="shared" si="1620"/>
        <v>5.9430057492881258E-2</v>
      </c>
      <c r="BL1271" s="14">
        <f t="shared" si="1621"/>
        <v>3.9173898341582471E-3</v>
      </c>
      <c r="BM1271" s="14">
        <f t="shared" si="1622"/>
        <v>0.6193580280779506</v>
      </c>
      <c r="BN1271" s="14">
        <f t="shared" si="1623"/>
        <v>6.3097969103079826E-2</v>
      </c>
    </row>
    <row r="1272" spans="1:66" x14ac:dyDescent="0.25">
      <c r="A1272" t="s">
        <v>25</v>
      </c>
      <c r="B1272" t="s">
        <v>171</v>
      </c>
      <c r="C1272" t="s">
        <v>479</v>
      </c>
      <c r="D1272" s="7" t="s">
        <v>506</v>
      </c>
      <c r="E1272" s="10">
        <f>VLOOKUP(A1272,home!$A$2:$E$405,3,FALSE)</f>
        <v>1.45</v>
      </c>
      <c r="F1272" s="10">
        <f>VLOOKUP(B1272,home!$B$2:$E$405,3,FALSE)</f>
        <v>1.1499999999999999</v>
      </c>
      <c r="G1272" s="10">
        <f>VLOOKUP(C1272,away!$B$2:$E$405,4,FALSE)</f>
        <v>1.1499999999999999</v>
      </c>
      <c r="H1272" s="10">
        <f>VLOOKUP(A1272,away!$A$2:$E$405,3,FALSE)</f>
        <v>1.31666666666667</v>
      </c>
      <c r="I1272" s="10">
        <f>VLOOKUP(C1272,away!$B$2:$E$405,3,FALSE)</f>
        <v>0.69</v>
      </c>
      <c r="J1272" s="10">
        <f>VLOOKUP(B1272,home!$B$2:$E$405,4,FALSE)</f>
        <v>0.25</v>
      </c>
      <c r="K1272" s="12">
        <f t="shared" si="1568"/>
        <v>1.9176249999999995</v>
      </c>
      <c r="L1272" s="12">
        <f t="shared" si="1569"/>
        <v>0.22712500000000055</v>
      </c>
      <c r="M1272" s="13">
        <f t="shared" si="1570"/>
        <v>0.11709730771206844</v>
      </c>
      <c r="N1272" s="13">
        <f t="shared" si="1571"/>
        <v>0.22454872470135517</v>
      </c>
      <c r="O1272" s="13">
        <f t="shared" si="1572"/>
        <v>2.6595726014103607E-2</v>
      </c>
      <c r="P1272" s="13">
        <f t="shared" si="1573"/>
        <v>5.1000629097795409E-2</v>
      </c>
      <c r="Q1272" s="13">
        <f t="shared" si="1574"/>
        <v>0.21530012410271809</v>
      </c>
      <c r="R1272" s="13">
        <f t="shared" si="1575"/>
        <v>3.0202771354766477E-3</v>
      </c>
      <c r="S1272" s="13">
        <f t="shared" si="1576"/>
        <v>5.55321087049814E-3</v>
      </c>
      <c r="T1272" s="13">
        <f t="shared" si="1577"/>
        <v>4.890004068682996E-2</v>
      </c>
      <c r="U1272" s="13">
        <f t="shared" si="1578"/>
        <v>5.7917589419184045E-3</v>
      </c>
      <c r="V1272" s="13">
        <f t="shared" si="1579"/>
        <v>2.6873874144297768E-4</v>
      </c>
      <c r="W1272" s="13">
        <f t="shared" si="1580"/>
        <v>0.13762163349415821</v>
      </c>
      <c r="X1272" s="13">
        <f t="shared" si="1581"/>
        <v>3.1257313507360752E-2</v>
      </c>
      <c r="Y1272" s="13">
        <f t="shared" si="1582"/>
        <v>3.5496586651796638E-3</v>
      </c>
      <c r="Z1272" s="13">
        <f t="shared" si="1583"/>
        <v>2.2866014813171175E-4</v>
      </c>
      <c r="AA1272" s="13">
        <f t="shared" si="1584"/>
        <v>4.3848441656107361E-4</v>
      </c>
      <c r="AB1272" s="13">
        <f t="shared" si="1585"/>
        <v>4.2042433965396438E-4</v>
      </c>
      <c r="AC1272" s="13">
        <f t="shared" si="1586"/>
        <v>7.3154141757912344E-6</v>
      </c>
      <c r="AD1272" s="13">
        <f t="shared" si="1587"/>
        <v>6.5976671232308812E-2</v>
      </c>
      <c r="AE1272" s="13">
        <f t="shared" si="1588"/>
        <v>1.4984951453638174E-2</v>
      </c>
      <c r="AF1272" s="13">
        <f t="shared" si="1589"/>
        <v>1.7017285494537889E-3</v>
      </c>
      <c r="AG1272" s="13">
        <f t="shared" si="1590"/>
        <v>1.2883503226489759E-4</v>
      </c>
      <c r="AH1272" s="13">
        <f t="shared" si="1591"/>
        <v>1.298360903610379E-5</v>
      </c>
      <c r="AI1272" s="13">
        <f t="shared" si="1592"/>
        <v>2.4897693277858524E-5</v>
      </c>
      <c r="AJ1272" s="13">
        <f t="shared" si="1593"/>
        <v>2.3872219535976723E-5</v>
      </c>
      <c r="AK1272" s="13">
        <f t="shared" si="1594"/>
        <v>1.5259321662559114E-5</v>
      </c>
      <c r="AL1272" s="13">
        <f t="shared" si="1595"/>
        <v>1.2744638877391774E-7</v>
      </c>
      <c r="AM1272" s="13">
        <f t="shared" si="1596"/>
        <v>2.5303702834371236E-2</v>
      </c>
      <c r="AN1272" s="13">
        <f t="shared" si="1597"/>
        <v>5.74710350625658E-3</v>
      </c>
      <c r="AO1272" s="13">
        <f t="shared" si="1598"/>
        <v>6.5265544192926437E-4</v>
      </c>
      <c r="AP1272" s="13">
        <f t="shared" si="1599"/>
        <v>4.9411455749394846E-5</v>
      </c>
      <c r="AQ1272" s="13">
        <f t="shared" si="1600"/>
        <v>2.8056442217703329E-6</v>
      </c>
      <c r="AR1272" s="13">
        <f t="shared" si="1601"/>
        <v>5.8978044046501636E-7</v>
      </c>
      <c r="AS1272" s="13">
        <f t="shared" si="1602"/>
        <v>1.1309777171467267E-6</v>
      </c>
      <c r="AT1272" s="13">
        <f t="shared" si="1603"/>
        <v>1.0843955724217457E-6</v>
      </c>
      <c r="AU1272" s="13">
        <f t="shared" si="1604"/>
        <v>6.9315468652174978E-7</v>
      </c>
      <c r="AV1272" s="13">
        <f t="shared" si="1605"/>
        <v>3.3230268893531775E-7</v>
      </c>
      <c r="AW1272" s="13">
        <f t="shared" si="1606"/>
        <v>1.5418909401815459E-9</v>
      </c>
      <c r="AX1272" s="13">
        <f t="shared" si="1607"/>
        <v>8.0871688579601791E-3</v>
      </c>
      <c r="AY1272" s="13">
        <f t="shared" si="1608"/>
        <v>1.8367982268642101E-3</v>
      </c>
      <c r="AZ1272" s="13">
        <f t="shared" si="1609"/>
        <v>2.0859139863826733E-4</v>
      </c>
      <c r="BA1272" s="13">
        <f t="shared" si="1610"/>
        <v>1.5792107138572195E-5</v>
      </c>
      <c r="BB1272" s="13">
        <f t="shared" si="1611"/>
        <v>8.9669558346205467E-7</v>
      </c>
      <c r="BC1272" s="13">
        <f t="shared" si="1612"/>
        <v>4.073239687876395E-8</v>
      </c>
      <c r="BD1272" s="13">
        <f t="shared" si="1613"/>
        <v>2.2325647090102839E-8</v>
      </c>
      <c r="BE1272" s="13">
        <f t="shared" si="1614"/>
        <v>4.2812219001158443E-8</v>
      </c>
      <c r="BF1272" s="13">
        <f t="shared" si="1615"/>
        <v>4.1048890731048227E-8</v>
      </c>
      <c r="BG1272" s="13">
        <f t="shared" si="1616"/>
        <v>2.6238793029375441E-8</v>
      </c>
      <c r="BH1272" s="13">
        <f t="shared" si="1617"/>
        <v>1.2579041370739026E-8</v>
      </c>
      <c r="BI1272" s="13">
        <f t="shared" si="1618"/>
        <v>4.8243768417126851E-9</v>
      </c>
      <c r="BJ1272" s="14">
        <f t="shared" si="1619"/>
        <v>0.78587464832637732</v>
      </c>
      <c r="BK1272" s="14">
        <f t="shared" si="1620"/>
        <v>0.17576412750923376</v>
      </c>
      <c r="BL1272" s="14">
        <f t="shared" si="1621"/>
        <v>3.6347664131299744E-2</v>
      </c>
      <c r="BM1272" s="14">
        <f t="shared" si="1622"/>
        <v>0.35881551466655204</v>
      </c>
      <c r="BN1272" s="14">
        <f t="shared" si="1623"/>
        <v>0.63756278876351746</v>
      </c>
    </row>
    <row r="1273" spans="1:66" x14ac:dyDescent="0.25">
      <c r="A1273" t="s">
        <v>25</v>
      </c>
      <c r="B1273" t="s">
        <v>257</v>
      </c>
      <c r="C1273" t="s">
        <v>177</v>
      </c>
      <c r="D1273" s="7" t="s">
        <v>506</v>
      </c>
      <c r="E1273" s="10">
        <f>VLOOKUP(A1273,home!$A$2:$E$405,3,FALSE)</f>
        <v>1.45</v>
      </c>
      <c r="F1273" s="10">
        <f>VLOOKUP(B1273,home!$B$2:$E$405,3,FALSE)</f>
        <v>0.69</v>
      </c>
      <c r="G1273" s="10">
        <f>VLOOKUP(C1273,away!$B$2:$E$405,4,FALSE)</f>
        <v>0.69</v>
      </c>
      <c r="H1273" s="10">
        <f>VLOOKUP(A1273,away!$A$2:$E$405,3,FALSE)</f>
        <v>1.31666666666667</v>
      </c>
      <c r="I1273" s="10">
        <f>VLOOKUP(C1273,away!$B$2:$E$405,3,FALSE)</f>
        <v>0.86</v>
      </c>
      <c r="J1273" s="10">
        <f>VLOOKUP(B1273,home!$B$2:$E$405,4,FALSE)</f>
        <v>1.52</v>
      </c>
      <c r="K1273" s="12">
        <f t="shared" si="1568"/>
        <v>0.69034499999999988</v>
      </c>
      <c r="L1273" s="12">
        <f t="shared" si="1569"/>
        <v>1.7211466666666708</v>
      </c>
      <c r="M1273" s="13">
        <f t="shared" si="1570"/>
        <v>8.9681419964145595E-2</v>
      </c>
      <c r="N1273" s="13">
        <f t="shared" si="1571"/>
        <v>6.1911119865148079E-2</v>
      </c>
      <c r="O1273" s="13">
        <f t="shared" si="1572"/>
        <v>0.15435487703322301</v>
      </c>
      <c r="P1273" s="13">
        <f t="shared" si="1573"/>
        <v>0.10655811758550032</v>
      </c>
      <c r="Q1273" s="13">
        <f t="shared" si="1574"/>
        <v>2.1370016021652817E-2</v>
      </c>
      <c r="R1273" s="13">
        <f t="shared" si="1575"/>
        <v>0.13283369104473786</v>
      </c>
      <c r="S1273" s="13">
        <f t="shared" si="1576"/>
        <v>3.1652689118618065E-2</v>
      </c>
      <c r="T1273" s="13">
        <f t="shared" si="1577"/>
        <v>3.6780931842281095E-2</v>
      </c>
      <c r="U1273" s="13">
        <f t="shared" si="1578"/>
        <v>9.1701074444279537E-2</v>
      </c>
      <c r="V1273" s="13">
        <f t="shared" si="1579"/>
        <v>4.1788055867926074E-3</v>
      </c>
      <c r="W1273" s="13">
        <f t="shared" si="1580"/>
        <v>4.9175612368226379E-3</v>
      </c>
      <c r="X1273" s="13">
        <f t="shared" si="1581"/>
        <v>8.4638441308865133E-3</v>
      </c>
      <c r="Y1273" s="13">
        <f t="shared" si="1582"/>
        <v>7.2837585565307958E-3</v>
      </c>
      <c r="Z1273" s="13">
        <f t="shared" si="1583"/>
        <v>7.6208754854226984E-2</v>
      </c>
      <c r="AA1273" s="13">
        <f t="shared" si="1584"/>
        <v>5.261033286984132E-2</v>
      </c>
      <c r="AB1273" s="13">
        <f t="shared" si="1585"/>
        <v>1.8159640122515294E-2</v>
      </c>
      <c r="AC1273" s="13">
        <f t="shared" si="1586"/>
        <v>3.1032463110977751E-4</v>
      </c>
      <c r="AD1273" s="13">
        <f t="shared" si="1587"/>
        <v>8.4870345300858054E-4</v>
      </c>
      <c r="AE1273" s="13">
        <f t="shared" si="1588"/>
        <v>1.4607431191342119E-3</v>
      </c>
      <c r="AF1273" s="13">
        <f t="shared" si="1589"/>
        <v>1.2570765751770624E-3</v>
      </c>
      <c r="AG1273" s="13">
        <f t="shared" si="1590"/>
        <v>7.2120438570358531E-4</v>
      </c>
      <c r="AH1273" s="13">
        <f t="shared" si="1591"/>
        <v>3.2791611097042567E-2</v>
      </c>
      <c r="AI1273" s="13">
        <f t="shared" si="1592"/>
        <v>2.2637524762787846E-2</v>
      </c>
      <c r="AJ1273" s="13">
        <f t="shared" si="1593"/>
        <v>7.8138510161833846E-3</v>
      </c>
      <c r="AK1273" s="13">
        <f t="shared" si="1594"/>
        <v>1.7980843265890396E-3</v>
      </c>
      <c r="AL1273" s="13">
        <f t="shared" si="1595"/>
        <v>1.474892281798974E-5</v>
      </c>
      <c r="AM1273" s="13">
        <f t="shared" si="1596"/>
        <v>1.1717963705344172E-4</v>
      </c>
      <c r="AN1273" s="13">
        <f t="shared" si="1597"/>
        <v>2.0168334171574151E-4</v>
      </c>
      <c r="AO1273" s="13">
        <f t="shared" si="1598"/>
        <v>1.7356330565812184E-4</v>
      </c>
      <c r="AP1273" s="13">
        <f t="shared" si="1599"/>
        <v>9.9575968329708323E-5</v>
      </c>
      <c r="AQ1273" s="13">
        <f t="shared" si="1600"/>
        <v>4.284621149269587E-5</v>
      </c>
      <c r="AR1273" s="13">
        <f t="shared" si="1601"/>
        <v>1.1287834426860925E-2</v>
      </c>
      <c r="AS1273" s="13">
        <f t="shared" si="1602"/>
        <v>7.792500057411304E-3</v>
      </c>
      <c r="AT1273" s="13">
        <f t="shared" si="1603"/>
        <v>2.6897567260668023E-3</v>
      </c>
      <c r="AU1273" s="13">
        <f t="shared" si="1604"/>
        <v>6.1895336901886212E-4</v>
      </c>
      <c r="AV1273" s="13">
        <f t="shared" si="1605"/>
        <v>1.0682284088383156E-4</v>
      </c>
      <c r="AW1273" s="13">
        <f t="shared" si="1606"/>
        <v>4.8679024426660872E-7</v>
      </c>
      <c r="AX1273" s="13">
        <f t="shared" si="1607"/>
        <v>1.3482396090276366E-5</v>
      </c>
      <c r="AY1273" s="13">
        <f t="shared" si="1608"/>
        <v>2.3205181089458921E-5</v>
      </c>
      <c r="AZ1273" s="13">
        <f t="shared" si="1609"/>
        <v>1.9969760040759348E-5</v>
      </c>
      <c r="BA1273" s="13">
        <f t="shared" si="1610"/>
        <v>1.1456961976095411E-5</v>
      </c>
      <c r="BB1273" s="13">
        <f t="shared" si="1611"/>
        <v>4.9297779788208539E-6</v>
      </c>
      <c r="BC1273" s="13">
        <f t="shared" si="1612"/>
        <v>1.696974187130854E-6</v>
      </c>
      <c r="BD1273" s="13">
        <f t="shared" si="1613"/>
        <v>3.2380030996128286E-3</v>
      </c>
      <c r="BE1273" s="13">
        <f t="shared" si="1614"/>
        <v>2.2353392498022178E-3</v>
      </c>
      <c r="BF1273" s="13">
        <f t="shared" si="1615"/>
        <v>7.7157763720235562E-4</v>
      </c>
      <c r="BG1273" s="13">
        <f t="shared" si="1616"/>
        <v>1.7755158798482006E-4</v>
      </c>
      <c r="BH1273" s="13">
        <f t="shared" si="1617"/>
        <v>3.064296275184514E-5</v>
      </c>
      <c r="BI1273" s="13">
        <f t="shared" si="1618"/>
        <v>4.230843224184507E-6</v>
      </c>
      <c r="BJ1273" s="14">
        <f t="shared" si="1619"/>
        <v>0.14572454870195764</v>
      </c>
      <c r="BK1273" s="14">
        <f t="shared" si="1620"/>
        <v>0.23241931099007379</v>
      </c>
      <c r="BL1273" s="14">
        <f t="shared" si="1621"/>
        <v>0.54365389951801968</v>
      </c>
      <c r="BM1273" s="14">
        <f t="shared" si="1622"/>
        <v>0.43127455415902538</v>
      </c>
      <c r="BN1273" s="14">
        <f t="shared" si="1623"/>
        <v>0.56670924151440771</v>
      </c>
    </row>
    <row r="1274" spans="1:66" x14ac:dyDescent="0.25">
      <c r="A1274" t="s">
        <v>25</v>
      </c>
      <c r="B1274" t="s">
        <v>172</v>
      </c>
      <c r="C1274" t="s">
        <v>170</v>
      </c>
      <c r="D1274" s="7" t="s">
        <v>506</v>
      </c>
      <c r="E1274" s="10">
        <f>VLOOKUP(A1274,home!$A$2:$E$405,3,FALSE)</f>
        <v>1.45</v>
      </c>
      <c r="F1274" s="10">
        <f>VLOOKUP(B1274,home!$B$2:$E$405,3,FALSE)</f>
        <v>1.1499999999999999</v>
      </c>
      <c r="G1274" s="10">
        <f>VLOOKUP(C1274,away!$B$2:$E$405,4,FALSE)</f>
        <v>0.69</v>
      </c>
      <c r="H1274" s="10">
        <f>VLOOKUP(A1274,away!$A$2:$E$405,3,FALSE)</f>
        <v>1.31666666666667</v>
      </c>
      <c r="I1274" s="10">
        <f>VLOOKUP(C1274,away!$B$2:$E$405,3,FALSE)</f>
        <v>0.46</v>
      </c>
      <c r="J1274" s="10">
        <f>VLOOKUP(B1274,home!$B$2:$E$405,4,FALSE)</f>
        <v>0.25</v>
      </c>
      <c r="K1274" s="12">
        <f t="shared" si="1568"/>
        <v>1.1505749999999997</v>
      </c>
      <c r="L1274" s="12">
        <f t="shared" si="1569"/>
        <v>0.15141666666666706</v>
      </c>
      <c r="M1274" s="13">
        <f t="shared" si="1570"/>
        <v>0.27198954071839843</v>
      </c>
      <c r="N1274" s="13">
        <f t="shared" si="1571"/>
        <v>0.31294436581207119</v>
      </c>
      <c r="O1274" s="13">
        <f t="shared" si="1572"/>
        <v>4.1183749623777605E-2</v>
      </c>
      <c r="P1274" s="13">
        <f t="shared" si="1573"/>
        <v>4.7384992723377907E-2</v>
      </c>
      <c r="Q1274" s="13">
        <f t="shared" si="1574"/>
        <v>0.18003298184711189</v>
      </c>
      <c r="R1274" s="13">
        <f t="shared" si="1575"/>
        <v>3.1179530444335034E-3</v>
      </c>
      <c r="S1274" s="13">
        <f t="shared" si="1576"/>
        <v>2.0638087125188979E-3</v>
      </c>
      <c r="T1274" s="13">
        <f t="shared" si="1577"/>
        <v>2.7259994001350266E-2</v>
      </c>
      <c r="U1274" s="13">
        <f t="shared" si="1578"/>
        <v>3.5874388240990773E-3</v>
      </c>
      <c r="V1274" s="13">
        <f t="shared" si="1579"/>
        <v>3.9949886212884239E-5</v>
      </c>
      <c r="W1274" s="13">
        <f t="shared" si="1580"/>
        <v>6.9047149362913576E-2</v>
      </c>
      <c r="X1274" s="13">
        <f t="shared" si="1581"/>
        <v>1.0454889199367859E-2</v>
      </c>
      <c r="Y1274" s="13">
        <f t="shared" si="1582"/>
        <v>7.9152223646881015E-4</v>
      </c>
      <c r="Z1274" s="13">
        <f t="shared" si="1583"/>
        <v>1.5737001893710258E-4</v>
      </c>
      <c r="AA1274" s="13">
        <f t="shared" si="1584"/>
        <v>1.8106600953855676E-4</v>
      </c>
      <c r="AB1274" s="13">
        <f t="shared" si="1585"/>
        <v>1.0416501196241247E-4</v>
      </c>
      <c r="AC1274" s="13">
        <f t="shared" si="1586"/>
        <v>4.3499491342968974E-7</v>
      </c>
      <c r="AD1274" s="13">
        <f t="shared" si="1587"/>
        <v>1.9860980969558555E-2</v>
      </c>
      <c r="AE1274" s="13">
        <f t="shared" si="1588"/>
        <v>3.0072835351406661E-3</v>
      </c>
      <c r="AF1274" s="13">
        <f t="shared" si="1589"/>
        <v>2.2767642430627507E-4</v>
      </c>
      <c r="AG1274" s="13">
        <f t="shared" si="1590"/>
        <v>1.1491335082347308E-5</v>
      </c>
      <c r="AH1274" s="13">
        <f t="shared" si="1591"/>
        <v>5.9571109251815842E-6</v>
      </c>
      <c r="AI1274" s="13">
        <f t="shared" si="1592"/>
        <v>6.8541029027407997E-6</v>
      </c>
      <c r="AJ1274" s="13">
        <f t="shared" si="1593"/>
        <v>3.9430797236604975E-6</v>
      </c>
      <c r="AK1274" s="13">
        <f t="shared" si="1594"/>
        <v>1.512269651016892E-6</v>
      </c>
      <c r="AL1274" s="13">
        <f t="shared" si="1595"/>
        <v>3.0313269772256295E-9</v>
      </c>
      <c r="AM1274" s="13">
        <f t="shared" si="1596"/>
        <v>4.5703096358099644E-3</v>
      </c>
      <c r="AN1274" s="13">
        <f t="shared" si="1597"/>
        <v>6.9202105068889397E-4</v>
      </c>
      <c r="AO1274" s="13">
        <f t="shared" si="1598"/>
        <v>5.2391760379238463E-5</v>
      </c>
      <c r="AP1274" s="13">
        <f t="shared" si="1599"/>
        <v>2.6443285724743496E-6</v>
      </c>
      <c r="AQ1274" s="13">
        <f t="shared" si="1600"/>
        <v>1.00098854503873E-7</v>
      </c>
      <c r="AR1274" s="13">
        <f t="shared" si="1601"/>
        <v>1.8040117585091617E-7</v>
      </c>
      <c r="AS1274" s="13">
        <f t="shared" si="1602"/>
        <v>2.0756508290466782E-7</v>
      </c>
      <c r="AT1274" s="13">
        <f t="shared" si="1603"/>
        <v>1.1940959763151907E-7</v>
      </c>
      <c r="AU1274" s="13">
        <f t="shared" si="1604"/>
        <v>4.5796565931628345E-8</v>
      </c>
      <c r="AV1274" s="13">
        <f t="shared" si="1605"/>
        <v>1.3173095961695809E-8</v>
      </c>
      <c r="AW1274" s="13">
        <f t="shared" si="1606"/>
        <v>1.4669621157186279E-11</v>
      </c>
      <c r="AX1274" s="13">
        <f t="shared" si="1607"/>
        <v>8.7641400153700951E-4</v>
      </c>
      <c r="AY1274" s="13">
        <f t="shared" si="1608"/>
        <v>1.3270368673272922E-4</v>
      </c>
      <c r="AZ1274" s="13">
        <f t="shared" si="1609"/>
        <v>1.0046774949723731E-5</v>
      </c>
      <c r="BA1274" s="13">
        <f t="shared" si="1610"/>
        <v>5.0708305787911319E-7</v>
      </c>
      <c r="BB1274" s="13">
        <f t="shared" si="1611"/>
        <v>1.9195206586798972E-8</v>
      </c>
      <c r="BC1274" s="13">
        <f t="shared" si="1612"/>
        <v>5.8129483947023064E-10</v>
      </c>
      <c r="BD1274" s="13">
        <f t="shared" si="1613"/>
        <v>4.5526241183488277E-9</v>
      </c>
      <c r="BE1274" s="13">
        <f t="shared" si="1614"/>
        <v>5.2381354949692013E-9</v>
      </c>
      <c r="BF1274" s="13">
        <f t="shared" si="1615"/>
        <v>3.0134338735620942E-9</v>
      </c>
      <c r="BG1274" s="13">
        <f t="shared" si="1616"/>
        <v>1.155727226357902E-9</v>
      </c>
      <c r="BH1274" s="13">
        <f t="shared" si="1617"/>
        <v>3.3243771336668545E-10</v>
      </c>
      <c r="BI1274" s="13">
        <f t="shared" si="1618"/>
        <v>7.6498904411374788E-11</v>
      </c>
      <c r="BJ1274" s="14">
        <f t="shared" si="1619"/>
        <v>0.62997549292045529</v>
      </c>
      <c r="BK1274" s="14">
        <f t="shared" si="1620"/>
        <v>0.32161143375348122</v>
      </c>
      <c r="BL1274" s="14">
        <f t="shared" si="1621"/>
        <v>4.8193219791389373E-2</v>
      </c>
      <c r="BM1274" s="14">
        <f t="shared" si="1622"/>
        <v>0.14315122904302935</v>
      </c>
      <c r="BN1274" s="14">
        <f t="shared" si="1623"/>
        <v>0.85665358376917056</v>
      </c>
    </row>
    <row r="1275" spans="1:66" x14ac:dyDescent="0.25">
      <c r="A1275" t="s">
        <v>25</v>
      </c>
      <c r="B1275" t="s">
        <v>174</v>
      </c>
      <c r="C1275" t="s">
        <v>176</v>
      </c>
      <c r="D1275" s="7" t="s">
        <v>506</v>
      </c>
      <c r="E1275" s="10">
        <f>VLOOKUP(A1275,home!$A$2:$E$405,3,FALSE)</f>
        <v>1.45</v>
      </c>
      <c r="F1275" s="10">
        <f>VLOOKUP(B1275,home!$B$2:$E$405,3,FALSE)</f>
        <v>0.23</v>
      </c>
      <c r="G1275" s="10">
        <f>VLOOKUP(C1275,away!$B$2:$E$405,4,FALSE)</f>
        <v>0.69</v>
      </c>
      <c r="H1275" s="10">
        <f>VLOOKUP(A1275,away!$A$2:$E$405,3,FALSE)</f>
        <v>1.31666666666667</v>
      </c>
      <c r="I1275" s="10">
        <f>VLOOKUP(C1275,away!$B$2:$E$405,3,FALSE)</f>
        <v>0.69</v>
      </c>
      <c r="J1275" s="10">
        <f>VLOOKUP(B1275,home!$B$2:$E$405,4,FALSE)</f>
        <v>1.52</v>
      </c>
      <c r="K1275" s="12">
        <f t="shared" si="1568"/>
        <v>0.23011499999999999</v>
      </c>
      <c r="L1275" s="12">
        <f t="shared" si="1569"/>
        <v>1.3809200000000033</v>
      </c>
      <c r="M1275" s="13">
        <f t="shared" si="1570"/>
        <v>0.19968083741995385</v>
      </c>
      <c r="N1275" s="13">
        <f t="shared" si="1571"/>
        <v>4.5949555902892666E-2</v>
      </c>
      <c r="O1275" s="13">
        <f t="shared" si="1572"/>
        <v>0.2757432620099633</v>
      </c>
      <c r="P1275" s="13">
        <f t="shared" si="1573"/>
        <v>6.3452660737422686E-2</v>
      </c>
      <c r="Q1275" s="13">
        <f t="shared" si="1574"/>
        <v>5.2868410282970717E-3</v>
      </c>
      <c r="R1275" s="13">
        <f t="shared" si="1575"/>
        <v>0.19038969268739975</v>
      </c>
      <c r="S1275" s="13">
        <f t="shared" si="1576"/>
        <v>5.0408444379051454E-3</v>
      </c>
      <c r="T1275" s="13">
        <f t="shared" si="1577"/>
        <v>7.3007045127960095E-3</v>
      </c>
      <c r="U1275" s="13">
        <f t="shared" si="1578"/>
        <v>4.381152413276098E-2</v>
      </c>
      <c r="V1275" s="13">
        <f t="shared" si="1579"/>
        <v>1.7798124251197729E-4</v>
      </c>
      <c r="W1275" s="13">
        <f t="shared" si="1580"/>
        <v>4.0552714107552706E-4</v>
      </c>
      <c r="X1275" s="13">
        <f t="shared" si="1581"/>
        <v>5.6000053965401815E-4</v>
      </c>
      <c r="Y1275" s="13">
        <f t="shared" si="1582"/>
        <v>3.8665797260951435E-4</v>
      </c>
      <c r="Z1275" s="13">
        <f t="shared" si="1583"/>
        <v>8.7637644808628234E-2</v>
      </c>
      <c r="AA1275" s="13">
        <f t="shared" si="1584"/>
        <v>2.0166736635137482E-2</v>
      </c>
      <c r="AB1275" s="13">
        <f t="shared" si="1585"/>
        <v>2.3203343003973301E-3</v>
      </c>
      <c r="AC1275" s="13">
        <f t="shared" si="1586"/>
        <v>3.5348232286137071E-6</v>
      </c>
      <c r="AD1275" s="13">
        <f t="shared" si="1587"/>
        <v>2.3329469517148718E-5</v>
      </c>
      <c r="AE1275" s="13">
        <f t="shared" si="1588"/>
        <v>3.2216131045621082E-5</v>
      </c>
      <c r="AF1275" s="13">
        <f t="shared" si="1589"/>
        <v>2.2243949841759591E-5</v>
      </c>
      <c r="AG1275" s="13">
        <f t="shared" si="1590"/>
        <v>1.0239038405160909E-5</v>
      </c>
      <c r="AH1275" s="13">
        <f t="shared" si="1591"/>
        <v>3.0255144117282782E-2</v>
      </c>
      <c r="AI1275" s="13">
        <f t="shared" si="1592"/>
        <v>6.9621624885485255E-3</v>
      </c>
      <c r="AJ1275" s="13">
        <f t="shared" si="1593"/>
        <v>8.0104901052617181E-4</v>
      </c>
      <c r="AK1275" s="13">
        <f t="shared" si="1594"/>
        <v>6.1444464352410029E-5</v>
      </c>
      <c r="AL1275" s="13">
        <f t="shared" si="1595"/>
        <v>4.4930488471513889E-8</v>
      </c>
      <c r="AM1275" s="13">
        <f t="shared" si="1596"/>
        <v>1.0736921755877353E-6</v>
      </c>
      <c r="AN1275" s="13">
        <f t="shared" si="1597"/>
        <v>1.482682999112619E-6</v>
      </c>
      <c r="AO1275" s="13">
        <f t="shared" si="1598"/>
        <v>1.0237333035673014E-6</v>
      </c>
      <c r="AP1275" s="13">
        <f t="shared" si="1599"/>
        <v>4.7123126452072049E-7</v>
      </c>
      <c r="AQ1275" s="13">
        <f t="shared" si="1600"/>
        <v>1.6268316945048863E-7</v>
      </c>
      <c r="AR1275" s="13">
        <f t="shared" si="1601"/>
        <v>8.3559867228876518E-3</v>
      </c>
      <c r="AS1275" s="13">
        <f t="shared" si="1602"/>
        <v>1.9228378847372918E-3</v>
      </c>
      <c r="AT1275" s="13">
        <f t="shared" si="1603"/>
        <v>2.212369199231609E-4</v>
      </c>
      <c r="AU1275" s="13">
        <f t="shared" si="1604"/>
        <v>1.6969977942706063E-5</v>
      </c>
      <c r="AV1275" s="13">
        <f t="shared" si="1605"/>
        <v>9.7626161857145096E-7</v>
      </c>
      <c r="AW1275" s="13">
        <f t="shared" si="1606"/>
        <v>3.9659943206625586E-10</v>
      </c>
      <c r="AX1275" s="13">
        <f t="shared" si="1607"/>
        <v>4.1178779164228624E-8</v>
      </c>
      <c r="AY1275" s="13">
        <f t="shared" si="1608"/>
        <v>5.686459972346673E-8</v>
      </c>
      <c r="AZ1275" s="13">
        <f t="shared" si="1609"/>
        <v>3.9262731525064933E-8</v>
      </c>
      <c r="BA1275" s="13">
        <f t="shared" si="1610"/>
        <v>1.8072897072530934E-8</v>
      </c>
      <c r="BB1275" s="13">
        <f t="shared" si="1611"/>
        <v>6.2393062563498665E-9</v>
      </c>
      <c r="BC1275" s="13">
        <f t="shared" si="1612"/>
        <v>1.7231965591037366E-9</v>
      </c>
      <c r="BD1275" s="13">
        <f t="shared" si="1613"/>
        <v>1.9231581975616722E-3</v>
      </c>
      <c r="BE1275" s="13">
        <f t="shared" si="1614"/>
        <v>4.4254754863190412E-4</v>
      </c>
      <c r="BF1275" s="13">
        <f t="shared" si="1615"/>
        <v>5.0918414576715293E-5</v>
      </c>
      <c r="BG1275" s="13">
        <f t="shared" si="1616"/>
        <v>3.9056969901069481E-6</v>
      </c>
      <c r="BH1275" s="13">
        <f t="shared" si="1617"/>
        <v>2.2468986571961502E-7</v>
      </c>
      <c r="BI1275" s="13">
        <f t="shared" si="1618"/>
        <v>1.034090169001384E-8</v>
      </c>
      <c r="BJ1275" s="14">
        <f t="shared" si="1619"/>
        <v>5.9981693050557047E-2</v>
      </c>
      <c r="BK1275" s="14">
        <f t="shared" si="1620"/>
        <v>0.26835596045611054</v>
      </c>
      <c r="BL1275" s="14">
        <f t="shared" si="1621"/>
        <v>0.58345012250200601</v>
      </c>
      <c r="BM1275" s="14">
        <f t="shared" si="1622"/>
        <v>0.21892251456337203</v>
      </c>
      <c r="BN1275" s="14">
        <f t="shared" si="1623"/>
        <v>0.78050284978592943</v>
      </c>
    </row>
    <row r="1276" spans="1:66" x14ac:dyDescent="0.25">
      <c r="A1276" t="s">
        <v>25</v>
      </c>
      <c r="B1276" t="s">
        <v>292</v>
      </c>
      <c r="C1276" t="s">
        <v>26</v>
      </c>
      <c r="D1276" s="7" t="s">
        <v>506</v>
      </c>
      <c r="E1276" s="10">
        <f>VLOOKUP(A1276,home!$A$2:$E$405,3,FALSE)</f>
        <v>1.45</v>
      </c>
      <c r="F1276" s="10">
        <f>VLOOKUP(B1276,home!$B$2:$E$405,3,FALSE)</f>
        <v>2.0699999999999998</v>
      </c>
      <c r="G1276" s="10">
        <f>VLOOKUP(C1276,away!$B$2:$E$405,4,FALSE)</f>
        <v>1.38</v>
      </c>
      <c r="H1276" s="10">
        <f>VLOOKUP(A1276,away!$A$2:$E$405,3,FALSE)</f>
        <v>1.31666666666667</v>
      </c>
      <c r="I1276" s="10">
        <f>VLOOKUP(C1276,away!$B$2:$E$405,3,FALSE)</f>
        <v>0.69</v>
      </c>
      <c r="J1276" s="10">
        <f>VLOOKUP(B1276,home!$B$2:$E$405,4,FALSE)</f>
        <v>0.76</v>
      </c>
      <c r="K1276" s="12">
        <f t="shared" si="1568"/>
        <v>4.1420699999999995</v>
      </c>
      <c r="L1276" s="12">
        <f t="shared" si="1569"/>
        <v>0.69046000000000163</v>
      </c>
      <c r="M1276" s="13">
        <f t="shared" si="1570"/>
        <v>7.9663409060722508E-3</v>
      </c>
      <c r="N1276" s="13">
        <f t="shared" si="1571"/>
        <v>3.2997141676814681E-2</v>
      </c>
      <c r="O1276" s="13">
        <f t="shared" si="1572"/>
        <v>5.5004397420066586E-3</v>
      </c>
      <c r="P1276" s="13">
        <f t="shared" si="1573"/>
        <v>2.2783206442173513E-2</v>
      </c>
      <c r="Q1276" s="13">
        <f t="shared" si="1574"/>
        <v>6.8338235312641896E-2</v>
      </c>
      <c r="R1276" s="13">
        <f t="shared" si="1575"/>
        <v>1.8989168121329629E-3</v>
      </c>
      <c r="S1276" s="13">
        <f t="shared" si="1576"/>
        <v>1.6289614702248007E-2</v>
      </c>
      <c r="T1276" s="13">
        <f t="shared" si="1577"/>
        <v>4.7184817953966833E-2</v>
      </c>
      <c r="U1276" s="13">
        <f t="shared" si="1578"/>
        <v>7.8654463600315808E-3</v>
      </c>
      <c r="V1276" s="13">
        <f t="shared" si="1579"/>
        <v>5.1763574742590066E-3</v>
      </c>
      <c r="W1276" s="13">
        <f t="shared" si="1580"/>
        <v>9.4353918113811511E-2</v>
      </c>
      <c r="X1276" s="13">
        <f t="shared" si="1581"/>
        <v>6.5147606300862443E-2</v>
      </c>
      <c r="Y1276" s="13">
        <f t="shared" si="1582"/>
        <v>2.2490908123246792E-2</v>
      </c>
      <c r="Z1276" s="13">
        <f t="shared" si="1583"/>
        <v>4.3704203403510965E-4</v>
      </c>
      <c r="AA1276" s="13">
        <f t="shared" si="1584"/>
        <v>1.810258697915806E-3</v>
      </c>
      <c r="AB1276" s="13">
        <f t="shared" si="1585"/>
        <v>3.7491091224380619E-3</v>
      </c>
      <c r="AC1276" s="13">
        <f t="shared" si="1586"/>
        <v>9.2525243352814751E-4</v>
      </c>
      <c r="AD1276" s="13">
        <f t="shared" si="1587"/>
        <v>9.7705133400418809E-2</v>
      </c>
      <c r="AE1276" s="13">
        <f t="shared" si="1588"/>
        <v>6.7461486407653329E-2</v>
      </c>
      <c r="AF1276" s="13">
        <f t="shared" si="1589"/>
        <v>2.3289728952514212E-2</v>
      </c>
      <c r="AG1276" s="13">
        <f t="shared" si="1590"/>
        <v>5.3602087508510003E-3</v>
      </c>
      <c r="AH1276" s="13">
        <f t="shared" si="1591"/>
        <v>7.5440010704970611E-5</v>
      </c>
      <c r="AI1276" s="13">
        <f t="shared" si="1592"/>
        <v>3.1247780514073758E-4</v>
      </c>
      <c r="AJ1276" s="13">
        <f t="shared" si="1593"/>
        <v>6.4715247116964747E-4</v>
      </c>
      <c r="AK1276" s="13">
        <f t="shared" si="1594"/>
        <v>8.9351694541922036E-4</v>
      </c>
      <c r="AL1276" s="13">
        <f t="shared" si="1595"/>
        <v>1.0584642285708396E-4</v>
      </c>
      <c r="AM1276" s="13">
        <f t="shared" si="1596"/>
        <v>8.0940300380774544E-2</v>
      </c>
      <c r="AN1276" s="13">
        <f t="shared" si="1597"/>
        <v>5.5886039800909712E-2</v>
      </c>
      <c r="AO1276" s="13">
        <f t="shared" si="1598"/>
        <v>1.9293537520468106E-2</v>
      </c>
      <c r="AP1276" s="13">
        <f t="shared" si="1599"/>
        <v>4.4404719721274797E-3</v>
      </c>
      <c r="AQ1276" s="13">
        <f t="shared" si="1600"/>
        <v>7.6649206946878665E-4</v>
      </c>
      <c r="AR1276" s="13">
        <f t="shared" si="1601"/>
        <v>1.041766195827083E-5</v>
      </c>
      <c r="AS1276" s="13">
        <f t="shared" si="1602"/>
        <v>4.3150685067494844E-5</v>
      </c>
      <c r="AT1276" s="13">
        <f t="shared" si="1603"/>
        <v>8.9366579048759203E-5</v>
      </c>
      <c r="AU1276" s="13">
        <f t="shared" si="1604"/>
        <v>1.233875420268313E-4</v>
      </c>
      <c r="AV1276" s="13">
        <f t="shared" si="1605"/>
        <v>1.2776995905076926E-4</v>
      </c>
      <c r="AW1276" s="13">
        <f t="shared" si="1606"/>
        <v>8.4087151859435024E-6</v>
      </c>
      <c r="AX1276" s="13">
        <f t="shared" si="1607"/>
        <v>5.587673166636576E-2</v>
      </c>
      <c r="AY1276" s="13">
        <f t="shared" si="1608"/>
        <v>3.858064814635899E-2</v>
      </c>
      <c r="AZ1276" s="13">
        <f t="shared" si="1609"/>
        <v>1.3319197159567545E-2</v>
      </c>
      <c r="BA1276" s="13">
        <f t="shared" si="1610"/>
        <v>3.0654576235983433E-3</v>
      </c>
      <c r="BB1276" s="13">
        <f t="shared" si="1611"/>
        <v>5.2914396769742917E-4</v>
      </c>
      <c r="BC1276" s="13">
        <f t="shared" si="1612"/>
        <v>7.3070548787273576E-5</v>
      </c>
      <c r="BD1276" s="13">
        <f t="shared" si="1613"/>
        <v>1.1988298126179484E-6</v>
      </c>
      <c r="BE1276" s="13">
        <f t="shared" si="1614"/>
        <v>4.9656370019504246E-6</v>
      </c>
      <c r="BF1276" s="13">
        <f t="shared" si="1615"/>
        <v>1.0284008028334399E-5</v>
      </c>
      <c r="BG1276" s="13">
        <f t="shared" si="1616"/>
        <v>1.4199027044641018E-5</v>
      </c>
      <c r="BH1276" s="13">
        <f t="shared" si="1617"/>
        <v>1.4703340987699055E-5</v>
      </c>
      <c r="BI1276" s="13">
        <f t="shared" si="1618"/>
        <v>1.2180453520983723E-5</v>
      </c>
      <c r="BJ1276" s="14">
        <f t="shared" si="1619"/>
        <v>0.79710027584890542</v>
      </c>
      <c r="BK1276" s="14">
        <f t="shared" si="1620"/>
        <v>9.1827266527496995E-2</v>
      </c>
      <c r="BL1276" s="14">
        <f t="shared" si="1621"/>
        <v>2.3204381690507998E-2</v>
      </c>
      <c r="BM1276" s="14">
        <f t="shared" si="1622"/>
        <v>0.73451244577793073</v>
      </c>
      <c r="BN1276" s="14">
        <f t="shared" si="1623"/>
        <v>0.13948428089184198</v>
      </c>
    </row>
    <row r="1277" spans="1:66" x14ac:dyDescent="0.25">
      <c r="A1277" t="s">
        <v>178</v>
      </c>
      <c r="B1277" t="s">
        <v>185</v>
      </c>
      <c r="C1277" t="s">
        <v>273</v>
      </c>
      <c r="D1277" s="7" t="s">
        <v>506</v>
      </c>
      <c r="E1277" s="10">
        <f>VLOOKUP(A1277,home!$A$2:$E$405,3,FALSE)</f>
        <v>1.85245901639344</v>
      </c>
      <c r="F1277" s="10">
        <f>VLOOKUP(B1277,home!$B$2:$E$405,3,FALSE)</f>
        <v>0.72</v>
      </c>
      <c r="G1277" s="10">
        <f>VLOOKUP(C1277,away!$B$2:$E$405,4,FALSE)</f>
        <v>0.18</v>
      </c>
      <c r="H1277" s="10">
        <f>VLOOKUP(A1277,away!$A$2:$E$405,3,FALSE)</f>
        <v>1.36065573770492</v>
      </c>
      <c r="I1277" s="10">
        <f>VLOOKUP(C1277,away!$B$2:$E$405,3,FALSE)</f>
        <v>1.44</v>
      </c>
      <c r="J1277" s="10">
        <f>VLOOKUP(B1277,home!$B$2:$E$405,4,FALSE)</f>
        <v>1.96</v>
      </c>
      <c r="K1277" s="12">
        <f t="shared" si="1568"/>
        <v>0.2400786885245898</v>
      </c>
      <c r="L1277" s="12">
        <f t="shared" si="1569"/>
        <v>3.8403147540983662</v>
      </c>
      <c r="M1277" s="13">
        <f t="shared" si="1570"/>
        <v>1.6900814843513041E-2</v>
      </c>
      <c r="N1277" s="13">
        <f t="shared" si="1571"/>
        <v>4.0575254626275311E-3</v>
      </c>
      <c r="O1277" s="13">
        <f t="shared" si="1572"/>
        <v>6.4904448599827802E-2</v>
      </c>
      <c r="P1277" s="13">
        <f t="shared" si="1573"/>
        <v>1.5582174899258306E-2</v>
      </c>
      <c r="Q1277" s="13">
        <f t="shared" si="1574"/>
        <v>4.8706269586137353E-4</v>
      </c>
      <c r="R1277" s="13">
        <f t="shared" si="1575"/>
        <v>0.12462675578226888</v>
      </c>
      <c r="S1277" s="13">
        <f t="shared" si="1576"/>
        <v>3.5916045592954055E-3</v>
      </c>
      <c r="T1277" s="13">
        <f t="shared" si="1577"/>
        <v>1.8704740570873581E-3</v>
      </c>
      <c r="U1277" s="13">
        <f t="shared" si="1578"/>
        <v>2.9920228083281451E-2</v>
      </c>
      <c r="V1277" s="13">
        <f t="shared" si="1579"/>
        <v>3.6793104638972393E-4</v>
      </c>
      <c r="W1277" s="13">
        <f t="shared" si="1580"/>
        <v>3.8977791083883245E-5</v>
      </c>
      <c r="X1277" s="13">
        <f t="shared" si="1581"/>
        <v>1.4968698618160058E-4</v>
      </c>
      <c r="Y1277" s="13">
        <f t="shared" si="1582"/>
        <v>2.8742257076485949E-4</v>
      </c>
      <c r="Z1277" s="13">
        <f t="shared" si="1583"/>
        <v>0.1595353229953537</v>
      </c>
      <c r="AA1277" s="13">
        <f t="shared" si="1584"/>
        <v>3.8301031118071351E-2</v>
      </c>
      <c r="AB1277" s="13">
        <f t="shared" si="1585"/>
        <v>4.5976306599830362E-3</v>
      </c>
      <c r="AC1277" s="13">
        <f t="shared" si="1586"/>
        <v>2.1201514426952065E-5</v>
      </c>
      <c r="AD1277" s="13">
        <f t="shared" si="1587"/>
        <v>2.3394342412510339E-6</v>
      </c>
      <c r="AE1277" s="13">
        <f t="shared" si="1588"/>
        <v>8.9841638329192624E-6</v>
      </c>
      <c r="AF1277" s="13">
        <f t="shared" si="1589"/>
        <v>1.7251008460398389E-5</v>
      </c>
      <c r="AG1277" s="13">
        <f t="shared" si="1590"/>
        <v>2.2083100771181223E-5</v>
      </c>
      <c r="AH1277" s="13">
        <f t="shared" si="1591"/>
        <v>0.15316646367472628</v>
      </c>
      <c r="AI1277" s="13">
        <f t="shared" si="1592"/>
        <v>3.6772003724977506E-2</v>
      </c>
      <c r="AJ1277" s="13">
        <f t="shared" si="1593"/>
        <v>4.414087214356965E-3</v>
      </c>
      <c r="AK1277" s="13">
        <f t="shared" si="1594"/>
        <v>3.5324275648532678E-4</v>
      </c>
      <c r="AL1277" s="13">
        <f t="shared" si="1595"/>
        <v>7.8189296549028329E-7</v>
      </c>
      <c r="AM1277" s="13">
        <f t="shared" si="1596"/>
        <v>1.1232966090581341E-7</v>
      </c>
      <c r="AN1277" s="13">
        <f t="shared" si="1597"/>
        <v>4.3138125409946166E-7</v>
      </c>
      <c r="AO1277" s="13">
        <f t="shared" si="1598"/>
        <v>8.2831989737980951E-7</v>
      </c>
      <c r="AP1277" s="13">
        <f t="shared" si="1599"/>
        <v>1.0603363743403093E-6</v>
      </c>
      <c r="AQ1277" s="13">
        <f t="shared" si="1600"/>
        <v>1.0180063556715643E-6</v>
      </c>
      <c r="AR1277" s="13">
        <f t="shared" si="1601"/>
        <v>0.11764148605662454</v>
      </c>
      <c r="AS1277" s="13">
        <f t="shared" si="1602"/>
        <v>2.8243213688558234E-2</v>
      </c>
      <c r="AT1277" s="13">
        <f t="shared" si="1603"/>
        <v>3.3902968510344015E-3</v>
      </c>
      <c r="AU1277" s="13">
        <f t="shared" si="1604"/>
        <v>2.7131267390179527E-4</v>
      </c>
      <c r="AV1277" s="13">
        <f t="shared" si="1605"/>
        <v>1.6284097732610672E-5</v>
      </c>
      <c r="AW1277" s="13">
        <f t="shared" si="1606"/>
        <v>2.002466392166245E-8</v>
      </c>
      <c r="AX1277" s="13">
        <f t="shared" si="1607"/>
        <v>4.4946596121132624E-9</v>
      </c>
      <c r="AY1277" s="13">
        <f t="shared" si="1608"/>
        <v>1.7260907623048602E-8</v>
      </c>
      <c r="AZ1277" s="13">
        <f t="shared" si="1609"/>
        <v>3.3143659106961259E-8</v>
      </c>
      <c r="BA1277" s="13">
        <f t="shared" si="1610"/>
        <v>4.2427361024423334E-8</v>
      </c>
      <c r="BB1277" s="13">
        <f t="shared" si="1611"/>
        <v>4.0733605129887721E-8</v>
      </c>
      <c r="BC1277" s="13">
        <f t="shared" si="1612"/>
        <v>3.1285972953584938E-8</v>
      </c>
      <c r="BD1277" s="13">
        <f t="shared" si="1613"/>
        <v>7.5296722432885418E-2</v>
      </c>
      <c r="BE1277" s="13">
        <f t="shared" si="1614"/>
        <v>1.8077138371887191E-2</v>
      </c>
      <c r="BF1277" s="13">
        <f t="shared" si="1615"/>
        <v>2.1699678363001074E-3</v>
      </c>
      <c r="BG1277" s="13">
        <f t="shared" si="1616"/>
        <v>1.7365434409315723E-4</v>
      </c>
      <c r="BH1277" s="13">
        <f t="shared" si="1617"/>
        <v>1.0422676796620755E-5</v>
      </c>
      <c r="BI1277" s="13">
        <f t="shared" si="1618"/>
        <v>5.0045251524967675E-7</v>
      </c>
      <c r="BJ1277" s="14">
        <f t="shared" si="1619"/>
        <v>6.945426990620205E-3</v>
      </c>
      <c r="BK1277" s="14">
        <f t="shared" si="1620"/>
        <v>3.6464526016756545E-2</v>
      </c>
      <c r="BL1277" s="14">
        <f t="shared" si="1621"/>
        <v>0.70234689109630777</v>
      </c>
      <c r="BM1277" s="14">
        <f t="shared" si="1622"/>
        <v>0.67873338757943769</v>
      </c>
      <c r="BN1277" s="14">
        <f t="shared" si="1623"/>
        <v>0.22655878228335696</v>
      </c>
    </row>
    <row r="1278" spans="1:66" x14ac:dyDescent="0.25">
      <c r="A1278" t="s">
        <v>178</v>
      </c>
      <c r="B1278" t="s">
        <v>268</v>
      </c>
      <c r="C1278" t="s">
        <v>269</v>
      </c>
      <c r="D1278" s="7" t="s">
        <v>506</v>
      </c>
      <c r="E1278" s="10">
        <f>VLOOKUP(A1278,home!$A$2:$E$405,3,FALSE)</f>
        <v>1.85245901639344</v>
      </c>
      <c r="F1278" s="10">
        <f>VLOOKUP(B1278,home!$B$2:$E$405,3,FALSE)</f>
        <v>0.54</v>
      </c>
      <c r="G1278" s="10">
        <f>VLOOKUP(C1278,away!$B$2:$E$405,4,FALSE)</f>
        <v>0.18</v>
      </c>
      <c r="H1278" s="10">
        <f>VLOOKUP(A1278,away!$A$2:$E$405,3,FALSE)</f>
        <v>1.36065573770492</v>
      </c>
      <c r="I1278" s="10">
        <f>VLOOKUP(C1278,away!$B$2:$E$405,3,FALSE)</f>
        <v>0.9</v>
      </c>
      <c r="J1278" s="10">
        <f>VLOOKUP(B1278,home!$B$2:$E$405,4,FALSE)</f>
        <v>0.98</v>
      </c>
      <c r="K1278" s="12">
        <f t="shared" si="1568"/>
        <v>0.18005901639344238</v>
      </c>
      <c r="L1278" s="12">
        <f t="shared" si="1569"/>
        <v>1.2000983606557396</v>
      </c>
      <c r="M1278" s="13">
        <f t="shared" si="1570"/>
        <v>0.25153896348476545</v>
      </c>
      <c r="N1278" s="13">
        <f t="shared" si="1571"/>
        <v>4.529185834969289E-2</v>
      </c>
      <c r="O1278" s="13">
        <f t="shared" si="1572"/>
        <v>0.30187149771911093</v>
      </c>
      <c r="P1278" s="13">
        <f t="shared" si="1573"/>
        <v>5.43546849565184E-2</v>
      </c>
      <c r="Q1278" s="13">
        <f t="shared" si="1574"/>
        <v>4.0776037325384101E-3</v>
      </c>
      <c r="R1278" s="13">
        <f t="shared" si="1575"/>
        <v>0.18113774477069897</v>
      </c>
      <c r="S1278" s="13">
        <f t="shared" si="1576"/>
        <v>2.936355998085068E-3</v>
      </c>
      <c r="T1278" s="13">
        <f t="shared" si="1577"/>
        <v>4.8935255548230704E-3</v>
      </c>
      <c r="U1278" s="13">
        <f t="shared" si="1578"/>
        <v>3.2615484155138465E-2</v>
      </c>
      <c r="V1278" s="13">
        <f t="shared" si="1579"/>
        <v>7.0501428038100849E-5</v>
      </c>
      <c r="W1278" s="13">
        <f t="shared" si="1580"/>
        <v>2.4473643910769851E-4</v>
      </c>
      <c r="X1278" s="13">
        <f t="shared" si="1581"/>
        <v>2.937077993658722E-4</v>
      </c>
      <c r="Y1278" s="13">
        <f t="shared" si="1582"/>
        <v>1.7623912426539408E-4</v>
      </c>
      <c r="Z1278" s="13">
        <f t="shared" si="1583"/>
        <v>7.2461036850731186E-2</v>
      </c>
      <c r="AA1278" s="13">
        <f t="shared" si="1584"/>
        <v>1.3047263022191637E-2</v>
      </c>
      <c r="AB1278" s="13">
        <f t="shared" si="1585"/>
        <v>1.1746386732011792E-3</v>
      </c>
      <c r="AC1278" s="13">
        <f t="shared" si="1586"/>
        <v>9.5215937346912176E-7</v>
      </c>
      <c r="AD1278" s="13">
        <f t="shared" si="1587"/>
        <v>1.1016750625341448E-5</v>
      </c>
      <c r="AE1278" s="13">
        <f t="shared" si="1588"/>
        <v>1.3221184365225361E-5</v>
      </c>
      <c r="AF1278" s="13">
        <f t="shared" si="1589"/>
        <v>7.9333608413171282E-6</v>
      </c>
      <c r="AG1278" s="13">
        <f t="shared" si="1590"/>
        <v>3.173604446718374E-6</v>
      </c>
      <c r="AH1278" s="13">
        <f t="shared" si="1591"/>
        <v>2.1740092883994411E-2</v>
      </c>
      <c r="AI1278" s="13">
        <f t="shared" si="1592"/>
        <v>3.9144997409941099E-3</v>
      </c>
      <c r="AJ1278" s="13">
        <f t="shared" si="1593"/>
        <v>3.5242048651789215E-4</v>
      </c>
      <c r="AK1278" s="13">
        <f t="shared" si="1594"/>
        <v>2.1152162053103362E-5</v>
      </c>
      <c r="AL1278" s="13">
        <f t="shared" si="1595"/>
        <v>8.2300287885927533E-9</v>
      </c>
      <c r="AM1278" s="13">
        <f t="shared" si="1596"/>
        <v>3.9673305629016432E-7</v>
      </c>
      <c r="AN1278" s="13">
        <f t="shared" si="1597"/>
        <v>4.761186904717674E-7</v>
      </c>
      <c r="AO1278" s="13">
        <f t="shared" si="1598"/>
        <v>2.8569462995636285E-7</v>
      </c>
      <c r="AP1278" s="13">
        <f t="shared" si="1599"/>
        <v>1.1428721901959303E-7</v>
      </c>
      <c r="AQ1278" s="13">
        <f t="shared" si="1600"/>
        <v>3.4288976047329279E-8</v>
      </c>
      <c r="AR1278" s="13">
        <f t="shared" si="1601"/>
        <v>5.2180499661170386E-3</v>
      </c>
      <c r="AS1278" s="13">
        <f t="shared" si="1602"/>
        <v>9.3955694439086935E-4</v>
      </c>
      <c r="AT1278" s="13">
        <f t="shared" si="1603"/>
        <v>8.458784962632407E-5</v>
      </c>
      <c r="AU1278" s="13">
        <f t="shared" si="1604"/>
        <v>5.0769350008507755E-6</v>
      </c>
      <c r="AV1278" s="13">
        <f t="shared" si="1605"/>
        <v>2.2853698063665774E-7</v>
      </c>
      <c r="AW1278" s="13">
        <f t="shared" si="1606"/>
        <v>4.9400411834333499E-11</v>
      </c>
      <c r="AX1278" s="13">
        <f t="shared" si="1607"/>
        <v>1.190589398106187E-8</v>
      </c>
      <c r="AY1278" s="13">
        <f t="shared" si="1608"/>
        <v>1.4288243848813386E-8</v>
      </c>
      <c r="AZ1278" s="13">
        <f t="shared" si="1609"/>
        <v>8.5736490098052006E-9</v>
      </c>
      <c r="BA1278" s="13">
        <f t="shared" si="1610"/>
        <v>3.4297407071683083E-9</v>
      </c>
      <c r="BB1278" s="13">
        <f t="shared" si="1611"/>
        <v>1.0290065500367362E-9</v>
      </c>
      <c r="BC1278" s="13">
        <f t="shared" si="1612"/>
        <v>2.4698181476062099E-10</v>
      </c>
      <c r="BD1278" s="13">
        <f t="shared" si="1613"/>
        <v>1.0436955350261333E-3</v>
      </c>
      <c r="BE1278" s="13">
        <f t="shared" si="1614"/>
        <v>1.8792679145103315E-4</v>
      </c>
      <c r="BF1278" s="13">
        <f t="shared" si="1615"/>
        <v>1.69189566113243E-5</v>
      </c>
      <c r="BG1278" s="13">
        <f t="shared" si="1616"/>
        <v>1.0154702286127943E-6</v>
      </c>
      <c r="BH1278" s="13">
        <f t="shared" si="1617"/>
        <v>4.5711142635210935E-8</v>
      </c>
      <c r="BI1278" s="13">
        <f t="shared" si="1618"/>
        <v>1.6461406762232854E-9</v>
      </c>
      <c r="BJ1278" s="14">
        <f t="shared" si="1619"/>
        <v>5.5014362496159631E-2</v>
      </c>
      <c r="BK1278" s="14">
        <f t="shared" si="1620"/>
        <v>0.30890148054505312</v>
      </c>
      <c r="BL1278" s="14">
        <f t="shared" si="1621"/>
        <v>0.56337189795661691</v>
      </c>
      <c r="BM1278" s="14">
        <f t="shared" si="1622"/>
        <v>0.16147641059639228</v>
      </c>
      <c r="BN1278" s="14">
        <f t="shared" si="1623"/>
        <v>0.83827235301332503</v>
      </c>
    </row>
    <row r="1279" spans="1:66" x14ac:dyDescent="0.25">
      <c r="A1279" t="s">
        <v>301</v>
      </c>
      <c r="B1279" t="s">
        <v>341</v>
      </c>
      <c r="C1279" t="s">
        <v>313</v>
      </c>
      <c r="D1279" s="7" t="s">
        <v>506</v>
      </c>
      <c r="E1279" s="10">
        <f>VLOOKUP(A1279,home!$A$2:$E$405,3,FALSE)</f>
        <v>1.3432835820895499</v>
      </c>
      <c r="F1279" s="10">
        <f>VLOOKUP(B1279,home!$B$2:$E$405,3,FALSE)</f>
        <v>0.25</v>
      </c>
      <c r="G1279" s="10">
        <f>VLOOKUP(C1279,away!$B$2:$E$405,4,FALSE)</f>
        <v>0.74</v>
      </c>
      <c r="H1279" s="10">
        <f>VLOOKUP(A1279,away!$A$2:$E$405,3,FALSE)</f>
        <v>1.0597014925373101</v>
      </c>
      <c r="I1279" s="10">
        <f>VLOOKUP(C1279,away!$B$2:$E$405,3,FALSE)</f>
        <v>1.1200000000000001</v>
      </c>
      <c r="J1279" s="10">
        <f>VLOOKUP(B1279,home!$B$2:$E$405,4,FALSE)</f>
        <v>1.26</v>
      </c>
      <c r="K1279" s="12">
        <f t="shared" si="1568"/>
        <v>0.24850746268656673</v>
      </c>
      <c r="L1279" s="12">
        <f t="shared" si="1569"/>
        <v>1.4954507462686522</v>
      </c>
      <c r="M1279" s="13">
        <f t="shared" si="1570"/>
        <v>0.17482702735885139</v>
      </c>
      <c r="N1279" s="13">
        <f t="shared" si="1571"/>
        <v>4.3445820977983142E-2</v>
      </c>
      <c r="O1279" s="13">
        <f t="shared" si="1572"/>
        <v>0.26144520853172437</v>
      </c>
      <c r="P1279" s="13">
        <f t="shared" si="1573"/>
        <v>6.4971085403779161E-2</v>
      </c>
      <c r="Q1279" s="13">
        <f t="shared" si="1574"/>
        <v>5.3983053677867029E-3</v>
      </c>
      <c r="R1279" s="13">
        <f t="shared" si="1575"/>
        <v>0.19548921610356537</v>
      </c>
      <c r="S1279" s="13">
        <f t="shared" si="1576"/>
        <v>6.0363120083838798E-3</v>
      </c>
      <c r="T1279" s="13">
        <f t="shared" si="1577"/>
        <v>8.0728997908426966E-3</v>
      </c>
      <c r="U1279" s="13">
        <f t="shared" si="1578"/>
        <v>4.8580529076482949E-2</v>
      </c>
      <c r="V1279" s="13">
        <f t="shared" si="1579"/>
        <v>2.4925318657685011E-4</v>
      </c>
      <c r="W1279" s="13">
        <f t="shared" si="1580"/>
        <v>4.4717305658531563E-4</v>
      </c>
      <c r="X1279" s="13">
        <f t="shared" si="1581"/>
        <v>6.6872528118174445E-4</v>
      </c>
      <c r="Y1279" s="13">
        <f t="shared" si="1582"/>
        <v>5.0002286039597715E-4</v>
      </c>
      <c r="Z1279" s="13">
        <f t="shared" si="1583"/>
        <v>9.7448164703183571E-2</v>
      </c>
      <c r="AA1279" s="13">
        <f t="shared" si="1584"/>
        <v>2.42165961538508E-2</v>
      </c>
      <c r="AB1279" s="13">
        <f t="shared" si="1585"/>
        <v>3.0090024325493672E-3</v>
      </c>
      <c r="AC1279" s="13">
        <f t="shared" si="1586"/>
        <v>5.789383053674025E-6</v>
      </c>
      <c r="AD1279" s="13">
        <f t="shared" si="1587"/>
        <v>2.7781460418453333E-5</v>
      </c>
      <c r="AE1279" s="13">
        <f t="shared" si="1588"/>
        <v>4.1545805715209052E-5</v>
      </c>
      <c r="AF1279" s="13">
        <f t="shared" si="1589"/>
        <v>3.1064853080570919E-5</v>
      </c>
      <c r="AG1279" s="13">
        <f t="shared" si="1590"/>
        <v>1.5485319240688607E-5</v>
      </c>
      <c r="AH1279" s="13">
        <f t="shared" si="1591"/>
        <v>3.6432232656971604E-2</v>
      </c>
      <c r="AI1279" s="13">
        <f t="shared" si="1592"/>
        <v>9.0536816975906893E-3</v>
      </c>
      <c r="AJ1279" s="13">
        <f t="shared" si="1593"/>
        <v>1.1249537333200353E-3</v>
      </c>
      <c r="AK1279" s="13">
        <f t="shared" si="1594"/>
        <v>9.3186465969047526E-5</v>
      </c>
      <c r="AL1279" s="13">
        <f t="shared" si="1595"/>
        <v>8.6060492247202412E-8</v>
      </c>
      <c r="AM1279" s="13">
        <f t="shared" si="1596"/>
        <v>1.3807800476634249E-6</v>
      </c>
      <c r="AN1279" s="13">
        <f t="shared" si="1597"/>
        <v>2.064888552711134E-6</v>
      </c>
      <c r="AO1279" s="13">
        <f t="shared" si="1598"/>
        <v>1.5439695635567317E-6</v>
      </c>
      <c r="AP1279" s="13">
        <f t="shared" si="1599"/>
        <v>7.69643478679E-7</v>
      </c>
      <c r="AQ1279" s="13">
        <f t="shared" si="1600"/>
        <v>2.8774097863782805E-7</v>
      </c>
      <c r="AR1279" s="13">
        <f t="shared" si="1601"/>
        <v>1.0896521903020265E-2</v>
      </c>
      <c r="AS1279" s="13">
        <f t="shared" si="1602"/>
        <v>2.7078670102281656E-3</v>
      </c>
      <c r="AT1279" s="13">
        <f t="shared" si="1603"/>
        <v>3.3646258000223048E-4</v>
      </c>
      <c r="AU1279" s="13">
        <f t="shared" si="1604"/>
        <v>2.7871154015110088E-5</v>
      </c>
      <c r="AV1279" s="13">
        <f t="shared" si="1605"/>
        <v>1.7315474416103812E-6</v>
      </c>
      <c r="AW1279" s="13">
        <f t="shared" si="1606"/>
        <v>8.8840884554982557E-10</v>
      </c>
      <c r="AX1279" s="13">
        <f t="shared" si="1607"/>
        <v>5.718902436217905E-8</v>
      </c>
      <c r="AY1279" s="13">
        <f t="shared" si="1608"/>
        <v>8.5523369160796784E-8</v>
      </c>
      <c r="AZ1279" s="13">
        <f t="shared" si="1609"/>
        <v>6.3947993117461512E-8</v>
      </c>
      <c r="BA1279" s="13">
        <f t="shared" si="1610"/>
        <v>3.1877024676630157E-8</v>
      </c>
      <c r="BB1279" s="13">
        <f t="shared" si="1611"/>
        <v>1.1917630085372703E-8</v>
      </c>
      <c r="BC1279" s="13">
        <f t="shared" si="1612"/>
        <v>3.5644457609848687E-9</v>
      </c>
      <c r="BD1279" s="13">
        <f t="shared" si="1613"/>
        <v>2.715868635267394E-3</v>
      </c>
      <c r="BE1279" s="13">
        <f t="shared" si="1614"/>
        <v>6.7491362354032882E-4</v>
      </c>
      <c r="BF1279" s="13">
        <f t="shared" si="1615"/>
        <v>8.3860536059301915E-5</v>
      </c>
      <c r="BG1279" s="13">
        <f t="shared" si="1616"/>
        <v>6.9466563452108175E-6</v>
      </c>
      <c r="BH1279" s="13">
        <f t="shared" si="1617"/>
        <v>4.3157398562596984E-7</v>
      </c>
      <c r="BI1279" s="13">
        <f t="shared" si="1618"/>
        <v>2.1449871225887725E-8</v>
      </c>
      <c r="BJ1279" s="14">
        <f t="shared" si="1619"/>
        <v>5.865512581533891E-2</v>
      </c>
      <c r="BK1279" s="14">
        <f t="shared" si="1620"/>
        <v>0.24608963892450639</v>
      </c>
      <c r="BL1279" s="14">
        <f t="shared" si="1621"/>
        <v>0.5968971035218007</v>
      </c>
      <c r="BM1279" s="14">
        <f t="shared" si="1622"/>
        <v>0.25351328458617906</v>
      </c>
      <c r="BN1279" s="14">
        <f t="shared" si="1623"/>
        <v>0.74557666374369025</v>
      </c>
    </row>
    <row r="1280" spans="1:66" x14ac:dyDescent="0.25">
      <c r="A1280" t="s">
        <v>301</v>
      </c>
      <c r="B1280" t="s">
        <v>312</v>
      </c>
      <c r="C1280" t="s">
        <v>384</v>
      </c>
      <c r="D1280" s="7" t="s">
        <v>506</v>
      </c>
      <c r="E1280" s="10">
        <f>VLOOKUP(A1280,home!$A$2:$E$405,3,FALSE)</f>
        <v>1.3432835820895499</v>
      </c>
      <c r="F1280" s="10">
        <f>VLOOKUP(B1280,home!$B$2:$E$405,3,FALSE)</f>
        <v>0.99</v>
      </c>
      <c r="G1280" s="10">
        <f>VLOOKUP(C1280,away!$B$2:$E$405,4,FALSE)</f>
        <v>1.1200000000000001</v>
      </c>
      <c r="H1280" s="10">
        <f>VLOOKUP(A1280,away!$A$2:$E$405,3,FALSE)</f>
        <v>1.0597014925373101</v>
      </c>
      <c r="I1280" s="10">
        <f>VLOOKUP(C1280,away!$B$2:$E$405,3,FALSE)</f>
        <v>0.56000000000000005</v>
      </c>
      <c r="J1280" s="10">
        <f>VLOOKUP(B1280,home!$B$2:$E$405,4,FALSE)</f>
        <v>0.94</v>
      </c>
      <c r="K1280" s="12">
        <f t="shared" si="1568"/>
        <v>1.489432835820893</v>
      </c>
      <c r="L1280" s="12">
        <f t="shared" si="1569"/>
        <v>0.55782686567163997</v>
      </c>
      <c r="M1280" s="13">
        <f t="shared" si="1570"/>
        <v>0.129088159444156</v>
      </c>
      <c r="N1280" s="13">
        <f t="shared" si="1571"/>
        <v>0.19226814339180881</v>
      </c>
      <c r="O1280" s="13">
        <f t="shared" si="1572"/>
        <v>7.2008843378054438E-2</v>
      </c>
      <c r="P1280" s="13">
        <f t="shared" si="1573"/>
        <v>0.10725233579675812</v>
      </c>
      <c r="Q1280" s="13">
        <f t="shared" si="1574"/>
        <v>0.14318524302504002</v>
      </c>
      <c r="R1280" s="13">
        <f t="shared" si="1575"/>
        <v>2.0084233701110066E-2</v>
      </c>
      <c r="S1280" s="13">
        <f t="shared" si="1576"/>
        <v>2.2277534173916317E-2</v>
      </c>
      <c r="T1280" s="13">
        <f t="shared" si="1577"/>
        <v>7.9872575327090106E-2</v>
      </c>
      <c r="U1280" s="13">
        <f t="shared" si="1578"/>
        <v>2.9914117156733908E-2</v>
      </c>
      <c r="V1280" s="13">
        <f t="shared" si="1579"/>
        <v>2.0565769300890974E-3</v>
      </c>
      <c r="W1280" s="13">
        <f t="shared" si="1580"/>
        <v>7.1088267522163018E-2</v>
      </c>
      <c r="X1280" s="13">
        <f t="shared" si="1581"/>
        <v>3.9654945457915224E-2</v>
      </c>
      <c r="Y1280" s="13">
        <f t="shared" si="1582"/>
        <v>1.1060296966584343E-2</v>
      </c>
      <c r="Z1280" s="13">
        <f t="shared" si="1583"/>
        <v>3.7345083783023171E-3</v>
      </c>
      <c r="AA1280" s="13">
        <f t="shared" si="1584"/>
        <v>5.5622994042917031E-3</v>
      </c>
      <c r="AB1280" s="13">
        <f t="shared" si="1585"/>
        <v>4.1423356877095295E-3</v>
      </c>
      <c r="AC1280" s="13">
        <f t="shared" si="1586"/>
        <v>1.0679362482176496E-4</v>
      </c>
      <c r="AD1280" s="13">
        <f t="shared" si="1587"/>
        <v>2.6470299972282389E-2</v>
      </c>
      <c r="AE1280" s="13">
        <f t="shared" si="1588"/>
        <v>1.4765844466926381E-2</v>
      </c>
      <c r="AF1280" s="13">
        <f t="shared" si="1589"/>
        <v>4.1183923689902353E-3</v>
      </c>
      <c r="AG1280" s="13">
        <f t="shared" si="1590"/>
        <v>7.6578330226660793E-4</v>
      </c>
      <c r="AH1280" s="13">
        <f t="shared" si="1591"/>
        <v>5.2080227587321501E-4</v>
      </c>
      <c r="AI1280" s="13">
        <f t="shared" si="1592"/>
        <v>7.7570001065581753E-4</v>
      </c>
      <c r="AJ1280" s="13">
        <f t="shared" si="1593"/>
        <v>5.7767653330869587E-4</v>
      </c>
      <c r="AK1280" s="13">
        <f t="shared" si="1594"/>
        <v>2.8680346573105108E-4</v>
      </c>
      <c r="AL1280" s="13">
        <f t="shared" si="1595"/>
        <v>3.5491607470914265E-6</v>
      </c>
      <c r="AM1280" s="13">
        <f t="shared" si="1596"/>
        <v>7.8851467905492519E-3</v>
      </c>
      <c r="AN1280" s="13">
        <f t="shared" si="1597"/>
        <v>4.39854671953288E-3</v>
      </c>
      <c r="AO1280" s="13">
        <f t="shared" si="1598"/>
        <v>1.2268137650336504E-3</v>
      </c>
      <c r="AP1280" s="13">
        <f t="shared" si="1599"/>
        <v>2.2811655910384834E-4</v>
      </c>
      <c r="AQ1280" s="13">
        <f t="shared" si="1600"/>
        <v>3.1812386293174775E-5</v>
      </c>
      <c r="AR1280" s="13">
        <f t="shared" si="1601"/>
        <v>5.8103500237002479E-5</v>
      </c>
      <c r="AS1280" s="13">
        <f t="shared" si="1602"/>
        <v>8.6541261129118515E-5</v>
      </c>
      <c r="AT1280" s="13">
        <f t="shared" si="1603"/>
        <v>6.4448697989529731E-5</v>
      </c>
      <c r="AU1280" s="13">
        <f t="shared" si="1604"/>
        <v>3.1997335670503178E-5</v>
      </c>
      <c r="AV1280" s="13">
        <f t="shared" si="1605"/>
        <v>1.1914470601607645E-5</v>
      </c>
      <c r="AW1280" s="13">
        <f t="shared" si="1606"/>
        <v>8.1911243594816161E-8</v>
      </c>
      <c r="AX1280" s="13">
        <f t="shared" si="1607"/>
        <v>1.9573994241852957E-3</v>
      </c>
      <c r="AY1280" s="13">
        <f t="shared" si="1608"/>
        <v>1.0918899856607563E-3</v>
      </c>
      <c r="AZ1280" s="13">
        <f t="shared" si="1609"/>
        <v>3.0454278417969577E-4</v>
      </c>
      <c r="BA1280" s="13">
        <f t="shared" si="1610"/>
        <v>5.6627382253958147E-5</v>
      </c>
      <c r="BB1280" s="13">
        <f t="shared" si="1611"/>
        <v>7.8970687884788269E-6</v>
      </c>
      <c r="BC1280" s="13">
        <f t="shared" si="1612"/>
        <v>8.8103942605409628E-7</v>
      </c>
      <c r="BD1280" s="13">
        <f t="shared" si="1613"/>
        <v>5.4019489036264122E-6</v>
      </c>
      <c r="BE1280" s="13">
        <f t="shared" si="1614"/>
        <v>8.0458400744878499E-6</v>
      </c>
      <c r="BF1280" s="13">
        <f t="shared" si="1615"/>
        <v>5.9918691993529137E-6</v>
      </c>
      <c r="BG1280" s="13">
        <f t="shared" si="1616"/>
        <v>2.9748289111533577E-6</v>
      </c>
      <c r="BH1280" s="13">
        <f t="shared" si="1617"/>
        <v>1.1077019653052815E-6</v>
      </c>
      <c r="BI1280" s="13">
        <f t="shared" si="1618"/>
        <v>3.2996953588580434E-7</v>
      </c>
      <c r="BJ1280" s="14">
        <f t="shared" si="1619"/>
        <v>0.60043946570607432</v>
      </c>
      <c r="BK1280" s="14">
        <f t="shared" si="1620"/>
        <v>0.26187683911614906</v>
      </c>
      <c r="BL1280" s="14">
        <f t="shared" si="1621"/>
        <v>0.13414966903768599</v>
      </c>
      <c r="BM1280" s="14">
        <f t="shared" si="1622"/>
        <v>0.33522171542686702</v>
      </c>
      <c r="BN1280" s="14">
        <f t="shared" si="1623"/>
        <v>0.66388695873692738</v>
      </c>
    </row>
    <row r="1281" spans="1:66" x14ac:dyDescent="0.25">
      <c r="A1281" t="s">
        <v>301</v>
      </c>
      <c r="B1281" t="s">
        <v>350</v>
      </c>
      <c r="C1281" t="s">
        <v>322</v>
      </c>
      <c r="D1281" s="7" t="s">
        <v>506</v>
      </c>
      <c r="E1281" s="10">
        <f>VLOOKUP(A1281,home!$A$2:$E$405,3,FALSE)</f>
        <v>1.3432835820895499</v>
      </c>
      <c r="F1281" s="10">
        <f>VLOOKUP(B1281,home!$B$2:$E$405,3,FALSE)</f>
        <v>0.99</v>
      </c>
      <c r="G1281" s="10">
        <f>VLOOKUP(C1281,away!$B$2:$E$405,4,FALSE)</f>
        <v>1.24</v>
      </c>
      <c r="H1281" s="10">
        <f>VLOOKUP(A1281,away!$A$2:$E$405,3,FALSE)</f>
        <v>1.0597014925373101</v>
      </c>
      <c r="I1281" s="10">
        <f>VLOOKUP(C1281,away!$B$2:$E$405,3,FALSE)</f>
        <v>0.99</v>
      </c>
      <c r="J1281" s="10">
        <f>VLOOKUP(B1281,home!$B$2:$E$405,4,FALSE)</f>
        <v>1.89</v>
      </c>
      <c r="K1281" s="12">
        <f t="shared" si="1568"/>
        <v>1.6490149253731314</v>
      </c>
      <c r="L1281" s="12">
        <f t="shared" si="1569"/>
        <v>1.9828074626865606</v>
      </c>
      <c r="M1281" s="13">
        <f t="shared" si="1570"/>
        <v>2.6467905635730239E-2</v>
      </c>
      <c r="N1281" s="13">
        <f t="shared" si="1571"/>
        <v>4.3645971436686783E-2</v>
      </c>
      <c r="O1281" s="13">
        <f t="shared" si="1572"/>
        <v>5.2480760816209587E-2</v>
      </c>
      <c r="P1281" s="13">
        <f t="shared" si="1573"/>
        <v>8.6541557880867009E-2</v>
      </c>
      <c r="Q1281" s="13">
        <f t="shared" si="1574"/>
        <v>3.5986429165752946E-2</v>
      </c>
      <c r="R1281" s="13">
        <f t="shared" si="1575"/>
        <v>5.2029622096924411E-2</v>
      </c>
      <c r="S1281" s="13">
        <f t="shared" si="1576"/>
        <v>7.0740780773537279E-2</v>
      </c>
      <c r="T1281" s="13">
        <f t="shared" si="1577"/>
        <v>7.1354160305296233E-2</v>
      </c>
      <c r="U1281" s="13">
        <f t="shared" si="1578"/>
        <v>8.5797623399352027E-2</v>
      </c>
      <c r="V1281" s="13">
        <f t="shared" si="1579"/>
        <v>2.5699961380088312E-2</v>
      </c>
      <c r="W1281" s="13">
        <f t="shared" si="1580"/>
        <v>1.978071960173652E-2</v>
      </c>
      <c r="X1281" s="13">
        <f t="shared" si="1581"/>
        <v>3.9221358443633496E-2</v>
      </c>
      <c r="Y1281" s="13">
        <f t="shared" si="1582"/>
        <v>3.8884201109370527E-2</v>
      </c>
      <c r="Z1281" s="13">
        <f t="shared" si="1583"/>
        <v>3.438824099151444E-2</v>
      </c>
      <c r="AA1281" s="13">
        <f t="shared" si="1584"/>
        <v>5.6706722652335444E-2</v>
      </c>
      <c r="AB1281" s="13">
        <f t="shared" si="1585"/>
        <v>4.6755116011347901E-2</v>
      </c>
      <c r="AC1281" s="13">
        <f t="shared" si="1586"/>
        <v>5.2519141623840089E-3</v>
      </c>
      <c r="AD1281" s="13">
        <f t="shared" si="1587"/>
        <v>8.1546754644711006E-3</v>
      </c>
      <c r="AE1281" s="13">
        <f t="shared" si="1588"/>
        <v>1.6169151366740291E-2</v>
      </c>
      <c r="AF1281" s="13">
        <f t="shared" si="1589"/>
        <v>1.6030156997640627E-2</v>
      </c>
      <c r="AG1281" s="13">
        <f t="shared" si="1590"/>
        <v>1.0594904974319677E-2</v>
      </c>
      <c r="AH1281" s="13">
        <f t="shared" si="1591"/>
        <v>1.7046315216659693E-2</v>
      </c>
      <c r="AI1281" s="13">
        <f t="shared" si="1592"/>
        <v>2.8109628214886957E-2</v>
      </c>
      <c r="AJ1281" s="13">
        <f t="shared" si="1593"/>
        <v>2.3176598236519148E-2</v>
      </c>
      <c r="AK1281" s="13">
        <f t="shared" si="1594"/>
        <v>1.2739518803798887E-2</v>
      </c>
      <c r="AL1281" s="13">
        <f t="shared" si="1595"/>
        <v>6.8688295889303538E-4</v>
      </c>
      <c r="AM1281" s="13">
        <f t="shared" si="1596"/>
        <v>2.6894363104973838E-3</v>
      </c>
      <c r="AN1281" s="13">
        <f t="shared" si="1597"/>
        <v>5.3326343868744215E-3</v>
      </c>
      <c r="AO1281" s="13">
        <f t="shared" si="1598"/>
        <v>5.2867936290367885E-3</v>
      </c>
      <c r="AP1281" s="13">
        <f t="shared" si="1599"/>
        <v>3.494231287112637E-3</v>
      </c>
      <c r="AQ1281" s="13">
        <f t="shared" si="1600"/>
        <v>1.7320969681099518E-3</v>
      </c>
      <c r="AR1281" s="13">
        <f t="shared" si="1601"/>
        <v>6.7599122045800602E-3</v>
      </c>
      <c r="AS1281" s="13">
        <f t="shared" si="1602"/>
        <v>1.1147196119564509E-2</v>
      </c>
      <c r="AT1281" s="13">
        <f t="shared" si="1603"/>
        <v>9.1909463886116656E-3</v>
      </c>
      <c r="AU1281" s="13">
        <f t="shared" si="1604"/>
        <v>5.0520025910416374E-3</v>
      </c>
      <c r="AV1281" s="13">
        <f t="shared" si="1605"/>
        <v>2.0827069189128492E-3</v>
      </c>
      <c r="AW1281" s="13">
        <f t="shared" si="1606"/>
        <v>6.2385745969867007E-5</v>
      </c>
      <c r="AX1281" s="13">
        <f t="shared" si="1607"/>
        <v>7.3915343614177188E-4</v>
      </c>
      <c r="AY1281" s="13">
        <f t="shared" si="1608"/>
        <v>1.4655989492523191E-3</v>
      </c>
      <c r="AZ1281" s="13">
        <f t="shared" si="1609"/>
        <v>1.4530002669415404E-3</v>
      </c>
      <c r="BA1281" s="13">
        <f t="shared" si="1610"/>
        <v>9.603399241924172E-4</v>
      </c>
      <c r="BB1281" s="13">
        <f t="shared" si="1611"/>
        <v>4.7604229210114306E-4</v>
      </c>
      <c r="BC1281" s="13">
        <f t="shared" si="1612"/>
        <v>1.8878004186651234E-4</v>
      </c>
      <c r="BD1281" s="13">
        <f t="shared" si="1613"/>
        <v>2.2339340610578844E-3</v>
      </c>
      <c r="BE1281" s="13">
        <f t="shared" si="1614"/>
        <v>3.6837906089838631E-3</v>
      </c>
      <c r="BF1281" s="13">
        <f t="shared" si="1615"/>
        <v>3.0373128480818846E-3</v>
      </c>
      <c r="BG1281" s="13">
        <f t="shared" si="1616"/>
        <v>1.6695247398382002E-3</v>
      </c>
      <c r="BH1281" s="13">
        <f t="shared" si="1617"/>
        <v>6.8826780356822195E-4</v>
      </c>
      <c r="BI1281" s="13">
        <f t="shared" si="1618"/>
        <v>2.2699277614755614E-4</v>
      </c>
      <c r="BJ1281" s="14">
        <f t="shared" si="1619"/>
        <v>0.32363983635777505</v>
      </c>
      <c r="BK1281" s="14">
        <f t="shared" si="1620"/>
        <v>0.21685460174075225</v>
      </c>
      <c r="BL1281" s="14">
        <f t="shared" si="1621"/>
        <v>0.42061449250842237</v>
      </c>
      <c r="BM1281" s="14">
        <f t="shared" si="1622"/>
        <v>0.69694171136301053</v>
      </c>
      <c r="BN1281" s="14">
        <f t="shared" si="1623"/>
        <v>0.29715224703217097</v>
      </c>
    </row>
    <row r="1282" spans="1:66" x14ac:dyDescent="0.25">
      <c r="A1282" t="s">
        <v>35</v>
      </c>
      <c r="B1282" t="s">
        <v>36</v>
      </c>
      <c r="C1282" t="s">
        <v>217</v>
      </c>
      <c r="D1282" s="7" t="s">
        <v>506</v>
      </c>
      <c r="E1282" s="10">
        <f>VLOOKUP(A1282,home!$A$2:$E$405,3,FALSE)</f>
        <v>1.5735294117647101</v>
      </c>
      <c r="F1282" s="10">
        <f>VLOOKUP(B1282,home!$B$2:$E$405,3,FALSE)</f>
        <v>1.48</v>
      </c>
      <c r="G1282" s="10">
        <f>VLOOKUP(C1282,away!$B$2:$E$405,4,FALSE)</f>
        <v>0.85</v>
      </c>
      <c r="H1282" s="10">
        <f>VLOOKUP(A1282,away!$A$2:$E$405,3,FALSE)</f>
        <v>1.02941176470588</v>
      </c>
      <c r="I1282" s="10">
        <f>VLOOKUP(C1282,away!$B$2:$E$405,3,FALSE)</f>
        <v>0</v>
      </c>
      <c r="J1282" s="10">
        <f>VLOOKUP(B1282,home!$B$2:$E$405,4,FALSE)</f>
        <v>0.65</v>
      </c>
      <c r="K1282" s="12">
        <f t="shared" si="1568"/>
        <v>1.9795000000000051</v>
      </c>
      <c r="L1282" s="12">
        <f t="shared" si="1569"/>
        <v>0</v>
      </c>
      <c r="M1282" s="13">
        <f t="shared" si="1570"/>
        <v>0.13813828919107901</v>
      </c>
      <c r="N1282" s="13">
        <f t="shared" si="1571"/>
        <v>0.27344474345374159</v>
      </c>
      <c r="O1282" s="13">
        <f t="shared" si="1572"/>
        <v>0</v>
      </c>
      <c r="P1282" s="13">
        <f t="shared" si="1573"/>
        <v>0</v>
      </c>
      <c r="Q1282" s="13">
        <f t="shared" si="1574"/>
        <v>0.27064193483334154</v>
      </c>
      <c r="R1282" s="13">
        <f t="shared" si="1575"/>
        <v>0</v>
      </c>
      <c r="S1282" s="13">
        <f t="shared" si="1576"/>
        <v>0</v>
      </c>
      <c r="T1282" s="13">
        <f t="shared" si="1577"/>
        <v>0</v>
      </c>
      <c r="U1282" s="13">
        <f t="shared" si="1578"/>
        <v>0</v>
      </c>
      <c r="V1282" s="13">
        <f t="shared" si="1579"/>
        <v>0</v>
      </c>
      <c r="W1282" s="13">
        <f t="shared" si="1580"/>
        <v>0.17857857000086699</v>
      </c>
      <c r="X1282" s="13">
        <f t="shared" si="1581"/>
        <v>0</v>
      </c>
      <c r="Y1282" s="13">
        <f t="shared" si="1582"/>
        <v>0</v>
      </c>
      <c r="Z1282" s="13">
        <f t="shared" si="1583"/>
        <v>0</v>
      </c>
      <c r="AA1282" s="13">
        <f t="shared" si="1584"/>
        <v>0</v>
      </c>
      <c r="AB1282" s="13">
        <f t="shared" si="1585"/>
        <v>0</v>
      </c>
      <c r="AC1282" s="13">
        <f t="shared" si="1586"/>
        <v>0</v>
      </c>
      <c r="AD1282" s="13">
        <f t="shared" si="1587"/>
        <v>8.837406982917928E-2</v>
      </c>
      <c r="AE1282" s="13">
        <f t="shared" si="1588"/>
        <v>0</v>
      </c>
      <c r="AF1282" s="13">
        <f t="shared" si="1589"/>
        <v>0</v>
      </c>
      <c r="AG1282" s="13">
        <f t="shared" si="1590"/>
        <v>0</v>
      </c>
      <c r="AH1282" s="13">
        <f t="shared" si="1591"/>
        <v>0</v>
      </c>
      <c r="AI1282" s="13">
        <f t="shared" si="1592"/>
        <v>0</v>
      </c>
      <c r="AJ1282" s="13">
        <f t="shared" si="1593"/>
        <v>0</v>
      </c>
      <c r="AK1282" s="13">
        <f t="shared" si="1594"/>
        <v>0</v>
      </c>
      <c r="AL1282" s="13">
        <f t="shared" si="1595"/>
        <v>0</v>
      </c>
      <c r="AM1282" s="13">
        <f t="shared" si="1596"/>
        <v>3.4987294245372141E-2</v>
      </c>
      <c r="AN1282" s="13">
        <f t="shared" si="1597"/>
        <v>0</v>
      </c>
      <c r="AO1282" s="13">
        <f t="shared" si="1598"/>
        <v>0</v>
      </c>
      <c r="AP1282" s="13">
        <f t="shared" si="1599"/>
        <v>0</v>
      </c>
      <c r="AQ1282" s="13">
        <f t="shared" si="1600"/>
        <v>0</v>
      </c>
      <c r="AR1282" s="13">
        <f t="shared" si="1601"/>
        <v>0</v>
      </c>
      <c r="AS1282" s="13">
        <f t="shared" si="1602"/>
        <v>0</v>
      </c>
      <c r="AT1282" s="13">
        <f t="shared" si="1603"/>
        <v>0</v>
      </c>
      <c r="AU1282" s="13">
        <f t="shared" si="1604"/>
        <v>0</v>
      </c>
      <c r="AV1282" s="13">
        <f t="shared" si="1605"/>
        <v>0</v>
      </c>
      <c r="AW1282" s="13">
        <f t="shared" si="1606"/>
        <v>0</v>
      </c>
      <c r="AX1282" s="13">
        <f t="shared" si="1607"/>
        <v>1.1542891493119068E-2</v>
      </c>
      <c r="AY1282" s="13">
        <f t="shared" si="1608"/>
        <v>0</v>
      </c>
      <c r="AZ1282" s="13">
        <f t="shared" si="1609"/>
        <v>0</v>
      </c>
      <c r="BA1282" s="13">
        <f t="shared" si="1610"/>
        <v>0</v>
      </c>
      <c r="BB1282" s="13">
        <f t="shared" si="1611"/>
        <v>0</v>
      </c>
      <c r="BC1282" s="13">
        <f t="shared" si="1612"/>
        <v>0</v>
      </c>
      <c r="BD1282" s="13">
        <f t="shared" si="1613"/>
        <v>0</v>
      </c>
      <c r="BE1282" s="13">
        <f t="shared" si="1614"/>
        <v>0</v>
      </c>
      <c r="BF1282" s="13">
        <f t="shared" si="1615"/>
        <v>0</v>
      </c>
      <c r="BG1282" s="13">
        <f t="shared" si="1616"/>
        <v>0</v>
      </c>
      <c r="BH1282" s="13">
        <f t="shared" si="1617"/>
        <v>0</v>
      </c>
      <c r="BI1282" s="13">
        <f t="shared" si="1618"/>
        <v>0</v>
      </c>
      <c r="BJ1282" s="14">
        <f t="shared" si="1619"/>
        <v>0.85756950385562059</v>
      </c>
      <c r="BK1282" s="14">
        <f t="shared" si="1620"/>
        <v>0.13813828919107901</v>
      </c>
      <c r="BL1282" s="14">
        <f t="shared" si="1621"/>
        <v>0</v>
      </c>
      <c r="BM1282" s="14">
        <f t="shared" si="1622"/>
        <v>0.31348282556853746</v>
      </c>
      <c r="BN1282" s="14">
        <f t="shared" si="1623"/>
        <v>0.68222496747816219</v>
      </c>
    </row>
    <row r="1283" spans="1:66" x14ac:dyDescent="0.25">
      <c r="A1283" t="s">
        <v>35</v>
      </c>
      <c r="B1283" t="s">
        <v>284</v>
      </c>
      <c r="C1283" t="s">
        <v>471</v>
      </c>
      <c r="D1283" s="7" t="s">
        <v>506</v>
      </c>
      <c r="E1283" s="10">
        <f>VLOOKUP(A1283,home!$A$2:$E$405,3,FALSE)</f>
        <v>1.5735294117647101</v>
      </c>
      <c r="F1283" s="10">
        <f>VLOOKUP(B1283,home!$B$2:$E$405,3,FALSE)</f>
        <v>0.21</v>
      </c>
      <c r="G1283" s="10">
        <f>VLOOKUP(C1283,away!$B$2:$E$405,4,FALSE)</f>
        <v>1.06</v>
      </c>
      <c r="H1283" s="10">
        <f>VLOOKUP(A1283,away!$A$2:$E$405,3,FALSE)</f>
        <v>1.02941176470588</v>
      </c>
      <c r="I1283" s="10">
        <f>VLOOKUP(C1283,away!$B$2:$E$405,3,FALSE)</f>
        <v>1.48</v>
      </c>
      <c r="J1283" s="10">
        <f>VLOOKUP(B1283,home!$B$2:$E$405,4,FALSE)</f>
        <v>1.3</v>
      </c>
      <c r="K1283" s="12">
        <f t="shared" si="1568"/>
        <v>0.35026764705882452</v>
      </c>
      <c r="L1283" s="12">
        <f t="shared" si="1569"/>
        <v>1.9805882352941133</v>
      </c>
      <c r="M1283" s="13">
        <f t="shared" si="1570"/>
        <v>9.7212509002668993E-2</v>
      </c>
      <c r="N1283" s="13">
        <f t="shared" si="1571"/>
        <v>3.4050396793049664E-2</v>
      </c>
      <c r="O1283" s="13">
        <f t="shared" si="1572"/>
        <v>0.19253795165410928</v>
      </c>
      <c r="P1283" s="13">
        <f t="shared" si="1573"/>
        <v>6.7439815295410557E-2</v>
      </c>
      <c r="Q1283" s="13">
        <f t="shared" si="1574"/>
        <v>5.9633761830604221E-3</v>
      </c>
      <c r="R1283" s="13">
        <f t="shared" si="1575"/>
        <v>0.19066920094687781</v>
      </c>
      <c r="S1283" s="13">
        <f t="shared" si="1576"/>
        <v>1.1696356605080067E-2</v>
      </c>
      <c r="T1283" s="13">
        <f t="shared" si="1577"/>
        <v>1.1810992710802586E-2</v>
      </c>
      <c r="U1283" s="13">
        <f t="shared" si="1578"/>
        <v>6.6785252382249083E-2</v>
      </c>
      <c r="V1283" s="13">
        <f t="shared" si="1579"/>
        <v>9.0157593590964574E-4</v>
      </c>
      <c r="W1283" s="13">
        <f t="shared" si="1580"/>
        <v>6.9625924805573607E-4</v>
      </c>
      <c r="X1283" s="13">
        <f t="shared" si="1581"/>
        <v>1.3790028754139163E-3</v>
      </c>
      <c r="Y1283" s="13">
        <f t="shared" si="1582"/>
        <v>1.3656184357407786E-3</v>
      </c>
      <c r="Z1283" s="13">
        <f t="shared" si="1583"/>
        <v>0.12587905874277186</v>
      </c>
      <c r="AA1283" s="13">
        <f t="shared" si="1584"/>
        <v>4.4091361719810242E-2</v>
      </c>
      <c r="AB1283" s="13">
        <f t="shared" si="1585"/>
        <v>7.7218887626087276E-3</v>
      </c>
      <c r="AC1283" s="13">
        <f t="shared" si="1586"/>
        <v>3.9090979144762184E-5</v>
      </c>
      <c r="AD1283" s="13">
        <f t="shared" si="1587"/>
        <v>6.0969272139857272E-5</v>
      </c>
      <c r="AE1283" s="13">
        <f t="shared" si="1588"/>
        <v>1.2075502311464645E-4</v>
      </c>
      <c r="AF1283" s="13">
        <f t="shared" si="1589"/>
        <v>1.1958298906676875E-4</v>
      </c>
      <c r="AG1283" s="13">
        <f t="shared" si="1590"/>
        <v>7.8948220428982281E-5</v>
      </c>
      <c r="AH1283" s="13">
        <f t="shared" si="1591"/>
        <v>6.2328645703957658E-2</v>
      </c>
      <c r="AI1283" s="13">
        <f t="shared" si="1592"/>
        <v>2.1831708075088357E-2</v>
      </c>
      <c r="AJ1283" s="13">
        <f t="shared" si="1593"/>
        <v>3.8234705093681677E-3</v>
      </c>
      <c r="AK1283" s="13">
        <f t="shared" si="1594"/>
        <v>4.4641267297173111E-4</v>
      </c>
      <c r="AL1283" s="13">
        <f t="shared" si="1595"/>
        <v>1.0847527505609904E-6</v>
      </c>
      <c r="AM1283" s="13">
        <f t="shared" si="1596"/>
        <v>4.2711126990633886E-6</v>
      </c>
      <c r="AN1283" s="13">
        <f t="shared" si="1597"/>
        <v>8.4593155633802342E-6</v>
      </c>
      <c r="AO1283" s="13">
        <f t="shared" si="1598"/>
        <v>8.3772104417356431E-6</v>
      </c>
      <c r="AP1283" s="13">
        <f t="shared" si="1599"/>
        <v>5.5306014818282083E-6</v>
      </c>
      <c r="AQ1283" s="13">
        <f t="shared" si="1600"/>
        <v>2.738461057252286E-6</v>
      </c>
      <c r="AR1283" s="13">
        <f t="shared" si="1601"/>
        <v>2.4689476480614685E-2</v>
      </c>
      <c r="AS1283" s="13">
        <f t="shared" si="1602"/>
        <v>8.6479248339790919E-3</v>
      </c>
      <c r="AT1283" s="13">
        <f t="shared" si="1603"/>
        <v>1.5145441417697158E-3</v>
      </c>
      <c r="AU1283" s="13">
        <f t="shared" si="1604"/>
        <v>1.7683193763480168E-4</v>
      </c>
      <c r="AV1283" s="13">
        <f t="shared" si="1605"/>
        <v>1.5484626680048694E-5</v>
      </c>
      <c r="AW1283" s="13">
        <f t="shared" si="1606"/>
        <v>2.090366704219712E-8</v>
      </c>
      <c r="AX1283" s="13">
        <f t="shared" si="1607"/>
        <v>2.4933876590399973E-7</v>
      </c>
      <c r="AY1283" s="13">
        <f t="shared" si="1608"/>
        <v>4.9383742635221479E-7</v>
      </c>
      <c r="AZ1283" s="13">
        <f t="shared" si="1609"/>
        <v>4.8904429839055997E-7</v>
      </c>
      <c r="BA1283" s="13">
        <f t="shared" si="1610"/>
        <v>3.228651279766691E-7</v>
      </c>
      <c r="BB1283" s="13">
        <f t="shared" si="1611"/>
        <v>1.5986571851432983E-7</v>
      </c>
      <c r="BC1283" s="13">
        <f t="shared" si="1612"/>
        <v>6.3325632263264361E-8</v>
      </c>
      <c r="BD1283" s="13">
        <f t="shared" si="1613"/>
        <v>8.1499477755126934E-3</v>
      </c>
      <c r="BE1283" s="13">
        <f t="shared" si="1614"/>
        <v>2.8546630309811316E-3</v>
      </c>
      <c r="BF1283" s="13">
        <f t="shared" si="1615"/>
        <v>4.9994805150378643E-4</v>
      </c>
      <c r="BG1283" s="13">
        <f t="shared" si="1616"/>
        <v>5.8371875883958435E-5</v>
      </c>
      <c r="BH1283" s="13">
        <f t="shared" si="1617"/>
        <v>5.1114449050709649E-6</v>
      </c>
      <c r="BI1283" s="13">
        <f t="shared" si="1618"/>
        <v>3.5807475599400462E-7</v>
      </c>
      <c r="BJ1283" s="14">
        <f t="shared" si="1619"/>
        <v>5.567705672908603E-2</v>
      </c>
      <c r="BK1283" s="14">
        <f t="shared" si="1620"/>
        <v>0.17729092640839092</v>
      </c>
      <c r="BL1283" s="14">
        <f t="shared" si="1621"/>
        <v>0.63684855470126223</v>
      </c>
      <c r="BM1283" s="14">
        <f t="shared" si="1622"/>
        <v>0.40782187377257478</v>
      </c>
      <c r="BN1283" s="14">
        <f t="shared" si="1623"/>
        <v>0.58787324987517664</v>
      </c>
    </row>
    <row r="1284" spans="1:66" x14ac:dyDescent="0.25">
      <c r="A1284" t="s">
        <v>35</v>
      </c>
      <c r="B1284" t="s">
        <v>285</v>
      </c>
      <c r="C1284" t="s">
        <v>474</v>
      </c>
      <c r="D1284" s="7" t="s">
        <v>506</v>
      </c>
      <c r="E1284" s="10">
        <f>VLOOKUP(A1284,home!$A$2:$E$405,3,FALSE)</f>
        <v>1.5735294117647101</v>
      </c>
      <c r="F1284" s="10">
        <f>VLOOKUP(B1284,home!$B$2:$E$405,3,FALSE)</f>
        <v>1.59</v>
      </c>
      <c r="G1284" s="10">
        <f>VLOOKUP(C1284,away!$B$2:$E$405,4,FALSE)</f>
        <v>1.69</v>
      </c>
      <c r="H1284" s="10">
        <f>VLOOKUP(A1284,away!$A$2:$E$405,3,FALSE)</f>
        <v>1.02941176470588</v>
      </c>
      <c r="I1284" s="10">
        <f>VLOOKUP(C1284,away!$B$2:$E$405,3,FALSE)</f>
        <v>0.85</v>
      </c>
      <c r="J1284" s="10">
        <f>VLOOKUP(B1284,home!$B$2:$E$405,4,FALSE)</f>
        <v>0.73</v>
      </c>
      <c r="K1284" s="12">
        <f t="shared" si="1568"/>
        <v>4.2282308823529524</v>
      </c>
      <c r="L1284" s="12">
        <f t="shared" si="1569"/>
        <v>0.63874999999999849</v>
      </c>
      <c r="M1284" s="13">
        <f t="shared" si="1570"/>
        <v>7.6965670873056155E-3</v>
      </c>
      <c r="N1284" s="13">
        <f t="shared" si="1571"/>
        <v>3.2542862646646915E-2</v>
      </c>
      <c r="O1284" s="13">
        <f t="shared" si="1572"/>
        <v>4.9161822270164498E-3</v>
      </c>
      <c r="P1284" s="13">
        <f t="shared" si="1573"/>
        <v>2.0786753515545667E-2</v>
      </c>
      <c r="Q1284" s="13">
        <f t="shared" si="1574"/>
        <v>6.8799368421361418E-2</v>
      </c>
      <c r="R1284" s="13">
        <f t="shared" si="1575"/>
        <v>1.5701056987533746E-3</v>
      </c>
      <c r="S1284" s="13">
        <f t="shared" si="1576"/>
        <v>1.403512490746424E-2</v>
      </c>
      <c r="T1284" s="13">
        <f t="shared" si="1577"/>
        <v>4.39455965791445E-2</v>
      </c>
      <c r="U1284" s="13">
        <f t="shared" si="1578"/>
        <v>6.6387694040273811E-3</v>
      </c>
      <c r="V1284" s="13">
        <f t="shared" si="1579"/>
        <v>4.211757711110594E-3</v>
      </c>
      <c r="W1284" s="13">
        <f t="shared" si="1580"/>
        <v>9.6966538081859593E-2</v>
      </c>
      <c r="X1284" s="13">
        <f t="shared" si="1581"/>
        <v>6.1937376199787668E-2</v>
      </c>
      <c r="Y1284" s="13">
        <f t="shared" si="1582"/>
        <v>1.9781249523807137E-2</v>
      </c>
      <c r="Z1284" s="13">
        <f t="shared" si="1583"/>
        <v>3.343016716929053E-4</v>
      </c>
      <c r="AA1284" s="13">
        <f t="shared" si="1584"/>
        <v>1.4135046522741601E-3</v>
      </c>
      <c r="AB1284" s="13">
        <f t="shared" si="1585"/>
        <v>2.9883120115475879E-3</v>
      </c>
      <c r="AC1284" s="13">
        <f t="shared" si="1586"/>
        <v>7.1094008873493278E-4</v>
      </c>
      <c r="AD1284" s="13">
        <f t="shared" si="1587"/>
        <v>0.10249922771814311</v>
      </c>
      <c r="AE1284" s="13">
        <f t="shared" si="1588"/>
        <v>6.5471381704963749E-2</v>
      </c>
      <c r="AF1284" s="13">
        <f t="shared" si="1589"/>
        <v>2.0909922532022746E-2</v>
      </c>
      <c r="AG1284" s="13">
        <f t="shared" si="1590"/>
        <v>4.4520710057765001E-3</v>
      </c>
      <c r="AH1284" s="13">
        <f t="shared" si="1591"/>
        <v>5.3383798198460663E-5</v>
      </c>
      <c r="AI1284" s="13">
        <f t="shared" si="1592"/>
        <v>2.2571902416002932E-4</v>
      </c>
      <c r="AJ1284" s="13">
        <f t="shared" si="1593"/>
        <v>4.7719607434400409E-4</v>
      </c>
      <c r="AK1284" s="13">
        <f t="shared" si="1594"/>
        <v>6.7256505949297106E-4</v>
      </c>
      <c r="AL1284" s="13">
        <f t="shared" si="1595"/>
        <v>7.6803781328575098E-5</v>
      </c>
      <c r="AM1284" s="13">
        <f t="shared" si="1596"/>
        <v>8.6678080011036079E-2</v>
      </c>
      <c r="AN1284" s="13">
        <f t="shared" si="1597"/>
        <v>5.5365623607049157E-2</v>
      </c>
      <c r="AO1284" s="13">
        <f t="shared" si="1598"/>
        <v>1.768239603950128E-2</v>
      </c>
      <c r="AP1284" s="13">
        <f t="shared" si="1599"/>
        <v>3.7648768234104725E-3</v>
      </c>
      <c r="AQ1284" s="13">
        <f t="shared" si="1600"/>
        <v>6.0120376773835815E-4</v>
      </c>
      <c r="AR1284" s="13">
        <f t="shared" si="1601"/>
        <v>6.8197802198533356E-6</v>
      </c>
      <c r="AS1284" s="13">
        <f t="shared" si="1602"/>
        <v>2.8835605336443685E-5</v>
      </c>
      <c r="AT1284" s="13">
        <f t="shared" si="1603"/>
        <v>6.0961798497446394E-5</v>
      </c>
      <c r="AU1284" s="13">
        <f t="shared" si="1604"/>
        <v>8.5920186350226866E-5</v>
      </c>
      <c r="AV1284" s="13">
        <f t="shared" si="1605"/>
        <v>9.0822596335887482E-5</v>
      </c>
      <c r="AW1284" s="13">
        <f t="shared" si="1606"/>
        <v>5.7619529641849413E-6</v>
      </c>
      <c r="AX1284" s="13">
        <f t="shared" si="1607"/>
        <v>6.1082489120953806E-2</v>
      </c>
      <c r="AY1284" s="13">
        <f t="shared" si="1608"/>
        <v>3.9016439926009144E-2</v>
      </c>
      <c r="AZ1284" s="13">
        <f t="shared" si="1609"/>
        <v>1.246087550136914E-2</v>
      </c>
      <c r="BA1284" s="13">
        <f t="shared" si="1610"/>
        <v>2.6531280754998401E-3</v>
      </c>
      <c r="BB1284" s="13">
        <f t="shared" si="1611"/>
        <v>4.2367138955637953E-4</v>
      </c>
      <c r="BC1284" s="13">
        <f t="shared" si="1612"/>
        <v>5.4124020015827373E-5</v>
      </c>
      <c r="BD1284" s="13">
        <f t="shared" si="1613"/>
        <v>7.2602243590521784E-7</v>
      </c>
      <c r="BE1284" s="13">
        <f t="shared" si="1614"/>
        <v>3.0697904847755595E-6</v>
      </c>
      <c r="BF1284" s="13">
        <f t="shared" si="1615"/>
        <v>6.4898914650406307E-6</v>
      </c>
      <c r="BG1284" s="13">
        <f t="shared" si="1616"/>
        <v>9.1469198385345462E-6</v>
      </c>
      <c r="BH1284" s="13">
        <f t="shared" si="1617"/>
        <v>9.668822234924664E-6</v>
      </c>
      <c r="BI1284" s="13">
        <f t="shared" si="1618"/>
        <v>8.1764025539378692E-6</v>
      </c>
      <c r="BJ1284" s="14">
        <f t="shared" si="1619"/>
        <v>0.79708850269565257</v>
      </c>
      <c r="BK1284" s="14">
        <f t="shared" si="1620"/>
        <v>8.6534387017498771E-2</v>
      </c>
      <c r="BL1284" s="14">
        <f t="shared" si="1621"/>
        <v>1.926637576556739E-2</v>
      </c>
      <c r="BM1284" s="14">
        <f t="shared" si="1622"/>
        <v>0.72790104958073731</v>
      </c>
      <c r="BN1284" s="14">
        <f t="shared" si="1623"/>
        <v>0.13631183959662946</v>
      </c>
    </row>
    <row r="1285" spans="1:66" x14ac:dyDescent="0.25">
      <c r="A1285" t="s">
        <v>35</v>
      </c>
      <c r="B1285" t="s">
        <v>283</v>
      </c>
      <c r="C1285" t="s">
        <v>214</v>
      </c>
      <c r="D1285" s="7" t="s">
        <v>506</v>
      </c>
      <c r="E1285" s="10">
        <f>VLOOKUP(A1285,home!$A$2:$E$405,3,FALSE)</f>
        <v>1.5735294117647101</v>
      </c>
      <c r="F1285" s="10">
        <f>VLOOKUP(B1285,home!$B$2:$E$405,3,FALSE)</f>
        <v>0.95</v>
      </c>
      <c r="G1285" s="10">
        <f>VLOOKUP(C1285,away!$B$2:$E$405,4,FALSE)</f>
        <v>0.64</v>
      </c>
      <c r="H1285" s="10">
        <f>VLOOKUP(A1285,away!$A$2:$E$405,3,FALSE)</f>
        <v>1.02941176470588</v>
      </c>
      <c r="I1285" s="10">
        <f>VLOOKUP(C1285,away!$B$2:$E$405,3,FALSE)</f>
        <v>0.64</v>
      </c>
      <c r="J1285" s="10">
        <f>VLOOKUP(B1285,home!$B$2:$E$405,4,FALSE)</f>
        <v>2.4300000000000002</v>
      </c>
      <c r="K1285" s="12">
        <f t="shared" si="1568"/>
        <v>0.95670588235294363</v>
      </c>
      <c r="L1285" s="12">
        <f t="shared" si="1569"/>
        <v>1.6009411764705848</v>
      </c>
      <c r="M1285" s="13">
        <f t="shared" si="1570"/>
        <v>7.7486848110522241E-2</v>
      </c>
      <c r="N1285" s="13">
        <f t="shared" si="1571"/>
        <v>7.4132123392325722E-2</v>
      </c>
      <c r="O1285" s="13">
        <f t="shared" si="1572"/>
        <v>0.12405188577505698</v>
      </c>
      <c r="P1285" s="13">
        <f t="shared" si="1573"/>
        <v>0.11868116883797249</v>
      </c>
      <c r="Q1285" s="13">
        <f t="shared" si="1574"/>
        <v>3.5461319260376128E-2</v>
      </c>
      <c r="R1285" s="13">
        <f t="shared" si="1575"/>
        <v>9.9299885978057167E-2</v>
      </c>
      <c r="S1285" s="13">
        <f t="shared" si="1576"/>
        <v>4.5443904934218897E-2</v>
      </c>
      <c r="T1285" s="13">
        <f t="shared" si="1577"/>
        <v>5.6771486175905557E-2</v>
      </c>
      <c r="U1285" s="13">
        <f t="shared" si="1578"/>
        <v>9.5000785032183899E-2</v>
      </c>
      <c r="V1285" s="13">
        <f t="shared" si="1579"/>
        <v>7.7336934312346485E-3</v>
      </c>
      <c r="W1285" s="13">
        <f t="shared" si="1580"/>
        <v>1.1308684244132526E-2</v>
      </c>
      <c r="X1285" s="13">
        <f t="shared" si="1581"/>
        <v>1.8104538258135891E-2</v>
      </c>
      <c r="Y1285" s="13">
        <f t="shared" si="1582"/>
        <v>1.4492150389218392E-2</v>
      </c>
      <c r="Z1285" s="13">
        <f t="shared" si="1583"/>
        <v>5.2991092093701939E-2</v>
      </c>
      <c r="AA1285" s="13">
        <f t="shared" si="1584"/>
        <v>5.0696889518351218E-2</v>
      </c>
      <c r="AB1285" s="13">
        <f t="shared" si="1585"/>
        <v>2.4251006209601945E-2</v>
      </c>
      <c r="AC1285" s="13">
        <f t="shared" si="1586"/>
        <v>7.4032222744458884E-4</v>
      </c>
      <c r="AD1285" s="13">
        <f t="shared" si="1587"/>
        <v>2.7047711845084102E-3</v>
      </c>
      <c r="AE1285" s="13">
        <f t="shared" si="1588"/>
        <v>4.3301795622106305E-3</v>
      </c>
      <c r="AF1285" s="13">
        <f t="shared" si="1589"/>
        <v>3.4661813813271847E-3</v>
      </c>
      <c r="AG1285" s="13">
        <f t="shared" si="1590"/>
        <v>1.8497174994941271E-3</v>
      </c>
      <c r="AH1285" s="13">
        <f t="shared" si="1591"/>
        <v>2.1208905329738063E-2</v>
      </c>
      <c r="AI1285" s="13">
        <f t="shared" si="1592"/>
        <v>2.0290684487227106E-2</v>
      </c>
      <c r="AJ1285" s="13">
        <f t="shared" si="1593"/>
        <v>9.7061086029488954E-3</v>
      </c>
      <c r="AK1285" s="13">
        <f t="shared" si="1594"/>
        <v>3.0952970650659065E-3</v>
      </c>
      <c r="AL1285" s="13">
        <f t="shared" si="1595"/>
        <v>4.535598461536802E-5</v>
      </c>
      <c r="AM1285" s="13">
        <f t="shared" si="1596"/>
        <v>5.1753410052758717E-4</v>
      </c>
      <c r="AN1285" s="13">
        <f t="shared" si="1597"/>
        <v>8.285416517622811E-4</v>
      </c>
      <c r="AO1285" s="13">
        <f t="shared" si="1598"/>
        <v>6.6322322336359401E-4</v>
      </c>
      <c r="AP1285" s="13">
        <f t="shared" si="1599"/>
        <v>3.5392712249144199E-4</v>
      </c>
      <c r="AQ1285" s="13">
        <f t="shared" si="1600"/>
        <v>1.4165412596657442E-4</v>
      </c>
      <c r="AR1285" s="13">
        <f t="shared" si="1601"/>
        <v>6.7908419700488231E-3</v>
      </c>
      <c r="AS1285" s="13">
        <f t="shared" si="1602"/>
        <v>6.4968384588749619E-3</v>
      </c>
      <c r="AT1285" s="13">
        <f t="shared" si="1603"/>
        <v>3.1077817851512539E-3</v>
      </c>
      <c r="AU1285" s="13">
        <f t="shared" si="1604"/>
        <v>9.9107770497451229E-4</v>
      </c>
      <c r="AV1285" s="13">
        <f t="shared" si="1605"/>
        <v>2.3704246755449279E-4</v>
      </c>
      <c r="AW1285" s="13">
        <f t="shared" si="1606"/>
        <v>1.929682763809568E-6</v>
      </c>
      <c r="AX1285" s="13">
        <f t="shared" si="1607"/>
        <v>8.2521319715497002E-5</v>
      </c>
      <c r="AY1285" s="13">
        <f t="shared" si="1608"/>
        <v>1.3211177866923304E-4</v>
      </c>
      <c r="AZ1285" s="13">
        <f t="shared" si="1609"/>
        <v>1.0575159318417173E-4</v>
      </c>
      <c r="BA1285" s="13">
        <f t="shared" si="1610"/>
        <v>5.6434026668635537E-5</v>
      </c>
      <c r="BB1285" s="13">
        <f t="shared" si="1611"/>
        <v>2.2586889261964426E-5</v>
      </c>
      <c r="BC1285" s="13">
        <f t="shared" si="1612"/>
        <v>7.2320562135720294E-6</v>
      </c>
      <c r="BD1285" s="13">
        <f t="shared" si="1613"/>
        <v>1.8119564221259646E-3</v>
      </c>
      <c r="BE1285" s="13">
        <f t="shared" si="1614"/>
        <v>1.733509367615104E-3</v>
      </c>
      <c r="BF1285" s="13">
        <f t="shared" si="1615"/>
        <v>8.2922930455565046E-4</v>
      </c>
      <c r="BG1285" s="13">
        <f t="shared" si="1616"/>
        <v>2.6444285116261049E-4</v>
      </c>
      <c r="BH1285" s="13">
        <f t="shared" si="1617"/>
        <v>6.3248507813363356E-5</v>
      </c>
      <c r="BI1285" s="13">
        <f t="shared" si="1618"/>
        <v>1.2102043895018171E-5</v>
      </c>
      <c r="BJ1285" s="14">
        <f t="shared" si="1619"/>
        <v>0.22553266923545912</v>
      </c>
      <c r="BK1285" s="14">
        <f t="shared" si="1620"/>
        <v>0.25026340530467744</v>
      </c>
      <c r="BL1285" s="14">
        <f t="shared" si="1621"/>
        <v>0.46993951888200297</v>
      </c>
      <c r="BM1285" s="14">
        <f t="shared" si="1622"/>
        <v>0.46948327206562529</v>
      </c>
      <c r="BN1285" s="14">
        <f t="shared" si="1623"/>
        <v>0.52911323135431076</v>
      </c>
    </row>
    <row r="1286" spans="1:66" x14ac:dyDescent="0.25">
      <c r="A1286" t="s">
        <v>10</v>
      </c>
      <c r="B1286" t="s">
        <v>220</v>
      </c>
      <c r="C1286" t="s">
        <v>39</v>
      </c>
      <c r="D1286" s="7" t="s">
        <v>507</v>
      </c>
      <c r="E1286" s="10">
        <f>VLOOKUP(A1286,home!$A$2:$E$405,3,FALSE)</f>
        <v>1.5432098765432101</v>
      </c>
      <c r="F1286" s="10">
        <f>VLOOKUP(B1286,home!$B$2:$E$405,3,FALSE)</f>
        <v>1.3</v>
      </c>
      <c r="G1286" s="10">
        <f>VLOOKUP(C1286,away!$B$2:$E$405,4,FALSE)</f>
        <v>1.1299999999999999</v>
      </c>
      <c r="H1286" s="10">
        <f>VLOOKUP(A1286,away!$A$2:$E$405,3,FALSE)</f>
        <v>1.49382716049383</v>
      </c>
      <c r="I1286" s="10">
        <f>VLOOKUP(C1286,away!$B$2:$E$405,3,FALSE)</f>
        <v>1.1299999999999999</v>
      </c>
      <c r="J1286" s="10">
        <f>VLOOKUP(B1286,home!$B$2:$E$405,4,FALSE)</f>
        <v>1</v>
      </c>
      <c r="K1286" s="12">
        <f t="shared" si="1568"/>
        <v>2.2669753086419755</v>
      </c>
      <c r="L1286" s="12">
        <f t="shared" si="1569"/>
        <v>1.6880246913580277</v>
      </c>
      <c r="M1286" s="13">
        <f t="shared" si="1570"/>
        <v>1.9158668549643425E-2</v>
      </c>
      <c r="N1286" s="13">
        <f t="shared" si="1571"/>
        <v>4.3432228548497209E-2</v>
      </c>
      <c r="O1286" s="13">
        <f t="shared" si="1572"/>
        <v>3.2340305565342592E-2</v>
      </c>
      <c r="P1286" s="13">
        <f t="shared" si="1573"/>
        <v>7.3314674190568321E-2</v>
      </c>
      <c r="Q1286" s="13">
        <f t="shared" si="1574"/>
        <v>4.9229894859369155E-2</v>
      </c>
      <c r="R1286" s="13">
        <f t="shared" si="1575"/>
        <v>2.7295617160180873E-2</v>
      </c>
      <c r="S1286" s="13">
        <f t="shared" si="1576"/>
        <v>7.0138504637489885E-2</v>
      </c>
      <c r="T1286" s="13">
        <f t="shared" si="1577"/>
        <v>8.3101278075574769E-2</v>
      </c>
      <c r="U1286" s="13">
        <f t="shared" si="1578"/>
        <v>6.1878490136274236E-2</v>
      </c>
      <c r="V1286" s="13">
        <f t="shared" si="1579"/>
        <v>2.9822193091149744E-2</v>
      </c>
      <c r="W1286" s="13">
        <f t="shared" si="1580"/>
        <v>3.7200985364410126E-2</v>
      </c>
      <c r="X1286" s="13">
        <f t="shared" si="1581"/>
        <v>6.2796181837972906E-2</v>
      </c>
      <c r="Y1286" s="13">
        <f t="shared" si="1582"/>
        <v>5.3000752732753412E-2</v>
      </c>
      <c r="Z1286" s="13">
        <f t="shared" si="1583"/>
        <v>1.5358558577413736E-2</v>
      </c>
      <c r="AA1286" s="13">
        <f t="shared" si="1584"/>
        <v>3.4817473071328361E-2</v>
      </c>
      <c r="AB1286" s="13">
        <f t="shared" si="1585"/>
        <v>3.9465175881004157E-2</v>
      </c>
      <c r="AC1286" s="13">
        <f t="shared" si="1586"/>
        <v>7.1325558338661051E-3</v>
      </c>
      <c r="AD1286" s="13">
        <f t="shared" si="1587"/>
        <v>2.1083428819567311E-2</v>
      </c>
      <c r="AE1286" s="13">
        <f t="shared" si="1588"/>
        <v>3.558934842591905E-2</v>
      </c>
      <c r="AF1286" s="13">
        <f t="shared" si="1589"/>
        <v>3.0037849446147666E-2</v>
      </c>
      <c r="AG1286" s="13">
        <f t="shared" si="1590"/>
        <v>1.6901543846797439E-2</v>
      </c>
      <c r="AH1286" s="13">
        <f t="shared" si="1591"/>
        <v>6.4814065255857523E-3</v>
      </c>
      <c r="AI1286" s="13">
        <f t="shared" si="1592"/>
        <v>1.4693188558773874E-2</v>
      </c>
      <c r="AJ1286" s="13">
        <f t="shared" si="1593"/>
        <v>1.6654547833980578E-2</v>
      </c>
      <c r="AK1286" s="13">
        <f t="shared" si="1594"/>
        <v>1.2585149572076888E-2</v>
      </c>
      <c r="AL1286" s="13">
        <f t="shared" si="1595"/>
        <v>1.0917689937606089E-3</v>
      </c>
      <c r="AM1286" s="13">
        <f t="shared" si="1596"/>
        <v>9.5591225110939482E-3</v>
      </c>
      <c r="AN1286" s="13">
        <f t="shared" si="1597"/>
        <v>1.6136034826442935E-2</v>
      </c>
      <c r="AO1286" s="13">
        <f t="shared" si="1598"/>
        <v>1.3619012603824365E-2</v>
      </c>
      <c r="AP1286" s="13">
        <f t="shared" si="1599"/>
        <v>7.663076515723905E-3</v>
      </c>
      <c r="AQ1286" s="13">
        <f t="shared" si="1600"/>
        <v>3.2338655925769487E-3</v>
      </c>
      <c r="AR1286" s="13">
        <f t="shared" si="1601"/>
        <v>2.1881548499835578E-3</v>
      </c>
      <c r="AS1286" s="13">
        <f t="shared" si="1602"/>
        <v>4.9604930163979107E-3</v>
      </c>
      <c r="AT1286" s="13">
        <f t="shared" si="1603"/>
        <v>5.6226575934325103E-3</v>
      </c>
      <c r="AU1286" s="13">
        <f t="shared" si="1604"/>
        <v>4.2488086444199373E-3</v>
      </c>
      <c r="AV1286" s="13">
        <f t="shared" si="1605"/>
        <v>2.4079860720111444E-3</v>
      </c>
      <c r="AW1286" s="13">
        <f t="shared" si="1606"/>
        <v>1.1605232358153241E-4</v>
      </c>
      <c r="AX1286" s="13">
        <f t="shared" si="1607"/>
        <v>3.61171578415561E-3</v>
      </c>
      <c r="AY1286" s="13">
        <f t="shared" si="1608"/>
        <v>6.0966654218221903E-3</v>
      </c>
      <c r="AZ1286" s="13">
        <f t="shared" si="1609"/>
        <v>5.1456608834922818E-3</v>
      </c>
      <c r="BA1286" s="13">
        <f t="shared" si="1610"/>
        <v>2.8953342082300455E-3</v>
      </c>
      <c r="BB1286" s="13">
        <f t="shared" si="1611"/>
        <v>1.2218489083064654E-3</v>
      </c>
      <c r="BC1286" s="13">
        <f t="shared" si="1612"/>
        <v>4.1250222526603258E-4</v>
      </c>
      <c r="BD1286" s="13">
        <f t="shared" si="1613"/>
        <v>6.1560990254784466E-4</v>
      </c>
      <c r="BE1286" s="13">
        <f t="shared" si="1614"/>
        <v>1.3955724488314565E-3</v>
      </c>
      <c r="BF1286" s="13">
        <f t="shared" si="1615"/>
        <v>1.5818641414609648E-3</v>
      </c>
      <c r="BG1286" s="13">
        <f t="shared" si="1616"/>
        <v>1.1953489834393813E-3</v>
      </c>
      <c r="BH1286" s="13">
        <f t="shared" si="1617"/>
        <v>6.7745665766684047E-4</v>
      </c>
      <c r="BI1286" s="13">
        <f t="shared" si="1618"/>
        <v>3.0715550312116949E-4</v>
      </c>
      <c r="BJ1286" s="14">
        <f t="shared" si="1619"/>
        <v>0.50196833143794362</v>
      </c>
      <c r="BK1286" s="14">
        <f t="shared" si="1620"/>
        <v>0.20675503071830029</v>
      </c>
      <c r="BL1286" s="14">
        <f t="shared" si="1621"/>
        <v>0.27141246211786002</v>
      </c>
      <c r="BM1286" s="14">
        <f t="shared" si="1622"/>
        <v>0.74474238087967581</v>
      </c>
      <c r="BN1286" s="14">
        <f t="shared" si="1623"/>
        <v>0.24477138887360159</v>
      </c>
    </row>
    <row r="1287" spans="1:66" x14ac:dyDescent="0.25">
      <c r="A1287" t="s">
        <v>19</v>
      </c>
      <c r="B1287" t="s">
        <v>251</v>
      </c>
      <c r="C1287" t="s">
        <v>252</v>
      </c>
      <c r="D1287" s="7" t="s">
        <v>507</v>
      </c>
      <c r="E1287" s="10">
        <f>VLOOKUP(A1287,home!$A$2:$E$405,3,FALSE)</f>
        <v>1.58227848101266</v>
      </c>
      <c r="F1287" s="10">
        <f>VLOOKUP(B1287,home!$B$2:$E$405,3,FALSE)</f>
        <v>0.84</v>
      </c>
      <c r="G1287" s="10">
        <f>VLOOKUP(C1287,away!$B$2:$E$405,4,FALSE)</f>
        <v>0.47</v>
      </c>
      <c r="H1287" s="10">
        <f>VLOOKUP(A1287,away!$A$2:$E$405,3,FALSE)</f>
        <v>1.36708860759494</v>
      </c>
      <c r="I1287" s="10">
        <f>VLOOKUP(C1287,away!$B$2:$E$405,3,FALSE)</f>
        <v>0.63</v>
      </c>
      <c r="J1287" s="10">
        <f>VLOOKUP(B1287,home!$B$2:$E$405,4,FALSE)</f>
        <v>1.46</v>
      </c>
      <c r="K1287" s="12">
        <f t="shared" si="1568"/>
        <v>0.62468354430379813</v>
      </c>
      <c r="L1287" s="12">
        <f t="shared" si="1569"/>
        <v>1.2574481012658258</v>
      </c>
      <c r="M1287" s="13">
        <f t="shared" si="1570"/>
        <v>0.15226518416584839</v>
      </c>
      <c r="N1287" s="13">
        <f t="shared" si="1571"/>
        <v>9.5117554918792729E-2</v>
      </c>
      <c r="O1287" s="13">
        <f t="shared" si="1572"/>
        <v>0.19146556671823731</v>
      </c>
      <c r="P1287" s="13">
        <f t="shared" si="1573"/>
        <v>0.11960538882968383</v>
      </c>
      <c r="Q1287" s="13">
        <f t="shared" si="1574"/>
        <v>2.9709185666091299E-2</v>
      </c>
      <c r="R1287" s="13">
        <f t="shared" si="1575"/>
        <v>0.12037900666381643</v>
      </c>
      <c r="S1287" s="13">
        <f t="shared" si="1576"/>
        <v>2.3487721627680584E-2</v>
      </c>
      <c r="T1287" s="13">
        <f t="shared" si="1577"/>
        <v>3.7357759105980395E-2</v>
      </c>
      <c r="U1287" s="13">
        <f t="shared" si="1578"/>
        <v>7.5198784542523378E-2</v>
      </c>
      <c r="V1287" s="13">
        <f t="shared" si="1579"/>
        <v>2.0499747736468367E-3</v>
      </c>
      <c r="W1287" s="13">
        <f t="shared" si="1580"/>
        <v>6.1862798000911707E-3</v>
      </c>
      <c r="X1287" s="13">
        <f t="shared" si="1581"/>
        <v>7.7789257885237748E-3</v>
      </c>
      <c r="Y1287" s="13">
        <f t="shared" si="1582"/>
        <v>4.8907977313334943E-3</v>
      </c>
      <c r="Z1287" s="13">
        <f t="shared" si="1583"/>
        <v>5.0456784453894045E-2</v>
      </c>
      <c r="AA1287" s="13">
        <f t="shared" si="1584"/>
        <v>3.1519522946831316E-2</v>
      </c>
      <c r="AB1287" s="13">
        <f t="shared" si="1585"/>
        <v>9.8448636545957393E-3</v>
      </c>
      <c r="AC1287" s="13">
        <f t="shared" si="1586"/>
        <v>1.0064186341918962E-4</v>
      </c>
      <c r="AD1287" s="13">
        <f t="shared" si="1587"/>
        <v>9.6611679789398595E-4</v>
      </c>
      <c r="AE1287" s="13">
        <f t="shared" si="1588"/>
        <v>1.2148417331128121E-3</v>
      </c>
      <c r="AF1287" s="13">
        <f t="shared" si="1589"/>
        <v>7.6380021532059558E-4</v>
      </c>
      <c r="AG1287" s="13">
        <f t="shared" si="1590"/>
        <v>3.2014637683377056E-4</v>
      </c>
      <c r="AH1287" s="13">
        <f t="shared" si="1591"/>
        <v>1.5861696951882033E-2</v>
      </c>
      <c r="AI1287" s="13">
        <f t="shared" si="1592"/>
        <v>9.9085410705744194E-3</v>
      </c>
      <c r="AJ1287" s="13">
        <f t="shared" si="1593"/>
        <v>3.0948512774230889E-3</v>
      </c>
      <c r="AK1287" s="13">
        <f t="shared" si="1594"/>
        <v>6.4443422169126424E-4</v>
      </c>
      <c r="AL1287" s="13">
        <f t="shared" si="1595"/>
        <v>3.1621960785690769E-6</v>
      </c>
      <c r="AM1287" s="13">
        <f t="shared" si="1596"/>
        <v>1.2070345310397029E-4</v>
      </c>
      <c r="AN1287" s="13">
        <f t="shared" si="1597"/>
        <v>1.5177832792181609E-4</v>
      </c>
      <c r="AO1287" s="13">
        <f t="shared" si="1598"/>
        <v>9.5426685129294773E-5</v>
      </c>
      <c r="AP1287" s="13">
        <f t="shared" si="1599"/>
        <v>3.9998034675307837E-5</v>
      </c>
      <c r="AQ1287" s="13">
        <f t="shared" si="1600"/>
        <v>1.257386318920763E-5</v>
      </c>
      <c r="AR1287" s="13">
        <f t="shared" si="1601"/>
        <v>3.9890521429995964E-3</v>
      </c>
      <c r="AS1287" s="13">
        <f t="shared" si="1602"/>
        <v>2.4918952311016496E-3</v>
      </c>
      <c r="AT1287" s="13">
        <f t="shared" si="1603"/>
        <v>7.7832297249915512E-4</v>
      </c>
      <c r="AU1287" s="13">
        <f t="shared" si="1604"/>
        <v>1.6206851769127997E-4</v>
      </c>
      <c r="AV1287" s="13">
        <f t="shared" si="1605"/>
        <v>2.5310384012862894E-5</v>
      </c>
      <c r="AW1287" s="13">
        <f t="shared" si="1606"/>
        <v>6.8997988535762675E-8</v>
      </c>
      <c r="AX1287" s="13">
        <f t="shared" si="1607"/>
        <v>1.2566910149115901E-5</v>
      </c>
      <c r="AY1287" s="13">
        <f t="shared" si="1608"/>
        <v>1.5802237305784024E-5</v>
      </c>
      <c r="AZ1287" s="13">
        <f t="shared" si="1609"/>
        <v>9.9352466479550632E-6</v>
      </c>
      <c r="BA1287" s="13">
        <f t="shared" si="1610"/>
        <v>4.1643523443595844E-6</v>
      </c>
      <c r="BB1287" s="13">
        <f t="shared" si="1611"/>
        <v>1.3091142371042128E-6</v>
      </c>
      <c r="BC1287" s="13">
        <f t="shared" si="1612"/>
        <v>3.2922864235735022E-7</v>
      </c>
      <c r="BD1287" s="13">
        <f t="shared" si="1613"/>
        <v>8.3600434051087004E-4</v>
      </c>
      <c r="BE1287" s="13">
        <f t="shared" si="1614"/>
        <v>5.2223815448368969E-4</v>
      </c>
      <c r="BF1287" s="13">
        <f t="shared" si="1615"/>
        <v>1.6311679065677284E-4</v>
      </c>
      <c r="BG1287" s="13">
        <f t="shared" si="1616"/>
        <v>3.3965458307644512E-5</v>
      </c>
      <c r="BH1287" s="13">
        <f t="shared" si="1617"/>
        <v>5.304415719880564E-6</v>
      </c>
      <c r="BI1287" s="13">
        <f t="shared" si="1618"/>
        <v>6.6271624247115484E-7</v>
      </c>
      <c r="BJ1287" s="14">
        <f t="shared" si="1619"/>
        <v>0.1847699955873203</v>
      </c>
      <c r="BK1287" s="14">
        <f t="shared" si="1620"/>
        <v>0.29752787569366312</v>
      </c>
      <c r="BL1287" s="14">
        <f t="shared" si="1621"/>
        <v>0.46692520917180091</v>
      </c>
      <c r="BM1287" s="14">
        <f t="shared" si="1622"/>
        <v>0.29112224470489106</v>
      </c>
      <c r="BN1287" s="14">
        <f t="shared" si="1623"/>
        <v>0.70854188696246989</v>
      </c>
    </row>
    <row r="1288" spans="1:66" x14ac:dyDescent="0.25">
      <c r="A1288" t="s">
        <v>19</v>
      </c>
      <c r="B1288" t="s">
        <v>21</v>
      </c>
      <c r="C1288" t="s">
        <v>250</v>
      </c>
      <c r="D1288" s="7" t="s">
        <v>507</v>
      </c>
      <c r="E1288" s="10">
        <f>VLOOKUP(A1288,home!$A$2:$E$405,3,FALSE)</f>
        <v>1.58227848101266</v>
      </c>
      <c r="F1288" s="10">
        <f>VLOOKUP(B1288,home!$B$2:$E$405,3,FALSE)</f>
        <v>0.63</v>
      </c>
      <c r="G1288" s="10">
        <f>VLOOKUP(C1288,away!$B$2:$E$405,4,FALSE)</f>
        <v>1.58</v>
      </c>
      <c r="H1288" s="10">
        <f>VLOOKUP(A1288,away!$A$2:$E$405,3,FALSE)</f>
        <v>1.36708860759494</v>
      </c>
      <c r="I1288" s="10">
        <f>VLOOKUP(C1288,away!$B$2:$E$405,3,FALSE)</f>
        <v>0.63</v>
      </c>
      <c r="J1288" s="10">
        <f>VLOOKUP(B1288,home!$B$2:$E$405,4,FALSE)</f>
        <v>1.1000000000000001</v>
      </c>
      <c r="K1288" s="12">
        <f t="shared" si="1568"/>
        <v>1.5750000000000017</v>
      </c>
      <c r="L1288" s="12">
        <f t="shared" si="1569"/>
        <v>0.94739240506329347</v>
      </c>
      <c r="M1288" s="13">
        <f t="shared" si="1570"/>
        <v>8.0267344854821829E-2</v>
      </c>
      <c r="N1288" s="13">
        <f t="shared" si="1571"/>
        <v>0.12642106814634452</v>
      </c>
      <c r="O1288" s="13">
        <f t="shared" si="1572"/>
        <v>7.6044672890054427E-2</v>
      </c>
      <c r="P1288" s="13">
        <f t="shared" si="1573"/>
        <v>0.11977035980183587</v>
      </c>
      <c r="Q1288" s="13">
        <f t="shared" si="1574"/>
        <v>9.9556591165246455E-2</v>
      </c>
      <c r="R1288" s="13">
        <f t="shared" si="1575"/>
        <v>3.6022072770780046E-2</v>
      </c>
      <c r="S1288" s="13">
        <f t="shared" si="1576"/>
        <v>4.4678627133508231E-2</v>
      </c>
      <c r="T1288" s="13">
        <f t="shared" si="1577"/>
        <v>9.4319158343945872E-2</v>
      </c>
      <c r="U1288" s="13">
        <f t="shared" si="1578"/>
        <v>5.6734764613978632E-2</v>
      </c>
      <c r="V1288" s="13">
        <f t="shared" si="1579"/>
        <v>7.4074336026145942E-3</v>
      </c>
      <c r="W1288" s="13">
        <f t="shared" si="1580"/>
        <v>5.226721036175444E-2</v>
      </c>
      <c r="X1288" s="13">
        <f t="shared" si="1581"/>
        <v>4.9517558130571633E-2</v>
      </c>
      <c r="Y1288" s="13">
        <f t="shared" si="1582"/>
        <v>2.3456279245091846E-2</v>
      </c>
      <c r="Z1288" s="13">
        <f t="shared" si="1583"/>
        <v>1.137567938589143E-2</v>
      </c>
      <c r="AA1288" s="13">
        <f t="shared" si="1584"/>
        <v>1.7916695032779019E-2</v>
      </c>
      <c r="AB1288" s="13">
        <f t="shared" si="1585"/>
        <v>1.4109397338313498E-2</v>
      </c>
      <c r="AC1288" s="13">
        <f t="shared" si="1586"/>
        <v>6.9080940496257055E-4</v>
      </c>
      <c r="AD1288" s="13">
        <f t="shared" si="1587"/>
        <v>2.0580214079940828E-2</v>
      </c>
      <c r="AE1288" s="13">
        <f t="shared" si="1588"/>
        <v>1.9497538513912598E-2</v>
      </c>
      <c r="AF1288" s="13">
        <f t="shared" si="1589"/>
        <v>9.2359099527549223E-3</v>
      </c>
      <c r="AG1288" s="13">
        <f t="shared" si="1590"/>
        <v>2.9166769810294989E-3</v>
      </c>
      <c r="AH1288" s="13">
        <f t="shared" si="1591"/>
        <v>2.6943080631571517E-3</v>
      </c>
      <c r="AI1288" s="13">
        <f t="shared" si="1592"/>
        <v>4.2435351994725189E-3</v>
      </c>
      <c r="AJ1288" s="13">
        <f t="shared" si="1593"/>
        <v>3.3417839695846132E-3</v>
      </c>
      <c r="AK1288" s="13">
        <f t="shared" si="1594"/>
        <v>1.7544365840319238E-3</v>
      </c>
      <c r="AL1288" s="13">
        <f t="shared" si="1595"/>
        <v>4.1231457767293505E-5</v>
      </c>
      <c r="AM1288" s="13">
        <f t="shared" si="1596"/>
        <v>6.4827674351813679E-3</v>
      </c>
      <c r="AN1288" s="13">
        <f t="shared" si="1597"/>
        <v>6.1417246318824746E-3</v>
      </c>
      <c r="AO1288" s="13">
        <f t="shared" si="1598"/>
        <v>2.9093116351178038E-3</v>
      </c>
      <c r="AP1288" s="13">
        <f t="shared" si="1599"/>
        <v>9.1875324902429307E-4</v>
      </c>
      <c r="AQ1288" s="13">
        <f t="shared" si="1600"/>
        <v>2.1760496256320995E-4</v>
      </c>
      <c r="AR1288" s="13">
        <f t="shared" si="1601"/>
        <v>5.1051339918717581E-4</v>
      </c>
      <c r="AS1288" s="13">
        <f t="shared" si="1602"/>
        <v>8.0405860371980285E-4</v>
      </c>
      <c r="AT1288" s="13">
        <f t="shared" si="1603"/>
        <v>6.3319615042934556E-4</v>
      </c>
      <c r="AU1288" s="13">
        <f t="shared" si="1604"/>
        <v>3.3242797897540681E-4</v>
      </c>
      <c r="AV1288" s="13">
        <f t="shared" si="1605"/>
        <v>1.3089351672156653E-4</v>
      </c>
      <c r="AW1288" s="13">
        <f t="shared" si="1606"/>
        <v>1.7089786848059557E-6</v>
      </c>
      <c r="AX1288" s="13">
        <f t="shared" si="1607"/>
        <v>1.7017264517351118E-3</v>
      </c>
      <c r="AY1288" s="13">
        <f t="shared" si="1608"/>
        <v>1.612202715869152E-3</v>
      </c>
      <c r="AZ1288" s="13">
        <f t="shared" si="1609"/>
        <v>7.6369430421842463E-4</v>
      </c>
      <c r="BA1288" s="13">
        <f t="shared" si="1610"/>
        <v>2.4117272786887731E-4</v>
      </c>
      <c r="BB1288" s="13">
        <f t="shared" si="1611"/>
        <v>5.7121302672842706E-5</v>
      </c>
      <c r="BC1288" s="13">
        <f t="shared" si="1612"/>
        <v>1.0823257663914561E-5</v>
      </c>
      <c r="BD1288" s="13">
        <f t="shared" si="1613"/>
        <v>8.0609419512162584E-5</v>
      </c>
      <c r="BE1288" s="13">
        <f t="shared" si="1614"/>
        <v>1.2695983573165622E-4</v>
      </c>
      <c r="BF1288" s="13">
        <f t="shared" si="1615"/>
        <v>9.9980870638679398E-5</v>
      </c>
      <c r="BG1288" s="13">
        <f t="shared" si="1616"/>
        <v>5.2489957085306744E-5</v>
      </c>
      <c r="BH1288" s="13">
        <f t="shared" si="1617"/>
        <v>2.0667920602339546E-5</v>
      </c>
      <c r="BI1288" s="13">
        <f t="shared" si="1618"/>
        <v>6.5103949897369643E-6</v>
      </c>
      <c r="BJ1288" s="14">
        <f t="shared" si="1619"/>
        <v>0.51882510759438993</v>
      </c>
      <c r="BK1288" s="14">
        <f t="shared" si="1620"/>
        <v>0.25446800897137956</v>
      </c>
      <c r="BL1288" s="14">
        <f t="shared" si="1621"/>
        <v>0.215659974509745</v>
      </c>
      <c r="BM1288" s="14">
        <f t="shared" si="1622"/>
        <v>0.46063616709513855</v>
      </c>
      <c r="BN1288" s="14">
        <f t="shared" si="1623"/>
        <v>0.53808210962908321</v>
      </c>
    </row>
    <row r="1289" spans="1:66" x14ac:dyDescent="0.25">
      <c r="A1289" t="s">
        <v>19</v>
      </c>
      <c r="B1289" t="s">
        <v>20</v>
      </c>
      <c r="C1289" t="s">
        <v>248</v>
      </c>
      <c r="D1289" s="7" t="s">
        <v>507</v>
      </c>
      <c r="E1289" s="10">
        <f>VLOOKUP(A1289,home!$A$2:$E$405,3,FALSE)</f>
        <v>1.58227848101266</v>
      </c>
      <c r="F1289" s="10">
        <f>VLOOKUP(B1289,home!$B$2:$E$405,3,FALSE)</f>
        <v>1.58</v>
      </c>
      <c r="G1289" s="10">
        <f>VLOOKUP(C1289,away!$B$2:$E$405,4,FALSE)</f>
        <v>1.58</v>
      </c>
      <c r="H1289" s="10">
        <f>VLOOKUP(A1289,away!$A$2:$E$405,3,FALSE)</f>
        <v>1.36708860759494</v>
      </c>
      <c r="I1289" s="10">
        <f>VLOOKUP(C1289,away!$B$2:$E$405,3,FALSE)</f>
        <v>1.1100000000000001</v>
      </c>
      <c r="J1289" s="10">
        <f>VLOOKUP(B1289,home!$B$2:$E$405,4,FALSE)</f>
        <v>1.28</v>
      </c>
      <c r="K1289" s="12">
        <f t="shared" si="1568"/>
        <v>3.9500000000000051</v>
      </c>
      <c r="L1289" s="12">
        <f t="shared" si="1569"/>
        <v>1.942359493670891</v>
      </c>
      <c r="M1289" s="13">
        <f t="shared" si="1570"/>
        <v>2.7604557290274909E-3</v>
      </c>
      <c r="N1289" s="13">
        <f t="shared" si="1571"/>
        <v>1.0903800129658603E-2</v>
      </c>
      <c r="O1289" s="13">
        <f t="shared" si="1572"/>
        <v>5.361797392134748E-3</v>
      </c>
      <c r="P1289" s="13">
        <f t="shared" si="1573"/>
        <v>2.117909969893228E-2</v>
      </c>
      <c r="Q1289" s="13">
        <f t="shared" si="1574"/>
        <v>2.1535005256075775E-2</v>
      </c>
      <c r="R1289" s="13">
        <f t="shared" si="1575"/>
        <v>5.2072690338763779E-3</v>
      </c>
      <c r="S1289" s="13">
        <f t="shared" si="1576"/>
        <v>4.0623207550528201E-2</v>
      </c>
      <c r="T1289" s="13">
        <f t="shared" si="1577"/>
        <v>4.1828721905391317E-2</v>
      </c>
      <c r="U1289" s="13">
        <f t="shared" si="1578"/>
        <v>2.0568712683811718E-2</v>
      </c>
      <c r="V1289" s="13">
        <f t="shared" si="1579"/>
        <v>3.4630471972674402E-2</v>
      </c>
      <c r="W1289" s="13">
        <f t="shared" si="1580"/>
        <v>2.8354423587166468E-2</v>
      </c>
      <c r="X1289" s="13">
        <f t="shared" si="1581"/>
        <v>5.5074483842098627E-2</v>
      </c>
      <c r="Y1289" s="13">
        <f t="shared" si="1582"/>
        <v>5.3487223274862196E-2</v>
      </c>
      <c r="Z1289" s="13">
        <f t="shared" si="1583"/>
        <v>3.3714628146827427E-3</v>
      </c>
      <c r="AA1289" s="13">
        <f t="shared" si="1584"/>
        <v>1.331727811799685E-2</v>
      </c>
      <c r="AB1289" s="13">
        <f t="shared" si="1585"/>
        <v>2.6301624283043817E-2</v>
      </c>
      <c r="AC1289" s="13">
        <f t="shared" si="1586"/>
        <v>1.6606003920336895E-2</v>
      </c>
      <c r="AD1289" s="13">
        <f t="shared" si="1587"/>
        <v>2.7999993292326924E-2</v>
      </c>
      <c r="AE1289" s="13">
        <f t="shared" si="1588"/>
        <v>5.4386052794072472E-2</v>
      </c>
      <c r="AF1289" s="13">
        <f t="shared" si="1589"/>
        <v>5.2818632983926486E-2</v>
      </c>
      <c r="AG1289" s="13">
        <f t="shared" si="1590"/>
        <v>3.4197591073016016E-2</v>
      </c>
      <c r="AH1289" s="13">
        <f t="shared" si="1591"/>
        <v>1.6371482014143524E-3</v>
      </c>
      <c r="AI1289" s="13">
        <f t="shared" si="1592"/>
        <v>6.4667353955866992E-3</v>
      </c>
      <c r="AJ1289" s="13">
        <f t="shared" si="1593"/>
        <v>1.277180240628375E-2</v>
      </c>
      <c r="AK1289" s="13">
        <f t="shared" si="1594"/>
        <v>1.6816206501606958E-2</v>
      </c>
      <c r="AL1289" s="13">
        <f t="shared" si="1595"/>
        <v>5.0962630399231839E-3</v>
      </c>
      <c r="AM1289" s="13">
        <f t="shared" si="1596"/>
        <v>2.2119994700938297E-2</v>
      </c>
      <c r="AN1289" s="13">
        <f t="shared" si="1597"/>
        <v>4.2964981707317301E-2</v>
      </c>
      <c r="AO1289" s="13">
        <f t="shared" si="1598"/>
        <v>4.1726720057301978E-2</v>
      </c>
      <c r="AP1289" s="13">
        <f t="shared" si="1599"/>
        <v>2.7016096947682686E-2</v>
      </c>
      <c r="AQ1289" s="13">
        <f t="shared" si="1600"/>
        <v>1.3118743097066161E-2</v>
      </c>
      <c r="AR1289" s="13">
        <f t="shared" si="1601"/>
        <v>6.3598607031267805E-4</v>
      </c>
      <c r="AS1289" s="13">
        <f t="shared" si="1602"/>
        <v>2.5121449777350813E-3</v>
      </c>
      <c r="AT1289" s="13">
        <f t="shared" si="1603"/>
        <v>4.9614863310267938E-3</v>
      </c>
      <c r="AU1289" s="13">
        <f t="shared" si="1604"/>
        <v>6.5326236691852857E-3</v>
      </c>
      <c r="AV1289" s="13">
        <f t="shared" si="1605"/>
        <v>6.4509658733204779E-3</v>
      </c>
      <c r="AW1289" s="13">
        <f t="shared" si="1606"/>
        <v>1.0861155790684331E-3</v>
      </c>
      <c r="AX1289" s="13">
        <f t="shared" si="1607"/>
        <v>1.4562329844784392E-2</v>
      </c>
      <c r="AY1289" s="13">
        <f t="shared" si="1608"/>
        <v>2.8285279623983917E-2</v>
      </c>
      <c r="AZ1289" s="13">
        <f t="shared" si="1609"/>
        <v>2.7470090704390493E-2</v>
      </c>
      <c r="BA1289" s="13">
        <f t="shared" si="1610"/>
        <v>1.7785597157224452E-2</v>
      </c>
      <c r="BB1289" s="13">
        <f t="shared" si="1611"/>
        <v>8.6365058722352311E-3</v>
      </c>
      <c r="BC1289" s="13">
        <f t="shared" si="1612"/>
        <v>3.3550398346160991E-3</v>
      </c>
      <c r="BD1289" s="13">
        <f t="shared" si="1613"/>
        <v>2.058855969190456E-4</v>
      </c>
      <c r="BE1289" s="13">
        <f t="shared" si="1614"/>
        <v>8.132481078302311E-4</v>
      </c>
      <c r="BF1289" s="13">
        <f t="shared" si="1615"/>
        <v>1.6061650129647088E-3</v>
      </c>
      <c r="BG1289" s="13">
        <f t="shared" si="1616"/>
        <v>2.1147839337368689E-3</v>
      </c>
      <c r="BH1289" s="13">
        <f t="shared" si="1617"/>
        <v>2.0883491345651609E-3</v>
      </c>
      <c r="BI1289" s="13">
        <f t="shared" si="1618"/>
        <v>1.6497958163064791E-3</v>
      </c>
      <c r="BJ1289" s="14">
        <f t="shared" si="1619"/>
        <v>0.62762730768613573</v>
      </c>
      <c r="BK1289" s="14">
        <f t="shared" si="1620"/>
        <v>0.14918078153540637</v>
      </c>
      <c r="BL1289" s="14">
        <f t="shared" si="1621"/>
        <v>0.1380200085396581</v>
      </c>
      <c r="BM1289" s="14">
        <f t="shared" si="1622"/>
        <v>0.82405296929126248</v>
      </c>
      <c r="BN1289" s="14">
        <f t="shared" si="1623"/>
        <v>6.6947427239705273E-2</v>
      </c>
    </row>
    <row r="1290" spans="1:66" x14ac:dyDescent="0.25">
      <c r="A1290" t="s">
        <v>19</v>
      </c>
      <c r="B1290" t="s">
        <v>245</v>
      </c>
      <c r="C1290" t="s">
        <v>243</v>
      </c>
      <c r="D1290" s="7" t="s">
        <v>507</v>
      </c>
      <c r="E1290" s="10">
        <f>VLOOKUP(A1290,home!$A$2:$E$405,3,FALSE)</f>
        <v>1.58227848101266</v>
      </c>
      <c r="F1290" s="10">
        <f>VLOOKUP(B1290,home!$B$2:$E$405,3,FALSE)</f>
        <v>0.79</v>
      </c>
      <c r="G1290" s="10">
        <f>VLOOKUP(C1290,away!$B$2:$E$405,4,FALSE)</f>
        <v>1.26</v>
      </c>
      <c r="H1290" s="10">
        <f>VLOOKUP(A1290,away!$A$2:$E$405,3,FALSE)</f>
        <v>1.36708860759494</v>
      </c>
      <c r="I1290" s="10">
        <f>VLOOKUP(C1290,away!$B$2:$E$405,3,FALSE)</f>
        <v>0.63</v>
      </c>
      <c r="J1290" s="10">
        <f>VLOOKUP(B1290,home!$B$2:$E$405,4,FALSE)</f>
        <v>0.73</v>
      </c>
      <c r="K1290" s="12">
        <f t="shared" si="1568"/>
        <v>1.575000000000002</v>
      </c>
      <c r="L1290" s="12">
        <f t="shared" si="1569"/>
        <v>0.62872405063291292</v>
      </c>
      <c r="M1290" s="13">
        <f t="shared" si="1570"/>
        <v>0.1103912891771579</v>
      </c>
      <c r="N1290" s="13">
        <f t="shared" si="1571"/>
        <v>0.17386628045402391</v>
      </c>
      <c r="O1290" s="13">
        <f t="shared" si="1572"/>
        <v>6.9405658486051958E-2</v>
      </c>
      <c r="P1290" s="13">
        <f t="shared" si="1573"/>
        <v>0.10931391211553197</v>
      </c>
      <c r="Q1290" s="13">
        <f t="shared" si="1574"/>
        <v>0.13691969585754402</v>
      </c>
      <c r="R1290" s="13">
        <f t="shared" si="1575"/>
        <v>2.1818503370097591E-2</v>
      </c>
      <c r="S1290" s="13">
        <f t="shared" si="1576"/>
        <v>2.7061762461224239E-2</v>
      </c>
      <c r="T1290" s="13">
        <f t="shared" si="1577"/>
        <v>8.6084705790981542E-2</v>
      </c>
      <c r="U1290" s="13">
        <f t="shared" si="1578"/>
        <v>3.4364142807903751E-2</v>
      </c>
      <c r="V1290" s="13">
        <f t="shared" si="1579"/>
        <v>2.9775166595801608E-3</v>
      </c>
      <c r="W1290" s="13">
        <f t="shared" si="1580"/>
        <v>7.1882840325210681E-2</v>
      </c>
      <c r="X1290" s="13">
        <f t="shared" si="1581"/>
        <v>4.5194470540265354E-2</v>
      </c>
      <c r="Y1290" s="13">
        <f t="shared" si="1582"/>
        <v>1.4207425292142742E-2</v>
      </c>
      <c r="Z1290" s="13">
        <f t="shared" si="1583"/>
        <v>4.5726059391985405E-3</v>
      </c>
      <c r="AA1290" s="13">
        <f t="shared" si="1584"/>
        <v>7.2018543542377109E-3</v>
      </c>
      <c r="AB1290" s="13">
        <f t="shared" si="1585"/>
        <v>5.6714603039622049E-3</v>
      </c>
      <c r="AC1290" s="13">
        <f t="shared" si="1586"/>
        <v>1.8427857673032497E-4</v>
      </c>
      <c r="AD1290" s="13">
        <f t="shared" si="1587"/>
        <v>2.8303868378051759E-2</v>
      </c>
      <c r="AE1290" s="13">
        <f t="shared" si="1588"/>
        <v>1.7795322775229518E-2</v>
      </c>
      <c r="AF1290" s="13">
        <f t="shared" si="1589"/>
        <v>5.5941737087812152E-3</v>
      </c>
      <c r="AG1290" s="13">
        <f t="shared" si="1590"/>
        <v>1.1723971847096904E-3</v>
      </c>
      <c r="AH1290" s="13">
        <f t="shared" si="1591"/>
        <v>7.1872683201025533E-4</v>
      </c>
      <c r="AI1290" s="13">
        <f t="shared" si="1592"/>
        <v>1.1319947604161535E-3</v>
      </c>
      <c r="AJ1290" s="13">
        <f t="shared" si="1593"/>
        <v>8.9144587382772214E-4</v>
      </c>
      <c r="AK1290" s="13">
        <f t="shared" si="1594"/>
        <v>4.680090837595546E-4</v>
      </c>
      <c r="AL1290" s="13">
        <f t="shared" si="1595"/>
        <v>7.2992035120257536E-6</v>
      </c>
      <c r="AM1290" s="13">
        <f t="shared" si="1596"/>
        <v>8.9157185390863047E-3</v>
      </c>
      <c r="AN1290" s="13">
        <f t="shared" si="1597"/>
        <v>5.6055266741972982E-3</v>
      </c>
      <c r="AO1290" s="13">
        <f t="shared" si="1598"/>
        <v>1.7621647182660828E-3</v>
      </c>
      <c r="AP1290" s="13">
        <f t="shared" si="1599"/>
        <v>3.6930511318355248E-4</v>
      </c>
      <c r="AQ1290" s="13">
        <f t="shared" si="1600"/>
        <v>5.8047751670052368E-5</v>
      </c>
      <c r="AR1290" s="13">
        <f t="shared" si="1601"/>
        <v>9.0376169024009785E-5</v>
      </c>
      <c r="AS1290" s="13">
        <f t="shared" si="1602"/>
        <v>1.4234246621281559E-4</v>
      </c>
      <c r="AT1290" s="13">
        <f t="shared" si="1603"/>
        <v>1.1209469214259244E-4</v>
      </c>
      <c r="AU1290" s="13">
        <f t="shared" si="1604"/>
        <v>5.8849713374861087E-5</v>
      </c>
      <c r="AV1290" s="13">
        <f t="shared" si="1605"/>
        <v>2.3172074641351599E-5</v>
      </c>
      <c r="AW1290" s="13">
        <f t="shared" si="1606"/>
        <v>2.0077683493327345E-7</v>
      </c>
      <c r="AX1290" s="13">
        <f t="shared" si="1607"/>
        <v>2.3403761165101586E-3</v>
      </c>
      <c r="AY1290" s="13">
        <f t="shared" si="1608"/>
        <v>1.4714507519767931E-3</v>
      </c>
      <c r="AZ1290" s="13">
        <f t="shared" si="1609"/>
        <v>4.6256823854484746E-4</v>
      </c>
      <c r="BA1290" s="13">
        <f t="shared" si="1610"/>
        <v>9.6942592210682682E-5</v>
      </c>
      <c r="BB1290" s="13">
        <f t="shared" si="1611"/>
        <v>1.5237534813388771E-5</v>
      </c>
      <c r="BC1290" s="13">
        <f t="shared" si="1612"/>
        <v>1.9160409219067632E-6</v>
      </c>
      <c r="BD1290" s="13">
        <f t="shared" si="1613"/>
        <v>9.4702785115767018E-6</v>
      </c>
      <c r="BE1290" s="13">
        <f t="shared" si="1614"/>
        <v>1.4915688655733325E-5</v>
      </c>
      <c r="BF1290" s="13">
        <f t="shared" si="1615"/>
        <v>1.1746104816390009E-5</v>
      </c>
      <c r="BG1290" s="13">
        <f t="shared" si="1616"/>
        <v>6.166705028604761E-6</v>
      </c>
      <c r="BH1290" s="13">
        <f t="shared" si="1617"/>
        <v>2.4281401050131292E-6</v>
      </c>
      <c r="BI1290" s="13">
        <f t="shared" si="1618"/>
        <v>7.6486413307913574E-7</v>
      </c>
      <c r="BJ1290" s="14">
        <f t="shared" si="1619"/>
        <v>0.60212043437832163</v>
      </c>
      <c r="BK1290" s="14">
        <f t="shared" si="1620"/>
        <v>0.2514075089457134</v>
      </c>
      <c r="BL1290" s="14">
        <f t="shared" si="1621"/>
        <v>0.14214412276891292</v>
      </c>
      <c r="BM1290" s="14">
        <f t="shared" si="1622"/>
        <v>0.37705808259659718</v>
      </c>
      <c r="BN1290" s="14">
        <f t="shared" si="1623"/>
        <v>0.62171533946040736</v>
      </c>
    </row>
    <row r="1291" spans="1:66" x14ac:dyDescent="0.25">
      <c r="A1291" t="s">
        <v>19</v>
      </c>
      <c r="B1291" t="s">
        <v>244</v>
      </c>
      <c r="C1291" t="s">
        <v>154</v>
      </c>
      <c r="D1291" s="7" t="s">
        <v>507</v>
      </c>
      <c r="E1291" s="10">
        <f>VLOOKUP(A1291,home!$A$2:$E$405,3,FALSE)</f>
        <v>1.58227848101266</v>
      </c>
      <c r="F1291" s="10">
        <f>VLOOKUP(B1291,home!$B$2:$E$405,3,FALSE)</f>
        <v>1.26</v>
      </c>
      <c r="G1291" s="10">
        <f>VLOOKUP(C1291,away!$B$2:$E$405,4,FALSE)</f>
        <v>2.0499999999999998</v>
      </c>
      <c r="H1291" s="10">
        <f>VLOOKUP(A1291,away!$A$2:$E$405,3,FALSE)</f>
        <v>1.36708860759494</v>
      </c>
      <c r="I1291" s="10">
        <f>VLOOKUP(C1291,away!$B$2:$E$405,3,FALSE)</f>
        <v>0.79</v>
      </c>
      <c r="J1291" s="10">
        <f>VLOOKUP(B1291,home!$B$2:$E$405,4,FALSE)</f>
        <v>0.55000000000000004</v>
      </c>
      <c r="K1291" s="12">
        <f t="shared" si="1568"/>
        <v>4.0870253164557004</v>
      </c>
      <c r="L1291" s="12">
        <f t="shared" si="1569"/>
        <v>0.59400000000000153</v>
      </c>
      <c r="M1291" s="13">
        <f t="shared" si="1570"/>
        <v>9.2695048371593709E-3</v>
      </c>
      <c r="N1291" s="13">
        <f t="shared" si="1571"/>
        <v>3.7884700940478931E-2</v>
      </c>
      <c r="O1291" s="13">
        <f t="shared" si="1572"/>
        <v>5.5060858732726798E-3</v>
      </c>
      <c r="P1291" s="13">
        <f t="shared" si="1573"/>
        <v>2.2503512358644541E-2</v>
      </c>
      <c r="Q1291" s="13">
        <f t="shared" si="1574"/>
        <v>7.7417865925045237E-2</v>
      </c>
      <c r="R1291" s="13">
        <f t="shared" si="1575"/>
        <v>1.63530750436199E-3</v>
      </c>
      <c r="S1291" s="13">
        <f t="shared" si="1576"/>
        <v>1.3657905070764699E-2</v>
      </c>
      <c r="T1291" s="13">
        <f t="shared" si="1577"/>
        <v>4.5986212359476981E-2</v>
      </c>
      <c r="U1291" s="13">
        <f t="shared" si="1578"/>
        <v>6.6835431705174458E-3</v>
      </c>
      <c r="V1291" s="13">
        <f t="shared" si="1579"/>
        <v>3.684133450401634E-3</v>
      </c>
      <c r="W1291" s="13">
        <f t="shared" si="1580"/>
        <v>0.10546959266054433</v>
      </c>
      <c r="X1291" s="13">
        <f t="shared" si="1581"/>
        <v>6.2648938040363492E-2</v>
      </c>
      <c r="Y1291" s="13">
        <f t="shared" si="1582"/>
        <v>1.8606734597988003E-2</v>
      </c>
      <c r="Z1291" s="13">
        <f t="shared" si="1583"/>
        <v>3.2379088586367486E-4</v>
      </c>
      <c r="AA1291" s="13">
        <f t="shared" si="1584"/>
        <v>1.3233415477624576E-3</v>
      </c>
      <c r="AB1291" s="13">
        <f t="shared" si="1585"/>
        <v>2.7042652040114171E-3</v>
      </c>
      <c r="AC1291" s="13">
        <f t="shared" si="1586"/>
        <v>5.5899657053185806E-4</v>
      </c>
      <c r="AD1291" s="13">
        <f t="shared" si="1587"/>
        <v>0.10776422382997877</v>
      </c>
      <c r="AE1291" s="13">
        <f t="shared" si="1588"/>
        <v>6.4011948955007544E-2</v>
      </c>
      <c r="AF1291" s="13">
        <f t="shared" si="1589"/>
        <v>1.901154883963729E-2</v>
      </c>
      <c r="AG1291" s="13">
        <f t="shared" si="1590"/>
        <v>3.7642866702481928E-3</v>
      </c>
      <c r="AH1291" s="13">
        <f t="shared" si="1591"/>
        <v>4.8082946550755838E-5</v>
      </c>
      <c r="AI1291" s="13">
        <f t="shared" si="1592"/>
        <v>1.9651621984272545E-4</v>
      </c>
      <c r="AJ1291" s="13">
        <f t="shared" si="1593"/>
        <v>4.0158338279569652E-4</v>
      </c>
      <c r="AK1291" s="13">
        <f t="shared" si="1594"/>
        <v>5.4709381738464403E-4</v>
      </c>
      <c r="AL1291" s="13">
        <f t="shared" si="1595"/>
        <v>5.4282883301276861E-5</v>
      </c>
      <c r="AM1291" s="13">
        <f t="shared" si="1596"/>
        <v>8.8087022200264375E-2</v>
      </c>
      <c r="AN1291" s="13">
        <f t="shared" si="1597"/>
        <v>5.2323691186957171E-2</v>
      </c>
      <c r="AO1291" s="13">
        <f t="shared" si="1598"/>
        <v>1.554013628252632E-2</v>
      </c>
      <c r="AP1291" s="13">
        <f t="shared" si="1599"/>
        <v>3.0769469839402189E-3</v>
      </c>
      <c r="AQ1291" s="13">
        <f t="shared" si="1600"/>
        <v>4.5692662711512369E-4</v>
      </c>
      <c r="AR1291" s="13">
        <f t="shared" si="1601"/>
        <v>5.7122540502298114E-6</v>
      </c>
      <c r="AS1291" s="13">
        <f t="shared" si="1602"/>
        <v>2.3346126917315856E-5</v>
      </c>
      <c r="AT1291" s="13">
        <f t="shared" si="1603"/>
        <v>4.7708105876128887E-5</v>
      </c>
      <c r="AU1291" s="13">
        <f t="shared" si="1604"/>
        <v>6.4994745505295918E-5</v>
      </c>
      <c r="AV1291" s="13">
        <f t="shared" si="1605"/>
        <v>6.6408792579184946E-5</v>
      </c>
      <c r="AW1291" s="13">
        <f t="shared" si="1606"/>
        <v>3.6606160519917342E-6</v>
      </c>
      <c r="AX1291" s="13">
        <f t="shared" si="1607"/>
        <v>6.0002314963945966E-2</v>
      </c>
      <c r="AY1291" s="13">
        <f t="shared" si="1608"/>
        <v>3.5641375088583997E-2</v>
      </c>
      <c r="AZ1291" s="13">
        <f t="shared" si="1609"/>
        <v>1.0585488401309474E-2</v>
      </c>
      <c r="BA1291" s="13">
        <f t="shared" si="1610"/>
        <v>2.095926703459281E-3</v>
      </c>
      <c r="BB1291" s="13">
        <f t="shared" si="1611"/>
        <v>3.1124511546370406E-4</v>
      </c>
      <c r="BC1291" s="13">
        <f t="shared" si="1612"/>
        <v>3.697591971708815E-5</v>
      </c>
      <c r="BD1291" s="13">
        <f t="shared" si="1613"/>
        <v>5.6551315097275241E-7</v>
      </c>
      <c r="BE1291" s="13">
        <f t="shared" si="1614"/>
        <v>2.311266564814274E-6</v>
      </c>
      <c r="BF1291" s="13">
        <f t="shared" si="1615"/>
        <v>4.7231024817367693E-6</v>
      </c>
      <c r="BG1291" s="13">
        <f t="shared" si="1616"/>
        <v>6.4344798050243076E-6</v>
      </c>
      <c r="BH1291" s="13">
        <f t="shared" si="1617"/>
        <v>6.5744704653393225E-6</v>
      </c>
      <c r="BI1291" s="13">
        <f t="shared" si="1618"/>
        <v>5.3740054468264197E-6</v>
      </c>
      <c r="BJ1291" s="14">
        <f t="shared" si="1619"/>
        <v>0.81072410229205139</v>
      </c>
      <c r="BK1291" s="14">
        <f t="shared" si="1620"/>
        <v>8.5369710259387374E-2</v>
      </c>
      <c r="BL1291" s="14">
        <f t="shared" si="1621"/>
        <v>1.9279972529342677E-2</v>
      </c>
      <c r="BM1291" s="14">
        <f t="shared" si="1622"/>
        <v>0.72584288405515052</v>
      </c>
      <c r="BN1291" s="14">
        <f t="shared" si="1623"/>
        <v>0.15421697743896276</v>
      </c>
    </row>
    <row r="1292" spans="1:66" x14ac:dyDescent="0.25">
      <c r="A1292" t="s">
        <v>19</v>
      </c>
      <c r="B1292" t="s">
        <v>141</v>
      </c>
      <c r="C1292" t="s">
        <v>139</v>
      </c>
      <c r="D1292" s="7" t="s">
        <v>507</v>
      </c>
      <c r="E1292" s="10">
        <f>VLOOKUP(A1292,home!$A$2:$E$405,3,FALSE)</f>
        <v>1.58227848101266</v>
      </c>
      <c r="F1292" s="10">
        <f>VLOOKUP(B1292,home!$B$2:$E$405,3,FALSE)</f>
        <v>0.95</v>
      </c>
      <c r="G1292" s="10">
        <f>VLOOKUP(C1292,away!$B$2:$E$405,4,FALSE)</f>
        <v>0.42</v>
      </c>
      <c r="H1292" s="10">
        <f>VLOOKUP(A1292,away!$A$2:$E$405,3,FALSE)</f>
        <v>1.36708860759494</v>
      </c>
      <c r="I1292" s="10">
        <f>VLOOKUP(C1292,away!$B$2:$E$405,3,FALSE)</f>
        <v>1.05</v>
      </c>
      <c r="J1292" s="10">
        <f>VLOOKUP(B1292,home!$B$2:$E$405,4,FALSE)</f>
        <v>0.73</v>
      </c>
      <c r="K1292" s="12">
        <f t="shared" si="1568"/>
        <v>0.63132911392405122</v>
      </c>
      <c r="L1292" s="12">
        <f t="shared" si="1569"/>
        <v>1.0478734177215214</v>
      </c>
      <c r="M1292" s="13">
        <f t="shared" si="1570"/>
        <v>0.18652266266595005</v>
      </c>
      <c r="N1292" s="13">
        <f t="shared" si="1571"/>
        <v>0.11775718734764898</v>
      </c>
      <c r="O1292" s="13">
        <f t="shared" si="1572"/>
        <v>0.19545214001028749</v>
      </c>
      <c r="P1292" s="13">
        <f t="shared" si="1573"/>
        <v>0.12339462636725441</v>
      </c>
      <c r="Q1292" s="13">
        <f t="shared" si="1574"/>
        <v>3.7171770373189854E-2</v>
      </c>
      <c r="R1292" s="13">
        <f t="shared" si="1575"/>
        <v>0.10240455097678264</v>
      </c>
      <c r="S1292" s="13">
        <f t="shared" si="1576"/>
        <v>2.0408021200597364E-2</v>
      </c>
      <c r="T1292" s="13">
        <f t="shared" si="1577"/>
        <v>3.8951310063714044E-2</v>
      </c>
      <c r="U1292" s="13">
        <f t="shared" si="1578"/>
        <v>6.4650974429962524E-2</v>
      </c>
      <c r="V1292" s="13">
        <f t="shared" si="1579"/>
        <v>1.5001097304565569E-3</v>
      </c>
      <c r="W1292" s="13">
        <f t="shared" si="1580"/>
        <v>7.8225402842314173E-3</v>
      </c>
      <c r="X1292" s="13">
        <f t="shared" si="1581"/>
        <v>8.1970320229018557E-3</v>
      </c>
      <c r="Y1292" s="13">
        <f t="shared" si="1582"/>
        <v>4.2947259805054625E-3</v>
      </c>
      <c r="Z1292" s="13">
        <f t="shared" si="1583"/>
        <v>3.5769002274092992E-2</v>
      </c>
      <c r="AA1292" s="13">
        <f t="shared" si="1584"/>
        <v>2.2582012511650505E-2</v>
      </c>
      <c r="AB1292" s="13">
        <f t="shared" si="1585"/>
        <v>7.1283409748010744E-3</v>
      </c>
      <c r="AC1292" s="13">
        <f t="shared" si="1586"/>
        <v>6.2025130436522806E-5</v>
      </c>
      <c r="AD1292" s="13">
        <f t="shared" si="1587"/>
        <v>1.234649356569754E-3</v>
      </c>
      <c r="AE1292" s="13">
        <f t="shared" si="1588"/>
        <v>1.2937562409564252E-3</v>
      </c>
      <c r="AF1292" s="13">
        <f t="shared" si="1589"/>
        <v>6.7784638695477873E-4</v>
      </c>
      <c r="AG1292" s="13">
        <f t="shared" si="1590"/>
        <v>2.3676573672949628E-4</v>
      </c>
      <c r="AH1292" s="13">
        <f t="shared" si="1591"/>
        <v>9.3703466653606744E-3</v>
      </c>
      <c r="AI1292" s="13">
        <f t="shared" si="1592"/>
        <v>5.9157726574033441E-3</v>
      </c>
      <c r="AJ1292" s="13">
        <f t="shared" si="1593"/>
        <v>1.8673997549872911E-3</v>
      </c>
      <c r="AK1292" s="13">
        <f t="shared" si="1594"/>
        <v>3.9298127755270568E-4</v>
      </c>
      <c r="AL1292" s="13">
        <f t="shared" si="1595"/>
        <v>1.6413164354836603E-6</v>
      </c>
      <c r="AM1292" s="13">
        <f t="shared" si="1596"/>
        <v>1.5589401685801662E-4</v>
      </c>
      <c r="AN1292" s="13">
        <f t="shared" si="1597"/>
        <v>1.6335719624734632E-4</v>
      </c>
      <c r="AO1292" s="13">
        <f t="shared" si="1598"/>
        <v>8.5588831770556044E-5</v>
      </c>
      <c r="AP1292" s="13">
        <f t="shared" si="1599"/>
        <v>2.9895420555401631E-5</v>
      </c>
      <c r="AQ1292" s="13">
        <f t="shared" si="1600"/>
        <v>7.831654127902733E-6</v>
      </c>
      <c r="AR1292" s="13">
        <f t="shared" si="1601"/>
        <v>1.9637874370933908E-3</v>
      </c>
      <c r="AS1292" s="13">
        <f t="shared" si="1602"/>
        <v>1.2397961825953542E-3</v>
      </c>
      <c r="AT1292" s="13">
        <f t="shared" si="1603"/>
        <v>3.9135971270217303E-4</v>
      </c>
      <c r="AU1292" s="13">
        <f t="shared" si="1604"/>
        <v>8.2358926881944731E-5</v>
      </c>
      <c r="AV1292" s="13">
        <f t="shared" si="1605"/>
        <v>1.2998897083028469E-5</v>
      </c>
      <c r="AW1292" s="13">
        <f t="shared" si="1606"/>
        <v>3.0161605716521382E-8</v>
      </c>
      <c r="AX1292" s="13">
        <f t="shared" si="1607"/>
        <v>1.6403405254838783E-5</v>
      </c>
      <c r="AY1292" s="13">
        <f t="shared" si="1608"/>
        <v>1.7188692326659078E-5</v>
      </c>
      <c r="AZ1292" s="13">
        <f t="shared" si="1609"/>
        <v>9.0057868872499694E-6</v>
      </c>
      <c r="BA1292" s="13">
        <f t="shared" si="1610"/>
        <v>3.1456415616047619E-6</v>
      </c>
      <c r="BB1292" s="13">
        <f t="shared" si="1611"/>
        <v>8.240585435214115E-7</v>
      </c>
      <c r="BC1292" s="13">
        <f t="shared" si="1612"/>
        <v>1.7270180848048018E-7</v>
      </c>
      <c r="BD1292" s="13">
        <f t="shared" si="1613"/>
        <v>3.4296677556427296E-4</v>
      </c>
      <c r="BE1292" s="13">
        <f t="shared" si="1614"/>
        <v>2.1652491052238143E-4</v>
      </c>
      <c r="BF1292" s="13">
        <f t="shared" si="1615"/>
        <v>6.834923995128976E-5</v>
      </c>
      <c r="BG1292" s="13">
        <f t="shared" si="1616"/>
        <v>1.4383621698610044E-5</v>
      </c>
      <c r="BH1292" s="13">
        <f t="shared" si="1617"/>
        <v>2.2701997855005582E-6</v>
      </c>
      <c r="BI1292" s="13">
        <f t="shared" si="1618"/>
        <v>2.8664864380212786E-7</v>
      </c>
      <c r="BJ1292" s="14">
        <f t="shared" si="1619"/>
        <v>0.21812689119934364</v>
      </c>
      <c r="BK1292" s="14">
        <f t="shared" si="1620"/>
        <v>0.33190627510345705</v>
      </c>
      <c r="BL1292" s="14">
        <f t="shared" si="1621"/>
        <v>0.41409960181131</v>
      </c>
      <c r="BM1292" s="14">
        <f t="shared" si="1622"/>
        <v>0.23718167411636928</v>
      </c>
      <c r="BN1292" s="14">
        <f t="shared" si="1623"/>
        <v>0.76270293774111342</v>
      </c>
    </row>
    <row r="1293" spans="1:66" x14ac:dyDescent="0.25">
      <c r="A1293" t="s">
        <v>19</v>
      </c>
      <c r="B1293" t="s">
        <v>246</v>
      </c>
      <c r="C1293" t="s">
        <v>249</v>
      </c>
      <c r="D1293" s="7" t="s">
        <v>507</v>
      </c>
      <c r="E1293" s="10">
        <f>VLOOKUP(A1293,home!$A$2:$E$405,3,FALSE)</f>
        <v>1.58227848101266</v>
      </c>
      <c r="F1293" s="10">
        <f>VLOOKUP(B1293,home!$B$2:$E$405,3,FALSE)</f>
        <v>0.79</v>
      </c>
      <c r="G1293" s="10">
        <f>VLOOKUP(C1293,away!$B$2:$E$405,4,FALSE)</f>
        <v>1.47</v>
      </c>
      <c r="H1293" s="10">
        <f>VLOOKUP(A1293,away!$A$2:$E$405,3,FALSE)</f>
        <v>1.36708860759494</v>
      </c>
      <c r="I1293" s="10">
        <f>VLOOKUP(C1293,away!$B$2:$E$405,3,FALSE)</f>
        <v>0.84</v>
      </c>
      <c r="J1293" s="10">
        <f>VLOOKUP(B1293,home!$B$2:$E$405,4,FALSE)</f>
        <v>0.91</v>
      </c>
      <c r="K1293" s="12">
        <f t="shared" si="1568"/>
        <v>1.8375000000000024</v>
      </c>
      <c r="L1293" s="12">
        <f t="shared" si="1569"/>
        <v>1.045002531645572</v>
      </c>
      <c r="M1293" s="13">
        <f t="shared" si="1570"/>
        <v>5.5994459443784408E-2</v>
      </c>
      <c r="N1293" s="13">
        <f t="shared" si="1571"/>
        <v>0.10288981922795398</v>
      </c>
      <c r="O1293" s="13">
        <f t="shared" si="1572"/>
        <v>5.8514351876880012E-2</v>
      </c>
      <c r="P1293" s="13">
        <f t="shared" si="1573"/>
        <v>0.10752012157376716</v>
      </c>
      <c r="Q1293" s="13">
        <f t="shared" si="1574"/>
        <v>9.4530021415682841E-2</v>
      </c>
      <c r="R1293" s="13">
        <f t="shared" si="1575"/>
        <v>3.0573822924469717E-2</v>
      </c>
      <c r="S1293" s="13">
        <f t="shared" si="1576"/>
        <v>5.1614823404286546E-2</v>
      </c>
      <c r="T1293" s="13">
        <f t="shared" si="1577"/>
        <v>9.8784111695898708E-2</v>
      </c>
      <c r="U1293" s="13">
        <f t="shared" si="1578"/>
        <v>5.6179399623713176E-2</v>
      </c>
      <c r="V1293" s="13">
        <f t="shared" si="1579"/>
        <v>1.1012264313616724E-2</v>
      </c>
      <c r="W1293" s="13">
        <f t="shared" si="1580"/>
        <v>5.7899638117105821E-2</v>
      </c>
      <c r="X1293" s="13">
        <f t="shared" si="1581"/>
        <v>6.0505268413738038E-2</v>
      </c>
      <c r="Y1293" s="13">
        <f t="shared" si="1582"/>
        <v>3.1614079335125556E-2</v>
      </c>
      <c r="Z1293" s="13">
        <f t="shared" si="1583"/>
        <v>1.0649907452718094E-2</v>
      </c>
      <c r="AA1293" s="13">
        <f t="shared" si="1584"/>
        <v>1.9569204944369523E-2</v>
      </c>
      <c r="AB1293" s="13">
        <f t="shared" si="1585"/>
        <v>1.7979207042639524E-2</v>
      </c>
      <c r="AC1293" s="13">
        <f t="shared" si="1586"/>
        <v>1.3216039693525882E-3</v>
      </c>
      <c r="AD1293" s="13">
        <f t="shared" si="1587"/>
        <v>2.6597646260045529E-2</v>
      </c>
      <c r="AE1293" s="13">
        <f t="shared" si="1588"/>
        <v>2.7794607677560958E-2</v>
      </c>
      <c r="AF1293" s="13">
        <f t="shared" si="1589"/>
        <v>1.4522717694573325E-2</v>
      </c>
      <c r="AG1293" s="13">
        <f t="shared" si="1590"/>
        <v>5.0587589190676909E-3</v>
      </c>
      <c r="AH1293" s="13">
        <f t="shared" si="1591"/>
        <v>2.7822950624703628E-3</v>
      </c>
      <c r="AI1293" s="13">
        <f t="shared" si="1592"/>
        <v>5.1124671772892986E-3</v>
      </c>
      <c r="AJ1293" s="13">
        <f t="shared" si="1593"/>
        <v>4.6970792191345489E-3</v>
      </c>
      <c r="AK1293" s="13">
        <f t="shared" si="1594"/>
        <v>2.8769610217199153E-3</v>
      </c>
      <c r="AL1293" s="13">
        <f t="shared" si="1595"/>
        <v>1.0150934279476257E-4</v>
      </c>
      <c r="AM1293" s="13">
        <f t="shared" si="1596"/>
        <v>9.7746350005667414E-3</v>
      </c>
      <c r="AN1293" s="13">
        <f t="shared" si="1597"/>
        <v>1.0214518321503661E-2</v>
      </c>
      <c r="AO1293" s="13">
        <f t="shared" si="1598"/>
        <v>5.3370987527557017E-3</v>
      </c>
      <c r="AP1293" s="13">
        <f t="shared" si="1599"/>
        <v>1.859093902757378E-3</v>
      </c>
      <c r="AQ1293" s="13">
        <f t="shared" si="1600"/>
        <v>4.8568945873707662E-4</v>
      </c>
      <c r="AR1293" s="13">
        <f t="shared" si="1601"/>
        <v>5.8150107681330106E-4</v>
      </c>
      <c r="AS1293" s="13">
        <f t="shared" si="1602"/>
        <v>1.0685082286444421E-3</v>
      </c>
      <c r="AT1293" s="13">
        <f t="shared" si="1603"/>
        <v>9.8169193506708239E-4</v>
      </c>
      <c r="AU1293" s="13">
        <f t="shared" si="1604"/>
        <v>6.0128631022858883E-4</v>
      </c>
      <c r="AV1293" s="13">
        <f t="shared" si="1605"/>
        <v>2.7621589876125841E-4</v>
      </c>
      <c r="AW1293" s="13">
        <f t="shared" si="1606"/>
        <v>5.4143734271917205E-6</v>
      </c>
      <c r="AX1293" s="13">
        <f t="shared" si="1607"/>
        <v>2.9934819689235673E-3</v>
      </c>
      <c r="AY1293" s="13">
        <f t="shared" si="1608"/>
        <v>3.1281962359604992E-3</v>
      </c>
      <c r="AZ1293" s="13">
        <f t="shared" si="1609"/>
        <v>1.6344864930314352E-3</v>
      </c>
      <c r="BA1293" s="13">
        <f t="shared" si="1610"/>
        <v>5.6934750771944753E-4</v>
      </c>
      <c r="BB1293" s="13">
        <f t="shared" si="1611"/>
        <v>1.4874239673822985E-4</v>
      </c>
      <c r="BC1293" s="13">
        <f t="shared" si="1612"/>
        <v>3.1087236230896067E-5</v>
      </c>
      <c r="BD1293" s="13">
        <f t="shared" si="1613"/>
        <v>1.0127834957075426E-4</v>
      </c>
      <c r="BE1293" s="13">
        <f t="shared" si="1614"/>
        <v>1.8609896733626119E-4</v>
      </c>
      <c r="BF1293" s="13">
        <f t="shared" si="1615"/>
        <v>1.7097842624019019E-4</v>
      </c>
      <c r="BG1293" s="13">
        <f t="shared" si="1616"/>
        <v>1.0472428607211665E-4</v>
      </c>
      <c r="BH1293" s="13">
        <f t="shared" si="1617"/>
        <v>4.8107718914378663E-5</v>
      </c>
      <c r="BI1293" s="13">
        <f t="shared" si="1618"/>
        <v>1.7679586701034175E-5</v>
      </c>
      <c r="BJ1293" s="14">
        <f t="shared" si="1619"/>
        <v>0.55637304603167714</v>
      </c>
      <c r="BK1293" s="14">
        <f t="shared" si="1620"/>
        <v>0.23069297828356267</v>
      </c>
      <c r="BL1293" s="14">
        <f t="shared" si="1621"/>
        <v>0.20242285967703549</v>
      </c>
      <c r="BM1293" s="14">
        <f t="shared" si="1622"/>
        <v>0.54699341311992189</v>
      </c>
      <c r="BN1293" s="14">
        <f t="shared" si="1623"/>
        <v>0.45002259646253806</v>
      </c>
    </row>
    <row r="1294" spans="1:66" x14ac:dyDescent="0.25">
      <c r="A1294" t="s">
        <v>19</v>
      </c>
      <c r="B1294" t="s">
        <v>352</v>
      </c>
      <c r="C1294" t="s">
        <v>247</v>
      </c>
      <c r="D1294" s="7" t="s">
        <v>507</v>
      </c>
      <c r="E1294" s="10">
        <f>VLOOKUP(A1294,home!$A$2:$E$405,3,FALSE)</f>
        <v>1.58227848101266</v>
      </c>
      <c r="F1294" s="10">
        <f>VLOOKUP(B1294,home!$B$2:$E$405,3,FALSE)</f>
        <v>0.84</v>
      </c>
      <c r="G1294" s="10">
        <f>VLOOKUP(C1294,away!$B$2:$E$405,4,FALSE)</f>
        <v>0.16</v>
      </c>
      <c r="H1294" s="10">
        <f>VLOOKUP(A1294,away!$A$2:$E$405,3,FALSE)</f>
        <v>1.36708860759494</v>
      </c>
      <c r="I1294" s="10">
        <f>VLOOKUP(C1294,away!$B$2:$E$405,3,FALSE)</f>
        <v>1.42</v>
      </c>
      <c r="J1294" s="10">
        <f>VLOOKUP(B1294,home!$B$2:$E$405,4,FALSE)</f>
        <v>0.24</v>
      </c>
      <c r="K1294" s="12">
        <f t="shared" si="1568"/>
        <v>0.21265822784810151</v>
      </c>
      <c r="L1294" s="12">
        <f t="shared" si="1569"/>
        <v>0.46590379746835553</v>
      </c>
      <c r="M1294" s="13">
        <f t="shared" si="1570"/>
        <v>0.50734601881002772</v>
      </c>
      <c r="N1294" s="13">
        <f t="shared" si="1571"/>
        <v>0.10789130526593008</v>
      </c>
      <c r="O1294" s="13">
        <f t="shared" si="1572"/>
        <v>0.23637443679404363</v>
      </c>
      <c r="P1294" s="13">
        <f t="shared" si="1573"/>
        <v>5.0266968837214397E-2</v>
      </c>
      <c r="Q1294" s="13">
        <f t="shared" si="1574"/>
        <v>1.1471986889035612E-2</v>
      </c>
      <c r="R1294" s="13">
        <f t="shared" si="1575"/>
        <v>5.5063873863394362E-2</v>
      </c>
      <c r="S1294" s="13">
        <f t="shared" si="1576"/>
        <v>1.2450911519952296E-3</v>
      </c>
      <c r="T1294" s="13">
        <f t="shared" si="1577"/>
        <v>5.3448422561088779E-3</v>
      </c>
      <c r="U1294" s="13">
        <f t="shared" si="1578"/>
        <v>1.170978583424084E-2</v>
      </c>
      <c r="V1294" s="13">
        <f t="shared" si="1579"/>
        <v>1.3706831633288759E-5</v>
      </c>
      <c r="W1294" s="13">
        <f t="shared" si="1580"/>
        <v>8.1320413390632287E-4</v>
      </c>
      <c r="X1294" s="13">
        <f t="shared" si="1581"/>
        <v>3.7887489410392091E-4</v>
      </c>
      <c r="Y1294" s="13">
        <f t="shared" si="1582"/>
        <v>8.8259625964218918E-5</v>
      </c>
      <c r="Z1294" s="13">
        <f t="shared" si="1583"/>
        <v>8.5514893120913239E-3</v>
      </c>
      <c r="AA1294" s="13">
        <f t="shared" si="1584"/>
        <v>1.8185445625713216E-3</v>
      </c>
      <c r="AB1294" s="13">
        <f t="shared" si="1585"/>
        <v>1.9336423196960904E-4</v>
      </c>
      <c r="AC1294" s="13">
        <f t="shared" si="1586"/>
        <v>8.4878077907203179E-8</v>
      </c>
      <c r="AD1294" s="13">
        <f t="shared" si="1587"/>
        <v>4.3233637498817222E-5</v>
      </c>
      <c r="AE1294" s="13">
        <f t="shared" si="1588"/>
        <v>2.0142715889069238E-5</v>
      </c>
      <c r="AF1294" s="13">
        <f t="shared" si="1589"/>
        <v>4.6922839120217705E-6</v>
      </c>
      <c r="AG1294" s="13">
        <f t="shared" si="1590"/>
        <v>7.2871763113687164E-7</v>
      </c>
      <c r="AH1294" s="13">
        <f t="shared" si="1591"/>
        <v>9.960428361283503E-4</v>
      </c>
      <c r="AI1294" s="13">
        <f t="shared" si="1592"/>
        <v>2.1181670439185195E-4</v>
      </c>
      <c r="AJ1294" s="13">
        <f t="shared" si="1593"/>
        <v>2.2522282492298202E-5</v>
      </c>
      <c r="AK1294" s="13">
        <f t="shared" si="1594"/>
        <v>1.5965162273021529E-6</v>
      </c>
      <c r="AL1294" s="13">
        <f t="shared" si="1595"/>
        <v>3.3638294488887099E-10</v>
      </c>
      <c r="AM1294" s="13">
        <f t="shared" si="1596"/>
        <v>1.8387977467851406E-6</v>
      </c>
      <c r="AN1294" s="13">
        <f t="shared" si="1597"/>
        <v>8.5670285300345257E-7</v>
      </c>
      <c r="AO1294" s="13">
        <f t="shared" si="1598"/>
        <v>1.9957055625814148E-7</v>
      </c>
      <c r="AP1294" s="13">
        <f t="shared" si="1599"/>
        <v>3.0993560007846746E-8</v>
      </c>
      <c r="AQ1294" s="13">
        <f t="shared" si="1600"/>
        <v>3.6100043261797869E-9</v>
      </c>
      <c r="AR1294" s="13">
        <f t="shared" si="1601"/>
        <v>9.281202795866989E-5</v>
      </c>
      <c r="AS1294" s="13">
        <f t="shared" si="1602"/>
        <v>1.9737241388679188E-5</v>
      </c>
      <c r="AT1294" s="13">
        <f t="shared" si="1603"/>
        <v>2.0986433881633587E-6</v>
      </c>
      <c r="AU1294" s="13">
        <f t="shared" si="1604"/>
        <v>1.4876459460398511E-7</v>
      </c>
      <c r="AV1294" s="13">
        <f t="shared" si="1605"/>
        <v>7.9090037637561793E-9</v>
      </c>
      <c r="AW1294" s="13">
        <f t="shared" si="1606"/>
        <v>9.257845063216835E-13</v>
      </c>
      <c r="AX1294" s="13">
        <f t="shared" si="1607"/>
        <v>6.5172578367068281E-8</v>
      </c>
      <c r="AY1294" s="13">
        <f t="shared" si="1608"/>
        <v>3.0364151752021108E-8</v>
      </c>
      <c r="AZ1294" s="13">
        <f t="shared" si="1609"/>
        <v>7.0733868040860281E-9</v>
      </c>
      <c r="BA1294" s="13">
        <f t="shared" si="1610"/>
        <v>1.0985059243287455E-9</v>
      </c>
      <c r="BB1294" s="13">
        <f t="shared" si="1611"/>
        <v>1.2794952042156207E-10</v>
      </c>
      <c r="BC1294" s="13">
        <f t="shared" si="1612"/>
        <v>1.1922433489732138E-11</v>
      </c>
      <c r="BD1294" s="13">
        <f t="shared" si="1613"/>
        <v>7.2069127127805814E-6</v>
      </c>
      <c r="BE1294" s="13">
        <f t="shared" si="1614"/>
        <v>1.5326092857558721E-6</v>
      </c>
      <c r="BF1294" s="13">
        <f t="shared" si="1615"/>
        <v>1.6296098734619415E-7</v>
      </c>
      <c r="BG1294" s="13">
        <f t="shared" si="1616"/>
        <v>1.1551664925806181E-8</v>
      </c>
      <c r="BH1294" s="13">
        <f t="shared" si="1617"/>
        <v>6.1413914795425346E-10</v>
      </c>
      <c r="BI1294" s="13">
        <f t="shared" si="1618"/>
        <v>2.6120348571218926E-11</v>
      </c>
      <c r="BJ1294" s="14">
        <f t="shared" si="1619"/>
        <v>0.1260603039431952</v>
      </c>
      <c r="BK1294" s="14">
        <f t="shared" si="1620"/>
        <v>0.55887190120948316</v>
      </c>
      <c r="BL1294" s="14">
        <f t="shared" si="1621"/>
        <v>0.30651570288670366</v>
      </c>
      <c r="BM1294" s="14">
        <f t="shared" si="1622"/>
        <v>3.158477652860181E-2</v>
      </c>
      <c r="BN1294" s="14">
        <f t="shared" si="1623"/>
        <v>0.96841459045964573</v>
      </c>
    </row>
    <row r="1295" spans="1:66" x14ac:dyDescent="0.25">
      <c r="A1295" t="s">
        <v>19</v>
      </c>
      <c r="B1295" t="s">
        <v>253</v>
      </c>
      <c r="C1295" t="s">
        <v>146</v>
      </c>
      <c r="D1295" s="7" t="s">
        <v>507</v>
      </c>
      <c r="E1295" s="10">
        <f>VLOOKUP(A1295,home!$A$2:$E$405,3,FALSE)</f>
        <v>1.58227848101266</v>
      </c>
      <c r="F1295" s="10">
        <f>VLOOKUP(B1295,home!$B$2:$E$405,3,FALSE)</f>
        <v>1.39</v>
      </c>
      <c r="G1295" s="10">
        <f>VLOOKUP(C1295,away!$B$2:$E$405,4,FALSE)</f>
        <v>0.95</v>
      </c>
      <c r="H1295" s="10">
        <f>VLOOKUP(A1295,away!$A$2:$E$405,3,FALSE)</f>
        <v>1.36708860759494</v>
      </c>
      <c r="I1295" s="10">
        <f>VLOOKUP(C1295,away!$B$2:$E$405,3,FALSE)</f>
        <v>0.63</v>
      </c>
      <c r="J1295" s="10">
        <f>VLOOKUP(B1295,home!$B$2:$E$405,4,FALSE)</f>
        <v>1.02</v>
      </c>
      <c r="K1295" s="12">
        <f t="shared" si="1568"/>
        <v>2.0893987341772173</v>
      </c>
      <c r="L1295" s="12">
        <f t="shared" si="1569"/>
        <v>0.87849113924050848</v>
      </c>
      <c r="M1295" s="13">
        <f t="shared" si="1570"/>
        <v>5.141168110862622E-2</v>
      </c>
      <c r="N1295" s="13">
        <f t="shared" si="1571"/>
        <v>0.10741950143028639</v>
      </c>
      <c r="O1295" s="13">
        <f t="shared" si="1572"/>
        <v>4.5164706307386775E-2</v>
      </c>
      <c r="P1295" s="13">
        <f t="shared" si="1573"/>
        <v>9.4367080188139718E-2</v>
      </c>
      <c r="Q1295" s="13">
        <f t="shared" si="1574"/>
        <v>0.11222108515719409</v>
      </c>
      <c r="R1295" s="13">
        <f t="shared" si="1575"/>
        <v>1.9838397148719593E-2</v>
      </c>
      <c r="S1295" s="13">
        <f t="shared" si="1576"/>
        <v>4.3303125044770331E-2</v>
      </c>
      <c r="T1295" s="13">
        <f t="shared" si="1577"/>
        <v>9.8585228946549544E-2</v>
      </c>
      <c r="U1295" s="13">
        <f t="shared" si="1578"/>
        <v>4.1450321890639637E-2</v>
      </c>
      <c r="V1295" s="13">
        <f t="shared" si="1579"/>
        <v>8.8315197060693743E-3</v>
      </c>
      <c r="W1295" s="13">
        <f t="shared" si="1580"/>
        <v>7.8158197758478348E-2</v>
      </c>
      <c r="X1295" s="13">
        <f t="shared" si="1581"/>
        <v>6.8661284189830599E-2</v>
      </c>
      <c r="Y1295" s="13">
        <f t="shared" si="1582"/>
        <v>3.0159164884820296E-2</v>
      </c>
      <c r="Z1295" s="13">
        <f t="shared" si="1583"/>
        <v>5.8092853706281106E-3</v>
      </c>
      <c r="AA1295" s="13">
        <f t="shared" si="1584"/>
        <v>1.2137913499864601E-2</v>
      </c>
      <c r="AB1295" s="13">
        <f t="shared" si="1585"/>
        <v>1.2680470551084828E-2</v>
      </c>
      <c r="AC1295" s="13">
        <f t="shared" si="1586"/>
        <v>1.0131509881539716E-3</v>
      </c>
      <c r="AD1295" s="13">
        <f t="shared" si="1587"/>
        <v>4.0825909865534318E-2</v>
      </c>
      <c r="AE1295" s="13">
        <f t="shared" si="1588"/>
        <v>3.5865200068303564E-2</v>
      </c>
      <c r="AF1295" s="13">
        <f t="shared" si="1589"/>
        <v>1.5753630233546378E-2</v>
      </c>
      <c r="AG1295" s="13">
        <f t="shared" si="1590"/>
        <v>4.6131415236806252E-3</v>
      </c>
      <c r="AH1295" s="13">
        <f t="shared" si="1591"/>
        <v>1.2758514308540767E-3</v>
      </c>
      <c r="AI1295" s="13">
        <f t="shared" si="1592"/>
        <v>2.6657623646246997E-3</v>
      </c>
      <c r="AJ1295" s="13">
        <f t="shared" si="1593"/>
        <v>2.7849202551320567E-3</v>
      </c>
      <c r="AK1295" s="13">
        <f t="shared" si="1594"/>
        <v>1.9396029519524708E-3</v>
      </c>
      <c r="AL1295" s="13">
        <f t="shared" si="1595"/>
        <v>7.4386286135877405E-5</v>
      </c>
      <c r="AM1295" s="13">
        <f t="shared" si="1596"/>
        <v>1.7060320878936112E-2</v>
      </c>
      <c r="AN1295" s="13">
        <f t="shared" si="1597"/>
        <v>1.4987340724745219E-2</v>
      </c>
      <c r="AO1295" s="13">
        <f t="shared" si="1598"/>
        <v>6.583123013733547E-3</v>
      </c>
      <c r="AP1295" s="13">
        <f t="shared" si="1599"/>
        <v>1.9277384120317312E-3</v>
      </c>
      <c r="AQ1295" s="13">
        <f t="shared" si="1600"/>
        <v>4.2337527843586093E-4</v>
      </c>
      <c r="AR1295" s="13">
        <f t="shared" si="1601"/>
        <v>2.2416483539852618E-4</v>
      </c>
      <c r="AS1295" s="13">
        <f t="shared" si="1602"/>
        <v>4.6836972332872493E-4</v>
      </c>
      <c r="AT1295" s="13">
        <f t="shared" si="1603"/>
        <v>4.8930555352498571E-4</v>
      </c>
      <c r="AU1295" s="13">
        <f t="shared" si="1604"/>
        <v>3.4078480138699589E-4</v>
      </c>
      <c r="AV1295" s="13">
        <f t="shared" si="1605"/>
        <v>1.7800883316120594E-4</v>
      </c>
      <c r="AW1295" s="13">
        <f t="shared" si="1606"/>
        <v>3.7927052100230272E-6</v>
      </c>
      <c r="AX1295" s="13">
        <f t="shared" si="1607"/>
        <v>5.9409688081843775E-3</v>
      </c>
      <c r="AY1295" s="13">
        <f t="shared" si="1608"/>
        <v>5.2190884564942202E-3</v>
      </c>
      <c r="AZ1295" s="13">
        <f t="shared" si="1609"/>
        <v>2.2924614819712971E-3</v>
      </c>
      <c r="BA1295" s="13">
        <f t="shared" si="1610"/>
        <v>6.7130236632064974E-4</v>
      </c>
      <c r="BB1295" s="13">
        <f t="shared" si="1611"/>
        <v>1.4743329514096916E-4</v>
      </c>
      <c r="BC1295" s="13">
        <f t="shared" si="1612"/>
        <v>2.5903768682074426E-5</v>
      </c>
      <c r="BD1295" s="13">
        <f t="shared" si="1613"/>
        <v>3.2821136937818713E-5</v>
      </c>
      <c r="BE1295" s="13">
        <f t="shared" si="1614"/>
        <v>6.8576441972135528E-5</v>
      </c>
      <c r="BF1295" s="13">
        <f t="shared" si="1615"/>
        <v>7.1641765525478688E-5</v>
      </c>
      <c r="BG1295" s="13">
        <f t="shared" si="1616"/>
        <v>4.9896071401052061E-5</v>
      </c>
      <c r="BH1295" s="13">
        <f t="shared" si="1617"/>
        <v>2.6063197106443561E-5</v>
      </c>
      <c r="BI1295" s="13">
        <f t="shared" si="1618"/>
        <v>1.0891282208562896E-5</v>
      </c>
      <c r="BJ1295" s="14">
        <f t="shared" si="1619"/>
        <v>0.6475414005429001</v>
      </c>
      <c r="BK1295" s="14">
        <f t="shared" si="1620"/>
        <v>0.20422003177838968</v>
      </c>
      <c r="BL1295" s="14">
        <f t="shared" si="1621"/>
        <v>0.14189847004221068</v>
      </c>
      <c r="BM1295" s="14">
        <f t="shared" si="1622"/>
        <v>0.56383144064249169</v>
      </c>
      <c r="BN1295" s="14">
        <f t="shared" si="1623"/>
        <v>0.43042245134035279</v>
      </c>
    </row>
    <row r="1296" spans="1:66" x14ac:dyDescent="0.25">
      <c r="A1296" t="s">
        <v>19</v>
      </c>
      <c r="B1296" t="s">
        <v>254</v>
      </c>
      <c r="C1296" t="s">
        <v>142</v>
      </c>
      <c r="D1296" s="7" t="s">
        <v>507</v>
      </c>
      <c r="E1296" s="10">
        <f>VLOOKUP(A1296,home!$A$2:$E$405,3,FALSE)</f>
        <v>1.58227848101266</v>
      </c>
      <c r="F1296" s="10">
        <f>VLOOKUP(B1296,home!$B$2:$E$405,3,FALSE)</f>
        <v>0.79</v>
      </c>
      <c r="G1296" s="10">
        <f>VLOOKUP(C1296,away!$B$2:$E$405,4,FALSE)</f>
        <v>0.63</v>
      </c>
      <c r="H1296" s="10">
        <f>VLOOKUP(A1296,away!$A$2:$E$405,3,FALSE)</f>
        <v>1.36708860759494</v>
      </c>
      <c r="I1296" s="10">
        <f>VLOOKUP(C1296,away!$B$2:$E$405,3,FALSE)</f>
        <v>1.58</v>
      </c>
      <c r="J1296" s="10">
        <f>VLOOKUP(B1296,home!$B$2:$E$405,4,FALSE)</f>
        <v>1.46</v>
      </c>
      <c r="K1296" s="12">
        <f t="shared" si="1568"/>
        <v>0.78750000000000098</v>
      </c>
      <c r="L1296" s="12">
        <f t="shared" si="1569"/>
        <v>3.153600000000008</v>
      </c>
      <c r="M1296" s="13">
        <f t="shared" si="1570"/>
        <v>1.9426833471022139E-2</v>
      </c>
      <c r="N1296" s="13">
        <f t="shared" si="1571"/>
        <v>1.5298631358429952E-2</v>
      </c>
      <c r="O1296" s="13">
        <f t="shared" si="1572"/>
        <v>6.1264462034215574E-2</v>
      </c>
      <c r="P1296" s="13">
        <f t="shared" si="1573"/>
        <v>4.8245763851944824E-2</v>
      </c>
      <c r="Q1296" s="13">
        <f t="shared" si="1574"/>
        <v>6.0238360973818E-3</v>
      </c>
      <c r="R1296" s="13">
        <f t="shared" si="1575"/>
        <v>9.660180373555137E-2</v>
      </c>
      <c r="S1296" s="13">
        <f t="shared" si="1576"/>
        <v>2.9954106173937831E-2</v>
      </c>
      <c r="T1296" s="13">
        <f t="shared" si="1577"/>
        <v>1.8996769516703295E-2</v>
      </c>
      <c r="U1296" s="13">
        <f t="shared" si="1578"/>
        <v>7.6073920441746795E-2</v>
      </c>
      <c r="V1296" s="13">
        <f t="shared" si="1579"/>
        <v>8.2655360576364377E-3</v>
      </c>
      <c r="W1296" s="13">
        <f t="shared" si="1580"/>
        <v>1.5812569755627246E-3</v>
      </c>
      <c r="X1296" s="13">
        <f t="shared" si="1581"/>
        <v>4.9866519981346218E-3</v>
      </c>
      <c r="Y1296" s="13">
        <f t="shared" si="1582"/>
        <v>7.8629528706586922E-3</v>
      </c>
      <c r="Z1296" s="13">
        <f t="shared" si="1583"/>
        <v>0.10154781608681186</v>
      </c>
      <c r="AA1296" s="13">
        <f t="shared" si="1584"/>
        <v>7.996890516836444E-2</v>
      </c>
      <c r="AB1296" s="13">
        <f t="shared" si="1585"/>
        <v>3.1487756410043533E-2</v>
      </c>
      <c r="AC1296" s="13">
        <f t="shared" si="1586"/>
        <v>1.2829455111061166E-3</v>
      </c>
      <c r="AD1296" s="13">
        <f t="shared" si="1587"/>
        <v>3.1130996706391176E-4</v>
      </c>
      <c r="AE1296" s="13">
        <f t="shared" si="1588"/>
        <v>9.8174711213275473E-4</v>
      </c>
      <c r="AF1296" s="13">
        <f t="shared" si="1589"/>
        <v>1.5480188464109318E-3</v>
      </c>
      <c r="AG1296" s="13">
        <f t="shared" si="1590"/>
        <v>1.6272774113471756E-3</v>
      </c>
      <c r="AH1296" s="13">
        <f t="shared" si="1591"/>
        <v>8.0060298202842675E-2</v>
      </c>
      <c r="AI1296" s="13">
        <f t="shared" si="1592"/>
        <v>6.3047484834738682E-2</v>
      </c>
      <c r="AJ1296" s="13">
        <f t="shared" si="1593"/>
        <v>2.4824947153678383E-2</v>
      </c>
      <c r="AK1296" s="13">
        <f t="shared" si="1594"/>
        <v>6.5165486278405847E-3</v>
      </c>
      <c r="AL1296" s="13">
        <f t="shared" si="1595"/>
        <v>1.2744575436046427E-4</v>
      </c>
      <c r="AM1296" s="13">
        <f t="shared" si="1596"/>
        <v>4.9031319812566178E-5</v>
      </c>
      <c r="AN1296" s="13">
        <f t="shared" si="1597"/>
        <v>1.546251701609091E-4</v>
      </c>
      <c r="AO1296" s="13">
        <f t="shared" si="1598"/>
        <v>2.4381296830972211E-4</v>
      </c>
      <c r="AP1296" s="13">
        <f t="shared" si="1599"/>
        <v>2.5629619228718052E-4</v>
      </c>
      <c r="AQ1296" s="13">
        <f t="shared" si="1600"/>
        <v>2.0206391799921367E-4</v>
      </c>
      <c r="AR1296" s="13">
        <f t="shared" si="1601"/>
        <v>5.0495631282497025E-2</v>
      </c>
      <c r="AS1296" s="13">
        <f t="shared" si="1602"/>
        <v>3.9765309634966453E-2</v>
      </c>
      <c r="AT1296" s="13">
        <f t="shared" si="1603"/>
        <v>1.5657590668768057E-2</v>
      </c>
      <c r="AU1296" s="13">
        <f t="shared" si="1604"/>
        <v>4.1101175505516207E-3</v>
      </c>
      <c r="AV1296" s="13">
        <f t="shared" si="1605"/>
        <v>8.0917939276485128E-4</v>
      </c>
      <c r="AW1296" s="13">
        <f t="shared" si="1606"/>
        <v>8.791845364556671E-6</v>
      </c>
      <c r="AX1296" s="13">
        <f t="shared" si="1607"/>
        <v>6.4353607253993176E-6</v>
      </c>
      <c r="AY1296" s="13">
        <f t="shared" si="1608"/>
        <v>2.029455358361934E-5</v>
      </c>
      <c r="AZ1296" s="13">
        <f t="shared" si="1609"/>
        <v>3.200045209065106E-5</v>
      </c>
      <c r="BA1296" s="13">
        <f t="shared" si="1610"/>
        <v>3.3638875237692481E-5</v>
      </c>
      <c r="BB1296" s="13">
        <f t="shared" si="1611"/>
        <v>2.6520889237396818E-5</v>
      </c>
      <c r="BC1296" s="13">
        <f t="shared" si="1612"/>
        <v>1.6727255259810953E-5</v>
      </c>
      <c r="BD1296" s="13">
        <f t="shared" si="1613"/>
        <v>2.6540503802080541E-2</v>
      </c>
      <c r="BE1296" s="13">
        <f t="shared" si="1614"/>
        <v>2.0900646744138451E-2</v>
      </c>
      <c r="BF1296" s="13">
        <f t="shared" si="1615"/>
        <v>8.2296296555045244E-3</v>
      </c>
      <c r="BG1296" s="13">
        <f t="shared" si="1616"/>
        <v>2.1602777845699406E-3</v>
      </c>
      <c r="BH1296" s="13">
        <f t="shared" si="1617"/>
        <v>4.2530468883720754E-4</v>
      </c>
      <c r="BI1296" s="13">
        <f t="shared" si="1618"/>
        <v>6.6985488491860281E-5</v>
      </c>
      <c r="BJ1296" s="14">
        <f t="shared" si="1619"/>
        <v>6.0259899108530017E-2</v>
      </c>
      <c r="BK1296" s="14">
        <f t="shared" si="1620"/>
        <v>0.10732292537359144</v>
      </c>
      <c r="BL1296" s="14">
        <f t="shared" si="1621"/>
        <v>0.6890073033021924</v>
      </c>
      <c r="BM1296" s="14">
        <f t="shared" si="1622"/>
        <v>0.71126511061436104</v>
      </c>
      <c r="BN1296" s="14">
        <f t="shared" si="1623"/>
        <v>0.24686133054854564</v>
      </c>
    </row>
    <row r="1297" spans="1:66" x14ac:dyDescent="0.25">
      <c r="A1297" t="s">
        <v>485</v>
      </c>
      <c r="B1297" t="s">
        <v>499</v>
      </c>
      <c r="C1297" t="s">
        <v>487</v>
      </c>
      <c r="D1297" s="7" t="s">
        <v>507</v>
      </c>
      <c r="E1297" s="10">
        <f>VLOOKUP(A1297,home!$A$2:$E$405,3,FALSE)</f>
        <v>1.44</v>
      </c>
      <c r="F1297" s="10">
        <f>VLOOKUP(B1297,home!$B$2:$E$405,3,FALSE)</f>
        <v>0</v>
      </c>
      <c r="G1297" s="10">
        <f>VLOOKUP(C1297,away!$B$2:$E$405,4,FALSE)</f>
        <v>0</v>
      </c>
      <c r="H1297" s="10">
        <f>VLOOKUP(A1297,away!$A$2:$E$405,3,FALSE)</f>
        <v>0.84</v>
      </c>
      <c r="I1297" s="10">
        <f>VLOOKUP(C1297,away!$B$2:$E$405,3,FALSE)</f>
        <v>0</v>
      </c>
      <c r="J1297" s="10">
        <f>VLOOKUP(B1297,home!$B$2:$E$405,4,FALSE)</f>
        <v>0</v>
      </c>
      <c r="K1297" s="12">
        <f t="shared" si="1568"/>
        <v>0</v>
      </c>
      <c r="L1297" s="12">
        <f t="shared" si="1569"/>
        <v>0</v>
      </c>
      <c r="M1297" s="13">
        <f t="shared" si="1570"/>
        <v>1</v>
      </c>
      <c r="N1297" s="13">
        <f t="shared" si="1571"/>
        <v>0</v>
      </c>
      <c r="O1297" s="13">
        <f t="shared" si="1572"/>
        <v>0</v>
      </c>
      <c r="P1297" s="13">
        <f t="shared" si="1573"/>
        <v>0</v>
      </c>
      <c r="Q1297" s="13">
        <f t="shared" si="1574"/>
        <v>0</v>
      </c>
      <c r="R1297" s="13">
        <f t="shared" si="1575"/>
        <v>0</v>
      </c>
      <c r="S1297" s="13">
        <f t="shared" si="1576"/>
        <v>0</v>
      </c>
      <c r="T1297" s="13">
        <f t="shared" si="1577"/>
        <v>0</v>
      </c>
      <c r="U1297" s="13">
        <f t="shared" si="1578"/>
        <v>0</v>
      </c>
      <c r="V1297" s="13">
        <f t="shared" si="1579"/>
        <v>0</v>
      </c>
      <c r="W1297" s="13">
        <f t="shared" si="1580"/>
        <v>0</v>
      </c>
      <c r="X1297" s="13">
        <f t="shared" si="1581"/>
        <v>0</v>
      </c>
      <c r="Y1297" s="13">
        <f t="shared" si="1582"/>
        <v>0</v>
      </c>
      <c r="Z1297" s="13">
        <f t="shared" si="1583"/>
        <v>0</v>
      </c>
      <c r="AA1297" s="13">
        <f t="shared" si="1584"/>
        <v>0</v>
      </c>
      <c r="AB1297" s="13">
        <f t="shared" si="1585"/>
        <v>0</v>
      </c>
      <c r="AC1297" s="13">
        <f t="shared" si="1586"/>
        <v>0</v>
      </c>
      <c r="AD1297" s="13">
        <f t="shared" si="1587"/>
        <v>0</v>
      </c>
      <c r="AE1297" s="13">
        <f t="shared" si="1588"/>
        <v>0</v>
      </c>
      <c r="AF1297" s="13">
        <f t="shared" si="1589"/>
        <v>0</v>
      </c>
      <c r="AG1297" s="13">
        <f t="shared" si="1590"/>
        <v>0</v>
      </c>
      <c r="AH1297" s="13">
        <f t="shared" si="1591"/>
        <v>0</v>
      </c>
      <c r="AI1297" s="13">
        <f t="shared" si="1592"/>
        <v>0</v>
      </c>
      <c r="AJ1297" s="13">
        <f t="shared" si="1593"/>
        <v>0</v>
      </c>
      <c r="AK1297" s="13">
        <f t="shared" si="1594"/>
        <v>0</v>
      </c>
      <c r="AL1297" s="13">
        <f t="shared" si="1595"/>
        <v>0</v>
      </c>
      <c r="AM1297" s="13">
        <f t="shared" si="1596"/>
        <v>0</v>
      </c>
      <c r="AN1297" s="13">
        <f t="shared" si="1597"/>
        <v>0</v>
      </c>
      <c r="AO1297" s="13">
        <f t="shared" si="1598"/>
        <v>0</v>
      </c>
      <c r="AP1297" s="13">
        <f t="shared" si="1599"/>
        <v>0</v>
      </c>
      <c r="AQ1297" s="13">
        <f t="shared" si="1600"/>
        <v>0</v>
      </c>
      <c r="AR1297" s="13">
        <f t="shared" si="1601"/>
        <v>0</v>
      </c>
      <c r="AS1297" s="13">
        <f t="shared" si="1602"/>
        <v>0</v>
      </c>
      <c r="AT1297" s="13">
        <f t="shared" si="1603"/>
        <v>0</v>
      </c>
      <c r="AU1297" s="13">
        <f t="shared" si="1604"/>
        <v>0</v>
      </c>
      <c r="AV1297" s="13">
        <f t="shared" si="1605"/>
        <v>0</v>
      </c>
      <c r="AW1297" s="13">
        <f t="shared" si="1606"/>
        <v>0</v>
      </c>
      <c r="AX1297" s="13">
        <f t="shared" si="1607"/>
        <v>0</v>
      </c>
      <c r="AY1297" s="13">
        <f t="shared" si="1608"/>
        <v>0</v>
      </c>
      <c r="AZ1297" s="13">
        <f t="shared" si="1609"/>
        <v>0</v>
      </c>
      <c r="BA1297" s="13">
        <f t="shared" si="1610"/>
        <v>0</v>
      </c>
      <c r="BB1297" s="13">
        <f t="shared" si="1611"/>
        <v>0</v>
      </c>
      <c r="BC1297" s="13">
        <f t="shared" si="1612"/>
        <v>0</v>
      </c>
      <c r="BD1297" s="13">
        <f t="shared" si="1613"/>
        <v>0</v>
      </c>
      <c r="BE1297" s="13">
        <f t="shared" si="1614"/>
        <v>0</v>
      </c>
      <c r="BF1297" s="13">
        <f t="shared" si="1615"/>
        <v>0</v>
      </c>
      <c r="BG1297" s="13">
        <f t="shared" si="1616"/>
        <v>0</v>
      </c>
      <c r="BH1297" s="13">
        <f t="shared" si="1617"/>
        <v>0</v>
      </c>
      <c r="BI1297" s="13">
        <f t="shared" si="1618"/>
        <v>0</v>
      </c>
      <c r="BJ1297" s="14">
        <f t="shared" si="1619"/>
        <v>0</v>
      </c>
      <c r="BK1297" s="14">
        <f t="shared" si="1620"/>
        <v>1</v>
      </c>
      <c r="BL1297" s="14">
        <f t="shared" si="1621"/>
        <v>0</v>
      </c>
      <c r="BM1297" s="14">
        <f t="shared" si="1622"/>
        <v>0</v>
      </c>
      <c r="BN1297" s="14">
        <f t="shared" si="1623"/>
        <v>1</v>
      </c>
    </row>
    <row r="1298" spans="1:66" x14ac:dyDescent="0.25">
      <c r="A1298" t="s">
        <v>485</v>
      </c>
      <c r="B1298" t="s">
        <v>496</v>
      </c>
      <c r="C1298" t="s">
        <v>489</v>
      </c>
      <c r="D1298" s="7" t="s">
        <v>507</v>
      </c>
      <c r="E1298" s="10">
        <f>VLOOKUP(A1298,home!$A$2:$E$405,3,FALSE)</f>
        <v>1.44</v>
      </c>
      <c r="F1298" s="10">
        <f>VLOOKUP(B1298,home!$B$2:$E$405,3,FALSE)</f>
        <v>1.39</v>
      </c>
      <c r="G1298" s="10">
        <f>VLOOKUP(C1298,away!$B$2:$E$405,4,FALSE)</f>
        <v>0</v>
      </c>
      <c r="H1298" s="10">
        <f>VLOOKUP(A1298,away!$A$2:$E$405,3,FALSE)</f>
        <v>0.84</v>
      </c>
      <c r="I1298" s="10">
        <f>VLOOKUP(C1298,away!$B$2:$E$405,3,FALSE)</f>
        <v>0</v>
      </c>
      <c r="J1298" s="10">
        <f>VLOOKUP(B1298,home!$B$2:$E$405,4,FALSE)</f>
        <v>0.6</v>
      </c>
      <c r="K1298" s="12">
        <f t="shared" si="1568"/>
        <v>0</v>
      </c>
      <c r="L1298" s="12">
        <f t="shared" si="1569"/>
        <v>0</v>
      </c>
      <c r="M1298" s="13">
        <f t="shared" si="1570"/>
        <v>1</v>
      </c>
      <c r="N1298" s="13">
        <f t="shared" si="1571"/>
        <v>0</v>
      </c>
      <c r="O1298" s="13">
        <f t="shared" si="1572"/>
        <v>0</v>
      </c>
      <c r="P1298" s="13">
        <f t="shared" si="1573"/>
        <v>0</v>
      </c>
      <c r="Q1298" s="13">
        <f t="shared" si="1574"/>
        <v>0</v>
      </c>
      <c r="R1298" s="13">
        <f t="shared" si="1575"/>
        <v>0</v>
      </c>
      <c r="S1298" s="13">
        <f t="shared" si="1576"/>
        <v>0</v>
      </c>
      <c r="T1298" s="13">
        <f t="shared" si="1577"/>
        <v>0</v>
      </c>
      <c r="U1298" s="13">
        <f t="shared" si="1578"/>
        <v>0</v>
      </c>
      <c r="V1298" s="13">
        <f t="shared" si="1579"/>
        <v>0</v>
      </c>
      <c r="W1298" s="13">
        <f t="shared" si="1580"/>
        <v>0</v>
      </c>
      <c r="X1298" s="13">
        <f t="shared" si="1581"/>
        <v>0</v>
      </c>
      <c r="Y1298" s="13">
        <f t="shared" si="1582"/>
        <v>0</v>
      </c>
      <c r="Z1298" s="13">
        <f t="shared" si="1583"/>
        <v>0</v>
      </c>
      <c r="AA1298" s="13">
        <f t="shared" si="1584"/>
        <v>0</v>
      </c>
      <c r="AB1298" s="13">
        <f t="shared" si="1585"/>
        <v>0</v>
      </c>
      <c r="AC1298" s="13">
        <f t="shared" si="1586"/>
        <v>0</v>
      </c>
      <c r="AD1298" s="13">
        <f t="shared" si="1587"/>
        <v>0</v>
      </c>
      <c r="AE1298" s="13">
        <f t="shared" si="1588"/>
        <v>0</v>
      </c>
      <c r="AF1298" s="13">
        <f t="shared" si="1589"/>
        <v>0</v>
      </c>
      <c r="AG1298" s="13">
        <f t="shared" si="1590"/>
        <v>0</v>
      </c>
      <c r="AH1298" s="13">
        <f t="shared" si="1591"/>
        <v>0</v>
      </c>
      <c r="AI1298" s="13">
        <f t="shared" si="1592"/>
        <v>0</v>
      </c>
      <c r="AJ1298" s="13">
        <f t="shared" si="1593"/>
        <v>0</v>
      </c>
      <c r="AK1298" s="13">
        <f t="shared" si="1594"/>
        <v>0</v>
      </c>
      <c r="AL1298" s="13">
        <f t="shared" si="1595"/>
        <v>0</v>
      </c>
      <c r="AM1298" s="13">
        <f t="shared" si="1596"/>
        <v>0</v>
      </c>
      <c r="AN1298" s="13">
        <f t="shared" si="1597"/>
        <v>0</v>
      </c>
      <c r="AO1298" s="13">
        <f t="shared" si="1598"/>
        <v>0</v>
      </c>
      <c r="AP1298" s="13">
        <f t="shared" si="1599"/>
        <v>0</v>
      </c>
      <c r="AQ1298" s="13">
        <f t="shared" si="1600"/>
        <v>0</v>
      </c>
      <c r="AR1298" s="13">
        <f t="shared" si="1601"/>
        <v>0</v>
      </c>
      <c r="AS1298" s="13">
        <f t="shared" si="1602"/>
        <v>0</v>
      </c>
      <c r="AT1298" s="13">
        <f t="shared" si="1603"/>
        <v>0</v>
      </c>
      <c r="AU1298" s="13">
        <f t="shared" si="1604"/>
        <v>0</v>
      </c>
      <c r="AV1298" s="13">
        <f t="shared" si="1605"/>
        <v>0</v>
      </c>
      <c r="AW1298" s="13">
        <f t="shared" si="1606"/>
        <v>0</v>
      </c>
      <c r="AX1298" s="13">
        <f t="shared" si="1607"/>
        <v>0</v>
      </c>
      <c r="AY1298" s="13">
        <f t="shared" si="1608"/>
        <v>0</v>
      </c>
      <c r="AZ1298" s="13">
        <f t="shared" si="1609"/>
        <v>0</v>
      </c>
      <c r="BA1298" s="13">
        <f t="shared" si="1610"/>
        <v>0</v>
      </c>
      <c r="BB1298" s="13">
        <f t="shared" si="1611"/>
        <v>0</v>
      </c>
      <c r="BC1298" s="13">
        <f t="shared" si="1612"/>
        <v>0</v>
      </c>
      <c r="BD1298" s="13">
        <f t="shared" si="1613"/>
        <v>0</v>
      </c>
      <c r="BE1298" s="13">
        <f t="shared" si="1614"/>
        <v>0</v>
      </c>
      <c r="BF1298" s="13">
        <f t="shared" si="1615"/>
        <v>0</v>
      </c>
      <c r="BG1298" s="13">
        <f t="shared" si="1616"/>
        <v>0</v>
      </c>
      <c r="BH1298" s="13">
        <f t="shared" si="1617"/>
        <v>0</v>
      </c>
      <c r="BI1298" s="13">
        <f t="shared" si="1618"/>
        <v>0</v>
      </c>
      <c r="BJ1298" s="14">
        <f t="shared" si="1619"/>
        <v>0</v>
      </c>
      <c r="BK1298" s="14">
        <f t="shared" si="1620"/>
        <v>1</v>
      </c>
      <c r="BL1298" s="14">
        <f t="shared" si="1621"/>
        <v>0</v>
      </c>
      <c r="BM1298" s="14">
        <f t="shared" si="1622"/>
        <v>0</v>
      </c>
      <c r="BN1298" s="14">
        <f t="shared" si="1623"/>
        <v>1</v>
      </c>
    </row>
    <row r="1299" spans="1:66" x14ac:dyDescent="0.25">
      <c r="A1299" t="s">
        <v>485</v>
      </c>
      <c r="B1299" t="s">
        <v>486</v>
      </c>
      <c r="C1299" t="s">
        <v>492</v>
      </c>
      <c r="D1299" s="7" t="s">
        <v>507</v>
      </c>
      <c r="E1299" s="10">
        <f>VLOOKUP(A1299,home!$A$2:$E$405,3,FALSE)</f>
        <v>1.44</v>
      </c>
      <c r="F1299" s="10">
        <f>VLOOKUP(B1299,home!$B$2:$E$405,3,FALSE)</f>
        <v>0.35</v>
      </c>
      <c r="G1299" s="10">
        <f>VLOOKUP(C1299,away!$B$2:$E$405,4,FALSE)</f>
        <v>0.35</v>
      </c>
      <c r="H1299" s="10">
        <f>VLOOKUP(A1299,away!$A$2:$E$405,3,FALSE)</f>
        <v>0.84</v>
      </c>
      <c r="I1299" s="10">
        <f>VLOOKUP(C1299,away!$B$2:$E$405,3,FALSE)</f>
        <v>1.04</v>
      </c>
      <c r="J1299" s="10">
        <f>VLOOKUP(B1299,home!$B$2:$E$405,4,FALSE)</f>
        <v>1.19</v>
      </c>
      <c r="K1299" s="12">
        <f t="shared" si="1568"/>
        <v>0.1764</v>
      </c>
      <c r="L1299" s="12">
        <f t="shared" si="1569"/>
        <v>1.0395840000000001</v>
      </c>
      <c r="M1299" s="13">
        <f t="shared" si="1570"/>
        <v>0.29641819523850155</v>
      </c>
      <c r="N1299" s="13">
        <f t="shared" si="1571"/>
        <v>5.2288169640071665E-2</v>
      </c>
      <c r="O1299" s="13">
        <f t="shared" si="1572"/>
        <v>0.30815161307882238</v>
      </c>
      <c r="P1299" s="13">
        <f t="shared" si="1573"/>
        <v>5.435794454710427E-2</v>
      </c>
      <c r="Q1299" s="13">
        <f t="shared" si="1574"/>
        <v>4.6118165622543207E-3</v>
      </c>
      <c r="R1299" s="13">
        <f t="shared" si="1575"/>
        <v>0.16017474326546724</v>
      </c>
      <c r="S1299" s="13">
        <f t="shared" si="1576"/>
        <v>2.4920755396009063E-3</v>
      </c>
      <c r="T1299" s="13">
        <f t="shared" si="1577"/>
        <v>4.7943707090545963E-3</v>
      </c>
      <c r="U1299" s="13">
        <f t="shared" si="1578"/>
        <v>2.825482471202842E-2</v>
      </c>
      <c r="V1299" s="13">
        <f t="shared" si="1579"/>
        <v>5.077814841210519E-5</v>
      </c>
      <c r="W1299" s="13">
        <f t="shared" si="1580"/>
        <v>2.7117481386055404E-4</v>
      </c>
      <c r="X1299" s="13">
        <f t="shared" si="1581"/>
        <v>2.8190899769241023E-4</v>
      </c>
      <c r="Y1299" s="13">
        <f t="shared" si="1582"/>
        <v>1.4653404172853328E-4</v>
      </c>
      <c r="Z1299" s="13">
        <f t="shared" si="1583"/>
        <v>5.5505033434295838E-2</v>
      </c>
      <c r="AA1299" s="13">
        <f t="shared" si="1584"/>
        <v>9.7910878978097853E-3</v>
      </c>
      <c r="AB1299" s="13">
        <f t="shared" si="1585"/>
        <v>8.6357395258682297E-4</v>
      </c>
      <c r="AC1299" s="13">
        <f t="shared" si="1586"/>
        <v>5.8198936079332083E-7</v>
      </c>
      <c r="AD1299" s="13">
        <f t="shared" si="1587"/>
        <v>1.1958809291250433E-5</v>
      </c>
      <c r="AE1299" s="13">
        <f t="shared" si="1588"/>
        <v>1.2432186798235292E-5</v>
      </c>
      <c r="AF1299" s="13">
        <f t="shared" si="1589"/>
        <v>6.4621512402283185E-6</v>
      </c>
      <c r="AG1299" s="13">
        <f t="shared" si="1590"/>
        <v>2.2393163449738392E-6</v>
      </c>
      <c r="AH1299" s="13">
        <f t="shared" si="1591"/>
        <v>1.442553616943975E-2</v>
      </c>
      <c r="AI1299" s="13">
        <f t="shared" si="1592"/>
        <v>2.5446645802891716E-3</v>
      </c>
      <c r="AJ1299" s="13">
        <f t="shared" si="1593"/>
        <v>2.2443941598150491E-4</v>
      </c>
      <c r="AK1299" s="13">
        <f t="shared" si="1594"/>
        <v>1.3197037659712489E-5</v>
      </c>
      <c r="AL1299" s="13">
        <f t="shared" si="1595"/>
        <v>4.2690692959052002E-9</v>
      </c>
      <c r="AM1299" s="13">
        <f t="shared" si="1596"/>
        <v>4.2190679179531524E-7</v>
      </c>
      <c r="AN1299" s="13">
        <f t="shared" si="1597"/>
        <v>4.3860755024174102E-7</v>
      </c>
      <c r="AO1299" s="13">
        <f t="shared" si="1598"/>
        <v>2.2798469575525501E-7</v>
      </c>
      <c r="AP1299" s="13">
        <f t="shared" si="1599"/>
        <v>7.900308065067702E-8</v>
      </c>
      <c r="AQ1299" s="13">
        <f t="shared" si="1600"/>
        <v>2.0532584648788353E-8</v>
      </c>
      <c r="AR1299" s="13">
        <f t="shared" si="1601"/>
        <v>2.9993113186341722E-3</v>
      </c>
      <c r="AS1299" s="13">
        <f t="shared" si="1602"/>
        <v>5.2907851660706788E-4</v>
      </c>
      <c r="AT1299" s="13">
        <f t="shared" si="1603"/>
        <v>4.6664725164743384E-5</v>
      </c>
      <c r="AU1299" s="13">
        <f t="shared" si="1604"/>
        <v>2.7438858396869108E-6</v>
      </c>
      <c r="AV1299" s="13">
        <f t="shared" si="1605"/>
        <v>1.2100536553019277E-7</v>
      </c>
      <c r="AW1299" s="13">
        <f t="shared" si="1606"/>
        <v>2.1746475061080115E-11</v>
      </c>
      <c r="AX1299" s="13">
        <f t="shared" si="1607"/>
        <v>1.2404059678782264E-8</v>
      </c>
      <c r="AY1299" s="13">
        <f t="shared" si="1608"/>
        <v>1.2895061977107182E-8</v>
      </c>
      <c r="AZ1299" s="13">
        <f t="shared" si="1609"/>
        <v>6.7027500552044958E-9</v>
      </c>
      <c r="BA1299" s="13">
        <f t="shared" si="1610"/>
        <v>2.3226905711299037E-9</v>
      </c>
      <c r="BB1299" s="13">
        <f t="shared" si="1611"/>
        <v>6.0365798867437741E-10</v>
      </c>
      <c r="BC1299" s="13">
        <f t="shared" si="1612"/>
        <v>1.2551063729961284E-10</v>
      </c>
      <c r="BD1299" s="13">
        <f t="shared" si="1613"/>
        <v>5.1967267631183097E-4</v>
      </c>
      <c r="BE1299" s="13">
        <f t="shared" si="1614"/>
        <v>9.1670260101406987E-5</v>
      </c>
      <c r="BF1299" s="13">
        <f t="shared" si="1615"/>
        <v>8.0853169409440957E-6</v>
      </c>
      <c r="BG1299" s="13">
        <f t="shared" si="1616"/>
        <v>4.7541663612751274E-7</v>
      </c>
      <c r="BH1299" s="13">
        <f t="shared" si="1617"/>
        <v>2.0965873653223315E-8</v>
      </c>
      <c r="BI1299" s="13">
        <f t="shared" si="1618"/>
        <v>7.396760224857184E-10</v>
      </c>
      <c r="BJ1299" s="14">
        <f t="shared" si="1619"/>
        <v>6.2428290316770788E-2</v>
      </c>
      <c r="BK1299" s="14">
        <f t="shared" si="1620"/>
        <v>0.35331959262711093</v>
      </c>
      <c r="BL1299" s="14">
        <f t="shared" si="1621"/>
        <v>0.52864152493723604</v>
      </c>
      <c r="BM1299" s="14">
        <f t="shared" si="1622"/>
        <v>0.12389194610987654</v>
      </c>
      <c r="BN1299" s="14">
        <f t="shared" si="1623"/>
        <v>0.87600248233222133</v>
      </c>
    </row>
    <row r="1300" spans="1:66" x14ac:dyDescent="0.25">
      <c r="A1300" t="s">
        <v>485</v>
      </c>
      <c r="B1300" t="s">
        <v>494</v>
      </c>
      <c r="C1300" t="s">
        <v>491</v>
      </c>
      <c r="D1300" s="7" t="s">
        <v>507</v>
      </c>
      <c r="E1300" s="10">
        <f>VLOOKUP(A1300,home!$A$2:$E$405,3,FALSE)</f>
        <v>1.44</v>
      </c>
      <c r="F1300" s="10">
        <f>VLOOKUP(B1300,home!$B$2:$E$405,3,FALSE)</f>
        <v>1.39</v>
      </c>
      <c r="G1300" s="10">
        <f>VLOOKUP(C1300,away!$B$2:$E$405,4,FALSE)</f>
        <v>0</v>
      </c>
      <c r="H1300" s="10">
        <f>VLOOKUP(A1300,away!$A$2:$E$405,3,FALSE)</f>
        <v>0.84</v>
      </c>
      <c r="I1300" s="10">
        <f>VLOOKUP(C1300,away!$B$2:$E$405,3,FALSE)</f>
        <v>0</v>
      </c>
      <c r="J1300" s="10">
        <f>VLOOKUP(B1300,home!$B$2:$E$405,4,FALSE)</f>
        <v>0</v>
      </c>
      <c r="K1300" s="12">
        <f t="shared" si="1568"/>
        <v>0</v>
      </c>
      <c r="L1300" s="12">
        <f t="shared" si="1569"/>
        <v>0</v>
      </c>
      <c r="M1300" s="13">
        <f t="shared" si="1570"/>
        <v>1</v>
      </c>
      <c r="N1300" s="13">
        <f t="shared" si="1571"/>
        <v>0</v>
      </c>
      <c r="O1300" s="13">
        <f t="shared" si="1572"/>
        <v>0</v>
      </c>
      <c r="P1300" s="13">
        <f t="shared" si="1573"/>
        <v>0</v>
      </c>
      <c r="Q1300" s="13">
        <f t="shared" si="1574"/>
        <v>0</v>
      </c>
      <c r="R1300" s="13">
        <f t="shared" si="1575"/>
        <v>0</v>
      </c>
      <c r="S1300" s="13">
        <f t="shared" si="1576"/>
        <v>0</v>
      </c>
      <c r="T1300" s="13">
        <f t="shared" si="1577"/>
        <v>0</v>
      </c>
      <c r="U1300" s="13">
        <f t="shared" si="1578"/>
        <v>0</v>
      </c>
      <c r="V1300" s="13">
        <f t="shared" si="1579"/>
        <v>0</v>
      </c>
      <c r="W1300" s="13">
        <f t="shared" si="1580"/>
        <v>0</v>
      </c>
      <c r="X1300" s="13">
        <f t="shared" si="1581"/>
        <v>0</v>
      </c>
      <c r="Y1300" s="13">
        <f t="shared" si="1582"/>
        <v>0</v>
      </c>
      <c r="Z1300" s="13">
        <f t="shared" si="1583"/>
        <v>0</v>
      </c>
      <c r="AA1300" s="13">
        <f t="shared" si="1584"/>
        <v>0</v>
      </c>
      <c r="AB1300" s="13">
        <f t="shared" si="1585"/>
        <v>0</v>
      </c>
      <c r="AC1300" s="13">
        <f t="shared" si="1586"/>
        <v>0</v>
      </c>
      <c r="AD1300" s="13">
        <f t="shared" si="1587"/>
        <v>0</v>
      </c>
      <c r="AE1300" s="13">
        <f t="shared" si="1588"/>
        <v>0</v>
      </c>
      <c r="AF1300" s="13">
        <f t="shared" si="1589"/>
        <v>0</v>
      </c>
      <c r="AG1300" s="13">
        <f t="shared" si="1590"/>
        <v>0</v>
      </c>
      <c r="AH1300" s="13">
        <f t="shared" si="1591"/>
        <v>0</v>
      </c>
      <c r="AI1300" s="13">
        <f t="shared" si="1592"/>
        <v>0</v>
      </c>
      <c r="AJ1300" s="13">
        <f t="shared" si="1593"/>
        <v>0</v>
      </c>
      <c r="AK1300" s="13">
        <f t="shared" si="1594"/>
        <v>0</v>
      </c>
      <c r="AL1300" s="13">
        <f t="shared" si="1595"/>
        <v>0</v>
      </c>
      <c r="AM1300" s="13">
        <f t="shared" si="1596"/>
        <v>0</v>
      </c>
      <c r="AN1300" s="13">
        <f t="shared" si="1597"/>
        <v>0</v>
      </c>
      <c r="AO1300" s="13">
        <f t="shared" si="1598"/>
        <v>0</v>
      </c>
      <c r="AP1300" s="13">
        <f t="shared" si="1599"/>
        <v>0</v>
      </c>
      <c r="AQ1300" s="13">
        <f t="shared" si="1600"/>
        <v>0</v>
      </c>
      <c r="AR1300" s="13">
        <f t="shared" si="1601"/>
        <v>0</v>
      </c>
      <c r="AS1300" s="13">
        <f t="shared" si="1602"/>
        <v>0</v>
      </c>
      <c r="AT1300" s="13">
        <f t="shared" si="1603"/>
        <v>0</v>
      </c>
      <c r="AU1300" s="13">
        <f t="shared" si="1604"/>
        <v>0</v>
      </c>
      <c r="AV1300" s="13">
        <f t="shared" si="1605"/>
        <v>0</v>
      </c>
      <c r="AW1300" s="13">
        <f t="shared" si="1606"/>
        <v>0</v>
      </c>
      <c r="AX1300" s="13">
        <f t="shared" si="1607"/>
        <v>0</v>
      </c>
      <c r="AY1300" s="13">
        <f t="shared" si="1608"/>
        <v>0</v>
      </c>
      <c r="AZ1300" s="13">
        <f t="shared" si="1609"/>
        <v>0</v>
      </c>
      <c r="BA1300" s="13">
        <f t="shared" si="1610"/>
        <v>0</v>
      </c>
      <c r="BB1300" s="13">
        <f t="shared" si="1611"/>
        <v>0</v>
      </c>
      <c r="BC1300" s="13">
        <f t="shared" si="1612"/>
        <v>0</v>
      </c>
      <c r="BD1300" s="13">
        <f t="shared" si="1613"/>
        <v>0</v>
      </c>
      <c r="BE1300" s="13">
        <f t="shared" si="1614"/>
        <v>0</v>
      </c>
      <c r="BF1300" s="13">
        <f t="shared" si="1615"/>
        <v>0</v>
      </c>
      <c r="BG1300" s="13">
        <f t="shared" si="1616"/>
        <v>0</v>
      </c>
      <c r="BH1300" s="13">
        <f t="shared" si="1617"/>
        <v>0</v>
      </c>
      <c r="BI1300" s="13">
        <f t="shared" si="1618"/>
        <v>0</v>
      </c>
      <c r="BJ1300" s="14">
        <f t="shared" si="1619"/>
        <v>0</v>
      </c>
      <c r="BK1300" s="14">
        <f t="shared" si="1620"/>
        <v>1</v>
      </c>
      <c r="BL1300" s="14">
        <f t="shared" si="1621"/>
        <v>0</v>
      </c>
      <c r="BM1300" s="14">
        <f t="shared" si="1622"/>
        <v>0</v>
      </c>
      <c r="BN1300" s="14">
        <f t="shared" si="1623"/>
        <v>1</v>
      </c>
    </row>
    <row r="1301" spans="1:66" x14ac:dyDescent="0.25">
      <c r="A1301" t="s">
        <v>485</v>
      </c>
      <c r="B1301" t="s">
        <v>498</v>
      </c>
      <c r="C1301" t="s">
        <v>488</v>
      </c>
      <c r="D1301" s="7" t="s">
        <v>507</v>
      </c>
      <c r="E1301" s="10">
        <f>VLOOKUP(A1301,home!$A$2:$E$405,3,FALSE)</f>
        <v>1.44</v>
      </c>
      <c r="F1301" s="10">
        <f>VLOOKUP(B1301,home!$B$2:$E$405,3,FALSE)</f>
        <v>0.35</v>
      </c>
      <c r="G1301" s="10">
        <f>VLOOKUP(C1301,away!$B$2:$E$405,4,FALSE)</f>
        <v>0.69</v>
      </c>
      <c r="H1301" s="10">
        <f>VLOOKUP(A1301,away!$A$2:$E$405,3,FALSE)</f>
        <v>0.84</v>
      </c>
      <c r="I1301" s="10">
        <f>VLOOKUP(C1301,away!$B$2:$E$405,3,FALSE)</f>
        <v>0</v>
      </c>
      <c r="J1301" s="10">
        <f>VLOOKUP(B1301,home!$B$2:$E$405,4,FALSE)</f>
        <v>0</v>
      </c>
      <c r="K1301" s="12">
        <f t="shared" si="1568"/>
        <v>0.34775999999999996</v>
      </c>
      <c r="L1301" s="12">
        <f t="shared" si="1569"/>
        <v>0</v>
      </c>
      <c r="M1301" s="13">
        <f t="shared" si="1570"/>
        <v>0.7062683602819505</v>
      </c>
      <c r="N1301" s="13">
        <f t="shared" si="1571"/>
        <v>0.24561188497165101</v>
      </c>
      <c r="O1301" s="13">
        <f t="shared" si="1572"/>
        <v>0</v>
      </c>
      <c r="P1301" s="13">
        <f t="shared" si="1573"/>
        <v>0</v>
      </c>
      <c r="Q1301" s="13">
        <f t="shared" si="1574"/>
        <v>4.270699455887067E-2</v>
      </c>
      <c r="R1301" s="13">
        <f t="shared" si="1575"/>
        <v>0</v>
      </c>
      <c r="S1301" s="13">
        <f t="shared" si="1576"/>
        <v>0</v>
      </c>
      <c r="T1301" s="13">
        <f t="shared" si="1577"/>
        <v>0</v>
      </c>
      <c r="U1301" s="13">
        <f t="shared" si="1578"/>
        <v>0</v>
      </c>
      <c r="V1301" s="13">
        <f t="shared" si="1579"/>
        <v>0</v>
      </c>
      <c r="W1301" s="13">
        <f t="shared" si="1580"/>
        <v>4.9505948092642875E-3</v>
      </c>
      <c r="X1301" s="13">
        <f t="shared" si="1581"/>
        <v>0</v>
      </c>
      <c r="Y1301" s="13">
        <f t="shared" si="1582"/>
        <v>0</v>
      </c>
      <c r="Z1301" s="13">
        <f t="shared" si="1583"/>
        <v>0</v>
      </c>
      <c r="AA1301" s="13">
        <f t="shared" si="1584"/>
        <v>0</v>
      </c>
      <c r="AB1301" s="13">
        <f t="shared" si="1585"/>
        <v>0</v>
      </c>
      <c r="AC1301" s="13">
        <f t="shared" si="1586"/>
        <v>0</v>
      </c>
      <c r="AD1301" s="13">
        <f t="shared" si="1587"/>
        <v>4.30404712717437E-4</v>
      </c>
      <c r="AE1301" s="13">
        <f t="shared" si="1588"/>
        <v>0</v>
      </c>
      <c r="AF1301" s="13">
        <f t="shared" si="1589"/>
        <v>0</v>
      </c>
      <c r="AG1301" s="13">
        <f t="shared" si="1590"/>
        <v>0</v>
      </c>
      <c r="AH1301" s="13">
        <f t="shared" si="1591"/>
        <v>0</v>
      </c>
      <c r="AI1301" s="13">
        <f t="shared" si="1592"/>
        <v>0</v>
      </c>
      <c r="AJ1301" s="13">
        <f t="shared" si="1593"/>
        <v>0</v>
      </c>
      <c r="AK1301" s="13">
        <f t="shared" si="1594"/>
        <v>0</v>
      </c>
      <c r="AL1301" s="13">
        <f t="shared" si="1595"/>
        <v>0</v>
      </c>
      <c r="AM1301" s="13">
        <f t="shared" si="1596"/>
        <v>2.9935508578923194E-5</v>
      </c>
      <c r="AN1301" s="13">
        <f t="shared" si="1597"/>
        <v>0</v>
      </c>
      <c r="AO1301" s="13">
        <f t="shared" si="1598"/>
        <v>0</v>
      </c>
      <c r="AP1301" s="13">
        <f t="shared" si="1599"/>
        <v>0</v>
      </c>
      <c r="AQ1301" s="13">
        <f t="shared" si="1600"/>
        <v>0</v>
      </c>
      <c r="AR1301" s="13">
        <f t="shared" si="1601"/>
        <v>0</v>
      </c>
      <c r="AS1301" s="13">
        <f t="shared" si="1602"/>
        <v>0</v>
      </c>
      <c r="AT1301" s="13">
        <f t="shared" si="1603"/>
        <v>0</v>
      </c>
      <c r="AU1301" s="13">
        <f t="shared" si="1604"/>
        <v>0</v>
      </c>
      <c r="AV1301" s="13">
        <f t="shared" si="1605"/>
        <v>0</v>
      </c>
      <c r="AW1301" s="13">
        <f t="shared" si="1606"/>
        <v>0</v>
      </c>
      <c r="AX1301" s="13">
        <f t="shared" si="1607"/>
        <v>1.7350620772343866E-6</v>
      </c>
      <c r="AY1301" s="13">
        <f t="shared" si="1608"/>
        <v>0</v>
      </c>
      <c r="AZ1301" s="13">
        <f t="shared" si="1609"/>
        <v>0</v>
      </c>
      <c r="BA1301" s="13">
        <f t="shared" si="1610"/>
        <v>0</v>
      </c>
      <c r="BB1301" s="13">
        <f t="shared" si="1611"/>
        <v>0</v>
      </c>
      <c r="BC1301" s="13">
        <f t="shared" si="1612"/>
        <v>0</v>
      </c>
      <c r="BD1301" s="13">
        <f t="shared" si="1613"/>
        <v>0</v>
      </c>
      <c r="BE1301" s="13">
        <f t="shared" si="1614"/>
        <v>0</v>
      </c>
      <c r="BF1301" s="13">
        <f t="shared" si="1615"/>
        <v>0</v>
      </c>
      <c r="BG1301" s="13">
        <f t="shared" si="1616"/>
        <v>0</v>
      </c>
      <c r="BH1301" s="13">
        <f t="shared" si="1617"/>
        <v>0</v>
      </c>
      <c r="BI1301" s="13">
        <f t="shared" si="1618"/>
        <v>0</v>
      </c>
      <c r="BJ1301" s="14">
        <f t="shared" si="1619"/>
        <v>0.29373154962315962</v>
      </c>
      <c r="BK1301" s="14">
        <f t="shared" si="1620"/>
        <v>0.7062683602819505</v>
      </c>
      <c r="BL1301" s="14">
        <f t="shared" si="1621"/>
        <v>0</v>
      </c>
      <c r="BM1301" s="14">
        <f t="shared" si="1622"/>
        <v>5.4126700926378814E-3</v>
      </c>
      <c r="BN1301" s="14">
        <f t="shared" si="1623"/>
        <v>0.99458723981247221</v>
      </c>
    </row>
    <row r="1302" spans="1:66" x14ac:dyDescent="0.25">
      <c r="A1302" t="s">
        <v>22</v>
      </c>
      <c r="B1302" t="s">
        <v>267</v>
      </c>
      <c r="C1302" t="s">
        <v>163</v>
      </c>
      <c r="D1302" s="7" t="s">
        <v>507</v>
      </c>
      <c r="E1302" s="10">
        <f>VLOOKUP(A1302,home!$A$2:$E$405,3,FALSE)</f>
        <v>1.6949152542372901</v>
      </c>
      <c r="F1302" s="10">
        <f>VLOOKUP(B1302,home!$B$2:$E$405,3,FALSE)</f>
        <v>0.39</v>
      </c>
      <c r="G1302" s="10">
        <f>VLOOKUP(C1302,away!$B$2:$E$405,4,FALSE)</f>
        <v>1.18</v>
      </c>
      <c r="H1302" s="10">
        <f>VLOOKUP(A1302,away!$A$2:$E$405,3,FALSE)</f>
        <v>1.55932203389831</v>
      </c>
      <c r="I1302" s="10">
        <f>VLOOKUP(C1302,away!$B$2:$E$405,3,FALSE)</f>
        <v>0.98</v>
      </c>
      <c r="J1302" s="10">
        <f>VLOOKUP(B1302,home!$B$2:$E$405,4,FALSE)</f>
        <v>1.5</v>
      </c>
      <c r="K1302" s="12">
        <f t="shared" si="1568"/>
        <v>0.78000000000000091</v>
      </c>
      <c r="L1302" s="12">
        <f t="shared" si="1569"/>
        <v>2.2922033898305156</v>
      </c>
      <c r="M1302" s="13">
        <f t="shared" si="1570"/>
        <v>4.6318983559832792E-2</v>
      </c>
      <c r="N1302" s="13">
        <f t="shared" si="1571"/>
        <v>3.6128807176669615E-2</v>
      </c>
      <c r="O1302" s="13">
        <f t="shared" si="1572"/>
        <v>0.10617253112935265</v>
      </c>
      <c r="P1302" s="13">
        <f t="shared" si="1573"/>
        <v>8.2814574280895156E-2</v>
      </c>
      <c r="Q1302" s="13">
        <f t="shared" si="1574"/>
        <v>1.4090234798901168E-2</v>
      </c>
      <c r="R1302" s="13">
        <f t="shared" si="1575"/>
        <v>0.12168451788079407</v>
      </c>
      <c r="S1302" s="13">
        <f t="shared" si="1576"/>
        <v>3.7016430339337637E-2</v>
      </c>
      <c r="T1302" s="13">
        <f t="shared" si="1577"/>
        <v>3.229768396954915E-2</v>
      </c>
      <c r="U1302" s="13">
        <f t="shared" si="1578"/>
        <v>9.491392394701946E-2</v>
      </c>
      <c r="V1302" s="13">
        <f t="shared" si="1579"/>
        <v>7.3535962156154305E-3</v>
      </c>
      <c r="W1302" s="13">
        <f t="shared" si="1580"/>
        <v>3.6634610477143076E-3</v>
      </c>
      <c r="X1302" s="13">
        <f t="shared" si="1581"/>
        <v>8.397397832082789E-3</v>
      </c>
      <c r="Y1302" s="13">
        <f t="shared" si="1582"/>
        <v>9.6242718882277971E-3</v>
      </c>
      <c r="Z1302" s="13">
        <f t="shared" si="1583"/>
        <v>9.2975221458749369E-2</v>
      </c>
      <c r="AA1302" s="13">
        <f t="shared" si="1584"/>
        <v>7.2520672737824587E-2</v>
      </c>
      <c r="AB1302" s="13">
        <f t="shared" si="1585"/>
        <v>2.8283062367751622E-2</v>
      </c>
      <c r="AC1302" s="13">
        <f t="shared" si="1586"/>
        <v>8.2172698592782999E-4</v>
      </c>
      <c r="AD1302" s="13">
        <f t="shared" si="1587"/>
        <v>7.1437490430429078E-4</v>
      </c>
      <c r="AE1302" s="13">
        <f t="shared" si="1588"/>
        <v>1.6374925772561456E-3</v>
      </c>
      <c r="AF1302" s="13">
        <f t="shared" si="1589"/>
        <v>1.8767330182044223E-3</v>
      </c>
      <c r="AG1302" s="13">
        <f t="shared" si="1590"/>
        <v>1.4339512620450104E-3</v>
      </c>
      <c r="AH1302" s="13">
        <f t="shared" si="1591"/>
        <v>5.3279529449497071E-2</v>
      </c>
      <c r="AI1302" s="13">
        <f t="shared" si="1592"/>
        <v>4.1558032970607756E-2</v>
      </c>
      <c r="AJ1302" s="13">
        <f t="shared" si="1593"/>
        <v>1.6207632858537043E-2</v>
      </c>
      <c r="AK1302" s="13">
        <f t="shared" si="1594"/>
        <v>4.2139845432196364E-3</v>
      </c>
      <c r="AL1302" s="13">
        <f t="shared" si="1595"/>
        <v>5.8767239938960378E-5</v>
      </c>
      <c r="AM1302" s="13">
        <f t="shared" si="1596"/>
        <v>1.1144248507146954E-4</v>
      </c>
      <c r="AN1302" s="13">
        <f t="shared" si="1597"/>
        <v>2.5544884205195911E-4</v>
      </c>
      <c r="AO1302" s="13">
        <f t="shared" si="1598"/>
        <v>2.9277035083989037E-4</v>
      </c>
      <c r="AP1302" s="13">
        <f t="shared" si="1599"/>
        <v>2.23696396879022E-4</v>
      </c>
      <c r="AQ1302" s="13">
        <f t="shared" si="1600"/>
        <v>1.281894098047417E-4</v>
      </c>
      <c r="AR1302" s="13">
        <f t="shared" si="1601"/>
        <v>2.4425503602542382E-2</v>
      </c>
      <c r="AS1302" s="13">
        <f t="shared" si="1602"/>
        <v>1.9051892809983078E-2</v>
      </c>
      <c r="AT1302" s="13">
        <f t="shared" si="1603"/>
        <v>7.4302381958934087E-3</v>
      </c>
      <c r="AU1302" s="13">
        <f t="shared" si="1604"/>
        <v>1.9318619309322887E-3</v>
      </c>
      <c r="AV1302" s="13">
        <f t="shared" si="1605"/>
        <v>3.7671307653179667E-4</v>
      </c>
      <c r="AW1302" s="13">
        <f t="shared" si="1606"/>
        <v>2.9186401096464827E-6</v>
      </c>
      <c r="AX1302" s="13">
        <f t="shared" si="1607"/>
        <v>1.4487523059291047E-5</v>
      </c>
      <c r="AY1302" s="13">
        <f t="shared" si="1608"/>
        <v>3.3208349466754699E-5</v>
      </c>
      <c r="AZ1302" s="13">
        <f t="shared" si="1609"/>
        <v>3.8060145609185765E-5</v>
      </c>
      <c r="BA1302" s="13">
        <f t="shared" si="1610"/>
        <v>2.9080531594272873E-5</v>
      </c>
      <c r="BB1302" s="13">
        <f t="shared" si="1611"/>
        <v>1.6664623274616429E-5</v>
      </c>
      <c r="BC1302" s="13">
        <f t="shared" si="1612"/>
        <v>7.6397411920648525E-6</v>
      </c>
      <c r="BD1302" s="13">
        <f t="shared" si="1613"/>
        <v>9.3313703593441953E-3</v>
      </c>
      <c r="BE1302" s="13">
        <f t="shared" si="1614"/>
        <v>7.278468880288479E-3</v>
      </c>
      <c r="BF1302" s="13">
        <f t="shared" si="1615"/>
        <v>2.8386028633125104E-3</v>
      </c>
      <c r="BG1302" s="13">
        <f t="shared" si="1616"/>
        <v>7.3803674446125357E-4</v>
      </c>
      <c r="BH1302" s="13">
        <f t="shared" si="1617"/>
        <v>1.4391716516994461E-4</v>
      </c>
      <c r="BI1302" s="13">
        <f t="shared" si="1618"/>
        <v>2.2451077766511396E-5</v>
      </c>
      <c r="BJ1302" s="14">
        <f t="shared" si="1619"/>
        <v>0.111015096873798</v>
      </c>
      <c r="BK1302" s="14">
        <f t="shared" si="1620"/>
        <v>0.17441728697101458</v>
      </c>
      <c r="BL1302" s="14">
        <f t="shared" si="1621"/>
        <v>0.61240294459082967</v>
      </c>
      <c r="BM1302" s="14">
        <f t="shared" si="1622"/>
        <v>0.5835706113585889</v>
      </c>
      <c r="BN1302" s="14">
        <f t="shared" si="1623"/>
        <v>0.40720964882644539</v>
      </c>
    </row>
    <row r="1303" spans="1:66" x14ac:dyDescent="0.25">
      <c r="A1303" t="s">
        <v>22</v>
      </c>
      <c r="B1303" t="s">
        <v>165</v>
      </c>
      <c r="C1303" t="s">
        <v>264</v>
      </c>
      <c r="D1303" s="7" t="s">
        <v>507</v>
      </c>
      <c r="E1303" s="10">
        <f>VLOOKUP(A1303,home!$A$2:$E$405,3,FALSE)</f>
        <v>1.6949152542372901</v>
      </c>
      <c r="F1303" s="10">
        <f>VLOOKUP(B1303,home!$B$2:$E$405,3,FALSE)</f>
        <v>0.59</v>
      </c>
      <c r="G1303" s="10">
        <f>VLOOKUP(C1303,away!$B$2:$E$405,4,FALSE)</f>
        <v>1.18</v>
      </c>
      <c r="H1303" s="10">
        <f>VLOOKUP(A1303,away!$A$2:$E$405,3,FALSE)</f>
        <v>1.55932203389831</v>
      </c>
      <c r="I1303" s="10">
        <f>VLOOKUP(C1303,away!$B$2:$E$405,3,FALSE)</f>
        <v>1.18</v>
      </c>
      <c r="J1303" s="10">
        <f>VLOOKUP(B1303,home!$B$2:$E$405,4,FALSE)</f>
        <v>1.28</v>
      </c>
      <c r="K1303" s="12">
        <f t="shared" si="1568"/>
        <v>1.1800000000000013</v>
      </c>
      <c r="L1303" s="12">
        <f t="shared" si="1569"/>
        <v>2.3552000000000075</v>
      </c>
      <c r="M1303" s="13">
        <f t="shared" si="1570"/>
        <v>2.9152925821135323E-2</v>
      </c>
      <c r="N1303" s="13">
        <f t="shared" si="1571"/>
        <v>3.4400452468939711E-2</v>
      </c>
      <c r="O1303" s="13">
        <f t="shared" si="1572"/>
        <v>6.866097089393812E-2</v>
      </c>
      <c r="P1303" s="13">
        <f t="shared" si="1573"/>
        <v>8.1019945654847061E-2</v>
      </c>
      <c r="Q1303" s="13">
        <f t="shared" si="1574"/>
        <v>2.0296266956674455E-2</v>
      </c>
      <c r="R1303" s="13">
        <f t="shared" si="1575"/>
        <v>8.0855159324701831E-2</v>
      </c>
      <c r="S1303" s="13">
        <f t="shared" si="1576"/>
        <v>5.6291361921857533E-2</v>
      </c>
      <c r="T1303" s="13">
        <f t="shared" si="1577"/>
        <v>4.7801767936359825E-2</v>
      </c>
      <c r="U1303" s="13">
        <f t="shared" si="1578"/>
        <v>9.5409088003148249E-2</v>
      </c>
      <c r="V1303" s="13">
        <f t="shared" si="1579"/>
        <v>1.7382372267340455E-2</v>
      </c>
      <c r="W1303" s="13">
        <f t="shared" si="1580"/>
        <v>7.9831983362919617E-3</v>
      </c>
      <c r="X1303" s="13">
        <f t="shared" si="1581"/>
        <v>1.8802028721634886E-2</v>
      </c>
      <c r="Y1303" s="13">
        <f t="shared" si="1582"/>
        <v>2.2141269022597321E-2</v>
      </c>
      <c r="Z1303" s="13">
        <f t="shared" si="1583"/>
        <v>6.3476690413846099E-2</v>
      </c>
      <c r="AA1303" s="13">
        <f t="shared" si="1584"/>
        <v>7.490249468833847E-2</v>
      </c>
      <c r="AB1303" s="13">
        <f t="shared" si="1585"/>
        <v>4.4192471866119749E-2</v>
      </c>
      <c r="AC1303" s="13">
        <f t="shared" si="1586"/>
        <v>3.0192485333479808E-3</v>
      </c>
      <c r="AD1303" s="13">
        <f t="shared" si="1587"/>
        <v>2.3550435092061306E-3</v>
      </c>
      <c r="AE1303" s="13">
        <f t="shared" si="1588"/>
        <v>5.5465984728822956E-3</v>
      </c>
      <c r="AF1303" s="13">
        <f t="shared" si="1589"/>
        <v>6.5316743616662155E-3</v>
      </c>
      <c r="AG1303" s="13">
        <f t="shared" si="1590"/>
        <v>5.1277998188654387E-3</v>
      </c>
      <c r="AH1303" s="13">
        <f t="shared" si="1591"/>
        <v>3.7375075315672718E-2</v>
      </c>
      <c r="AI1303" s="13">
        <f t="shared" si="1592"/>
        <v>4.4102588872493846E-2</v>
      </c>
      <c r="AJ1303" s="13">
        <f t="shared" si="1593"/>
        <v>2.6020527434771401E-2</v>
      </c>
      <c r="AK1303" s="13">
        <f t="shared" si="1594"/>
        <v>1.0234740791010095E-2</v>
      </c>
      <c r="AL1303" s="13">
        <f t="shared" si="1595"/>
        <v>3.3563609167898406E-4</v>
      </c>
      <c r="AM1303" s="13">
        <f t="shared" si="1596"/>
        <v>5.5579026817264665E-4</v>
      </c>
      <c r="AN1303" s="13">
        <f t="shared" si="1597"/>
        <v>1.3089972396002215E-3</v>
      </c>
      <c r="AO1303" s="13">
        <f t="shared" si="1598"/>
        <v>1.5414751493532265E-3</v>
      </c>
      <c r="AP1303" s="13">
        <f t="shared" si="1599"/>
        <v>1.2101607572522432E-3</v>
      </c>
      <c r="AQ1303" s="13">
        <f t="shared" si="1600"/>
        <v>7.1254265387012323E-4</v>
      </c>
      <c r="AR1303" s="13">
        <f t="shared" si="1601"/>
        <v>1.7605155476694539E-2</v>
      </c>
      <c r="AS1303" s="13">
        <f t="shared" si="1602"/>
        <v>2.0774083462499576E-2</v>
      </c>
      <c r="AT1303" s="13">
        <f t="shared" si="1603"/>
        <v>1.2256709242874765E-2</v>
      </c>
      <c r="AU1303" s="13">
        <f t="shared" si="1604"/>
        <v>4.8209723021974127E-3</v>
      </c>
      <c r="AV1303" s="13">
        <f t="shared" si="1605"/>
        <v>1.4221868291482381E-3</v>
      </c>
      <c r="AW1303" s="13">
        <f t="shared" si="1606"/>
        <v>2.5910509591232456E-5</v>
      </c>
      <c r="AX1303" s="13">
        <f t="shared" si="1607"/>
        <v>1.0930541940728734E-4</v>
      </c>
      <c r="AY1303" s="13">
        <f t="shared" si="1608"/>
        <v>2.5743612378804394E-4</v>
      </c>
      <c r="AZ1303" s="13">
        <f t="shared" si="1609"/>
        <v>3.031567793728016E-4</v>
      </c>
      <c r="BA1303" s="13">
        <f t="shared" si="1610"/>
        <v>2.3799828225960816E-4</v>
      </c>
      <c r="BB1303" s="13">
        <f t="shared" si="1611"/>
        <v>1.4013338859445777E-4</v>
      </c>
      <c r="BC1303" s="13">
        <f t="shared" si="1612"/>
        <v>6.6008431363533633E-5</v>
      </c>
      <c r="BD1303" s="13">
        <f t="shared" si="1613"/>
        <v>6.9106103631185111E-3</v>
      </c>
      <c r="BE1303" s="13">
        <f t="shared" si="1614"/>
        <v>8.1545202284798515E-3</v>
      </c>
      <c r="BF1303" s="13">
        <f t="shared" si="1615"/>
        <v>4.8111669348031181E-3</v>
      </c>
      <c r="BG1303" s="13">
        <f t="shared" si="1616"/>
        <v>1.8923923276892285E-3</v>
      </c>
      <c r="BH1303" s="13">
        <f t="shared" si="1617"/>
        <v>5.5825573666832293E-4</v>
      </c>
      <c r="BI1303" s="13">
        <f t="shared" si="1618"/>
        <v>1.3174835385372415E-4</v>
      </c>
      <c r="BJ1303" s="14">
        <f t="shared" si="1619"/>
        <v>0.17742910409815249</v>
      </c>
      <c r="BK1303" s="14">
        <f t="shared" si="1620"/>
        <v>0.18745892641399536</v>
      </c>
      <c r="BL1303" s="14">
        <f t="shared" si="1621"/>
        <v>0.56109091844822179</v>
      </c>
      <c r="BM1303" s="14">
        <f t="shared" si="1622"/>
        <v>0.67483839263978196</v>
      </c>
      <c r="BN1303" s="14">
        <f t="shared" si="1623"/>
        <v>0.31438572112023649</v>
      </c>
    </row>
    <row r="1304" spans="1:66" x14ac:dyDescent="0.25">
      <c r="A1304" t="s">
        <v>22</v>
      </c>
      <c r="B1304" t="s">
        <v>290</v>
      </c>
      <c r="C1304" t="s">
        <v>266</v>
      </c>
      <c r="D1304" s="7" t="s">
        <v>507</v>
      </c>
      <c r="E1304" s="10">
        <f>VLOOKUP(A1304,home!$A$2:$E$405,3,FALSE)</f>
        <v>1.6949152542372901</v>
      </c>
      <c r="F1304" s="10">
        <f>VLOOKUP(B1304,home!$B$2:$E$405,3,FALSE)</f>
        <v>0.79</v>
      </c>
      <c r="G1304" s="10">
        <f>VLOOKUP(C1304,away!$B$2:$E$405,4,FALSE)</f>
        <v>0</v>
      </c>
      <c r="H1304" s="10">
        <f>VLOOKUP(A1304,away!$A$2:$E$405,3,FALSE)</f>
        <v>1.55932203389831</v>
      </c>
      <c r="I1304" s="10">
        <f>VLOOKUP(C1304,away!$B$2:$E$405,3,FALSE)</f>
        <v>0.89</v>
      </c>
      <c r="J1304" s="10">
        <f>VLOOKUP(B1304,home!$B$2:$E$405,4,FALSE)</f>
        <v>1.5</v>
      </c>
      <c r="K1304" s="12">
        <f t="shared" si="1568"/>
        <v>0</v>
      </c>
      <c r="L1304" s="12">
        <f t="shared" si="1569"/>
        <v>2.0816949152542437</v>
      </c>
      <c r="M1304" s="13">
        <f t="shared" si="1570"/>
        <v>0.12471864542073867</v>
      </c>
      <c r="N1304" s="13">
        <f t="shared" si="1571"/>
        <v>0</v>
      </c>
      <c r="O1304" s="13">
        <f t="shared" si="1572"/>
        <v>0.25962617000974864</v>
      </c>
      <c r="P1304" s="13">
        <f t="shared" si="1573"/>
        <v>0</v>
      </c>
      <c r="Q1304" s="13">
        <f t="shared" si="1574"/>
        <v>0</v>
      </c>
      <c r="R1304" s="13">
        <f t="shared" si="1575"/>
        <v>0.27023123898811385</v>
      </c>
      <c r="S1304" s="13">
        <f t="shared" si="1576"/>
        <v>0</v>
      </c>
      <c r="T1304" s="13">
        <f t="shared" si="1577"/>
        <v>0</v>
      </c>
      <c r="U1304" s="13">
        <f t="shared" si="1578"/>
        <v>0</v>
      </c>
      <c r="V1304" s="13">
        <f t="shared" si="1579"/>
        <v>0</v>
      </c>
      <c r="W1304" s="13">
        <f t="shared" si="1580"/>
        <v>0</v>
      </c>
      <c r="X1304" s="13">
        <f t="shared" si="1581"/>
        <v>0</v>
      </c>
      <c r="Y1304" s="13">
        <f t="shared" si="1582"/>
        <v>0</v>
      </c>
      <c r="Z1304" s="13">
        <f t="shared" si="1583"/>
        <v>0.18751299871480362</v>
      </c>
      <c r="AA1304" s="13">
        <f t="shared" si="1584"/>
        <v>0</v>
      </c>
      <c r="AB1304" s="13">
        <f t="shared" si="1585"/>
        <v>0</v>
      </c>
      <c r="AC1304" s="13">
        <f t="shared" si="1586"/>
        <v>0</v>
      </c>
      <c r="AD1304" s="13">
        <f t="shared" si="1587"/>
        <v>0</v>
      </c>
      <c r="AE1304" s="13">
        <f t="shared" si="1588"/>
        <v>0</v>
      </c>
      <c r="AF1304" s="13">
        <f t="shared" si="1589"/>
        <v>0</v>
      </c>
      <c r="AG1304" s="13">
        <f t="shared" si="1590"/>
        <v>0</v>
      </c>
      <c r="AH1304" s="13">
        <f t="shared" si="1591"/>
        <v>9.7586213992170573E-2</v>
      </c>
      <c r="AI1304" s="13">
        <f t="shared" si="1592"/>
        <v>0</v>
      </c>
      <c r="AJ1304" s="13">
        <f t="shared" si="1593"/>
        <v>0</v>
      </c>
      <c r="AK1304" s="13">
        <f t="shared" si="1594"/>
        <v>0</v>
      </c>
      <c r="AL1304" s="13">
        <f t="shared" si="1595"/>
        <v>0</v>
      </c>
      <c r="AM1304" s="13">
        <f t="shared" si="1596"/>
        <v>0</v>
      </c>
      <c r="AN1304" s="13">
        <f t="shared" si="1597"/>
        <v>0</v>
      </c>
      <c r="AO1304" s="13">
        <f t="shared" si="1598"/>
        <v>0</v>
      </c>
      <c r="AP1304" s="13">
        <f t="shared" si="1599"/>
        <v>0</v>
      </c>
      <c r="AQ1304" s="13">
        <f t="shared" si="1600"/>
        <v>0</v>
      </c>
      <c r="AR1304" s="13">
        <f t="shared" si="1601"/>
        <v>4.0628945093282805E-2</v>
      </c>
      <c r="AS1304" s="13">
        <f t="shared" si="1602"/>
        <v>0</v>
      </c>
      <c r="AT1304" s="13">
        <f t="shared" si="1603"/>
        <v>0</v>
      </c>
      <c r="AU1304" s="13">
        <f t="shared" si="1604"/>
        <v>0</v>
      </c>
      <c r="AV1304" s="13">
        <f t="shared" si="1605"/>
        <v>0</v>
      </c>
      <c r="AW1304" s="13">
        <f t="shared" si="1606"/>
        <v>0</v>
      </c>
      <c r="AX1304" s="13">
        <f t="shared" si="1607"/>
        <v>0</v>
      </c>
      <c r="AY1304" s="13">
        <f t="shared" si="1608"/>
        <v>0</v>
      </c>
      <c r="AZ1304" s="13">
        <f t="shared" si="1609"/>
        <v>0</v>
      </c>
      <c r="BA1304" s="13">
        <f t="shared" si="1610"/>
        <v>0</v>
      </c>
      <c r="BB1304" s="13">
        <f t="shared" si="1611"/>
        <v>0</v>
      </c>
      <c r="BC1304" s="13">
        <f t="shared" si="1612"/>
        <v>0</v>
      </c>
      <c r="BD1304" s="13">
        <f t="shared" si="1613"/>
        <v>1.4096178068805108E-2</v>
      </c>
      <c r="BE1304" s="13">
        <f t="shared" si="1614"/>
        <v>0</v>
      </c>
      <c r="BF1304" s="13">
        <f t="shared" si="1615"/>
        <v>0</v>
      </c>
      <c r="BG1304" s="13">
        <f t="shared" si="1616"/>
        <v>0</v>
      </c>
      <c r="BH1304" s="13">
        <f t="shared" si="1617"/>
        <v>0</v>
      </c>
      <c r="BI1304" s="13">
        <f t="shared" si="1618"/>
        <v>0</v>
      </c>
      <c r="BJ1304" s="14">
        <f t="shared" si="1619"/>
        <v>0</v>
      </c>
      <c r="BK1304" s="14">
        <f t="shared" si="1620"/>
        <v>0.12471864542073867</v>
      </c>
      <c r="BL1304" s="14">
        <f t="shared" si="1621"/>
        <v>0.68216874615212109</v>
      </c>
      <c r="BM1304" s="14">
        <f t="shared" si="1622"/>
        <v>0.33982433586906208</v>
      </c>
      <c r="BN1304" s="14">
        <f t="shared" si="1623"/>
        <v>0.65457605441860123</v>
      </c>
    </row>
    <row r="1305" spans="1:66" x14ac:dyDescent="0.25">
      <c r="A1305" t="s">
        <v>22</v>
      </c>
      <c r="B1305" t="s">
        <v>291</v>
      </c>
      <c r="C1305" t="s">
        <v>175</v>
      </c>
      <c r="D1305" s="7" t="s">
        <v>507</v>
      </c>
      <c r="E1305" s="10">
        <f>VLOOKUP(A1305,home!$A$2:$E$405,3,FALSE)</f>
        <v>1.6949152542372901</v>
      </c>
      <c r="F1305" s="10">
        <f>VLOOKUP(B1305,home!$B$2:$E$405,3,FALSE)</f>
        <v>1.57</v>
      </c>
      <c r="G1305" s="10">
        <f>VLOOKUP(C1305,away!$B$2:$E$405,4,FALSE)</f>
        <v>0</v>
      </c>
      <c r="H1305" s="10">
        <f>VLOOKUP(A1305,away!$A$2:$E$405,3,FALSE)</f>
        <v>1.55932203389831</v>
      </c>
      <c r="I1305" s="10">
        <f>VLOOKUP(C1305,away!$B$2:$E$405,3,FALSE)</f>
        <v>0</v>
      </c>
      <c r="J1305" s="10">
        <f>VLOOKUP(B1305,home!$B$2:$E$405,4,FALSE)</f>
        <v>0.21</v>
      </c>
      <c r="K1305" s="12">
        <f t="shared" si="1568"/>
        <v>0</v>
      </c>
      <c r="L1305" s="12">
        <f t="shared" si="1569"/>
        <v>0</v>
      </c>
      <c r="M1305" s="13">
        <f t="shared" si="1570"/>
        <v>1</v>
      </c>
      <c r="N1305" s="13">
        <f t="shared" si="1571"/>
        <v>0</v>
      </c>
      <c r="O1305" s="13">
        <f t="shared" si="1572"/>
        <v>0</v>
      </c>
      <c r="P1305" s="13">
        <f t="shared" si="1573"/>
        <v>0</v>
      </c>
      <c r="Q1305" s="13">
        <f t="shared" si="1574"/>
        <v>0</v>
      </c>
      <c r="R1305" s="13">
        <f t="shared" si="1575"/>
        <v>0</v>
      </c>
      <c r="S1305" s="13">
        <f t="shared" si="1576"/>
        <v>0</v>
      </c>
      <c r="T1305" s="13">
        <f t="shared" si="1577"/>
        <v>0</v>
      </c>
      <c r="U1305" s="13">
        <f t="shared" si="1578"/>
        <v>0</v>
      </c>
      <c r="V1305" s="13">
        <f t="shared" si="1579"/>
        <v>0</v>
      </c>
      <c r="W1305" s="13">
        <f t="shared" si="1580"/>
        <v>0</v>
      </c>
      <c r="X1305" s="13">
        <f t="shared" si="1581"/>
        <v>0</v>
      </c>
      <c r="Y1305" s="13">
        <f t="shared" si="1582"/>
        <v>0</v>
      </c>
      <c r="Z1305" s="13">
        <f t="shared" si="1583"/>
        <v>0</v>
      </c>
      <c r="AA1305" s="13">
        <f t="shared" si="1584"/>
        <v>0</v>
      </c>
      <c r="AB1305" s="13">
        <f t="shared" si="1585"/>
        <v>0</v>
      </c>
      <c r="AC1305" s="13">
        <f t="shared" si="1586"/>
        <v>0</v>
      </c>
      <c r="AD1305" s="13">
        <f t="shared" si="1587"/>
        <v>0</v>
      </c>
      <c r="AE1305" s="13">
        <f t="shared" si="1588"/>
        <v>0</v>
      </c>
      <c r="AF1305" s="13">
        <f t="shared" si="1589"/>
        <v>0</v>
      </c>
      <c r="AG1305" s="13">
        <f t="shared" si="1590"/>
        <v>0</v>
      </c>
      <c r="AH1305" s="13">
        <f t="shared" si="1591"/>
        <v>0</v>
      </c>
      <c r="AI1305" s="13">
        <f t="shared" si="1592"/>
        <v>0</v>
      </c>
      <c r="AJ1305" s="13">
        <f t="shared" si="1593"/>
        <v>0</v>
      </c>
      <c r="AK1305" s="13">
        <f t="shared" si="1594"/>
        <v>0</v>
      </c>
      <c r="AL1305" s="13">
        <f t="shared" si="1595"/>
        <v>0</v>
      </c>
      <c r="AM1305" s="13">
        <f t="shared" si="1596"/>
        <v>0</v>
      </c>
      <c r="AN1305" s="13">
        <f t="shared" si="1597"/>
        <v>0</v>
      </c>
      <c r="AO1305" s="13">
        <f t="shared" si="1598"/>
        <v>0</v>
      </c>
      <c r="AP1305" s="13">
        <f t="shared" si="1599"/>
        <v>0</v>
      </c>
      <c r="AQ1305" s="13">
        <f t="shared" si="1600"/>
        <v>0</v>
      </c>
      <c r="AR1305" s="13">
        <f t="shared" si="1601"/>
        <v>0</v>
      </c>
      <c r="AS1305" s="13">
        <f t="shared" si="1602"/>
        <v>0</v>
      </c>
      <c r="AT1305" s="13">
        <f t="shared" si="1603"/>
        <v>0</v>
      </c>
      <c r="AU1305" s="13">
        <f t="shared" si="1604"/>
        <v>0</v>
      </c>
      <c r="AV1305" s="13">
        <f t="shared" si="1605"/>
        <v>0</v>
      </c>
      <c r="AW1305" s="13">
        <f t="shared" si="1606"/>
        <v>0</v>
      </c>
      <c r="AX1305" s="13">
        <f t="shared" si="1607"/>
        <v>0</v>
      </c>
      <c r="AY1305" s="13">
        <f t="shared" si="1608"/>
        <v>0</v>
      </c>
      <c r="AZ1305" s="13">
        <f t="shared" si="1609"/>
        <v>0</v>
      </c>
      <c r="BA1305" s="13">
        <f t="shared" si="1610"/>
        <v>0</v>
      </c>
      <c r="BB1305" s="13">
        <f t="shared" si="1611"/>
        <v>0</v>
      </c>
      <c r="BC1305" s="13">
        <f t="shared" si="1612"/>
        <v>0</v>
      </c>
      <c r="BD1305" s="13">
        <f t="shared" si="1613"/>
        <v>0</v>
      </c>
      <c r="BE1305" s="13">
        <f t="shared" si="1614"/>
        <v>0</v>
      </c>
      <c r="BF1305" s="13">
        <f t="shared" si="1615"/>
        <v>0</v>
      </c>
      <c r="BG1305" s="13">
        <f t="shared" si="1616"/>
        <v>0</v>
      </c>
      <c r="BH1305" s="13">
        <f t="shared" si="1617"/>
        <v>0</v>
      </c>
      <c r="BI1305" s="13">
        <f t="shared" si="1618"/>
        <v>0</v>
      </c>
      <c r="BJ1305" s="14">
        <f t="shared" si="1619"/>
        <v>0</v>
      </c>
      <c r="BK1305" s="14">
        <f t="shared" si="1620"/>
        <v>1</v>
      </c>
      <c r="BL1305" s="14">
        <f t="shared" si="1621"/>
        <v>0</v>
      </c>
      <c r="BM1305" s="14">
        <f t="shared" si="1622"/>
        <v>0</v>
      </c>
      <c r="BN1305" s="14">
        <f t="shared" si="1623"/>
        <v>1</v>
      </c>
    </row>
    <row r="1306" spans="1:66" x14ac:dyDescent="0.25">
      <c r="A1306" t="s">
        <v>25</v>
      </c>
      <c r="B1306" t="s">
        <v>477</v>
      </c>
      <c r="C1306" t="s">
        <v>260</v>
      </c>
      <c r="D1306" s="7" t="s">
        <v>507</v>
      </c>
      <c r="E1306" s="10">
        <f>VLOOKUP(A1306,home!$A$2:$E$405,3,FALSE)</f>
        <v>1.45</v>
      </c>
      <c r="F1306" s="10">
        <f>VLOOKUP(B1306,home!$B$2:$E$405,3,FALSE)</f>
        <v>0.86</v>
      </c>
      <c r="G1306" s="10">
        <f>VLOOKUP(C1306,away!$B$2:$E$405,4,FALSE)</f>
        <v>1.1499999999999999</v>
      </c>
      <c r="H1306" s="10">
        <f>VLOOKUP(A1306,away!$A$2:$E$405,3,FALSE)</f>
        <v>1.31666666666667</v>
      </c>
      <c r="I1306" s="10">
        <f>VLOOKUP(C1306,away!$B$2:$E$405,3,FALSE)</f>
        <v>1.61</v>
      </c>
      <c r="J1306" s="10">
        <f>VLOOKUP(B1306,home!$B$2:$E$405,4,FALSE)</f>
        <v>1.33</v>
      </c>
      <c r="K1306" s="12">
        <f t="shared" si="1568"/>
        <v>1.4340499999999998</v>
      </c>
      <c r="L1306" s="12">
        <f t="shared" si="1569"/>
        <v>2.8193783333333409</v>
      </c>
      <c r="M1306" s="13">
        <f t="shared" si="1570"/>
        <v>1.4215415091819445E-2</v>
      </c>
      <c r="N1306" s="13">
        <f t="shared" si="1571"/>
        <v>2.0385616012423672E-2</v>
      </c>
      <c r="O1306" s="13">
        <f t="shared" si="1572"/>
        <v>4.0078633309215524E-2</v>
      </c>
      <c r="P1306" s="13">
        <f t="shared" si="1573"/>
        <v>5.7474764097080508E-2</v>
      </c>
      <c r="Q1306" s="13">
        <f t="shared" si="1574"/>
        <v>1.4616996321308083E-2</v>
      </c>
      <c r="R1306" s="13">
        <f t="shared" si="1575"/>
        <v>5.6498415190807109E-2</v>
      </c>
      <c r="S1306" s="13">
        <f t="shared" si="1576"/>
        <v>5.8094478541045859E-2</v>
      </c>
      <c r="T1306" s="13">
        <f t="shared" si="1577"/>
        <v>4.1210842726709149E-2</v>
      </c>
      <c r="U1306" s="13">
        <f t="shared" si="1578"/>
        <v>8.1021552304376923E-2</v>
      </c>
      <c r="V1306" s="13">
        <f t="shared" si="1579"/>
        <v>2.6098166657053831E-2</v>
      </c>
      <c r="W1306" s="13">
        <f t="shared" si="1580"/>
        <v>6.98716785819062E-3</v>
      </c>
      <c r="X1306" s="13">
        <f t="shared" si="1581"/>
        <v>1.9699469670745758E-2</v>
      </c>
      <c r="Y1306" s="13">
        <f t="shared" si="1582"/>
        <v>2.7770128983928947E-2</v>
      </c>
      <c r="Z1306" s="13">
        <f t="shared" si="1583"/>
        <v>5.3096802552210949E-2</v>
      </c>
      <c r="AA1306" s="13">
        <f t="shared" si="1584"/>
        <v>7.6143469699998093E-2</v>
      </c>
      <c r="AB1306" s="13">
        <f t="shared" si="1585"/>
        <v>5.4596771361641136E-2</v>
      </c>
      <c r="AC1306" s="13">
        <f t="shared" si="1586"/>
        <v>6.5948917174236182E-3</v>
      </c>
      <c r="AD1306" s="13">
        <f t="shared" si="1587"/>
        <v>2.5049870167595631E-3</v>
      </c>
      <c r="AE1306" s="13">
        <f t="shared" si="1588"/>
        <v>7.0625061203332326E-3</v>
      </c>
      <c r="AF1306" s="13">
        <f t="shared" si="1589"/>
        <v>9.9559383673508191E-3</v>
      </c>
      <c r="AG1306" s="13">
        <f t="shared" si="1590"/>
        <v>9.3565189736370038E-3</v>
      </c>
      <c r="AH1306" s="13">
        <f t="shared" si="1591"/>
        <v>3.7424993671245486E-2</v>
      </c>
      <c r="AI1306" s="13">
        <f t="shared" si="1592"/>
        <v>5.3669312174249584E-2</v>
      </c>
      <c r="AJ1306" s="13">
        <f t="shared" si="1593"/>
        <v>3.8482238561741308E-2</v>
      </c>
      <c r="AK1306" s="13">
        <f t="shared" si="1594"/>
        <v>1.8395151403155046E-2</v>
      </c>
      <c r="AL1306" s="13">
        <f t="shared" si="1595"/>
        <v>1.0665600497950681E-3</v>
      </c>
      <c r="AM1306" s="13">
        <f t="shared" si="1596"/>
        <v>7.1845532627681005E-4</v>
      </c>
      <c r="AN1306" s="13">
        <f t="shared" si="1597"/>
        <v>2.0255973803727737E-3</v>
      </c>
      <c r="AO1306" s="13">
        <f t="shared" si="1598"/>
        <v>2.8554626831398876E-3</v>
      </c>
      <c r="AP1306" s="13">
        <f t="shared" si="1599"/>
        <v>2.6835432068288284E-3</v>
      </c>
      <c r="AQ1306" s="13">
        <f t="shared" si="1600"/>
        <v>1.8914808934742673E-3</v>
      </c>
      <c r="AR1306" s="13">
        <f t="shared" si="1601"/>
        <v>2.1103043256369393E-2</v>
      </c>
      <c r="AS1306" s="13">
        <f t="shared" si="1602"/>
        <v>3.0262819181796526E-2</v>
      </c>
      <c r="AT1306" s="13">
        <f t="shared" si="1603"/>
        <v>2.1699197923827653E-2</v>
      </c>
      <c r="AU1306" s="13">
        <f t="shared" si="1604"/>
        <v>1.0372578260888351E-2</v>
      </c>
      <c r="AV1306" s="13">
        <f t="shared" si="1605"/>
        <v>3.7186989637567323E-3</v>
      </c>
      <c r="AW1306" s="13">
        <f t="shared" si="1606"/>
        <v>1.1978445554701336E-4</v>
      </c>
      <c r="AX1306" s="13">
        <f t="shared" si="1607"/>
        <v>1.7171681010787651E-4</v>
      </c>
      <c r="AY1306" s="13">
        <f t="shared" si="1608"/>
        <v>4.8413465388726264E-4</v>
      </c>
      <c r="AZ1306" s="13">
        <f t="shared" si="1609"/>
        <v>6.8247937679279244E-4</v>
      </c>
      <c r="BA1306" s="13">
        <f t="shared" si="1610"/>
        <v>6.4138918929214676E-4</v>
      </c>
      <c r="BB1306" s="13">
        <f t="shared" si="1611"/>
        <v>4.5207969588112874E-4</v>
      </c>
      <c r="BC1306" s="13">
        <f t="shared" si="1612"/>
        <v>2.5491673990143618E-4</v>
      </c>
      <c r="BD1306" s="13">
        <f t="shared" si="1613"/>
        <v>9.9162438207340293E-3</v>
      </c>
      <c r="BE1306" s="13">
        <f t="shared" si="1614"/>
        <v>1.4220389451123631E-2</v>
      </c>
      <c r="BF1306" s="13">
        <f t="shared" si="1615"/>
        <v>1.0196374746191922E-2</v>
      </c>
      <c r="BG1306" s="13">
        <f t="shared" si="1616"/>
        <v>4.8740370682588434E-3</v>
      </c>
      <c r="BH1306" s="13">
        <f t="shared" si="1617"/>
        <v>1.7474032144341471E-3</v>
      </c>
      <c r="BI1306" s="13">
        <f t="shared" si="1618"/>
        <v>5.0117271593185756E-4</v>
      </c>
      <c r="BJ1306" s="14">
        <f t="shared" si="1619"/>
        <v>0.1724114280073421</v>
      </c>
      <c r="BK1306" s="14">
        <f t="shared" si="1620"/>
        <v>0.16402841080810562</v>
      </c>
      <c r="BL1306" s="14">
        <f t="shared" si="1621"/>
        <v>0.58492249627974335</v>
      </c>
      <c r="BM1306" s="14">
        <f t="shared" si="1622"/>
        <v>0.77082494742640728</v>
      </c>
      <c r="BN1306" s="14">
        <f t="shared" si="1623"/>
        <v>0.20326984002265436</v>
      </c>
    </row>
    <row r="1307" spans="1:66" x14ac:dyDescent="0.25">
      <c r="A1307" t="s">
        <v>25</v>
      </c>
      <c r="B1307" t="s">
        <v>265</v>
      </c>
      <c r="C1307" t="s">
        <v>476</v>
      </c>
      <c r="D1307" s="7" t="s">
        <v>507</v>
      </c>
      <c r="E1307" s="10">
        <f>VLOOKUP(A1307,home!$A$2:$E$405,3,FALSE)</f>
        <v>1.45</v>
      </c>
      <c r="F1307" s="10">
        <f>VLOOKUP(B1307,home!$B$2:$E$405,3,FALSE)</f>
        <v>1.1499999999999999</v>
      </c>
      <c r="G1307" s="10">
        <f>VLOOKUP(C1307,away!$B$2:$E$405,4,FALSE)</f>
        <v>0</v>
      </c>
      <c r="H1307" s="10">
        <f>VLOOKUP(A1307,away!$A$2:$E$405,3,FALSE)</f>
        <v>1.31666666666667</v>
      </c>
      <c r="I1307" s="10">
        <f>VLOOKUP(C1307,away!$B$2:$E$405,3,FALSE)</f>
        <v>0.92</v>
      </c>
      <c r="J1307" s="10">
        <f>VLOOKUP(B1307,home!$B$2:$E$405,4,FALSE)</f>
        <v>0.76</v>
      </c>
      <c r="K1307" s="12">
        <f t="shared" si="1568"/>
        <v>0</v>
      </c>
      <c r="L1307" s="12">
        <f t="shared" si="1569"/>
        <v>0.92061333333333573</v>
      </c>
      <c r="M1307" s="13">
        <f t="shared" si="1570"/>
        <v>0.3982746910143295</v>
      </c>
      <c r="N1307" s="13">
        <f t="shared" si="1571"/>
        <v>0</v>
      </c>
      <c r="O1307" s="13">
        <f t="shared" si="1572"/>
        <v>0.36665699087700621</v>
      </c>
      <c r="P1307" s="13">
        <f t="shared" si="1573"/>
        <v>0</v>
      </c>
      <c r="Q1307" s="13">
        <f t="shared" si="1574"/>
        <v>0</v>
      </c>
      <c r="R1307" s="13">
        <f t="shared" si="1575"/>
        <v>0.16877465728062555</v>
      </c>
      <c r="S1307" s="13">
        <f t="shared" si="1576"/>
        <v>0</v>
      </c>
      <c r="T1307" s="13">
        <f t="shared" si="1577"/>
        <v>0</v>
      </c>
      <c r="U1307" s="13">
        <f t="shared" si="1578"/>
        <v>0</v>
      </c>
      <c r="V1307" s="13">
        <f t="shared" si="1579"/>
        <v>0</v>
      </c>
      <c r="W1307" s="13">
        <f t="shared" si="1580"/>
        <v>0</v>
      </c>
      <c r="X1307" s="13">
        <f t="shared" si="1581"/>
        <v>0</v>
      </c>
      <c r="Y1307" s="13">
        <f t="shared" si="1582"/>
        <v>0</v>
      </c>
      <c r="Z1307" s="13">
        <f t="shared" si="1583"/>
        <v>5.1792066607102685E-2</v>
      </c>
      <c r="AA1307" s="13">
        <f t="shared" si="1584"/>
        <v>0</v>
      </c>
      <c r="AB1307" s="13">
        <f t="shared" si="1585"/>
        <v>0</v>
      </c>
      <c r="AC1307" s="13">
        <f t="shared" si="1586"/>
        <v>0</v>
      </c>
      <c r="AD1307" s="13">
        <f t="shared" si="1587"/>
        <v>0</v>
      </c>
      <c r="AE1307" s="13">
        <f t="shared" si="1588"/>
        <v>0</v>
      </c>
      <c r="AF1307" s="13">
        <f t="shared" si="1589"/>
        <v>0</v>
      </c>
      <c r="AG1307" s="13">
        <f t="shared" si="1590"/>
        <v>0</v>
      </c>
      <c r="AH1307" s="13">
        <f t="shared" si="1591"/>
        <v>1.1920116769846736E-2</v>
      </c>
      <c r="AI1307" s="13">
        <f t="shared" si="1592"/>
        <v>0</v>
      </c>
      <c r="AJ1307" s="13">
        <f t="shared" si="1593"/>
        <v>0</v>
      </c>
      <c r="AK1307" s="13">
        <f t="shared" si="1594"/>
        <v>0</v>
      </c>
      <c r="AL1307" s="13">
        <f t="shared" si="1595"/>
        <v>0</v>
      </c>
      <c r="AM1307" s="13">
        <f t="shared" si="1596"/>
        <v>0</v>
      </c>
      <c r="AN1307" s="13">
        <f t="shared" si="1597"/>
        <v>0</v>
      </c>
      <c r="AO1307" s="13">
        <f t="shared" si="1598"/>
        <v>0</v>
      </c>
      <c r="AP1307" s="13">
        <f t="shared" si="1599"/>
        <v>0</v>
      </c>
      <c r="AQ1307" s="13">
        <f t="shared" si="1600"/>
        <v>0</v>
      </c>
      <c r="AR1307" s="13">
        <f t="shared" si="1601"/>
        <v>2.1947636866422402E-3</v>
      </c>
      <c r="AS1307" s="13">
        <f t="shared" si="1602"/>
        <v>0</v>
      </c>
      <c r="AT1307" s="13">
        <f t="shared" si="1603"/>
        <v>0</v>
      </c>
      <c r="AU1307" s="13">
        <f t="shared" si="1604"/>
        <v>0</v>
      </c>
      <c r="AV1307" s="13">
        <f t="shared" si="1605"/>
        <v>0</v>
      </c>
      <c r="AW1307" s="13">
        <f t="shared" si="1606"/>
        <v>0</v>
      </c>
      <c r="AX1307" s="13">
        <f t="shared" si="1607"/>
        <v>0</v>
      </c>
      <c r="AY1307" s="13">
        <f t="shared" si="1608"/>
        <v>0</v>
      </c>
      <c r="AZ1307" s="13">
        <f t="shared" si="1609"/>
        <v>0</v>
      </c>
      <c r="BA1307" s="13">
        <f t="shared" si="1610"/>
        <v>0</v>
      </c>
      <c r="BB1307" s="13">
        <f t="shared" si="1611"/>
        <v>0</v>
      </c>
      <c r="BC1307" s="13">
        <f t="shared" si="1612"/>
        <v>0</v>
      </c>
      <c r="BD1307" s="13">
        <f t="shared" si="1613"/>
        <v>3.3675478557311213E-4</v>
      </c>
      <c r="BE1307" s="13">
        <f t="shared" si="1614"/>
        <v>0</v>
      </c>
      <c r="BF1307" s="13">
        <f t="shared" si="1615"/>
        <v>0</v>
      </c>
      <c r="BG1307" s="13">
        <f t="shared" si="1616"/>
        <v>0</v>
      </c>
      <c r="BH1307" s="13">
        <f t="shared" si="1617"/>
        <v>0</v>
      </c>
      <c r="BI1307" s="13">
        <f t="shared" si="1618"/>
        <v>0</v>
      </c>
      <c r="BJ1307" s="14">
        <f t="shared" si="1619"/>
        <v>0</v>
      </c>
      <c r="BK1307" s="14">
        <f t="shared" si="1620"/>
        <v>0.3982746910143295</v>
      </c>
      <c r="BL1307" s="14">
        <f t="shared" si="1621"/>
        <v>0.54988328339969395</v>
      </c>
      <c r="BM1307" s="14">
        <f t="shared" si="1622"/>
        <v>6.6243701849164782E-2</v>
      </c>
      <c r="BN1307" s="14">
        <f t="shared" si="1623"/>
        <v>0.93370633917196122</v>
      </c>
    </row>
    <row r="1308" spans="1:66" x14ac:dyDescent="0.25">
      <c r="A1308" t="s">
        <v>178</v>
      </c>
      <c r="B1308" t="s">
        <v>465</v>
      </c>
      <c r="C1308" t="s">
        <v>181</v>
      </c>
      <c r="D1308" s="7" t="s">
        <v>507</v>
      </c>
      <c r="E1308" s="10">
        <f>VLOOKUP(A1308,home!$A$2:$E$405,3,FALSE)</f>
        <v>1.85245901639344</v>
      </c>
      <c r="F1308" s="10">
        <f>VLOOKUP(B1308,home!$B$2:$E$405,3,FALSE)</f>
        <v>0.54</v>
      </c>
      <c r="G1308" s="10">
        <f>VLOOKUP(C1308,away!$B$2:$E$405,4,FALSE)</f>
        <v>0.4</v>
      </c>
      <c r="H1308" s="10">
        <f>VLOOKUP(A1308,away!$A$2:$E$405,3,FALSE)</f>
        <v>1.36065573770492</v>
      </c>
      <c r="I1308" s="10">
        <f>VLOOKUP(C1308,away!$B$2:$E$405,3,FALSE)</f>
        <v>1.08</v>
      </c>
      <c r="J1308" s="10">
        <f>VLOOKUP(B1308,home!$B$2:$E$405,4,FALSE)</f>
        <v>0.55000000000000004</v>
      </c>
      <c r="K1308" s="12">
        <f t="shared" si="1568"/>
        <v>0.40013114754098311</v>
      </c>
      <c r="L1308" s="12">
        <f t="shared" si="1569"/>
        <v>0.80822950819672257</v>
      </c>
      <c r="M1308" s="13">
        <f t="shared" si="1570"/>
        <v>0.29868652834308257</v>
      </c>
      <c r="N1308" s="13">
        <f t="shared" si="1571"/>
        <v>0.11951378334095002</v>
      </c>
      <c r="O1308" s="13">
        <f t="shared" si="1572"/>
        <v>0.24140726590771608</v>
      </c>
      <c r="P1308" s="13">
        <f t="shared" si="1573"/>
        <v>9.6594566332385681E-2</v>
      </c>
      <c r="Q1308" s="13">
        <f t="shared" si="1574"/>
        <v>2.3910593637589374E-2</v>
      </c>
      <c r="R1308" s="13">
        <f t="shared" si="1575"/>
        <v>9.7556237899854376E-2</v>
      </c>
      <c r="S1308" s="13">
        <f t="shared" si="1576"/>
        <v>7.8096175752395153E-3</v>
      </c>
      <c r="T1308" s="13">
        <f t="shared" si="1577"/>
        <v>1.9325247336400543E-2</v>
      </c>
      <c r="U1308" s="13">
        <f t="shared" si="1578"/>
        <v>3.9035289420649877E-2</v>
      </c>
      <c r="V1308" s="13">
        <f t="shared" si="1579"/>
        <v>2.8062368303234951E-4</v>
      </c>
      <c r="W1308" s="13">
        <f t="shared" si="1580"/>
        <v>3.1891244235315894E-3</v>
      </c>
      <c r="X1308" s="13">
        <f t="shared" si="1581"/>
        <v>2.577544464409093E-3</v>
      </c>
      <c r="Y1308" s="13">
        <f t="shared" si="1582"/>
        <v>1.0416237474122727E-3</v>
      </c>
      <c r="Z1308" s="13">
        <f t="shared" si="1583"/>
        <v>2.628261005977393E-2</v>
      </c>
      <c r="AA1308" s="13">
        <f t="shared" si="1584"/>
        <v>1.0516490923589529E-2</v>
      </c>
      <c r="AB1308" s="13">
        <f t="shared" si="1585"/>
        <v>2.1039877906801055E-3</v>
      </c>
      <c r="AC1308" s="13">
        <f t="shared" si="1586"/>
        <v>5.672067617904677E-6</v>
      </c>
      <c r="AD1308" s="13">
        <f t="shared" si="1587"/>
        <v>3.190170038096678E-4</v>
      </c>
      <c r="AE1308" s="13">
        <f t="shared" si="1588"/>
        <v>2.5783895609547979E-4</v>
      </c>
      <c r="AF1308" s="13">
        <f t="shared" si="1589"/>
        <v>1.0419652633950295E-4</v>
      </c>
      <c r="AG1308" s="13">
        <f t="shared" si="1590"/>
        <v>2.8071569079727782E-5</v>
      </c>
      <c r="AH1308" s="13">
        <f t="shared" si="1591"/>
        <v>5.3105952506843287E-3</v>
      </c>
      <c r="AI1308" s="13">
        <f t="shared" si="1592"/>
        <v>2.1249345717820152E-3</v>
      </c>
      <c r="AJ1308" s="13">
        <f t="shared" si="1593"/>
        <v>4.2512625432832257E-4</v>
      </c>
      <c r="AK1308" s="13">
        <f t="shared" si="1594"/>
        <v>5.6702085331397195E-5</v>
      </c>
      <c r="AL1308" s="13">
        <f t="shared" si="1595"/>
        <v>7.3373367697406456E-8</v>
      </c>
      <c r="AM1308" s="13">
        <f t="shared" si="1596"/>
        <v>2.5529727963889712E-5</v>
      </c>
      <c r="AN1308" s="13">
        <f t="shared" si="1597"/>
        <v>2.0633879476650696E-5</v>
      </c>
      <c r="AO1308" s="13">
        <f t="shared" si="1598"/>
        <v>8.3384551308019178E-6</v>
      </c>
      <c r="AP1308" s="13">
        <f t="shared" si="1599"/>
        <v>2.2464618298294912E-6</v>
      </c>
      <c r="AQ1308" s="13">
        <f t="shared" si="1600"/>
        <v>4.5391418497644974E-7</v>
      </c>
      <c r="AR1308" s="13">
        <f t="shared" si="1601"/>
        <v>8.5843595753848942E-4</v>
      </c>
      <c r="AS1308" s="13">
        <f t="shared" si="1602"/>
        <v>3.434869647803184E-4</v>
      </c>
      <c r="AT1308" s="13">
        <f t="shared" si="1603"/>
        <v>6.8719916691459019E-5</v>
      </c>
      <c r="AU1308" s="13">
        <f t="shared" si="1604"/>
        <v>9.1656597082247544E-6</v>
      </c>
      <c r="AV1308" s="13">
        <f t="shared" si="1605"/>
        <v>9.1686648425553082E-7</v>
      </c>
      <c r="AW1308" s="13">
        <f t="shared" si="1606"/>
        <v>6.5913293709204133E-10</v>
      </c>
      <c r="AX1308" s="13">
        <f t="shared" si="1607"/>
        <v>1.7025398911000519E-6</v>
      </c>
      <c r="AY1308" s="13">
        <f t="shared" si="1608"/>
        <v>1.3760429788690965E-6</v>
      </c>
      <c r="AZ1308" s="13">
        <f t="shared" si="1609"/>
        <v>5.5607927003446136E-7</v>
      </c>
      <c r="BA1308" s="13">
        <f t="shared" si="1610"/>
        <v>1.4981322497944843E-7</v>
      </c>
      <c r="BB1308" s="13">
        <f t="shared" si="1611"/>
        <v>3.0270867286626137E-8</v>
      </c>
      <c r="BC1308" s="13">
        <f t="shared" si="1612"/>
        <v>4.8931616359516217E-9</v>
      </c>
      <c r="BD1308" s="13">
        <f t="shared" si="1613"/>
        <v>1.1563554529661926E-4</v>
      </c>
      <c r="BE1308" s="13">
        <f t="shared" si="1614"/>
        <v>4.6269383436063601E-5</v>
      </c>
      <c r="BF1308" s="13">
        <f t="shared" si="1615"/>
        <v>9.2569107451429408E-6</v>
      </c>
      <c r="BG1308" s="13">
        <f t="shared" si="1616"/>
        <v>1.2346594397128341E-6</v>
      </c>
      <c r="BH1308" s="13">
        <f t="shared" si="1617"/>
        <v>1.235064246086509E-7</v>
      </c>
      <c r="BI1308" s="13">
        <f t="shared" si="1618"/>
        <v>9.8837534814686796E-9</v>
      </c>
      <c r="BJ1308" s="14">
        <f t="shared" si="1619"/>
        <v>0.1703280630835973</v>
      </c>
      <c r="BK1308" s="14">
        <f t="shared" si="1620"/>
        <v>0.40337845741770462</v>
      </c>
      <c r="BL1308" s="14">
        <f t="shared" si="1621"/>
        <v>0.39998988535891433</v>
      </c>
      <c r="BM1308" s="14">
        <f t="shared" si="1622"/>
        <v>0.12230866507456623</v>
      </c>
      <c r="BN1308" s="14">
        <f t="shared" si="1623"/>
        <v>0.87766897546157818</v>
      </c>
    </row>
    <row r="1309" spans="1:66" x14ac:dyDescent="0.25">
      <c r="A1309" t="s">
        <v>178</v>
      </c>
      <c r="B1309" t="s">
        <v>468</v>
      </c>
      <c r="C1309" t="s">
        <v>182</v>
      </c>
      <c r="D1309" s="7" t="s">
        <v>507</v>
      </c>
      <c r="E1309" s="10">
        <f>VLOOKUP(A1309,home!$A$2:$E$405,3,FALSE)</f>
        <v>1.85245901639344</v>
      </c>
      <c r="F1309" s="10">
        <f>VLOOKUP(B1309,home!$B$2:$E$405,3,FALSE)</f>
        <v>0.36</v>
      </c>
      <c r="G1309" s="10">
        <f>VLOOKUP(C1309,away!$B$2:$E$405,4,FALSE)</f>
        <v>0.18</v>
      </c>
      <c r="H1309" s="10">
        <f>VLOOKUP(A1309,away!$A$2:$E$405,3,FALSE)</f>
        <v>1.36065573770492</v>
      </c>
      <c r="I1309" s="10">
        <f>VLOOKUP(C1309,away!$B$2:$E$405,3,FALSE)</f>
        <v>0.54</v>
      </c>
      <c r="J1309" s="10">
        <f>VLOOKUP(B1309,home!$B$2:$E$405,4,FALSE)</f>
        <v>0.73</v>
      </c>
      <c r="K1309" s="12">
        <f t="shared" si="1568"/>
        <v>0.1200393442622949</v>
      </c>
      <c r="L1309" s="12">
        <f t="shared" si="1569"/>
        <v>0.53637049180327945</v>
      </c>
      <c r="M1309" s="13">
        <f t="shared" si="1570"/>
        <v>0.51871025042204311</v>
      </c>
      <c r="N1309" s="13">
        <f t="shared" si="1571"/>
        <v>6.2265638322792839E-2</v>
      </c>
      <c r="O1309" s="13">
        <f t="shared" si="1572"/>
        <v>0.27822087212227353</v>
      </c>
      <c r="P1309" s="13">
        <f t="shared" si="1573"/>
        <v>3.3397451049641515E-2</v>
      </c>
      <c r="Q1309" s="13">
        <f t="shared" si="1574"/>
        <v>3.7371631971706365E-3</v>
      </c>
      <c r="R1309" s="13">
        <f t="shared" si="1575"/>
        <v>7.4614733005080577E-2</v>
      </c>
      <c r="S1309" s="13">
        <f t="shared" si="1576"/>
        <v>5.3757841478247067E-4</v>
      </c>
      <c r="T1309" s="13">
        <f t="shared" si="1577"/>
        <v>2.0045040620155306E-3</v>
      </c>
      <c r="U1309" s="13">
        <f t="shared" si="1578"/>
        <v>8.9567036222360855E-3</v>
      </c>
      <c r="V1309" s="13">
        <f t="shared" si="1579"/>
        <v>3.8458098242352233E-6</v>
      </c>
      <c r="W1309" s="13">
        <f t="shared" si="1580"/>
        <v>1.4953553986318165E-4</v>
      </c>
      <c r="X1309" s="13">
        <f t="shared" si="1581"/>
        <v>8.0206451058483625E-5</v>
      </c>
      <c r="Y1309" s="13">
        <f t="shared" si="1582"/>
        <v>2.1510186800017263E-5</v>
      </c>
      <c r="Z1309" s="13">
        <f t="shared" si="1583"/>
        <v>1.334038034590182E-2</v>
      </c>
      <c r="AA1309" s="13">
        <f t="shared" si="1584"/>
        <v>1.6013705089316613E-3</v>
      </c>
      <c r="AB1309" s="13">
        <f t="shared" si="1585"/>
        <v>9.6113732906567053E-5</v>
      </c>
      <c r="AC1309" s="13">
        <f t="shared" si="1586"/>
        <v>1.5475914208199833E-8</v>
      </c>
      <c r="AD1309" s="13">
        <f t="shared" si="1587"/>
        <v>4.4875370372711439E-6</v>
      </c>
      <c r="AE1309" s="13">
        <f t="shared" si="1588"/>
        <v>2.4069824476665552E-6</v>
      </c>
      <c r="AF1309" s="13">
        <f t="shared" si="1589"/>
        <v>6.4551717960838571E-7</v>
      </c>
      <c r="AG1309" s="13">
        <f t="shared" si="1590"/>
        <v>1.1541212236467192E-7</v>
      </c>
      <c r="AH1309" s="13">
        <f t="shared" si="1591"/>
        <v>1.7888465917435404E-3</v>
      </c>
      <c r="AI1309" s="13">
        <f t="shared" si="1592"/>
        <v>2.1473197185873576E-4</v>
      </c>
      <c r="AJ1309" s="13">
        <f t="shared" si="1593"/>
        <v>1.2888142547036103E-5</v>
      </c>
      <c r="AK1309" s="13">
        <f t="shared" si="1594"/>
        <v>5.1569472670173252E-7</v>
      </c>
      <c r="AL1309" s="13">
        <f t="shared" si="1595"/>
        <v>3.9857017423216235E-11</v>
      </c>
      <c r="AM1309" s="13">
        <f t="shared" si="1596"/>
        <v>1.0773620066135794E-7</v>
      </c>
      <c r="AN1309" s="13">
        <f t="shared" si="1597"/>
        <v>5.7786518933749353E-8</v>
      </c>
      <c r="AO1309" s="13">
        <f t="shared" si="1598"/>
        <v>1.5497491790047327E-8</v>
      </c>
      <c r="AP1309" s="13">
        <f t="shared" si="1599"/>
        <v>2.770799097714991E-9</v>
      </c>
      <c r="AQ1309" s="13">
        <f t="shared" si="1600"/>
        <v>3.715437186823681E-10</v>
      </c>
      <c r="AR1309" s="13">
        <f t="shared" si="1601"/>
        <v>1.9189690523482069E-4</v>
      </c>
      <c r="AS1309" s="13">
        <f t="shared" si="1602"/>
        <v>2.3035178670351621E-5</v>
      </c>
      <c r="AT1309" s="13">
        <f t="shared" si="1603"/>
        <v>1.3825638712769057E-6</v>
      </c>
      <c r="AU1309" s="13">
        <f t="shared" si="1604"/>
        <v>5.5320686836273242E-8</v>
      </c>
      <c r="AV1309" s="13">
        <f t="shared" si="1605"/>
        <v>1.6601647429915018E-9</v>
      </c>
      <c r="AW1309" s="13">
        <f t="shared" si="1606"/>
        <v>7.1283790864698635E-14</v>
      </c>
      <c r="AX1309" s="13">
        <f t="shared" si="1607"/>
        <v>2.1554304801167403E-9</v>
      </c>
      <c r="AY1309" s="13">
        <f t="shared" si="1608"/>
        <v>1.1561093066679948E-9</v>
      </c>
      <c r="AZ1309" s="13">
        <f t="shared" si="1609"/>
        <v>3.1005145869793037E-10</v>
      </c>
      <c r="BA1309" s="13">
        <f t="shared" si="1610"/>
        <v>5.5434151128711037E-11</v>
      </c>
      <c r="BB1309" s="13">
        <f t="shared" si="1611"/>
        <v>7.4333107259010141E-12</v>
      </c>
      <c r="BC1309" s="13">
        <f t="shared" si="1612"/>
        <v>7.9740170595562416E-13</v>
      </c>
      <c r="BD1309" s="13">
        <f t="shared" si="1613"/>
        <v>1.7154639572721334E-5</v>
      </c>
      <c r="BE1309" s="13">
        <f t="shared" si="1614"/>
        <v>2.0592316853654839E-6</v>
      </c>
      <c r="BF1309" s="13">
        <f t="shared" si="1615"/>
        <v>1.2359441059770654E-7</v>
      </c>
      <c r="BG1309" s="13">
        <f t="shared" si="1616"/>
        <v>4.9453973342111775E-9</v>
      </c>
      <c r="BH1309" s="13">
        <f t="shared" si="1617"/>
        <v>1.484105632788027E-10</v>
      </c>
      <c r="BI1309" s="13">
        <f t="shared" si="1618"/>
        <v>3.5630213395170588E-12</v>
      </c>
      <c r="BJ1309" s="14">
        <f t="shared" si="1619"/>
        <v>6.8266401056297915E-2</v>
      </c>
      <c r="BK1309" s="14">
        <f t="shared" si="1620"/>
        <v>0.55264914236817198</v>
      </c>
      <c r="BL1309" s="14">
        <f t="shared" si="1621"/>
        <v>0.3657424895839721</v>
      </c>
      <c r="BM1309" s="14">
        <f t="shared" si="1622"/>
        <v>2.9052304079303429E-2</v>
      </c>
      <c r="BN1309" s="14">
        <f t="shared" si="1623"/>
        <v>0.97094610811900228</v>
      </c>
    </row>
    <row r="1310" spans="1:66" x14ac:dyDescent="0.25">
      <c r="A1310" t="s">
        <v>178</v>
      </c>
      <c r="B1310" t="s">
        <v>270</v>
      </c>
      <c r="C1310" t="s">
        <v>179</v>
      </c>
      <c r="D1310" s="7" t="s">
        <v>507</v>
      </c>
      <c r="E1310" s="10">
        <f>VLOOKUP(A1310,home!$A$2:$E$405,3,FALSE)</f>
        <v>1.85245901639344</v>
      </c>
      <c r="F1310" s="10">
        <f>VLOOKUP(B1310,home!$B$2:$E$405,3,FALSE)</f>
        <v>0.18</v>
      </c>
      <c r="G1310" s="10">
        <f>VLOOKUP(C1310,away!$B$2:$E$405,4,FALSE)</f>
        <v>0.81</v>
      </c>
      <c r="H1310" s="10">
        <f>VLOOKUP(A1310,away!$A$2:$E$405,3,FALSE)</f>
        <v>1.36065573770492</v>
      </c>
      <c r="I1310" s="10">
        <f>VLOOKUP(C1310,away!$B$2:$E$405,3,FALSE)</f>
        <v>0.54</v>
      </c>
      <c r="J1310" s="10">
        <f>VLOOKUP(B1310,home!$B$2:$E$405,4,FALSE)</f>
        <v>0.49</v>
      </c>
      <c r="K1310" s="12">
        <f t="shared" si="1568"/>
        <v>0.27008852459016353</v>
      </c>
      <c r="L1310" s="12">
        <f t="shared" si="1569"/>
        <v>0.36002950819672186</v>
      </c>
      <c r="M1310" s="13">
        <f t="shared" si="1570"/>
        <v>0.532528941422171</v>
      </c>
      <c r="N1310" s="13">
        <f t="shared" si="1571"/>
        <v>0.14382995609027577</v>
      </c>
      <c r="O1310" s="13">
        <f t="shared" si="1572"/>
        <v>0.19172613288074511</v>
      </c>
      <c r="P1310" s="13">
        <f t="shared" si="1573"/>
        <v>5.178302835513808E-2</v>
      </c>
      <c r="Q1310" s="13">
        <f t="shared" si="1574"/>
        <v>1.9423410316145296E-2</v>
      </c>
      <c r="R1310" s="13">
        <f t="shared" si="1575"/>
        <v>3.4513532664757006E-2</v>
      </c>
      <c r="S1310" s="13">
        <f t="shared" si="1576"/>
        <v>1.2588433308750662E-3</v>
      </c>
      <c r="T1310" s="13">
        <f t="shared" si="1577"/>
        <v>6.9930008636249243E-3</v>
      </c>
      <c r="U1310" s="13">
        <f t="shared" si="1578"/>
        <v>9.3217091158186334E-3</v>
      </c>
      <c r="V1310" s="13">
        <f t="shared" si="1579"/>
        <v>1.3601080268320464E-5</v>
      </c>
      <c r="W1310" s="13">
        <f t="shared" si="1580"/>
        <v>1.7486800782656822E-3</v>
      </c>
      <c r="X1310" s="13">
        <f t="shared" si="1581"/>
        <v>6.295764285713986E-4</v>
      </c>
      <c r="Y1310" s="13">
        <f t="shared" si="1582"/>
        <v>1.133330459754046E-4</v>
      </c>
      <c r="Z1310" s="13">
        <f t="shared" si="1583"/>
        <v>4.1419633971413201E-3</v>
      </c>
      <c r="AA1310" s="13">
        <f t="shared" si="1584"/>
        <v>1.1186967828403606E-3</v>
      </c>
      <c r="AB1310" s="13">
        <f t="shared" si="1585"/>
        <v>1.510735817705578E-4</v>
      </c>
      <c r="AC1310" s="13">
        <f t="shared" si="1586"/>
        <v>8.2660428195934236E-8</v>
      </c>
      <c r="AD1310" s="13">
        <f t="shared" si="1587"/>
        <v>1.1807460557974742E-4</v>
      </c>
      <c r="AE1310" s="13">
        <f t="shared" si="1588"/>
        <v>4.2510342177398373E-5</v>
      </c>
      <c r="AF1310" s="13">
        <f t="shared" si="1589"/>
        <v>7.6524887937015494E-6</v>
      </c>
      <c r="AG1310" s="13">
        <f t="shared" si="1590"/>
        <v>9.1837392562576479E-7</v>
      </c>
      <c r="AH1310" s="13">
        <f t="shared" si="1591"/>
        <v>3.7280726121040325E-4</v>
      </c>
      <c r="AI1310" s="13">
        <f t="shared" si="1592"/>
        <v>1.0069096313681751E-4</v>
      </c>
      <c r="AJ1310" s="13">
        <f t="shared" si="1593"/>
        <v>1.3597736836592792E-5</v>
      </c>
      <c r="AK1310" s="13">
        <f t="shared" si="1594"/>
        <v>1.2241975599868887E-6</v>
      </c>
      <c r="AL1310" s="13">
        <f t="shared" si="1595"/>
        <v>3.2151546811233737E-10</v>
      </c>
      <c r="AM1310" s="13">
        <f t="shared" si="1596"/>
        <v>6.3781192025198961E-6</v>
      </c>
      <c r="AN1310" s="13">
        <f t="shared" si="1597"/>
        <v>2.2963111197033056E-6</v>
      </c>
      <c r="AO1310" s="13">
        <f t="shared" si="1598"/>
        <v>4.1336988154672239E-7</v>
      </c>
      <c r="AP1310" s="13">
        <f t="shared" si="1599"/>
        <v>4.9608451718867887E-8</v>
      </c>
      <c r="AQ1310" s="13">
        <f t="shared" si="1600"/>
        <v>4.4651266186862073E-9</v>
      </c>
      <c r="AR1310" s="13">
        <f t="shared" si="1601"/>
        <v>2.6844322981149664E-5</v>
      </c>
      <c r="AS1310" s="13">
        <f t="shared" si="1602"/>
        <v>7.2503435876005325E-6</v>
      </c>
      <c r="AT1310" s="13">
        <f t="shared" si="1603"/>
        <v>9.7911730117339045E-7</v>
      </c>
      <c r="AU1310" s="13">
        <f t="shared" si="1604"/>
        <v>8.8149449091541304E-8</v>
      </c>
      <c r="AV1310" s="13">
        <f t="shared" si="1605"/>
        <v>5.9520386621425292E-9</v>
      </c>
      <c r="AW1310" s="13">
        <f t="shared" si="1606"/>
        <v>8.6844756254591459E-13</v>
      </c>
      <c r="AX1310" s="13">
        <f t="shared" si="1607"/>
        <v>2.8710946751146481E-7</v>
      </c>
      <c r="AY1310" s="13">
        <f t="shared" si="1608"/>
        <v>1.0336788038677537E-7</v>
      </c>
      <c r="AZ1310" s="13">
        <f t="shared" si="1609"/>
        <v>1.8607743569494153E-8</v>
      </c>
      <c r="BA1310" s="13">
        <f t="shared" si="1610"/>
        <v>2.2331122553252315E-9</v>
      </c>
      <c r="BB1310" s="13">
        <f t="shared" si="1611"/>
        <v>2.0099657675820387E-10</v>
      </c>
      <c r="BC1310" s="13">
        <f t="shared" si="1612"/>
        <v>1.447293973589616E-11</v>
      </c>
      <c r="BD1310" s="13">
        <f t="shared" si="1613"/>
        <v>1.6107914001295453E-6</v>
      </c>
      <c r="BE1310" s="13">
        <f t="shared" si="1614"/>
        <v>4.3505627268351256E-7</v>
      </c>
      <c r="BF1310" s="13">
        <f t="shared" si="1615"/>
        <v>5.8751853401392891E-8</v>
      </c>
      <c r="BG1310" s="13">
        <f t="shared" si="1616"/>
        <v>5.2894004673732633E-9</v>
      </c>
      <c r="BH1310" s="13">
        <f t="shared" si="1617"/>
        <v>3.571515920498415E-10</v>
      </c>
      <c r="BI1310" s="13">
        <f t="shared" si="1618"/>
        <v>1.9292509310353939E-11</v>
      </c>
      <c r="BJ1310" s="14">
        <f t="shared" si="1619"/>
        <v>0.17291666604079028</v>
      </c>
      <c r="BK1310" s="14">
        <f t="shared" si="1620"/>
        <v>0.58558460053827643</v>
      </c>
      <c r="BL1310" s="14">
        <f t="shared" si="1621"/>
        <v>0.23735674333540391</v>
      </c>
      <c r="BM1310" s="14">
        <f t="shared" si="1622"/>
        <v>2.6194868215367855E-2</v>
      </c>
      <c r="BN1310" s="14">
        <f t="shared" si="1623"/>
        <v>0.97380500172923223</v>
      </c>
    </row>
    <row r="1311" spans="1:66" x14ac:dyDescent="0.25">
      <c r="A1311" t="s">
        <v>178</v>
      </c>
      <c r="B1311" t="s">
        <v>274</v>
      </c>
      <c r="C1311" t="s">
        <v>272</v>
      </c>
      <c r="D1311" s="7" t="s">
        <v>507</v>
      </c>
      <c r="E1311" s="10">
        <f>VLOOKUP(A1311,home!$A$2:$E$405,3,FALSE)</f>
        <v>1.85245901639344</v>
      </c>
      <c r="F1311" s="10">
        <f>VLOOKUP(B1311,home!$B$2:$E$405,3,FALSE)</f>
        <v>1.8</v>
      </c>
      <c r="G1311" s="10">
        <f>VLOOKUP(C1311,away!$B$2:$E$405,4,FALSE)</f>
        <v>0.72</v>
      </c>
      <c r="H1311" s="10">
        <f>VLOOKUP(A1311,away!$A$2:$E$405,3,FALSE)</f>
        <v>1.36065573770492</v>
      </c>
      <c r="I1311" s="10">
        <f>VLOOKUP(C1311,away!$B$2:$E$405,3,FALSE)</f>
        <v>0.54</v>
      </c>
      <c r="J1311" s="10">
        <f>VLOOKUP(B1311,home!$B$2:$E$405,4,FALSE)</f>
        <v>0.98</v>
      </c>
      <c r="K1311" s="12">
        <f t="shared" si="1568"/>
        <v>2.4007868852458984</v>
      </c>
      <c r="L1311" s="12">
        <f t="shared" si="1569"/>
        <v>0.72005901639344372</v>
      </c>
      <c r="M1311" s="13">
        <f t="shared" si="1570"/>
        <v>4.4119831592406004E-2</v>
      </c>
      <c r="N1311" s="13">
        <f t="shared" si="1571"/>
        <v>0.10592231306630601</v>
      </c>
      <c r="O1311" s="13">
        <f t="shared" si="1572"/>
        <v>3.1768882539872249E-2</v>
      </c>
      <c r="P1311" s="13">
        <f t="shared" si="1573"/>
        <v>7.6270316560642704E-2</v>
      </c>
      <c r="Q1311" s="13">
        <f t="shared" si="1574"/>
        <v>0.12714845003224889</v>
      </c>
      <c r="R1311" s="13">
        <f t="shared" si="1575"/>
        <v>1.1437735156789629E-2</v>
      </c>
      <c r="S1311" s="13">
        <f t="shared" si="1576"/>
        <v>3.2962281236709842E-2</v>
      </c>
      <c r="T1311" s="13">
        <f t="shared" si="1577"/>
        <v>9.1554387866172052E-2</v>
      </c>
      <c r="U1311" s="13">
        <f t="shared" si="1578"/>
        <v>2.745956456133648E-2</v>
      </c>
      <c r="V1311" s="13">
        <f t="shared" si="1579"/>
        <v>6.3313519208081162E-3</v>
      </c>
      <c r="W1311" s="13">
        <f t="shared" si="1580"/>
        <v>0.10175211043892218</v>
      </c>
      <c r="X1311" s="13">
        <f t="shared" si="1581"/>
        <v>7.3267524558607355E-2</v>
      </c>
      <c r="Y1311" s="13">
        <f t="shared" si="1582"/>
        <v>2.6378470833626644E-2</v>
      </c>
      <c r="Z1311" s="13">
        <f t="shared" si="1583"/>
        <v>2.7452814422555508E-3</v>
      </c>
      <c r="AA1311" s="13">
        <f t="shared" si="1584"/>
        <v>6.5908356828760723E-3</v>
      </c>
      <c r="AB1311" s="13">
        <f t="shared" si="1585"/>
        <v>7.9115959351297865E-3</v>
      </c>
      <c r="AC1311" s="13">
        <f t="shared" si="1586"/>
        <v>6.8406626599066764E-4</v>
      </c>
      <c r="AD1311" s="13">
        <f t="shared" si="1587"/>
        <v>6.1071283071964182E-2</v>
      </c>
      <c r="AE1311" s="13">
        <f t="shared" si="1588"/>
        <v>4.3974928018684092E-2</v>
      </c>
      <c r="AF1311" s="13">
        <f t="shared" si="1589"/>
        <v>1.5832271707553077E-2</v>
      </c>
      <c r="AG1311" s="13">
        <f t="shared" si="1590"/>
        <v>3.8000566643381396E-3</v>
      </c>
      <c r="AH1311" s="13">
        <f t="shared" si="1591"/>
        <v>4.9419116375842647E-4</v>
      </c>
      <c r="AI1311" s="13">
        <f t="shared" si="1592"/>
        <v>1.1864476647556385E-3</v>
      </c>
      <c r="AJ1311" s="13">
        <f t="shared" si="1593"/>
        <v>1.42420399678798E-3</v>
      </c>
      <c r="AK1311" s="13">
        <f t="shared" si="1594"/>
        <v>1.1397367591344579E-3</v>
      </c>
      <c r="AL1311" s="13">
        <f t="shared" si="1595"/>
        <v>4.7302039715442024E-5</v>
      </c>
      <c r="AM1311" s="13">
        <f t="shared" si="1596"/>
        <v>2.9323827092862294E-2</v>
      </c>
      <c r="AN1311" s="13">
        <f t="shared" si="1597"/>
        <v>2.1114886093377836E-2</v>
      </c>
      <c r="AO1311" s="13">
        <f t="shared" si="1598"/>
        <v>7.601982055828624E-3</v>
      </c>
      <c r="AP1311" s="13">
        <f t="shared" si="1599"/>
        <v>1.8246252405868565E-3</v>
      </c>
      <c r="AQ1311" s="13">
        <f t="shared" si="1600"/>
        <v>3.2845946400590555E-4</v>
      </c>
      <c r="AR1311" s="13">
        <f t="shared" si="1601"/>
        <v>7.1169360657244787E-5</v>
      </c>
      <c r="AS1311" s="13">
        <f t="shared" si="1602"/>
        <v>1.7086246769724872E-4</v>
      </c>
      <c r="AT1311" s="13">
        <f t="shared" si="1603"/>
        <v>2.0510218581415291E-4</v>
      </c>
      <c r="AU1311" s="13">
        <f t="shared" si="1604"/>
        <v>1.6413554594596185E-4</v>
      </c>
      <c r="AV1311" s="13">
        <f t="shared" si="1605"/>
        <v>9.8513616527435235E-5</v>
      </c>
      <c r="AW1311" s="13">
        <f t="shared" si="1606"/>
        <v>2.2714284992885309E-6</v>
      </c>
      <c r="AX1311" s="13">
        <f t="shared" si="1607"/>
        <v>1.1733376584960351E-2</v>
      </c>
      <c r="AY1311" s="13">
        <f t="shared" si="1608"/>
        <v>8.4487236027404131E-3</v>
      </c>
      <c r="AZ1311" s="13">
        <f t="shared" si="1609"/>
        <v>3.0417898035846667E-3</v>
      </c>
      <c r="BA1311" s="13">
        <f t="shared" si="1610"/>
        <v>7.3008939134826072E-4</v>
      </c>
      <c r="BB1311" s="13">
        <f t="shared" si="1611"/>
        <v>1.314268622533791E-4</v>
      </c>
      <c r="BC1311" s="13">
        <f t="shared" si="1612"/>
        <v>1.8927019432368963E-5</v>
      </c>
      <c r="BD1311" s="13">
        <f t="shared" si="1613"/>
        <v>8.541023305367654E-6</v>
      </c>
      <c r="BE1311" s="13">
        <f t="shared" si="1614"/>
        <v>2.0505176738106237E-5</v>
      </c>
      <c r="BF1311" s="13">
        <f t="shared" si="1615"/>
        <v>2.4614279696247369E-5</v>
      </c>
      <c r="BG1311" s="13">
        <f t="shared" si="1616"/>
        <v>1.9697879961508358E-5</v>
      </c>
      <c r="BH1311" s="13">
        <f t="shared" si="1617"/>
        <v>1.1822602969684316E-5</v>
      </c>
      <c r="BI1311" s="13">
        <f t="shared" si="1618"/>
        <v>5.6767100318174646E-6</v>
      </c>
      <c r="BJ1311" s="14">
        <f t="shared" si="1619"/>
        <v>0.73499990946940374</v>
      </c>
      <c r="BK1311" s="14">
        <f t="shared" si="1620"/>
        <v>0.16886387321901319</v>
      </c>
      <c r="BL1311" s="14">
        <f t="shared" si="1621"/>
        <v>9.0213834309785496E-2</v>
      </c>
      <c r="BM1311" s="14">
        <f t="shared" si="1622"/>
        <v>0.59170891731795139</v>
      </c>
      <c r="BN1311" s="14">
        <f t="shared" si="1623"/>
        <v>0.39666752894826551</v>
      </c>
    </row>
    <row r="1312" spans="1:66" x14ac:dyDescent="0.25">
      <c r="A1312" t="s">
        <v>178</v>
      </c>
      <c r="B1312" t="s">
        <v>184</v>
      </c>
      <c r="C1312" t="s">
        <v>180</v>
      </c>
      <c r="D1312" s="7" t="s">
        <v>507</v>
      </c>
      <c r="E1312" s="10">
        <f>VLOOKUP(A1312,home!$A$2:$E$405,3,FALSE)</f>
        <v>1.85245901639344</v>
      </c>
      <c r="F1312" s="10">
        <f>VLOOKUP(B1312,home!$B$2:$E$405,3,FALSE)</f>
        <v>0.18</v>
      </c>
      <c r="G1312" s="10">
        <f>VLOOKUP(C1312,away!$B$2:$E$405,4,FALSE)</f>
        <v>1.26</v>
      </c>
      <c r="H1312" s="10">
        <f>VLOOKUP(A1312,away!$A$2:$E$405,3,FALSE)</f>
        <v>1.36065573770492</v>
      </c>
      <c r="I1312" s="10">
        <f>VLOOKUP(C1312,away!$B$2:$E$405,3,FALSE)</f>
        <v>0.18</v>
      </c>
      <c r="J1312" s="10">
        <f>VLOOKUP(B1312,home!$B$2:$E$405,4,FALSE)</f>
        <v>0.98</v>
      </c>
      <c r="K1312" s="12">
        <f t="shared" si="1568"/>
        <v>0.42013770491803215</v>
      </c>
      <c r="L1312" s="12">
        <f t="shared" si="1569"/>
        <v>0.24001967213114789</v>
      </c>
      <c r="M1312" s="13">
        <f t="shared" si="1570"/>
        <v>0.5167700003540433</v>
      </c>
      <c r="N1312" s="13">
        <f t="shared" si="1571"/>
        <v>0.21711456191923839</v>
      </c>
      <c r="O1312" s="13">
        <f t="shared" si="1572"/>
        <v>0.12403496605219064</v>
      </c>
      <c r="P1312" s="13">
        <f t="shared" si="1573"/>
        <v>5.2111765966753404E-2</v>
      </c>
      <c r="Q1312" s="13">
        <f t="shared" si="1574"/>
        <v>4.5609006874516404E-2</v>
      </c>
      <c r="R1312" s="13">
        <f t="shared" si="1575"/>
        <v>1.4885415942322426E-2</v>
      </c>
      <c r="S1312" s="13">
        <f t="shared" si="1576"/>
        <v>1.3137547411387919E-3</v>
      </c>
      <c r="T1312" s="13">
        <f t="shared" si="1577"/>
        <v>1.0947058876248696E-2</v>
      </c>
      <c r="U1312" s="13">
        <f t="shared" si="1578"/>
        <v>6.25392449075763E-3</v>
      </c>
      <c r="V1312" s="13">
        <f t="shared" si="1579"/>
        <v>1.472008384581869E-5</v>
      </c>
      <c r="W1312" s="13">
        <f t="shared" si="1580"/>
        <v>6.387354490616691E-3</v>
      </c>
      <c r="X1312" s="13">
        <f t="shared" si="1581"/>
        <v>1.5330907306232331E-3</v>
      </c>
      <c r="Y1312" s="13">
        <f t="shared" si="1582"/>
        <v>1.8398596725574515E-4</v>
      </c>
      <c r="Z1312" s="13">
        <f t="shared" si="1583"/>
        <v>1.1909308846706637E-3</v>
      </c>
      <c r="AA1312" s="13">
        <f t="shared" si="1584"/>
        <v>5.0035496860153421E-4</v>
      </c>
      <c r="AB1312" s="13">
        <f t="shared" si="1585"/>
        <v>1.0510899407629132E-4</v>
      </c>
      <c r="AC1312" s="13">
        <f t="shared" si="1586"/>
        <v>9.2774537494769385E-8</v>
      </c>
      <c r="AD1312" s="13">
        <f t="shared" si="1587"/>
        <v>6.7089211404639578E-4</v>
      </c>
      <c r="AE1312" s="13">
        <f t="shared" si="1588"/>
        <v>1.6102730524878857E-4</v>
      </c>
      <c r="AF1312" s="13">
        <f t="shared" si="1589"/>
        <v>1.9324860504988245E-5</v>
      </c>
      <c r="AG1312" s="13">
        <f t="shared" si="1590"/>
        <v>1.5461155607958163E-6</v>
      </c>
      <c r="AH1312" s="13">
        <f t="shared" si="1591"/>
        <v>7.1461710117377633E-5</v>
      </c>
      <c r="AI1312" s="13">
        <f t="shared" si="1592"/>
        <v>3.0023758878232752E-5</v>
      </c>
      <c r="AJ1312" s="13">
        <f t="shared" si="1593"/>
        <v>6.30705657405655E-6</v>
      </c>
      <c r="AK1312" s="13">
        <f t="shared" si="1594"/>
        <v>8.8327742460410192E-7</v>
      </c>
      <c r="AL1312" s="13">
        <f t="shared" si="1595"/>
        <v>3.7422025135274579E-10</v>
      </c>
      <c r="AM1312" s="13">
        <f t="shared" si="1596"/>
        <v>5.6373414608611912E-5</v>
      </c>
      <c r="AN1312" s="13">
        <f t="shared" si="1597"/>
        <v>1.3530728491272291E-5</v>
      </c>
      <c r="AO1312" s="13">
        <f t="shared" si="1598"/>
        <v>1.623820508085378E-6</v>
      </c>
      <c r="AP1312" s="13">
        <f t="shared" si="1599"/>
        <v>1.2991628865016216E-7</v>
      </c>
      <c r="AQ1312" s="13">
        <f t="shared" si="1600"/>
        <v>7.795616251576871E-9</v>
      </c>
      <c r="AR1312" s="13">
        <f t="shared" si="1601"/>
        <v>3.430443246460823E-6</v>
      </c>
      <c r="AS1312" s="13">
        <f t="shared" si="1602"/>
        <v>1.4412585524196132E-6</v>
      </c>
      <c r="AT1312" s="13">
        <f t="shared" si="1603"/>
        <v>3.0276353020353083E-7</v>
      </c>
      <c r="AU1312" s="13">
        <f t="shared" si="1604"/>
        <v>4.2400791570864254E-8</v>
      </c>
      <c r="AV1312" s="13">
        <f t="shared" si="1605"/>
        <v>4.4535428143226873E-9</v>
      </c>
      <c r="AW1312" s="13">
        <f t="shared" si="1606"/>
        <v>1.0482461650225554E-12</v>
      </c>
      <c r="AX1312" s="13">
        <f t="shared" si="1607"/>
        <v>3.9474328386758091E-6</v>
      </c>
      <c r="AY1312" s="13">
        <f t="shared" si="1608"/>
        <v>9.4746153569869402E-7</v>
      </c>
      <c r="AZ1312" s="13">
        <f t="shared" si="1609"/>
        <v>1.1370470357763718E-7</v>
      </c>
      <c r="BA1312" s="13">
        <f t="shared" si="1610"/>
        <v>9.0971218908246127E-9</v>
      </c>
      <c r="BB1312" s="13">
        <f t="shared" si="1611"/>
        <v>5.4587205339320285E-10</v>
      </c>
      <c r="BC1312" s="13">
        <f t="shared" si="1612"/>
        <v>2.6204006256198602E-11</v>
      </c>
      <c r="BD1312" s="13">
        <f t="shared" si="1613"/>
        <v>1.3722897721333948E-7</v>
      </c>
      <c r="BE1312" s="13">
        <f t="shared" si="1614"/>
        <v>5.7655067534661371E-8</v>
      </c>
      <c r="BF1312" s="13">
        <f t="shared" si="1615"/>
        <v>1.2111533875453389E-8</v>
      </c>
      <c r="BG1312" s="13">
        <f t="shared" si="1616"/>
        <v>1.6961706818233287E-9</v>
      </c>
      <c r="BH1312" s="13">
        <f t="shared" si="1617"/>
        <v>1.7815631435262677E-10</v>
      </c>
      <c r="BI1312" s="13">
        <f t="shared" si="1618"/>
        <v>1.4970037005753626E-11</v>
      </c>
      <c r="BJ1312" s="14">
        <f t="shared" si="1619"/>
        <v>0.28270453319764893</v>
      </c>
      <c r="BK1312" s="14">
        <f t="shared" si="1620"/>
        <v>0.57021128175607472</v>
      </c>
      <c r="BL1312" s="14">
        <f t="shared" si="1621"/>
        <v>0.14589387645548188</v>
      </c>
      <c r="BM1312" s="14">
        <f t="shared" si="1622"/>
        <v>2.9473957724324224E-2</v>
      </c>
      <c r="BN1312" s="14">
        <f t="shared" si="1623"/>
        <v>0.97052571710906455</v>
      </c>
    </row>
    <row r="1313" spans="1:66" x14ac:dyDescent="0.25">
      <c r="A1313" t="s">
        <v>301</v>
      </c>
      <c r="B1313" t="s">
        <v>336</v>
      </c>
      <c r="C1313" t="s">
        <v>302</v>
      </c>
      <c r="D1313" s="7" t="s">
        <v>507</v>
      </c>
      <c r="E1313" s="10">
        <f>VLOOKUP(A1313,home!$A$2:$E$405,3,FALSE)</f>
        <v>1.3432835820895499</v>
      </c>
      <c r="F1313" s="10">
        <f>VLOOKUP(B1313,home!$B$2:$E$405,3,FALSE)</f>
        <v>0.5</v>
      </c>
      <c r="G1313" s="10">
        <f>VLOOKUP(C1313,away!$B$2:$E$405,4,FALSE)</f>
        <v>1.49</v>
      </c>
      <c r="H1313" s="10">
        <f>VLOOKUP(A1313,away!$A$2:$E$405,3,FALSE)</f>
        <v>1.0597014925373101</v>
      </c>
      <c r="I1313" s="10">
        <f>VLOOKUP(C1313,away!$B$2:$E$405,3,FALSE)</f>
        <v>0</v>
      </c>
      <c r="J1313" s="10">
        <f>VLOOKUP(B1313,home!$B$2:$E$405,4,FALSE)</f>
        <v>0.63</v>
      </c>
      <c r="K1313" s="12">
        <f t="shared" si="1568"/>
        <v>1.0007462686567146</v>
      </c>
      <c r="L1313" s="12">
        <f t="shared" si="1569"/>
        <v>0</v>
      </c>
      <c r="M1313" s="13">
        <f t="shared" si="1570"/>
        <v>0.36760500668870921</v>
      </c>
      <c r="N1313" s="13">
        <f t="shared" si="1571"/>
        <v>0.3678793387832523</v>
      </c>
      <c r="O1313" s="13">
        <f t="shared" si="1572"/>
        <v>0</v>
      </c>
      <c r="P1313" s="13">
        <f t="shared" si="1573"/>
        <v>0</v>
      </c>
      <c r="Q1313" s="13">
        <f t="shared" si="1574"/>
        <v>0.18407693780161957</v>
      </c>
      <c r="R1313" s="13">
        <f t="shared" si="1575"/>
        <v>0</v>
      </c>
      <c r="S1313" s="13">
        <f t="shared" si="1576"/>
        <v>0</v>
      </c>
      <c r="T1313" s="13">
        <f t="shared" si="1577"/>
        <v>0</v>
      </c>
      <c r="U1313" s="13">
        <f t="shared" si="1578"/>
        <v>0</v>
      </c>
      <c r="V1313" s="13">
        <f t="shared" si="1579"/>
        <v>0</v>
      </c>
      <c r="W1313" s="13">
        <f t="shared" si="1580"/>
        <v>6.1404769550241649E-2</v>
      </c>
      <c r="X1313" s="13">
        <f t="shared" si="1581"/>
        <v>0</v>
      </c>
      <c r="Y1313" s="13">
        <f t="shared" si="1582"/>
        <v>0</v>
      </c>
      <c r="Z1313" s="13">
        <f t="shared" si="1583"/>
        <v>0</v>
      </c>
      <c r="AA1313" s="13">
        <f t="shared" si="1584"/>
        <v>0</v>
      </c>
      <c r="AB1313" s="13">
        <f t="shared" si="1585"/>
        <v>0</v>
      </c>
      <c r="AC1313" s="13">
        <f t="shared" si="1586"/>
        <v>0</v>
      </c>
      <c r="AD1313" s="13">
        <f t="shared" si="1587"/>
        <v>1.536264850128244E-2</v>
      </c>
      <c r="AE1313" s="13">
        <f t="shared" si="1588"/>
        <v>0</v>
      </c>
      <c r="AF1313" s="13">
        <f t="shared" si="1589"/>
        <v>0</v>
      </c>
      <c r="AG1313" s="13">
        <f t="shared" si="1590"/>
        <v>0</v>
      </c>
      <c r="AH1313" s="13">
        <f t="shared" si="1591"/>
        <v>0</v>
      </c>
      <c r="AI1313" s="13">
        <f t="shared" si="1592"/>
        <v>0</v>
      </c>
      <c r="AJ1313" s="13">
        <f t="shared" si="1593"/>
        <v>0</v>
      </c>
      <c r="AK1313" s="13">
        <f t="shared" si="1594"/>
        <v>0</v>
      </c>
      <c r="AL1313" s="13">
        <f t="shared" si="1595"/>
        <v>0</v>
      </c>
      <c r="AM1313" s="13">
        <f t="shared" si="1596"/>
        <v>3.0748226328686148E-3</v>
      </c>
      <c r="AN1313" s="13">
        <f t="shared" si="1597"/>
        <v>0</v>
      </c>
      <c r="AO1313" s="13">
        <f t="shared" si="1598"/>
        <v>0</v>
      </c>
      <c r="AP1313" s="13">
        <f t="shared" si="1599"/>
        <v>0</v>
      </c>
      <c r="AQ1313" s="13">
        <f t="shared" si="1600"/>
        <v>0</v>
      </c>
      <c r="AR1313" s="13">
        <f t="shared" si="1601"/>
        <v>0</v>
      </c>
      <c r="AS1313" s="13">
        <f t="shared" si="1602"/>
        <v>0</v>
      </c>
      <c r="AT1313" s="13">
        <f t="shared" si="1603"/>
        <v>0</v>
      </c>
      <c r="AU1313" s="13">
        <f t="shared" si="1604"/>
        <v>0</v>
      </c>
      <c r="AV1313" s="13">
        <f t="shared" si="1605"/>
        <v>0</v>
      </c>
      <c r="AW1313" s="13">
        <f t="shared" si="1606"/>
        <v>0</v>
      </c>
      <c r="AX1313" s="13">
        <f t="shared" si="1607"/>
        <v>5.1285287943741336E-4</v>
      </c>
      <c r="AY1313" s="13">
        <f t="shared" si="1608"/>
        <v>0</v>
      </c>
      <c r="AZ1313" s="13">
        <f t="shared" si="1609"/>
        <v>0</v>
      </c>
      <c r="BA1313" s="13">
        <f t="shared" si="1610"/>
        <v>0</v>
      </c>
      <c r="BB1313" s="13">
        <f t="shared" si="1611"/>
        <v>0</v>
      </c>
      <c r="BC1313" s="13">
        <f t="shared" si="1612"/>
        <v>0</v>
      </c>
      <c r="BD1313" s="13">
        <f t="shared" si="1613"/>
        <v>0</v>
      </c>
      <c r="BE1313" s="13">
        <f t="shared" si="1614"/>
        <v>0</v>
      </c>
      <c r="BF1313" s="13">
        <f t="shared" si="1615"/>
        <v>0</v>
      </c>
      <c r="BG1313" s="13">
        <f t="shared" si="1616"/>
        <v>0</v>
      </c>
      <c r="BH1313" s="13">
        <f t="shared" si="1617"/>
        <v>0</v>
      </c>
      <c r="BI1313" s="13">
        <f t="shared" si="1618"/>
        <v>0</v>
      </c>
      <c r="BJ1313" s="14">
        <f t="shared" si="1619"/>
        <v>0.63231137014870198</v>
      </c>
      <c r="BK1313" s="14">
        <f t="shared" si="1620"/>
        <v>0.36760500668870921</v>
      </c>
      <c r="BL1313" s="14">
        <f t="shared" si="1621"/>
        <v>0</v>
      </c>
      <c r="BM1313" s="14">
        <f t="shared" si="1622"/>
        <v>8.0355093563830124E-2</v>
      </c>
      <c r="BN1313" s="14">
        <f t="shared" si="1623"/>
        <v>0.91956128327358111</v>
      </c>
    </row>
    <row r="1314" spans="1:66" x14ac:dyDescent="0.25">
      <c r="A1314" t="s">
        <v>301</v>
      </c>
      <c r="B1314" t="s">
        <v>369</v>
      </c>
      <c r="C1314" t="s">
        <v>382</v>
      </c>
      <c r="D1314" s="7" t="s">
        <v>507</v>
      </c>
      <c r="E1314" s="10">
        <f>VLOOKUP(A1314,home!$A$2:$E$405,3,FALSE)</f>
        <v>1.3432835820895499</v>
      </c>
      <c r="F1314" s="10">
        <f>VLOOKUP(B1314,home!$B$2:$E$405,3,FALSE)</f>
        <v>1.99</v>
      </c>
      <c r="G1314" s="10">
        <f>VLOOKUP(C1314,away!$B$2:$E$405,4,FALSE)</f>
        <v>1.24</v>
      </c>
      <c r="H1314" s="10">
        <f>VLOOKUP(A1314,away!$A$2:$E$405,3,FALSE)</f>
        <v>1.0597014925373101</v>
      </c>
      <c r="I1314" s="10">
        <f>VLOOKUP(C1314,away!$B$2:$E$405,3,FALSE)</f>
        <v>1.49</v>
      </c>
      <c r="J1314" s="10">
        <f>VLOOKUP(B1314,home!$B$2:$E$405,4,FALSE)</f>
        <v>0.31</v>
      </c>
      <c r="K1314" s="12">
        <f t="shared" si="1568"/>
        <v>3.3146865671641734</v>
      </c>
      <c r="L1314" s="12">
        <f t="shared" si="1569"/>
        <v>0.48947611940298352</v>
      </c>
      <c r="M1314" s="13">
        <f t="shared" si="1570"/>
        <v>2.2277842895919327E-2</v>
      </c>
      <c r="N1314" s="13">
        <f t="shared" si="1571"/>
        <v>7.3844066592497606E-2</v>
      </c>
      <c r="O1314" s="13">
        <f t="shared" si="1572"/>
        <v>1.0904472089363914E-2</v>
      </c>
      <c r="P1314" s="13">
        <f t="shared" si="1573"/>
        <v>3.6144907156631226E-2</v>
      </c>
      <c r="Q1314" s="13">
        <f t="shared" si="1574"/>
        <v>0.12238496779946426</v>
      </c>
      <c r="R1314" s="13">
        <f t="shared" si="1575"/>
        <v>2.6687393412199961E-3</v>
      </c>
      <c r="S1314" s="13">
        <f t="shared" si="1576"/>
        <v>1.4660915774758386E-2</v>
      </c>
      <c r="T1314" s="13">
        <f t="shared" si="1577"/>
        <v>5.9904519111740856E-2</v>
      </c>
      <c r="U1314" s="13">
        <f t="shared" si="1578"/>
        <v>8.8460344456044882E-3</v>
      </c>
      <c r="V1314" s="13">
        <f t="shared" si="1579"/>
        <v>2.6429720227481072E-3</v>
      </c>
      <c r="W1314" s="13">
        <f t="shared" si="1580"/>
        <v>0.13522260292923471</v>
      </c>
      <c r="X1314" s="13">
        <f t="shared" si="1581"/>
        <v>6.6188234937372303E-2</v>
      </c>
      <c r="Y1314" s="13">
        <f t="shared" si="1582"/>
        <v>1.6198780193638986E-2</v>
      </c>
      <c r="Z1314" s="13">
        <f t="shared" si="1583"/>
        <v>4.3542805881281293E-4</v>
      </c>
      <c r="AA1314" s="13">
        <f t="shared" si="1584"/>
        <v>1.4433075375132028E-3</v>
      </c>
      <c r="AB1314" s="13">
        <f t="shared" si="1585"/>
        <v>2.3920560534409071E-3</v>
      </c>
      <c r="AC1314" s="13">
        <f t="shared" si="1586"/>
        <v>2.6800726069539752E-4</v>
      </c>
      <c r="AD1314" s="13">
        <f t="shared" si="1587"/>
        <v>0.1120551363766273</v>
      </c>
      <c r="AE1314" s="13">
        <f t="shared" si="1588"/>
        <v>5.4848313312803619E-2</v>
      </c>
      <c r="AF1314" s="13">
        <f t="shared" si="1589"/>
        <v>1.3423469778075056E-2</v>
      </c>
      <c r="AG1314" s="13">
        <f t="shared" si="1590"/>
        <v>2.1901559652984692E-3</v>
      </c>
      <c r="AH1314" s="13">
        <f t="shared" si="1591"/>
        <v>5.3282909126717426E-5</v>
      </c>
      <c r="AI1314" s="13">
        <f t="shared" si="1592"/>
        <v>1.7661614314175961E-4</v>
      </c>
      <c r="AJ1314" s="13">
        <f t="shared" si="1593"/>
        <v>2.9271357860816773E-4</v>
      </c>
      <c r="AK1314" s="13">
        <f t="shared" si="1594"/>
        <v>3.234179223463493E-4</v>
      </c>
      <c r="AL1314" s="13">
        <f t="shared" si="1595"/>
        <v>1.7393241527729075E-5</v>
      </c>
      <c r="AM1314" s="13">
        <f t="shared" si="1596"/>
        <v>7.4285531065871185E-2</v>
      </c>
      <c r="AN1314" s="13">
        <f t="shared" si="1597"/>
        <v>3.6360993473912404E-2</v>
      </c>
      <c r="AO1314" s="13">
        <f t="shared" si="1598"/>
        <v>8.8989189916239241E-3</v>
      </c>
      <c r="AP1314" s="13">
        <f t="shared" si="1599"/>
        <v>1.4519361116338636E-3</v>
      </c>
      <c r="AQ1314" s="13">
        <f t="shared" si="1600"/>
        <v>1.7767201338590014E-4</v>
      </c>
      <c r="AR1314" s="13">
        <f t="shared" si="1601"/>
        <v>5.2161423179694944E-6</v>
      </c>
      <c r="AS1314" s="13">
        <f t="shared" si="1602"/>
        <v>1.7289876873790081E-5</v>
      </c>
      <c r="AT1314" s="13">
        <f t="shared" si="1603"/>
        <v>2.8655261310737235E-5</v>
      </c>
      <c r="AU1314" s="13">
        <f t="shared" si="1604"/>
        <v>3.1661069915093321E-5</v>
      </c>
      <c r="AV1314" s="13">
        <f t="shared" si="1605"/>
        <v>2.6236630787401395E-5</v>
      </c>
      <c r="AW1314" s="13">
        <f t="shared" si="1606"/>
        <v>7.8388436726842258E-7</v>
      </c>
      <c r="AX1314" s="13">
        <f t="shared" si="1607"/>
        <v>4.1038875326450029E-2</v>
      </c>
      <c r="AY1314" s="13">
        <f t="shared" si="1608"/>
        <v>2.0087549439453605E-2</v>
      </c>
      <c r="AZ1314" s="13">
        <f t="shared" si="1609"/>
        <v>4.9161878739696638E-3</v>
      </c>
      <c r="BA1314" s="13">
        <f t="shared" si="1610"/>
        <v>8.0211885426889184E-4</v>
      </c>
      <c r="BB1314" s="13">
        <f t="shared" si="1611"/>
        <v>9.8154506021876089E-5</v>
      </c>
      <c r="BC1314" s="13">
        <f t="shared" si="1612"/>
        <v>9.6088573419009404E-6</v>
      </c>
      <c r="BD1314" s="13">
        <f t="shared" si="1613"/>
        <v>4.2552951667556486E-7</v>
      </c>
      <c r="BE1314" s="13">
        <f t="shared" si="1614"/>
        <v>1.4104969728563581E-6</v>
      </c>
      <c r="BF1314" s="13">
        <f t="shared" si="1615"/>
        <v>2.3376776844763498E-6</v>
      </c>
      <c r="BG1314" s="13">
        <f t="shared" si="1616"/>
        <v>2.5828896063644021E-6</v>
      </c>
      <c r="BH1314" s="13">
        <f t="shared" si="1617"/>
        <v>2.1403673706710113E-6</v>
      </c>
      <c r="BI1314" s="13">
        <f t="shared" si="1618"/>
        <v>1.4189293944719401E-6</v>
      </c>
      <c r="BJ1314" s="14">
        <f t="shared" si="1619"/>
        <v>0.84438779351068627</v>
      </c>
      <c r="BK1314" s="14">
        <f t="shared" si="1620"/>
        <v>9.6099587791733776E-2</v>
      </c>
      <c r="BL1314" s="14">
        <f t="shared" si="1621"/>
        <v>2.7220014892116E-2</v>
      </c>
      <c r="BM1314" s="14">
        <f t="shared" si="1622"/>
        <v>0.67983106282316608</v>
      </c>
      <c r="BN1314" s="14">
        <f t="shared" si="1623"/>
        <v>0.26822499587509635</v>
      </c>
    </row>
    <row r="1315" spans="1:66" x14ac:dyDescent="0.25">
      <c r="A1315" t="s">
        <v>301</v>
      </c>
      <c r="B1315" t="s">
        <v>368</v>
      </c>
      <c r="C1315" t="s">
        <v>355</v>
      </c>
      <c r="D1315" s="7" t="s">
        <v>507</v>
      </c>
      <c r="E1315" s="10">
        <f>VLOOKUP(A1315,home!$A$2:$E$405,3,FALSE)</f>
        <v>1.3432835820895499</v>
      </c>
      <c r="F1315" s="10">
        <f>VLOOKUP(B1315,home!$B$2:$E$405,3,FALSE)</f>
        <v>2.73</v>
      </c>
      <c r="G1315" s="10">
        <f>VLOOKUP(C1315,away!$B$2:$E$405,4,FALSE)</f>
        <v>1.99</v>
      </c>
      <c r="H1315" s="10">
        <f>VLOOKUP(A1315,away!$A$2:$E$405,3,FALSE)</f>
        <v>1.0597014925373101</v>
      </c>
      <c r="I1315" s="10">
        <f>VLOOKUP(C1315,away!$B$2:$E$405,3,FALSE)</f>
        <v>0.5</v>
      </c>
      <c r="J1315" s="10">
        <f>VLOOKUP(B1315,home!$B$2:$E$405,4,FALSE)</f>
        <v>0.94</v>
      </c>
      <c r="K1315" s="12">
        <f t="shared" si="1568"/>
        <v>7.2976567164178983</v>
      </c>
      <c r="L1315" s="12">
        <f t="shared" si="1569"/>
        <v>0.4980597014925357</v>
      </c>
      <c r="M1315" s="13">
        <f t="shared" si="1570"/>
        <v>4.1149387689951467E-4</v>
      </c>
      <c r="N1315" s="13">
        <f t="shared" si="1571"/>
        <v>3.0029410545205832E-3</v>
      </c>
      <c r="O1315" s="13">
        <f t="shared" si="1572"/>
        <v>2.0494851749457848E-4</v>
      </c>
      <c r="P1315" s="13">
        <f t="shared" si="1573"/>
        <v>1.4956439252142018E-3</v>
      </c>
      <c r="Q1315" s="13">
        <f t="shared" si="1574"/>
        <v>1.0957216477764592E-2</v>
      </c>
      <c r="R1315" s="13">
        <f t="shared" si="1575"/>
        <v>5.1038298722343745E-5</v>
      </c>
      <c r="S1315" s="13">
        <f t="shared" si="1576"/>
        <v>1.3590425499675179E-3</v>
      </c>
      <c r="T1315" s="13">
        <f t="shared" si="1577"/>
        <v>5.4573479681045249E-3</v>
      </c>
      <c r="U1315" s="13">
        <f t="shared" si="1578"/>
        <v>3.7245998346565489E-4</v>
      </c>
      <c r="V1315" s="13">
        <f t="shared" si="1579"/>
        <v>5.4885216148480205E-4</v>
      </c>
      <c r="W1315" s="13">
        <f t="shared" si="1580"/>
        <v>2.6654001474067872E-2</v>
      </c>
      <c r="X1315" s="13">
        <f t="shared" si="1581"/>
        <v>1.3275284017755849E-2</v>
      </c>
      <c r="Y1315" s="13">
        <f t="shared" si="1582"/>
        <v>3.305941997556054E-3</v>
      </c>
      <c r="Z1315" s="13">
        <f t="shared" si="1583"/>
        <v>8.4733732754458008E-6</v>
      </c>
      <c r="AA1315" s="13">
        <f t="shared" si="1584"/>
        <v>6.1835769394272977E-5</v>
      </c>
      <c r="AB1315" s="13">
        <f t="shared" si="1585"/>
        <v>2.2562810891749226E-4</v>
      </c>
      <c r="AC1315" s="13">
        <f t="shared" si="1586"/>
        <v>1.2468098665139527E-4</v>
      </c>
      <c r="AD1315" s="13">
        <f t="shared" si="1587"/>
        <v>4.8627938219161011E-2</v>
      </c>
      <c r="AE1315" s="13">
        <f t="shared" si="1588"/>
        <v>2.4219616393632799E-2</v>
      </c>
      <c r="AF1315" s="13">
        <f t="shared" si="1589"/>
        <v>6.031407455638238E-3</v>
      </c>
      <c r="AG1315" s="13">
        <f t="shared" si="1590"/>
        <v>1.0013336656450121E-3</v>
      </c>
      <c r="AH1315" s="13">
        <f t="shared" si="1591"/>
        <v>1.0550614410508409E-6</v>
      </c>
      <c r="AI1315" s="13">
        <f t="shared" si="1592"/>
        <v>7.6994762115182155E-6</v>
      </c>
      <c r="AJ1315" s="13">
        <f t="shared" si="1593"/>
        <v>2.8094067143942877E-5</v>
      </c>
      <c r="AK1315" s="13">
        <f t="shared" si="1594"/>
        <v>6.8340285928163361E-5</v>
      </c>
      <c r="AL1315" s="13">
        <f t="shared" si="1595"/>
        <v>1.8126963315219361E-5</v>
      </c>
      <c r="AM1315" s="13">
        <f t="shared" si="1596"/>
        <v>7.0973999990122966E-2</v>
      </c>
      <c r="AN1315" s="13">
        <f t="shared" si="1597"/>
        <v>3.5349289248811873E-2</v>
      </c>
      <c r="AO1315" s="13">
        <f t="shared" si="1598"/>
        <v>8.8030282256182715E-3</v>
      </c>
      <c r="AP1315" s="13">
        <f t="shared" si="1599"/>
        <v>1.4614778700939347E-3</v>
      </c>
      <c r="AQ1315" s="13">
        <f t="shared" si="1600"/>
        <v>1.8197580792923295E-4</v>
      </c>
      <c r="AR1315" s="13">
        <f t="shared" si="1601"/>
        <v>1.050967172772133E-7</v>
      </c>
      <c r="AS1315" s="13">
        <f t="shared" si="1602"/>
        <v>7.6695976471152861E-7</v>
      </c>
      <c r="AT1315" s="13">
        <f t="shared" si="1603"/>
        <v>2.7985045390846893E-6</v>
      </c>
      <c r="AU1315" s="13">
        <f t="shared" si="1604"/>
        <v>6.8075084818591178E-6</v>
      </c>
      <c r="AV1315" s="13">
        <f t="shared" si="1605"/>
        <v>1.2419714998677755E-5</v>
      </c>
      <c r="AW1315" s="13">
        <f t="shared" si="1606"/>
        <v>1.8301529626411706E-6</v>
      </c>
      <c r="AX1315" s="13">
        <f t="shared" si="1607"/>
        <v>8.6323981286494128E-2</v>
      </c>
      <c r="AY1315" s="13">
        <f t="shared" si="1608"/>
        <v>4.2994496351198494E-2</v>
      </c>
      <c r="AZ1315" s="13">
        <f t="shared" si="1609"/>
        <v>1.0706913009249919E-2</v>
      </c>
      <c r="BA1315" s="13">
        <f t="shared" si="1610"/>
        <v>1.777560632431188E-3</v>
      </c>
      <c r="BB1315" s="13">
        <f t="shared" si="1611"/>
        <v>2.2133282949339007E-4</v>
      </c>
      <c r="BC1315" s="13">
        <f t="shared" si="1612"/>
        <v>2.2047392597595236E-5</v>
      </c>
      <c r="BD1315" s="13">
        <f t="shared" si="1613"/>
        <v>8.724073272489046E-9</v>
      </c>
      <c r="BE1315" s="13">
        <f t="shared" si="1614"/>
        <v>6.3665291911501556E-8</v>
      </c>
      <c r="BF1315" s="13">
        <f t="shared" si="1615"/>
        <v>2.3230372256033774E-7</v>
      </c>
      <c r="BG1315" s="13">
        <f t="shared" si="1616"/>
        <v>5.6509094039710944E-7</v>
      </c>
      <c r="BH1315" s="13">
        <f t="shared" si="1617"/>
        <v>1.0309599241439686E-6</v>
      </c>
      <c r="BI1315" s="13">
        <f t="shared" si="1618"/>
        <v>1.5047183229573831E-6</v>
      </c>
      <c r="BJ1315" s="14">
        <f t="shared" si="1619"/>
        <v>0.40134913136788747</v>
      </c>
      <c r="BK1315" s="14">
        <f t="shared" si="1620"/>
        <v>4.6952336814731148E-2</v>
      </c>
      <c r="BL1315" s="14">
        <f t="shared" si="1621"/>
        <v>1.0474028154958705E-3</v>
      </c>
      <c r="BM1315" s="14">
        <f t="shared" si="1622"/>
        <v>0.39024139602253827</v>
      </c>
      <c r="BN1315" s="14">
        <f t="shared" si="1623"/>
        <v>1.6123282150615818E-2</v>
      </c>
    </row>
    <row r="1316" spans="1:66" x14ac:dyDescent="0.25">
      <c r="A1316" t="s">
        <v>301</v>
      </c>
      <c r="B1316" t="s">
        <v>385</v>
      </c>
      <c r="C1316" t="s">
        <v>334</v>
      </c>
      <c r="D1316" s="7" t="s">
        <v>507</v>
      </c>
      <c r="E1316" s="10">
        <f>VLOOKUP(A1316,home!$A$2:$E$405,3,FALSE)</f>
        <v>1.3432835820895499</v>
      </c>
      <c r="F1316" s="10">
        <f>VLOOKUP(B1316,home!$B$2:$E$405,3,FALSE)</f>
        <v>1.49</v>
      </c>
      <c r="G1316" s="10">
        <f>VLOOKUP(C1316,away!$B$2:$E$405,4,FALSE)</f>
        <v>1.1200000000000001</v>
      </c>
      <c r="H1316" s="10">
        <f>VLOOKUP(A1316,away!$A$2:$E$405,3,FALSE)</f>
        <v>1.0597014925373101</v>
      </c>
      <c r="I1316" s="10">
        <f>VLOOKUP(C1316,away!$B$2:$E$405,3,FALSE)</f>
        <v>0.37</v>
      </c>
      <c r="J1316" s="10">
        <f>VLOOKUP(B1316,home!$B$2:$E$405,4,FALSE)</f>
        <v>0.47</v>
      </c>
      <c r="K1316" s="12">
        <f t="shared" ref="K1316:K1333" si="1624">E1316*F1316*G1316</f>
        <v>2.2416716417910409</v>
      </c>
      <c r="L1316" s="12">
        <f t="shared" ref="L1316:L1333" si="1625">H1316*I1316*J1316</f>
        <v>0.18428208955223821</v>
      </c>
      <c r="M1316" s="13">
        <f t="shared" ref="M1316:M1333" si="1626">_xlfn.POISSON.DIST(0,K1316,FALSE) * _xlfn.POISSON.DIST(0,L1316,FALSE)</f>
        <v>8.8393774913975084E-2</v>
      </c>
      <c r="N1316" s="13">
        <f t="shared" ref="N1316:N1333" si="1627">_xlfn.POISSON.DIST(1,K1316,FALSE) * _xlfn.POISSON.DIST(0,L1316,FALSE)</f>
        <v>0.19814981853551825</v>
      </c>
      <c r="O1316" s="13">
        <f t="shared" ref="O1316:O1333" si="1628">_xlfn.POISSON.DIST(0,K1316,FALSE) * _xlfn.POISSON.DIST(1,L1316,FALSE)</f>
        <v>1.6289389544557543E-2</v>
      </c>
      <c r="P1316" s="13">
        <f t="shared" ref="P1316:P1333" si="1629">_xlfn.POISSON.DIST(1,K1316,FALSE) * _xlfn.POISSON.DIST(1,L1316,FALSE)</f>
        <v>3.6515462604122119E-2</v>
      </c>
      <c r="Q1316" s="13">
        <f t="shared" ref="Q1316:Q1333" si="1630">_xlfn.POISSON.DIST(2,K1316,FALSE) * _xlfn.POISSON.DIST(0,L1316,FALSE)</f>
        <v>0.22209341451855608</v>
      </c>
      <c r="R1316" s="13">
        <f t="shared" ref="R1316:R1333" si="1631">_xlfn.POISSON.DIST(0,K1316,FALSE) * _xlfn.POISSON.DIST(2,L1316,FALSE)</f>
        <v>1.500921371400723E-3</v>
      </c>
      <c r="S1316" s="13">
        <f t="shared" ref="S1316:S1333" si="1632">_xlfn.POISSON.DIST(2,K1316,FALSE) * _xlfn.POISSON.DIST(2,L1316,FALSE)</f>
        <v>3.7711338001196566E-3</v>
      </c>
      <c r="T1316" s="13">
        <f t="shared" ref="T1316:T1333" si="1633">_xlfn.POISSON.DIST(2,K1316,FALSE) * _xlfn.POISSON.DIST(1,L1316,FALSE)</f>
        <v>4.0927838503270905E-2</v>
      </c>
      <c r="U1316" s="13">
        <f t="shared" ref="U1316:U1333" si="1634">_xlfn.POISSON.DIST(1,K1316,FALSE) * _xlfn.POISSON.DIST(2,L1316,FALSE)</f>
        <v>3.3645728748271193E-3</v>
      </c>
      <c r="V1316" s="13">
        <f t="shared" ref="V1316:V1333" si="1635">_xlfn.POISSON.DIST(3,K1316,FALSE) * _xlfn.POISSON.DIST(3,L1316,FALSE)</f>
        <v>1.7309501387076013E-4</v>
      </c>
      <c r="W1316" s="13">
        <f t="shared" ref="W1316:W1333" si="1636">_xlfn.POISSON.DIST(3,K1316,FALSE) * _xlfn.POISSON.DIST(0,L1316,FALSE)</f>
        <v>0.16595350305159659</v>
      </c>
      <c r="X1316" s="13">
        <f t="shared" ref="X1316:X1333" si="1637">_xlfn.POISSON.DIST(3,K1316,FALSE) * _xlfn.POISSON.DIST(1,L1316,FALSE)</f>
        <v>3.0582258310861959E-2</v>
      </c>
      <c r="Y1316" s="13">
        <f t="shared" ref="Y1316:Y1333" si="1638">_xlfn.POISSON.DIST(3,K1316,FALSE) * _xlfn.POISSON.DIST(2,L1316,FALSE)</f>
        <v>2.8178812323759726E-3</v>
      </c>
      <c r="Z1316" s="13">
        <f t="shared" ref="Z1316:Z1333" si="1639">_xlfn.POISSON.DIST(0,K1316,FALSE) * _xlfn.POISSON.DIST(3,L1316,FALSE)</f>
        <v>9.2197642191778743E-5</v>
      </c>
      <c r="AA1316" s="13">
        <f t="shared" ref="AA1316:AA1333" si="1640">_xlfn.POISSON.DIST(1,K1316,FALSE) * _xlfn.POISSON.DIST(3,L1316,FALSE)</f>
        <v>2.0667683994130757E-4</v>
      </c>
      <c r="AB1316" s="13">
        <f t="shared" ref="AB1316:AB1333" si="1641">_xlfn.POISSON.DIST(2,K1316,FALSE) * _xlfn.POISSON.DIST(3,L1316,FALSE)</f>
        <v>2.3165080555570764E-4</v>
      </c>
      <c r="AC1316" s="13">
        <f t="shared" ref="AC1316:AC1333" si="1642">_xlfn.POISSON.DIST(4,K1316,FALSE) * _xlfn.POISSON.DIST(4,L1316,FALSE)</f>
        <v>4.4690961779470609E-6</v>
      </c>
      <c r="AD1316" s="13">
        <f t="shared" ref="AD1316:AD1333" si="1643">_xlfn.POISSON.DIST(4,K1316,FALSE) * _xlfn.POISSON.DIST(0,L1316,FALSE)</f>
        <v>9.3003315411661763E-2</v>
      </c>
      <c r="AE1316" s="13">
        <f t="shared" ref="AE1316:AE1333" si="1644">_xlfn.POISSON.DIST(4,K1316,FALSE) * _xlfn.POISSON.DIST(1,L1316,FALSE)</f>
        <v>1.7138845299346908E-2</v>
      </c>
      <c r="AF1316" s="13">
        <f t="shared" ref="AF1316:AF1333" si="1645">_xlfn.POISSON.DIST(4,K1316,FALSE) * _xlfn.POISSON.DIST(2,L1316,FALSE)</f>
        <v>1.5791911121381022E-3</v>
      </c>
      <c r="AG1316" s="13">
        <f t="shared" ref="AG1316:AG1333" si="1646">_xlfn.POISSON.DIST(4,K1316,FALSE) * _xlfn.POISSON.DIST(3,L1316,FALSE)</f>
        <v>9.7005545982377456E-5</v>
      </c>
      <c r="AH1316" s="13">
        <f t="shared" ref="AH1316:AH1333" si="1647">_xlfn.POISSON.DIST(0,K1316,FALSE) * _xlfn.POISSON.DIST(4,L1316,FALSE)</f>
        <v>4.247593538722646E-6</v>
      </c>
      <c r="AI1316" s="13">
        <f t="shared" ref="AI1316:AI1333" si="1648">_xlfn.POISSON.DIST(1,K1316,FALSE) * _xlfn.POISSON.DIST(4,L1316,FALSE)</f>
        <v>9.5217099816094118E-6</v>
      </c>
      <c r="AJ1316" s="13">
        <f t="shared" ref="AJ1316:AJ1333" si="1649">_xlfn.POISSON.DIST(2,K1316,FALSE) * _xlfn.POISSON.DIST(4,L1316,FALSE)</f>
        <v>1.0672273623566258E-5</v>
      </c>
      <c r="AK1316" s="13">
        <f t="shared" ref="AK1316:AK1333" si="1650">_xlfn.POISSON.DIST(3,K1316,FALSE) * _xlfn.POISSON.DIST(4,L1316,FALSE)</f>
        <v>7.9745777117943322E-6</v>
      </c>
      <c r="AL1316" s="13">
        <f t="shared" ref="AL1316:AL1333" si="1651">_xlfn.POISSON.DIST(5,K1316,FALSE) * _xlfn.POISSON.DIST(5,L1316,FALSE)</f>
        <v>7.3847333488752572E-8</v>
      </c>
      <c r="AM1316" s="13">
        <f t="shared" ref="AM1316:AM1333" si="1652">_xlfn.POISSON.DIST(5,K1316,FALSE) * _xlfn.POISSON.DIST(0,L1316,FALSE)</f>
        <v>4.1696578950174E-2</v>
      </c>
      <c r="AN1316" s="13">
        <f t="shared" ref="AN1316:AN1333" si="1653">_xlfn.POISSON.DIST(5,K1316,FALSE) * _xlfn.POISSON.DIST(1,L1316,FALSE)</f>
        <v>7.6839326961179342E-3</v>
      </c>
      <c r="AO1316" s="13">
        <f t="shared" ref="AO1316:AO1333" si="1654">_xlfn.POISSON.DIST(5,K1316,FALSE) * _xlfn.POISSON.DIST(2,L1316,FALSE)</f>
        <v>7.0800558660968828E-4</v>
      </c>
      <c r="AP1316" s="13">
        <f t="shared" ref="AP1316:AP1333" si="1655">_xlfn.POISSON.DIST(5,K1316,FALSE) * _xlfn.POISSON.DIST(3,L1316,FALSE)</f>
        <v>4.3490916305030508E-5</v>
      </c>
      <c r="AQ1316" s="13">
        <f t="shared" ref="AQ1316:AQ1333" si="1656">_xlfn.POISSON.DIST(5,K1316,FALSE) * _xlfn.POISSON.DIST(4,L1316,FALSE)</f>
        <v>2.0036492333081319E-6</v>
      </c>
      <c r="AR1316" s="13">
        <f t="shared" ref="AR1316:AR1333" si="1657">_xlfn.POISSON.DIST(0,K1316,FALSE) * _xlfn.POISSON.DIST(5,L1316,FALSE)</f>
        <v>1.5655108257687914E-7</v>
      </c>
      <c r="AS1316" s="13">
        <f t="shared" ref="AS1316:AS1333" si="1658">_xlfn.POISSON.DIST(1,K1316,FALSE) * _xlfn.POISSON.DIST(5,L1316,FALSE)</f>
        <v>3.5093612230427743E-7</v>
      </c>
      <c r="AT1316" s="13">
        <f t="shared" ref="AT1316:AT1333" si="1659">_xlfn.POISSON.DIST(2,K1316,FALSE) * _xlfn.POISSON.DIST(5,L1316,FALSE)</f>
        <v>3.9334177672480565E-7</v>
      </c>
      <c r="AU1316" s="13">
        <f t="shared" ref="AU1316:AU1333" si="1660">_xlfn.POISSON.DIST(3,K1316,FALSE) * _xlfn.POISSON.DIST(5,L1316,FALSE)</f>
        <v>2.9391436880523344E-7</v>
      </c>
      <c r="AV1316" s="13">
        <f t="shared" ref="AV1316:AV1333" si="1661">_xlfn.POISSON.DIST(4,K1316,FALSE) * _xlfn.POISSON.DIST(5,L1316,FALSE)</f>
        <v>1.6471487641640127E-7</v>
      </c>
      <c r="AW1316" s="13">
        <f t="shared" ref="AW1316:AW1333" si="1662">_xlfn.POISSON.DIST(6,K1316,FALSE) * _xlfn.POISSON.DIST(6,L1316,FALSE)</f>
        <v>8.4739801688743274E-10</v>
      </c>
      <c r="AX1316" s="13">
        <f t="shared" ref="AX1316:AX1333" si="1663">_xlfn.POISSON.DIST(6,K1316,FALSE) * _xlfn.POISSON.DIST(0,L1316,FALSE)</f>
        <v>1.5578339765384383E-2</v>
      </c>
      <c r="AY1316" s="13">
        <f t="shared" ref="AY1316:AY1333" si="1664">_xlfn.POISSON.DIST(6,K1316,FALSE) * _xlfn.POISSON.DIST(1,L1316,FALSE)</f>
        <v>2.8708090037197578E-3</v>
      </c>
      <c r="AZ1316" s="13">
        <f t="shared" ref="AZ1316:AZ1333" si="1665">_xlfn.POISSON.DIST(6,K1316,FALSE) * _xlfn.POISSON.DIST(2,L1316,FALSE)</f>
        <v>2.6451934095542812E-4</v>
      </c>
      <c r="BA1316" s="13">
        <f t="shared" ref="BA1316:BA1333" si="1666">_xlfn.POISSON.DIST(6,K1316,FALSE) * _xlfn.POISSON.DIST(3,L1316,FALSE)</f>
        <v>1.6248725626082412E-5</v>
      </c>
      <c r="BB1316" s="13">
        <f t="shared" ref="BB1316:BB1333" si="1667">_xlfn.POISSON.DIST(6,K1316,FALSE) * _xlfn.POISSON.DIST(4,L1316,FALSE)</f>
        <v>7.4858727773386673E-7</v>
      </c>
      <c r="BC1316" s="13">
        <f t="shared" ref="BC1316:BC1333" si="1668">_xlfn.POISSON.DIST(6,K1316,FALSE) * _xlfn.POISSON.DIST(5,L1316,FALSE)</f>
        <v>2.7590245550603748E-8</v>
      </c>
      <c r="BD1316" s="13">
        <f t="shared" ref="BD1316:BD1333" si="1669">_xlfn.POISSON.DIST(0,K1316,FALSE) * _xlfn.POISSON.DIST(6,L1316,FALSE)</f>
        <v>4.8082601031553749E-9</v>
      </c>
      <c r="BE1316" s="13">
        <f t="shared" ref="BE1316:BE1333" si="1670">_xlfn.POISSON.DIST(1,K1316,FALSE) * _xlfn.POISSON.DIST(6,L1316,FALSE)</f>
        <v>1.0778540319598669E-8</v>
      </c>
      <c r="BF1316" s="13">
        <f t="shared" ref="BF1316:BF1333" si="1671">_xlfn.POISSON.DIST(2,K1316,FALSE) * _xlfn.POISSON.DIST(6,L1316,FALSE)</f>
        <v>1.2080974087172842E-8</v>
      </c>
      <c r="BG1316" s="13">
        <f t="shared" ref="BG1316:BG1333" si="1672">_xlfn.POISSON.DIST(3,K1316,FALSE) * _xlfn.POISSON.DIST(6,L1316,FALSE)</f>
        <v>9.0271923388092568E-9</v>
      </c>
      <c r="BH1316" s="13">
        <f t="shared" ref="BH1316:BH1333" si="1673">_xlfn.POISSON.DIST(4,K1316,FALSE) * _xlfn.POISSON.DIST(6,L1316,FALSE)</f>
        <v>5.0590002677255128E-9</v>
      </c>
      <c r="BI1316" s="13">
        <f t="shared" ref="BI1316:BI1333" si="1674">_xlfn.POISSON.DIST(5,K1316,FALSE) * _xlfn.POISSON.DIST(6,L1316,FALSE)</f>
        <v>2.2681234871947148E-9</v>
      </c>
      <c r="BJ1316" s="14">
        <f t="shared" ref="BJ1316:BJ1333" si="1675">SUM(N1316,Q1316,T1316,W1316,X1316,Y1316,AD1316,AE1316,AF1316,AG1316,AM1316,AN1316,AO1316,AP1316,AQ1316,AX1316,AY1316,AZ1316,BA1316,BB1316,BC1316)</f>
        <v>0.84120777633295751</v>
      </c>
      <c r="BK1316" s="14">
        <f t="shared" ref="BK1316:BK1333" si="1676">SUM(M1316,P1316,S1316,V1316,AC1316,AL1316,AY1316)</f>
        <v>0.13172881827931879</v>
      </c>
      <c r="BL1316" s="14">
        <f t="shared" ref="BL1316:BL1333" si="1677">SUM(O1316,R1316,U1316,AA1316,AB1316,AH1316,AI1316,AJ1316,AK1316,AR1316,AS1316,AT1316,AU1316,AV1316,BD1316,BE1316,BF1316,BG1316,BH1316,BI1316)</f>
        <v>2.1627031071455523E-2</v>
      </c>
      <c r="BM1316" s="14">
        <f t="shared" ref="BM1316:BM1333" si="1678">SUM(S1316:BI1316)</f>
        <v>0.42884223368147223</v>
      </c>
      <c r="BN1316" s="14">
        <f t="shared" ref="BN1316:BN1333" si="1679">SUM(M1316:R1316)</f>
        <v>0.56294278148812971</v>
      </c>
    </row>
    <row r="1317" spans="1:66" x14ac:dyDescent="0.25">
      <c r="A1317" t="s">
        <v>35</v>
      </c>
      <c r="B1317" t="s">
        <v>215</v>
      </c>
      <c r="C1317" t="s">
        <v>213</v>
      </c>
      <c r="D1317" s="7" t="s">
        <v>507</v>
      </c>
      <c r="E1317" s="10">
        <f>VLOOKUP(A1317,home!$A$2:$E$405,3,FALSE)</f>
        <v>1.5735294117647101</v>
      </c>
      <c r="F1317" s="10">
        <f>VLOOKUP(B1317,home!$B$2:$E$405,3,FALSE)</f>
        <v>0.64</v>
      </c>
      <c r="G1317" s="10">
        <f>VLOOKUP(C1317,away!$B$2:$E$405,4,FALSE)</f>
        <v>1.06</v>
      </c>
      <c r="H1317" s="10">
        <f>VLOOKUP(A1317,away!$A$2:$E$405,3,FALSE)</f>
        <v>1.02941176470588</v>
      </c>
      <c r="I1317" s="10">
        <f>VLOOKUP(C1317,away!$B$2:$E$405,3,FALSE)</f>
        <v>0.42</v>
      </c>
      <c r="J1317" s="10">
        <f>VLOOKUP(B1317,home!$B$2:$E$405,4,FALSE)</f>
        <v>0</v>
      </c>
      <c r="K1317" s="12">
        <f t="shared" si="1624"/>
        <v>1.0674823529411794</v>
      </c>
      <c r="L1317" s="12">
        <f t="shared" si="1625"/>
        <v>0</v>
      </c>
      <c r="M1317" s="13">
        <f t="shared" si="1626"/>
        <v>0.34387317980436716</v>
      </c>
      <c r="N1317" s="13">
        <f t="shared" si="1627"/>
        <v>0.36707855109093113</v>
      </c>
      <c r="O1317" s="13">
        <f t="shared" si="1628"/>
        <v>0</v>
      </c>
      <c r="P1317" s="13">
        <f t="shared" si="1629"/>
        <v>0</v>
      </c>
      <c r="Q1317" s="13">
        <f t="shared" si="1630"/>
        <v>0.19592493771639302</v>
      </c>
      <c r="R1317" s="13">
        <f t="shared" si="1631"/>
        <v>0</v>
      </c>
      <c r="S1317" s="13">
        <f t="shared" si="1632"/>
        <v>0</v>
      </c>
      <c r="T1317" s="13">
        <f t="shared" si="1633"/>
        <v>0</v>
      </c>
      <c r="U1317" s="13">
        <f t="shared" si="1634"/>
        <v>0</v>
      </c>
      <c r="V1317" s="13">
        <f t="shared" si="1635"/>
        <v>0</v>
      </c>
      <c r="W1317" s="13">
        <f t="shared" si="1636"/>
        <v>6.9715471171116428E-2</v>
      </c>
      <c r="X1317" s="13">
        <f t="shared" si="1637"/>
        <v>0</v>
      </c>
      <c r="Y1317" s="13">
        <f t="shared" si="1638"/>
        <v>0</v>
      </c>
      <c r="Z1317" s="13">
        <f t="shared" si="1639"/>
        <v>0</v>
      </c>
      <c r="AA1317" s="13">
        <f t="shared" si="1640"/>
        <v>0</v>
      </c>
      <c r="AB1317" s="13">
        <f t="shared" si="1641"/>
        <v>0</v>
      </c>
      <c r="AC1317" s="13">
        <f t="shared" si="1642"/>
        <v>0</v>
      </c>
      <c r="AD1317" s="13">
        <f t="shared" si="1643"/>
        <v>1.8605008800536577E-2</v>
      </c>
      <c r="AE1317" s="13">
        <f t="shared" si="1644"/>
        <v>0</v>
      </c>
      <c r="AF1317" s="13">
        <f t="shared" si="1645"/>
        <v>0</v>
      </c>
      <c r="AG1317" s="13">
        <f t="shared" si="1646"/>
        <v>0</v>
      </c>
      <c r="AH1317" s="13">
        <f t="shared" si="1647"/>
        <v>0</v>
      </c>
      <c r="AI1317" s="13">
        <f t="shared" si="1648"/>
        <v>0</v>
      </c>
      <c r="AJ1317" s="13">
        <f t="shared" si="1649"/>
        <v>0</v>
      </c>
      <c r="AK1317" s="13">
        <f t="shared" si="1650"/>
        <v>0</v>
      </c>
      <c r="AL1317" s="13">
        <f t="shared" si="1651"/>
        <v>0</v>
      </c>
      <c r="AM1317" s="13">
        <f t="shared" si="1652"/>
        <v>3.9721037141776288E-3</v>
      </c>
      <c r="AN1317" s="13">
        <f t="shared" si="1653"/>
        <v>0</v>
      </c>
      <c r="AO1317" s="13">
        <f t="shared" si="1654"/>
        <v>0</v>
      </c>
      <c r="AP1317" s="13">
        <f t="shared" si="1655"/>
        <v>0</v>
      </c>
      <c r="AQ1317" s="13">
        <f t="shared" si="1656"/>
        <v>0</v>
      </c>
      <c r="AR1317" s="13">
        <f t="shared" si="1657"/>
        <v>0</v>
      </c>
      <c r="AS1317" s="13">
        <f t="shared" si="1658"/>
        <v>0</v>
      </c>
      <c r="AT1317" s="13">
        <f t="shared" si="1659"/>
        <v>0</v>
      </c>
      <c r="AU1317" s="13">
        <f t="shared" si="1660"/>
        <v>0</v>
      </c>
      <c r="AV1317" s="13">
        <f t="shared" si="1661"/>
        <v>0</v>
      </c>
      <c r="AW1317" s="13">
        <f t="shared" si="1662"/>
        <v>0</v>
      </c>
      <c r="AX1317" s="13">
        <f t="shared" si="1663"/>
        <v>7.0669176982278859E-4</v>
      </c>
      <c r="AY1317" s="13">
        <f t="shared" si="1664"/>
        <v>0</v>
      </c>
      <c r="AZ1317" s="13">
        <f t="shared" si="1665"/>
        <v>0</v>
      </c>
      <c r="BA1317" s="13">
        <f t="shared" si="1666"/>
        <v>0</v>
      </c>
      <c r="BB1317" s="13">
        <f t="shared" si="1667"/>
        <v>0</v>
      </c>
      <c r="BC1317" s="13">
        <f t="shared" si="1668"/>
        <v>0</v>
      </c>
      <c r="BD1317" s="13">
        <f t="shared" si="1669"/>
        <v>0</v>
      </c>
      <c r="BE1317" s="13">
        <f t="shared" si="1670"/>
        <v>0</v>
      </c>
      <c r="BF1317" s="13">
        <f t="shared" si="1671"/>
        <v>0</v>
      </c>
      <c r="BG1317" s="13">
        <f t="shared" si="1672"/>
        <v>0</v>
      </c>
      <c r="BH1317" s="13">
        <f t="shared" si="1673"/>
        <v>0</v>
      </c>
      <c r="BI1317" s="13">
        <f t="shared" si="1674"/>
        <v>0</v>
      </c>
      <c r="BJ1317" s="14">
        <f t="shared" si="1675"/>
        <v>0.65600276426297754</v>
      </c>
      <c r="BK1317" s="14">
        <f t="shared" si="1676"/>
        <v>0.34387317980436716</v>
      </c>
      <c r="BL1317" s="14">
        <f t="shared" si="1677"/>
        <v>0</v>
      </c>
      <c r="BM1317" s="14">
        <f t="shared" si="1678"/>
        <v>9.299927545565341E-2</v>
      </c>
      <c r="BN1317" s="14">
        <f t="shared" si="1679"/>
        <v>0.90687666861169136</v>
      </c>
    </row>
    <row r="1318" spans="1:66" x14ac:dyDescent="0.25">
      <c r="A1318" t="s">
        <v>35</v>
      </c>
      <c r="B1318" t="s">
        <v>212</v>
      </c>
      <c r="C1318" t="s">
        <v>282</v>
      </c>
      <c r="D1318" s="7" t="s">
        <v>507</v>
      </c>
      <c r="E1318" s="10">
        <f>VLOOKUP(A1318,home!$A$2:$E$405,3,FALSE)</f>
        <v>1.5735294117647101</v>
      </c>
      <c r="F1318" s="10">
        <f>VLOOKUP(B1318,home!$B$2:$E$405,3,FALSE)</f>
        <v>0.42</v>
      </c>
      <c r="G1318" s="10">
        <f>VLOOKUP(C1318,away!$B$2:$E$405,4,FALSE)</f>
        <v>0.42</v>
      </c>
      <c r="H1318" s="10">
        <f>VLOOKUP(A1318,away!$A$2:$E$405,3,FALSE)</f>
        <v>1.02941176470588</v>
      </c>
      <c r="I1318" s="10">
        <f>VLOOKUP(C1318,away!$B$2:$E$405,3,FALSE)</f>
        <v>1.06</v>
      </c>
      <c r="J1318" s="10">
        <f>VLOOKUP(B1318,home!$B$2:$E$405,4,FALSE)</f>
        <v>1.3</v>
      </c>
      <c r="K1318" s="12">
        <f t="shared" si="1624"/>
        <v>0.27757058823529485</v>
      </c>
      <c r="L1318" s="12">
        <f t="shared" si="1625"/>
        <v>1.4185294117647029</v>
      </c>
      <c r="M1318" s="13">
        <f t="shared" si="1626"/>
        <v>0.18339738091260413</v>
      </c>
      <c r="N1318" s="13">
        <f t="shared" si="1627"/>
        <v>5.0905718900723963E-2</v>
      </c>
      <c r="O1318" s="13">
        <f t="shared" si="1628"/>
        <v>0.26015457886514348</v>
      </c>
      <c r="P1318" s="13">
        <f t="shared" si="1629"/>
        <v>7.221125948770328E-2</v>
      </c>
      <c r="Q1318" s="13">
        <f t="shared" si="1630"/>
        <v>7.0649651699072587E-3</v>
      </c>
      <c r="R1318" s="13">
        <f t="shared" si="1631"/>
        <v>0.18451846086273307</v>
      </c>
      <c r="S1318" s="13">
        <f t="shared" si="1632"/>
        <v>7.1081522141329158E-3</v>
      </c>
      <c r="T1318" s="13">
        <f t="shared" si="1633"/>
        <v>1.0021860886606658E-2</v>
      </c>
      <c r="U1318" s="13">
        <f t="shared" si="1634"/>
        <v>5.1216897721940047E-2</v>
      </c>
      <c r="V1318" s="13">
        <f t="shared" si="1635"/>
        <v>3.1097537517146156E-4</v>
      </c>
      <c r="W1318" s="13">
        <f t="shared" si="1636"/>
        <v>6.5367551269100938E-4</v>
      </c>
      <c r="X1318" s="13">
        <f t="shared" si="1637"/>
        <v>9.2725794050256809E-4</v>
      </c>
      <c r="Y1318" s="13">
        <f t="shared" si="1638"/>
        <v>6.5767133044762919E-4</v>
      </c>
      <c r="Z1318" s="13">
        <f t="shared" si="1639"/>
        <v>8.7248287915780348E-2</v>
      </c>
      <c r="AA1318" s="13">
        <f t="shared" si="1640"/>
        <v>2.4217558599305519E-2</v>
      </c>
      <c r="AB1318" s="13">
        <f t="shared" si="1641"/>
        <v>3.3610409930159781E-3</v>
      </c>
      <c r="AC1318" s="13">
        <f t="shared" si="1642"/>
        <v>7.6527549763283591E-6</v>
      </c>
      <c r="AD1318" s="13">
        <f t="shared" si="1643"/>
        <v>4.5360274143162848E-5</v>
      </c>
      <c r="AE1318" s="13">
        <f t="shared" si="1644"/>
        <v>6.4344882997786454E-5</v>
      </c>
      <c r="AF1318" s="13">
        <f t="shared" si="1645"/>
        <v>4.5637554514459344E-5</v>
      </c>
      <c r="AG1318" s="13">
        <f t="shared" si="1646"/>
        <v>2.1579404453258521E-5</v>
      </c>
      <c r="AH1318" s="13">
        <f t="shared" si="1647"/>
        <v>3.0941065633662352E-2</v>
      </c>
      <c r="AI1318" s="13">
        <f t="shared" si="1648"/>
        <v>8.5883297885625248E-3</v>
      </c>
      <c r="AJ1318" s="13">
        <f t="shared" si="1649"/>
        <v>1.1919338756850026E-3</v>
      </c>
      <c r="AK1318" s="13">
        <f t="shared" si="1650"/>
        <v>1.1028192900382036E-4</v>
      </c>
      <c r="AL1318" s="13">
        <f t="shared" si="1651"/>
        <v>1.2052845523563987E-7</v>
      </c>
      <c r="AM1318" s="13">
        <f t="shared" si="1652"/>
        <v>2.5181355952863909E-6</v>
      </c>
      <c r="AN1318" s="13">
        <f t="shared" si="1653"/>
        <v>3.5720494047253642E-6</v>
      </c>
      <c r="AO1318" s="13">
        <f t="shared" si="1654"/>
        <v>2.5335285704397647E-6</v>
      </c>
      <c r="AP1318" s="13">
        <f t="shared" si="1655"/>
        <v>1.1979615975716625E-6</v>
      </c>
      <c r="AQ1318" s="13">
        <f t="shared" si="1656"/>
        <v>4.248359400800088E-7</v>
      </c>
      <c r="AR1318" s="13">
        <f t="shared" si="1657"/>
        <v>8.7781623265384221E-3</v>
      </c>
      <c r="AS1318" s="13">
        <f t="shared" si="1658"/>
        <v>2.436559680602174E-3</v>
      </c>
      <c r="AT1318" s="13">
        <f t="shared" si="1659"/>
        <v>3.3815865190757379E-4</v>
      </c>
      <c r="AU1318" s="13">
        <f t="shared" si="1660"/>
        <v>3.1287631975613199E-5</v>
      </c>
      <c r="AV1318" s="13">
        <f t="shared" si="1661"/>
        <v>2.1711316029900933E-6</v>
      </c>
      <c r="AW1318" s="13">
        <f t="shared" si="1662"/>
        <v>1.3182533398488835E-9</v>
      </c>
      <c r="AX1318" s="13">
        <f t="shared" si="1663"/>
        <v>1.1649339640664623E-7</v>
      </c>
      <c r="AY1318" s="13">
        <f t="shared" si="1664"/>
        <v>1.6524930907919224E-7</v>
      </c>
      <c r="AZ1318" s="13">
        <f t="shared" si="1665"/>
        <v>1.1720550260131511E-7</v>
      </c>
      <c r="BA1318" s="13">
        <f t="shared" si="1666"/>
        <v>5.5419817553543278E-8</v>
      </c>
      <c r="BB1318" s="13">
        <f t="shared" si="1667"/>
        <v>1.9653660298583739E-8</v>
      </c>
      <c r="BC1318" s="13">
        <f t="shared" si="1668"/>
        <v>5.575859036474656E-9</v>
      </c>
      <c r="BD1318" s="13">
        <f t="shared" si="1669"/>
        <v>2.075346906906605E-3</v>
      </c>
      <c r="BE1318" s="13">
        <f t="shared" si="1670"/>
        <v>5.7605526174236608E-4</v>
      </c>
      <c r="BF1318" s="13">
        <f t="shared" si="1671"/>
        <v>7.994799892893264E-5</v>
      </c>
      <c r="BG1318" s="13">
        <f t="shared" si="1672"/>
        <v>7.3970710303128542E-6</v>
      </c>
      <c r="BH1318" s="13">
        <f t="shared" si="1673"/>
        <v>5.1330233927554928E-7</v>
      </c>
      <c r="BI1318" s="13">
        <f t="shared" si="1674"/>
        <v>2.8495526451053439E-8</v>
      </c>
      <c r="BJ1318" s="14">
        <f t="shared" si="1675"/>
        <v>7.0418797965640823E-2</v>
      </c>
      <c r="BK1318" s="14">
        <f t="shared" si="1676"/>
        <v>0.26303570652235236</v>
      </c>
      <c r="BL1318" s="14">
        <f t="shared" si="1677"/>
        <v>0.5786257767281523</v>
      </c>
      <c r="BM1318" s="14">
        <f t="shared" si="1678"/>
        <v>0.24107604100205518</v>
      </c>
      <c r="BN1318" s="14">
        <f t="shared" si="1679"/>
        <v>0.75825236419881514</v>
      </c>
    </row>
    <row r="1319" spans="1:66" x14ac:dyDescent="0.25">
      <c r="A1319" t="s">
        <v>35</v>
      </c>
      <c r="B1319" t="s">
        <v>216</v>
      </c>
      <c r="C1319" t="s">
        <v>286</v>
      </c>
      <c r="D1319" s="7" t="s">
        <v>507</v>
      </c>
      <c r="E1319" s="10">
        <f>VLOOKUP(A1319,home!$A$2:$E$405,3,FALSE)</f>
        <v>1.5735294117647101</v>
      </c>
      <c r="F1319" s="10">
        <f>VLOOKUP(B1319,home!$B$2:$E$405,3,FALSE)</f>
        <v>1.27</v>
      </c>
      <c r="G1319" s="10">
        <f>VLOOKUP(C1319,away!$B$2:$E$405,4,FALSE)</f>
        <v>1.1100000000000001</v>
      </c>
      <c r="H1319" s="10">
        <f>VLOOKUP(A1319,away!$A$2:$E$405,3,FALSE)</f>
        <v>1.02941176470588</v>
      </c>
      <c r="I1319" s="10">
        <f>VLOOKUP(C1319,away!$B$2:$E$405,3,FALSE)</f>
        <v>0.95</v>
      </c>
      <c r="J1319" s="10">
        <f>VLOOKUP(B1319,home!$B$2:$E$405,4,FALSE)</f>
        <v>0.32</v>
      </c>
      <c r="K1319" s="12">
        <f t="shared" si="1624"/>
        <v>2.2182044117647117</v>
      </c>
      <c r="L1319" s="12">
        <f t="shared" si="1625"/>
        <v>0.3129411764705875</v>
      </c>
      <c r="M1319" s="13">
        <f t="shared" si="1626"/>
        <v>7.9567816100618374E-2</v>
      </c>
      <c r="N1319" s="13">
        <f t="shared" si="1627"/>
        <v>0.17649768070887492</v>
      </c>
      <c r="O1319" s="13">
        <f t="shared" si="1628"/>
        <v>2.4900045979722861E-2</v>
      </c>
      <c r="P1319" s="13">
        <f t="shared" si="1629"/>
        <v>5.5233391845365416E-2</v>
      </c>
      <c r="Q1319" s="13">
        <f t="shared" si="1630"/>
        <v>0.19575396700733294</v>
      </c>
      <c r="R1319" s="13">
        <f t="shared" si="1631"/>
        <v>3.8961248415330971E-3</v>
      </c>
      <c r="S1319" s="13">
        <f t="shared" si="1632"/>
        <v>9.5853063595645535E-3</v>
      </c>
      <c r="T1319" s="13">
        <f t="shared" si="1633"/>
        <v>6.1259476734059327E-2</v>
      </c>
      <c r="U1319" s="13">
        <f t="shared" si="1634"/>
        <v>8.6424013122748024E-3</v>
      </c>
      <c r="V1319" s="13">
        <f t="shared" si="1635"/>
        <v>7.393120150854947E-4</v>
      </c>
      <c r="W1319" s="13">
        <f t="shared" si="1636"/>
        <v>0.14474077107870323</v>
      </c>
      <c r="X1319" s="13">
        <f t="shared" si="1637"/>
        <v>4.529534718462936E-2</v>
      </c>
      <c r="Y1319" s="13">
        <f t="shared" si="1638"/>
        <v>7.0873896183008128E-3</v>
      </c>
      <c r="Z1319" s="13">
        <f t="shared" si="1639"/>
        <v>4.0641929719521618E-4</v>
      </c>
      <c r="AA1319" s="13">
        <f t="shared" si="1640"/>
        <v>9.0152107806474203E-4</v>
      </c>
      <c r="AB1319" s="13">
        <f t="shared" si="1641"/>
        <v>9.998790163310452E-4</v>
      </c>
      <c r="AC1319" s="13">
        <f t="shared" si="1642"/>
        <v>3.2075398247048356E-5</v>
      </c>
      <c r="AD1319" s="13">
        <f t="shared" si="1643"/>
        <v>8.0266154242251406E-2</v>
      </c>
      <c r="AE1319" s="13">
        <f t="shared" si="1644"/>
        <v>2.5118584739339787E-2</v>
      </c>
      <c r="AF1319" s="13">
        <f t="shared" si="1645"/>
        <v>3.9303197298025689E-3</v>
      </c>
      <c r="AG1319" s="13">
        <f t="shared" si="1646"/>
        <v>4.0998629338332581E-4</v>
      </c>
      <c r="AH1319" s="13">
        <f t="shared" si="1647"/>
        <v>3.1796333251155077E-5</v>
      </c>
      <c r="AI1319" s="13">
        <f t="shared" si="1648"/>
        <v>7.0530766695653177E-5</v>
      </c>
      <c r="AJ1319" s="13">
        <f t="shared" si="1649"/>
        <v>7.8225828924722757E-5</v>
      </c>
      <c r="AK1319" s="13">
        <f t="shared" si="1650"/>
        <v>5.7840292944923868E-5</v>
      </c>
      <c r="AL1319" s="13">
        <f t="shared" si="1651"/>
        <v>8.9062795828656806E-7</v>
      </c>
      <c r="AM1319" s="13">
        <f t="shared" si="1652"/>
        <v>3.5609347491109798E-2</v>
      </c>
      <c r="AN1319" s="13">
        <f t="shared" si="1653"/>
        <v>1.114363109721786E-2</v>
      </c>
      <c r="AO1319" s="13">
        <f t="shared" si="1654"/>
        <v>1.7436505128587904E-3</v>
      </c>
      <c r="AP1319" s="13">
        <f t="shared" si="1655"/>
        <v>1.8188668094919102E-4</v>
      </c>
      <c r="AQ1319" s="13">
        <f t="shared" si="1656"/>
        <v>1.4229957980142559E-5</v>
      </c>
      <c r="AR1319" s="13">
        <f t="shared" si="1657"/>
        <v>1.9900763870134672E-6</v>
      </c>
      <c r="AS1319" s="13">
        <f t="shared" si="1658"/>
        <v>4.4143962214220505E-6</v>
      </c>
      <c r="AT1319" s="13">
        <f t="shared" si="1659"/>
        <v>4.896016586817934E-6</v>
      </c>
      <c r="AU1319" s="13">
        <f t="shared" si="1660"/>
        <v>3.6201218643175814E-6</v>
      </c>
      <c r="AV1319" s="13">
        <f t="shared" si="1661"/>
        <v>2.0075425726387879E-6</v>
      </c>
      <c r="AW1319" s="13">
        <f t="shared" si="1662"/>
        <v>1.7173471713694773E-8</v>
      </c>
      <c r="AX1319" s="13">
        <f t="shared" si="1663"/>
        <v>1.3164801950807069E-2</v>
      </c>
      <c r="AY1319" s="13">
        <f t="shared" si="1664"/>
        <v>4.1198086104878486E-3</v>
      </c>
      <c r="AZ1319" s="13">
        <f t="shared" si="1665"/>
        <v>6.4462887669986186E-4</v>
      </c>
      <c r="BA1319" s="13">
        <f t="shared" si="1666"/>
        <v>6.7243639687122682E-5</v>
      </c>
      <c r="BB1319" s="13">
        <f t="shared" si="1667"/>
        <v>5.260825928463115E-6</v>
      </c>
      <c r="BC1319" s="13">
        <f t="shared" si="1668"/>
        <v>3.292658110520438E-7</v>
      </c>
      <c r="BD1319" s="13">
        <f t="shared" si="1669"/>
        <v>1.0379614096972165E-7</v>
      </c>
      <c r="BE1319" s="13">
        <f t="shared" si="1670"/>
        <v>2.3024105782318849E-7</v>
      </c>
      <c r="BF1319" s="13">
        <f t="shared" si="1671"/>
        <v>2.5536086511638544E-7</v>
      </c>
      <c r="BG1319" s="13">
        <f t="shared" si="1672"/>
        <v>1.8881419919773986E-7</v>
      </c>
      <c r="BH1319" s="13">
        <f t="shared" si="1673"/>
        <v>1.047071224160619E-7</v>
      </c>
      <c r="BI1319" s="13">
        <f t="shared" si="1674"/>
        <v>4.6452360177299269E-8</v>
      </c>
      <c r="BJ1319" s="14">
        <f t="shared" si="1675"/>
        <v>0.80705449624621495</v>
      </c>
      <c r="BK1319" s="14">
        <f t="shared" si="1676"/>
        <v>0.14927860095732706</v>
      </c>
      <c r="BL1319" s="14">
        <f t="shared" si="1677"/>
        <v>3.9596222975120915E-2</v>
      </c>
      <c r="BM1319" s="14">
        <f t="shared" si="1678"/>
        <v>0.45636692155539427</v>
      </c>
      <c r="BN1319" s="14">
        <f t="shared" si="1679"/>
        <v>0.53584902648344757</v>
      </c>
    </row>
    <row r="1320" spans="1:66" x14ac:dyDescent="0.25">
      <c r="A1320" t="s">
        <v>10</v>
      </c>
      <c r="B1320" t="s">
        <v>12</v>
      </c>
      <c r="C1320" t="s">
        <v>219</v>
      </c>
      <c r="D1320" s="7" t="s">
        <v>508</v>
      </c>
      <c r="E1320" s="10">
        <f>VLOOKUP(A1320,home!$A$2:$E$405,3,FALSE)</f>
        <v>1.5432098765432101</v>
      </c>
      <c r="F1320" s="10">
        <f>VLOOKUP(B1320,home!$B$2:$E$405,3,FALSE)</f>
        <v>1.94</v>
      </c>
      <c r="G1320" s="10">
        <f>VLOOKUP(C1320,away!$B$2:$E$405,4,FALSE)</f>
        <v>0.81</v>
      </c>
      <c r="H1320" s="10">
        <f>VLOOKUP(A1320,away!$A$2:$E$405,3,FALSE)</f>
        <v>1.49382716049383</v>
      </c>
      <c r="I1320" s="10">
        <f>VLOOKUP(C1320,away!$B$2:$E$405,3,FALSE)</f>
        <v>0.32</v>
      </c>
      <c r="J1320" s="10">
        <f>VLOOKUP(B1320,home!$B$2:$E$405,4,FALSE)</f>
        <v>1</v>
      </c>
      <c r="K1320" s="12">
        <f t="shared" si="1624"/>
        <v>2.4250000000000007</v>
      </c>
      <c r="L1320" s="12">
        <f t="shared" si="1625"/>
        <v>0.47802469135802561</v>
      </c>
      <c r="M1320" s="13">
        <f t="shared" si="1626"/>
        <v>5.4857043241692126E-2</v>
      </c>
      <c r="N1320" s="13">
        <f t="shared" si="1627"/>
        <v>0.13302832986110344</v>
      </c>
      <c r="O1320" s="13">
        <f t="shared" si="1628"/>
        <v>2.6223021164423738E-2</v>
      </c>
      <c r="P1320" s="13">
        <f t="shared" si="1629"/>
        <v>6.3590826323727576E-2</v>
      </c>
      <c r="Q1320" s="13">
        <f t="shared" si="1630"/>
        <v>0.161296849956588</v>
      </c>
      <c r="R1320" s="13">
        <f t="shared" si="1631"/>
        <v>6.2676257992993149E-3</v>
      </c>
      <c r="S1320" s="13">
        <f t="shared" si="1632"/>
        <v>1.8428778483002277E-2</v>
      </c>
      <c r="T1320" s="13">
        <f t="shared" si="1633"/>
        <v>7.7103876917519729E-2</v>
      </c>
      <c r="U1320" s="13">
        <f t="shared" si="1634"/>
        <v>1.5198992563300841E-2</v>
      </c>
      <c r="V1320" s="13">
        <f t="shared" si="1635"/>
        <v>2.3736468922359211E-3</v>
      </c>
      <c r="W1320" s="13">
        <f t="shared" si="1636"/>
        <v>0.13038162038157533</v>
      </c>
      <c r="X1320" s="13">
        <f t="shared" si="1637"/>
        <v>6.2325633841661794E-2</v>
      </c>
      <c r="Y1320" s="13">
        <f t="shared" si="1638"/>
        <v>1.4896595940426844E-2</v>
      </c>
      <c r="Z1320" s="13">
        <f t="shared" si="1639"/>
        <v>9.9869329608588491E-4</v>
      </c>
      <c r="AA1320" s="13">
        <f t="shared" si="1640"/>
        <v>2.4218312430082716E-3</v>
      </c>
      <c r="AB1320" s="13">
        <f t="shared" si="1641"/>
        <v>2.9364703821475303E-3</v>
      </c>
      <c r="AC1320" s="13">
        <f t="shared" si="1642"/>
        <v>1.7197218255662379E-4</v>
      </c>
      <c r="AD1320" s="13">
        <f t="shared" si="1643"/>
        <v>7.9043857356330072E-2</v>
      </c>
      <c r="AE1320" s="13">
        <f t="shared" si="1644"/>
        <v>3.7784915516507478E-2</v>
      </c>
      <c r="AF1320" s="13">
        <f t="shared" si="1645"/>
        <v>9.031061288883778E-3</v>
      </c>
      <c r="AG1320" s="13">
        <f t="shared" si="1646"/>
        <v>1.4390234284180276E-3</v>
      </c>
      <c r="AH1320" s="13">
        <f t="shared" si="1647"/>
        <v>1.1935001365569604E-4</v>
      </c>
      <c r="AI1320" s="13">
        <f t="shared" si="1648"/>
        <v>2.89423783115063E-4</v>
      </c>
      <c r="AJ1320" s="13">
        <f t="shared" si="1649"/>
        <v>3.5092633702701404E-4</v>
      </c>
      <c r="AK1320" s="13">
        <f t="shared" si="1650"/>
        <v>2.8366545576350306E-4</v>
      </c>
      <c r="AL1320" s="13">
        <f t="shared" si="1651"/>
        <v>7.9740741004132293E-6</v>
      </c>
      <c r="AM1320" s="13">
        <f t="shared" si="1652"/>
        <v>3.8336270817820102E-2</v>
      </c>
      <c r="AN1320" s="13">
        <f t="shared" si="1653"/>
        <v>1.8325684025506137E-2</v>
      </c>
      <c r="AO1320" s="13">
        <f t="shared" si="1654"/>
        <v>4.3800647251086349E-3</v>
      </c>
      <c r="AP1320" s="13">
        <f t="shared" si="1655"/>
        <v>6.9792636278274381E-4</v>
      </c>
      <c r="AQ1320" s="13">
        <f t="shared" si="1656"/>
        <v>8.3406508539962589E-5</v>
      </c>
      <c r="AR1320" s="13">
        <f t="shared" si="1657"/>
        <v>1.141045068826805E-5</v>
      </c>
      <c r="AS1320" s="13">
        <f t="shared" si="1658"/>
        <v>2.767034291905003E-5</v>
      </c>
      <c r="AT1320" s="13">
        <f t="shared" si="1659"/>
        <v>3.3550290789348176E-5</v>
      </c>
      <c r="AU1320" s="13">
        <f t="shared" si="1660"/>
        <v>2.7119818388056446E-5</v>
      </c>
      <c r="AV1320" s="13">
        <f t="shared" si="1661"/>
        <v>1.6441389897759228E-5</v>
      </c>
      <c r="AW1320" s="13">
        <f t="shared" si="1662"/>
        <v>2.5676737370795701E-7</v>
      </c>
      <c r="AX1320" s="13">
        <f t="shared" si="1663"/>
        <v>1.5494242788868967E-2</v>
      </c>
      <c r="AY1320" s="13">
        <f t="shared" si="1664"/>
        <v>7.4066306269754004E-3</v>
      </c>
      <c r="AZ1320" s="13">
        <f t="shared" si="1665"/>
        <v>1.7702761597314075E-3</v>
      </c>
      <c r="BA1320" s="13">
        <f t="shared" si="1666"/>
        <v>2.8207857162469241E-4</v>
      </c>
      <c r="BB1320" s="13">
        <f t="shared" si="1667"/>
        <v>3.371013053490156E-5</v>
      </c>
      <c r="BC1320" s="13">
        <f t="shared" si="1668"/>
        <v>3.2228549489170154E-6</v>
      </c>
      <c r="BD1320" s="13">
        <f t="shared" si="1669"/>
        <v>9.0907952808588455E-7</v>
      </c>
      <c r="BE1320" s="13">
        <f t="shared" si="1670"/>
        <v>2.2045178556082703E-6</v>
      </c>
      <c r="BF1320" s="13">
        <f t="shared" si="1671"/>
        <v>2.6729778999250291E-6</v>
      </c>
      <c r="BG1320" s="13">
        <f t="shared" si="1672"/>
        <v>2.1606571357727324E-6</v>
      </c>
      <c r="BH1320" s="13">
        <f t="shared" si="1673"/>
        <v>1.3098983885622196E-6</v>
      </c>
      <c r="BI1320" s="13">
        <f t="shared" si="1674"/>
        <v>6.3530071845267679E-7</v>
      </c>
      <c r="BJ1320" s="14">
        <f t="shared" si="1675"/>
        <v>0.79314527806145652</v>
      </c>
      <c r="BK1320" s="14">
        <f t="shared" si="1676"/>
        <v>0.14683687182429037</v>
      </c>
      <c r="BL1320" s="14">
        <f t="shared" si="1677"/>
        <v>5.4217391465949866E-2</v>
      </c>
      <c r="BM1320" s="14">
        <f t="shared" si="1678"/>
        <v>0.54252816444134655</v>
      </c>
      <c r="BN1320" s="14">
        <f t="shared" si="1679"/>
        <v>0.44526369634683416</v>
      </c>
    </row>
    <row r="1321" spans="1:66" x14ac:dyDescent="0.25">
      <c r="A1321" t="s">
        <v>485</v>
      </c>
      <c r="B1321" t="s">
        <v>495</v>
      </c>
      <c r="C1321" t="s">
        <v>493</v>
      </c>
      <c r="D1321" s="7" t="s">
        <v>508</v>
      </c>
      <c r="E1321" s="10">
        <f>VLOOKUP(A1321,home!$A$2:$E$405,3,FALSE)</f>
        <v>1.44</v>
      </c>
      <c r="F1321" s="10">
        <f>VLOOKUP(B1321,home!$B$2:$E$405,3,FALSE)</f>
        <v>0</v>
      </c>
      <c r="G1321" s="10">
        <f>VLOOKUP(C1321,away!$B$2:$E$405,4,FALSE)</f>
        <v>0</v>
      </c>
      <c r="H1321" s="10">
        <f>VLOOKUP(A1321,away!$A$2:$E$405,3,FALSE)</f>
        <v>0.84</v>
      </c>
      <c r="I1321" s="10">
        <f>VLOOKUP(C1321,away!$B$2:$E$405,3,FALSE)</f>
        <v>0</v>
      </c>
      <c r="J1321" s="10">
        <f>VLOOKUP(B1321,home!$B$2:$E$405,4,FALSE)</f>
        <v>0</v>
      </c>
      <c r="K1321" s="12">
        <f t="shared" si="1624"/>
        <v>0</v>
      </c>
      <c r="L1321" s="12">
        <f t="shared" si="1625"/>
        <v>0</v>
      </c>
      <c r="M1321" s="13">
        <f t="shared" si="1626"/>
        <v>1</v>
      </c>
      <c r="N1321" s="13">
        <f t="shared" si="1627"/>
        <v>0</v>
      </c>
      <c r="O1321" s="13">
        <f t="shared" si="1628"/>
        <v>0</v>
      </c>
      <c r="P1321" s="13">
        <f t="shared" si="1629"/>
        <v>0</v>
      </c>
      <c r="Q1321" s="13">
        <f t="shared" si="1630"/>
        <v>0</v>
      </c>
      <c r="R1321" s="13">
        <f t="shared" si="1631"/>
        <v>0</v>
      </c>
      <c r="S1321" s="13">
        <f t="shared" si="1632"/>
        <v>0</v>
      </c>
      <c r="T1321" s="13">
        <f t="shared" si="1633"/>
        <v>0</v>
      </c>
      <c r="U1321" s="13">
        <f t="shared" si="1634"/>
        <v>0</v>
      </c>
      <c r="V1321" s="13">
        <f t="shared" si="1635"/>
        <v>0</v>
      </c>
      <c r="W1321" s="13">
        <f t="shared" si="1636"/>
        <v>0</v>
      </c>
      <c r="X1321" s="13">
        <f t="shared" si="1637"/>
        <v>0</v>
      </c>
      <c r="Y1321" s="13">
        <f t="shared" si="1638"/>
        <v>0</v>
      </c>
      <c r="Z1321" s="13">
        <f t="shared" si="1639"/>
        <v>0</v>
      </c>
      <c r="AA1321" s="13">
        <f t="shared" si="1640"/>
        <v>0</v>
      </c>
      <c r="AB1321" s="13">
        <f t="shared" si="1641"/>
        <v>0</v>
      </c>
      <c r="AC1321" s="13">
        <f t="shared" si="1642"/>
        <v>0</v>
      </c>
      <c r="AD1321" s="13">
        <f t="shared" si="1643"/>
        <v>0</v>
      </c>
      <c r="AE1321" s="13">
        <f t="shared" si="1644"/>
        <v>0</v>
      </c>
      <c r="AF1321" s="13">
        <f t="shared" si="1645"/>
        <v>0</v>
      </c>
      <c r="AG1321" s="13">
        <f t="shared" si="1646"/>
        <v>0</v>
      </c>
      <c r="AH1321" s="13">
        <f t="shared" si="1647"/>
        <v>0</v>
      </c>
      <c r="AI1321" s="13">
        <f t="shared" si="1648"/>
        <v>0</v>
      </c>
      <c r="AJ1321" s="13">
        <f t="shared" si="1649"/>
        <v>0</v>
      </c>
      <c r="AK1321" s="13">
        <f t="shared" si="1650"/>
        <v>0</v>
      </c>
      <c r="AL1321" s="13">
        <f t="shared" si="1651"/>
        <v>0</v>
      </c>
      <c r="AM1321" s="13">
        <f t="shared" si="1652"/>
        <v>0</v>
      </c>
      <c r="AN1321" s="13">
        <f t="shared" si="1653"/>
        <v>0</v>
      </c>
      <c r="AO1321" s="13">
        <f t="shared" si="1654"/>
        <v>0</v>
      </c>
      <c r="AP1321" s="13">
        <f t="shared" si="1655"/>
        <v>0</v>
      </c>
      <c r="AQ1321" s="13">
        <f t="shared" si="1656"/>
        <v>0</v>
      </c>
      <c r="AR1321" s="13">
        <f t="shared" si="1657"/>
        <v>0</v>
      </c>
      <c r="AS1321" s="13">
        <f t="shared" si="1658"/>
        <v>0</v>
      </c>
      <c r="AT1321" s="13">
        <f t="shared" si="1659"/>
        <v>0</v>
      </c>
      <c r="AU1321" s="13">
        <f t="shared" si="1660"/>
        <v>0</v>
      </c>
      <c r="AV1321" s="13">
        <f t="shared" si="1661"/>
        <v>0</v>
      </c>
      <c r="AW1321" s="13">
        <f t="shared" si="1662"/>
        <v>0</v>
      </c>
      <c r="AX1321" s="13">
        <f t="shared" si="1663"/>
        <v>0</v>
      </c>
      <c r="AY1321" s="13">
        <f t="shared" si="1664"/>
        <v>0</v>
      </c>
      <c r="AZ1321" s="13">
        <f t="shared" si="1665"/>
        <v>0</v>
      </c>
      <c r="BA1321" s="13">
        <f t="shared" si="1666"/>
        <v>0</v>
      </c>
      <c r="BB1321" s="13">
        <f t="shared" si="1667"/>
        <v>0</v>
      </c>
      <c r="BC1321" s="13">
        <f t="shared" si="1668"/>
        <v>0</v>
      </c>
      <c r="BD1321" s="13">
        <f t="shared" si="1669"/>
        <v>0</v>
      </c>
      <c r="BE1321" s="13">
        <f t="shared" si="1670"/>
        <v>0</v>
      </c>
      <c r="BF1321" s="13">
        <f t="shared" si="1671"/>
        <v>0</v>
      </c>
      <c r="BG1321" s="13">
        <f t="shared" si="1672"/>
        <v>0</v>
      </c>
      <c r="BH1321" s="13">
        <f t="shared" si="1673"/>
        <v>0</v>
      </c>
      <c r="BI1321" s="13">
        <f t="shared" si="1674"/>
        <v>0</v>
      </c>
      <c r="BJ1321" s="14">
        <f t="shared" si="1675"/>
        <v>0</v>
      </c>
      <c r="BK1321" s="14">
        <f t="shared" si="1676"/>
        <v>1</v>
      </c>
      <c r="BL1321" s="14">
        <f t="shared" si="1677"/>
        <v>0</v>
      </c>
      <c r="BM1321" s="14">
        <f t="shared" si="1678"/>
        <v>0</v>
      </c>
      <c r="BN1321" s="14">
        <f t="shared" si="1679"/>
        <v>1</v>
      </c>
    </row>
    <row r="1322" spans="1:66" x14ac:dyDescent="0.25">
      <c r="A1322" t="s">
        <v>485</v>
      </c>
      <c r="B1322" t="s">
        <v>490</v>
      </c>
      <c r="C1322" t="s">
        <v>497</v>
      </c>
      <c r="D1322" s="7" t="s">
        <v>508</v>
      </c>
      <c r="E1322" s="10">
        <f>VLOOKUP(A1322,home!$A$2:$E$405,3,FALSE)</f>
        <v>1.44</v>
      </c>
      <c r="F1322" s="10">
        <f>VLOOKUP(B1322,home!$B$2:$E$405,3,FALSE)</f>
        <v>1.74</v>
      </c>
      <c r="G1322" s="10">
        <f>VLOOKUP(C1322,away!$B$2:$E$405,4,FALSE)</f>
        <v>0</v>
      </c>
      <c r="H1322" s="10">
        <f>VLOOKUP(A1322,away!$A$2:$E$405,3,FALSE)</f>
        <v>0.84</v>
      </c>
      <c r="I1322" s="10">
        <f>VLOOKUP(C1322,away!$B$2:$E$405,3,FALSE)</f>
        <v>0</v>
      </c>
      <c r="J1322" s="10">
        <f>VLOOKUP(B1322,home!$B$2:$E$405,4,FALSE)</f>
        <v>0.6</v>
      </c>
      <c r="K1322" s="12">
        <f t="shared" si="1624"/>
        <v>0</v>
      </c>
      <c r="L1322" s="12">
        <f t="shared" si="1625"/>
        <v>0</v>
      </c>
      <c r="M1322" s="13">
        <f t="shared" si="1626"/>
        <v>1</v>
      </c>
      <c r="N1322" s="13">
        <f t="shared" si="1627"/>
        <v>0</v>
      </c>
      <c r="O1322" s="13">
        <f t="shared" si="1628"/>
        <v>0</v>
      </c>
      <c r="P1322" s="13">
        <f t="shared" si="1629"/>
        <v>0</v>
      </c>
      <c r="Q1322" s="13">
        <f t="shared" si="1630"/>
        <v>0</v>
      </c>
      <c r="R1322" s="13">
        <f t="shared" si="1631"/>
        <v>0</v>
      </c>
      <c r="S1322" s="13">
        <f t="shared" si="1632"/>
        <v>0</v>
      </c>
      <c r="T1322" s="13">
        <f t="shared" si="1633"/>
        <v>0</v>
      </c>
      <c r="U1322" s="13">
        <f t="shared" si="1634"/>
        <v>0</v>
      </c>
      <c r="V1322" s="13">
        <f t="shared" si="1635"/>
        <v>0</v>
      </c>
      <c r="W1322" s="13">
        <f t="shared" si="1636"/>
        <v>0</v>
      </c>
      <c r="X1322" s="13">
        <f t="shared" si="1637"/>
        <v>0</v>
      </c>
      <c r="Y1322" s="13">
        <f t="shared" si="1638"/>
        <v>0</v>
      </c>
      <c r="Z1322" s="13">
        <f t="shared" si="1639"/>
        <v>0</v>
      </c>
      <c r="AA1322" s="13">
        <f t="shared" si="1640"/>
        <v>0</v>
      </c>
      <c r="AB1322" s="13">
        <f t="shared" si="1641"/>
        <v>0</v>
      </c>
      <c r="AC1322" s="13">
        <f t="shared" si="1642"/>
        <v>0</v>
      </c>
      <c r="AD1322" s="13">
        <f t="shared" si="1643"/>
        <v>0</v>
      </c>
      <c r="AE1322" s="13">
        <f t="shared" si="1644"/>
        <v>0</v>
      </c>
      <c r="AF1322" s="13">
        <f t="shared" si="1645"/>
        <v>0</v>
      </c>
      <c r="AG1322" s="13">
        <f t="shared" si="1646"/>
        <v>0</v>
      </c>
      <c r="AH1322" s="13">
        <f t="shared" si="1647"/>
        <v>0</v>
      </c>
      <c r="AI1322" s="13">
        <f t="shared" si="1648"/>
        <v>0</v>
      </c>
      <c r="AJ1322" s="13">
        <f t="shared" si="1649"/>
        <v>0</v>
      </c>
      <c r="AK1322" s="13">
        <f t="shared" si="1650"/>
        <v>0</v>
      </c>
      <c r="AL1322" s="13">
        <f t="shared" si="1651"/>
        <v>0</v>
      </c>
      <c r="AM1322" s="13">
        <f t="shared" si="1652"/>
        <v>0</v>
      </c>
      <c r="AN1322" s="13">
        <f t="shared" si="1653"/>
        <v>0</v>
      </c>
      <c r="AO1322" s="13">
        <f t="shared" si="1654"/>
        <v>0</v>
      </c>
      <c r="AP1322" s="13">
        <f t="shared" si="1655"/>
        <v>0</v>
      </c>
      <c r="AQ1322" s="13">
        <f t="shared" si="1656"/>
        <v>0</v>
      </c>
      <c r="AR1322" s="13">
        <f t="shared" si="1657"/>
        <v>0</v>
      </c>
      <c r="AS1322" s="13">
        <f t="shared" si="1658"/>
        <v>0</v>
      </c>
      <c r="AT1322" s="13">
        <f t="shared" si="1659"/>
        <v>0</v>
      </c>
      <c r="AU1322" s="13">
        <f t="shared" si="1660"/>
        <v>0</v>
      </c>
      <c r="AV1322" s="13">
        <f t="shared" si="1661"/>
        <v>0</v>
      </c>
      <c r="AW1322" s="13">
        <f t="shared" si="1662"/>
        <v>0</v>
      </c>
      <c r="AX1322" s="13">
        <f t="shared" si="1663"/>
        <v>0</v>
      </c>
      <c r="AY1322" s="13">
        <f t="shared" si="1664"/>
        <v>0</v>
      </c>
      <c r="AZ1322" s="13">
        <f t="shared" si="1665"/>
        <v>0</v>
      </c>
      <c r="BA1322" s="13">
        <f t="shared" si="1666"/>
        <v>0</v>
      </c>
      <c r="BB1322" s="13">
        <f t="shared" si="1667"/>
        <v>0</v>
      </c>
      <c r="BC1322" s="13">
        <f t="shared" si="1668"/>
        <v>0</v>
      </c>
      <c r="BD1322" s="13">
        <f t="shared" si="1669"/>
        <v>0</v>
      </c>
      <c r="BE1322" s="13">
        <f t="shared" si="1670"/>
        <v>0</v>
      </c>
      <c r="BF1322" s="13">
        <f t="shared" si="1671"/>
        <v>0</v>
      </c>
      <c r="BG1322" s="13">
        <f t="shared" si="1672"/>
        <v>0</v>
      </c>
      <c r="BH1322" s="13">
        <f t="shared" si="1673"/>
        <v>0</v>
      </c>
      <c r="BI1322" s="13">
        <f t="shared" si="1674"/>
        <v>0</v>
      </c>
      <c r="BJ1322" s="14">
        <f t="shared" si="1675"/>
        <v>0</v>
      </c>
      <c r="BK1322" s="14">
        <f t="shared" si="1676"/>
        <v>1</v>
      </c>
      <c r="BL1322" s="14">
        <f t="shared" si="1677"/>
        <v>0</v>
      </c>
      <c r="BM1322" s="14">
        <f t="shared" si="1678"/>
        <v>0</v>
      </c>
      <c r="BN1322" s="14">
        <f t="shared" si="1679"/>
        <v>1</v>
      </c>
    </row>
    <row r="1323" spans="1:66" x14ac:dyDescent="0.25">
      <c r="A1323" t="s">
        <v>22</v>
      </c>
      <c r="B1323" t="s">
        <v>166</v>
      </c>
      <c r="C1323" t="s">
        <v>255</v>
      </c>
      <c r="D1323" s="7" t="s">
        <v>508</v>
      </c>
      <c r="E1323" s="10">
        <f>VLOOKUP(A1323,home!$A$2:$E$405,3,FALSE)</f>
        <v>1.6949152542372901</v>
      </c>
      <c r="F1323" s="10">
        <f>VLOOKUP(B1323,home!$B$2:$E$405,3,FALSE)</f>
        <v>0.39</v>
      </c>
      <c r="G1323" s="10">
        <f>VLOOKUP(C1323,away!$B$2:$E$405,4,FALSE)</f>
        <v>0.2</v>
      </c>
      <c r="H1323" s="10">
        <f>VLOOKUP(A1323,away!$A$2:$E$405,3,FALSE)</f>
        <v>1.55932203389831</v>
      </c>
      <c r="I1323" s="10">
        <f>VLOOKUP(C1323,away!$B$2:$E$405,3,FALSE)</f>
        <v>1.97</v>
      </c>
      <c r="J1323" s="10">
        <f>VLOOKUP(B1323,home!$B$2:$E$405,4,FALSE)</f>
        <v>1.5</v>
      </c>
      <c r="K1323" s="12">
        <f t="shared" si="1624"/>
        <v>0.13220338983050864</v>
      </c>
      <c r="L1323" s="12">
        <f t="shared" si="1625"/>
        <v>4.6077966101695056</v>
      </c>
      <c r="M1323" s="13">
        <f t="shared" si="1626"/>
        <v>8.7386461854731673E-3</v>
      </c>
      <c r="N1323" s="13">
        <f t="shared" si="1627"/>
        <v>1.1552786482489966E-3</v>
      </c>
      <c r="O1323" s="13">
        <f t="shared" si="1628"/>
        <v>4.0265904270893944E-2</v>
      </c>
      <c r="P1323" s="13">
        <f t="shared" si="1629"/>
        <v>5.3232890392029353E-3</v>
      </c>
      <c r="Q1323" s="13">
        <f t="shared" si="1630"/>
        <v>7.6365876748662581E-5</v>
      </c>
      <c r="R1323" s="13">
        <f t="shared" si="1631"/>
        <v>9.2768548602417469E-2</v>
      </c>
      <c r="S1323" s="13">
        <f t="shared" si="1632"/>
        <v>8.1069211389989842E-4</v>
      </c>
      <c r="T1323" s="13">
        <f t="shared" si="1633"/>
        <v>3.518784280151097E-4</v>
      </c>
      <c r="U1323" s="13">
        <f t="shared" si="1634"/>
        <v>1.2264316594895887E-2</v>
      </c>
      <c r="V1323" s="13">
        <f t="shared" si="1635"/>
        <v>5.4871815667964307E-5</v>
      </c>
      <c r="W1323" s="13">
        <f t="shared" si="1636"/>
        <v>3.3652759245173382E-6</v>
      </c>
      <c r="X1323" s="13">
        <f t="shared" si="1637"/>
        <v>1.5506506997276041E-5</v>
      </c>
      <c r="Y1323" s="13">
        <f t="shared" si="1638"/>
        <v>3.5725415188809129E-5</v>
      </c>
      <c r="Z1323" s="13">
        <f t="shared" si="1639"/>
        <v>0.1424862012601881</v>
      </c>
      <c r="AA1323" s="13">
        <f t="shared" si="1640"/>
        <v>1.8837158810668962E-2</v>
      </c>
      <c r="AB1323" s="13">
        <f t="shared" si="1641"/>
        <v>1.2451681247730346E-3</v>
      </c>
      <c r="AC1323" s="13">
        <f t="shared" si="1642"/>
        <v>2.0891289158726684E-6</v>
      </c>
      <c r="AD1323" s="13">
        <f t="shared" si="1643"/>
        <v>1.1122522123404775E-7</v>
      </c>
      <c r="AE1323" s="13">
        <f t="shared" si="1644"/>
        <v>5.1250319736759855E-7</v>
      </c>
      <c r="AF1323" s="13">
        <f t="shared" si="1645"/>
        <v>1.1807552477657268E-6</v>
      </c>
      <c r="AG1323" s="13">
        <f t="shared" si="1646"/>
        <v>1.813560009364924E-6</v>
      </c>
      <c r="AH1323" s="13">
        <f t="shared" si="1647"/>
        <v>0.16413685879065618</v>
      </c>
      <c r="AI1323" s="13">
        <f t="shared" si="1648"/>
        <v>2.1699449128256269E-2</v>
      </c>
      <c r="AJ1323" s="13">
        <f t="shared" si="1649"/>
        <v>1.4343703661050769E-3</v>
      </c>
      <c r="AK1323" s="13">
        <f t="shared" si="1650"/>
        <v>6.3209541557172964E-5</v>
      </c>
      <c r="AL1323" s="13">
        <f t="shared" si="1651"/>
        <v>5.0905079909673582E-8</v>
      </c>
      <c r="AM1323" s="13">
        <f t="shared" si="1652"/>
        <v>2.9408702563578798E-9</v>
      </c>
      <c r="AN1323" s="13">
        <f t="shared" si="1653"/>
        <v>1.3550931998194164E-8</v>
      </c>
      <c r="AO1323" s="13">
        <f t="shared" si="1654"/>
        <v>3.1219969262958279E-8</v>
      </c>
      <c r="AP1323" s="13">
        <f t="shared" si="1655"/>
        <v>4.7951756179818451E-8</v>
      </c>
      <c r="AQ1323" s="13">
        <f t="shared" si="1656"/>
        <v>5.5237984894260516E-8</v>
      </c>
      <c r="AR1323" s="13">
        <f t="shared" si="1657"/>
        <v>0.15126185230789124</v>
      </c>
      <c r="AS1323" s="13">
        <f t="shared" si="1658"/>
        <v>1.9997329627144969E-2</v>
      </c>
      <c r="AT1323" s="13">
        <f t="shared" si="1659"/>
        <v>1.3218573821333131E-3</v>
      </c>
      <c r="AU1323" s="13">
        <f t="shared" si="1660"/>
        <v>5.8251342263502006E-5</v>
      </c>
      <c r="AV1323" s="13">
        <f t="shared" si="1661"/>
        <v>1.9252562273530346E-6</v>
      </c>
      <c r="AW1323" s="13">
        <f t="shared" si="1662"/>
        <v>8.6137946622220958E-10</v>
      </c>
      <c r="AX1323" s="13">
        <f t="shared" si="1663"/>
        <v>6.4798836157038028E-11</v>
      </c>
      <c r="AY1323" s="13">
        <f t="shared" si="1664"/>
        <v>2.9857985758732903E-10</v>
      </c>
      <c r="AZ1323" s="13">
        <f t="shared" si="1665"/>
        <v>6.8789762782789429E-10</v>
      </c>
      <c r="BA1323" s="13">
        <f t="shared" si="1666"/>
        <v>1.0565641192163387E-9</v>
      </c>
      <c r="BB1323" s="13">
        <f t="shared" si="1667"/>
        <v>1.2171081417379436E-9</v>
      </c>
      <c r="BC1323" s="13">
        <f t="shared" si="1668"/>
        <v>1.1216373539419603E-9</v>
      </c>
      <c r="BD1323" s="13">
        <f t="shared" si="1669"/>
        <v>0.11616397505204358</v>
      </c>
      <c r="BE1323" s="13">
        <f t="shared" si="1670"/>
        <v>1.5357271278066801E-2</v>
      </c>
      <c r="BF1323" s="13">
        <f t="shared" si="1671"/>
        <v>1.0151416607535693E-3</v>
      </c>
      <c r="BG1323" s="13">
        <f t="shared" si="1672"/>
        <v>4.4735056236598024E-5</v>
      </c>
      <c r="BH1323" s="13">
        <f t="shared" si="1673"/>
        <v>1.4785315196841737E-6</v>
      </c>
      <c r="BI1323" s="13">
        <f t="shared" si="1674"/>
        <v>3.9093375774700286E-8</v>
      </c>
      <c r="BJ1323" s="14">
        <f t="shared" si="1675"/>
        <v>1.641893542897632E-3</v>
      </c>
      <c r="BK1323" s="14">
        <f t="shared" si="1676"/>
        <v>1.4929639486819603E-2</v>
      </c>
      <c r="BL1323" s="14">
        <f t="shared" si="1677"/>
        <v>0.65793884081788023</v>
      </c>
      <c r="BM1323" s="14">
        <f t="shared" si="1678"/>
        <v>0.66866854304760015</v>
      </c>
      <c r="BN1323" s="14">
        <f t="shared" si="1679"/>
        <v>0.14832803262298516</v>
      </c>
    </row>
    <row r="1324" spans="1:66" x14ac:dyDescent="0.25">
      <c r="A1324" t="s">
        <v>22</v>
      </c>
      <c r="B1324" t="s">
        <v>164</v>
      </c>
      <c r="C1324" t="s">
        <v>23</v>
      </c>
      <c r="D1324" s="7" t="s">
        <v>508</v>
      </c>
      <c r="E1324" s="10">
        <f>VLOOKUP(A1324,home!$A$2:$E$405,3,FALSE)</f>
        <v>1.6949152542372901</v>
      </c>
      <c r="F1324" s="10">
        <f>VLOOKUP(B1324,home!$B$2:$E$405,3,FALSE)</f>
        <v>1.18</v>
      </c>
      <c r="G1324" s="10">
        <f>VLOOKUP(C1324,away!$B$2:$E$405,4,FALSE)</f>
        <v>0.79</v>
      </c>
      <c r="H1324" s="10">
        <f>VLOOKUP(A1324,away!$A$2:$E$405,3,FALSE)</f>
        <v>1.55932203389831</v>
      </c>
      <c r="I1324" s="10">
        <f>VLOOKUP(C1324,away!$B$2:$E$405,3,FALSE)</f>
        <v>0.79</v>
      </c>
      <c r="J1324" s="10">
        <f>VLOOKUP(B1324,home!$B$2:$E$405,4,FALSE)</f>
        <v>0.64</v>
      </c>
      <c r="K1324" s="12">
        <f t="shared" si="1624"/>
        <v>1.5800000000000018</v>
      </c>
      <c r="L1324" s="12">
        <f t="shared" si="1625"/>
        <v>0.78839322033898551</v>
      </c>
      <c r="M1324" s="13">
        <f t="shared" si="1626"/>
        <v>9.363104994390177E-2</v>
      </c>
      <c r="N1324" s="13">
        <f t="shared" si="1627"/>
        <v>0.14793705891136499</v>
      </c>
      <c r="O1324" s="13">
        <f t="shared" si="1628"/>
        <v>7.3818084988993102E-2</v>
      </c>
      <c r="P1324" s="13">
        <f t="shared" si="1629"/>
        <v>0.11663257428260926</v>
      </c>
      <c r="Q1324" s="13">
        <f t="shared" si="1630"/>
        <v>0.11687027653997849</v>
      </c>
      <c r="R1324" s="13">
        <f t="shared" si="1631"/>
        <v>2.9098838871864593E-2</v>
      </c>
      <c r="S1324" s="13">
        <f t="shared" si="1632"/>
        <v>3.6321170679861479E-2</v>
      </c>
      <c r="T1324" s="13">
        <f t="shared" si="1633"/>
        <v>9.2139733683261435E-2</v>
      </c>
      <c r="U1324" s="13">
        <f t="shared" si="1634"/>
        <v>4.5976165417546115E-2</v>
      </c>
      <c r="V1324" s="13">
        <f t="shared" si="1635"/>
        <v>5.0270973617410229E-3</v>
      </c>
      <c r="W1324" s="13">
        <f t="shared" si="1636"/>
        <v>6.1551678977722096E-2</v>
      </c>
      <c r="X1324" s="13">
        <f t="shared" si="1637"/>
        <v>4.8526926406517755E-2</v>
      </c>
      <c r="Y1324" s="13">
        <f t="shared" si="1638"/>
        <v>1.9129149891393742E-2</v>
      </c>
      <c r="Z1324" s="13">
        <f t="shared" si="1639"/>
        <v>7.6471090954381947E-3</v>
      </c>
      <c r="AA1324" s="13">
        <f t="shared" si="1640"/>
        <v>1.2082432370792363E-2</v>
      </c>
      <c r="AB1324" s="13">
        <f t="shared" si="1641"/>
        <v>9.5451215729259777E-3</v>
      </c>
      <c r="AC1324" s="13">
        <f t="shared" si="1642"/>
        <v>3.9137878595058684E-4</v>
      </c>
      <c r="AD1324" s="13">
        <f t="shared" si="1643"/>
        <v>2.4312913196200249E-2</v>
      </c>
      <c r="AE1324" s="13">
        <f t="shared" si="1644"/>
        <v>1.9168135930574533E-2</v>
      </c>
      <c r="AF1324" s="13">
        <f t="shared" si="1645"/>
        <v>7.5560142071005344E-3</v>
      </c>
      <c r="AG1324" s="13">
        <f t="shared" si="1646"/>
        <v>1.9857034578877057E-3</v>
      </c>
      <c r="AH1324" s="13">
        <f t="shared" si="1647"/>
        <v>1.507232241509016E-3</v>
      </c>
      <c r="AI1324" s="13">
        <f t="shared" si="1648"/>
        <v>2.3814269415842484E-3</v>
      </c>
      <c r="AJ1324" s="13">
        <f t="shared" si="1649"/>
        <v>1.8813272838515585E-3</v>
      </c>
      <c r="AK1324" s="13">
        <f t="shared" si="1650"/>
        <v>9.9083236949515569E-4</v>
      </c>
      <c r="AL1324" s="13">
        <f t="shared" si="1651"/>
        <v>1.9501016106246181E-5</v>
      </c>
      <c r="AM1324" s="13">
        <f t="shared" si="1652"/>
        <v>7.6828805699992835E-3</v>
      </c>
      <c r="AN1324" s="13">
        <f t="shared" si="1653"/>
        <v>6.0571309540615554E-3</v>
      </c>
      <c r="AO1324" s="13">
        <f t="shared" si="1654"/>
        <v>2.3877004894437702E-3</v>
      </c>
      <c r="AP1324" s="13">
        <f t="shared" si="1655"/>
        <v>6.2748229269251536E-4</v>
      </c>
      <c r="AQ1324" s="13">
        <f t="shared" si="1656"/>
        <v>1.2367569636038552E-4</v>
      </c>
      <c r="AR1324" s="13">
        <f t="shared" si="1657"/>
        <v>2.3765833613640817E-4</v>
      </c>
      <c r="AS1324" s="13">
        <f t="shared" si="1658"/>
        <v>3.7550017109552541E-4</v>
      </c>
      <c r="AT1324" s="13">
        <f t="shared" si="1659"/>
        <v>2.9664513516546541E-4</v>
      </c>
      <c r="AU1324" s="13">
        <f t="shared" si="1660"/>
        <v>1.562331045204787E-4</v>
      </c>
      <c r="AV1324" s="13">
        <f t="shared" si="1661"/>
        <v>6.1712076285589141E-5</v>
      </c>
      <c r="AW1324" s="13">
        <f t="shared" si="1662"/>
        <v>6.747683567461028E-7</v>
      </c>
      <c r="AX1324" s="13">
        <f t="shared" si="1663"/>
        <v>2.0231585500998166E-3</v>
      </c>
      <c r="AY1324" s="13">
        <f t="shared" si="1664"/>
        <v>1.5950444845695474E-3</v>
      </c>
      <c r="AZ1324" s="13">
        <f t="shared" si="1665"/>
        <v>6.2876112888686118E-4</v>
      </c>
      <c r="BA1324" s="13">
        <f t="shared" si="1666"/>
        <v>1.6523700374236283E-4</v>
      </c>
      <c r="BB1324" s="13">
        <f t="shared" si="1667"/>
        <v>3.2567933374901608E-5</v>
      </c>
      <c r="BC1324" s="13">
        <f t="shared" si="1668"/>
        <v>5.1352675746448412E-6</v>
      </c>
      <c r="BD1324" s="13">
        <f t="shared" si="1669"/>
        <v>3.1228036827831312E-5</v>
      </c>
      <c r="BE1324" s="13">
        <f t="shared" si="1670"/>
        <v>4.9340298187973532E-5</v>
      </c>
      <c r="BF1324" s="13">
        <f t="shared" si="1671"/>
        <v>3.8978835568499142E-5</v>
      </c>
      <c r="BG1324" s="13">
        <f t="shared" si="1672"/>
        <v>2.0528853399409578E-5</v>
      </c>
      <c r="BH1324" s="13">
        <f t="shared" si="1673"/>
        <v>8.1088970927667906E-6</v>
      </c>
      <c r="BI1324" s="13">
        <f t="shared" si="1674"/>
        <v>2.5624114813143075E-6</v>
      </c>
      <c r="BJ1324" s="14">
        <f t="shared" si="1675"/>
        <v>0.56050636557280731</v>
      </c>
      <c r="BK1324" s="14">
        <f t="shared" si="1676"/>
        <v>0.25361781655473992</v>
      </c>
      <c r="BL1324" s="14">
        <f t="shared" si="1677"/>
        <v>0.17855995821432338</v>
      </c>
      <c r="BM1324" s="14">
        <f t="shared" si="1678"/>
        <v>0.42074899618238376</v>
      </c>
      <c r="BN1324" s="14">
        <f t="shared" si="1679"/>
        <v>0.57798788353871222</v>
      </c>
    </row>
    <row r="1325" spans="1:66" x14ac:dyDescent="0.25">
      <c r="A1325" t="s">
        <v>22</v>
      </c>
      <c r="B1325" t="s">
        <v>24</v>
      </c>
      <c r="C1325" t="s">
        <v>167</v>
      </c>
      <c r="D1325" s="7" t="s">
        <v>508</v>
      </c>
      <c r="E1325" s="10">
        <f>VLOOKUP(A1325,home!$A$2:$E$405,3,FALSE)</f>
        <v>1.6949152542372901</v>
      </c>
      <c r="F1325" s="10">
        <f>VLOOKUP(B1325,home!$B$2:$E$405,3,FALSE)</f>
        <v>1.18</v>
      </c>
      <c r="G1325" s="10">
        <f>VLOOKUP(C1325,away!$B$2:$E$405,4,FALSE)</f>
        <v>0.3</v>
      </c>
      <c r="H1325" s="10">
        <f>VLOOKUP(A1325,away!$A$2:$E$405,3,FALSE)</f>
        <v>1.55932203389831</v>
      </c>
      <c r="I1325" s="10">
        <f>VLOOKUP(C1325,away!$B$2:$E$405,3,FALSE)</f>
        <v>0.3</v>
      </c>
      <c r="J1325" s="10">
        <f>VLOOKUP(B1325,home!$B$2:$E$405,4,FALSE)</f>
        <v>0.43</v>
      </c>
      <c r="K1325" s="12">
        <f t="shared" si="1624"/>
        <v>0.60000000000000064</v>
      </c>
      <c r="L1325" s="12">
        <f t="shared" si="1625"/>
        <v>0.20115254237288197</v>
      </c>
      <c r="M1325" s="13">
        <f t="shared" si="1626"/>
        <v>0.44881139176603918</v>
      </c>
      <c r="N1325" s="13">
        <f t="shared" si="1627"/>
        <v>0.26928683505962375</v>
      </c>
      <c r="O1325" s="13">
        <f t="shared" si="1628"/>
        <v>9.0279552499650334E-2</v>
      </c>
      <c r="P1325" s="13">
        <f t="shared" si="1629"/>
        <v>5.4167731499790255E-2</v>
      </c>
      <c r="Q1325" s="13">
        <f t="shared" si="1630"/>
        <v>8.0786050517887217E-2</v>
      </c>
      <c r="R1325" s="13">
        <f t="shared" si="1631"/>
        <v>9.0799807547953665E-3</v>
      </c>
      <c r="S1325" s="13">
        <f t="shared" si="1632"/>
        <v>1.6343965358631694E-3</v>
      </c>
      <c r="T1325" s="13">
        <f t="shared" si="1633"/>
        <v>1.6250319449937094E-2</v>
      </c>
      <c r="U1325" s="13">
        <f t="shared" si="1634"/>
        <v>5.4479884528772253E-3</v>
      </c>
      <c r="V1325" s="13">
        <f t="shared" si="1635"/>
        <v>2.1917534562287197E-5</v>
      </c>
      <c r="W1325" s="13">
        <f t="shared" si="1636"/>
        <v>1.6157210103577461E-2</v>
      </c>
      <c r="X1325" s="13">
        <f t="shared" si="1637"/>
        <v>3.2500638899874224E-3</v>
      </c>
      <c r="Y1325" s="13">
        <f t="shared" si="1638"/>
        <v>3.268793071726342E-4</v>
      </c>
      <c r="Z1325" s="13">
        <f t="shared" si="1639"/>
        <v>6.0882040450797577E-4</v>
      </c>
      <c r="AA1325" s="13">
        <f t="shared" si="1640"/>
        <v>3.6529224270478582E-4</v>
      </c>
      <c r="AB1325" s="13">
        <f t="shared" si="1641"/>
        <v>1.0958767281143586E-4</v>
      </c>
      <c r="AC1325" s="13">
        <f t="shared" si="1642"/>
        <v>1.653287924906095E-7</v>
      </c>
      <c r="AD1325" s="13">
        <f t="shared" si="1643"/>
        <v>2.4235815155366214E-3</v>
      </c>
      <c r="AE1325" s="13">
        <f t="shared" si="1644"/>
        <v>4.8750958349811382E-4</v>
      </c>
      <c r="AF1325" s="13">
        <f t="shared" si="1645"/>
        <v>4.9031896075895178E-5</v>
      </c>
      <c r="AG1325" s="13">
        <f t="shared" si="1646"/>
        <v>3.2876301843430825E-6</v>
      </c>
      <c r="AH1325" s="13">
        <f t="shared" si="1647"/>
        <v>3.0616443053816446E-5</v>
      </c>
      <c r="AI1325" s="13">
        <f t="shared" si="1648"/>
        <v>1.8369865832289888E-5</v>
      </c>
      <c r="AJ1325" s="13">
        <f t="shared" si="1649"/>
        <v>5.5109597496869724E-6</v>
      </c>
      <c r="AK1325" s="13">
        <f t="shared" si="1650"/>
        <v>1.1021919499373956E-6</v>
      </c>
      <c r="AL1325" s="13">
        <f t="shared" si="1651"/>
        <v>7.9815136648619537E-10</v>
      </c>
      <c r="AM1325" s="13">
        <f t="shared" si="1652"/>
        <v>2.9082978186439499E-4</v>
      </c>
      <c r="AN1325" s="13">
        <f t="shared" si="1653"/>
        <v>5.8501150019773745E-5</v>
      </c>
      <c r="AO1325" s="13">
        <f t="shared" si="1654"/>
        <v>5.8838275291074306E-6</v>
      </c>
      <c r="AP1325" s="13">
        <f t="shared" si="1655"/>
        <v>3.9451562212117046E-7</v>
      </c>
      <c r="AQ1325" s="13">
        <f t="shared" si="1656"/>
        <v>1.9839455098873169E-8</v>
      </c>
      <c r="AR1325" s="13">
        <f t="shared" si="1657"/>
        <v>1.2317150717379488E-6</v>
      </c>
      <c r="AS1325" s="13">
        <f t="shared" si="1658"/>
        <v>7.3902904304277002E-7</v>
      </c>
      <c r="AT1325" s="13">
        <f t="shared" si="1659"/>
        <v>2.2170871291283127E-7</v>
      </c>
      <c r="AU1325" s="13">
        <f t="shared" si="1660"/>
        <v>4.4341742582566297E-8</v>
      </c>
      <c r="AV1325" s="13">
        <f t="shared" si="1661"/>
        <v>6.6512613873849515E-9</v>
      </c>
      <c r="AW1325" s="13">
        <f t="shared" si="1662"/>
        <v>2.675836276118132E-12</v>
      </c>
      <c r="AX1325" s="13">
        <f t="shared" si="1663"/>
        <v>2.9082978186439523E-5</v>
      </c>
      <c r="AY1325" s="13">
        <f t="shared" si="1664"/>
        <v>5.8501150019773784E-6</v>
      </c>
      <c r="AZ1325" s="13">
        <f t="shared" si="1665"/>
        <v>5.8838275291074344E-7</v>
      </c>
      <c r="BA1325" s="13">
        <f t="shared" si="1666"/>
        <v>3.9451562212117075E-8</v>
      </c>
      <c r="BB1325" s="13">
        <f t="shared" si="1667"/>
        <v>1.9839455098873182E-9</v>
      </c>
      <c r="BC1325" s="13">
        <f t="shared" si="1668"/>
        <v>7.9815136648619588E-11</v>
      </c>
      <c r="BD1325" s="13">
        <f t="shared" si="1669"/>
        <v>4.1293769693180789E-8</v>
      </c>
      <c r="BE1325" s="13">
        <f t="shared" si="1670"/>
        <v>2.4776261815908497E-8</v>
      </c>
      <c r="BF1325" s="13">
        <f t="shared" si="1671"/>
        <v>7.4328785447725573E-9</v>
      </c>
      <c r="BG1325" s="13">
        <f t="shared" si="1672"/>
        <v>1.4865757089545132E-9</v>
      </c>
      <c r="BH1325" s="13">
        <f t="shared" si="1673"/>
        <v>2.2298635634317719E-10</v>
      </c>
      <c r="BI1325" s="13">
        <f t="shared" si="1674"/>
        <v>2.6758362761181301E-11</v>
      </c>
      <c r="BJ1325" s="14">
        <f t="shared" si="1675"/>
        <v>0.38941196105923531</v>
      </c>
      <c r="BK1325" s="14">
        <f t="shared" si="1676"/>
        <v>0.50464145357820067</v>
      </c>
      <c r="BL1325" s="14">
        <f t="shared" si="1677"/>
        <v>0.10534031976848703</v>
      </c>
      <c r="BM1325" s="14">
        <f t="shared" si="1678"/>
        <v>4.7585162600318698E-2</v>
      </c>
      <c r="BN1325" s="14">
        <f t="shared" si="1679"/>
        <v>0.95241154209778611</v>
      </c>
    </row>
    <row r="1326" spans="1:66" x14ac:dyDescent="0.25">
      <c r="A1326" t="s">
        <v>178</v>
      </c>
      <c r="B1326" t="s">
        <v>472</v>
      </c>
      <c r="C1326" t="s">
        <v>183</v>
      </c>
      <c r="D1326" s="7" t="s">
        <v>508</v>
      </c>
      <c r="E1326" s="10">
        <f>VLOOKUP(A1326,home!$A$2:$E$405,3,FALSE)</f>
        <v>1.85245901639344</v>
      </c>
      <c r="F1326" s="10">
        <f>VLOOKUP(B1326,home!$B$2:$E$405,3,FALSE)</f>
        <v>1.35</v>
      </c>
      <c r="G1326" s="10">
        <f>VLOOKUP(C1326,away!$B$2:$E$405,4,FALSE)</f>
        <v>0.81</v>
      </c>
      <c r="H1326" s="10">
        <f>VLOOKUP(A1326,away!$A$2:$E$405,3,FALSE)</f>
        <v>1.36065573770492</v>
      </c>
      <c r="I1326" s="10">
        <f>VLOOKUP(C1326,away!$B$2:$E$405,3,FALSE)</f>
        <v>0.54</v>
      </c>
      <c r="J1326" s="10">
        <f>VLOOKUP(B1326,home!$B$2:$E$405,4,FALSE)</f>
        <v>0.92</v>
      </c>
      <c r="K1326" s="12">
        <f t="shared" si="1624"/>
        <v>2.0256639344262268</v>
      </c>
      <c r="L1326" s="12">
        <f t="shared" si="1625"/>
        <v>0.67597377049180429</v>
      </c>
      <c r="M1326" s="13">
        <f t="shared" si="1626"/>
        <v>6.7095540017031094E-2</v>
      </c>
      <c r="N1326" s="13">
        <f t="shared" si="1627"/>
        <v>0.13591301557335156</v>
      </c>
      <c r="O1326" s="13">
        <f t="shared" si="1628"/>
        <v>4.5354825168496253E-2</v>
      </c>
      <c r="P1326" s="13">
        <f t="shared" si="1629"/>
        <v>9.1873633596029777E-2</v>
      </c>
      <c r="Q1326" s="13">
        <f t="shared" si="1630"/>
        <v>0.13765704693302422</v>
      </c>
      <c r="R1326" s="13">
        <f t="shared" si="1631"/>
        <v>1.5329336089572496E-2</v>
      </c>
      <c r="S1326" s="13">
        <f t="shared" si="1632"/>
        <v>3.1450542569576842E-2</v>
      </c>
      <c r="T1326" s="13">
        <f t="shared" si="1633"/>
        <v>9.3052553050083656E-2</v>
      </c>
      <c r="U1326" s="13">
        <f t="shared" si="1634"/>
        <v>3.1052083255345371E-2</v>
      </c>
      <c r="V1326" s="13">
        <f t="shared" si="1635"/>
        <v>4.7850102566847127E-3</v>
      </c>
      <c r="W1326" s="13">
        <f t="shared" si="1636"/>
        <v>9.2948971763948549E-2</v>
      </c>
      <c r="X1326" s="13">
        <f t="shared" si="1637"/>
        <v>6.2831066906612554E-2</v>
      </c>
      <c r="Y1326" s="13">
        <f t="shared" si="1638"/>
        <v>2.1236076600442855E-2</v>
      </c>
      <c r="Z1326" s="13">
        <f t="shared" si="1639"/>
        <v>3.4540763718681378E-3</v>
      </c>
      <c r="AA1326" s="13">
        <f t="shared" si="1640"/>
        <v>6.9967979332470794E-3</v>
      </c>
      <c r="AB1326" s="13">
        <f t="shared" si="1641"/>
        <v>7.0865806149232871E-3</v>
      </c>
      <c r="AC1326" s="13">
        <f t="shared" si="1642"/>
        <v>4.0950586932110734E-4</v>
      </c>
      <c r="AD1326" s="13">
        <f t="shared" si="1643"/>
        <v>4.7070844961058053E-2</v>
      </c>
      <c r="AE1326" s="13">
        <f t="shared" si="1644"/>
        <v>3.1818656548561558E-2</v>
      </c>
      <c r="AF1326" s="13">
        <f t="shared" si="1645"/>
        <v>1.0754288619557448E-2</v>
      </c>
      <c r="AG1326" s="13">
        <f t="shared" si="1646"/>
        <v>2.4232056757064503E-3</v>
      </c>
      <c r="AH1326" s="13">
        <f t="shared" si="1647"/>
        <v>5.8371625716458907E-4</v>
      </c>
      <c r="AI1326" s="13">
        <f t="shared" si="1648"/>
        <v>1.1824129700765728E-3</v>
      </c>
      <c r="AJ1326" s="13">
        <f t="shared" si="1649"/>
        <v>1.1975856545409556E-3</v>
      </c>
      <c r="AK1326" s="13">
        <f t="shared" si="1650"/>
        <v>8.086353562632802E-4</v>
      </c>
      <c r="AL1326" s="13">
        <f t="shared" si="1651"/>
        <v>2.2429384834748258E-5</v>
      </c>
      <c r="AM1326" s="13">
        <f t="shared" si="1652"/>
        <v>1.9069942600116751E-2</v>
      </c>
      <c r="AN1326" s="13">
        <f t="shared" si="1653"/>
        <v>1.2890781002463204E-2</v>
      </c>
      <c r="AO1326" s="13">
        <f t="shared" si="1654"/>
        <v>4.3569149194095857E-3</v>
      </c>
      <c r="AP1326" s="13">
        <f t="shared" si="1655"/>
        <v>9.8172006859509808E-4</v>
      </c>
      <c r="AQ1326" s="13">
        <f t="shared" si="1656"/>
        <v>1.6590425408392526E-4</v>
      </c>
      <c r="AR1326" s="13">
        <f t="shared" si="1657"/>
        <v>7.8915375850582183E-5</v>
      </c>
      <c r="AS1326" s="13">
        <f t="shared" si="1658"/>
        <v>1.5985603073221476E-4</v>
      </c>
      <c r="AT1326" s="13">
        <f t="shared" si="1659"/>
        <v>1.6190729807738903E-4</v>
      </c>
      <c r="AU1326" s="13">
        <f t="shared" si="1660"/>
        <v>1.093232581452546E-4</v>
      </c>
      <c r="AV1326" s="13">
        <f t="shared" si="1661"/>
        <v>5.5363045304702601E-5</v>
      </c>
      <c r="AW1326" s="13">
        <f t="shared" si="1662"/>
        <v>8.531238868770578E-7</v>
      </c>
      <c r="AX1326" s="13">
        <f t="shared" si="1663"/>
        <v>6.4382158261058102E-3</v>
      </c>
      <c r="AY1326" s="13">
        <f t="shared" si="1664"/>
        <v>4.3520650272127516E-3</v>
      </c>
      <c r="AZ1326" s="13">
        <f t="shared" si="1665"/>
        <v>1.4709409029352602E-3</v>
      </c>
      <c r="BA1326" s="13">
        <f t="shared" si="1666"/>
        <v>3.3143915610925573E-4</v>
      </c>
      <c r="BB1326" s="13">
        <f t="shared" si="1667"/>
        <v>5.6011044010948819E-5</v>
      </c>
      <c r="BC1326" s="13">
        <f t="shared" si="1668"/>
        <v>7.5723993218526938E-6</v>
      </c>
      <c r="BD1326" s="13">
        <f t="shared" si="1669"/>
        <v>8.8907873605826532E-6</v>
      </c>
      <c r="BE1326" s="13">
        <f t="shared" si="1670"/>
        <v>1.8009747304984824E-5</v>
      </c>
      <c r="BF1326" s="13">
        <f t="shared" si="1671"/>
        <v>1.8240847791918853E-5</v>
      </c>
      <c r="BG1326" s="13">
        <f t="shared" si="1672"/>
        <v>1.2316609168482767E-5</v>
      </c>
      <c r="BH1326" s="13">
        <f t="shared" si="1673"/>
        <v>6.2373277467547327E-6</v>
      </c>
      <c r="BI1326" s="13">
        <f t="shared" si="1674"/>
        <v>2.5269459727594123E-6</v>
      </c>
      <c r="BJ1326" s="14">
        <f t="shared" si="1675"/>
        <v>0.68582723383271138</v>
      </c>
      <c r="BK1326" s="14">
        <f t="shared" si="1676"/>
        <v>0.19998872672069101</v>
      </c>
      <c r="BL1326" s="14">
        <f t="shared" si="1677"/>
        <v>0.11022356057308548</v>
      </c>
      <c r="BM1326" s="14">
        <f t="shared" si="1678"/>
        <v>0.50191898821752479</v>
      </c>
      <c r="BN1326" s="14">
        <f t="shared" si="1679"/>
        <v>0.49322339737750542</v>
      </c>
    </row>
    <row r="1327" spans="1:66" x14ac:dyDescent="0.25">
      <c r="A1327" t="s">
        <v>178</v>
      </c>
      <c r="B1327" t="s">
        <v>271</v>
      </c>
      <c r="C1327" t="s">
        <v>186</v>
      </c>
      <c r="D1327" s="7" t="s">
        <v>508</v>
      </c>
      <c r="E1327" s="10">
        <f>VLOOKUP(A1327,home!$A$2:$E$405,3,FALSE)</f>
        <v>1.85245901639344</v>
      </c>
      <c r="F1327" s="10">
        <f>VLOOKUP(B1327,home!$B$2:$E$405,3,FALSE)</f>
        <v>0.9</v>
      </c>
      <c r="G1327" s="10">
        <f>VLOOKUP(C1327,away!$B$2:$E$405,4,FALSE)</f>
        <v>1.08</v>
      </c>
      <c r="H1327" s="10">
        <f>VLOOKUP(A1327,away!$A$2:$E$405,3,FALSE)</f>
        <v>1.36065573770492</v>
      </c>
      <c r="I1327" s="10">
        <f>VLOOKUP(C1327,away!$B$2:$E$405,3,FALSE)</f>
        <v>0.81</v>
      </c>
      <c r="J1327" s="10">
        <f>VLOOKUP(B1327,home!$B$2:$E$405,4,FALSE)</f>
        <v>0.49</v>
      </c>
      <c r="K1327" s="12">
        <f t="shared" si="1624"/>
        <v>1.8005901639344239</v>
      </c>
      <c r="L1327" s="12">
        <f t="shared" si="1625"/>
        <v>0.54004426229508273</v>
      </c>
      <c r="M1327" s="13">
        <f t="shared" si="1626"/>
        <v>9.6266544831849585E-2</v>
      </c>
      <c r="N1327" s="13">
        <f t="shared" si="1627"/>
        <v>0.17333659374018059</v>
      </c>
      <c r="O1327" s="13">
        <f t="shared" si="1628"/>
        <v>5.1988195187412718E-2</v>
      </c>
      <c r="P1327" s="13">
        <f t="shared" si="1629"/>
        <v>9.3609432895158273E-2</v>
      </c>
      <c r="Q1327" s="13">
        <f t="shared" si="1630"/>
        <v>0.15605408286923328</v>
      </c>
      <c r="R1327" s="13">
        <f t="shared" si="1631"/>
        <v>1.4037963259019536E-2</v>
      </c>
      <c r="S1327" s="13">
        <f t="shared" si="1632"/>
        <v>2.2756415383607956E-2</v>
      </c>
      <c r="T1327" s="13">
        <f t="shared" si="1633"/>
        <v>8.4276112061250796E-2</v>
      </c>
      <c r="U1327" s="13">
        <f t="shared" si="1634"/>
        <v>2.5276618565863402E-2</v>
      </c>
      <c r="V1327" s="13">
        <f t="shared" si="1635"/>
        <v>2.4587001786516341E-3</v>
      </c>
      <c r="W1327" s="13">
        <f t="shared" si="1636"/>
        <v>9.3663148885382963E-2</v>
      </c>
      <c r="X1327" s="13">
        <f t="shared" si="1637"/>
        <v>5.0582246144041138E-2</v>
      </c>
      <c r="Y1327" s="13">
        <f t="shared" si="1638"/>
        <v>1.3658325902043496E-2</v>
      </c>
      <c r="Z1327" s="13">
        <f t="shared" si="1639"/>
        <v>2.5270405041142277E-3</v>
      </c>
      <c r="AA1327" s="13">
        <f t="shared" si="1640"/>
        <v>4.5501642755719661E-3</v>
      </c>
      <c r="AB1327" s="13">
        <f t="shared" si="1641"/>
        <v>4.0964905194403444E-3</v>
      </c>
      <c r="AC1327" s="13">
        <f t="shared" si="1642"/>
        <v>1.4942725545568809E-4</v>
      </c>
      <c r="AD1327" s="13">
        <f t="shared" si="1643"/>
        <v>4.2162236151536518E-2</v>
      </c>
      <c r="AE1327" s="13">
        <f t="shared" si="1644"/>
        <v>2.2769473719167606E-2</v>
      </c>
      <c r="AF1327" s="13">
        <f t="shared" si="1645"/>
        <v>6.1482618187575725E-3</v>
      </c>
      <c r="AG1327" s="13">
        <f t="shared" si="1646"/>
        <v>1.106777839435986E-3</v>
      </c>
      <c r="AH1327" s="13">
        <f t="shared" si="1647"/>
        <v>3.4117843120854042E-4</v>
      </c>
      <c r="AI1327" s="13">
        <f t="shared" si="1648"/>
        <v>6.1432252738067531E-4</v>
      </c>
      <c r="AJ1327" s="13">
        <f t="shared" si="1649"/>
        <v>5.5307155014249019E-4</v>
      </c>
      <c r="AK1327" s="13">
        <f t="shared" si="1650"/>
        <v>3.319517310461774E-4</v>
      </c>
      <c r="AL1327" s="13">
        <f t="shared" si="1651"/>
        <v>5.8121128858295001E-6</v>
      </c>
      <c r="AM1327" s="13">
        <f t="shared" si="1652"/>
        <v>1.5183381540787397E-2</v>
      </c>
      <c r="AN1327" s="13">
        <f t="shared" si="1653"/>
        <v>8.199698083339306E-3</v>
      </c>
      <c r="AO1327" s="13">
        <f t="shared" si="1654"/>
        <v>2.2140999512296898E-3</v>
      </c>
      <c r="AP1327" s="13">
        <f t="shared" si="1655"/>
        <v>3.9857065826980564E-4</v>
      </c>
      <c r="AQ1327" s="13">
        <f t="shared" si="1656"/>
        <v>5.3811449279445661E-5</v>
      </c>
      <c r="AR1327" s="13">
        <f t="shared" si="1657"/>
        <v>3.6850290838601982E-5</v>
      </c>
      <c r="AS1327" s="13">
        <f t="shared" si="1658"/>
        <v>6.6352271222109541E-5</v>
      </c>
      <c r="AT1327" s="13">
        <f t="shared" si="1659"/>
        <v>5.9736623458619812E-5</v>
      </c>
      <c r="AU1327" s="13">
        <f t="shared" si="1660"/>
        <v>3.5853725542081727E-5</v>
      </c>
      <c r="AV1327" s="13">
        <f t="shared" si="1661"/>
        <v>1.6139466387869198E-5</v>
      </c>
      <c r="AW1327" s="13">
        <f t="shared" si="1662"/>
        <v>1.5699136649863242E-7</v>
      </c>
      <c r="AX1327" s="13">
        <f t="shared" si="1663"/>
        <v>4.5565079096008803E-3</v>
      </c>
      <c r="AY1327" s="13">
        <f t="shared" si="1664"/>
        <v>2.4607159526821168E-3</v>
      </c>
      <c r="AZ1327" s="13">
        <f t="shared" si="1665"/>
        <v>6.6444776569197779E-4</v>
      </c>
      <c r="BA1327" s="13">
        <f t="shared" si="1666"/>
        <v>1.1961040115224674E-4</v>
      </c>
      <c r="BB1327" s="13">
        <f t="shared" si="1667"/>
        <v>1.6148727713270996E-5</v>
      </c>
      <c r="BC1327" s="13">
        <f t="shared" si="1668"/>
        <v>1.7442055489835194E-6</v>
      </c>
      <c r="BD1327" s="13">
        <f t="shared" si="1669"/>
        <v>3.3167980218820091E-6</v>
      </c>
      <c r="BE1327" s="13">
        <f t="shared" si="1670"/>
        <v>5.9721938939578985E-6</v>
      </c>
      <c r="BF1327" s="13">
        <f t="shared" si="1671"/>
        <v>5.3767367912849121E-6</v>
      </c>
      <c r="BG1327" s="13">
        <f t="shared" si="1672"/>
        <v>3.2270997934839819E-6</v>
      </c>
      <c r="BH1327" s="13">
        <f t="shared" si="1673"/>
        <v>1.4526710365455174E-6</v>
      </c>
      <c r="BI1327" s="13">
        <f t="shared" si="1674"/>
        <v>5.2313303596725614E-7</v>
      </c>
      <c r="BJ1327" s="14">
        <f t="shared" si="1675"/>
        <v>0.67762599577632499</v>
      </c>
      <c r="BK1327" s="14">
        <f t="shared" si="1676"/>
        <v>0.21770704861029111</v>
      </c>
      <c r="BL1327" s="14">
        <f t="shared" si="1677"/>
        <v>0.10202475705710828</v>
      </c>
      <c r="BM1327" s="14">
        <f t="shared" si="1678"/>
        <v>0.41213147020366914</v>
      </c>
      <c r="BN1327" s="14">
        <f t="shared" si="1679"/>
        <v>0.58529281278285394</v>
      </c>
    </row>
    <row r="1328" spans="1:66" x14ac:dyDescent="0.25">
      <c r="A1328" t="s">
        <v>301</v>
      </c>
      <c r="B1328" t="s">
        <v>343</v>
      </c>
      <c r="C1328" t="s">
        <v>372</v>
      </c>
      <c r="D1328" s="7" t="s">
        <v>508</v>
      </c>
      <c r="E1328" s="10">
        <f>VLOOKUP(A1328,home!$A$2:$E$405,3,FALSE)</f>
        <v>1.3432835820895499</v>
      </c>
      <c r="F1328" s="10">
        <f>VLOOKUP(B1328,home!$B$2:$E$405,3,FALSE)</f>
        <v>0.99</v>
      </c>
      <c r="G1328" s="10">
        <f>VLOOKUP(C1328,away!$B$2:$E$405,4,FALSE)</f>
        <v>1.49</v>
      </c>
      <c r="H1328" s="10">
        <f>VLOOKUP(A1328,away!$A$2:$E$405,3,FALSE)</f>
        <v>1.0597014925373101</v>
      </c>
      <c r="I1328" s="10">
        <f>VLOOKUP(C1328,away!$B$2:$E$405,3,FALSE)</f>
        <v>1.74</v>
      </c>
      <c r="J1328" s="10">
        <f>VLOOKUP(B1328,home!$B$2:$E$405,4,FALSE)</f>
        <v>1.89</v>
      </c>
      <c r="K1328" s="12">
        <f t="shared" si="1624"/>
        <v>1.981477611940295</v>
      </c>
      <c r="L1328" s="12">
        <f t="shared" si="1625"/>
        <v>3.4849343283581975</v>
      </c>
      <c r="M1328" s="13">
        <f t="shared" si="1626"/>
        <v>4.226369450912178E-3</v>
      </c>
      <c r="N1328" s="13">
        <f t="shared" si="1627"/>
        <v>8.3744564467708796E-3</v>
      </c>
      <c r="O1328" s="13">
        <f t="shared" si="1628"/>
        <v>1.4728619983808236E-2</v>
      </c>
      <c r="P1328" s="13">
        <f t="shared" si="1629"/>
        <v>2.9184430752692451E-2</v>
      </c>
      <c r="Q1328" s="13">
        <f t="shared" si="1630"/>
        <v>8.2968989807227847E-3</v>
      </c>
      <c r="R1328" s="13">
        <f t="shared" si="1631"/>
        <v>2.5664136695457952E-2</v>
      </c>
      <c r="S1328" s="13">
        <f t="shared" si="1632"/>
        <v>5.0381953604107653E-2</v>
      </c>
      <c r="T1328" s="13">
        <f t="shared" si="1633"/>
        <v>2.8914148076840972E-2</v>
      </c>
      <c r="U1328" s="13">
        <f t="shared" si="1634"/>
        <v>5.0852912291825314E-2</v>
      </c>
      <c r="V1328" s="13">
        <f t="shared" si="1635"/>
        <v>3.8655942127746798E-2</v>
      </c>
      <c r="W1328" s="13">
        <f t="shared" si="1636"/>
        <v>5.4800398596108191E-3</v>
      </c>
      <c r="X1328" s="13">
        <f t="shared" si="1637"/>
        <v>1.9097579027528979E-2</v>
      </c>
      <c r="Y1328" s="13">
        <f t="shared" si="1638"/>
        <v>3.3276904370784663E-2</v>
      </c>
      <c r="Z1328" s="13">
        <f t="shared" si="1639"/>
        <v>2.9812610325892903E-2</v>
      </c>
      <c r="AA1328" s="13">
        <f t="shared" si="1640"/>
        <v>5.9073019914256848E-2</v>
      </c>
      <c r="AB1328" s="13">
        <f t="shared" si="1641"/>
        <v>5.8525933214901585E-2</v>
      </c>
      <c r="AC1328" s="13">
        <f t="shared" si="1642"/>
        <v>1.668322657469971E-2</v>
      </c>
      <c r="AD1328" s="13">
        <f t="shared" si="1643"/>
        <v>2.7146440735898183E-3</v>
      </c>
      <c r="AE1328" s="13">
        <f t="shared" si="1644"/>
        <v>9.4603563213272943E-3</v>
      </c>
      <c r="AF1328" s="13">
        <f t="shared" si="1645"/>
        <v>1.6484360251346988E-2</v>
      </c>
      <c r="AG1328" s="13">
        <f t="shared" si="1646"/>
        <v>1.914897097364749E-2</v>
      </c>
      <c r="AH1328" s="13">
        <f t="shared" si="1647"/>
        <v>2.5973747285667564E-2</v>
      </c>
      <c r="AI1328" s="13">
        <f t="shared" si="1648"/>
        <v>5.1466398744745283E-2</v>
      </c>
      <c r="AJ1328" s="13">
        <f t="shared" si="1649"/>
        <v>5.0989758439952446E-2</v>
      </c>
      <c r="AK1328" s="13">
        <f t="shared" si="1650"/>
        <v>3.3678354929003167E-2</v>
      </c>
      <c r="AL1328" s="13">
        <f t="shared" si="1651"/>
        <v>4.6081202919514416E-3</v>
      </c>
      <c r="AM1328" s="13">
        <f t="shared" si="1652"/>
        <v>1.0758012912409252E-3</v>
      </c>
      <c r="AN1328" s="13">
        <f t="shared" si="1653"/>
        <v>3.7490968503375755E-3</v>
      </c>
      <c r="AO1328" s="13">
        <f t="shared" si="1654"/>
        <v>6.5326781570405092E-3</v>
      </c>
      <c r="AP1328" s="13">
        <f t="shared" si="1655"/>
        <v>7.5886514551954101E-3</v>
      </c>
      <c r="AQ1328" s="13">
        <f t="shared" si="1656"/>
        <v>6.6114879905389686E-3</v>
      </c>
      <c r="AR1328" s="13">
        <f t="shared" si="1657"/>
        <v>1.8103360710384687E-2</v>
      </c>
      <c r="AS1328" s="13">
        <f t="shared" si="1658"/>
        <v>3.5871403948506811E-2</v>
      </c>
      <c r="AT1328" s="13">
        <f t="shared" si="1659"/>
        <v>3.5539191916416475E-2</v>
      </c>
      <c r="AU1328" s="13">
        <f t="shared" si="1660"/>
        <v>2.3473371042942923E-2</v>
      </c>
      <c r="AV1328" s="13">
        <f t="shared" si="1661"/>
        <v>1.1627989799589752E-2</v>
      </c>
      <c r="AW1328" s="13">
        <f t="shared" si="1662"/>
        <v>8.8390395062433458E-4</v>
      </c>
      <c r="AX1328" s="13">
        <f t="shared" si="1663"/>
        <v>3.5527936224839275E-4</v>
      </c>
      <c r="AY1328" s="13">
        <f t="shared" si="1664"/>
        <v>1.2381252456566314E-3</v>
      </c>
      <c r="AZ1328" s="13">
        <f t="shared" si="1665"/>
        <v>2.1573925856978615E-3</v>
      </c>
      <c r="BA1328" s="13">
        <f t="shared" si="1666"/>
        <v>2.5061238272146434E-3</v>
      </c>
      <c r="BB1328" s="13">
        <f t="shared" si="1667"/>
        <v>2.1834192391441847E-3</v>
      </c>
      <c r="BC1328" s="13">
        <f t="shared" si="1668"/>
        <v>1.521814531938261E-3</v>
      </c>
      <c r="BD1328" s="13">
        <f t="shared" si="1669"/>
        <v>1.0514837199711772E-2</v>
      </c>
      <c r="BE1328" s="13">
        <f t="shared" si="1670"/>
        <v>2.0834914504425862E-2</v>
      </c>
      <c r="BF1328" s="13">
        <f t="shared" si="1671"/>
        <v>2.0641958318604988E-2</v>
      </c>
      <c r="BG1328" s="13">
        <f t="shared" si="1672"/>
        <v>1.3633859424973508E-2</v>
      </c>
      <c r="BH1328" s="13">
        <f t="shared" si="1673"/>
        <v>6.7537968037315469E-3</v>
      </c>
      <c r="BI1328" s="13">
        <f t="shared" si="1674"/>
        <v>2.6764994324375959E-3</v>
      </c>
      <c r="BJ1328" s="14">
        <f t="shared" si="1675"/>
        <v>0.18676822891842404</v>
      </c>
      <c r="BK1328" s="14">
        <f t="shared" si="1676"/>
        <v>0.14497816804776686</v>
      </c>
      <c r="BL1328" s="14">
        <f t="shared" si="1677"/>
        <v>0.57062406460134441</v>
      </c>
      <c r="BM1328" s="14">
        <f t="shared" si="1678"/>
        <v>0.84135393828803151</v>
      </c>
      <c r="BN1328" s="14">
        <f t="shared" si="1679"/>
        <v>9.0474912310364475E-2</v>
      </c>
    </row>
    <row r="1329" spans="1:66" x14ac:dyDescent="0.25">
      <c r="A1329" t="s">
        <v>301</v>
      </c>
      <c r="B1329" t="s">
        <v>360</v>
      </c>
      <c r="C1329" t="s">
        <v>316</v>
      </c>
      <c r="D1329" s="7" t="s">
        <v>508</v>
      </c>
      <c r="E1329" s="10">
        <f>VLOOKUP(A1329,home!$A$2:$E$405,3,FALSE)</f>
        <v>1.3432835820895499</v>
      </c>
      <c r="F1329" s="10">
        <f>VLOOKUP(B1329,home!$B$2:$E$405,3,FALSE)</f>
        <v>0.37</v>
      </c>
      <c r="G1329" s="10">
        <f>VLOOKUP(C1329,away!$B$2:$E$405,4,FALSE)</f>
        <v>0.74</v>
      </c>
      <c r="H1329" s="10">
        <f>VLOOKUP(A1329,away!$A$2:$E$405,3,FALSE)</f>
        <v>1.0597014925373101</v>
      </c>
      <c r="I1329" s="10">
        <f>VLOOKUP(C1329,away!$B$2:$E$405,3,FALSE)</f>
        <v>1.49</v>
      </c>
      <c r="J1329" s="10">
        <f>VLOOKUP(B1329,home!$B$2:$E$405,4,FALSE)</f>
        <v>1.65</v>
      </c>
      <c r="K1329" s="12">
        <f t="shared" si="1624"/>
        <v>0.36779104477611874</v>
      </c>
      <c r="L1329" s="12">
        <f t="shared" si="1625"/>
        <v>2.6052761194029768</v>
      </c>
      <c r="M1329" s="13">
        <f t="shared" si="1626"/>
        <v>5.1146195727514596E-2</v>
      </c>
      <c r="N1329" s="13">
        <f t="shared" si="1627"/>
        <v>1.881111276294645E-2</v>
      </c>
      <c r="O1329" s="13">
        <f t="shared" si="1628"/>
        <v>0.13324996232720435</v>
      </c>
      <c r="P1329" s="13">
        <f t="shared" si="1629"/>
        <v>4.9008142860700939E-2</v>
      </c>
      <c r="Q1329" s="13">
        <f t="shared" si="1630"/>
        <v>3.4592794082427283E-3</v>
      </c>
      <c r="R1329" s="13">
        <f t="shared" si="1631"/>
        <v>0.17357647238120588</v>
      </c>
      <c r="S1329" s="13">
        <f t="shared" si="1632"/>
        <v>1.1739866633730894E-2</v>
      </c>
      <c r="T1329" s="13">
        <f t="shared" si="1633"/>
        <v>9.0123780326372416E-3</v>
      </c>
      <c r="U1329" s="13">
        <f t="shared" si="1634"/>
        <v>6.3839872125636826E-2</v>
      </c>
      <c r="V1329" s="13">
        <f t="shared" si="1635"/>
        <v>1.2499008489674005E-3</v>
      </c>
      <c r="W1329" s="13">
        <f t="shared" si="1636"/>
        <v>4.2409732924336891E-4</v>
      </c>
      <c r="X1329" s="13">
        <f t="shared" si="1637"/>
        <v>1.1048906441803307E-3</v>
      </c>
      <c r="Y1329" s="13">
        <f t="shared" si="1638"/>
        <v>1.4392726049173936E-3</v>
      </c>
      <c r="Z1329" s="13">
        <f t="shared" si="1639"/>
        <v>0.1507382127949887</v>
      </c>
      <c r="AA1329" s="13">
        <f t="shared" si="1640"/>
        <v>5.5440164771553793E-2</v>
      </c>
      <c r="AB1329" s="13">
        <f t="shared" si="1641"/>
        <v>1.0195198061944971E-2</v>
      </c>
      <c r="AC1329" s="13">
        <f t="shared" si="1642"/>
        <v>7.4853220382030397E-5</v>
      </c>
      <c r="AD1329" s="13">
        <f t="shared" si="1643"/>
        <v>3.8994799952295072E-5</v>
      </c>
      <c r="AE1329" s="13">
        <f t="shared" si="1644"/>
        <v>1.0159222109661068E-4</v>
      </c>
      <c r="AF1329" s="13">
        <f t="shared" si="1645"/>
        <v>1.3233789377005355E-4</v>
      </c>
      <c r="AG1329" s="13">
        <f t="shared" si="1646"/>
        <v>1.1492558477706952E-4</v>
      </c>
      <c r="AH1329" s="13">
        <f t="shared" si="1647"/>
        <v>9.8178666519067093E-2</v>
      </c>
      <c r="AI1329" s="13">
        <f t="shared" si="1648"/>
        <v>3.6109234333773832E-2</v>
      </c>
      <c r="AJ1329" s="13">
        <f t="shared" si="1649"/>
        <v>6.6403265108421873E-3</v>
      </c>
      <c r="AK1329" s="13">
        <f t="shared" si="1650"/>
        <v>8.1408420835906901E-4</v>
      </c>
      <c r="AL1329" s="13">
        <f t="shared" si="1651"/>
        <v>2.8689659247462788E-6</v>
      </c>
      <c r="AM1329" s="13">
        <f t="shared" si="1652"/>
        <v>2.868387643058071E-6</v>
      </c>
      <c r="AN1329" s="13">
        <f t="shared" si="1653"/>
        <v>7.472941827649783E-6</v>
      </c>
      <c r="AO1329" s="13">
        <f t="shared" si="1654"/>
        <v>9.7345384426318087E-6</v>
      </c>
      <c r="AP1329" s="13">
        <f t="shared" si="1655"/>
        <v>8.4537201793329649E-6</v>
      </c>
      <c r="AQ1329" s="13">
        <f t="shared" si="1656"/>
        <v>5.5060688258328074E-6</v>
      </c>
      <c r="AR1329" s="13">
        <f t="shared" si="1657"/>
        <v>5.1156507063390796E-2</v>
      </c>
      <c r="AS1329" s="13">
        <f t="shared" si="1658"/>
        <v>1.8814905179941395E-2</v>
      </c>
      <c r="AT1329" s="13">
        <f t="shared" si="1659"/>
        <v>3.459976816747127E-3</v>
      </c>
      <c r="AU1329" s="13">
        <f t="shared" si="1660"/>
        <v>4.2418282944419177E-4</v>
      </c>
      <c r="AV1329" s="13">
        <f t="shared" si="1661"/>
        <v>3.9002661504342368E-5</v>
      </c>
      <c r="AW1329" s="13">
        <f t="shared" si="1662"/>
        <v>7.6362088618108047E-8</v>
      </c>
      <c r="AX1329" s="13">
        <f t="shared" si="1663"/>
        <v>1.7582788134387261E-7</v>
      </c>
      <c r="AY1329" s="13">
        <f t="shared" si="1664"/>
        <v>4.5808018039041152E-7</v>
      </c>
      <c r="AZ1329" s="13">
        <f t="shared" si="1665"/>
        <v>5.9671267737147347E-7</v>
      </c>
      <c r="BA1329" s="13">
        <f t="shared" si="1666"/>
        <v>5.1820042950030429E-7</v>
      </c>
      <c r="BB1329" s="13">
        <f t="shared" si="1667"/>
        <v>3.375138010103773E-7</v>
      </c>
      <c r="BC1329" s="13">
        <f t="shared" si="1668"/>
        <v>1.7586332914825276E-7</v>
      </c>
      <c r="BD1329" s="13">
        <f t="shared" si="1669"/>
        <v>2.2212804367386953E-2</v>
      </c>
      <c r="BE1329" s="13">
        <f t="shared" si="1670"/>
        <v>8.1696705256887794E-3</v>
      </c>
      <c r="BF1329" s="13">
        <f t="shared" si="1671"/>
        <v>1.5023658290598697E-3</v>
      </c>
      <c r="BG1329" s="13">
        <f t="shared" si="1672"/>
        <v>1.8418556596862308E-4</v>
      </c>
      <c r="BH1329" s="13">
        <f t="shared" si="1673"/>
        <v>1.6935450435070156E-5</v>
      </c>
      <c r="BI1329" s="13">
        <f t="shared" si="1674"/>
        <v>1.2457414018537261E-6</v>
      </c>
      <c r="BJ1329" s="14">
        <f t="shared" si="1675"/>
        <v>3.4675179136980816E-2</v>
      </c>
      <c r="BK1329" s="14">
        <f t="shared" si="1676"/>
        <v>0.11322228633740099</v>
      </c>
      <c r="BL1329" s="14">
        <f t="shared" si="1677"/>
        <v>0.68402576327055697</v>
      </c>
      <c r="BM1329" s="14">
        <f t="shared" si="1678"/>
        <v>0.55340989435402055</v>
      </c>
      <c r="BN1329" s="14">
        <f t="shared" si="1679"/>
        <v>0.42925116546781494</v>
      </c>
    </row>
    <row r="1330" spans="1:66" x14ac:dyDescent="0.25">
      <c r="A1330" t="s">
        <v>301</v>
      </c>
      <c r="B1330" t="s">
        <v>319</v>
      </c>
      <c r="C1330" t="s">
        <v>314</v>
      </c>
      <c r="D1330" s="7" t="s">
        <v>508</v>
      </c>
      <c r="E1330" s="10">
        <f>VLOOKUP(A1330,home!$A$2:$E$405,3,FALSE)</f>
        <v>1.3432835820895499</v>
      </c>
      <c r="F1330" s="10">
        <f>VLOOKUP(B1330,home!$B$2:$E$405,3,FALSE)</f>
        <v>0.56000000000000005</v>
      </c>
      <c r="G1330" s="10">
        <f>VLOOKUP(C1330,away!$B$2:$E$405,4,FALSE)</f>
        <v>0.37</v>
      </c>
      <c r="H1330" s="10">
        <f>VLOOKUP(A1330,away!$A$2:$E$405,3,FALSE)</f>
        <v>1.0597014925373101</v>
      </c>
      <c r="I1330" s="10">
        <f>VLOOKUP(C1330,away!$B$2:$E$405,3,FALSE)</f>
        <v>0.37</v>
      </c>
      <c r="J1330" s="10">
        <f>VLOOKUP(B1330,home!$B$2:$E$405,4,FALSE)</f>
        <v>1.42</v>
      </c>
      <c r="K1330" s="12">
        <f t="shared" si="1624"/>
        <v>0.27832835820895474</v>
      </c>
      <c r="L1330" s="12">
        <f t="shared" si="1625"/>
        <v>0.55676716417910266</v>
      </c>
      <c r="M1330" s="13">
        <f t="shared" si="1626"/>
        <v>0.43383303868579387</v>
      </c>
      <c r="N1330" s="13">
        <f t="shared" si="1627"/>
        <v>0.12074803739421894</v>
      </c>
      <c r="O1330" s="13">
        <f t="shared" si="1628"/>
        <v>0.2415439906762924</v>
      </c>
      <c r="P1330" s="13">
        <f t="shared" si="1629"/>
        <v>6.722854236017152E-2</v>
      </c>
      <c r="Q1330" s="13">
        <f t="shared" si="1630"/>
        <v>1.6803801502443216E-2</v>
      </c>
      <c r="R1330" s="13">
        <f t="shared" si="1631"/>
        <v>6.7241881356671446E-2</v>
      </c>
      <c r="S1330" s="13">
        <f t="shared" si="1632"/>
        <v>2.6045024841611811E-3</v>
      </c>
      <c r="T1330" s="13">
        <f t="shared" si="1633"/>
        <v>9.3558049099438517E-3</v>
      </c>
      <c r="U1330" s="13">
        <f t="shared" si="1634"/>
        <v>1.8715322440883683E-2</v>
      </c>
      <c r="V1330" s="13">
        <f t="shared" si="1635"/>
        <v>4.4844928801289107E-5</v>
      </c>
      <c r="W1330" s="13">
        <f t="shared" si="1636"/>
        <v>1.558991494614729E-3</v>
      </c>
      <c r="X1330" s="13">
        <f t="shared" si="1637"/>
        <v>8.6799527343598337E-4</v>
      </c>
      <c r="Y1330" s="13">
        <f t="shared" si="1638"/>
        <v>2.4163563345590858E-4</v>
      </c>
      <c r="Z1330" s="13">
        <f t="shared" si="1639"/>
        <v>1.2479357199007212E-2</v>
      </c>
      <c r="AA1330" s="13">
        <f t="shared" si="1640"/>
        <v>3.4733590007027769E-3</v>
      </c>
      <c r="AB1330" s="13">
        <f t="shared" si="1641"/>
        <v>4.8336715406794976E-4</v>
      </c>
      <c r="AC1330" s="13">
        <f t="shared" si="1642"/>
        <v>4.343346009171559E-7</v>
      </c>
      <c r="AD1330" s="13">
        <f t="shared" si="1643"/>
        <v>1.084778857894605E-4</v>
      </c>
      <c r="AE1330" s="13">
        <f t="shared" si="1644"/>
        <v>6.0396924847142496E-5</v>
      </c>
      <c r="AF1330" s="13">
        <f t="shared" si="1645"/>
        <v>1.681351228614095E-5</v>
      </c>
      <c r="AG1330" s="13">
        <f t="shared" si="1646"/>
        <v>3.1204038518150667E-6</v>
      </c>
      <c r="AH1330" s="13">
        <f t="shared" si="1647"/>
        <v>1.7370240796173288E-3</v>
      </c>
      <c r="AI1330" s="13">
        <f t="shared" si="1648"/>
        <v>4.8346306024931178E-4</v>
      </c>
      <c r="AJ1330" s="13">
        <f t="shared" si="1649"/>
        <v>6.7280739906933946E-5</v>
      </c>
      <c r="AK1330" s="13">
        <f t="shared" si="1650"/>
        <v>6.2420459591268763E-6</v>
      </c>
      <c r="AL1330" s="13">
        <f t="shared" si="1651"/>
        <v>2.6922506598115758E-9</v>
      </c>
      <c r="AM1330" s="13">
        <f t="shared" si="1652"/>
        <v>6.0384943707518108E-6</v>
      </c>
      <c r="AN1330" s="13">
        <f t="shared" si="1653"/>
        <v>3.3620353867149606E-6</v>
      </c>
      <c r="AO1330" s="13">
        <f t="shared" si="1654"/>
        <v>9.3593545406554053E-7</v>
      </c>
      <c r="AP1330" s="13">
        <f t="shared" si="1655"/>
        <v>1.7369937620491727E-7</v>
      </c>
      <c r="AQ1330" s="13">
        <f t="shared" si="1656"/>
        <v>2.4177527277322724E-8</v>
      </c>
      <c r="AR1330" s="13">
        <f t="shared" si="1657"/>
        <v>1.9342359418387126E-4</v>
      </c>
      <c r="AS1330" s="13">
        <f t="shared" si="1658"/>
        <v>5.383527140807201E-5</v>
      </c>
      <c r="AT1330" s="13">
        <f t="shared" si="1659"/>
        <v>7.491941352371082E-6</v>
      </c>
      <c r="AU1330" s="13">
        <f t="shared" si="1660"/>
        <v>6.9507324546773981E-7</v>
      </c>
      <c r="AV1330" s="13">
        <f t="shared" si="1661"/>
        <v>4.8364648811501447E-8</v>
      </c>
      <c r="AW1330" s="13">
        <f t="shared" si="1662"/>
        <v>1.158894931841058E-11</v>
      </c>
      <c r="AX1330" s="13">
        <f t="shared" si="1663"/>
        <v>2.8011403737756077E-7</v>
      </c>
      <c r="AY1330" s="13">
        <f t="shared" si="1664"/>
        <v>1.5595829823746367E-7</v>
      </c>
      <c r="AZ1330" s="13">
        <f t="shared" si="1665"/>
        <v>4.3416229719935687E-8</v>
      </c>
      <c r="BA1330" s="13">
        <f t="shared" si="1666"/>
        <v>8.0575770335056911E-9</v>
      </c>
      <c r="BB1330" s="13">
        <f t="shared" si="1667"/>
        <v>1.1215485787749075E-9</v>
      </c>
      <c r="BC1330" s="13">
        <f t="shared" si="1668"/>
        <v>1.2488828433872168E-10</v>
      </c>
      <c r="BD1330" s="13">
        <f t="shared" si="1669"/>
        <v>1.7948651003180591E-5</v>
      </c>
      <c r="BE1330" s="13">
        <f t="shared" si="1670"/>
        <v>4.9956185657807615E-6</v>
      </c>
      <c r="BF1330" s="13">
        <f t="shared" si="1671"/>
        <v>6.9521115682596613E-7</v>
      </c>
      <c r="BG1330" s="13">
        <f t="shared" si="1672"/>
        <v>6.44989932959731E-8</v>
      </c>
      <c r="BH1330" s="13">
        <f t="shared" si="1673"/>
        <v>4.4879747275496428E-9</v>
      </c>
      <c r="BI1330" s="13">
        <f t="shared" si="1674"/>
        <v>2.4982612752043474E-10</v>
      </c>
      <c r="BJ1330" s="14">
        <f t="shared" si="1675"/>
        <v>0.14977609806958142</v>
      </c>
      <c r="BK1330" s="14">
        <f t="shared" si="1676"/>
        <v>0.50371152144407783</v>
      </c>
      <c r="BL1330" s="14">
        <f t="shared" si="1677"/>
        <v>0.33403113351670938</v>
      </c>
      <c r="BM1330" s="14">
        <f t="shared" si="1678"/>
        <v>5.2598662307075141E-2</v>
      </c>
      <c r="BN1330" s="14">
        <f t="shared" si="1679"/>
        <v>0.94739929197559136</v>
      </c>
    </row>
    <row r="1331" spans="1:66" x14ac:dyDescent="0.25">
      <c r="A1331" t="s">
        <v>35</v>
      </c>
      <c r="B1331" t="s">
        <v>211</v>
      </c>
      <c r="C1331" t="s">
        <v>218</v>
      </c>
      <c r="D1331" s="7" t="s">
        <v>508</v>
      </c>
      <c r="E1331" s="10">
        <f>VLOOKUP(A1331,home!$A$2:$E$405,3,FALSE)</f>
        <v>1.5735294117647101</v>
      </c>
      <c r="F1331" s="10">
        <f>VLOOKUP(B1331,home!$B$2:$E$405,3,FALSE)</f>
        <v>1.48</v>
      </c>
      <c r="G1331" s="10">
        <f>VLOOKUP(C1331,away!$B$2:$E$405,4,FALSE)</f>
        <v>0.48</v>
      </c>
      <c r="H1331" s="10">
        <f>VLOOKUP(A1331,away!$A$2:$E$405,3,FALSE)</f>
        <v>1.02941176470588</v>
      </c>
      <c r="I1331" s="10">
        <f>VLOOKUP(C1331,away!$B$2:$E$405,3,FALSE)</f>
        <v>1.43</v>
      </c>
      <c r="J1331" s="10">
        <f>VLOOKUP(B1331,home!$B$2:$E$405,4,FALSE)</f>
        <v>1.3</v>
      </c>
      <c r="K1331" s="12">
        <f t="shared" si="1624"/>
        <v>1.1178352941176499</v>
      </c>
      <c r="L1331" s="12">
        <f t="shared" si="1625"/>
        <v>1.9136764705882308</v>
      </c>
      <c r="M1331" s="13">
        <f t="shared" si="1626"/>
        <v>4.8242651432860592E-2</v>
      </c>
      <c r="N1331" s="13">
        <f t="shared" si="1627"/>
        <v>5.3927338453466978E-2</v>
      </c>
      <c r="O1331" s="13">
        <f t="shared" si="1628"/>
        <v>9.2320826925854929E-2</v>
      </c>
      <c r="P1331" s="13">
        <f t="shared" si="1629"/>
        <v>0.10319947871984768</v>
      </c>
      <c r="Q1331" s="13">
        <f t="shared" si="1630"/>
        <v>3.0140941120556666E-2</v>
      </c>
      <c r="R1331" s="13">
        <f t="shared" si="1631"/>
        <v>8.8336097116628487E-2</v>
      </c>
      <c r="S1331" s="13">
        <f t="shared" si="1632"/>
        <v>5.5190438811546838E-2</v>
      </c>
      <c r="T1331" s="13">
        <f t="shared" si="1633"/>
        <v>5.7680009823794565E-2</v>
      </c>
      <c r="U1331" s="13">
        <f t="shared" si="1634"/>
        <v>9.8745207101571683E-2</v>
      </c>
      <c r="V1331" s="13">
        <f t="shared" si="1635"/>
        <v>1.3118001386981291E-2</v>
      </c>
      <c r="W1331" s="13">
        <f t="shared" si="1636"/>
        <v>1.1230869260826741E-2</v>
      </c>
      <c r="X1331" s="13">
        <f t="shared" si="1637"/>
        <v>2.1492250248696772E-2</v>
      </c>
      <c r="Y1331" s="13">
        <f t="shared" si="1638"/>
        <v>2.0564606800462536E-2</v>
      </c>
      <c r="Z1331" s="13">
        <f t="shared" si="1639"/>
        <v>5.6348903518562934E-2</v>
      </c>
      <c r="AA1331" s="13">
        <f t="shared" si="1640"/>
        <v>6.2988793137879862E-2</v>
      </c>
      <c r="AB1331" s="13">
        <f t="shared" si="1641"/>
        <v>3.5205548051698884E-2</v>
      </c>
      <c r="AC1331" s="13">
        <f t="shared" si="1642"/>
        <v>1.7538563708334345E-3</v>
      </c>
      <c r="AD1331" s="13">
        <f t="shared" si="1643"/>
        <v>3.1385655108432851E-3</v>
      </c>
      <c r="AE1331" s="13">
        <f t="shared" si="1644"/>
        <v>6.0061989695005258E-3</v>
      </c>
      <c r="AF1331" s="13">
        <f t="shared" si="1645"/>
        <v>5.7469608228022185E-3</v>
      </c>
      <c r="AG1331" s="13">
        <f t="shared" si="1646"/>
        <v>3.665941234662995E-3</v>
      </c>
      <c r="AH1331" s="13">
        <f t="shared" si="1647"/>
        <v>2.6958392701730054E-2</v>
      </c>
      <c r="AI1331" s="13">
        <f t="shared" si="1648"/>
        <v>3.0135042834677519E-2</v>
      </c>
      <c r="AJ1331" s="13">
        <f t="shared" si="1649"/>
        <v>1.6843007235174866E-2</v>
      </c>
      <c r="AK1331" s="13">
        <f t="shared" si="1650"/>
        <v>6.2759026488524664E-3</v>
      </c>
      <c r="AL1331" s="13">
        <f t="shared" si="1651"/>
        <v>1.5007223512280467E-4</v>
      </c>
      <c r="AM1331" s="13">
        <f t="shared" si="1652"/>
        <v>7.0167986018420205E-4</v>
      </c>
      <c r="AN1331" s="13">
        <f t="shared" si="1653"/>
        <v>1.3427882383201472E-3</v>
      </c>
      <c r="AO1331" s="13">
        <f t="shared" si="1654"/>
        <v>1.2848311283279439E-3</v>
      </c>
      <c r="AP1331" s="13">
        <f t="shared" si="1655"/>
        <v>8.1958369965350465E-4</v>
      </c>
      <c r="AQ1331" s="13">
        <f t="shared" si="1656"/>
        <v>3.921045104261407E-4</v>
      </c>
      <c r="AR1331" s="13">
        <f t="shared" si="1657"/>
        <v>1.0317928359635662E-2</v>
      </c>
      <c r="AS1331" s="13">
        <f t="shared" si="1658"/>
        <v>1.153374448257817E-2</v>
      </c>
      <c r="AT1331" s="13">
        <f t="shared" si="1659"/>
        <v>6.4464133279802972E-3</v>
      </c>
      <c r="AU1331" s="13">
        <f t="shared" si="1660"/>
        <v>2.4020094461622643E-3</v>
      </c>
      <c r="AV1331" s="13">
        <f t="shared" si="1661"/>
        <v>6.712627339310424E-4</v>
      </c>
      <c r="AW1331" s="13">
        <f t="shared" si="1662"/>
        <v>8.9175219063327156E-6</v>
      </c>
      <c r="AX1331" s="13">
        <f t="shared" si="1663"/>
        <v>1.3072708548090656E-4</v>
      </c>
      <c r="AY1331" s="13">
        <f t="shared" si="1664"/>
        <v>2.5016934755338723E-4</v>
      </c>
      <c r="AZ1331" s="13">
        <f t="shared" si="1665"/>
        <v>2.3937159703766331E-4</v>
      </c>
      <c r="BA1331" s="13">
        <f t="shared" si="1666"/>
        <v>1.5269326432603458E-4</v>
      </c>
      <c r="BB1331" s="13">
        <f t="shared" si="1667"/>
        <v>7.3051376789510388E-5</v>
      </c>
      <c r="BC1331" s="13">
        <f t="shared" si="1668"/>
        <v>2.7959340181232258E-5</v>
      </c>
      <c r="BD1331" s="13">
        <f t="shared" si="1669"/>
        <v>3.2908627878416338E-3</v>
      </c>
      <c r="BE1331" s="13">
        <f t="shared" si="1670"/>
        <v>3.6786425723477813E-3</v>
      </c>
      <c r="BF1331" s="13">
        <f t="shared" si="1671"/>
        <v>2.0560582509070459E-3</v>
      </c>
      <c r="BG1331" s="13">
        <f t="shared" si="1672"/>
        <v>7.6611149320856599E-4</v>
      </c>
      <c r="BH1331" s="13">
        <f t="shared" si="1673"/>
        <v>2.1409661658442744E-4</v>
      </c>
      <c r="BI1331" s="13">
        <f t="shared" si="1674"/>
        <v>4.7864950873849366E-5</v>
      </c>
      <c r="BJ1331" s="14">
        <f t="shared" si="1675"/>
        <v>0.219008641693894</v>
      </c>
      <c r="BK1331" s="14">
        <f t="shared" si="1676"/>
        <v>0.22190466830474606</v>
      </c>
      <c r="BL1331" s="14">
        <f t="shared" si="1677"/>
        <v>0.49923381277611945</v>
      </c>
      <c r="BM1331" s="14">
        <f t="shared" si="1678"/>
        <v>0.58008744069845986</v>
      </c>
      <c r="BN1331" s="14">
        <f t="shared" si="1679"/>
        <v>0.41616733376921533</v>
      </c>
    </row>
    <row r="1332" spans="1:66" x14ac:dyDescent="0.25">
      <c r="A1332" t="s">
        <v>35</v>
      </c>
      <c r="B1332" t="s">
        <v>300</v>
      </c>
      <c r="C1332" t="s">
        <v>296</v>
      </c>
      <c r="D1332" s="7" t="s">
        <v>508</v>
      </c>
      <c r="E1332" s="10">
        <f>VLOOKUP(A1332,home!$A$2:$E$405,3,FALSE)</f>
        <v>1.5735294117647101</v>
      </c>
      <c r="F1332" s="10">
        <f>VLOOKUP(B1332,home!$B$2:$E$405,3,FALSE)</f>
        <v>0.85</v>
      </c>
      <c r="G1332" s="10">
        <f>VLOOKUP(C1332,away!$B$2:$E$405,4,FALSE)</f>
        <v>1.06</v>
      </c>
      <c r="H1332" s="10">
        <f>VLOOKUP(A1332,away!$A$2:$E$405,3,FALSE)</f>
        <v>1.02941176470588</v>
      </c>
      <c r="I1332" s="10">
        <f>VLOOKUP(C1332,away!$B$2:$E$405,3,FALSE)</f>
        <v>0.21</v>
      </c>
      <c r="J1332" s="10">
        <f>VLOOKUP(B1332,home!$B$2:$E$405,4,FALSE)</f>
        <v>1.3</v>
      </c>
      <c r="K1332" s="12">
        <f t="shared" si="1624"/>
        <v>1.4177500000000038</v>
      </c>
      <c r="L1332" s="12">
        <f t="shared" si="1625"/>
        <v>0.28102941176470525</v>
      </c>
      <c r="M1332" s="13">
        <f t="shared" si="1626"/>
        <v>0.18290664155257189</v>
      </c>
      <c r="N1332" s="13">
        <f t="shared" si="1627"/>
        <v>0.25931589106115949</v>
      </c>
      <c r="O1332" s="13">
        <f t="shared" si="1628"/>
        <v>5.1402145883377076E-2</v>
      </c>
      <c r="P1332" s="13">
        <f t="shared" si="1629"/>
        <v>7.2875392326158042E-2</v>
      </c>
      <c r="Q1332" s="13">
        <f t="shared" si="1630"/>
        <v>0.18382255227597996</v>
      </c>
      <c r="R1332" s="13">
        <f t="shared" si="1631"/>
        <v>7.2227574105245117E-3</v>
      </c>
      <c r="S1332" s="13">
        <f t="shared" si="1632"/>
        <v>7.2589255939689229E-3</v>
      </c>
      <c r="T1332" s="13">
        <f t="shared" si="1633"/>
        <v>5.1659543735205433E-2</v>
      </c>
      <c r="U1332" s="13">
        <f t="shared" si="1634"/>
        <v>1.0240064318771154E-2</v>
      </c>
      <c r="V1332" s="13">
        <f t="shared" si="1635"/>
        <v>3.2135219125789712E-4</v>
      </c>
      <c r="W1332" s="13">
        <f t="shared" si="1636"/>
        <v>8.6871474496423823E-2</v>
      </c>
      <c r="X1332" s="13">
        <f t="shared" si="1637"/>
        <v>2.4413439376862581E-2</v>
      </c>
      <c r="Y1332" s="13">
        <f t="shared" si="1638"/>
        <v>3.4304472536164916E-3</v>
      </c>
      <c r="Z1332" s="13">
        <f t="shared" si="1639"/>
        <v>6.7660242213295652E-4</v>
      </c>
      <c r="AA1332" s="13">
        <f t="shared" si="1640"/>
        <v>9.5925308397900168E-4</v>
      </c>
      <c r="AB1332" s="13">
        <f t="shared" si="1641"/>
        <v>6.7999052990561678E-4</v>
      </c>
      <c r="AC1332" s="13">
        <f t="shared" si="1642"/>
        <v>8.0022610216626233E-6</v>
      </c>
      <c r="AD1332" s="13">
        <f t="shared" si="1643"/>
        <v>3.0790508241826289E-2</v>
      </c>
      <c r="AE1332" s="13">
        <f t="shared" si="1644"/>
        <v>8.6530384191367514E-3</v>
      </c>
      <c r="AF1332" s="13">
        <f t="shared" si="1645"/>
        <v>1.2158791484536979E-3</v>
      </c>
      <c r="AG1332" s="13">
        <f t="shared" si="1646"/>
        <v>1.1389926728897118E-4</v>
      </c>
      <c r="AH1332" s="13">
        <f t="shared" si="1647"/>
        <v>4.7536295172649879E-5</v>
      </c>
      <c r="AI1332" s="13">
        <f t="shared" si="1648"/>
        <v>6.739458248102454E-5</v>
      </c>
      <c r="AJ1332" s="13">
        <f t="shared" si="1649"/>
        <v>4.7774334656236412E-5</v>
      </c>
      <c r="AK1332" s="13">
        <f t="shared" si="1650"/>
        <v>2.2577354319626466E-5</v>
      </c>
      <c r="AL1332" s="13">
        <f t="shared" si="1651"/>
        <v>1.2753345783397781E-7</v>
      </c>
      <c r="AM1332" s="13">
        <f t="shared" si="1652"/>
        <v>8.730648611969859E-3</v>
      </c>
      <c r="AN1332" s="13">
        <f t="shared" si="1653"/>
        <v>2.4535690437462298E-3</v>
      </c>
      <c r="AO1332" s="13">
        <f t="shared" si="1654"/>
        <v>3.4476253254404665E-4</v>
      </c>
      <c r="AP1332" s="13">
        <f t="shared" si="1655"/>
        <v>3.229613723978783E-5</v>
      </c>
      <c r="AQ1332" s="13">
        <f t="shared" si="1656"/>
        <v>2.2690411126924408E-6</v>
      </c>
      <c r="AR1332" s="13">
        <f t="shared" si="1657"/>
        <v>2.6718194139686393E-6</v>
      </c>
      <c r="AS1332" s="13">
        <f t="shared" si="1658"/>
        <v>3.7879719741540479E-6</v>
      </c>
      <c r="AT1332" s="13">
        <f t="shared" si="1659"/>
        <v>2.6851986331784586E-6</v>
      </c>
      <c r="AU1332" s="13">
        <f t="shared" si="1660"/>
        <v>1.2689801207295909E-6</v>
      </c>
      <c r="AV1332" s="13">
        <f t="shared" si="1661"/>
        <v>4.4977414154109536E-7</v>
      </c>
      <c r="AW1332" s="13">
        <f t="shared" si="1662"/>
        <v>1.4114745909400234E-9</v>
      </c>
      <c r="AX1332" s="13">
        <f t="shared" si="1663"/>
        <v>2.0629795116033863E-3</v>
      </c>
      <c r="AY1332" s="13">
        <f t="shared" si="1664"/>
        <v>5.7975791862853855E-4</v>
      </c>
      <c r="AZ1332" s="13">
        <f t="shared" si="1665"/>
        <v>8.1464513419054021E-5</v>
      </c>
      <c r="BA1332" s="13">
        <f t="shared" si="1666"/>
        <v>7.6313080952848973E-6</v>
      </c>
      <c r="BB1332" s="13">
        <f t="shared" si="1667"/>
        <v>5.3615550625328679E-7</v>
      </c>
      <c r="BC1332" s="13">
        <f t="shared" si="1668"/>
        <v>3.0135093307353791E-8</v>
      </c>
      <c r="BD1332" s="13">
        <f t="shared" si="1669"/>
        <v>1.2514330637485432E-7</v>
      </c>
      <c r="BE1332" s="13">
        <f t="shared" si="1670"/>
        <v>1.774219226129502E-7</v>
      </c>
      <c r="BF1332" s="13">
        <f t="shared" si="1671"/>
        <v>1.2576996539225543E-7</v>
      </c>
      <c r="BG1332" s="13">
        <f t="shared" si="1672"/>
        <v>5.9436789478290243E-8</v>
      </c>
      <c r="BH1332" s="13">
        <f t="shared" si="1673"/>
        <v>2.1066627070711547E-8</v>
      </c>
      <c r="BI1332" s="13">
        <f t="shared" si="1674"/>
        <v>5.9734421059002688E-9</v>
      </c>
      <c r="BJ1332" s="14">
        <f t="shared" si="1675"/>
        <v>0.66458261818491193</v>
      </c>
      <c r="BK1332" s="14">
        <f t="shared" si="1676"/>
        <v>0.26395019937706476</v>
      </c>
      <c r="BL1332" s="14">
        <f t="shared" si="1677"/>
        <v>7.0700872349523478E-2</v>
      </c>
      <c r="BM1332" s="14">
        <f t="shared" si="1678"/>
        <v>0.24178515531670833</v>
      </c>
      <c r="BN1332" s="14">
        <f t="shared" si="1679"/>
        <v>0.75754538050977094</v>
      </c>
    </row>
    <row r="1333" spans="1:66" s="15" customFormat="1" x14ac:dyDescent="0.25">
      <c r="A1333" s="15" t="s">
        <v>35</v>
      </c>
      <c r="B1333" s="15" t="s">
        <v>295</v>
      </c>
      <c r="C1333" s="15" t="s">
        <v>475</v>
      </c>
      <c r="D1333" s="30" t="s">
        <v>508</v>
      </c>
      <c r="E1333" s="15">
        <f>VLOOKUP(A1333,home!$A$2:$E$405,3,FALSE)</f>
        <v>1.5735294117647101</v>
      </c>
      <c r="F1333" s="15">
        <f>VLOOKUP(B1333,home!$B$2:$E$405,3,FALSE)</f>
        <v>1.06</v>
      </c>
      <c r="G1333" s="15">
        <f>VLOOKUP(C1333,away!$B$2:$E$405,4,FALSE)</f>
        <v>1.06</v>
      </c>
      <c r="H1333" s="15">
        <f>VLOOKUP(A1333,away!$A$2:$E$405,3,FALSE)</f>
        <v>1.02941176470588</v>
      </c>
      <c r="I1333" s="15">
        <f>VLOOKUP(C1333,away!$B$2:$E$405,3,FALSE)</f>
        <v>0.21</v>
      </c>
      <c r="J1333" s="15">
        <f>VLOOKUP(B1333,home!$B$2:$E$405,4,FALSE)</f>
        <v>0.65</v>
      </c>
      <c r="K1333" s="20">
        <f t="shared" si="1624"/>
        <v>1.7680176470588282</v>
      </c>
      <c r="L1333" s="20">
        <f t="shared" si="1625"/>
        <v>0.14051470588235263</v>
      </c>
      <c r="M1333" s="21">
        <f t="shared" si="1626"/>
        <v>0.14829787589904733</v>
      </c>
      <c r="N1333" s="21">
        <f t="shared" si="1627"/>
        <v>0.26219326161085582</v>
      </c>
      <c r="O1333" s="21">
        <f t="shared" si="1628"/>
        <v>2.0838032414932268E-2</v>
      </c>
      <c r="P1333" s="21">
        <f t="shared" si="1629"/>
        <v>3.6842009039584143E-2</v>
      </c>
      <c r="Q1333" s="21">
        <f t="shared" si="1630"/>
        <v>0.23178115673395255</v>
      </c>
      <c r="R1333" s="21">
        <f t="shared" si="1631"/>
        <v>1.4640249979755689E-3</v>
      </c>
      <c r="S1333" s="21">
        <f t="shared" si="1632"/>
        <v>2.288187915443904E-3</v>
      </c>
      <c r="T1333" s="21">
        <f t="shared" si="1633"/>
        <v>3.2568661067542824E-2</v>
      </c>
      <c r="U1333" s="21">
        <f t="shared" si="1634"/>
        <v>2.5884220321560716E-3</v>
      </c>
      <c r="V1333" s="21">
        <f t="shared" si="1635"/>
        <v>6.3162244198620827E-5</v>
      </c>
      <c r="W1333" s="21">
        <f t="shared" si="1636"/>
        <v>0.13659772512044546</v>
      </c>
      <c r="X1333" s="21">
        <f t="shared" si="1637"/>
        <v>1.9193989169497848E-2</v>
      </c>
      <c r="Y1333" s="21">
        <f t="shared" si="1638"/>
        <v>1.3485188714305258E-3</v>
      </c>
      <c r="Z1333" s="21">
        <f t="shared" si="1639"/>
        <v>6.8572347331649682E-5</v>
      </c>
      <c r="AA1333" s="21">
        <f t="shared" si="1640"/>
        <v>1.21237120182604E-4</v>
      </c>
      <c r="AB1333" s="21">
        <f t="shared" si="1641"/>
        <v>1.0717468398071794E-4</v>
      </c>
      <c r="AC1333" s="21">
        <f t="shared" si="1642"/>
        <v>9.8072205924164438E-7</v>
      </c>
      <c r="AD1333" s="21">
        <f t="shared" si="1643"/>
        <v>6.0376797140259633E-2</v>
      </c>
      <c r="AE1333" s="21">
        <f t="shared" si="1644"/>
        <v>8.4838278922820514E-3</v>
      </c>
      <c r="AF1333" s="21">
        <f t="shared" si="1645"/>
        <v>5.9605129052025608E-4</v>
      </c>
      <c r="AG1333" s="21">
        <f t="shared" si="1646"/>
        <v>2.7917990592750176E-5</v>
      </c>
      <c r="AH1333" s="21">
        <f t="shared" si="1647"/>
        <v>2.4088558042423206E-6</v>
      </c>
      <c r="AI1333" s="21">
        <f t="shared" si="1648"/>
        <v>4.2588995711205093E-6</v>
      </c>
      <c r="AJ1333" s="21">
        <f t="shared" si="1649"/>
        <v>3.7649047993961678E-6</v>
      </c>
      <c r="AK1333" s="21">
        <f t="shared" si="1650"/>
        <v>2.2188060416096346E-6</v>
      </c>
      <c r="AL1333" s="21">
        <f t="shared" si="1651"/>
        <v>9.7457285218290444E-9</v>
      </c>
      <c r="AM1333" s="21">
        <f t="shared" si="1652"/>
        <v>2.134944856337399E-2</v>
      </c>
      <c r="AN1333" s="21">
        <f t="shared" si="1653"/>
        <v>2.999911485632912E-3</v>
      </c>
      <c r="AO1333" s="21">
        <f t="shared" si="1654"/>
        <v>2.1076584003840008E-4</v>
      </c>
      <c r="AP1333" s="21">
        <f t="shared" si="1655"/>
        <v>9.8719000076809264E-6</v>
      </c>
      <c r="AQ1333" s="21">
        <f t="shared" si="1656"/>
        <v>3.4678678151981996E-7</v>
      </c>
      <c r="AR1333" s="21">
        <f t="shared" si="1657"/>
        <v>6.7695932969221597E-8</v>
      </c>
      <c r="AS1333" s="21">
        <f t="shared" si="1658"/>
        <v>1.1968760412369532E-7</v>
      </c>
      <c r="AT1333" s="21">
        <f t="shared" si="1659"/>
        <v>1.0580489811244216E-7</v>
      </c>
      <c r="AU1333" s="21">
        <f t="shared" si="1660"/>
        <v>6.2354975669353036E-8</v>
      </c>
      <c r="AV1333" s="21">
        <f t="shared" si="1661"/>
        <v>2.7561174341335001E-8</v>
      </c>
      <c r="AW1333" s="21">
        <f t="shared" si="1662"/>
        <v>6.7254319524475321E-11</v>
      </c>
      <c r="AX1333" s="21">
        <f t="shared" si="1663"/>
        <v>6.2910336358366643E-3</v>
      </c>
      <c r="AY1333" s="21">
        <f t="shared" si="1664"/>
        <v>8.8398274103557639E-4</v>
      </c>
      <c r="AZ1333" s="21">
        <f t="shared" si="1665"/>
        <v>6.2106287430844958E-5</v>
      </c>
      <c r="BA1333" s="21">
        <f t="shared" si="1666"/>
        <v>2.9089489039300115E-6</v>
      </c>
      <c r="BB1333" s="21">
        <f t="shared" si="1667"/>
        <v>1.021875249156294E-7</v>
      </c>
      <c r="BC1333" s="21">
        <f t="shared" si="1668"/>
        <v>2.8717700016730517E-9</v>
      </c>
      <c r="BD1333" s="21">
        <f t="shared" si="1669"/>
        <v>1.5853790184336042E-9</v>
      </c>
      <c r="BE1333" s="21">
        <f t="shared" si="1670"/>
        <v>2.802978081867416E-9</v>
      </c>
      <c r="BF1333" s="21">
        <f t="shared" si="1671"/>
        <v>2.4778573565303481E-9</v>
      </c>
      <c r="BG1333" s="21">
        <f t="shared" si="1672"/>
        <v>1.460298511080065E-9</v>
      </c>
      <c r="BH1333" s="21">
        <f t="shared" si="1673"/>
        <v>6.454583843908216E-10</v>
      </c>
      <c r="BI1333" s="21">
        <f t="shared" si="1674"/>
        <v>2.2823636280901044E-10</v>
      </c>
      <c r="BJ1333" s="22">
        <f t="shared" si="1675"/>
        <v>0.78497838813571641</v>
      </c>
      <c r="BK1333" s="22">
        <f t="shared" si="1676"/>
        <v>0.18837620830709734</v>
      </c>
      <c r="BL1333" s="22">
        <f t="shared" si="1677"/>
        <v>2.5131935020236532E-2</v>
      </c>
      <c r="BM1333" s="22">
        <f t="shared" si="1678"/>
        <v>0.29625476044025267</v>
      </c>
      <c r="BN1333" s="22">
        <f t="shared" si="1679"/>
        <v>0.70141636069634772</v>
      </c>
    </row>
    <row r="1334" spans="1:66" x14ac:dyDescent="0.25">
      <c r="A1334" t="s">
        <v>10</v>
      </c>
      <c r="B1334" t="s">
        <v>224</v>
      </c>
      <c r="C1334" t="s">
        <v>226</v>
      </c>
      <c r="D1334" s="7" t="s">
        <v>509</v>
      </c>
      <c r="E1334" s="10">
        <f>VLOOKUP(A1334,home!$A$2:$E$405,3,FALSE)</f>
        <v>1.5432098765432101</v>
      </c>
      <c r="F1334" s="10">
        <f>VLOOKUP(B1334,home!$B$2:$E$405,3,FALSE)</f>
        <v>1.3</v>
      </c>
      <c r="G1334" s="10">
        <f>VLOOKUP(C1334,away!$B$2:$E$405,4,FALSE)</f>
        <v>1.3</v>
      </c>
      <c r="H1334" s="10">
        <f>VLOOKUP(A1334,away!$A$2:$E$405,3,FALSE)</f>
        <v>1.49382716049383</v>
      </c>
      <c r="I1334" s="10">
        <f>VLOOKUP(C1334,away!$B$2:$E$405,3,FALSE)</f>
        <v>0.52</v>
      </c>
      <c r="J1334" s="10">
        <f>VLOOKUP(B1334,home!$B$2:$E$405,4,FALSE)</f>
        <v>0.8</v>
      </c>
      <c r="K1334" s="12">
        <f t="shared" ref="K1334:K1397" si="1680">E1334*F1334*G1334</f>
        <v>2.6080246913580254</v>
      </c>
      <c r="L1334" s="12">
        <f t="shared" ref="L1334:L1397" si="1681">H1334*I1334*J1334</f>
        <v>0.62143209876543337</v>
      </c>
      <c r="M1334" s="13">
        <f t="shared" ref="M1334:M1397" si="1682">_xlfn.POISSON.DIST(0,K1334,FALSE) * _xlfn.POISSON.DIST(0,L1334,FALSE)</f>
        <v>3.9578992649742212E-2</v>
      </c>
      <c r="N1334" s="13">
        <f t="shared" ref="N1334:N1397" si="1683">_xlfn.POISSON.DIST(1,K1334,FALSE) * _xlfn.POISSON.DIST(0,L1334,FALSE)</f>
        <v>0.10322299008960548</v>
      </c>
      <c r="O1334" s="13">
        <f t="shared" ref="O1334:O1397" si="1684">_xlfn.POISSON.DIST(0,K1334,FALSE) * _xlfn.POISSON.DIST(1,L1334,FALSE)</f>
        <v>2.4595656469350961E-2</v>
      </c>
      <c r="P1334" s="13">
        <f t="shared" ref="P1334:P1397" si="1685">_xlfn.POISSON.DIST(1,K1334,FALSE) * _xlfn.POISSON.DIST(1,L1334,FALSE)</f>
        <v>6.4146079372227063E-2</v>
      </c>
      <c r="Q1334" s="13">
        <f t="shared" ref="Q1334:Q1397" si="1686">_xlfn.POISSON.DIST(2,K1334,FALSE) * _xlfn.POISSON.DIST(0,L1334,FALSE)</f>
        <v>0.13460405343474793</v>
      </c>
      <c r="R1334" s="13">
        <f t="shared" ref="R1334:R1397" si="1687">_xlfn.POISSON.DIST(0,K1334,FALSE) * _xlfn.POISSON.DIST(2,L1334,FALSE)</f>
        <v>7.6422652101311873E-3</v>
      </c>
      <c r="S1334" s="13">
        <f t="shared" ref="S1334:S1397" si="1688">_xlfn.POISSON.DIST(2,K1334,FALSE) * _xlfn.POISSON.DIST(2,L1334,FALSE)</f>
        <v>2.5990552205570436E-2</v>
      </c>
      <c r="T1334" s="13">
        <f t="shared" ref="T1334:T1397" si="1689">_xlfn.POISSON.DIST(2,K1334,FALSE) * _xlfn.POISSON.DIST(1,L1334,FALSE)</f>
        <v>8.364727942828995E-2</v>
      </c>
      <c r="U1334" s="13">
        <f t="shared" ref="U1334:U1397" si="1690">_xlfn.POISSON.DIST(1,K1334,FALSE) * _xlfn.POISSON.DIST(2,L1334,FALSE)</f>
        <v>1.9931216365928563E-2</v>
      </c>
      <c r="V1334" s="13">
        <f t="shared" ref="V1334:V1397" si="1691">_xlfn.POISSON.DIST(3,K1334,FALSE) * _xlfn.POISSON.DIST(3,L1334,FALSE)</f>
        <v>4.680350506645157E-3</v>
      </c>
      <c r="W1334" s="13">
        <f t="shared" ref="W1334:W1397" si="1692">_xlfn.POISSON.DIST(3,K1334,FALSE) * _xlfn.POISSON.DIST(0,L1334,FALSE)</f>
        <v>0.11701689830489923</v>
      </c>
      <c r="X1334" s="13">
        <f t="shared" ref="X1334:X1397" si="1693">_xlfn.POISSON.DIST(3,K1334,FALSE) * _xlfn.POISSON.DIST(1,L1334,FALSE)</f>
        <v>7.2718056704634812E-2</v>
      </c>
      <c r="Y1334" s="13">
        <f t="shared" ref="Y1334:Y1397" si="1694">_xlfn.POISSON.DIST(3,K1334,FALSE) * _xlfn.POISSON.DIST(2,L1334,FALSE)</f>
        <v>2.2594667298052498E-2</v>
      </c>
      <c r="Z1334" s="13">
        <f t="shared" ref="Z1334:Z1397" si="1695">_xlfn.POISSON.DIST(0,K1334,FALSE) * _xlfn.POISSON.DIST(3,L1334,FALSE)</f>
        <v>1.5830496362846268E-3</v>
      </c>
      <c r="AA1334" s="13">
        <f t="shared" ref="AA1334:AA1397" si="1696">_xlfn.POISSON.DIST(1,K1334,FALSE) * _xlfn.POISSON.DIST(3,L1334,FALSE)</f>
        <v>4.128632539075648E-3</v>
      </c>
      <c r="AB1334" s="13">
        <f t="shared" ref="AB1334:AB1397" si="1697">_xlfn.POISSON.DIST(2,K1334,FALSE) * _xlfn.POISSON.DIST(3,L1334,FALSE)</f>
        <v>5.3837878017267346E-3</v>
      </c>
      <c r="AC1334" s="13">
        <f t="shared" ref="AC1334:AC1397" si="1698">_xlfn.POISSON.DIST(4,K1334,FALSE) * _xlfn.POISSON.DIST(4,L1334,FALSE)</f>
        <v>4.7409325470013373E-4</v>
      </c>
      <c r="AD1334" s="13">
        <f t="shared" ref="AD1334:AD1397" si="1699">_xlfn.POISSON.DIST(4,K1334,FALSE) * _xlfn.POISSON.DIST(0,L1334,FALSE)</f>
        <v>7.6295740021327052E-2</v>
      </c>
      <c r="AE1334" s="13">
        <f t="shared" ref="AE1334:AE1397" si="1700">_xlfn.POISSON.DIST(4,K1334,FALSE) * _xlfn.POISSON.DIST(1,L1334,FALSE)</f>
        <v>4.7412621848315142E-2</v>
      </c>
      <c r="AF1334" s="13">
        <f t="shared" ref="AF1334:AF1397" si="1701">_xlfn.POISSON.DIST(4,K1334,FALSE) * _xlfn.POISSON.DIST(2,L1334,FALSE)</f>
        <v>1.4731862551585156E-2</v>
      </c>
      <c r="AG1334" s="13">
        <f t="shared" ref="AG1334:AG1397" si="1702">_xlfn.POISSON.DIST(4,K1334,FALSE) * _xlfn.POISSON.DIST(3,L1334,FALSE)</f>
        <v>3.0516174213851529E-3</v>
      </c>
      <c r="AH1334" s="13">
        <f t="shared" ref="AH1334:AH1397" si="1703">_xlfn.POISSON.DIST(0,K1334,FALSE) * _xlfn.POISSON.DIST(4,L1334,FALSE)</f>
        <v>2.4593946448155286E-4</v>
      </c>
      <c r="AI1334" s="13">
        <f t="shared" ref="AI1334:AI1397" si="1704">_xlfn.POISSON.DIST(1,K1334,FALSE) * _xlfn.POISSON.DIST(4,L1334,FALSE)</f>
        <v>6.4141619594725984E-4</v>
      </c>
      <c r="AJ1334" s="13">
        <f t="shared" ref="AJ1334:AJ1397" si="1705">_xlfn.POISSON.DIST(2,K1334,FALSE) * _xlfn.POISSON.DIST(4,L1334,FALSE)</f>
        <v>8.3641463823369566E-4</v>
      </c>
      <c r="AK1334" s="13">
        <f t="shared" ref="AK1334:AK1397" si="1706">_xlfn.POISSON.DIST(3,K1334,FALSE) * _xlfn.POISSON.DIST(4,L1334,FALSE)</f>
        <v>7.2713000957558966E-4</v>
      </c>
      <c r="AL1334" s="13">
        <f t="shared" ref="AL1334:AL1397" si="1707">_xlfn.POISSON.DIST(5,K1334,FALSE) * _xlfn.POISSON.DIST(5,L1334,FALSE)</f>
        <v>3.0734712037730786E-5</v>
      </c>
      <c r="AM1334" s="13">
        <f t="shared" ref="AM1334:AM1397" si="1708">_xlfn.POISSON.DIST(5,K1334,FALSE) * _xlfn.POISSON.DIST(0,L1334,FALSE)</f>
        <v>3.9796234764210722E-2</v>
      </c>
      <c r="AN1334" s="13">
        <f t="shared" ref="AN1334:AN1397" si="1709">_xlfn.POISSON.DIST(5,K1334,FALSE) * _xlfn.POISSON.DIST(1,L1334,FALSE)</f>
        <v>2.4730657692485371E-2</v>
      </c>
      <c r="AO1334" s="13">
        <f t="shared" ref="AO1334:AO1397" si="1710">_xlfn.POISSON.DIST(5,K1334,FALSE) * _xlfn.POISSON.DIST(2,L1334,FALSE)</f>
        <v>7.6842122568453455E-3</v>
      </c>
      <c r="AP1334" s="13">
        <f t="shared" ref="AP1334:AP1397" si="1711">_xlfn.POISSON.DIST(5,K1334,FALSE) * _xlfn.POISSON.DIST(3,L1334,FALSE)</f>
        <v>1.5917387167101572E-3</v>
      </c>
      <c r="AQ1334" s="13">
        <f t="shared" ref="AQ1334:AQ1397" si="1712">_xlfn.POISSON.DIST(5,K1334,FALSE) * _xlfn.POISSON.DIST(4,L1334,FALSE)</f>
        <v>2.4728938285284761E-4</v>
      </c>
      <c r="AR1334" s="13">
        <f t="shared" ref="AR1334:AR1397" si="1713">_xlfn.POISSON.DIST(0,K1334,FALSE) * _xlfn.POISSON.DIST(5,L1334,FALSE)</f>
        <v>3.0566935516403641E-5</v>
      </c>
      <c r="AS1334" s="13">
        <f t="shared" ref="AS1334:AS1397" si="1714">_xlfn.POISSON.DIST(1,K1334,FALSE) * _xlfn.POISSON.DIST(5,L1334,FALSE)</f>
        <v>7.9719322565929276E-5</v>
      </c>
      <c r="AT1334" s="13">
        <f t="shared" ref="AT1334:AT1397" si="1715">_xlfn.POISSON.DIST(2,K1334,FALSE) * _xlfn.POISSON.DIST(5,L1334,FALSE)</f>
        <v>1.039549808151393E-4</v>
      </c>
      <c r="AU1334" s="13">
        <f t="shared" ref="AU1334:AU1397" si="1716">_xlfn.POISSON.DIST(3,K1334,FALSE) * _xlfn.POISSON.DIST(5,L1334,FALSE)</f>
        <v>9.0372385585177714E-5</v>
      </c>
      <c r="AV1334" s="13">
        <f t="shared" ref="AV1334:AV1397" si="1717">_xlfn.POISSON.DIST(4,K1334,FALSE) * _xlfn.POISSON.DIST(5,L1334,FALSE)</f>
        <v>5.8923353255767884E-5</v>
      </c>
      <c r="AW1334" s="13">
        <f t="shared" ref="AW1334:AW1397" si="1718">_xlfn.POISSON.DIST(6,K1334,FALSE) * _xlfn.POISSON.DIST(6,L1334,FALSE)</f>
        <v>1.3836684184277889E-6</v>
      </c>
      <c r="AX1334" s="13">
        <f t="shared" ref="AX1334:AX1397" si="1719">_xlfn.POISSON.DIST(6,K1334,FALSE) * _xlfn.POISSON.DIST(0,L1334,FALSE)</f>
        <v>1.729826048135703E-2</v>
      </c>
      <c r="AY1334" s="13">
        <f t="shared" ref="AY1334:AY1397" si="1720">_xlfn.POISSON.DIST(6,K1334,FALSE) * _xlfn.POISSON.DIST(1,L1334,FALSE)</f>
        <v>1.0749694315920856E-2</v>
      </c>
      <c r="AZ1334" s="13">
        <f t="shared" ref="AZ1334:AZ1397" si="1721">_xlfn.POISSON.DIST(6,K1334,FALSE) * _xlfn.POISSON.DIST(2,L1334,FALSE)</f>
        <v>3.3401025499147727E-3</v>
      </c>
      <c r="BA1334" s="13">
        <f t="shared" ref="BA1334:BA1397" si="1722">_xlfn.POISSON.DIST(6,K1334,FALSE) * _xlfn.POISSON.DIST(3,L1334,FALSE)</f>
        <v>6.9188231256177106E-4</v>
      </c>
      <c r="BB1334" s="13">
        <f t="shared" ref="BB1334:BB1397" si="1723">_xlfn.POISSON.DIST(6,K1334,FALSE) * _xlfn.POISSON.DIST(4,L1334,FALSE)</f>
        <v>1.0748946939848573E-4</v>
      </c>
      <c r="BC1334" s="13">
        <f t="shared" ref="BC1334:BC1397" si="1724">_xlfn.POISSON.DIST(6,K1334,FALSE) * _xlfn.POISSON.DIST(5,L1334,FALSE)</f>
        <v>1.3359481312696769E-5</v>
      </c>
      <c r="BD1334" s="13">
        <f t="shared" ref="BD1334:BD1397" si="1725">_xlfn.POISSON.DIST(0,K1334,FALSE) * _xlfn.POISSON.DIST(6,L1334,FALSE)</f>
        <v>3.1658791484643949E-6</v>
      </c>
      <c r="BE1334" s="13">
        <f t="shared" ref="BE1334:BE1397" si="1726">_xlfn.POISSON.DIST(1,K1334,FALSE) * _xlfn.POISSON.DIST(6,L1334,FALSE)</f>
        <v>8.2566909890506614E-6</v>
      </c>
      <c r="BF1334" s="13">
        <f t="shared" ref="BF1334:BF1397" si="1727">_xlfn.POISSON.DIST(2,K1334,FALSE) * _xlfn.POISSON.DIST(6,L1334,FALSE)</f>
        <v>1.0766826984178721E-5</v>
      </c>
      <c r="BG1334" s="13">
        <f t="shared" ref="BG1334:BG1397" si="1728">_xlfn.POISSON.DIST(3,K1334,FALSE) * _xlfn.POISSON.DIST(6,L1334,FALSE)</f>
        <v>9.3600502074393245E-6</v>
      </c>
      <c r="BH1334" s="13">
        <f t="shared" ref="BH1334:BH1397" si="1729">_xlfn.POISSON.DIST(4,K1334,FALSE) * _xlfn.POISSON.DIST(6,L1334,FALSE)</f>
        <v>6.1028105133381404E-6</v>
      </c>
      <c r="BI1334" s="13">
        <f t="shared" ref="BI1334:BI1397" si="1730">_xlfn.POISSON.DIST(5,K1334,FALSE) * _xlfn.POISSON.DIST(6,L1334,FALSE)</f>
        <v>3.1832561010930427E-6</v>
      </c>
      <c r="BJ1334" s="14">
        <f t="shared" ref="BJ1334:BJ1397" si="1731">SUM(N1334,Q1334,T1334,W1334,X1334,Y1334,AD1334,AE1334,AF1334,AG1334,AM1334,AN1334,AO1334,AP1334,AQ1334,AX1334,AY1334,AZ1334,BA1334,BB1334,BC1334)</f>
        <v>0.78154670852641273</v>
      </c>
      <c r="BK1334" s="14">
        <f t="shared" ref="BK1334:BK1397" si="1732">SUM(M1334,P1334,S1334,V1334,AC1334,AL1334,AY1334)</f>
        <v>0.1456504970168436</v>
      </c>
      <c r="BL1334" s="14">
        <f t="shared" ref="BL1334:BL1397" si="1733">SUM(O1334,R1334,U1334,AA1334,AB1334,AH1334,AI1334,AJ1334,AK1334,AR1334,AS1334,AT1334,AU1334,AV1334,BD1334,BE1334,BF1334,BG1334,BH1334,BI1334)</f>
        <v>6.4536831186133181E-2</v>
      </c>
      <c r="BM1334" s="14">
        <f t="shared" ref="BM1334:BM1397" si="1734">SUM(S1334:BI1334)</f>
        <v>0.60877873849236663</v>
      </c>
      <c r="BN1334" s="14">
        <f t="shared" ref="BN1334:BN1397" si="1735">SUM(M1334:R1334)</f>
        <v>0.37379003722580478</v>
      </c>
    </row>
    <row r="1335" spans="1:66" x14ac:dyDescent="0.25">
      <c r="A1335" t="s">
        <v>13</v>
      </c>
      <c r="B1335" t="s">
        <v>17</v>
      </c>
      <c r="C1335" t="s">
        <v>227</v>
      </c>
      <c r="D1335" s="7" t="s">
        <v>509</v>
      </c>
      <c r="E1335" s="10">
        <f>VLOOKUP(A1335,home!$A$2:$E$405,3,FALSE)</f>
        <v>1.8518518518518501</v>
      </c>
      <c r="F1335" s="10">
        <f>VLOOKUP(B1335,home!$B$2:$E$405,3,FALSE)</f>
        <v>0.36</v>
      </c>
      <c r="G1335" s="10">
        <f>VLOOKUP(C1335,away!$B$2:$E$405,4,FALSE)</f>
        <v>0.54</v>
      </c>
      <c r="H1335" s="10">
        <f>VLOOKUP(A1335,away!$A$2:$E$405,3,FALSE)</f>
        <v>1.12962962962963</v>
      </c>
      <c r="I1335" s="10">
        <f>VLOOKUP(C1335,away!$B$2:$E$405,3,FALSE)</f>
        <v>1.44</v>
      </c>
      <c r="J1335" s="10">
        <f>VLOOKUP(B1335,home!$B$2:$E$405,4,FALSE)</f>
        <v>1.77</v>
      </c>
      <c r="K1335" s="12">
        <f t="shared" si="1680"/>
        <v>0.35999999999999965</v>
      </c>
      <c r="L1335" s="12">
        <f t="shared" si="1681"/>
        <v>2.8792000000000009</v>
      </c>
      <c r="M1335" s="13">
        <f t="shared" si="1682"/>
        <v>3.9195238750855323E-2</v>
      </c>
      <c r="N1335" s="13">
        <f t="shared" si="1683"/>
        <v>1.4110285950307905E-2</v>
      </c>
      <c r="O1335" s="13">
        <f t="shared" si="1684"/>
        <v>0.11285093141146268</v>
      </c>
      <c r="P1335" s="13">
        <f t="shared" si="1685"/>
        <v>4.0626335308126531E-2</v>
      </c>
      <c r="Q1335" s="13">
        <f t="shared" si="1686"/>
        <v>2.5398514710554205E-3</v>
      </c>
      <c r="R1335" s="13">
        <f t="shared" si="1687"/>
        <v>0.16246020085994176</v>
      </c>
      <c r="S1335" s="13">
        <f t="shared" si="1688"/>
        <v>1.0527421015724207E-2</v>
      </c>
      <c r="T1335" s="13">
        <f t="shared" si="1689"/>
        <v>7.3127403554627685E-3</v>
      </c>
      <c r="U1335" s="13">
        <f t="shared" si="1690"/>
        <v>5.848567230957899E-2</v>
      </c>
      <c r="V1335" s="13">
        <f t="shared" si="1691"/>
        <v>1.2124220235389246E-3</v>
      </c>
      <c r="W1335" s="13">
        <f t="shared" si="1692"/>
        <v>3.0478217652665015E-4</v>
      </c>
      <c r="X1335" s="13">
        <f t="shared" si="1693"/>
        <v>8.7752884265553132E-4</v>
      </c>
      <c r="Y1335" s="13">
        <f t="shared" si="1694"/>
        <v>1.2632905218869035E-3</v>
      </c>
      <c r="Z1335" s="13">
        <f t="shared" si="1695"/>
        <v>0.15591847010531482</v>
      </c>
      <c r="AA1335" s="13">
        <f t="shared" si="1696"/>
        <v>5.6130649237913284E-2</v>
      </c>
      <c r="AB1335" s="13">
        <f t="shared" si="1697"/>
        <v>1.0103516862824381E-2</v>
      </c>
      <c r="AC1335" s="13">
        <f t="shared" si="1698"/>
        <v>7.854312352889856E-5</v>
      </c>
      <c r="AD1335" s="13">
        <f t="shared" si="1699"/>
        <v>2.7430395887398486E-5</v>
      </c>
      <c r="AE1335" s="13">
        <f t="shared" si="1700"/>
        <v>7.8977595838997743E-5</v>
      </c>
      <c r="AF1335" s="13">
        <f t="shared" si="1701"/>
        <v>1.136961469698212E-4</v>
      </c>
      <c r="AG1335" s="13">
        <f t="shared" si="1702"/>
        <v>1.0911798211850309E-4</v>
      </c>
      <c r="AH1335" s="13">
        <f t="shared" si="1703"/>
        <v>0.11223011478180565</v>
      </c>
      <c r="AI1335" s="13">
        <f t="shared" si="1704"/>
        <v>4.040284132145E-2</v>
      </c>
      <c r="AJ1335" s="13">
        <f t="shared" si="1705"/>
        <v>7.2725114378609929E-3</v>
      </c>
      <c r="AK1335" s="13">
        <f t="shared" si="1706"/>
        <v>8.7270137254331828E-4</v>
      </c>
      <c r="AL1335" s="13">
        <f t="shared" si="1707"/>
        <v>3.2564356022074266E-6</v>
      </c>
      <c r="AM1335" s="13">
        <f t="shared" si="1708"/>
        <v>1.9749885038926885E-6</v>
      </c>
      <c r="AN1335" s="13">
        <f t="shared" si="1709"/>
        <v>5.6863869004078309E-6</v>
      </c>
      <c r="AO1335" s="13">
        <f t="shared" si="1710"/>
        <v>8.1861225818271174E-6</v>
      </c>
      <c r="AP1335" s="13">
        <f t="shared" si="1711"/>
        <v>7.8564947125322132E-6</v>
      </c>
      <c r="AQ1335" s="13">
        <f t="shared" si="1712"/>
        <v>5.6551048940806897E-6</v>
      </c>
      <c r="AR1335" s="13">
        <f t="shared" si="1713"/>
        <v>6.4626589295955009E-2</v>
      </c>
      <c r="AS1335" s="13">
        <f t="shared" si="1714"/>
        <v>2.3265572146543782E-2</v>
      </c>
      <c r="AT1335" s="13">
        <f t="shared" si="1715"/>
        <v>4.187802986377877E-3</v>
      </c>
      <c r="AU1335" s="13">
        <f t="shared" si="1716"/>
        <v>5.0253635836534471E-4</v>
      </c>
      <c r="AV1335" s="13">
        <f t="shared" si="1717"/>
        <v>4.522827225288098E-5</v>
      </c>
      <c r="AW1335" s="13">
        <f t="shared" si="1718"/>
        <v>9.3759293858756085E-8</v>
      </c>
      <c r="AX1335" s="13">
        <f t="shared" si="1719"/>
        <v>1.1849931023356122E-7</v>
      </c>
      <c r="AY1335" s="13">
        <f t="shared" si="1720"/>
        <v>3.4118321402446951E-7</v>
      </c>
      <c r="AZ1335" s="13">
        <f t="shared" si="1721"/>
        <v>4.9116735490962657E-7</v>
      </c>
      <c r="BA1335" s="13">
        <f t="shared" si="1722"/>
        <v>4.7138968275193238E-7</v>
      </c>
      <c r="BB1335" s="13">
        <f t="shared" si="1723"/>
        <v>3.3930629364484109E-7</v>
      </c>
      <c r="BC1335" s="13">
        <f t="shared" si="1724"/>
        <v>1.9538613613244542E-7</v>
      </c>
      <c r="BD1335" s="13">
        <f t="shared" si="1725"/>
        <v>3.1012145983485589E-2</v>
      </c>
      <c r="BE1335" s="13">
        <f t="shared" si="1726"/>
        <v>1.1164372554054803E-2</v>
      </c>
      <c r="BF1335" s="13">
        <f t="shared" si="1727"/>
        <v>2.0095870597298623E-3</v>
      </c>
      <c r="BG1335" s="13">
        <f t="shared" si="1728"/>
        <v>2.4115044716758327E-4</v>
      </c>
      <c r="BH1335" s="13">
        <f t="shared" si="1729"/>
        <v>2.1703540245082471E-5</v>
      </c>
      <c r="BI1335" s="13">
        <f t="shared" si="1730"/>
        <v>1.5626548976459362E-6</v>
      </c>
      <c r="BJ1335" s="14">
        <f t="shared" si="1731"/>
        <v>2.6769017468294333E-2</v>
      </c>
      <c r="BK1335" s="14">
        <f t="shared" si="1732"/>
        <v>9.1643557840590126E-2</v>
      </c>
      <c r="BL1335" s="14">
        <f t="shared" si="1733"/>
        <v>0.69788739089445651</v>
      </c>
      <c r="BM1335" s="14">
        <f t="shared" si="1734"/>
        <v>0.60043534513298602</v>
      </c>
      <c r="BN1335" s="14">
        <f t="shared" si="1735"/>
        <v>0.37178284375174964</v>
      </c>
    </row>
    <row r="1336" spans="1:66" x14ac:dyDescent="0.25">
      <c r="A1336" t="s">
        <v>16</v>
      </c>
      <c r="B1336" t="s">
        <v>231</v>
      </c>
      <c r="C1336" t="s">
        <v>232</v>
      </c>
      <c r="D1336" s="7" t="s">
        <v>509</v>
      </c>
      <c r="E1336" s="10">
        <f>VLOOKUP(A1336,home!$A$2:$E$405,3,FALSE)</f>
        <v>1.43055555555556</v>
      </c>
      <c r="F1336" s="10">
        <f>VLOOKUP(B1336,home!$B$2:$E$405,3,FALSE)</f>
        <v>0.7</v>
      </c>
      <c r="G1336" s="10">
        <f>VLOOKUP(C1336,away!$B$2:$E$405,4,FALSE)</f>
        <v>1.57</v>
      </c>
      <c r="H1336" s="10">
        <f>VLOOKUP(A1336,away!$A$2:$E$405,3,FALSE)</f>
        <v>1.3888888888888899</v>
      </c>
      <c r="I1336" s="10">
        <f>VLOOKUP(C1336,away!$B$2:$E$405,3,FALSE)</f>
        <v>0.7</v>
      </c>
      <c r="J1336" s="10">
        <f>VLOOKUP(B1336,home!$B$2:$E$405,4,FALSE)</f>
        <v>0.43</v>
      </c>
      <c r="K1336" s="12">
        <f t="shared" si="1680"/>
        <v>1.5721805555555606</v>
      </c>
      <c r="L1336" s="12">
        <f t="shared" si="1681"/>
        <v>0.41805555555555585</v>
      </c>
      <c r="M1336" s="13">
        <f t="shared" si="1682"/>
        <v>0.13666315394671705</v>
      </c>
      <c r="N1336" s="13">
        <f t="shared" si="1683"/>
        <v>0.2148591532959247</v>
      </c>
      <c r="O1336" s="13">
        <f t="shared" si="1684"/>
        <v>5.7132790747169239E-2</v>
      </c>
      <c r="P1336" s="13">
        <f t="shared" si="1685"/>
        <v>8.982306269732411E-2</v>
      </c>
      <c r="Q1336" s="13">
        <f t="shared" si="1686"/>
        <v>0.16889869149749218</v>
      </c>
      <c r="R1336" s="13">
        <f t="shared" si="1687"/>
        <v>1.1942340288123578E-2</v>
      </c>
      <c r="S1336" s="13">
        <f t="shared" si="1688"/>
        <v>1.4759249950197055E-2</v>
      </c>
      <c r="T1336" s="13">
        <f t="shared" si="1689"/>
        <v>7.0609036306590503E-2</v>
      </c>
      <c r="U1336" s="13">
        <f t="shared" si="1690"/>
        <v>1.8775515188815681E-2</v>
      </c>
      <c r="V1336" s="13">
        <f t="shared" si="1691"/>
        <v>1.0778496823567194E-3</v>
      </c>
      <c r="W1336" s="13">
        <f t="shared" si="1692"/>
        <v>8.8513079543711459E-2</v>
      </c>
      <c r="X1336" s="13">
        <f t="shared" si="1693"/>
        <v>3.7003384642579393E-2</v>
      </c>
      <c r="Y1336" s="13">
        <f t="shared" si="1694"/>
        <v>7.7347352620947257E-3</v>
      </c>
      <c r="Z1336" s="13">
        <f t="shared" si="1695"/>
        <v>1.6641872345949998E-3</v>
      </c>
      <c r="AA1336" s="13">
        <f t="shared" si="1696"/>
        <v>2.6164028110340384E-3</v>
      </c>
      <c r="AB1336" s="13">
        <f t="shared" si="1697"/>
        <v>2.0567288125043133E-3</v>
      </c>
      <c r="AC1336" s="13">
        <f t="shared" si="1698"/>
        <v>4.4276637850373683E-5</v>
      </c>
      <c r="AD1336" s="13">
        <f t="shared" si="1699"/>
        <v>3.4789635642741457E-2</v>
      </c>
      <c r="AE1336" s="13">
        <f t="shared" si="1700"/>
        <v>1.4544000456201644E-2</v>
      </c>
      <c r="AF1336" s="13">
        <f t="shared" si="1701"/>
        <v>3.0401000953588181E-3</v>
      </c>
      <c r="AG1336" s="13">
        <f t="shared" si="1702"/>
        <v>4.2364357810324298E-4</v>
      </c>
      <c r="AH1336" s="13">
        <f t="shared" si="1703"/>
        <v>1.7393067972676916E-4</v>
      </c>
      <c r="AI1336" s="13">
        <f t="shared" si="1704"/>
        <v>2.7345043268098821E-4</v>
      </c>
      <c r="AJ1336" s="13">
        <f t="shared" si="1705"/>
        <v>2.1495672658465229E-4</v>
      </c>
      <c r="AK1336" s="13">
        <f t="shared" si="1706"/>
        <v>1.1265026194075442E-4</v>
      </c>
      <c r="AL1336" s="13">
        <f t="shared" si="1707"/>
        <v>1.1640484220674229E-6</v>
      </c>
      <c r="AM1336" s="13">
        <f t="shared" si="1708"/>
        <v>1.0939117738476157E-2</v>
      </c>
      <c r="AN1336" s="13">
        <f t="shared" si="1709"/>
        <v>4.5731589434462845E-3</v>
      </c>
      <c r="AO1336" s="13">
        <f t="shared" si="1710"/>
        <v>9.559172513731477E-4</v>
      </c>
      <c r="AP1336" s="13">
        <f t="shared" si="1711"/>
        <v>1.332088391959804E-4</v>
      </c>
      <c r="AQ1336" s="13">
        <f t="shared" si="1712"/>
        <v>1.392217381874657E-5</v>
      </c>
      <c r="AR1336" s="13">
        <f t="shared" si="1713"/>
        <v>1.4542537388265994E-5</v>
      </c>
      <c r="AS1336" s="13">
        <f t="shared" si="1714"/>
        <v>2.2863494510271542E-5</v>
      </c>
      <c r="AT1336" s="13">
        <f t="shared" si="1715"/>
        <v>1.7972770750550114E-5</v>
      </c>
      <c r="AU1336" s="13">
        <f t="shared" si="1716"/>
        <v>9.4188135678242004E-6</v>
      </c>
      <c r="AV1336" s="13">
        <f t="shared" si="1717"/>
        <v>3.7020188869340258E-6</v>
      </c>
      <c r="AW1336" s="13">
        <f t="shared" si="1718"/>
        <v>2.1252252421479953E-8</v>
      </c>
      <c r="AX1336" s="13">
        <f t="shared" si="1719"/>
        <v>2.8663780338941914E-3</v>
      </c>
      <c r="AY1336" s="13">
        <f t="shared" si="1720"/>
        <v>1.198305261391878E-3</v>
      </c>
      <c r="AZ1336" s="13">
        <f t="shared" si="1721"/>
        <v>2.5047908588816356E-4</v>
      </c>
      <c r="BA1336" s="13">
        <f t="shared" si="1722"/>
        <v>3.4904724468674663E-5</v>
      </c>
      <c r="BB1336" s="13">
        <f t="shared" si="1723"/>
        <v>3.6480284948163474E-6</v>
      </c>
      <c r="BC1336" s="13">
        <f t="shared" si="1724"/>
        <v>3.050157158165894E-7</v>
      </c>
      <c r="BD1336" s="13">
        <f t="shared" si="1725"/>
        <v>1.0132647578398296E-6</v>
      </c>
      <c r="BE1336" s="13">
        <f t="shared" si="1726"/>
        <v>1.5930351499054936E-6</v>
      </c>
      <c r="BF1336" s="13">
        <f t="shared" si="1727"/>
        <v>1.2522694434989777E-6</v>
      </c>
      <c r="BG1336" s="13">
        <f t="shared" si="1728"/>
        <v>6.5626455646182495E-7</v>
      </c>
      <c r="BH1336" s="13">
        <f t="shared" si="1729"/>
        <v>2.5794159374239389E-7</v>
      </c>
      <c r="BI1336" s="13">
        <f t="shared" si="1730"/>
        <v>8.11061516301607E-8</v>
      </c>
      <c r="BJ1336" s="14">
        <f t="shared" si="1731"/>
        <v>0.66138480541696176</v>
      </c>
      <c r="BK1336" s="14">
        <f t="shared" si="1732"/>
        <v>0.24356706222425928</v>
      </c>
      <c r="BL1336" s="14">
        <f t="shared" si="1733"/>
        <v>9.3372119465336911E-2</v>
      </c>
      <c r="BM1336" s="14">
        <f t="shared" si="1734"/>
        <v>0.31947069785926274</v>
      </c>
      <c r="BN1336" s="14">
        <f t="shared" si="1735"/>
        <v>0.67931919247275085</v>
      </c>
    </row>
    <row r="1337" spans="1:66" x14ac:dyDescent="0.25">
      <c r="A1337" t="s">
        <v>16</v>
      </c>
      <c r="B1337" t="s">
        <v>235</v>
      </c>
      <c r="C1337" t="s">
        <v>57</v>
      </c>
      <c r="D1337" s="7" t="s">
        <v>509</v>
      </c>
      <c r="E1337" s="10">
        <f>VLOOKUP(A1337,home!$A$2:$E$405,3,FALSE)</f>
        <v>1.43055555555556</v>
      </c>
      <c r="F1337" s="10">
        <f>VLOOKUP(B1337,home!$B$2:$E$405,3,FALSE)</f>
        <v>2.1</v>
      </c>
      <c r="G1337" s="10">
        <f>VLOOKUP(C1337,away!$B$2:$E$405,4,FALSE)</f>
        <v>1.22</v>
      </c>
      <c r="H1337" s="10">
        <f>VLOOKUP(A1337,away!$A$2:$E$405,3,FALSE)</f>
        <v>1.3888888888888899</v>
      </c>
      <c r="I1337" s="10">
        <f>VLOOKUP(C1337,away!$B$2:$E$405,3,FALSE)</f>
        <v>0.52</v>
      </c>
      <c r="J1337" s="10">
        <f>VLOOKUP(B1337,home!$B$2:$E$405,4,FALSE)</f>
        <v>0.9</v>
      </c>
      <c r="K1337" s="12">
        <f t="shared" si="1680"/>
        <v>3.665083333333345</v>
      </c>
      <c r="L1337" s="12">
        <f t="shared" si="1681"/>
        <v>0.65000000000000047</v>
      </c>
      <c r="M1337" s="13">
        <f t="shared" si="1682"/>
        <v>1.3365435653414212E-2</v>
      </c>
      <c r="N1337" s="13">
        <f t="shared" si="1683"/>
        <v>4.8985435456067691E-2</v>
      </c>
      <c r="O1337" s="13">
        <f t="shared" si="1684"/>
        <v>8.6875331747192433E-3</v>
      </c>
      <c r="P1337" s="13">
        <f t="shared" si="1685"/>
        <v>3.1840533046444019E-2</v>
      </c>
      <c r="Q1337" s="13">
        <f t="shared" si="1686"/>
        <v>8.9767851533055026E-2</v>
      </c>
      <c r="R1337" s="13">
        <f t="shared" si="1687"/>
        <v>2.8234482817837553E-3</v>
      </c>
      <c r="S1337" s="13">
        <f t="shared" si="1688"/>
        <v>1.8963458636357896E-2</v>
      </c>
      <c r="T1337" s="13">
        <f t="shared" si="1689"/>
        <v>5.8349103496485803E-2</v>
      </c>
      <c r="U1337" s="13">
        <f t="shared" si="1690"/>
        <v>1.0348173240094311E-2</v>
      </c>
      <c r="V1337" s="13">
        <f t="shared" si="1691"/>
        <v>5.019636280422954E-3</v>
      </c>
      <c r="W1337" s="13">
        <f t="shared" si="1692"/>
        <v>0.10966888550764736</v>
      </c>
      <c r="X1337" s="13">
        <f t="shared" si="1693"/>
        <v>7.128477557997083E-2</v>
      </c>
      <c r="Y1337" s="13">
        <f t="shared" si="1694"/>
        <v>2.3167552063490533E-2</v>
      </c>
      <c r="Z1337" s="13">
        <f t="shared" si="1695"/>
        <v>6.1174712771981438E-4</v>
      </c>
      <c r="AA1337" s="13">
        <f t="shared" si="1696"/>
        <v>2.2421042020204364E-3</v>
      </c>
      <c r="AB1337" s="13">
        <f t="shared" si="1697"/>
        <v>4.1087493712108816E-3</v>
      </c>
      <c r="AC1337" s="13">
        <f t="shared" si="1698"/>
        <v>7.473937766251759E-4</v>
      </c>
      <c r="AD1337" s="13">
        <f t="shared" si="1699"/>
        <v>0.1004864011148303</v>
      </c>
      <c r="AE1337" s="13">
        <f t="shared" si="1700"/>
        <v>6.5316160724639735E-2</v>
      </c>
      <c r="AF1337" s="13">
        <f t="shared" si="1701"/>
        <v>2.1227752235507925E-2</v>
      </c>
      <c r="AG1337" s="13">
        <f t="shared" si="1702"/>
        <v>4.5993463176933888E-3</v>
      </c>
      <c r="AH1337" s="13">
        <f t="shared" si="1703"/>
        <v>9.9408908254469864E-5</v>
      </c>
      <c r="AI1337" s="13">
        <f t="shared" si="1704"/>
        <v>3.6434193282832106E-4</v>
      </c>
      <c r="AJ1337" s="13">
        <f t="shared" si="1705"/>
        <v>6.6767177282176849E-4</v>
      </c>
      <c r="AK1337" s="13">
        <f t="shared" si="1706"/>
        <v>8.1569089556873028E-4</v>
      </c>
      <c r="AL1337" s="13">
        <f t="shared" si="1707"/>
        <v>7.1220772327795954E-5</v>
      </c>
      <c r="AM1337" s="13">
        <f t="shared" si="1708"/>
        <v>7.3658206790522734E-2</v>
      </c>
      <c r="AN1337" s="13">
        <f t="shared" si="1709"/>
        <v>4.7877834413839811E-2</v>
      </c>
      <c r="AO1337" s="13">
        <f t="shared" si="1710"/>
        <v>1.5560296184497946E-2</v>
      </c>
      <c r="AP1337" s="13">
        <f t="shared" si="1711"/>
        <v>3.3713975066412254E-3</v>
      </c>
      <c r="AQ1337" s="13">
        <f t="shared" si="1712"/>
        <v>5.4785209482919933E-4</v>
      </c>
      <c r="AR1337" s="13">
        <f t="shared" si="1713"/>
        <v>1.2923158073081092E-5</v>
      </c>
      <c r="AS1337" s="13">
        <f t="shared" si="1714"/>
        <v>4.7364451267681774E-5</v>
      </c>
      <c r="AT1337" s="13">
        <f t="shared" si="1715"/>
        <v>8.679733046682997E-5</v>
      </c>
      <c r="AU1337" s="13">
        <f t="shared" si="1716"/>
        <v>1.0603981642393503E-4</v>
      </c>
      <c r="AV1337" s="13">
        <f t="shared" si="1717"/>
        <v>9.7161190961272945E-5</v>
      </c>
      <c r="AW1337" s="13">
        <f t="shared" si="1718"/>
        <v>4.7130428519368592E-6</v>
      </c>
      <c r="AX1337" s="13">
        <f t="shared" si="1719"/>
        <v>4.4993911011860961E-2</v>
      </c>
      <c r="AY1337" s="13">
        <f t="shared" si="1720"/>
        <v>2.924604215770964E-2</v>
      </c>
      <c r="AZ1337" s="13">
        <f t="shared" si="1721"/>
        <v>9.5049637012556386E-3</v>
      </c>
      <c r="BA1337" s="13">
        <f t="shared" si="1722"/>
        <v>2.0594088019387237E-3</v>
      </c>
      <c r="BB1337" s="13">
        <f t="shared" si="1723"/>
        <v>3.3465393031504274E-4</v>
      </c>
      <c r="BC1337" s="13">
        <f t="shared" si="1724"/>
        <v>4.3505010940955591E-5</v>
      </c>
      <c r="BD1337" s="13">
        <f t="shared" si="1725"/>
        <v>1.4000087912504528E-6</v>
      </c>
      <c r="BE1337" s="13">
        <f t="shared" si="1726"/>
        <v>5.131148887332196E-6</v>
      </c>
      <c r="BF1337" s="13">
        <f t="shared" si="1727"/>
        <v>9.4030441339065882E-6</v>
      </c>
      <c r="BG1337" s="13">
        <f t="shared" si="1728"/>
        <v>1.1487646779259636E-5</v>
      </c>
      <c r="BH1337" s="13">
        <f t="shared" si="1729"/>
        <v>1.0525795687471244E-5</v>
      </c>
      <c r="BI1337" s="13">
        <f t="shared" si="1730"/>
        <v>7.7155836688445688E-6</v>
      </c>
      <c r="BJ1337" s="14">
        <f t="shared" si="1731"/>
        <v>0.82005133563374055</v>
      </c>
      <c r="BK1337" s="14">
        <f t="shared" si="1732"/>
        <v>9.9253720323301695E-2</v>
      </c>
      <c r="BL1337" s="14">
        <f t="shared" si="1733"/>
        <v>3.0553070954442783E-2</v>
      </c>
      <c r="BM1337" s="14">
        <f t="shared" si="1734"/>
        <v>0.7257583077788633</v>
      </c>
      <c r="BN1337" s="14">
        <f t="shared" si="1735"/>
        <v>0.19547023714548395</v>
      </c>
    </row>
    <row r="1338" spans="1:66" x14ac:dyDescent="0.25">
      <c r="A1338" t="s">
        <v>72</v>
      </c>
      <c r="B1338" t="s">
        <v>326</v>
      </c>
      <c r="C1338" t="s">
        <v>106</v>
      </c>
      <c r="D1338" s="7" t="s">
        <v>509</v>
      </c>
      <c r="E1338" s="10">
        <f>VLOOKUP(A1338,home!$A$2:$E$405,3,FALSE)</f>
        <v>1.37037037037037</v>
      </c>
      <c r="F1338" s="10">
        <f>VLOOKUP(B1338,home!$B$2:$E$405,3,FALSE)</f>
        <v>1.46</v>
      </c>
      <c r="G1338" s="10">
        <f>VLOOKUP(C1338,away!$B$2:$E$405,4,FALSE)</f>
        <v>2.34</v>
      </c>
      <c r="H1338" s="10">
        <f>VLOOKUP(A1338,away!$A$2:$E$405,3,FALSE)</f>
        <v>1.17592592592593</v>
      </c>
      <c r="I1338" s="10">
        <f>VLOOKUP(C1338,away!$B$2:$E$405,3,FALSE)</f>
        <v>0.44</v>
      </c>
      <c r="J1338" s="10">
        <f>VLOOKUP(B1338,home!$B$2:$E$405,4,FALSE)</f>
        <v>0.34</v>
      </c>
      <c r="K1338" s="12">
        <f t="shared" si="1680"/>
        <v>4.681733333333332</v>
      </c>
      <c r="L1338" s="12">
        <f t="shared" si="1681"/>
        <v>0.17591851851851914</v>
      </c>
      <c r="M1338" s="13">
        <f t="shared" si="1682"/>
        <v>7.7687045595752589E-3</v>
      </c>
      <c r="N1338" s="13">
        <f t="shared" si="1683"/>
        <v>3.6371003093382127E-2</v>
      </c>
      <c r="O1338" s="13">
        <f t="shared" si="1684"/>
        <v>1.3666589969285443E-3</v>
      </c>
      <c r="P1338" s="13">
        <f t="shared" si="1685"/>
        <v>6.3983329812202601E-3</v>
      </c>
      <c r="Q1338" s="13">
        <f t="shared" si="1686"/>
        <v>8.5139668774528443E-2</v>
      </c>
      <c r="R1338" s="13">
        <f t="shared" si="1687"/>
        <v>1.2021031302983745E-4</v>
      </c>
      <c r="S1338" s="13">
        <f t="shared" si="1688"/>
        <v>1.3174225066942568E-3</v>
      </c>
      <c r="T1338" s="13">
        <f t="shared" si="1689"/>
        <v>1.4977644397972466E-2</v>
      </c>
      <c r="U1338" s="13">
        <f t="shared" si="1690"/>
        <v>5.6279262952222396E-4</v>
      </c>
      <c r="V1338" s="13">
        <f t="shared" si="1691"/>
        <v>1.2055932320279479E-4</v>
      </c>
      <c r="W1338" s="13">
        <f t="shared" si="1692"/>
        <v>0.13286707509688961</v>
      </c>
      <c r="X1338" s="13">
        <f t="shared" si="1693"/>
        <v>2.3373779010933647E-2</v>
      </c>
      <c r="Y1338" s="13">
        <f t="shared" si="1694"/>
        <v>2.0559402878913523E-3</v>
      </c>
      <c r="Z1338" s="13">
        <f t="shared" si="1695"/>
        <v>7.0490733929521464E-6</v>
      </c>
      <c r="AA1338" s="13">
        <f t="shared" si="1696"/>
        <v>3.3001881872897147E-5</v>
      </c>
      <c r="AB1338" s="13">
        <f t="shared" si="1697"/>
        <v>7.7253005213535835E-5</v>
      </c>
      <c r="AC1338" s="13">
        <f t="shared" si="1698"/>
        <v>6.205818228176135E-6</v>
      </c>
      <c r="AD1338" s="13">
        <f t="shared" si="1699"/>
        <v>0.15551205359590278</v>
      </c>
      <c r="AE1338" s="13">
        <f t="shared" si="1700"/>
        <v>2.7357450080363763E-2</v>
      </c>
      <c r="AF1338" s="13">
        <f t="shared" si="1701"/>
        <v>2.4063410442909674E-3</v>
      </c>
      <c r="AG1338" s="13">
        <f t="shared" si="1702"/>
        <v>1.4110665052065774E-4</v>
      </c>
      <c r="AH1338" s="13">
        <f t="shared" si="1703"/>
        <v>3.100156370541132E-7</v>
      </c>
      <c r="AI1338" s="13">
        <f t="shared" si="1704"/>
        <v>1.4514105418508094E-6</v>
      </c>
      <c r="AJ1338" s="13">
        <f t="shared" si="1705"/>
        <v>3.3975585570671653E-6</v>
      </c>
      <c r="AK1338" s="13">
        <f t="shared" si="1706"/>
        <v>5.3021543828577476E-6</v>
      </c>
      <c r="AL1338" s="13">
        <f t="shared" si="1707"/>
        <v>2.0444536738551504E-7</v>
      </c>
      <c r="AM1338" s="13">
        <f t="shared" si="1708"/>
        <v>0.14561319301101155</v>
      </c>
      <c r="AN1338" s="13">
        <f t="shared" si="1709"/>
        <v>2.5616057191248334E-2</v>
      </c>
      <c r="AO1338" s="13">
        <f t="shared" si="1710"/>
        <v>2.2531694156850326E-3</v>
      </c>
      <c r="AP1338" s="13">
        <f t="shared" si="1711"/>
        <v>1.321247418595161E-4</v>
      </c>
      <c r="AQ1338" s="13">
        <f t="shared" si="1712"/>
        <v>5.8107972118919618E-6</v>
      </c>
      <c r="AR1338" s="13">
        <f t="shared" si="1713"/>
        <v>1.0907498317626903E-8</v>
      </c>
      <c r="AS1338" s="13">
        <f t="shared" si="1714"/>
        <v>5.10659984569111E-8</v>
      </c>
      <c r="AT1338" s="13">
        <f t="shared" si="1715"/>
        <v>1.1953869358783464E-7</v>
      </c>
      <c r="AU1338" s="13">
        <f t="shared" si="1716"/>
        <v>1.865494287977616E-7</v>
      </c>
      <c r="AV1338" s="13">
        <f t="shared" si="1717"/>
        <v>2.1834366977919337E-7</v>
      </c>
      <c r="AW1338" s="13">
        <f t="shared" si="1718"/>
        <v>4.6772760824072909E-9</v>
      </c>
      <c r="AX1338" s="13">
        <f t="shared" si="1719"/>
        <v>0.11362035658212548</v>
      </c>
      <c r="AY1338" s="13">
        <f t="shared" si="1720"/>
        <v>1.9987924803473386E-2</v>
      </c>
      <c r="AZ1338" s="13">
        <f t="shared" si="1721"/>
        <v>1.7581230598433003E-3</v>
      </c>
      <c r="BA1338" s="13">
        <f t="shared" si="1722"/>
        <v>1.0309546802029305E-4</v>
      </c>
      <c r="BB1338" s="13">
        <f t="shared" si="1723"/>
        <v>4.5341005000258303E-6</v>
      </c>
      <c r="BC1338" s="13">
        <f t="shared" si="1724"/>
        <v>1.5952644855572416E-7</v>
      </c>
      <c r="BD1338" s="13">
        <f t="shared" si="1725"/>
        <v>3.198051574633607E-10</v>
      </c>
      <c r="BE1338" s="13">
        <f t="shared" si="1726"/>
        <v>1.4972424658681304E-9</v>
      </c>
      <c r="BF1338" s="13">
        <f t="shared" si="1727"/>
        <v>3.504844980268511E-9</v>
      </c>
      <c r="BG1338" s="13">
        <f t="shared" si="1728"/>
        <v>5.4695831907630303E-9</v>
      </c>
      <c r="BH1338" s="13">
        <f t="shared" si="1729"/>
        <v>6.401782485908741E-9</v>
      </c>
      <c r="BI1338" s="13">
        <f t="shared" si="1730"/>
        <v>5.9942876914056948E-9</v>
      </c>
      <c r="BJ1338" s="14">
        <f t="shared" si="1731"/>
        <v>0.78929661073010327</v>
      </c>
      <c r="BK1338" s="14">
        <f t="shared" si="1732"/>
        <v>3.5599354437761521E-2</v>
      </c>
      <c r="BL1338" s="14">
        <f t="shared" si="1733"/>
        <v>2.1709875585207792E-3</v>
      </c>
      <c r="BM1338" s="14">
        <f t="shared" si="1734"/>
        <v>0.66992150295491693</v>
      </c>
      <c r="BN1338" s="14">
        <f t="shared" si="1735"/>
        <v>0.13716457871866447</v>
      </c>
    </row>
    <row r="1339" spans="1:66" x14ac:dyDescent="0.25">
      <c r="A1339" t="s">
        <v>72</v>
      </c>
      <c r="B1339" t="s">
        <v>63</v>
      </c>
      <c r="C1339" t="s">
        <v>365</v>
      </c>
      <c r="D1339" s="7" t="s">
        <v>509</v>
      </c>
      <c r="E1339" s="10">
        <f>VLOOKUP(A1339,home!$A$2:$E$405,3,FALSE)</f>
        <v>1.37037037037037</v>
      </c>
      <c r="F1339" s="10">
        <f>VLOOKUP(B1339,home!$B$2:$E$405,3,FALSE)</f>
        <v>1.46</v>
      </c>
      <c r="G1339" s="10">
        <f>VLOOKUP(C1339,away!$B$2:$E$405,4,FALSE)</f>
        <v>1.31</v>
      </c>
      <c r="H1339" s="10">
        <f>VLOOKUP(A1339,away!$A$2:$E$405,3,FALSE)</f>
        <v>1.17592592592593</v>
      </c>
      <c r="I1339" s="10">
        <f>VLOOKUP(C1339,away!$B$2:$E$405,3,FALSE)</f>
        <v>1.61</v>
      </c>
      <c r="J1339" s="10">
        <f>VLOOKUP(B1339,home!$B$2:$E$405,4,FALSE)</f>
        <v>0.68</v>
      </c>
      <c r="K1339" s="12">
        <f t="shared" si="1680"/>
        <v>2.6209703703703697</v>
      </c>
      <c r="L1339" s="12">
        <f t="shared" si="1681"/>
        <v>1.2874037037037083</v>
      </c>
      <c r="M1339" s="13">
        <f t="shared" si="1682"/>
        <v>2.0073111936177557E-2</v>
      </c>
      <c r="N1339" s="13">
        <f t="shared" si="1683"/>
        <v>5.2611031625849181E-2</v>
      </c>
      <c r="O1339" s="13">
        <f t="shared" si="1684"/>
        <v>2.5842198651494102E-2</v>
      </c>
      <c r="P1339" s="13">
        <f t="shared" si="1685"/>
        <v>6.7731636970791154E-2</v>
      </c>
      <c r="Q1339" s="13">
        <f t="shared" si="1686"/>
        <v>6.8945977522984606E-2</v>
      </c>
      <c r="R1339" s="13">
        <f t="shared" si="1687"/>
        <v>1.6634671127890244E-2</v>
      </c>
      <c r="S1339" s="13">
        <f t="shared" si="1688"/>
        <v>5.7135817571899616E-2</v>
      </c>
      <c r="T1339" s="13">
        <f t="shared" si="1689"/>
        <v>8.8761306818562993E-2</v>
      </c>
      <c r="U1339" s="13">
        <f t="shared" si="1690"/>
        <v>4.3598980147055787E-2</v>
      </c>
      <c r="V1339" s="13">
        <f t="shared" si="1691"/>
        <v>2.1421150985532877E-2</v>
      </c>
      <c r="W1339" s="13">
        <f t="shared" si="1692"/>
        <v>6.0235121414654702E-2</v>
      </c>
      <c r="X1339" s="13">
        <f t="shared" si="1693"/>
        <v>7.7546918402269016E-2</v>
      </c>
      <c r="Y1339" s="13">
        <f t="shared" si="1694"/>
        <v>4.9917094980945195E-2</v>
      </c>
      <c r="Z1339" s="13">
        <f t="shared" si="1695"/>
        <v>7.1385124066463464E-3</v>
      </c>
      <c r="AA1339" s="13">
        <f t="shared" si="1696"/>
        <v>1.8709829506341355E-2</v>
      </c>
      <c r="AB1339" s="13">
        <f t="shared" si="1697"/>
        <v>2.4518954385400991E-2</v>
      </c>
      <c r="AC1339" s="13">
        <f t="shared" si="1698"/>
        <v>4.5175158523679615E-3</v>
      </c>
      <c r="AD1339" s="13">
        <f t="shared" si="1699"/>
        <v>3.9468617120867938E-2</v>
      </c>
      <c r="AE1339" s="13">
        <f t="shared" si="1700"/>
        <v>5.0812043861468967E-2</v>
      </c>
      <c r="AF1339" s="13">
        <f t="shared" si="1701"/>
        <v>3.2707806730005215E-2</v>
      </c>
      <c r="AG1339" s="13">
        <f t="shared" si="1702"/>
        <v>1.403605050807793E-2</v>
      </c>
      <c r="AH1339" s="13">
        <f t="shared" si="1703"/>
        <v>2.2975368278128454E-3</v>
      </c>
      <c r="AI1339" s="13">
        <f t="shared" si="1704"/>
        <v>6.0217759505321973E-3</v>
      </c>
      <c r="AJ1339" s="13">
        <f t="shared" si="1705"/>
        <v>7.8914481716768816E-3</v>
      </c>
      <c r="AK1339" s="13">
        <f t="shared" si="1706"/>
        <v>6.8944172790928425E-3</v>
      </c>
      <c r="AL1339" s="13">
        <f t="shared" si="1707"/>
        <v>6.0972856564590514E-4</v>
      </c>
      <c r="AM1339" s="13">
        <f t="shared" si="1708"/>
        <v>2.0689215206657514E-2</v>
      </c>
      <c r="AN1339" s="13">
        <f t="shared" si="1709"/>
        <v>2.6635372283773964E-2</v>
      </c>
      <c r="AO1339" s="13">
        <f t="shared" si="1710"/>
        <v>1.714523846382885E-2</v>
      </c>
      <c r="AP1339" s="13">
        <f t="shared" si="1711"/>
        <v>7.3576144997388468E-3</v>
      </c>
      <c r="AQ1339" s="13">
        <f t="shared" si="1712"/>
        <v>2.3680550393469749E-3</v>
      </c>
      <c r="AR1339" s="13">
        <f t="shared" si="1713"/>
        <v>5.9157148430438505E-4</v>
      </c>
      <c r="AS1339" s="13">
        <f t="shared" si="1714"/>
        <v>1.5504913323178134E-3</v>
      </c>
      <c r="AT1339" s="13">
        <f t="shared" si="1715"/>
        <v>2.0318959207605344E-3</v>
      </c>
      <c r="AU1339" s="13">
        <f t="shared" si="1716"/>
        <v>1.7751796679965936E-3</v>
      </c>
      <c r="AV1339" s="13">
        <f t="shared" si="1717"/>
        <v>1.1631733279757455E-3</v>
      </c>
      <c r="AW1339" s="13">
        <f t="shared" si="1718"/>
        <v>5.7149298898441741E-5</v>
      </c>
      <c r="AX1339" s="13">
        <f t="shared" si="1719"/>
        <v>9.0376366738109011E-3</v>
      </c>
      <c r="AY1339" s="13">
        <f t="shared" si="1720"/>
        <v>1.1635086926592616E-2</v>
      </c>
      <c r="AZ1339" s="13">
        <f t="shared" si="1721"/>
        <v>7.4895270011049661E-3</v>
      </c>
      <c r="BA1339" s="13">
        <f t="shared" si="1722"/>
        <v>3.2140149334038198E-3</v>
      </c>
      <c r="BB1339" s="13">
        <f t="shared" si="1723"/>
        <v>1.0344336822557766E-3</v>
      </c>
      <c r="BC1339" s="13">
        <f t="shared" si="1724"/>
        <v>2.6634675075439028E-4</v>
      </c>
      <c r="BD1339" s="13">
        <f t="shared" si="1725"/>
        <v>1.2693188664982755E-4</v>
      </c>
      <c r="BE1339" s="13">
        <f t="shared" si="1726"/>
        <v>3.3268471396440835E-4</v>
      </c>
      <c r="BF1339" s="13">
        <f t="shared" si="1727"/>
        <v>4.3597838898792803E-4</v>
      </c>
      <c r="BG1339" s="13">
        <f t="shared" si="1728"/>
        <v>3.8089547988638889E-4</v>
      </c>
      <c r="BH1339" s="13">
        <f t="shared" si="1729"/>
        <v>2.4957894174755714E-4</v>
      </c>
      <c r="BI1339" s="13">
        <f t="shared" si="1730"/>
        <v>1.3082780227774798E-4</v>
      </c>
      <c r="BJ1339" s="14">
        <f t="shared" si="1731"/>
        <v>0.64191451044695436</v>
      </c>
      <c r="BK1339" s="14">
        <f t="shared" si="1732"/>
        <v>0.18312404880900768</v>
      </c>
      <c r="BL1339" s="14">
        <f t="shared" si="1733"/>
        <v>0.1611790209941662</v>
      </c>
      <c r="BM1339" s="14">
        <f t="shared" si="1734"/>
        <v>0.72993952719389354</v>
      </c>
      <c r="BN1339" s="14">
        <f t="shared" si="1735"/>
        <v>0.25183862783518685</v>
      </c>
    </row>
    <row r="1340" spans="1:66" x14ac:dyDescent="0.25">
      <c r="A1340" t="s">
        <v>114</v>
      </c>
      <c r="B1340" t="s">
        <v>115</v>
      </c>
      <c r="C1340" t="s">
        <v>130</v>
      </c>
      <c r="D1340" s="7" t="s">
        <v>509</v>
      </c>
      <c r="E1340" s="10">
        <f>VLOOKUP(A1340,home!$A$2:$E$405,3,FALSE)</f>
        <v>1.23364485981308</v>
      </c>
      <c r="F1340" s="10">
        <f>VLOOKUP(B1340,home!$B$2:$E$405,3,FALSE)</f>
        <v>1.3</v>
      </c>
      <c r="G1340" s="10">
        <f>VLOOKUP(C1340,away!$B$2:$E$405,4,FALSE)</f>
        <v>1.22</v>
      </c>
      <c r="H1340" s="10">
        <f>VLOOKUP(A1340,away!$A$2:$E$405,3,FALSE)</f>
        <v>1.0186915887850501</v>
      </c>
      <c r="I1340" s="10">
        <f>VLOOKUP(C1340,away!$B$2:$E$405,3,FALSE)</f>
        <v>0.81</v>
      </c>
      <c r="J1340" s="10">
        <f>VLOOKUP(B1340,home!$B$2:$E$405,4,FALSE)</f>
        <v>1.37</v>
      </c>
      <c r="K1340" s="12">
        <f t="shared" si="1680"/>
        <v>1.9565607476635449</v>
      </c>
      <c r="L1340" s="12">
        <f t="shared" si="1681"/>
        <v>1.1304420560747703</v>
      </c>
      <c r="M1340" s="13">
        <f t="shared" si="1682"/>
        <v>4.5638537272847723E-2</v>
      </c>
      <c r="N1340" s="13">
        <f t="shared" si="1683"/>
        <v>8.9294570608833487E-2</v>
      </c>
      <c r="O1340" s="13">
        <f t="shared" si="1684"/>
        <v>5.1591721910963027E-2</v>
      </c>
      <c r="P1340" s="13">
        <f t="shared" si="1685"/>
        <v>0.10094233799536349</v>
      </c>
      <c r="Q1340" s="13">
        <f t="shared" si="1686"/>
        <v>8.735512591635726E-2</v>
      </c>
      <c r="R1340" s="13">
        <f t="shared" si="1687"/>
        <v>2.9160726096733421E-2</v>
      </c>
      <c r="S1340" s="13">
        <f t="shared" si="1688"/>
        <v>5.5815524602890194E-2</v>
      </c>
      <c r="T1340" s="13">
        <f t="shared" si="1689"/>
        <v>9.8749908149557364E-2</v>
      </c>
      <c r="U1340" s="13">
        <f t="shared" si="1690"/>
        <v>5.7054732054236577E-2</v>
      </c>
      <c r="V1340" s="13">
        <f t="shared" si="1691"/>
        <v>1.3716842257843982E-2</v>
      </c>
      <c r="W1340" s="13">
        <f t="shared" si="1692"/>
        <v>5.6971870158383703E-2</v>
      </c>
      <c r="X1340" s="13">
        <f t="shared" si="1693"/>
        <v>6.4403398040268123E-2</v>
      </c>
      <c r="Y1340" s="13">
        <f t="shared" si="1694"/>
        <v>3.6402154849421282E-2</v>
      </c>
      <c r="Z1340" s="13">
        <f t="shared" si="1695"/>
        <v>1.0988170388474843E-2</v>
      </c>
      <c r="AA1340" s="13">
        <f t="shared" si="1696"/>
        <v>2.149902287072876E-2</v>
      </c>
      <c r="AB1340" s="13">
        <f t="shared" si="1697"/>
        <v>2.1032072130994364E-2</v>
      </c>
      <c r="AC1340" s="13">
        <f t="shared" si="1698"/>
        <v>1.8961635962697354E-3</v>
      </c>
      <c r="AD1340" s="13">
        <f t="shared" si="1699"/>
        <v>2.786723121821939E-2</v>
      </c>
      <c r="AE1340" s="13">
        <f t="shared" si="1700"/>
        <v>3.1502290155434952E-2</v>
      </c>
      <c r="AF1340" s="13">
        <f t="shared" si="1701"/>
        <v>1.780575682718695E-2</v>
      </c>
      <c r="AG1340" s="13">
        <f t="shared" si="1702"/>
        <v>6.7094587858975282E-3</v>
      </c>
      <c r="AH1340" s="13">
        <f t="shared" si="1703"/>
        <v>3.1053724816118553E-3</v>
      </c>
      <c r="AI1340" s="13">
        <f t="shared" si="1704"/>
        <v>6.0758499043962874E-3</v>
      </c>
      <c r="AJ1340" s="13">
        <f t="shared" si="1705"/>
        <v>5.9438847158185424E-3</v>
      </c>
      <c r="AK1340" s="13">
        <f t="shared" si="1706"/>
        <v>3.8765238412026152E-3</v>
      </c>
      <c r="AL1340" s="13">
        <f t="shared" si="1707"/>
        <v>1.6775575911635282E-4</v>
      </c>
      <c r="AM1340" s="13">
        <f t="shared" si="1708"/>
        <v>1.0904786149526439E-2</v>
      </c>
      <c r="AN1340" s="13">
        <f t="shared" si="1709"/>
        <v>1.2327228875926348E-2</v>
      </c>
      <c r="AO1340" s="13">
        <f t="shared" si="1710"/>
        <v>6.9676089781032322E-3</v>
      </c>
      <c r="AP1340" s="13">
        <f t="shared" si="1711"/>
        <v>2.6254927397106813E-3</v>
      </c>
      <c r="AQ1340" s="13">
        <f t="shared" si="1712"/>
        <v>7.4199185272198179E-4</v>
      </c>
      <c r="AR1340" s="13">
        <f t="shared" si="1713"/>
        <v>7.0208873059826246E-4</v>
      </c>
      <c r="AS1340" s="13">
        <f t="shared" si="1714"/>
        <v>1.3736792516654852E-3</v>
      </c>
      <c r="AT1340" s="13">
        <f t="shared" si="1715"/>
        <v>1.343843451844261E-3</v>
      </c>
      <c r="AU1340" s="13">
        <f t="shared" si="1716"/>
        <v>8.7643711629438893E-4</v>
      </c>
      <c r="AV1340" s="13">
        <f t="shared" si="1717"/>
        <v>4.2870061488425745E-4</v>
      </c>
      <c r="AW1340" s="13">
        <f t="shared" si="1718"/>
        <v>1.0306627510962852E-5</v>
      </c>
      <c r="AX1340" s="13">
        <f t="shared" si="1719"/>
        <v>3.5559794236380894E-3</v>
      </c>
      <c r="AY1340" s="13">
        <f t="shared" si="1720"/>
        <v>4.0198286910170184E-3</v>
      </c>
      <c r="AZ1340" s="13">
        <f t="shared" si="1721"/>
        <v>2.2720917052708165E-3</v>
      </c>
      <c r="BA1340" s="13">
        <f t="shared" si="1722"/>
        <v>8.561560062989239E-4</v>
      </c>
      <c r="BB1340" s="13">
        <f t="shared" si="1723"/>
        <v>2.4195868902033012E-4</v>
      </c>
      <c r="BC1340" s="13">
        <f t="shared" si="1724"/>
        <v>5.4704055580259508E-5</v>
      </c>
      <c r="BD1340" s="13">
        <f t="shared" si="1725"/>
        <v>1.322784380274043E-4</v>
      </c>
      <c r="BE1340" s="13">
        <f t="shared" si="1726"/>
        <v>2.5881079960666397E-4</v>
      </c>
      <c r="BF1340" s="13">
        <f t="shared" si="1727"/>
        <v>2.531895257909073E-4</v>
      </c>
      <c r="BG1340" s="13">
        <f t="shared" si="1728"/>
        <v>1.651268959606787E-4</v>
      </c>
      <c r="BH1340" s="13">
        <f t="shared" si="1729"/>
        <v>8.0770200755046431E-5</v>
      </c>
      <c r="BI1340" s="13">
        <f t="shared" si="1730"/>
        <v>3.1606360875645646E-5</v>
      </c>
      <c r="BJ1340" s="14">
        <f t="shared" si="1731"/>
        <v>0.56162959187637396</v>
      </c>
      <c r="BK1340" s="14">
        <f t="shared" si="1732"/>
        <v>0.2221969901753485</v>
      </c>
      <c r="BL1340" s="14">
        <f t="shared" si="1733"/>
        <v>0.2049864373929885</v>
      </c>
      <c r="BM1340" s="14">
        <f t="shared" si="1734"/>
        <v>0.59180864796858124</v>
      </c>
      <c r="BN1340" s="14">
        <f t="shared" si="1735"/>
        <v>0.40398301980109841</v>
      </c>
    </row>
    <row r="1341" spans="1:66" x14ac:dyDescent="0.25">
      <c r="A1341" t="s">
        <v>143</v>
      </c>
      <c r="B1341" t="s">
        <v>329</v>
      </c>
      <c r="C1341" t="s">
        <v>160</v>
      </c>
      <c r="D1341" s="7" t="s">
        <v>509</v>
      </c>
      <c r="E1341" s="10">
        <f>VLOOKUP(A1341,home!$A$2:$E$405,3,FALSE)</f>
        <v>1.12121212121212</v>
      </c>
      <c r="F1341" s="10">
        <f>VLOOKUP(B1341,home!$B$2:$E$405,3,FALSE)</f>
        <v>1.19</v>
      </c>
      <c r="G1341" s="10">
        <f>VLOOKUP(C1341,away!$B$2:$E$405,4,FALSE)</f>
        <v>0.54</v>
      </c>
      <c r="H1341" s="10">
        <f>VLOOKUP(A1341,away!$A$2:$E$405,3,FALSE)</f>
        <v>1.0505050505050499</v>
      </c>
      <c r="I1341" s="10">
        <f>VLOOKUP(C1341,away!$B$2:$E$405,3,FALSE)</f>
        <v>0.71</v>
      </c>
      <c r="J1341" s="10">
        <f>VLOOKUP(B1341,home!$B$2:$E$405,4,FALSE)</f>
        <v>1.59</v>
      </c>
      <c r="K1341" s="12">
        <f t="shared" si="1680"/>
        <v>0.72049090909090829</v>
      </c>
      <c r="L1341" s="12">
        <f t="shared" si="1681"/>
        <v>1.1859151515151509</v>
      </c>
      <c r="M1341" s="13">
        <f t="shared" si="1682"/>
        <v>0.14861353600979524</v>
      </c>
      <c r="N1341" s="13">
        <f t="shared" si="1683"/>
        <v>0.1070747016629118</v>
      </c>
      <c r="O1341" s="13">
        <f t="shared" si="1684"/>
        <v>0.17624304407425864</v>
      </c>
      <c r="P1341" s="13">
        <f t="shared" si="1685"/>
        <v>0.12698151104601163</v>
      </c>
      <c r="Q1341" s="13">
        <f t="shared" si="1686"/>
        <v>3.8573174570874551E-2</v>
      </c>
      <c r="R1341" s="13">
        <f t="shared" si="1687"/>
        <v>0.10450464815840795</v>
      </c>
      <c r="S1341" s="13">
        <f t="shared" si="1688"/>
        <v>2.7124555037950263E-2</v>
      </c>
      <c r="T1341" s="13">
        <f t="shared" si="1689"/>
        <v>4.5744512165639059E-2</v>
      </c>
      <c r="U1341" s="13">
        <f t="shared" si="1690"/>
        <v>7.5294648955876856E-2</v>
      </c>
      <c r="V1341" s="13">
        <f t="shared" si="1691"/>
        <v>2.5751482503979053E-3</v>
      </c>
      <c r="W1341" s="13">
        <f t="shared" si="1692"/>
        <v>9.2638738710305712E-3</v>
      </c>
      <c r="X1341" s="13">
        <f t="shared" si="1693"/>
        <v>1.0986168385380466E-2</v>
      </c>
      <c r="Y1341" s="13">
        <f t="shared" si="1694"/>
        <v>6.51433177265972E-3</v>
      </c>
      <c r="Z1341" s="13">
        <f t="shared" si="1695"/>
        <v>4.1311215218271975E-2</v>
      </c>
      <c r="AA1341" s="13">
        <f t="shared" si="1696"/>
        <v>2.9764355008262942E-2</v>
      </c>
      <c r="AB1341" s="13">
        <f t="shared" si="1697"/>
        <v>1.0722473599203948E-2</v>
      </c>
      <c r="AC1341" s="13">
        <f t="shared" si="1698"/>
        <v>1.3751952916887504E-4</v>
      </c>
      <c r="AD1341" s="13">
        <f t="shared" si="1699"/>
        <v>1.6686342267605819E-3</v>
      </c>
      <c r="AE1341" s="13">
        <f t="shared" si="1700"/>
        <v>1.9788586118521419E-3</v>
      </c>
      <c r="AF1341" s="13">
        <f t="shared" si="1701"/>
        <v>1.1733792052508474E-3</v>
      </c>
      <c r="AG1341" s="13">
        <f t="shared" si="1702"/>
        <v>4.638427259932621E-4</v>
      </c>
      <c r="AH1341" s="13">
        <f t="shared" si="1703"/>
        <v>1.2247899013713006E-2</v>
      </c>
      <c r="AI1341" s="13">
        <f t="shared" si="1704"/>
        <v>8.824499894843723E-3</v>
      </c>
      <c r="AJ1341" s="13">
        <f t="shared" si="1705"/>
        <v>3.1789859757542891E-3</v>
      </c>
      <c r="AK1341" s="13">
        <f t="shared" si="1706"/>
        <v>7.6347683188615189E-4</v>
      </c>
      <c r="AL1341" s="13">
        <f t="shared" si="1707"/>
        <v>4.7000934318792792E-6</v>
      </c>
      <c r="AM1341" s="13">
        <f t="shared" si="1708"/>
        <v>2.4044715819578739E-4</v>
      </c>
      <c r="AN1341" s="13">
        <f t="shared" si="1709"/>
        <v>2.8514992804314461E-4</v>
      </c>
      <c r="AO1341" s="13">
        <f t="shared" si="1710"/>
        <v>1.6908181005991017E-4</v>
      </c>
      <c r="AP1341" s="13">
        <f t="shared" si="1711"/>
        <v>6.6838893465218124E-5</v>
      </c>
      <c r="AQ1341" s="13">
        <f t="shared" si="1712"/>
        <v>1.9816314117727297E-5</v>
      </c>
      <c r="AR1341" s="13">
        <f t="shared" si="1713"/>
        <v>2.9049938029179459E-3</v>
      </c>
      <c r="AS1341" s="13">
        <f t="shared" si="1714"/>
        <v>2.0930216259678058E-3</v>
      </c>
      <c r="AT1341" s="13">
        <f t="shared" si="1715"/>
        <v>7.5400152702023758E-4</v>
      </c>
      <c r="AU1341" s="13">
        <f t="shared" si="1716"/>
        <v>1.8108374855291468E-4</v>
      </c>
      <c r="AV1341" s="13">
        <f t="shared" si="1717"/>
        <v>3.2617298654119735E-5</v>
      </c>
      <c r="AW1341" s="13">
        <f t="shared" si="1718"/>
        <v>1.1155424817915487E-7</v>
      </c>
      <c r="AX1341" s="13">
        <f t="shared" si="1719"/>
        <v>2.8873331932801367E-5</v>
      </c>
      <c r="AY1341" s="13">
        <f t="shared" si="1720"/>
        <v>3.4241321813835379E-5</v>
      </c>
      <c r="AZ1341" s="13">
        <f t="shared" si="1721"/>
        <v>2.0303651173466818E-5</v>
      </c>
      <c r="BA1341" s="13">
        <f t="shared" si="1722"/>
        <v>8.0261358525642266E-6</v>
      </c>
      <c r="BB1341" s="13">
        <f t="shared" si="1723"/>
        <v>2.3795790289187222E-6</v>
      </c>
      <c r="BC1341" s="13">
        <f t="shared" si="1724"/>
        <v>5.6439576492448451E-7</v>
      </c>
      <c r="BD1341" s="13">
        <f t="shared" si="1725"/>
        <v>5.7417936098966814E-4</v>
      </c>
      <c r="BE1341" s="13">
        <f t="shared" si="1726"/>
        <v>4.1369100978068277E-4</v>
      </c>
      <c r="BF1341" s="13">
        <f t="shared" si="1727"/>
        <v>1.4903030585980997E-4</v>
      </c>
      <c r="BG1341" s="13">
        <f t="shared" si="1728"/>
        <v>3.5791660183676867E-5</v>
      </c>
      <c r="BH1341" s="13">
        <f t="shared" si="1729"/>
        <v>6.446891445902552E-6</v>
      </c>
      <c r="BI1341" s="13">
        <f t="shared" si="1730"/>
        <v>9.2898533573374639E-7</v>
      </c>
      <c r="BJ1341" s="14">
        <f t="shared" si="1731"/>
        <v>0.22431719971780137</v>
      </c>
      <c r="BK1341" s="14">
        <f t="shared" si="1732"/>
        <v>0.30547121128856958</v>
      </c>
      <c r="BL1341" s="14">
        <f t="shared" si="1733"/>
        <v>0.42868981772891607</v>
      </c>
      <c r="BM1341" s="14">
        <f t="shared" si="1734"/>
        <v>0.29776469866373334</v>
      </c>
      <c r="BN1341" s="14">
        <f t="shared" si="1735"/>
        <v>0.70199061552225983</v>
      </c>
    </row>
    <row r="1342" spans="1:66" x14ac:dyDescent="0.25">
      <c r="A1342" t="s">
        <v>143</v>
      </c>
      <c r="B1342" t="s">
        <v>157</v>
      </c>
      <c r="C1342" t="s">
        <v>150</v>
      </c>
      <c r="D1342" s="7" t="s">
        <v>509</v>
      </c>
      <c r="E1342" s="10">
        <f>VLOOKUP(A1342,home!$A$2:$E$405,3,FALSE)</f>
        <v>1.12121212121212</v>
      </c>
      <c r="F1342" s="10">
        <f>VLOOKUP(B1342,home!$B$2:$E$405,3,FALSE)</f>
        <v>0.54</v>
      </c>
      <c r="G1342" s="10">
        <f>VLOOKUP(C1342,away!$B$2:$E$405,4,FALSE)</f>
        <v>1.25</v>
      </c>
      <c r="H1342" s="10">
        <f>VLOOKUP(A1342,away!$A$2:$E$405,3,FALSE)</f>
        <v>1.0505050505050499</v>
      </c>
      <c r="I1342" s="10">
        <f>VLOOKUP(C1342,away!$B$2:$E$405,3,FALSE)</f>
        <v>1.25</v>
      </c>
      <c r="J1342" s="10">
        <f>VLOOKUP(B1342,home!$B$2:$E$405,4,FALSE)</f>
        <v>2.09</v>
      </c>
      <c r="K1342" s="12">
        <f t="shared" si="1680"/>
        <v>0.75681818181818095</v>
      </c>
      <c r="L1342" s="12">
        <f t="shared" si="1681"/>
        <v>2.7444444444444427</v>
      </c>
      <c r="M1342" s="13">
        <f t="shared" si="1682"/>
        <v>3.0159279473532381E-2</v>
      </c>
      <c r="N1342" s="13">
        <f t="shared" si="1683"/>
        <v>2.2825091056105161E-2</v>
      </c>
      <c r="O1342" s="13">
        <f t="shared" si="1684"/>
        <v>8.277046699958325E-2</v>
      </c>
      <c r="P1342" s="13">
        <f t="shared" si="1685"/>
        <v>6.2642194342866345E-2</v>
      </c>
      <c r="Q1342" s="13">
        <f t="shared" si="1686"/>
        <v>8.6372219564579637E-3</v>
      </c>
      <c r="R1342" s="13">
        <f t="shared" si="1687"/>
        <v>0.11357947416053918</v>
      </c>
      <c r="S1342" s="13">
        <f t="shared" si="1688"/>
        <v>3.2527671255650821E-2</v>
      </c>
      <c r="T1342" s="13">
        <f t="shared" si="1689"/>
        <v>2.3704375813834618E-2</v>
      </c>
      <c r="U1342" s="13">
        <f t="shared" si="1690"/>
        <v>8.595901112604433E-2</v>
      </c>
      <c r="V1342" s="13">
        <f t="shared" si="1691"/>
        <v>7.5068279698331398E-3</v>
      </c>
      <c r="W1342" s="13">
        <f t="shared" si="1692"/>
        <v>2.17893553901553E-3</v>
      </c>
      <c r="X1342" s="13">
        <f t="shared" si="1693"/>
        <v>5.9799675348537282E-3</v>
      </c>
      <c r="Y1342" s="13">
        <f t="shared" si="1694"/>
        <v>8.2058443394937217E-3</v>
      </c>
      <c r="Z1342" s="13">
        <f t="shared" si="1695"/>
        <v>0.10390418562093762</v>
      </c>
      <c r="AA1342" s="13">
        <f t="shared" si="1696"/>
        <v>7.8636576844936787E-2</v>
      </c>
      <c r="AB1342" s="13">
        <f t="shared" si="1697"/>
        <v>2.9756795556095356E-2</v>
      </c>
      <c r="AC1342" s="13">
        <f t="shared" si="1698"/>
        <v>9.7450143204978626E-4</v>
      </c>
      <c r="AD1342" s="13">
        <f t="shared" si="1699"/>
        <v>4.1226450823418778E-4</v>
      </c>
      <c r="AE1342" s="13">
        <f t="shared" si="1700"/>
        <v>1.1314370392649369E-3</v>
      </c>
      <c r="AF1342" s="13">
        <f t="shared" si="1701"/>
        <v>1.5525830483246624E-3</v>
      </c>
      <c r="AG1342" s="13">
        <f t="shared" si="1702"/>
        <v>1.4203259738377457E-3</v>
      </c>
      <c r="AH1342" s="13">
        <f t="shared" si="1703"/>
        <v>7.1289816245476617E-2</v>
      </c>
      <c r="AI1342" s="13">
        <f t="shared" si="1704"/>
        <v>5.3953429113053834E-2</v>
      </c>
      <c r="AJ1342" s="13">
        <f t="shared" si="1705"/>
        <v>2.041646806209875E-2</v>
      </c>
      <c r="AK1342" s="13">
        <f t="shared" si="1706"/>
        <v>5.15051807930218E-3</v>
      </c>
      <c r="AL1342" s="13">
        <f t="shared" si="1707"/>
        <v>8.0963350795481656E-5</v>
      </c>
      <c r="AM1342" s="13">
        <f t="shared" si="1708"/>
        <v>6.240185510999292E-5</v>
      </c>
      <c r="AN1342" s="13">
        <f t="shared" si="1709"/>
        <v>1.7125842457964714E-4</v>
      </c>
      <c r="AO1342" s="13">
        <f t="shared" si="1710"/>
        <v>2.3500461595096011E-4</v>
      </c>
      <c r="AP1342" s="13">
        <f t="shared" si="1711"/>
        <v>2.1498570422180408E-4</v>
      </c>
      <c r="AQ1342" s="13">
        <f t="shared" si="1712"/>
        <v>1.4750408039662663E-4</v>
      </c>
      <c r="AR1342" s="13">
        <f t="shared" si="1713"/>
        <v>3.9130188028072686E-2</v>
      </c>
      <c r="AS1342" s="13">
        <f t="shared" si="1714"/>
        <v>2.9614437757609524E-2</v>
      </c>
      <c r="AT1342" s="13">
        <f t="shared" si="1715"/>
        <v>1.120637246964086E-2</v>
      </c>
      <c r="AU1342" s="13">
        <f t="shared" si="1716"/>
        <v>2.8270621457503055E-3</v>
      </c>
      <c r="AV1342" s="13">
        <f t="shared" si="1717"/>
        <v>5.3489300825843781E-4</v>
      </c>
      <c r="AW1342" s="13">
        <f t="shared" si="1718"/>
        <v>4.6712377709589945E-6</v>
      </c>
      <c r="AX1342" s="13">
        <f t="shared" si="1719"/>
        <v>7.8711430877377302E-6</v>
      </c>
      <c r="AY1342" s="13">
        <f t="shared" si="1720"/>
        <v>2.1601914918569087E-5</v>
      </c>
      <c r="AZ1342" s="13">
        <f t="shared" si="1721"/>
        <v>2.9642627693814232E-5</v>
      </c>
      <c r="BA1342" s="13">
        <f t="shared" si="1722"/>
        <v>2.7117514964341146E-5</v>
      </c>
      <c r="BB1342" s="13">
        <f t="shared" si="1723"/>
        <v>1.860562832275628E-5</v>
      </c>
      <c r="BC1342" s="13">
        <f t="shared" si="1724"/>
        <v>1.0212422657157326E-5</v>
      </c>
      <c r="BD1342" s="13">
        <f t="shared" si="1725"/>
        <v>1.7898437857285079E-2</v>
      </c>
      <c r="BE1342" s="13">
        <f t="shared" si="1726"/>
        <v>1.3545863196536194E-2</v>
      </c>
      <c r="BF1342" s="13">
        <f t="shared" si="1727"/>
        <v>5.1258777777801658E-3</v>
      </c>
      <c r="BG1342" s="13">
        <f t="shared" si="1728"/>
        <v>1.293119166667268E-3</v>
      </c>
      <c r="BH1342" s="13">
        <f t="shared" si="1729"/>
        <v>2.4466402414784075E-4</v>
      </c>
      <c r="BI1342" s="13">
        <f t="shared" si="1730"/>
        <v>3.7033236382377684E-5</v>
      </c>
      <c r="BJ1342" s="14">
        <f t="shared" si="1731"/>
        <v>7.6994252741325639E-2</v>
      </c>
      <c r="BK1342" s="14">
        <f t="shared" si="1732"/>
        <v>0.13391303973964652</v>
      </c>
      <c r="BL1342" s="14">
        <f t="shared" si="1733"/>
        <v>0.66297050485526099</v>
      </c>
      <c r="BM1342" s="14">
        <f t="shared" si="1734"/>
        <v>0.65715132429093892</v>
      </c>
      <c r="BN1342" s="14">
        <f t="shared" si="1735"/>
        <v>0.32061372798908427</v>
      </c>
    </row>
    <row r="1343" spans="1:66" x14ac:dyDescent="0.25">
      <c r="A1343" t="s">
        <v>143</v>
      </c>
      <c r="B1343" t="s">
        <v>140</v>
      </c>
      <c r="C1343" t="s">
        <v>151</v>
      </c>
      <c r="D1343" s="7" t="s">
        <v>509</v>
      </c>
      <c r="E1343" s="10">
        <f>VLOOKUP(A1343,home!$A$2:$E$405,3,FALSE)</f>
        <v>1.12121212121212</v>
      </c>
      <c r="F1343" s="10">
        <f>VLOOKUP(B1343,home!$B$2:$E$405,3,FALSE)</f>
        <v>0.89</v>
      </c>
      <c r="G1343" s="10">
        <f>VLOOKUP(C1343,away!$B$2:$E$405,4,FALSE)</f>
        <v>0.18</v>
      </c>
      <c r="H1343" s="10">
        <f>VLOOKUP(A1343,away!$A$2:$E$405,3,FALSE)</f>
        <v>1.0505050505050499</v>
      </c>
      <c r="I1343" s="10">
        <f>VLOOKUP(C1343,away!$B$2:$E$405,3,FALSE)</f>
        <v>0.71</v>
      </c>
      <c r="J1343" s="10">
        <f>VLOOKUP(B1343,home!$B$2:$E$405,4,FALSE)</f>
        <v>0.95</v>
      </c>
      <c r="K1343" s="12">
        <f t="shared" si="1680"/>
        <v>0.17961818181818162</v>
      </c>
      <c r="L1343" s="12">
        <f t="shared" si="1681"/>
        <v>0.70856565656565618</v>
      </c>
      <c r="M1343" s="13">
        <f t="shared" si="1682"/>
        <v>0.41140224764044248</v>
      </c>
      <c r="N1343" s="13">
        <f t="shared" si="1683"/>
        <v>7.3895323717089567E-2</v>
      </c>
      <c r="O1343" s="13">
        <f t="shared" si="1684"/>
        <v>0.29150550371193679</v>
      </c>
      <c r="P1343" s="13">
        <f t="shared" si="1685"/>
        <v>5.2359688566731274E-2</v>
      </c>
      <c r="Q1343" s="13">
        <f t="shared" si="1686"/>
        <v>6.6364718454647907E-3</v>
      </c>
      <c r="R1343" s="13">
        <f t="shared" si="1687"/>
        <v>0.1032753943150754</v>
      </c>
      <c r="S1343" s="13">
        <f t="shared" si="1688"/>
        <v>1.6659710797211902E-3</v>
      </c>
      <c r="T1343" s="13">
        <f t="shared" si="1689"/>
        <v>4.702376030461251E-3</v>
      </c>
      <c r="U1343" s="13">
        <f t="shared" si="1690"/>
        <v>1.8550138553429612E-2</v>
      </c>
      <c r="V1343" s="13">
        <f t="shared" si="1691"/>
        <v>2.3558918146056217E-5</v>
      </c>
      <c r="W1343" s="13">
        <f t="shared" si="1692"/>
        <v>3.9734366885664621E-4</v>
      </c>
      <c r="X1343" s="13">
        <f t="shared" si="1693"/>
        <v>2.8154407760561616E-4</v>
      </c>
      <c r="Y1343" s="13">
        <f t="shared" si="1694"/>
        <v>9.9746232100397729E-5</v>
      </c>
      <c r="Z1343" s="13">
        <f t="shared" si="1695"/>
        <v>2.4392465859979482E-2</v>
      </c>
      <c r="AA1343" s="13">
        <f t="shared" si="1696"/>
        <v>4.3813303678315822E-3</v>
      </c>
      <c r="AB1343" s="13">
        <f t="shared" si="1697"/>
        <v>3.9348329730734679E-4</v>
      </c>
      <c r="AC1343" s="13">
        <f t="shared" si="1698"/>
        <v>1.8739834677791808E-7</v>
      </c>
      <c r="AD1343" s="13">
        <f t="shared" si="1699"/>
        <v>1.78425368392491E-5</v>
      </c>
      <c r="AE1343" s="13">
        <f t="shared" si="1700"/>
        <v>1.2642608830299444E-5</v>
      </c>
      <c r="AF1343" s="13">
        <f t="shared" si="1701"/>
        <v>4.4790592132719444E-6</v>
      </c>
      <c r="AG1343" s="13">
        <f t="shared" si="1702"/>
        <v>1.0579025107494955E-6</v>
      </c>
      <c r="AH1343" s="13">
        <f t="shared" si="1703"/>
        <v>4.3209158968329281E-3</v>
      </c>
      <c r="AI1343" s="13">
        <f t="shared" si="1704"/>
        <v>7.7611505717840813E-4</v>
      </c>
      <c r="AJ1343" s="13">
        <f t="shared" si="1705"/>
        <v>6.9702187726049852E-5</v>
      </c>
      <c r="AK1343" s="13">
        <f t="shared" si="1706"/>
        <v>4.1732600760342184E-6</v>
      </c>
      <c r="AL1343" s="13">
        <f t="shared" si="1707"/>
        <v>9.5401706057646146E-10</v>
      </c>
      <c r="AM1343" s="13">
        <f t="shared" si="1708"/>
        <v>6.4096880521796985E-7</v>
      </c>
      <c r="AN1343" s="13">
        <f t="shared" si="1709"/>
        <v>4.5416848230737496E-7</v>
      </c>
      <c r="AO1343" s="13">
        <f t="shared" si="1710"/>
        <v>1.6090409442877636E-7</v>
      </c>
      <c r="AP1343" s="13">
        <f t="shared" si="1711"/>
        <v>3.8003705104342755E-8</v>
      </c>
      <c r="AQ1343" s="13">
        <f t="shared" si="1712"/>
        <v>6.7320300647965505E-9</v>
      </c>
      <c r="AR1343" s="13">
        <f t="shared" si="1713"/>
        <v>6.1233052188088119E-4</v>
      </c>
      <c r="AS1343" s="13">
        <f t="shared" si="1714"/>
        <v>1.0998569501202215E-4</v>
      </c>
      <c r="AT1343" s="13">
        <f t="shared" si="1715"/>
        <v>9.8777152820342325E-6</v>
      </c>
      <c r="AU1343" s="13">
        <f t="shared" si="1716"/>
        <v>5.9140575315888546E-7</v>
      </c>
      <c r="AV1343" s="13">
        <f t="shared" si="1717"/>
        <v>2.6556806524802822E-8</v>
      </c>
      <c r="AW1343" s="13">
        <f t="shared" si="1718"/>
        <v>3.3727491001559599E-12</v>
      </c>
      <c r="AX1343" s="13">
        <f t="shared" si="1719"/>
        <v>1.9188275232570661E-8</v>
      </c>
      <c r="AY1343" s="13">
        <f t="shared" si="1720"/>
        <v>1.3596152838528948E-8</v>
      </c>
      <c r="AZ1343" s="13">
        <f t="shared" si="1721"/>
        <v>4.8168834813996374E-9</v>
      </c>
      <c r="BA1343" s="13">
        <f t="shared" si="1722"/>
        <v>1.1376927355327326E-9</v>
      </c>
      <c r="BB1343" s="13">
        <f t="shared" si="1723"/>
        <v>2.0153250003068201E-10</v>
      </c>
      <c r="BC1343" s="13">
        <f t="shared" si="1724"/>
        <v>2.8559801640711676E-11</v>
      </c>
      <c r="BD1343" s="13">
        <f t="shared" si="1725"/>
        <v>7.2312729711952872E-5</v>
      </c>
      <c r="BE1343" s="13">
        <f t="shared" si="1726"/>
        <v>1.2988681033170572E-5</v>
      </c>
      <c r="BF1343" s="13">
        <f t="shared" si="1727"/>
        <v>1.1665016356971995E-6</v>
      </c>
      <c r="BG1343" s="13">
        <f t="shared" si="1728"/>
        <v>6.9841634297288626E-8</v>
      </c>
      <c r="BH1343" s="13">
        <f t="shared" si="1729"/>
        <v>3.1362068419223333E-9</v>
      </c>
      <c r="BI1343" s="13">
        <f t="shared" si="1730"/>
        <v>1.1266395415036621E-10</v>
      </c>
      <c r="BJ1343" s="14">
        <f t="shared" si="1731"/>
        <v>8.6050167425185509E-2</v>
      </c>
      <c r="BK1343" s="14">
        <f t="shared" si="1732"/>
        <v>0.46545166815355771</v>
      </c>
      <c r="BL1343" s="14">
        <f t="shared" si="1733"/>
        <v>0.4240961095450147</v>
      </c>
      <c r="BM1343" s="14">
        <f t="shared" si="1734"/>
        <v>6.0915767594217012E-2</v>
      </c>
      <c r="BN1343" s="14">
        <f t="shared" si="1735"/>
        <v>0.93907462979674017</v>
      </c>
    </row>
    <row r="1344" spans="1:66" x14ac:dyDescent="0.25">
      <c r="A1344" t="s">
        <v>143</v>
      </c>
      <c r="B1344" t="s">
        <v>153</v>
      </c>
      <c r="C1344" t="s">
        <v>161</v>
      </c>
      <c r="D1344" s="7" t="s">
        <v>509</v>
      </c>
      <c r="E1344" s="10">
        <f>VLOOKUP(A1344,home!$A$2:$E$405,3,FALSE)</f>
        <v>1.12121212121212</v>
      </c>
      <c r="F1344" s="10">
        <f>VLOOKUP(B1344,home!$B$2:$E$405,3,FALSE)</f>
        <v>1.25</v>
      </c>
      <c r="G1344" s="10">
        <f>VLOOKUP(C1344,away!$B$2:$E$405,4,FALSE)</f>
        <v>1.19</v>
      </c>
      <c r="H1344" s="10">
        <f>VLOOKUP(A1344,away!$A$2:$E$405,3,FALSE)</f>
        <v>1.0505050505050499</v>
      </c>
      <c r="I1344" s="10">
        <f>VLOOKUP(C1344,away!$B$2:$E$405,3,FALSE)</f>
        <v>1.19</v>
      </c>
      <c r="J1344" s="10">
        <f>VLOOKUP(B1344,home!$B$2:$E$405,4,FALSE)</f>
        <v>0.38</v>
      </c>
      <c r="K1344" s="12">
        <f t="shared" si="1680"/>
        <v>1.6678030303030285</v>
      </c>
      <c r="L1344" s="12">
        <f t="shared" si="1681"/>
        <v>0.47503838383838354</v>
      </c>
      <c r="M1344" s="13">
        <f t="shared" si="1682"/>
        <v>0.11732101138857605</v>
      </c>
      <c r="N1344" s="13">
        <f t="shared" si="1683"/>
        <v>0.19566833831208325</v>
      </c>
      <c r="O1344" s="13">
        <f t="shared" si="1684"/>
        <v>5.5731983640313766E-2</v>
      </c>
      <c r="P1344" s="13">
        <f t="shared" si="1685"/>
        <v>9.2949971200114098E-2</v>
      </c>
      <c r="Q1344" s="13">
        <f t="shared" si="1686"/>
        <v>0.16316812378562537</v>
      </c>
      <c r="R1344" s="13">
        <f t="shared" si="1687"/>
        <v>1.3237415718300937E-2</v>
      </c>
      <c r="S1344" s="13">
        <f t="shared" si="1688"/>
        <v>1.8410379018739258E-2</v>
      </c>
      <c r="T1344" s="13">
        <f t="shared" si="1689"/>
        <v>7.7511121817064793E-2</v>
      </c>
      <c r="U1344" s="13">
        <f t="shared" si="1690"/>
        <v>2.2077402048363243E-2</v>
      </c>
      <c r="V1344" s="13">
        <f t="shared" si="1691"/>
        <v>1.6206665979674338E-3</v>
      </c>
      <c r="W1344" s="13">
        <f t="shared" si="1692"/>
        <v>9.0710763766175206E-2</v>
      </c>
      <c r="X1344" s="13">
        <f t="shared" si="1693"/>
        <v>4.3091094616229272E-2</v>
      </c>
      <c r="Y1344" s="13">
        <f t="shared" si="1694"/>
        <v>1.0234961972160209E-2</v>
      </c>
      <c r="Z1344" s="13">
        <f t="shared" si="1695"/>
        <v>2.0960935230061642E-3</v>
      </c>
      <c r="AA1344" s="13">
        <f t="shared" si="1696"/>
        <v>3.4958711294682315E-3</v>
      </c>
      <c r="AB1344" s="13">
        <f t="shared" si="1697"/>
        <v>2.9152122316379947E-3</v>
      </c>
      <c r="AC1344" s="13">
        <f t="shared" si="1698"/>
        <v>8.025039154491567E-5</v>
      </c>
      <c r="AD1344" s="13">
        <f t="shared" si="1699"/>
        <v>3.782192167258229E-2</v>
      </c>
      <c r="AE1344" s="13">
        <f t="shared" si="1700"/>
        <v>1.7966864545005425E-2</v>
      </c>
      <c r="AF1344" s="13">
        <f t="shared" si="1701"/>
        <v>4.2674751480512646E-3</v>
      </c>
      <c r="AG1344" s="13">
        <f t="shared" si="1702"/>
        <v>6.7573816580024653E-4</v>
      </c>
      <c r="AH1344" s="13">
        <f t="shared" si="1703"/>
        <v>2.4893121988573791E-4</v>
      </c>
      <c r="AI1344" s="13">
        <f t="shared" si="1704"/>
        <v>4.1516824286246321E-4</v>
      </c>
      <c r="AJ1344" s="13">
        <f t="shared" si="1705"/>
        <v>3.4620942676579999E-4</v>
      </c>
      <c r="AK1344" s="13">
        <f t="shared" si="1706"/>
        <v>1.9246971035982521E-4</v>
      </c>
      <c r="AL1344" s="13">
        <f t="shared" si="1707"/>
        <v>2.5432005723824231E-6</v>
      </c>
      <c r="AM1344" s="13">
        <f t="shared" si="1708"/>
        <v>1.2615903115483294E-2</v>
      </c>
      <c r="AN1344" s="13">
        <f t="shared" si="1709"/>
        <v>5.9930382266408129E-3</v>
      </c>
      <c r="AO1344" s="13">
        <f t="shared" si="1710"/>
        <v>1.4234615967325514E-3</v>
      </c>
      <c r="AP1344" s="13">
        <f t="shared" si="1711"/>
        <v>2.2539963212261208E-4</v>
      </c>
      <c r="AQ1344" s="13">
        <f t="shared" si="1712"/>
        <v>2.6768369240322954E-5</v>
      </c>
      <c r="AR1344" s="13">
        <f t="shared" si="1713"/>
        <v>2.3650376876287647E-5</v>
      </c>
      <c r="AS1344" s="13">
        <f t="shared" si="1714"/>
        <v>3.9444170222081206E-5</v>
      </c>
      <c r="AT1344" s="13">
        <f t="shared" si="1715"/>
        <v>3.2892553312087767E-5</v>
      </c>
      <c r="AU1344" s="13">
        <f t="shared" si="1716"/>
        <v>1.8286100029434633E-5</v>
      </c>
      <c r="AV1344" s="13">
        <f t="shared" si="1717"/>
        <v>7.6244032603788437E-6</v>
      </c>
      <c r="AW1344" s="13">
        <f t="shared" si="1718"/>
        <v>5.5969518815942712E-8</v>
      </c>
      <c r="AX1344" s="13">
        <f t="shared" si="1719"/>
        <v>3.5068069076687465E-3</v>
      </c>
      <c r="AY1344" s="13">
        <f t="shared" si="1720"/>
        <v>1.6658678858522409E-3</v>
      </c>
      <c r="AZ1344" s="13">
        <f t="shared" si="1721"/>
        <v>3.9567559409175654E-4</v>
      </c>
      <c r="BA1344" s="13">
        <f t="shared" si="1722"/>
        <v>6.2653698247213438E-5</v>
      </c>
      <c r="BB1344" s="13">
        <f t="shared" si="1723"/>
        <v>7.440727889213507E-6</v>
      </c>
      <c r="BC1344" s="13">
        <f t="shared" si="1724"/>
        <v>7.069262702146343E-7</v>
      </c>
      <c r="BD1344" s="13">
        <f t="shared" si="1725"/>
        <v>1.8724728014133934E-6</v>
      </c>
      <c r="BE1344" s="13">
        <f t="shared" si="1726"/>
        <v>3.1229158123572581E-6</v>
      </c>
      <c r="BF1344" s="13">
        <f t="shared" si="1727"/>
        <v>2.6042042276153404E-6</v>
      </c>
      <c r="BG1344" s="13">
        <f t="shared" si="1728"/>
        <v>1.4477665674482741E-6</v>
      </c>
      <c r="BH1344" s="13">
        <f t="shared" si="1729"/>
        <v>6.0364736709041125E-7</v>
      </c>
      <c r="BI1344" s="13">
        <f t="shared" si="1730"/>
        <v>2.0135298161356634E-7</v>
      </c>
      <c r="BJ1344" s="14">
        <f t="shared" si="1731"/>
        <v>0.66704012648101596</v>
      </c>
      <c r="BK1344" s="14">
        <f t="shared" si="1732"/>
        <v>0.2320506896833664</v>
      </c>
      <c r="BL1344" s="14">
        <f t="shared" si="1733"/>
        <v>9.8792413331415807E-2</v>
      </c>
      <c r="BM1344" s="14">
        <f t="shared" si="1734"/>
        <v>0.36023666705745755</v>
      </c>
      <c r="BN1344" s="14">
        <f t="shared" si="1735"/>
        <v>0.63807684404501352</v>
      </c>
    </row>
    <row r="1345" spans="1:66" x14ac:dyDescent="0.25">
      <c r="A1345" t="s">
        <v>143</v>
      </c>
      <c r="B1345" t="s">
        <v>159</v>
      </c>
      <c r="C1345" t="s">
        <v>155</v>
      </c>
      <c r="D1345" s="7" t="s">
        <v>509</v>
      </c>
      <c r="E1345" s="10">
        <f>VLOOKUP(A1345,home!$A$2:$E$405,3,FALSE)</f>
        <v>1.12121212121212</v>
      </c>
      <c r="F1345" s="10">
        <f>VLOOKUP(B1345,home!$B$2:$E$405,3,FALSE)</f>
        <v>1.19</v>
      </c>
      <c r="G1345" s="10">
        <f>VLOOKUP(C1345,away!$B$2:$E$405,4,FALSE)</f>
        <v>1.43</v>
      </c>
      <c r="H1345" s="10">
        <f>VLOOKUP(A1345,away!$A$2:$E$405,3,FALSE)</f>
        <v>1.0505050505050499</v>
      </c>
      <c r="I1345" s="10">
        <f>VLOOKUP(C1345,away!$B$2:$E$405,3,FALSE)</f>
        <v>0.89</v>
      </c>
      <c r="J1345" s="10">
        <f>VLOOKUP(B1345,home!$B$2:$E$405,4,FALSE)</f>
        <v>0.79</v>
      </c>
      <c r="K1345" s="12">
        <f t="shared" si="1680"/>
        <v>1.9079666666666644</v>
      </c>
      <c r="L1345" s="12">
        <f t="shared" si="1681"/>
        <v>0.73861010101010061</v>
      </c>
      <c r="M1345" s="13">
        <f t="shared" si="1682"/>
        <v>7.0893483013233463E-2</v>
      </c>
      <c r="N1345" s="13">
        <f t="shared" si="1683"/>
        <v>0.1352624024731488</v>
      </c>
      <c r="O1345" s="13">
        <f t="shared" si="1684"/>
        <v>5.2362642649362211E-2</v>
      </c>
      <c r="P1345" s="13">
        <f t="shared" si="1685"/>
        <v>9.9906176753561324E-2</v>
      </c>
      <c r="Q1345" s="13">
        <f t="shared" si="1686"/>
        <v>0.1290380775860093</v>
      </c>
      <c r="R1345" s="13">
        <f t="shared" si="1687"/>
        <v>1.9337788388200609E-2</v>
      </c>
      <c r="S1345" s="13">
        <f t="shared" si="1688"/>
        <v>3.519803136083282E-2</v>
      </c>
      <c r="T1345" s="13">
        <f t="shared" si="1689"/>
        <v>9.5308827519951525E-2</v>
      </c>
      <c r="U1345" s="13">
        <f t="shared" si="1690"/>
        <v>3.6895855651740445E-2</v>
      </c>
      <c r="V1345" s="13">
        <f t="shared" si="1691"/>
        <v>5.5113994702546227E-3</v>
      </c>
      <c r="W1345" s="13">
        <f t="shared" si="1692"/>
        <v>8.2066783588284203E-2</v>
      </c>
      <c r="X1345" s="13">
        <f t="shared" si="1693"/>
        <v>6.0615355315716657E-2</v>
      </c>
      <c r="Y1345" s="13">
        <f t="shared" si="1694"/>
        <v>2.2385556856252306E-2</v>
      </c>
      <c r="Z1345" s="13">
        <f t="shared" si="1695"/>
        <v>4.7610286115736021E-3</v>
      </c>
      <c r="AA1345" s="13">
        <f t="shared" si="1696"/>
        <v>9.0838838899287011E-3</v>
      </c>
      <c r="AB1345" s="13">
        <f t="shared" si="1697"/>
        <v>8.6658738329271415E-3</v>
      </c>
      <c r="AC1345" s="13">
        <f t="shared" si="1698"/>
        <v>4.8543147606032385E-4</v>
      </c>
      <c r="AD1345" s="13">
        <f t="shared" si="1699"/>
        <v>3.9145171881748285E-2</v>
      </c>
      <c r="AE1345" s="13">
        <f t="shared" si="1700"/>
        <v>2.891301935763585E-2</v>
      </c>
      <c r="AF1345" s="13">
        <f t="shared" si="1701"/>
        <v>1.0677724074125204E-2</v>
      </c>
      <c r="AG1345" s="13">
        <f t="shared" si="1702"/>
        <v>2.6288916189825336E-3</v>
      </c>
      <c r="AH1345" s="13">
        <f t="shared" si="1703"/>
        <v>8.7913595592658904E-4</v>
      </c>
      <c r="AI1345" s="13">
        <f t="shared" si="1704"/>
        <v>1.6773620993760655E-3</v>
      </c>
      <c r="AJ1345" s="13">
        <f t="shared" si="1705"/>
        <v>1.6001754867697754E-3</v>
      </c>
      <c r="AK1345" s="13">
        <f t="shared" si="1706"/>
        <v>1.0176938298579452E-3</v>
      </c>
      <c r="AL1345" s="13">
        <f t="shared" si="1707"/>
        <v>2.7363645168892057E-5</v>
      </c>
      <c r="AM1345" s="13">
        <f t="shared" si="1708"/>
        <v>1.4937536622262586E-2</v>
      </c>
      <c r="AN1345" s="13">
        <f t="shared" si="1709"/>
        <v>1.1033015433411446E-2</v>
      </c>
      <c r="AO1345" s="13">
        <f t="shared" si="1710"/>
        <v>4.0745483218590124E-3</v>
      </c>
      <c r="AP1345" s="13">
        <f t="shared" si="1711"/>
        <v>1.0031675158596073E-3</v>
      </c>
      <c r="AQ1345" s="13">
        <f t="shared" si="1712"/>
        <v>1.85237415054779E-4</v>
      </c>
      <c r="AR1345" s="13">
        <f t="shared" si="1713"/>
        <v>1.2986773944170991E-4</v>
      </c>
      <c r="AS1345" s="13">
        <f t="shared" si="1714"/>
        <v>2.4778331793013411E-4</v>
      </c>
      <c r="AT1345" s="13">
        <f t="shared" si="1715"/>
        <v>2.3638115558338222E-4</v>
      </c>
      <c r="AU1345" s="13">
        <f t="shared" si="1716"/>
        <v>1.5033578849374664E-4</v>
      </c>
      <c r="AV1345" s="13">
        <f t="shared" si="1717"/>
        <v>7.1708918313279638E-5</v>
      </c>
      <c r="AW1345" s="13">
        <f t="shared" si="1718"/>
        <v>1.0711677163277772E-6</v>
      </c>
      <c r="AX1345" s="13">
        <f t="shared" si="1719"/>
        <v>4.7500536595649293E-3</v>
      </c>
      <c r="AY1345" s="13">
        <f t="shared" si="1720"/>
        <v>3.50843761329465E-3</v>
      </c>
      <c r="AZ1345" s="13">
        <f t="shared" si="1721"/>
        <v>1.2956837299715987E-3</v>
      </c>
      <c r="BA1345" s="13">
        <f t="shared" si="1722"/>
        <v>3.1900169689048891E-4</v>
      </c>
      <c r="BB1345" s="13">
        <f t="shared" si="1723"/>
        <v>5.8904468890669351E-5</v>
      </c>
      <c r="BC1345" s="13">
        <f t="shared" si="1724"/>
        <v>8.7014871434567262E-6</v>
      </c>
      <c r="BD1345" s="13">
        <f t="shared" si="1725"/>
        <v>1.5986937357832459E-5</v>
      </c>
      <c r="BE1345" s="13">
        <f t="shared" si="1726"/>
        <v>3.0502543580832361E-5</v>
      </c>
      <c r="BF1345" s="13">
        <f t="shared" si="1727"/>
        <v>2.9098918200387703E-5</v>
      </c>
      <c r="BG1345" s="13">
        <f t="shared" si="1728"/>
        <v>1.8506588654133218E-5</v>
      </c>
      <c r="BH1345" s="13">
        <f t="shared" si="1729"/>
        <v>8.8274885664494179E-6</v>
      </c>
      <c r="BI1345" s="13">
        <f t="shared" si="1730"/>
        <v>3.3685107870333183E-6</v>
      </c>
      <c r="BJ1345" s="14">
        <f t="shared" si="1731"/>
        <v>0.64721609823605786</v>
      </c>
      <c r="BK1345" s="14">
        <f t="shared" si="1732"/>
        <v>0.21553032333240607</v>
      </c>
      <c r="BL1345" s="14">
        <f t="shared" si="1733"/>
        <v>0.1324627796909984</v>
      </c>
      <c r="BM1345" s="14">
        <f t="shared" si="1734"/>
        <v>0.48966229256194199</v>
      </c>
      <c r="BN1345" s="14">
        <f t="shared" si="1735"/>
        <v>0.50680057086351571</v>
      </c>
    </row>
    <row r="1346" spans="1:66" x14ac:dyDescent="0.25">
      <c r="A1346" t="s">
        <v>143</v>
      </c>
      <c r="B1346" t="s">
        <v>452</v>
      </c>
      <c r="C1346" t="s">
        <v>156</v>
      </c>
      <c r="D1346" s="7" t="s">
        <v>509</v>
      </c>
      <c r="E1346" s="10">
        <f>VLOOKUP(A1346,home!$A$2:$E$405,3,FALSE)</f>
        <v>1.12121212121212</v>
      </c>
      <c r="F1346" s="10">
        <f>VLOOKUP(B1346,home!$B$2:$E$405,3,FALSE)</f>
        <v>0.89</v>
      </c>
      <c r="G1346" s="10">
        <f>VLOOKUP(C1346,away!$B$2:$E$405,4,FALSE)</f>
        <v>0.74</v>
      </c>
      <c r="H1346" s="10">
        <f>VLOOKUP(A1346,away!$A$2:$E$405,3,FALSE)</f>
        <v>1.0505050505050499</v>
      </c>
      <c r="I1346" s="10">
        <f>VLOOKUP(C1346,away!$B$2:$E$405,3,FALSE)</f>
        <v>0.74</v>
      </c>
      <c r="J1346" s="10">
        <f>VLOOKUP(B1346,home!$B$2:$E$405,4,FALSE)</f>
        <v>1.1399999999999999</v>
      </c>
      <c r="K1346" s="12">
        <f t="shared" si="1680"/>
        <v>0.73843030303030222</v>
      </c>
      <c r="L1346" s="12">
        <f t="shared" si="1681"/>
        <v>0.88620606060606</v>
      </c>
      <c r="M1346" s="13">
        <f t="shared" si="1682"/>
        <v>0.19698329247025506</v>
      </c>
      <c r="N1346" s="13">
        <f t="shared" si="1683"/>
        <v>0.14545843235071712</v>
      </c>
      <c r="O1346" s="13">
        <f t="shared" si="1684"/>
        <v>0.17456778762527608</v>
      </c>
      <c r="P1346" s="13">
        <f t="shared" si="1685"/>
        <v>0.12890614431546207</v>
      </c>
      <c r="Q1346" s="13">
        <f t="shared" si="1686"/>
        <v>5.3705457139526361E-2</v>
      </c>
      <c r="R1346" s="13">
        <f t="shared" si="1687"/>
        <v>7.7351515690055606E-2</v>
      </c>
      <c r="S1346" s="13">
        <f t="shared" si="1688"/>
        <v>2.1089090645578359E-2</v>
      </c>
      <c r="T1346" s="13">
        <f t="shared" si="1689"/>
        <v>4.7594101604667254E-2</v>
      </c>
      <c r="U1346" s="13">
        <f t="shared" si="1690"/>
        <v>5.7118703170860943E-2</v>
      </c>
      <c r="V1346" s="13">
        <f t="shared" si="1691"/>
        <v>1.5334145168407495E-3</v>
      </c>
      <c r="W1346" s="13">
        <f t="shared" si="1692"/>
        <v>1.321924566330712E-2</v>
      </c>
      <c r="X1346" s="13">
        <f t="shared" si="1693"/>
        <v>1.1714975623463145E-2</v>
      </c>
      <c r="Y1346" s="13">
        <f t="shared" si="1694"/>
        <v>5.1909411986826469E-3</v>
      </c>
      <c r="Z1346" s="13">
        <f t="shared" si="1695"/>
        <v>2.2849794000530679E-2</v>
      </c>
      <c r="AA1346" s="13">
        <f t="shared" si="1696"/>
        <v>1.6872980307991853E-2</v>
      </c>
      <c r="AB1346" s="13">
        <f t="shared" si="1697"/>
        <v>6.2297599809273711E-3</v>
      </c>
      <c r="AC1346" s="13">
        <f t="shared" si="1698"/>
        <v>6.2716788859500062E-5</v>
      </c>
      <c r="AD1346" s="13">
        <f t="shared" si="1699"/>
        <v>2.4403728952469713E-3</v>
      </c>
      <c r="AE1346" s="13">
        <f t="shared" si="1700"/>
        <v>2.1626732499066231E-3</v>
      </c>
      <c r="AF1346" s="13">
        <f t="shared" si="1701"/>
        <v>9.5828707058892679E-4</v>
      </c>
      <c r="AG1346" s="13">
        <f t="shared" si="1702"/>
        <v>2.8307993658544477E-4</v>
      </c>
      <c r="AH1346" s="13">
        <f t="shared" si="1703"/>
        <v>5.0624064817175679E-3</v>
      </c>
      <c r="AI1346" s="13">
        <f t="shared" si="1704"/>
        <v>3.7382343523572705E-3</v>
      </c>
      <c r="AJ1346" s="13">
        <f t="shared" si="1705"/>
        <v>1.3802127628047319E-3</v>
      </c>
      <c r="AK1346" s="13">
        <f t="shared" si="1706"/>
        <v>3.3973030956139632E-4</v>
      </c>
      <c r="AL1346" s="13">
        <f t="shared" si="1707"/>
        <v>1.641678202113689E-6</v>
      </c>
      <c r="AM1346" s="13">
        <f t="shared" si="1708"/>
        <v>3.6040905930883146E-4</v>
      </c>
      <c r="AN1346" s="13">
        <f t="shared" si="1709"/>
        <v>3.1939669265681532E-4</v>
      </c>
      <c r="AO1346" s="13">
        <f t="shared" si="1710"/>
        <v>1.415256423850004E-4</v>
      </c>
      <c r="AP1346" s="13">
        <f t="shared" si="1711"/>
        <v>4.1806960670917754E-5</v>
      </c>
      <c r="AQ1346" s="13">
        <f t="shared" si="1712"/>
        <v>9.2623954805216242E-6</v>
      </c>
      <c r="AR1346" s="13">
        <f t="shared" si="1713"/>
        <v>8.9726706106990227E-4</v>
      </c>
      <c r="AS1346" s="13">
        <f t="shared" si="1714"/>
        <v>6.625691878049567E-4</v>
      </c>
      <c r="AT1346" s="13">
        <f t="shared" si="1715"/>
        <v>2.4463058306467762E-4</v>
      </c>
      <c r="AU1346" s="13">
        <f t="shared" si="1716"/>
        <v>6.0214211860976472E-5</v>
      </c>
      <c r="AV1346" s="13">
        <f t="shared" si="1717"/>
        <v>1.1115999677807918E-5</v>
      </c>
      <c r="AW1346" s="13">
        <f t="shared" si="1718"/>
        <v>2.9842125834263449E-8</v>
      </c>
      <c r="AX1346" s="13">
        <f t="shared" si="1719"/>
        <v>4.4356161813381081E-5</v>
      </c>
      <c r="AY1346" s="13">
        <f t="shared" si="1720"/>
        <v>3.9308699424241394E-5</v>
      </c>
      <c r="AZ1346" s="13">
        <f t="shared" si="1721"/>
        <v>1.7417803832152329E-5</v>
      </c>
      <c r="BA1346" s="13">
        <f t="shared" si="1722"/>
        <v>5.1452544395002857E-6</v>
      </c>
      <c r="BB1346" s="13">
        <f t="shared" si="1723"/>
        <v>1.1399389169113471E-6</v>
      </c>
      <c r="BC1346" s="13">
        <f t="shared" si="1724"/>
        <v>2.0204415537750878E-7</v>
      </c>
      <c r="BD1346" s="13">
        <f t="shared" si="1725"/>
        <v>1.3252725125038916E-4</v>
      </c>
      <c r="BE1346" s="13">
        <f t="shared" si="1726"/>
        <v>9.7862138300597881E-5</v>
      </c>
      <c r="BF1346" s="13">
        <f t="shared" si="1727"/>
        <v>3.6132184220251906E-5</v>
      </c>
      <c r="BG1346" s="13">
        <f t="shared" si="1728"/>
        <v>8.8936999143024403E-6</v>
      </c>
      <c r="BH1346" s="13">
        <f t="shared" si="1729"/>
        <v>1.6418443806947309E-6</v>
      </c>
      <c r="BI1346" s="13">
        <f t="shared" si="1730"/>
        <v>2.4247752871300186E-7</v>
      </c>
      <c r="BJ1346" s="14">
        <f t="shared" si="1731"/>
        <v>0.2837075373857752</v>
      </c>
      <c r="BK1346" s="14">
        <f t="shared" si="1732"/>
        <v>0.34861560911462208</v>
      </c>
      <c r="BL1346" s="14">
        <f t="shared" si="1733"/>
        <v>0.34481442732062612</v>
      </c>
      <c r="BM1346" s="14">
        <f t="shared" si="1734"/>
        <v>0.22297545937296345</v>
      </c>
      <c r="BN1346" s="14">
        <f t="shared" si="1735"/>
        <v>0.77697262959129232</v>
      </c>
    </row>
    <row r="1347" spans="1:66" x14ac:dyDescent="0.25">
      <c r="A1347" t="s">
        <v>143</v>
      </c>
      <c r="B1347" t="s">
        <v>158</v>
      </c>
      <c r="C1347" t="s">
        <v>145</v>
      </c>
      <c r="D1347" s="7" t="s">
        <v>509</v>
      </c>
      <c r="E1347" s="10">
        <f>VLOOKUP(A1347,home!$A$2:$E$405,3,FALSE)</f>
        <v>1.12121212121212</v>
      </c>
      <c r="F1347" s="10">
        <f>VLOOKUP(B1347,home!$B$2:$E$405,3,FALSE)</f>
        <v>0.71</v>
      </c>
      <c r="G1347" s="10">
        <f>VLOOKUP(C1347,away!$B$2:$E$405,4,FALSE)</f>
        <v>1.78</v>
      </c>
      <c r="H1347" s="10">
        <f>VLOOKUP(A1347,away!$A$2:$E$405,3,FALSE)</f>
        <v>1.0505050505050499</v>
      </c>
      <c r="I1347" s="10">
        <f>VLOOKUP(C1347,away!$B$2:$E$405,3,FALSE)</f>
        <v>0.36</v>
      </c>
      <c r="J1347" s="10">
        <f>VLOOKUP(B1347,home!$B$2:$E$405,4,FALSE)</f>
        <v>0.95</v>
      </c>
      <c r="K1347" s="12">
        <f t="shared" si="1680"/>
        <v>1.4169878787878771</v>
      </c>
      <c r="L1347" s="12">
        <f t="shared" si="1681"/>
        <v>0.35927272727272702</v>
      </c>
      <c r="M1347" s="13">
        <f t="shared" si="1682"/>
        <v>0.16926993224470716</v>
      </c>
      <c r="N1347" s="13">
        <f t="shared" si="1683"/>
        <v>0.2398534422339953</v>
      </c>
      <c r="O1347" s="13">
        <f t="shared" si="1684"/>
        <v>6.0814070202825671E-2</v>
      </c>
      <c r="P1347" s="13">
        <f t="shared" si="1685"/>
        <v>8.6172800337158989E-2</v>
      </c>
      <c r="Q1347" s="13">
        <f t="shared" si="1686"/>
        <v>0.16993471016555983</v>
      </c>
      <c r="R1347" s="13">
        <f t="shared" si="1687"/>
        <v>1.0924418429162129E-2</v>
      </c>
      <c r="S1347" s="13">
        <f t="shared" si="1688"/>
        <v>1.096732216329587E-2</v>
      </c>
      <c r="T1347" s="13">
        <f t="shared" si="1689"/>
        <v>6.1052906779481102E-2</v>
      </c>
      <c r="U1347" s="13">
        <f t="shared" si="1690"/>
        <v>1.5479768496929639E-2</v>
      </c>
      <c r="V1347" s="13">
        <f t="shared" si="1691"/>
        <v>6.2036669969026516E-4</v>
      </c>
      <c r="W1347" s="13">
        <f t="shared" si="1692"/>
        <v>8.0265141496643141E-2</v>
      </c>
      <c r="X1347" s="13">
        <f t="shared" si="1693"/>
        <v>2.8837076290430318E-2</v>
      </c>
      <c r="Y1347" s="13">
        <f t="shared" si="1694"/>
        <v>5.1801875227172967E-3</v>
      </c>
      <c r="Z1347" s="13">
        <f t="shared" si="1695"/>
        <v>1.3082818676378402E-3</v>
      </c>
      <c r="AA1347" s="13">
        <f t="shared" si="1696"/>
        <v>1.8538195484807851E-3</v>
      </c>
      <c r="AB1347" s="13">
        <f t="shared" si="1697"/>
        <v>1.3134199148286442E-3</v>
      </c>
      <c r="AC1347" s="13">
        <f t="shared" si="1698"/>
        <v>1.973871519859925E-5</v>
      </c>
      <c r="AD1347" s="13">
        <f t="shared" si="1699"/>
        <v>2.8433683147484286E-2</v>
      </c>
      <c r="AE1347" s="13">
        <f t="shared" si="1700"/>
        <v>1.0215446890805259E-2</v>
      </c>
      <c r="AF1347" s="13">
        <f t="shared" si="1701"/>
        <v>1.8350657323846524E-3</v>
      </c>
      <c r="AG1347" s="13">
        <f t="shared" si="1702"/>
        <v>2.1976302346618615E-4</v>
      </c>
      <c r="AH1347" s="13">
        <f t="shared" si="1703"/>
        <v>1.175074986569259E-4</v>
      </c>
      <c r="AI1347" s="13">
        <f t="shared" si="1704"/>
        <v>1.6650670126354674E-4</v>
      </c>
      <c r="AJ1347" s="13">
        <f t="shared" si="1705"/>
        <v>1.1796898871369995E-4</v>
      </c>
      <c r="AK1347" s="13">
        <f t="shared" si="1706"/>
        <v>5.5720209026725584E-5</v>
      </c>
      <c r="AL1347" s="13">
        <f t="shared" si="1707"/>
        <v>4.0194743181250971E-7</v>
      </c>
      <c r="AM1347" s="13">
        <f t="shared" si="1708"/>
        <v>8.0580368738560719E-3</v>
      </c>
      <c r="AN1347" s="13">
        <f t="shared" si="1709"/>
        <v>2.895032884134471E-3</v>
      </c>
      <c r="AO1347" s="13">
        <f t="shared" si="1710"/>
        <v>5.2005317991361008E-4</v>
      </c>
      <c r="AP1347" s="13">
        <f t="shared" si="1711"/>
        <v>6.2280308091472304E-5</v>
      </c>
      <c r="AQ1347" s="13">
        <f t="shared" si="1712"/>
        <v>5.5939040358522357E-6</v>
      </c>
      <c r="AR1347" s="13">
        <f t="shared" si="1713"/>
        <v>8.4434479034940219E-6</v>
      </c>
      <c r="AS1347" s="13">
        <f t="shared" si="1714"/>
        <v>1.1964263334427941E-5</v>
      </c>
      <c r="AT1347" s="13">
        <f t="shared" si="1715"/>
        <v>8.4766080617553135E-6</v>
      </c>
      <c r="AU1347" s="13">
        <f t="shared" si="1716"/>
        <v>4.0037502922476277E-6</v>
      </c>
      <c r="AV1347" s="13">
        <f t="shared" si="1717"/>
        <v>1.418316408452077E-6</v>
      </c>
      <c r="AW1347" s="13">
        <f t="shared" si="1718"/>
        <v>5.6840402335634682E-9</v>
      </c>
      <c r="AX1347" s="13">
        <f t="shared" si="1719"/>
        <v>1.9030234295133021E-3</v>
      </c>
      <c r="AY1347" s="13">
        <f t="shared" si="1720"/>
        <v>6.8370441758514229E-4</v>
      </c>
      <c r="AZ1347" s="13">
        <f t="shared" si="1721"/>
        <v>1.2281817537711275E-4</v>
      </c>
      <c r="BA1347" s="13">
        <f t="shared" si="1722"/>
        <v>1.4708406942131799E-5</v>
      </c>
      <c r="BB1347" s="13">
        <f t="shared" si="1723"/>
        <v>1.3210823689842005E-6</v>
      </c>
      <c r="BC1347" s="13">
        <f t="shared" si="1724"/>
        <v>9.4925773131373827E-8</v>
      </c>
      <c r="BD1347" s="13">
        <f t="shared" si="1725"/>
        <v>5.0558342597891406E-7</v>
      </c>
      <c r="BE1347" s="13">
        <f t="shared" si="1726"/>
        <v>7.1640558632816912E-7</v>
      </c>
      <c r="BF1347" s="13">
        <f t="shared" si="1727"/>
        <v>5.0756901606146893E-7</v>
      </c>
      <c r="BG1347" s="13">
        <f t="shared" si="1728"/>
        <v>2.3973971446913039E-7</v>
      </c>
      <c r="BH1347" s="13">
        <f t="shared" si="1729"/>
        <v>8.4927067366706075E-8</v>
      </c>
      <c r="BI1347" s="13">
        <f t="shared" si="1730"/>
        <v>2.4068125007924792E-8</v>
      </c>
      <c r="BJ1347" s="14">
        <f t="shared" si="1731"/>
        <v>0.6400940908705588</v>
      </c>
      <c r="BK1347" s="14">
        <f t="shared" si="1732"/>
        <v>0.26773426652506788</v>
      </c>
      <c r="BL1347" s="14">
        <f t="shared" si="1733"/>
        <v>9.0879584668823343E-2</v>
      </c>
      <c r="BM1347" s="14">
        <f t="shared" si="1734"/>
        <v>0.26236315158513368</v>
      </c>
      <c r="BN1347" s="14">
        <f t="shared" si="1735"/>
        <v>0.73696937361340908</v>
      </c>
    </row>
    <row r="1348" spans="1:66" x14ac:dyDescent="0.25">
      <c r="A1348" t="s">
        <v>143</v>
      </c>
      <c r="B1348" t="s">
        <v>147</v>
      </c>
      <c r="C1348" t="s">
        <v>152</v>
      </c>
      <c r="D1348" s="7" t="s">
        <v>509</v>
      </c>
      <c r="E1348" s="10">
        <f>VLOOKUP(A1348,home!$A$2:$E$405,3,FALSE)</f>
        <v>1.12121212121212</v>
      </c>
      <c r="F1348" s="10">
        <f>VLOOKUP(B1348,home!$B$2:$E$405,3,FALSE)</f>
        <v>0.71</v>
      </c>
      <c r="G1348" s="10">
        <f>VLOOKUP(C1348,away!$B$2:$E$405,4,FALSE)</f>
        <v>0.54</v>
      </c>
      <c r="H1348" s="10">
        <f>VLOOKUP(A1348,away!$A$2:$E$405,3,FALSE)</f>
        <v>1.0505050505050499</v>
      </c>
      <c r="I1348" s="10">
        <f>VLOOKUP(C1348,away!$B$2:$E$405,3,FALSE)</f>
        <v>1.25</v>
      </c>
      <c r="J1348" s="10">
        <f>VLOOKUP(B1348,home!$B$2:$E$405,4,FALSE)</f>
        <v>0.38</v>
      </c>
      <c r="K1348" s="12">
        <f t="shared" si="1680"/>
        <v>0.4298727272727268</v>
      </c>
      <c r="L1348" s="12">
        <f t="shared" si="1681"/>
        <v>0.49898989898989876</v>
      </c>
      <c r="M1348" s="13">
        <f t="shared" si="1682"/>
        <v>0.3950027206976337</v>
      </c>
      <c r="N1348" s="13">
        <f t="shared" si="1683"/>
        <v>0.16980089682643895</v>
      </c>
      <c r="O1348" s="13">
        <f t="shared" si="1684"/>
        <v>0.19710236770164744</v>
      </c>
      <c r="P1348" s="13">
        <f t="shared" si="1685"/>
        <v>8.4728932355818992E-2</v>
      </c>
      <c r="Q1348" s="13">
        <f t="shared" si="1686"/>
        <v>3.6496387306068107E-2</v>
      </c>
      <c r="R1348" s="13">
        <f t="shared" si="1687"/>
        <v>4.9176045275057464E-2</v>
      </c>
      <c r="S1348" s="13">
        <f t="shared" si="1688"/>
        <v>4.5436345131229612E-3</v>
      </c>
      <c r="T1348" s="13">
        <f t="shared" si="1689"/>
        <v>1.8211328615351147E-2</v>
      </c>
      <c r="U1348" s="13">
        <f t="shared" si="1690"/>
        <v>2.1139440698876039E-2</v>
      </c>
      <c r="V1348" s="13">
        <f t="shared" si="1691"/>
        <v>1.0829104069405254E-4</v>
      </c>
      <c r="W1348" s="13">
        <f t="shared" si="1692"/>
        <v>5.2296005156204093E-3</v>
      </c>
      <c r="X1348" s="13">
        <f t="shared" si="1693"/>
        <v>2.6095178330469504E-3</v>
      </c>
      <c r="Y1348" s="13">
        <f t="shared" si="1694"/>
        <v>6.5106151996221866E-4</v>
      </c>
      <c r="Z1348" s="13">
        <f t="shared" si="1695"/>
        <v>8.1794499548412079E-3</v>
      </c>
      <c r="AA1348" s="13">
        <f t="shared" si="1696"/>
        <v>3.5161224596783718E-3</v>
      </c>
      <c r="AB1348" s="13">
        <f t="shared" si="1697"/>
        <v>7.5574257558341503E-4</v>
      </c>
      <c r="AC1348" s="13">
        <f t="shared" si="1698"/>
        <v>1.4517913075229134E-6</v>
      </c>
      <c r="AD1348" s="13">
        <f t="shared" si="1699"/>
        <v>5.6201565904915067E-4</v>
      </c>
      <c r="AE1348" s="13">
        <f t="shared" si="1700"/>
        <v>2.8044013693967712E-4</v>
      </c>
      <c r="AF1348" s="13">
        <f t="shared" si="1701"/>
        <v>6.9968397802121422E-5</v>
      </c>
      <c r="AG1348" s="13">
        <f t="shared" si="1702"/>
        <v>1.1637841250588546E-5</v>
      </c>
      <c r="AH1348" s="13">
        <f t="shared" si="1703"/>
        <v>1.0203657266897861E-3</v>
      </c>
      <c r="AI1348" s="13">
        <f t="shared" si="1704"/>
        <v>4.3862739774775609E-4</v>
      </c>
      <c r="AJ1348" s="13">
        <f t="shared" si="1705"/>
        <v>9.427697786318351E-5</v>
      </c>
      <c r="AK1348" s="13">
        <f t="shared" si="1706"/>
        <v>1.3509033864359066E-5</v>
      </c>
      <c r="AL1348" s="13">
        <f t="shared" si="1707"/>
        <v>1.2456494200609377E-8</v>
      </c>
      <c r="AM1348" s="13">
        <f t="shared" si="1708"/>
        <v>4.8319040825087481E-5</v>
      </c>
      <c r="AN1348" s="13">
        <f t="shared" si="1709"/>
        <v>2.4110713300599194E-5</v>
      </c>
      <c r="AO1348" s="13">
        <f t="shared" si="1710"/>
        <v>6.0155011972202009E-6</v>
      </c>
      <c r="AP1348" s="13">
        <f t="shared" si="1711"/>
        <v>1.0005581115915081E-6</v>
      </c>
      <c r="AQ1348" s="13">
        <f t="shared" si="1712"/>
        <v>1.2481709775914257E-7</v>
      </c>
      <c r="AR1348" s="13">
        <f t="shared" si="1713"/>
        <v>1.0183043817873824E-4</v>
      </c>
      <c r="AS1348" s="13">
        <f t="shared" si="1714"/>
        <v>4.3774128179271001E-5</v>
      </c>
      <c r="AT1348" s="13">
        <f t="shared" si="1715"/>
        <v>9.4086519322045745E-6</v>
      </c>
      <c r="AU1348" s="13">
        <f t="shared" si="1716"/>
        <v>1.3481742886855308E-6</v>
      </c>
      <c r="AV1348" s="13">
        <f t="shared" si="1717"/>
        <v>1.4488583957905434E-7</v>
      </c>
      <c r="AW1348" s="13">
        <f t="shared" si="1718"/>
        <v>7.4220688112536229E-11</v>
      </c>
      <c r="AX1348" s="13">
        <f t="shared" si="1719"/>
        <v>3.4618396431137633E-6</v>
      </c>
      <c r="AY1348" s="13">
        <f t="shared" si="1720"/>
        <v>1.727423013836564E-6</v>
      </c>
      <c r="AZ1348" s="13">
        <f t="shared" si="1721"/>
        <v>4.3098331759356678E-7</v>
      </c>
      <c r="BA1348" s="13">
        <f t="shared" si="1722"/>
        <v>7.1685440704115147E-8</v>
      </c>
      <c r="BB1348" s="13">
        <f t="shared" si="1723"/>
        <v>8.9425777039981945E-9</v>
      </c>
      <c r="BC1348" s="13">
        <f t="shared" si="1724"/>
        <v>8.9245118904547626E-10</v>
      </c>
      <c r="BD1348" s="13">
        <f t="shared" si="1725"/>
        <v>8.4687266768176228E-6</v>
      </c>
      <c r="BE1348" s="13">
        <f t="shared" si="1726"/>
        <v>3.6404746330908874E-6</v>
      </c>
      <c r="BF1348" s="13">
        <f t="shared" si="1727"/>
        <v>7.8247037954697962E-7</v>
      </c>
      <c r="BG1348" s="13">
        <f t="shared" si="1728"/>
        <v>1.1212089202199531E-7</v>
      </c>
      <c r="BH1348" s="13">
        <f t="shared" si="1729"/>
        <v>1.2049428409436505E-8</v>
      </c>
      <c r="BI1348" s="13">
        <f t="shared" si="1730"/>
        <v>1.035944130488389E-9</v>
      </c>
      <c r="BJ1348" s="14">
        <f t="shared" si="1731"/>
        <v>0.23400812704850571</v>
      </c>
      <c r="BK1348" s="14">
        <f t="shared" si="1732"/>
        <v>0.48438677027808524</v>
      </c>
      <c r="BL1348" s="14">
        <f t="shared" si="1733"/>
        <v>0.27342602100338032</v>
      </c>
      <c r="BM1348" s="14">
        <f t="shared" si="1734"/>
        <v>6.7691290773354687E-2</v>
      </c>
      <c r="BN1348" s="14">
        <f t="shared" si="1735"/>
        <v>0.93230735016266475</v>
      </c>
    </row>
    <row r="1349" spans="1:66" x14ac:dyDescent="0.25">
      <c r="A1349" t="s">
        <v>28</v>
      </c>
      <c r="B1349" t="s">
        <v>29</v>
      </c>
      <c r="C1349" t="s">
        <v>279</v>
      </c>
      <c r="D1349" s="7" t="s">
        <v>509</v>
      </c>
      <c r="E1349" s="10">
        <f>VLOOKUP(A1349,home!$A$2:$E$405,3,FALSE)</f>
        <v>1.4098360655737701</v>
      </c>
      <c r="F1349" s="10">
        <f>VLOOKUP(B1349,home!$B$2:$E$405,3,FALSE)</f>
        <v>1.24</v>
      </c>
      <c r="G1349" s="10">
        <f>VLOOKUP(C1349,away!$B$2:$E$405,4,FALSE)</f>
        <v>0.71</v>
      </c>
      <c r="H1349" s="10">
        <f>VLOOKUP(A1349,away!$A$2:$E$405,3,FALSE)</f>
        <v>1.1147540983606601</v>
      </c>
      <c r="I1349" s="10">
        <f>VLOOKUP(C1349,away!$B$2:$E$405,3,FALSE)</f>
        <v>0.53</v>
      </c>
      <c r="J1349" s="10">
        <f>VLOOKUP(B1349,home!$B$2:$E$405,4,FALSE)</f>
        <v>0.22</v>
      </c>
      <c r="K1349" s="12">
        <f t="shared" si="1680"/>
        <v>1.241219672131147</v>
      </c>
      <c r="L1349" s="12">
        <f t="shared" si="1681"/>
        <v>0.12998032786885297</v>
      </c>
      <c r="M1349" s="13">
        <f t="shared" si="1682"/>
        <v>0.25380221408518694</v>
      </c>
      <c r="N1349" s="13">
        <f t="shared" si="1683"/>
        <v>0.3150243009529749</v>
      </c>
      <c r="O1349" s="13">
        <f t="shared" si="1684"/>
        <v>3.2989295000633419E-2</v>
      </c>
      <c r="P1349" s="13">
        <f t="shared" si="1685"/>
        <v>4.0946961924523906E-2</v>
      </c>
      <c r="Q1349" s="13">
        <f t="shared" si="1686"/>
        <v>0.19550717977109769</v>
      </c>
      <c r="R1349" s="13">
        <f t="shared" si="1687"/>
        <v>2.1439796901723224E-3</v>
      </c>
      <c r="S1349" s="13">
        <f t="shared" si="1688"/>
        <v>1.6515357213212224E-3</v>
      </c>
      <c r="T1349" s="13">
        <f t="shared" si="1689"/>
        <v>2.5412087327362064E-2</v>
      </c>
      <c r="U1349" s="13">
        <f t="shared" si="1690"/>
        <v>2.6611497680915281E-3</v>
      </c>
      <c r="V1349" s="13">
        <f t="shared" si="1691"/>
        <v>2.9605455020110571E-5</v>
      </c>
      <c r="W1349" s="13">
        <f t="shared" si="1692"/>
        <v>8.0889119191589073E-2</v>
      </c>
      <c r="X1349" s="13">
        <f t="shared" si="1693"/>
        <v>1.0513994233545477E-2</v>
      </c>
      <c r="Y1349" s="13">
        <f t="shared" si="1694"/>
        <v>6.8330620884373534E-4</v>
      </c>
      <c r="Z1349" s="13">
        <f t="shared" si="1695"/>
        <v>9.2891727690920165E-5</v>
      </c>
      <c r="AA1349" s="13">
        <f t="shared" si="1696"/>
        <v>1.1529903978821971E-4</v>
      </c>
      <c r="AB1349" s="13">
        <f t="shared" si="1697"/>
        <v>7.1555718181485096E-5</v>
      </c>
      <c r="AC1349" s="13">
        <f t="shared" si="1698"/>
        <v>2.9852316395174013E-7</v>
      </c>
      <c r="AD1349" s="13">
        <f t="shared" si="1699"/>
        <v>2.5100291500490347E-2</v>
      </c>
      <c r="AE1349" s="13">
        <f t="shared" si="1700"/>
        <v>3.2625441188375197E-3</v>
      </c>
      <c r="AF1349" s="13">
        <f t="shared" si="1701"/>
        <v>2.1203327712654942E-4</v>
      </c>
      <c r="AG1349" s="13">
        <f t="shared" si="1702"/>
        <v>9.1867182933387605E-6</v>
      </c>
      <c r="AH1349" s="13">
        <f t="shared" si="1703"/>
        <v>3.0185243053925002E-6</v>
      </c>
      <c r="AI1349" s="13">
        <f t="shared" si="1704"/>
        <v>3.7466517486591775E-6</v>
      </c>
      <c r="AJ1349" s="13">
        <f t="shared" si="1705"/>
        <v>2.3252089275301669E-6</v>
      </c>
      <c r="AK1349" s="13">
        <f t="shared" si="1706"/>
        <v>9.6203168755513705E-7</v>
      </c>
      <c r="AL1349" s="13">
        <f t="shared" si="1707"/>
        <v>1.9264791163433327E-9</v>
      </c>
      <c r="AM1349" s="13">
        <f t="shared" si="1708"/>
        <v>6.2309951173269689E-3</v>
      </c>
      <c r="AN1349" s="13">
        <f t="shared" si="1709"/>
        <v>8.099067882993816E-4</v>
      </c>
      <c r="AO1349" s="13">
        <f t="shared" si="1710"/>
        <v>5.2635974943181661E-5</v>
      </c>
      <c r="AP1349" s="13">
        <f t="shared" si="1711"/>
        <v>2.2805470936038291E-6</v>
      </c>
      <c r="AQ1349" s="13">
        <f t="shared" si="1712"/>
        <v>7.4106564736746303E-8</v>
      </c>
      <c r="AR1349" s="13">
        <f t="shared" si="1713"/>
        <v>7.8469755779003773E-8</v>
      </c>
      <c r="AS1349" s="13">
        <f t="shared" si="1714"/>
        <v>9.7398204540226253E-8</v>
      </c>
      <c r="AT1349" s="13">
        <f t="shared" si="1715"/>
        <v>6.0446283752791021E-8</v>
      </c>
      <c r="AU1349" s="13">
        <f t="shared" si="1716"/>
        <v>2.5009038833728529E-8</v>
      </c>
      <c r="AV1349" s="13">
        <f t="shared" si="1717"/>
        <v>7.7604277453789071E-9</v>
      </c>
      <c r="AW1349" s="13">
        <f t="shared" si="1718"/>
        <v>8.6335236485919999E-12</v>
      </c>
      <c r="AX1349" s="13">
        <f t="shared" si="1719"/>
        <v>1.2890056194298928E-3</v>
      </c>
      <c r="AY1349" s="13">
        <f t="shared" si="1720"/>
        <v>1.6754537303829143E-4</v>
      </c>
      <c r="AZ1349" s="13">
        <f t="shared" si="1721"/>
        <v>1.08888012602132E-5</v>
      </c>
      <c r="BA1349" s="13">
        <f t="shared" si="1722"/>
        <v>4.7177665263376412E-7</v>
      </c>
      <c r="BB1349" s="13">
        <f t="shared" si="1723"/>
        <v>1.5330420997551642E-8</v>
      </c>
      <c r="BC1349" s="13">
        <f t="shared" si="1724"/>
        <v>3.9853062952586212E-10</v>
      </c>
      <c r="BD1349" s="13">
        <f t="shared" si="1725"/>
        <v>1.699920763990624E-9</v>
      </c>
      <c r="BE1349" s="13">
        <f t="shared" si="1726"/>
        <v>2.1099750933293714E-9</v>
      </c>
      <c r="BF1349" s="13">
        <f t="shared" si="1727"/>
        <v>1.3094712967735845E-9</v>
      </c>
      <c r="BG1349" s="13">
        <f t="shared" si="1728"/>
        <v>5.4178051121548573E-10</v>
      </c>
      <c r="BH1349" s="13">
        <f t="shared" si="1729"/>
        <v>1.681171571244825E-10</v>
      </c>
      <c r="BI1349" s="13">
        <f t="shared" si="1730"/>
        <v>4.1734064529134139E-11</v>
      </c>
      <c r="BJ1349" s="14">
        <f t="shared" si="1731"/>
        <v>0.6651778631337214</v>
      </c>
      <c r="BK1349" s="14">
        <f t="shared" si="1732"/>
        <v>0.2965981630087336</v>
      </c>
      <c r="BL1349" s="14">
        <f t="shared" si="1733"/>
        <v>3.7991606588245658E-2</v>
      </c>
      <c r="BM1349" s="14">
        <f t="shared" si="1734"/>
        <v>0.15927904766939738</v>
      </c>
      <c r="BN1349" s="14">
        <f t="shared" si="1735"/>
        <v>0.84041393142458909</v>
      </c>
    </row>
    <row r="1350" spans="1:66" x14ac:dyDescent="0.25">
      <c r="A1350" t="s">
        <v>28</v>
      </c>
      <c r="B1350" t="s">
        <v>278</v>
      </c>
      <c r="C1350" t="s">
        <v>30</v>
      </c>
      <c r="D1350" s="7" t="s">
        <v>509</v>
      </c>
      <c r="E1350" s="10">
        <f>VLOOKUP(A1350,home!$A$2:$E$405,3,FALSE)</f>
        <v>1.4098360655737701</v>
      </c>
      <c r="F1350" s="10">
        <f>VLOOKUP(B1350,home!$B$2:$E$405,3,FALSE)</f>
        <v>1.06</v>
      </c>
      <c r="G1350" s="10">
        <f>VLOOKUP(C1350,away!$B$2:$E$405,4,FALSE)</f>
        <v>0.71</v>
      </c>
      <c r="H1350" s="10">
        <f>VLOOKUP(A1350,away!$A$2:$E$405,3,FALSE)</f>
        <v>1.1147540983606601</v>
      </c>
      <c r="I1350" s="10">
        <f>VLOOKUP(C1350,away!$B$2:$E$405,3,FALSE)</f>
        <v>1.06</v>
      </c>
      <c r="J1350" s="10">
        <f>VLOOKUP(B1350,home!$B$2:$E$405,4,FALSE)</f>
        <v>1.35</v>
      </c>
      <c r="K1350" s="12">
        <f t="shared" si="1680"/>
        <v>1.0610426229508192</v>
      </c>
      <c r="L1350" s="12">
        <f t="shared" si="1681"/>
        <v>1.5952131147541047</v>
      </c>
      <c r="M1350" s="13">
        <f t="shared" si="1682"/>
        <v>7.0210617166028513E-2</v>
      </c>
      <c r="N1350" s="13">
        <f t="shared" si="1683"/>
        <v>7.4496457396838703E-2</v>
      </c>
      <c r="O1350" s="13">
        <f t="shared" si="1684"/>
        <v>0.11200089729822833</v>
      </c>
      <c r="P1350" s="13">
        <f t="shared" si="1685"/>
        <v>0.11883772584215752</v>
      </c>
      <c r="Q1350" s="13">
        <f t="shared" si="1686"/>
        <v>3.9521958278442848E-2</v>
      </c>
      <c r="R1350" s="13">
        <f t="shared" si="1687"/>
        <v>8.9332650117180737E-2</v>
      </c>
      <c r="S1350" s="13">
        <f t="shared" si="1688"/>
        <v>5.0285860078470225E-2</v>
      </c>
      <c r="T1350" s="13">
        <f t="shared" si="1689"/>
        <v>6.3045946166536582E-2</v>
      </c>
      <c r="U1350" s="13">
        <f t="shared" si="1690"/>
        <v>9.4785749395481247E-2</v>
      </c>
      <c r="V1350" s="13">
        <f t="shared" si="1691"/>
        <v>9.4570332252537706E-3</v>
      </c>
      <c r="W1350" s="13">
        <f t="shared" si="1692"/>
        <v>1.3978160758637281E-2</v>
      </c>
      <c r="X1350" s="13">
        <f t="shared" si="1693"/>
        <v>2.2298145362319374E-2</v>
      </c>
      <c r="Y1350" s="13">
        <f t="shared" si="1694"/>
        <v>1.7785146958332644E-2</v>
      </c>
      <c r="Z1350" s="13">
        <f t="shared" si="1695"/>
        <v>4.7501538347555508E-2</v>
      </c>
      <c r="AA1350" s="13">
        <f t="shared" si="1696"/>
        <v>5.040115684248922E-2</v>
      </c>
      <c r="AB1350" s="13">
        <f t="shared" si="1697"/>
        <v>2.6738887827955197E-2</v>
      </c>
      <c r="AC1350" s="13">
        <f t="shared" si="1698"/>
        <v>1.000429464112676E-3</v>
      </c>
      <c r="AD1350" s="13">
        <f t="shared" si="1699"/>
        <v>3.7078560888431779E-3</v>
      </c>
      <c r="AE1350" s="13">
        <f t="shared" si="1700"/>
        <v>5.9148206605434978E-3</v>
      </c>
      <c r="AF1350" s="13">
        <f t="shared" si="1701"/>
        <v>4.7176997445587633E-3</v>
      </c>
      <c r="AG1350" s="13">
        <f t="shared" si="1702"/>
        <v>2.5085788346640766E-3</v>
      </c>
      <c r="AH1350" s="13">
        <f t="shared" si="1703"/>
        <v>1.8943769235753891E-2</v>
      </c>
      <c r="AI1350" s="13">
        <f t="shared" si="1704"/>
        <v>2.0100146598479345E-2</v>
      </c>
      <c r="AJ1350" s="13">
        <f t="shared" si="1705"/>
        <v>1.0663556134273257E-2</v>
      </c>
      <c r="AK1350" s="13">
        <f t="shared" si="1706"/>
        <v>3.7714958568975314E-3</v>
      </c>
      <c r="AL1350" s="13">
        <f t="shared" si="1707"/>
        <v>6.773264054893576E-5</v>
      </c>
      <c r="AM1350" s="13">
        <f t="shared" si="1708"/>
        <v>7.8683867000606635E-4</v>
      </c>
      <c r="AN1350" s="13">
        <f t="shared" si="1709"/>
        <v>1.2551753655893542E-3</v>
      </c>
      <c r="AO1350" s="13">
        <f t="shared" si="1710"/>
        <v>1.0011361022522081E-3</v>
      </c>
      <c r="AP1350" s="13">
        <f t="shared" si="1711"/>
        <v>5.3234181332217629E-4</v>
      </c>
      <c r="AQ1350" s="13">
        <f t="shared" si="1712"/>
        <v>2.1229966053587927E-4</v>
      </c>
      <c r="AR1350" s="13">
        <f t="shared" si="1713"/>
        <v>6.0438698255499863E-3</v>
      </c>
      <c r="AS1350" s="13">
        <f t="shared" si="1714"/>
        <v>6.4128034924748681E-3</v>
      </c>
      <c r="AT1350" s="13">
        <f t="shared" si="1715"/>
        <v>3.4021289190618539E-3</v>
      </c>
      <c r="AU1350" s="13">
        <f t="shared" si="1716"/>
        <v>1.2032679306327417E-3</v>
      </c>
      <c r="AV1350" s="13">
        <f t="shared" si="1717"/>
        <v>3.1917964030779214E-4</v>
      </c>
      <c r="AW1350" s="13">
        <f t="shared" si="1718"/>
        <v>3.1845424892101341E-6</v>
      </c>
      <c r="AX1350" s="13">
        <f t="shared" si="1719"/>
        <v>1.3914489437706176E-4</v>
      </c>
      <c r="AY1350" s="13">
        <f t="shared" si="1720"/>
        <v>2.2196576036136357E-4</v>
      </c>
      <c r="AZ1350" s="13">
        <f t="shared" si="1721"/>
        <v>1.7704134597740703E-4</v>
      </c>
      <c r="BA1350" s="13">
        <f t="shared" si="1722"/>
        <v>9.4139558985626193E-5</v>
      </c>
      <c r="BB1350" s="13">
        <f t="shared" si="1723"/>
        <v>3.754316477775963E-5</v>
      </c>
      <c r="BC1350" s="13">
        <f t="shared" si="1724"/>
        <v>1.1977869764571299E-5</v>
      </c>
      <c r="BD1350" s="13">
        <f t="shared" si="1725"/>
        <v>1.6068767349306575E-3</v>
      </c>
      <c r="BE1350" s="13">
        <f t="shared" si="1726"/>
        <v>1.7049647055894729E-3</v>
      </c>
      <c r="BF1350" s="13">
        <f t="shared" si="1727"/>
        <v>9.0452011162861284E-4</v>
      </c>
      <c r="BG1350" s="13">
        <f t="shared" si="1728"/>
        <v>3.1991146391806372E-4</v>
      </c>
      <c r="BH1350" s="13">
        <f t="shared" si="1729"/>
        <v>8.485992469691467E-5</v>
      </c>
      <c r="BI1350" s="13">
        <f t="shared" si="1730"/>
        <v>1.8007999416764671E-5</v>
      </c>
      <c r="BJ1350" s="14">
        <f t="shared" si="1731"/>
        <v>0.25244437445566642</v>
      </c>
      <c r="BK1350" s="14">
        <f t="shared" si="1732"/>
        <v>0.250081364176933</v>
      </c>
      <c r="BL1350" s="14">
        <f t="shared" si="1733"/>
        <v>0.44875870005494656</v>
      </c>
      <c r="BM1350" s="14">
        <f t="shared" si="1734"/>
        <v>0.49416688971835271</v>
      </c>
      <c r="BN1350" s="14">
        <f t="shared" si="1735"/>
        <v>0.50440030609887665</v>
      </c>
    </row>
    <row r="1351" spans="1:66" x14ac:dyDescent="0.25">
      <c r="A1351" t="s">
        <v>32</v>
      </c>
      <c r="B1351" t="s">
        <v>208</v>
      </c>
      <c r="C1351" t="s">
        <v>198</v>
      </c>
      <c r="D1351" s="7" t="s">
        <v>509</v>
      </c>
      <c r="E1351" s="10">
        <f>VLOOKUP(A1351,home!$A$2:$E$405,3,FALSE)</f>
        <v>1.1764705882352899</v>
      </c>
      <c r="F1351" s="10">
        <f>VLOOKUP(B1351,home!$B$2:$E$405,3,FALSE)</f>
        <v>1.49</v>
      </c>
      <c r="G1351" s="10">
        <f>VLOOKUP(C1351,away!$B$2:$E$405,4,FALSE)</f>
        <v>0</v>
      </c>
      <c r="H1351" s="10">
        <f>VLOOKUP(A1351,away!$A$2:$E$405,3,FALSE)</f>
        <v>1.26470588235294</v>
      </c>
      <c r="I1351" s="10">
        <f>VLOOKUP(C1351,away!$B$2:$E$405,3,FALSE)</f>
        <v>1.06</v>
      </c>
      <c r="J1351" s="10">
        <f>VLOOKUP(B1351,home!$B$2:$E$405,4,FALSE)</f>
        <v>0.4</v>
      </c>
      <c r="K1351" s="12">
        <f t="shared" si="1680"/>
        <v>0</v>
      </c>
      <c r="L1351" s="12">
        <f t="shared" si="1681"/>
        <v>0.53623529411764659</v>
      </c>
      <c r="M1351" s="13">
        <f t="shared" si="1682"/>
        <v>0.58494626298333341</v>
      </c>
      <c r="N1351" s="13">
        <f t="shared" si="1683"/>
        <v>0</v>
      </c>
      <c r="O1351" s="13">
        <f t="shared" si="1684"/>
        <v>0.31366883137388601</v>
      </c>
      <c r="P1351" s="13">
        <f t="shared" si="1685"/>
        <v>0</v>
      </c>
      <c r="Q1351" s="13">
        <f t="shared" si="1686"/>
        <v>0</v>
      </c>
      <c r="R1351" s="13">
        <f t="shared" si="1687"/>
        <v>8.4100149023657117E-2</v>
      </c>
      <c r="S1351" s="13">
        <f t="shared" si="1688"/>
        <v>0</v>
      </c>
      <c r="T1351" s="13">
        <f t="shared" si="1689"/>
        <v>0</v>
      </c>
      <c r="U1351" s="13">
        <f t="shared" si="1690"/>
        <v>0</v>
      </c>
      <c r="V1351" s="13">
        <f t="shared" si="1691"/>
        <v>0</v>
      </c>
      <c r="W1351" s="13">
        <f t="shared" si="1692"/>
        <v>0</v>
      </c>
      <c r="X1351" s="13">
        <f t="shared" si="1693"/>
        <v>0</v>
      </c>
      <c r="Y1351" s="13">
        <f t="shared" si="1694"/>
        <v>0</v>
      </c>
      <c r="Z1351" s="13">
        <f t="shared" si="1695"/>
        <v>1.5032489382346229E-2</v>
      </c>
      <c r="AA1351" s="13">
        <f t="shared" si="1696"/>
        <v>0</v>
      </c>
      <c r="AB1351" s="13">
        <f t="shared" si="1697"/>
        <v>0</v>
      </c>
      <c r="AC1351" s="13">
        <f t="shared" si="1698"/>
        <v>0</v>
      </c>
      <c r="AD1351" s="13">
        <f t="shared" si="1699"/>
        <v>0</v>
      </c>
      <c r="AE1351" s="13">
        <f t="shared" si="1700"/>
        <v>0</v>
      </c>
      <c r="AF1351" s="13">
        <f t="shared" si="1701"/>
        <v>0</v>
      </c>
      <c r="AG1351" s="13">
        <f t="shared" si="1702"/>
        <v>0</v>
      </c>
      <c r="AH1351" s="13">
        <f t="shared" si="1703"/>
        <v>2.0152378413157072E-3</v>
      </c>
      <c r="AI1351" s="13">
        <f t="shared" si="1704"/>
        <v>0</v>
      </c>
      <c r="AJ1351" s="13">
        <f t="shared" si="1705"/>
        <v>0</v>
      </c>
      <c r="AK1351" s="13">
        <f t="shared" si="1706"/>
        <v>0</v>
      </c>
      <c r="AL1351" s="13">
        <f t="shared" si="1707"/>
        <v>0</v>
      </c>
      <c r="AM1351" s="13">
        <f t="shared" si="1708"/>
        <v>0</v>
      </c>
      <c r="AN1351" s="13">
        <f t="shared" si="1709"/>
        <v>0</v>
      </c>
      <c r="AO1351" s="13">
        <f t="shared" si="1710"/>
        <v>0</v>
      </c>
      <c r="AP1351" s="13">
        <f t="shared" si="1711"/>
        <v>0</v>
      </c>
      <c r="AQ1351" s="13">
        <f t="shared" si="1712"/>
        <v>0</v>
      </c>
      <c r="AR1351" s="13">
        <f t="shared" si="1713"/>
        <v>2.1612833131098792E-4</v>
      </c>
      <c r="AS1351" s="13">
        <f t="shared" si="1714"/>
        <v>0</v>
      </c>
      <c r="AT1351" s="13">
        <f t="shared" si="1715"/>
        <v>0</v>
      </c>
      <c r="AU1351" s="13">
        <f t="shared" si="1716"/>
        <v>0</v>
      </c>
      <c r="AV1351" s="13">
        <f t="shared" si="1717"/>
        <v>0</v>
      </c>
      <c r="AW1351" s="13">
        <f t="shared" si="1718"/>
        <v>0</v>
      </c>
      <c r="AX1351" s="13">
        <f t="shared" si="1719"/>
        <v>0</v>
      </c>
      <c r="AY1351" s="13">
        <f t="shared" si="1720"/>
        <v>0</v>
      </c>
      <c r="AZ1351" s="13">
        <f t="shared" si="1721"/>
        <v>0</v>
      </c>
      <c r="BA1351" s="13">
        <f t="shared" si="1722"/>
        <v>0</v>
      </c>
      <c r="BB1351" s="13">
        <f t="shared" si="1723"/>
        <v>0</v>
      </c>
      <c r="BC1351" s="13">
        <f t="shared" si="1724"/>
        <v>0</v>
      </c>
      <c r="BD1351" s="13">
        <f t="shared" si="1725"/>
        <v>1.9315939884617289E-5</v>
      </c>
      <c r="BE1351" s="13">
        <f t="shared" si="1726"/>
        <v>0</v>
      </c>
      <c r="BF1351" s="13">
        <f t="shared" si="1727"/>
        <v>0</v>
      </c>
      <c r="BG1351" s="13">
        <f t="shared" si="1728"/>
        <v>0</v>
      </c>
      <c r="BH1351" s="13">
        <f t="shared" si="1729"/>
        <v>0</v>
      </c>
      <c r="BI1351" s="13">
        <f t="shared" si="1730"/>
        <v>0</v>
      </c>
      <c r="BJ1351" s="14">
        <f t="shared" si="1731"/>
        <v>0</v>
      </c>
      <c r="BK1351" s="14">
        <f t="shared" si="1732"/>
        <v>0.58494626298333341</v>
      </c>
      <c r="BL1351" s="14">
        <f t="shared" si="1733"/>
        <v>0.40001966251005444</v>
      </c>
      <c r="BM1351" s="14">
        <f t="shared" si="1734"/>
        <v>1.728317149485754E-2</v>
      </c>
      <c r="BN1351" s="14">
        <f t="shared" si="1735"/>
        <v>0.98271524338087657</v>
      </c>
    </row>
    <row r="1352" spans="1:66" x14ac:dyDescent="0.25">
      <c r="A1352" t="s">
        <v>303</v>
      </c>
      <c r="B1352" t="s">
        <v>469</v>
      </c>
      <c r="C1352" t="s">
        <v>346</v>
      </c>
      <c r="D1352" s="7" t="s">
        <v>509</v>
      </c>
      <c r="E1352" s="10">
        <f>VLOOKUP(A1352,home!$A$2:$E$405,3,FALSE)</f>
        <v>1.25</v>
      </c>
      <c r="F1352" s="10">
        <f>VLOOKUP(B1352,home!$B$2:$E$405,3,FALSE)</f>
        <v>0.6</v>
      </c>
      <c r="G1352" s="10">
        <f>VLOOKUP(C1352,away!$B$2:$E$405,4,FALSE)</f>
        <v>1.33</v>
      </c>
      <c r="H1352" s="10">
        <f>VLOOKUP(A1352,away!$A$2:$E$405,3,FALSE)</f>
        <v>0.92105263157894701</v>
      </c>
      <c r="I1352" s="10">
        <f>VLOOKUP(C1352,away!$B$2:$E$405,3,FALSE)</f>
        <v>1.33</v>
      </c>
      <c r="J1352" s="10">
        <f>VLOOKUP(B1352,home!$B$2:$E$405,4,FALSE)</f>
        <v>1.36</v>
      </c>
      <c r="K1352" s="12">
        <f t="shared" si="1680"/>
        <v>0.99750000000000005</v>
      </c>
      <c r="L1352" s="12">
        <f t="shared" si="1681"/>
        <v>1.6659999999999997</v>
      </c>
      <c r="M1352" s="13">
        <f t="shared" si="1682"/>
        <v>6.9703830902005992E-2</v>
      </c>
      <c r="N1352" s="13">
        <f t="shared" si="1683"/>
        <v>6.9529571324750988E-2</v>
      </c>
      <c r="O1352" s="13">
        <f t="shared" si="1684"/>
        <v>0.11612658228274196</v>
      </c>
      <c r="P1352" s="13">
        <f t="shared" si="1685"/>
        <v>0.11583626582703511</v>
      </c>
      <c r="Q1352" s="13">
        <f t="shared" si="1686"/>
        <v>3.467787369821955E-2</v>
      </c>
      <c r="R1352" s="13">
        <f t="shared" si="1687"/>
        <v>9.6733443041524064E-2</v>
      </c>
      <c r="S1352" s="13">
        <f t="shared" si="1688"/>
        <v>4.8125190205167721E-2</v>
      </c>
      <c r="T1352" s="13">
        <f t="shared" si="1689"/>
        <v>5.777333758123375E-2</v>
      </c>
      <c r="U1352" s="13">
        <f t="shared" si="1690"/>
        <v>9.6491609433920267E-2</v>
      </c>
      <c r="V1352" s="13">
        <f t="shared" si="1691"/>
        <v>8.8862361627338772E-3</v>
      </c>
      <c r="W1352" s="13">
        <f t="shared" si="1692"/>
        <v>1.1530393004658001E-2</v>
      </c>
      <c r="X1352" s="13">
        <f t="shared" si="1693"/>
        <v>1.9209634745760224E-2</v>
      </c>
      <c r="Y1352" s="13">
        <f t="shared" si="1694"/>
        <v>1.600162574321827E-2</v>
      </c>
      <c r="Z1352" s="13">
        <f t="shared" si="1695"/>
        <v>5.3719305369059681E-2</v>
      </c>
      <c r="AA1352" s="13">
        <f t="shared" si="1696"/>
        <v>5.3585007105637045E-2</v>
      </c>
      <c r="AB1352" s="13">
        <f t="shared" si="1697"/>
        <v>2.672552229393647E-2</v>
      </c>
      <c r="AC1352" s="13">
        <f t="shared" si="1698"/>
        <v>9.229661420935535E-4</v>
      </c>
      <c r="AD1352" s="13">
        <f t="shared" si="1699"/>
        <v>2.8753917555365887E-3</v>
      </c>
      <c r="AE1352" s="13">
        <f t="shared" si="1700"/>
        <v>4.7904026647239556E-3</v>
      </c>
      <c r="AF1352" s="13">
        <f t="shared" si="1701"/>
        <v>3.9904054197150559E-3</v>
      </c>
      <c r="AG1352" s="13">
        <f t="shared" si="1702"/>
        <v>2.2160051430817605E-3</v>
      </c>
      <c r="AH1352" s="13">
        <f t="shared" si="1703"/>
        <v>2.2374090686213363E-2</v>
      </c>
      <c r="AI1352" s="13">
        <f t="shared" si="1704"/>
        <v>2.2318155459497835E-2</v>
      </c>
      <c r="AJ1352" s="13">
        <f t="shared" si="1705"/>
        <v>1.1131180035424543E-2</v>
      </c>
      <c r="AK1352" s="13">
        <f t="shared" si="1706"/>
        <v>3.7011173617786611E-3</v>
      </c>
      <c r="AL1352" s="13">
        <f t="shared" si="1707"/>
        <v>6.1352697549841556E-5</v>
      </c>
      <c r="AM1352" s="13">
        <f t="shared" si="1708"/>
        <v>5.736406552295497E-4</v>
      </c>
      <c r="AN1352" s="13">
        <f t="shared" si="1709"/>
        <v>9.5568533161242953E-4</v>
      </c>
      <c r="AO1352" s="13">
        <f t="shared" si="1710"/>
        <v>7.9608588123315392E-4</v>
      </c>
      <c r="AP1352" s="13">
        <f t="shared" si="1711"/>
        <v>4.4209302604481134E-4</v>
      </c>
      <c r="AQ1352" s="13">
        <f t="shared" si="1712"/>
        <v>1.8413174534766399E-4</v>
      </c>
      <c r="AR1352" s="13">
        <f t="shared" si="1713"/>
        <v>7.4550470166462827E-3</v>
      </c>
      <c r="AS1352" s="13">
        <f t="shared" si="1714"/>
        <v>7.4364093991046683E-3</v>
      </c>
      <c r="AT1352" s="13">
        <f t="shared" si="1715"/>
        <v>3.7089091878034523E-3</v>
      </c>
      <c r="AU1352" s="13">
        <f t="shared" si="1716"/>
        <v>1.2332123049446481E-3</v>
      </c>
      <c r="AV1352" s="13">
        <f t="shared" si="1717"/>
        <v>3.075323185455716E-4</v>
      </c>
      <c r="AW1352" s="13">
        <f t="shared" si="1718"/>
        <v>2.8321683370205833E-6</v>
      </c>
      <c r="AX1352" s="13">
        <f t="shared" si="1719"/>
        <v>9.5367758931912618E-5</v>
      </c>
      <c r="AY1352" s="13">
        <f t="shared" si="1720"/>
        <v>1.5888268638056637E-4</v>
      </c>
      <c r="AZ1352" s="13">
        <f t="shared" si="1721"/>
        <v>1.3234927775501181E-4</v>
      </c>
      <c r="BA1352" s="13">
        <f t="shared" si="1722"/>
        <v>7.3497965579949877E-5</v>
      </c>
      <c r="BB1352" s="13">
        <f t="shared" si="1723"/>
        <v>3.0611902664049134E-5</v>
      </c>
      <c r="BC1352" s="13">
        <f t="shared" si="1724"/>
        <v>1.0199885967661157E-5</v>
      </c>
      <c r="BD1352" s="13">
        <f t="shared" si="1725"/>
        <v>2.0700180549554528E-3</v>
      </c>
      <c r="BE1352" s="13">
        <f t="shared" si="1726"/>
        <v>2.0648430098180646E-3</v>
      </c>
      <c r="BF1352" s="13">
        <f t="shared" si="1727"/>
        <v>1.0298404511467595E-3</v>
      </c>
      <c r="BG1352" s="13">
        <f t="shared" si="1728"/>
        <v>3.4242195000629757E-4</v>
      </c>
      <c r="BH1352" s="13">
        <f t="shared" si="1729"/>
        <v>8.5391473782820454E-5</v>
      </c>
      <c r="BI1352" s="13">
        <f t="shared" si="1730"/>
        <v>1.7035599019672686E-5</v>
      </c>
      <c r="BJ1352" s="14">
        <f t="shared" si="1731"/>
        <v>0.22604718719764488</v>
      </c>
      <c r="BK1352" s="14">
        <f t="shared" si="1732"/>
        <v>0.24369472462296665</v>
      </c>
      <c r="BL1352" s="14">
        <f t="shared" si="1733"/>
        <v>0.47493736846644791</v>
      </c>
      <c r="BM1352" s="14">
        <f t="shared" si="1734"/>
        <v>0.49563496806179796</v>
      </c>
      <c r="BN1352" s="14">
        <f t="shared" si="1735"/>
        <v>0.50260756707627763</v>
      </c>
    </row>
    <row r="1353" spans="1:66" x14ac:dyDescent="0.25">
      <c r="A1353" t="s">
        <v>303</v>
      </c>
      <c r="B1353" t="s">
        <v>308</v>
      </c>
      <c r="C1353" t="s">
        <v>380</v>
      </c>
      <c r="D1353" s="7" t="s">
        <v>509</v>
      </c>
      <c r="E1353" s="10">
        <f>VLOOKUP(A1353,home!$A$2:$E$405,3,FALSE)</f>
        <v>1.25</v>
      </c>
      <c r="F1353" s="10">
        <f>VLOOKUP(B1353,home!$B$2:$E$405,3,FALSE)</f>
        <v>1.87</v>
      </c>
      <c r="G1353" s="10">
        <f>VLOOKUP(C1353,away!$B$2:$E$405,4,FALSE)</f>
        <v>0.8</v>
      </c>
      <c r="H1353" s="10">
        <f>VLOOKUP(A1353,away!$A$2:$E$405,3,FALSE)</f>
        <v>0.92105263157894701</v>
      </c>
      <c r="I1353" s="10">
        <f>VLOOKUP(C1353,away!$B$2:$E$405,3,FALSE)</f>
        <v>1</v>
      </c>
      <c r="J1353" s="10">
        <f>VLOOKUP(B1353,home!$B$2:$E$405,4,FALSE)</f>
        <v>0.72</v>
      </c>
      <c r="K1353" s="12">
        <f t="shared" si="1680"/>
        <v>1.8700000000000003</v>
      </c>
      <c r="L1353" s="12">
        <f t="shared" si="1681"/>
        <v>0.66315789473684184</v>
      </c>
      <c r="M1353" s="13">
        <f t="shared" si="1682"/>
        <v>7.9407862259019343E-2</v>
      </c>
      <c r="N1353" s="13">
        <f t="shared" si="1683"/>
        <v>0.14849270242436619</v>
      </c>
      <c r="O1353" s="13">
        <f t="shared" si="1684"/>
        <v>5.2659950761244377E-2</v>
      </c>
      <c r="P1353" s="13">
        <f t="shared" si="1685"/>
        <v>9.847410792352701E-2</v>
      </c>
      <c r="Q1353" s="13">
        <f t="shared" si="1686"/>
        <v>0.13884067676678244</v>
      </c>
      <c r="R1353" s="13">
        <f t="shared" si="1687"/>
        <v>1.7460931041886285E-2</v>
      </c>
      <c r="S1353" s="13">
        <f t="shared" si="1688"/>
        <v>3.0529564880186089E-2</v>
      </c>
      <c r="T1353" s="13">
        <f t="shared" si="1689"/>
        <v>9.2073290908497779E-2</v>
      </c>
      <c r="U1353" s="13">
        <f t="shared" si="1690"/>
        <v>3.265194104832736E-2</v>
      </c>
      <c r="V1353" s="13">
        <f t="shared" si="1691"/>
        <v>4.2066526766487986E-3</v>
      </c>
      <c r="W1353" s="13">
        <f t="shared" si="1692"/>
        <v>8.6544021851294395E-2</v>
      </c>
      <c r="X1353" s="13">
        <f t="shared" si="1693"/>
        <v>5.739235133296363E-2</v>
      </c>
      <c r="Y1353" s="13">
        <f t="shared" si="1694"/>
        <v>1.9030095441982666E-2</v>
      </c>
      <c r="Z1353" s="13">
        <f t="shared" si="1695"/>
        <v>3.8597847566274935E-3</v>
      </c>
      <c r="AA1353" s="13">
        <f t="shared" si="1696"/>
        <v>7.2177974948934142E-3</v>
      </c>
      <c r="AB1353" s="13">
        <f t="shared" si="1697"/>
        <v>6.748640657725344E-3</v>
      </c>
      <c r="AC1353" s="13">
        <f t="shared" si="1698"/>
        <v>3.2604325778683873E-4</v>
      </c>
      <c r="AD1353" s="13">
        <f t="shared" si="1699"/>
        <v>4.0459330215480149E-2</v>
      </c>
      <c r="AE1353" s="13">
        <f t="shared" si="1700"/>
        <v>2.6830924248160509E-2</v>
      </c>
      <c r="AF1353" s="13">
        <f t="shared" si="1701"/>
        <v>8.8965696191269008E-3</v>
      </c>
      <c r="AG1353" s="13">
        <f t="shared" si="1702"/>
        <v>1.9666101263333142E-3</v>
      </c>
      <c r="AH1353" s="13">
        <f t="shared" si="1703"/>
        <v>6.3991168333561027E-4</v>
      </c>
      <c r="AI1353" s="13">
        <f t="shared" si="1704"/>
        <v>1.1966348478375916E-3</v>
      </c>
      <c r="AJ1353" s="13">
        <f t="shared" si="1705"/>
        <v>1.1188535827281485E-3</v>
      </c>
      <c r="AK1353" s="13">
        <f t="shared" si="1706"/>
        <v>6.9741873323387932E-4</v>
      </c>
      <c r="AL1353" s="13">
        <f t="shared" si="1707"/>
        <v>1.6173118399944196E-5</v>
      </c>
      <c r="AM1353" s="13">
        <f t="shared" si="1708"/>
        <v>1.5131789500589575E-2</v>
      </c>
      <c r="AN1353" s="13">
        <f t="shared" si="1709"/>
        <v>1.0034765668812029E-2</v>
      </c>
      <c r="AO1353" s="13">
        <f t="shared" si="1710"/>
        <v>3.3273170375534605E-3</v>
      </c>
      <c r="AP1353" s="13">
        <f t="shared" si="1711"/>
        <v>7.3551218724865952E-4</v>
      </c>
      <c r="AQ1353" s="13">
        <f t="shared" si="1712"/>
        <v>1.2194017841227768E-4</v>
      </c>
      <c r="AR1353" s="13">
        <f t="shared" si="1713"/>
        <v>8.4872496947670416E-5</v>
      </c>
      <c r="AS1353" s="13">
        <f t="shared" si="1714"/>
        <v>1.5871156929214369E-4</v>
      </c>
      <c r="AT1353" s="13">
        <f t="shared" si="1715"/>
        <v>1.4839531728815441E-4</v>
      </c>
      <c r="AU1353" s="13">
        <f t="shared" si="1716"/>
        <v>9.2499747776282935E-5</v>
      </c>
      <c r="AV1353" s="13">
        <f t="shared" si="1717"/>
        <v>4.324363208541229E-5</v>
      </c>
      <c r="AW1353" s="13">
        <f t="shared" si="1718"/>
        <v>5.5712136804018286E-7</v>
      </c>
      <c r="AX1353" s="13">
        <f t="shared" si="1719"/>
        <v>4.716074394350421E-3</v>
      </c>
      <c r="AY1353" s="13">
        <f t="shared" si="1720"/>
        <v>3.1275019667797517E-3</v>
      </c>
      <c r="AZ1353" s="13">
        <f t="shared" si="1721"/>
        <v>1.0370138100374961E-3</v>
      </c>
      <c r="BA1353" s="13">
        <f t="shared" si="1722"/>
        <v>2.2923463169249904E-4</v>
      </c>
      <c r="BB1353" s="13">
        <f t="shared" si="1723"/>
        <v>3.800468893849324E-5</v>
      </c>
      <c r="BC1353" s="13">
        <f t="shared" si="1724"/>
        <v>5.0406219013159443E-6</v>
      </c>
      <c r="BD1353" s="13">
        <f t="shared" si="1725"/>
        <v>9.380644399479354E-6</v>
      </c>
      <c r="BE1353" s="13">
        <f t="shared" si="1726"/>
        <v>1.7541805027026394E-5</v>
      </c>
      <c r="BF1353" s="13">
        <f t="shared" si="1727"/>
        <v>1.6401587700269683E-5</v>
      </c>
      <c r="BG1353" s="13">
        <f t="shared" si="1728"/>
        <v>1.0223656333168105E-5</v>
      </c>
      <c r="BH1353" s="13">
        <f t="shared" si="1729"/>
        <v>4.7795593357560908E-6</v>
      </c>
      <c r="BI1353" s="13">
        <f t="shared" si="1730"/>
        <v>1.7875551915727781E-6</v>
      </c>
      <c r="BJ1353" s="14">
        <f t="shared" si="1731"/>
        <v>0.65903076762130408</v>
      </c>
      <c r="BK1353" s="14">
        <f t="shared" si="1732"/>
        <v>0.21608790608234779</v>
      </c>
      <c r="BL1353" s="14">
        <f t="shared" si="1733"/>
        <v>0.12097991742258898</v>
      </c>
      <c r="BM1353" s="14">
        <f t="shared" si="1734"/>
        <v>0.46149519986063087</v>
      </c>
      <c r="BN1353" s="14">
        <f t="shared" si="1735"/>
        <v>0.53533623117682561</v>
      </c>
    </row>
    <row r="1354" spans="1:66" x14ac:dyDescent="0.25">
      <c r="A1354" t="s">
        <v>35</v>
      </c>
      <c r="B1354" t="s">
        <v>471</v>
      </c>
      <c r="C1354" t="s">
        <v>285</v>
      </c>
      <c r="D1354" s="7" t="s">
        <v>509</v>
      </c>
      <c r="E1354" s="10">
        <f>VLOOKUP(A1354,home!$A$2:$E$405,3,FALSE)</f>
        <v>1.5735294117647101</v>
      </c>
      <c r="F1354" s="10">
        <f>VLOOKUP(B1354,home!$B$2:$E$405,3,FALSE)</f>
        <v>1.1100000000000001</v>
      </c>
      <c r="G1354" s="10">
        <f>VLOOKUP(C1354,away!$B$2:$E$405,4,FALSE)</f>
        <v>0.85</v>
      </c>
      <c r="H1354" s="10">
        <f>VLOOKUP(A1354,away!$A$2:$E$405,3,FALSE)</f>
        <v>1.02941176470588</v>
      </c>
      <c r="I1354" s="10">
        <f>VLOOKUP(C1354,away!$B$2:$E$405,3,FALSE)</f>
        <v>0.85</v>
      </c>
      <c r="J1354" s="10">
        <f>VLOOKUP(B1354,home!$B$2:$E$405,4,FALSE)</f>
        <v>0.97</v>
      </c>
      <c r="K1354" s="12">
        <f t="shared" si="1680"/>
        <v>1.4846250000000041</v>
      </c>
      <c r="L1354" s="12">
        <f t="shared" si="1681"/>
        <v>0.84874999999999801</v>
      </c>
      <c r="M1354" s="13">
        <f t="shared" si="1682"/>
        <v>9.6967927449919736E-2</v>
      </c>
      <c r="N1354" s="13">
        <f t="shared" si="1683"/>
        <v>0.14396100929033745</v>
      </c>
      <c r="O1354" s="13">
        <f t="shared" si="1684"/>
        <v>8.2301528423119177E-2</v>
      </c>
      <c r="P1354" s="13">
        <f t="shared" si="1685"/>
        <v>0.12218690663517362</v>
      </c>
      <c r="Q1354" s="13">
        <f t="shared" si="1686"/>
        <v>0.10686405670883395</v>
      </c>
      <c r="R1354" s="13">
        <f t="shared" si="1687"/>
        <v>3.4926711124561111E-2</v>
      </c>
      <c r="S1354" s="13">
        <f t="shared" si="1688"/>
        <v>3.8491180913357237E-2</v>
      </c>
      <c r="T1354" s="13">
        <f t="shared" si="1689"/>
        <v>9.0700868131622592E-2</v>
      </c>
      <c r="U1354" s="13">
        <f t="shared" si="1690"/>
        <v>5.1853068503301673E-2</v>
      </c>
      <c r="V1354" s="13">
        <f t="shared" si="1691"/>
        <v>5.3890880924599704E-3</v>
      </c>
      <c r="W1354" s="13">
        <f t="shared" si="1692"/>
        <v>5.2884350063784363E-2</v>
      </c>
      <c r="X1354" s="13">
        <f t="shared" si="1693"/>
        <v>4.4885592116636876E-2</v>
      </c>
      <c r="Y1354" s="13">
        <f t="shared" si="1694"/>
        <v>1.9048323154497726E-2</v>
      </c>
      <c r="Z1354" s="13">
        <f t="shared" si="1695"/>
        <v>9.8813486889903941E-3</v>
      </c>
      <c r="AA1354" s="13">
        <f t="shared" si="1696"/>
        <v>1.4670097297392402E-2</v>
      </c>
      <c r="AB1354" s="13">
        <f t="shared" si="1697"/>
        <v>1.0889796600070631E-2</v>
      </c>
      <c r="AC1354" s="13">
        <f t="shared" si="1698"/>
        <v>4.2441610651509627E-4</v>
      </c>
      <c r="AD1354" s="13">
        <f t="shared" si="1699"/>
        <v>1.9628357053361519E-2</v>
      </c>
      <c r="AE1354" s="13">
        <f t="shared" si="1700"/>
        <v>1.6659568049040549E-2</v>
      </c>
      <c r="AF1354" s="13">
        <f t="shared" si="1701"/>
        <v>7.0699041908115646E-3</v>
      </c>
      <c r="AG1354" s="13">
        <f t="shared" si="1702"/>
        <v>2.000193727317101E-3</v>
      </c>
      <c r="AH1354" s="13">
        <f t="shared" si="1703"/>
        <v>2.0966986749451437E-3</v>
      </c>
      <c r="AI1354" s="13">
        <f t="shared" si="1704"/>
        <v>3.112811270290442E-3</v>
      </c>
      <c r="AJ1354" s="13">
        <f t="shared" si="1705"/>
        <v>2.3106787160774808E-3</v>
      </c>
      <c r="AK1354" s="13">
        <f t="shared" si="1706"/>
        <v>1.143497129618847E-3</v>
      </c>
      <c r="AL1354" s="13">
        <f t="shared" si="1707"/>
        <v>2.1391852974482406E-5</v>
      </c>
      <c r="AM1354" s="13">
        <f t="shared" si="1708"/>
        <v>5.828149918069383E-3</v>
      </c>
      <c r="AN1354" s="13">
        <f t="shared" si="1709"/>
        <v>4.9466422429613778E-3</v>
      </c>
      <c r="AO1354" s="13">
        <f t="shared" si="1710"/>
        <v>2.0992313018567293E-3</v>
      </c>
      <c r="AP1354" s="13">
        <f t="shared" si="1711"/>
        <v>5.9390752248363174E-4</v>
      </c>
      <c r="AQ1354" s="13">
        <f t="shared" si="1712"/>
        <v>1.2601975242699528E-4</v>
      </c>
      <c r="AR1354" s="13">
        <f t="shared" si="1713"/>
        <v>3.5591460007193749E-4</v>
      </c>
      <c r="AS1354" s="13">
        <f t="shared" si="1714"/>
        <v>5.2839971313180148E-4</v>
      </c>
      <c r="AT1354" s="13">
        <f t="shared" si="1715"/>
        <v>3.9223771205415162E-4</v>
      </c>
      <c r="AU1354" s="13">
        <f t="shared" si="1716"/>
        <v>1.9410863775279889E-4</v>
      </c>
      <c r="AV1354" s="13">
        <f t="shared" si="1717"/>
        <v>7.2044634080937445E-5</v>
      </c>
      <c r="AW1354" s="13">
        <f t="shared" si="1718"/>
        <v>7.4875969900700015E-7</v>
      </c>
      <c r="AX1354" s="13">
        <f t="shared" si="1719"/>
        <v>1.4421028453522975E-3</v>
      </c>
      <c r="AY1354" s="13">
        <f t="shared" si="1720"/>
        <v>1.2239847899927596E-3</v>
      </c>
      <c r="AZ1354" s="13">
        <f t="shared" si="1721"/>
        <v>5.19428545253176E-4</v>
      </c>
      <c r="BA1354" s="13">
        <f t="shared" si="1722"/>
        <v>1.4695499259454408E-4</v>
      </c>
      <c r="BB1354" s="13">
        <f t="shared" si="1723"/>
        <v>3.1182012491154738E-5</v>
      </c>
      <c r="BC1354" s="13">
        <f t="shared" si="1724"/>
        <v>5.2931466203735071E-6</v>
      </c>
      <c r="BD1354" s="13">
        <f t="shared" si="1725"/>
        <v>5.0347086135176009E-5</v>
      </c>
      <c r="BE1354" s="13">
        <f t="shared" si="1726"/>
        <v>7.4746542753435869E-5</v>
      </c>
      <c r="BF1354" s="13">
        <f t="shared" si="1727"/>
        <v>5.5485293017660037E-5</v>
      </c>
      <c r="BG1354" s="13">
        <f t="shared" si="1728"/>
        <v>2.7458284382114598E-5</v>
      </c>
      <c r="BH1354" s="13">
        <f t="shared" si="1729"/>
        <v>1.0191313862699248E-5</v>
      </c>
      <c r="BI1354" s="13">
        <f t="shared" si="1730"/>
        <v>3.0260558686819819E-6</v>
      </c>
      <c r="BJ1354" s="14">
        <f t="shared" si="1731"/>
        <v>0.5206651195563462</v>
      </c>
      <c r="BK1354" s="14">
        <f t="shared" si="1732"/>
        <v>0.26470489584039292</v>
      </c>
      <c r="BL1354" s="14">
        <f t="shared" si="1733"/>
        <v>0.20506884761248834</v>
      </c>
      <c r="BM1354" s="14">
        <f t="shared" si="1734"/>
        <v>0.41188883603597892</v>
      </c>
      <c r="BN1354" s="14">
        <f t="shared" si="1735"/>
        <v>0.58720813963194507</v>
      </c>
    </row>
    <row r="1355" spans="1:66" x14ac:dyDescent="0.25">
      <c r="A1355" t="s">
        <v>10</v>
      </c>
      <c r="B1355" t="s">
        <v>223</v>
      </c>
      <c r="C1355" t="s">
        <v>11</v>
      </c>
      <c r="D1355" s="7" t="s">
        <v>510</v>
      </c>
      <c r="E1355" s="10">
        <f>VLOOKUP(A1355,home!$A$2:$E$405,3,FALSE)</f>
        <v>1.5432098765432101</v>
      </c>
      <c r="F1355" s="10">
        <f>VLOOKUP(B1355,home!$B$2:$E$405,3,FALSE)</f>
        <v>0</v>
      </c>
      <c r="G1355" s="10">
        <f>VLOOKUP(C1355,away!$B$2:$E$405,4,FALSE)</f>
        <v>0.65</v>
      </c>
      <c r="H1355" s="10">
        <f>VLOOKUP(A1355,away!$A$2:$E$405,3,FALSE)</f>
        <v>1.49382716049383</v>
      </c>
      <c r="I1355" s="10">
        <f>VLOOKUP(C1355,away!$B$2:$E$405,3,FALSE)</f>
        <v>1.81</v>
      </c>
      <c r="J1355" s="10">
        <f>VLOOKUP(B1355,home!$B$2:$E$405,4,FALSE)</f>
        <v>1.2</v>
      </c>
      <c r="K1355" s="12">
        <f t="shared" si="1680"/>
        <v>0</v>
      </c>
      <c r="L1355" s="12">
        <f t="shared" si="1681"/>
        <v>3.2445925925925989</v>
      </c>
      <c r="M1355" s="13">
        <f t="shared" si="1682"/>
        <v>3.8984443673516105E-2</v>
      </c>
      <c r="N1355" s="13">
        <f t="shared" si="1683"/>
        <v>0</v>
      </c>
      <c r="O1355" s="13">
        <f t="shared" si="1684"/>
        <v>0.12648863716943376</v>
      </c>
      <c r="P1355" s="13">
        <f t="shared" si="1685"/>
        <v>0</v>
      </c>
      <c r="Q1355" s="13">
        <f t="shared" si="1686"/>
        <v>0</v>
      </c>
      <c r="R1355" s="13">
        <f t="shared" si="1687"/>
        <v>0.20520204760353891</v>
      </c>
      <c r="S1355" s="13">
        <f t="shared" si="1688"/>
        <v>0</v>
      </c>
      <c r="T1355" s="13">
        <f t="shared" si="1689"/>
        <v>0</v>
      </c>
      <c r="U1355" s="13">
        <f t="shared" si="1690"/>
        <v>0</v>
      </c>
      <c r="V1355" s="13">
        <f t="shared" si="1691"/>
        <v>0</v>
      </c>
      <c r="W1355" s="13">
        <f t="shared" si="1692"/>
        <v>0</v>
      </c>
      <c r="X1355" s="13">
        <f t="shared" si="1693"/>
        <v>0</v>
      </c>
      <c r="Y1355" s="13">
        <f t="shared" si="1694"/>
        <v>0</v>
      </c>
      <c r="Z1355" s="13">
        <f t="shared" si="1695"/>
        <v>0.22193234787975866</v>
      </c>
      <c r="AA1355" s="13">
        <f t="shared" si="1696"/>
        <v>0</v>
      </c>
      <c r="AB1355" s="13">
        <f t="shared" si="1697"/>
        <v>0</v>
      </c>
      <c r="AC1355" s="13">
        <f t="shared" si="1698"/>
        <v>0</v>
      </c>
      <c r="AD1355" s="13">
        <f t="shared" si="1699"/>
        <v>0</v>
      </c>
      <c r="AE1355" s="13">
        <f t="shared" si="1700"/>
        <v>0</v>
      </c>
      <c r="AF1355" s="13">
        <f t="shared" si="1701"/>
        <v>0</v>
      </c>
      <c r="AG1355" s="13">
        <f t="shared" si="1702"/>
        <v>0</v>
      </c>
      <c r="AH1355" s="13">
        <f t="shared" si="1703"/>
        <v>0.18002001299683718</v>
      </c>
      <c r="AI1355" s="13">
        <f t="shared" si="1704"/>
        <v>0</v>
      </c>
      <c r="AJ1355" s="13">
        <f t="shared" si="1705"/>
        <v>0</v>
      </c>
      <c r="AK1355" s="13">
        <f t="shared" si="1706"/>
        <v>0</v>
      </c>
      <c r="AL1355" s="13">
        <f t="shared" si="1707"/>
        <v>0</v>
      </c>
      <c r="AM1355" s="13">
        <f t="shared" si="1708"/>
        <v>0</v>
      </c>
      <c r="AN1355" s="13">
        <f t="shared" si="1709"/>
        <v>0</v>
      </c>
      <c r="AO1355" s="13">
        <f t="shared" si="1710"/>
        <v>0</v>
      </c>
      <c r="AP1355" s="13">
        <f t="shared" si="1711"/>
        <v>0</v>
      </c>
      <c r="AQ1355" s="13">
        <f t="shared" si="1712"/>
        <v>0</v>
      </c>
      <c r="AR1355" s="13">
        <f t="shared" si="1713"/>
        <v>0.11681832013759222</v>
      </c>
      <c r="AS1355" s="13">
        <f t="shared" si="1714"/>
        <v>0</v>
      </c>
      <c r="AT1355" s="13">
        <f t="shared" si="1715"/>
        <v>0</v>
      </c>
      <c r="AU1355" s="13">
        <f t="shared" si="1716"/>
        <v>0</v>
      </c>
      <c r="AV1355" s="13">
        <f t="shared" si="1717"/>
        <v>0</v>
      </c>
      <c r="AW1355" s="13">
        <f t="shared" si="1718"/>
        <v>0</v>
      </c>
      <c r="AX1355" s="13">
        <f t="shared" si="1719"/>
        <v>0</v>
      </c>
      <c r="AY1355" s="13">
        <f t="shared" si="1720"/>
        <v>0</v>
      </c>
      <c r="AZ1355" s="13">
        <f t="shared" si="1721"/>
        <v>0</v>
      </c>
      <c r="BA1355" s="13">
        <f t="shared" si="1722"/>
        <v>0</v>
      </c>
      <c r="BB1355" s="13">
        <f t="shared" si="1723"/>
        <v>0</v>
      </c>
      <c r="BC1355" s="13">
        <f t="shared" si="1724"/>
        <v>0</v>
      </c>
      <c r="BD1355" s="13">
        <f t="shared" si="1725"/>
        <v>6.3171309366257131E-2</v>
      </c>
      <c r="BE1355" s="13">
        <f t="shared" si="1726"/>
        <v>0</v>
      </c>
      <c r="BF1355" s="13">
        <f t="shared" si="1727"/>
        <v>0</v>
      </c>
      <c r="BG1355" s="13">
        <f t="shared" si="1728"/>
        <v>0</v>
      </c>
      <c r="BH1355" s="13">
        <f t="shared" si="1729"/>
        <v>0</v>
      </c>
      <c r="BI1355" s="13">
        <f t="shared" si="1730"/>
        <v>0</v>
      </c>
      <c r="BJ1355" s="14">
        <f t="shared" si="1731"/>
        <v>0</v>
      </c>
      <c r="BK1355" s="14">
        <f t="shared" si="1732"/>
        <v>3.8984443673516105E-2</v>
      </c>
      <c r="BL1355" s="14">
        <f t="shared" si="1733"/>
        <v>0.69170032727365915</v>
      </c>
      <c r="BM1355" s="14">
        <f t="shared" si="1734"/>
        <v>0.58194199038044514</v>
      </c>
      <c r="BN1355" s="14">
        <f t="shared" si="1735"/>
        <v>0.37067512844648876</v>
      </c>
    </row>
    <row r="1356" spans="1:66" x14ac:dyDescent="0.25">
      <c r="A1356" t="s">
        <v>10</v>
      </c>
      <c r="B1356" t="s">
        <v>40</v>
      </c>
      <c r="C1356" t="s">
        <v>38</v>
      </c>
      <c r="D1356" s="7" t="s">
        <v>510</v>
      </c>
      <c r="E1356" s="10">
        <f>VLOOKUP(A1356,home!$A$2:$E$405,3,FALSE)</f>
        <v>1.5432098765432101</v>
      </c>
      <c r="F1356" s="10">
        <f>VLOOKUP(B1356,home!$B$2:$E$405,3,FALSE)</f>
        <v>0.91</v>
      </c>
      <c r="G1356" s="10">
        <f>VLOOKUP(C1356,away!$B$2:$E$405,4,FALSE)</f>
        <v>0.78</v>
      </c>
      <c r="H1356" s="10">
        <f>VLOOKUP(A1356,away!$A$2:$E$405,3,FALSE)</f>
        <v>1.49382716049383</v>
      </c>
      <c r="I1356" s="10">
        <f>VLOOKUP(C1356,away!$B$2:$E$405,3,FALSE)</f>
        <v>0.78</v>
      </c>
      <c r="J1356" s="10">
        <f>VLOOKUP(B1356,home!$B$2:$E$405,4,FALSE)</f>
        <v>1.87</v>
      </c>
      <c r="K1356" s="12">
        <f t="shared" si="1680"/>
        <v>1.0953703703703705</v>
      </c>
      <c r="L1356" s="12">
        <f t="shared" si="1681"/>
        <v>2.1788962962963008</v>
      </c>
      <c r="M1356" s="13">
        <f t="shared" si="1682"/>
        <v>3.7844611771115123E-2</v>
      </c>
      <c r="N1356" s="13">
        <f t="shared" si="1683"/>
        <v>4.1453866412249255E-2</v>
      </c>
      <c r="O1356" s="13">
        <f t="shared" si="1684"/>
        <v>8.245948442285414E-2</v>
      </c>
      <c r="P1356" s="13">
        <f t="shared" si="1685"/>
        <v>9.0323675992811533E-2</v>
      </c>
      <c r="Q1356" s="13">
        <f t="shared" si="1686"/>
        <v>2.2703668502634666E-2</v>
      </c>
      <c r="R1356" s="13">
        <f t="shared" si="1687"/>
        <v>8.9835332601729698E-2</v>
      </c>
      <c r="S1356" s="13">
        <f t="shared" si="1688"/>
        <v>5.3893844216161745E-2</v>
      </c>
      <c r="T1356" s="13">
        <f t="shared" si="1689"/>
        <v>4.946893921272965E-2</v>
      </c>
      <c r="U1356" s="13">
        <f t="shared" si="1690"/>
        <v>9.8402961544302073E-2</v>
      </c>
      <c r="V1356" s="13">
        <f t="shared" si="1691"/>
        <v>1.4292039342435144E-2</v>
      </c>
      <c r="W1356" s="13">
        <f t="shared" si="1692"/>
        <v>8.2896419254990163E-3</v>
      </c>
      <c r="X1356" s="13">
        <f t="shared" si="1693"/>
        <v>1.8062270089092343E-2</v>
      </c>
      <c r="Y1356" s="13">
        <f t="shared" si="1694"/>
        <v>1.9677906699913379E-2</v>
      </c>
      <c r="Z1356" s="13">
        <f t="shared" si="1695"/>
        <v>6.5247291160818385E-2</v>
      </c>
      <c r="AA1356" s="13">
        <f t="shared" si="1696"/>
        <v>7.1469949484489037E-2</v>
      </c>
      <c r="AB1356" s="13">
        <f t="shared" si="1697"/>
        <v>3.9143032518588215E-2</v>
      </c>
      <c r="AC1356" s="13">
        <f t="shared" si="1698"/>
        <v>2.1319242529327402E-3</v>
      </c>
      <c r="AD1356" s="13">
        <f t="shared" si="1699"/>
        <v>2.2700570365429026E-3</v>
      </c>
      <c r="AE1356" s="13">
        <f t="shared" si="1700"/>
        <v>4.946218869304686E-3</v>
      </c>
      <c r="AF1356" s="13">
        <f t="shared" si="1701"/>
        <v>5.3886489874994288E-3</v>
      </c>
      <c r="AG1356" s="13">
        <f t="shared" si="1702"/>
        <v>3.9137691069677724E-3</v>
      </c>
      <c r="AH1356" s="13">
        <f t="shared" si="1703"/>
        <v>3.5541770263418385E-2</v>
      </c>
      <c r="AI1356" s="13">
        <f t="shared" si="1704"/>
        <v>3.8931402057059215E-2</v>
      </c>
      <c r="AJ1356" s="13">
        <f t="shared" si="1705"/>
        <v>2.132215214513938E-2</v>
      </c>
      <c r="AK1356" s="13">
        <f t="shared" si="1706"/>
        <v>7.7852178974382371E-3</v>
      </c>
      <c r="AL1356" s="13">
        <f t="shared" si="1707"/>
        <v>2.035304118089409E-4</v>
      </c>
      <c r="AM1356" s="13">
        <f t="shared" si="1708"/>
        <v>4.973106433759731E-4</v>
      </c>
      <c r="AN1356" s="13">
        <f t="shared" si="1709"/>
        <v>1.0835883189606382E-3</v>
      </c>
      <c r="AO1356" s="13">
        <f t="shared" si="1710"/>
        <v>1.1805132874466346E-3</v>
      </c>
      <c r="AP1356" s="13">
        <f t="shared" si="1711"/>
        <v>8.5740534324868099E-4</v>
      </c>
      <c r="AQ1356" s="13">
        <f t="shared" si="1712"/>
        <v>4.6704933170730228E-4</v>
      </c>
      <c r="AR1356" s="13">
        <f t="shared" si="1713"/>
        <v>1.548836631815528E-2</v>
      </c>
      <c r="AS1356" s="13">
        <f t="shared" si="1714"/>
        <v>1.696549755034972E-2</v>
      </c>
      <c r="AT1356" s="13">
        <f t="shared" si="1715"/>
        <v>9.2917516676220939E-3</v>
      </c>
      <c r="AU1356" s="13">
        <f t="shared" si="1716"/>
        <v>3.3926364885175733E-3</v>
      </c>
      <c r="AV1356" s="13">
        <f t="shared" si="1717"/>
        <v>9.2904837173988207E-4</v>
      </c>
      <c r="AW1356" s="13">
        <f t="shared" si="1718"/>
        <v>1.3493492138398487E-5</v>
      </c>
      <c r="AX1356" s="13">
        <f t="shared" si="1719"/>
        <v>9.0789890603977787E-5</v>
      </c>
      <c r="AY1356" s="13">
        <f t="shared" si="1720"/>
        <v>1.9782175637815351E-4</v>
      </c>
      <c r="AZ1356" s="13">
        <f t="shared" si="1721"/>
        <v>2.1551654614959391E-4</v>
      </c>
      <c r="BA1356" s="13">
        <f t="shared" si="1722"/>
        <v>1.5652940139864035E-4</v>
      </c>
      <c r="BB1356" s="13">
        <f t="shared" si="1723"/>
        <v>8.5265333242243605E-5</v>
      </c>
      <c r="BC1356" s="13">
        <f t="shared" si="1724"/>
        <v>3.7156863760798924E-5</v>
      </c>
      <c r="BD1356" s="13">
        <f t="shared" si="1725"/>
        <v>5.624590667718146E-3</v>
      </c>
      <c r="BE1356" s="13">
        <f t="shared" si="1726"/>
        <v>6.1610099628801544E-3</v>
      </c>
      <c r="BF1356" s="13">
        <f t="shared" si="1727"/>
        <v>3.3742938824477889E-3</v>
      </c>
      <c r="BG1356" s="13">
        <f t="shared" si="1728"/>
        <v>1.2320338465851032E-3</v>
      </c>
      <c r="BH1356" s="13">
        <f t="shared" si="1729"/>
        <v>3.3738334271068922E-4</v>
      </c>
      <c r="BI1356" s="13">
        <f t="shared" si="1730"/>
        <v>7.3911943412360281E-5</v>
      </c>
      <c r="BJ1356" s="14">
        <f t="shared" si="1731"/>
        <v>0.18104393355870574</v>
      </c>
      <c r="BK1356" s="14">
        <f t="shared" si="1732"/>
        <v>0.19888744774364336</v>
      </c>
      <c r="BL1356" s="14">
        <f t="shared" si="1733"/>
        <v>0.54776182697715714</v>
      </c>
      <c r="BM1356" s="14">
        <f t="shared" si="1734"/>
        <v>0.62813553147269052</v>
      </c>
      <c r="BN1356" s="14">
        <f t="shared" si="1735"/>
        <v>0.36462063970339442</v>
      </c>
    </row>
    <row r="1357" spans="1:66" x14ac:dyDescent="0.25">
      <c r="A1357" t="s">
        <v>10</v>
      </c>
      <c r="B1357" t="s">
        <v>222</v>
      </c>
      <c r="C1357" t="s">
        <v>225</v>
      </c>
      <c r="D1357" s="7" t="s">
        <v>510</v>
      </c>
      <c r="E1357" s="10">
        <f>VLOOKUP(A1357,home!$A$2:$E$405,3,FALSE)</f>
        <v>1.5432098765432101</v>
      </c>
      <c r="F1357" s="10">
        <f>VLOOKUP(B1357,home!$B$2:$E$405,3,FALSE)</f>
        <v>0.65</v>
      </c>
      <c r="G1357" s="10">
        <f>VLOOKUP(C1357,away!$B$2:$E$405,4,FALSE)</f>
        <v>0.39</v>
      </c>
      <c r="H1357" s="10">
        <f>VLOOKUP(A1357,away!$A$2:$E$405,3,FALSE)</f>
        <v>1.49382716049383</v>
      </c>
      <c r="I1357" s="10">
        <f>VLOOKUP(C1357,away!$B$2:$E$405,3,FALSE)</f>
        <v>0.65</v>
      </c>
      <c r="J1357" s="10">
        <f>VLOOKUP(B1357,home!$B$2:$E$405,4,FALSE)</f>
        <v>1.2</v>
      </c>
      <c r="K1357" s="12">
        <f t="shared" si="1680"/>
        <v>0.39120370370370383</v>
      </c>
      <c r="L1357" s="12">
        <f t="shared" si="1681"/>
        <v>1.1651851851851873</v>
      </c>
      <c r="M1357" s="13">
        <f t="shared" si="1682"/>
        <v>0.21089626765316272</v>
      </c>
      <c r="N1357" s="13">
        <f t="shared" si="1683"/>
        <v>8.2503401003204885E-2</v>
      </c>
      <c r="O1357" s="13">
        <f t="shared" si="1684"/>
        <v>0.24573320668031526</v>
      </c>
      <c r="P1357" s="13">
        <f t="shared" si="1685"/>
        <v>9.6131740576327063E-2</v>
      </c>
      <c r="Q1357" s="13">
        <f t="shared" si="1686"/>
        <v>1.6137818020302813E-2</v>
      </c>
      <c r="R1357" s="13">
        <f t="shared" si="1687"/>
        <v>0.14316234596597657</v>
      </c>
      <c r="S1357" s="13">
        <f t="shared" si="1688"/>
        <v>1.0954806892827984E-2</v>
      </c>
      <c r="T1357" s="13">
        <f t="shared" si="1689"/>
        <v>1.8803546478471388E-2</v>
      </c>
      <c r="U1357" s="13">
        <f t="shared" si="1690"/>
        <v>5.6005639972801044E-2</v>
      </c>
      <c r="V1357" s="13">
        <f t="shared" si="1691"/>
        <v>5.5483024690762073E-4</v>
      </c>
      <c r="W1357" s="13">
        <f t="shared" si="1692"/>
        <v>2.104391393079612E-3</v>
      </c>
      <c r="X1357" s="13">
        <f t="shared" si="1693"/>
        <v>2.4520056750475818E-3</v>
      </c>
      <c r="Y1357" s="13">
        <f t="shared" si="1694"/>
        <v>1.4285203432777241E-3</v>
      </c>
      <c r="Z1357" s="13">
        <f t="shared" si="1695"/>
        <v>5.5603548198637415E-2</v>
      </c>
      <c r="AA1357" s="13">
        <f t="shared" si="1696"/>
        <v>2.1752313994374366E-2</v>
      </c>
      <c r="AB1357" s="13">
        <f t="shared" si="1697"/>
        <v>4.2547928993625795E-3</v>
      </c>
      <c r="AC1357" s="13">
        <f t="shared" si="1698"/>
        <v>1.5806585256685258E-5</v>
      </c>
      <c r="AD1357" s="13">
        <f t="shared" si="1699"/>
        <v>2.0581142675373521E-4</v>
      </c>
      <c r="AE1357" s="13">
        <f t="shared" si="1700"/>
        <v>2.3980842539527859E-4</v>
      </c>
      <c r="AF1357" s="13">
        <f t="shared" si="1701"/>
        <v>1.3971061227658298E-4</v>
      </c>
      <c r="AG1357" s="13">
        <f t="shared" si="1702"/>
        <v>5.4262911879275407E-5</v>
      </c>
      <c r="AH1357" s="13">
        <f t="shared" si="1703"/>
        <v>1.6197107651195711E-2</v>
      </c>
      <c r="AI1357" s="13">
        <f t="shared" si="1704"/>
        <v>6.3363685024353618E-3</v>
      </c>
      <c r="AJ1357" s="13">
        <f t="shared" si="1705"/>
        <v>1.2394054130921023E-3</v>
      </c>
      <c r="AK1357" s="13">
        <f t="shared" si="1706"/>
        <v>1.6161999599734986E-4</v>
      </c>
      <c r="AL1357" s="13">
        <f t="shared" si="1707"/>
        <v>2.8820131720723218E-7</v>
      </c>
      <c r="AM1357" s="13">
        <f t="shared" si="1708"/>
        <v>1.6102838482120957E-5</v>
      </c>
      <c r="AN1357" s="13">
        <f t="shared" si="1709"/>
        <v>1.8762788838797269E-5</v>
      </c>
      <c r="AO1357" s="13">
        <f t="shared" si="1710"/>
        <v>1.0931061793862286E-5</v>
      </c>
      <c r="AP1357" s="13">
        <f t="shared" si="1711"/>
        <v>4.2455704201840504E-6</v>
      </c>
      <c r="AQ1357" s="13">
        <f t="shared" si="1712"/>
        <v>1.236718939064727E-6</v>
      </c>
      <c r="AR1357" s="13">
        <f t="shared" si="1713"/>
        <v>3.7745259756045741E-3</v>
      </c>
      <c r="AS1357" s="13">
        <f t="shared" si="1714"/>
        <v>1.4766085413823456E-3</v>
      </c>
      <c r="AT1357" s="13">
        <f t="shared" si="1715"/>
        <v>2.8882736515464867E-4</v>
      </c>
      <c r="AU1357" s="13">
        <f t="shared" si="1716"/>
        <v>3.7663444993160228E-5</v>
      </c>
      <c r="AV1357" s="13">
        <f t="shared" si="1717"/>
        <v>3.6835197938912494E-6</v>
      </c>
      <c r="AW1357" s="13">
        <f t="shared" si="1718"/>
        <v>3.6491471175515929E-9</v>
      </c>
      <c r="AX1357" s="13">
        <f t="shared" si="1719"/>
        <v>1.049915009058041E-6</v>
      </c>
      <c r="AY1357" s="13">
        <f t="shared" si="1720"/>
        <v>1.2233454142580014E-6</v>
      </c>
      <c r="AZ1357" s="13">
        <f t="shared" si="1721"/>
        <v>7.1271197652882967E-7</v>
      </c>
      <c r="BA1357" s="13">
        <f t="shared" si="1722"/>
        <v>2.7681381211848171E-7</v>
      </c>
      <c r="BB1357" s="13">
        <f t="shared" si="1723"/>
        <v>8.0634838233772717E-8</v>
      </c>
      <c r="BC1357" s="13">
        <f t="shared" si="1724"/>
        <v>1.8790903783959199E-8</v>
      </c>
      <c r="BD1357" s="13">
        <f t="shared" si="1725"/>
        <v>7.3300362464518657E-4</v>
      </c>
      <c r="BE1357" s="13">
        <f t="shared" si="1726"/>
        <v>2.867537327894365E-4</v>
      </c>
      <c r="BF1357" s="13">
        <f t="shared" si="1727"/>
        <v>5.6089561159044889E-5</v>
      </c>
      <c r="BG1357" s="13">
        <f t="shared" si="1728"/>
        <v>7.3141480215112585E-6</v>
      </c>
      <c r="BH1357" s="13">
        <f t="shared" si="1729"/>
        <v>7.1533044886308038E-7</v>
      </c>
      <c r="BI1357" s="13">
        <f t="shared" si="1730"/>
        <v>5.5967984193454004E-8</v>
      </c>
      <c r="BJ1357" s="14">
        <f t="shared" si="1731"/>
        <v>0.12412391748011689</v>
      </c>
      <c r="BK1357" s="14">
        <f t="shared" si="1732"/>
        <v>0.31855496350121348</v>
      </c>
      <c r="BL1357" s="14">
        <f t="shared" si="1733"/>
        <v>0.5015080422875271</v>
      </c>
      <c r="BM1357" s="14">
        <f t="shared" si="1734"/>
        <v>0.2052244718719386</v>
      </c>
      <c r="BN1357" s="14">
        <f t="shared" si="1735"/>
        <v>0.79456477989928931</v>
      </c>
    </row>
    <row r="1358" spans="1:66" x14ac:dyDescent="0.25">
      <c r="A1358" t="s">
        <v>13</v>
      </c>
      <c r="B1358" t="s">
        <v>229</v>
      </c>
      <c r="C1358" t="s">
        <v>45</v>
      </c>
      <c r="D1358" s="7" t="s">
        <v>510</v>
      </c>
      <c r="E1358" s="10">
        <f>VLOOKUP(A1358,home!$A$2:$E$405,3,FALSE)</f>
        <v>1.8518518518518501</v>
      </c>
      <c r="F1358" s="10">
        <f>VLOOKUP(B1358,home!$B$2:$E$405,3,FALSE)</f>
        <v>0.36</v>
      </c>
      <c r="G1358" s="10">
        <f>VLOOKUP(C1358,away!$B$2:$E$405,4,FALSE)</f>
        <v>0.9</v>
      </c>
      <c r="H1358" s="10">
        <f>VLOOKUP(A1358,away!$A$2:$E$405,3,FALSE)</f>
        <v>1.12962962962963</v>
      </c>
      <c r="I1358" s="10">
        <f>VLOOKUP(C1358,away!$B$2:$E$405,3,FALSE)</f>
        <v>0.72</v>
      </c>
      <c r="J1358" s="10">
        <f>VLOOKUP(B1358,home!$B$2:$E$405,4,FALSE)</f>
        <v>0.59</v>
      </c>
      <c r="K1358" s="12">
        <f t="shared" si="1680"/>
        <v>0.59999999999999942</v>
      </c>
      <c r="L1358" s="12">
        <f t="shared" si="1681"/>
        <v>0.47986666666666677</v>
      </c>
      <c r="M1358" s="13">
        <f t="shared" si="1682"/>
        <v>0.33964080806711966</v>
      </c>
      <c r="N1358" s="13">
        <f t="shared" si="1683"/>
        <v>0.20378448484027162</v>
      </c>
      <c r="O1358" s="13">
        <f t="shared" si="1684"/>
        <v>0.16298230243114187</v>
      </c>
      <c r="P1358" s="13">
        <f t="shared" si="1685"/>
        <v>9.7789381458685029E-2</v>
      </c>
      <c r="Q1358" s="13">
        <f t="shared" si="1686"/>
        <v>6.1135345452081422E-2</v>
      </c>
      <c r="R1358" s="13">
        <f t="shared" si="1687"/>
        <v>3.9104887096645308E-2</v>
      </c>
      <c r="S1358" s="13">
        <f t="shared" si="1688"/>
        <v>7.0388796773961423E-3</v>
      </c>
      <c r="T1358" s="13">
        <f t="shared" si="1689"/>
        <v>2.9336814437605479E-2</v>
      </c>
      <c r="U1358" s="13">
        <f t="shared" si="1690"/>
        <v>2.3462932257987165E-2</v>
      </c>
      <c r="V1358" s="13">
        <f t="shared" si="1691"/>
        <v>2.2518158185732187E-4</v>
      </c>
      <c r="W1358" s="13">
        <f t="shared" si="1692"/>
        <v>1.2227069090416275E-2</v>
      </c>
      <c r="X1358" s="13">
        <f t="shared" si="1693"/>
        <v>5.8673628875210914E-3</v>
      </c>
      <c r="Y1358" s="13">
        <f t="shared" si="1694"/>
        <v>1.4077759354792275E-3</v>
      </c>
      <c r="Z1358" s="13">
        <f t="shared" si="1695"/>
        <v>6.2550439404811791E-3</v>
      </c>
      <c r="AA1358" s="13">
        <f t="shared" si="1696"/>
        <v>3.7530263642887043E-3</v>
      </c>
      <c r="AB1358" s="13">
        <f t="shared" si="1697"/>
        <v>1.12590790928661E-3</v>
      </c>
      <c r="AC1358" s="13">
        <f t="shared" si="1698"/>
        <v>4.0521425655225023E-6</v>
      </c>
      <c r="AD1358" s="13">
        <f t="shared" si="1699"/>
        <v>1.8340603635624395E-3</v>
      </c>
      <c r="AE1358" s="13">
        <f t="shared" si="1700"/>
        <v>8.8010443312816283E-4</v>
      </c>
      <c r="AF1358" s="13">
        <f t="shared" si="1701"/>
        <v>2.1116639032188388E-4</v>
      </c>
      <c r="AG1358" s="13">
        <f t="shared" si="1702"/>
        <v>3.3777237278598244E-5</v>
      </c>
      <c r="AH1358" s="13">
        <f t="shared" si="1703"/>
        <v>7.5039677139305877E-4</v>
      </c>
      <c r="AI1358" s="13">
        <f t="shared" si="1704"/>
        <v>4.5023806283583489E-4</v>
      </c>
      <c r="AJ1358" s="13">
        <f t="shared" si="1705"/>
        <v>1.3507141885075032E-4</v>
      </c>
      <c r="AK1358" s="13">
        <f t="shared" si="1706"/>
        <v>2.7014283770150047E-5</v>
      </c>
      <c r="AL1358" s="13">
        <f t="shared" si="1707"/>
        <v>4.6667715498609554E-8</v>
      </c>
      <c r="AM1358" s="13">
        <f t="shared" si="1708"/>
        <v>2.2008724362749261E-4</v>
      </c>
      <c r="AN1358" s="13">
        <f t="shared" si="1709"/>
        <v>1.0561253197537947E-4</v>
      </c>
      <c r="AO1358" s="13">
        <f t="shared" si="1710"/>
        <v>2.5339966838626052E-5</v>
      </c>
      <c r="AP1358" s="13">
        <f t="shared" si="1711"/>
        <v>4.053268473431787E-6</v>
      </c>
      <c r="AQ1358" s="13">
        <f t="shared" si="1712"/>
        <v>4.8625710786270004E-7</v>
      </c>
      <c r="AR1358" s="13">
        <f t="shared" si="1713"/>
        <v>7.2018079473163213E-5</v>
      </c>
      <c r="AS1358" s="13">
        <f t="shared" si="1714"/>
        <v>4.3210847683897883E-5</v>
      </c>
      <c r="AT1358" s="13">
        <f t="shared" si="1715"/>
        <v>1.2963254305169351E-5</v>
      </c>
      <c r="AU1358" s="13">
        <f t="shared" si="1716"/>
        <v>2.5926508610338687E-6</v>
      </c>
      <c r="AV1358" s="13">
        <f t="shared" si="1717"/>
        <v>3.888976291550799E-7</v>
      </c>
      <c r="AW1358" s="13">
        <f t="shared" si="1718"/>
        <v>3.7323801795443463E-10</v>
      </c>
      <c r="AX1358" s="13">
        <f t="shared" si="1719"/>
        <v>2.2008724362749233E-5</v>
      </c>
      <c r="AY1358" s="13">
        <f t="shared" si="1720"/>
        <v>1.0561253197537934E-5</v>
      </c>
      <c r="AZ1358" s="13">
        <f t="shared" si="1721"/>
        <v>2.533996683862602E-6</v>
      </c>
      <c r="BA1358" s="13">
        <f t="shared" si="1722"/>
        <v>4.0532684734317814E-7</v>
      </c>
      <c r="BB1358" s="13">
        <f t="shared" si="1723"/>
        <v>4.8625710786269935E-8</v>
      </c>
      <c r="BC1358" s="13">
        <f t="shared" si="1724"/>
        <v>4.6667715498609498E-9</v>
      </c>
      <c r="BD1358" s="13">
        <f t="shared" si="1725"/>
        <v>5.7598459560869866E-6</v>
      </c>
      <c r="BE1358" s="13">
        <f t="shared" si="1726"/>
        <v>3.4559075736521888E-6</v>
      </c>
      <c r="BF1358" s="13">
        <f t="shared" si="1727"/>
        <v>1.0367722720956556E-6</v>
      </c>
      <c r="BG1358" s="13">
        <f t="shared" si="1728"/>
        <v>2.0735445441913096E-7</v>
      </c>
      <c r="BH1358" s="13">
        <f t="shared" si="1729"/>
        <v>3.1103168162869611E-8</v>
      </c>
      <c r="BI1358" s="13">
        <f t="shared" si="1730"/>
        <v>3.7323801795443507E-9</v>
      </c>
      <c r="BJ1358" s="14">
        <f t="shared" si="1731"/>
        <v>0.31710910292926281</v>
      </c>
      <c r="BK1358" s="14">
        <f t="shared" si="1732"/>
        <v>0.44470891084853675</v>
      </c>
      <c r="BL1358" s="14">
        <f t="shared" si="1733"/>
        <v>0.23193344504195637</v>
      </c>
      <c r="BM1358" s="14">
        <f t="shared" si="1734"/>
        <v>9.5558732534332738E-2</v>
      </c>
      <c r="BN1358" s="14">
        <f t="shared" si="1735"/>
        <v>0.90443720934594485</v>
      </c>
    </row>
    <row r="1359" spans="1:66" x14ac:dyDescent="0.25">
      <c r="A1359" t="s">
        <v>13</v>
      </c>
      <c r="B1359" t="s">
        <v>47</v>
      </c>
      <c r="C1359" t="s">
        <v>51</v>
      </c>
      <c r="D1359" s="7" t="s">
        <v>510</v>
      </c>
      <c r="E1359" s="10">
        <f>VLOOKUP(A1359,home!$A$2:$E$405,3,FALSE)</f>
        <v>1.8518518518518501</v>
      </c>
      <c r="F1359" s="10">
        <f>VLOOKUP(B1359,home!$B$2:$E$405,3,FALSE)</f>
        <v>0.9</v>
      </c>
      <c r="G1359" s="10">
        <f>VLOOKUP(C1359,away!$B$2:$E$405,4,FALSE)</f>
        <v>0.72</v>
      </c>
      <c r="H1359" s="10">
        <f>VLOOKUP(A1359,away!$A$2:$E$405,3,FALSE)</f>
        <v>1.12962962962963</v>
      </c>
      <c r="I1359" s="10">
        <f>VLOOKUP(C1359,away!$B$2:$E$405,3,FALSE)</f>
        <v>0.9</v>
      </c>
      <c r="J1359" s="10">
        <f>VLOOKUP(B1359,home!$B$2:$E$405,4,FALSE)</f>
        <v>1.48</v>
      </c>
      <c r="K1359" s="12">
        <f t="shared" si="1680"/>
        <v>1.1999999999999988</v>
      </c>
      <c r="L1359" s="12">
        <f t="shared" si="1681"/>
        <v>1.5046666666666673</v>
      </c>
      <c r="M1359" s="13">
        <f t="shared" si="1682"/>
        <v>6.6892617669973523E-2</v>
      </c>
      <c r="N1359" s="13">
        <f t="shared" si="1683"/>
        <v>8.0271141203968138E-2</v>
      </c>
      <c r="O1359" s="13">
        <f t="shared" si="1684"/>
        <v>0.10065109205408687</v>
      </c>
      <c r="P1359" s="13">
        <f t="shared" si="1685"/>
        <v>0.12078131046490412</v>
      </c>
      <c r="Q1359" s="13">
        <f t="shared" si="1686"/>
        <v>4.8162684722380854E-2</v>
      </c>
      <c r="R1359" s="13">
        <f t="shared" si="1687"/>
        <v>7.5723171588691379E-2</v>
      </c>
      <c r="S1359" s="13">
        <f t="shared" si="1688"/>
        <v>5.4520683543857702E-2</v>
      </c>
      <c r="T1359" s="13">
        <f t="shared" si="1689"/>
        <v>7.2468786278942418E-2</v>
      </c>
      <c r="U1359" s="13">
        <f t="shared" si="1690"/>
        <v>9.0867805906429552E-2</v>
      </c>
      <c r="V1359" s="13">
        <f t="shared" si="1691"/>
        <v>1.0938060689643271E-2</v>
      </c>
      <c r="W1359" s="13">
        <f t="shared" si="1692"/>
        <v>1.9265073888952322E-2</v>
      </c>
      <c r="X1359" s="13">
        <f t="shared" si="1693"/>
        <v>2.8987514511576943E-2</v>
      </c>
      <c r="Y1359" s="13">
        <f t="shared" si="1694"/>
        <v>2.1808273417543059E-2</v>
      </c>
      <c r="Z1359" s="13">
        <f t="shared" si="1695"/>
        <v>3.7979377394594789E-2</v>
      </c>
      <c r="AA1359" s="13">
        <f t="shared" si="1696"/>
        <v>4.5575252873513702E-2</v>
      </c>
      <c r="AB1359" s="13">
        <f t="shared" si="1697"/>
        <v>2.7345151724108202E-2</v>
      </c>
      <c r="AC1359" s="13">
        <f t="shared" si="1698"/>
        <v>1.2343601488262422E-3</v>
      </c>
      <c r="AD1359" s="13">
        <f t="shared" si="1699"/>
        <v>5.7795221666856892E-3</v>
      </c>
      <c r="AE1359" s="13">
        <f t="shared" si="1700"/>
        <v>8.6962543534730707E-3</v>
      </c>
      <c r="AF1359" s="13">
        <f t="shared" si="1701"/>
        <v>6.5424820252629095E-3</v>
      </c>
      <c r="AG1359" s="13">
        <f t="shared" si="1702"/>
        <v>3.2814182068929771E-3</v>
      </c>
      <c r="AH1359" s="13">
        <f t="shared" si="1703"/>
        <v>1.4286575796600082E-2</v>
      </c>
      <c r="AI1359" s="13">
        <f t="shared" si="1704"/>
        <v>1.7143890955920081E-2</v>
      </c>
      <c r="AJ1359" s="13">
        <f t="shared" si="1705"/>
        <v>1.0286334573552042E-2</v>
      </c>
      <c r="AK1359" s="13">
        <f t="shared" si="1706"/>
        <v>4.1145338294208125E-3</v>
      </c>
      <c r="AL1359" s="13">
        <f t="shared" si="1707"/>
        <v>8.9150427388826422E-5</v>
      </c>
      <c r="AM1359" s="13">
        <f t="shared" si="1708"/>
        <v>1.3870853200045642E-3</v>
      </c>
      <c r="AN1359" s="13">
        <f t="shared" si="1709"/>
        <v>2.0871010448335354E-3</v>
      </c>
      <c r="AO1359" s="13">
        <f t="shared" si="1710"/>
        <v>1.5701956860630969E-3</v>
      </c>
      <c r="AP1359" s="13">
        <f t="shared" si="1711"/>
        <v>7.8754036965431387E-4</v>
      </c>
      <c r="AQ1359" s="13">
        <f t="shared" si="1712"/>
        <v>2.9624643571829788E-4</v>
      </c>
      <c r="AR1359" s="13">
        <f t="shared" si="1713"/>
        <v>4.2993068763901836E-3</v>
      </c>
      <c r="AS1359" s="13">
        <f t="shared" si="1714"/>
        <v>5.1591682516682145E-3</v>
      </c>
      <c r="AT1359" s="13">
        <f t="shared" si="1715"/>
        <v>3.095500951000927E-3</v>
      </c>
      <c r="AU1359" s="13">
        <f t="shared" si="1716"/>
        <v>1.2382003804003697E-3</v>
      </c>
      <c r="AV1359" s="13">
        <f t="shared" si="1717"/>
        <v>3.7146011412011039E-4</v>
      </c>
      <c r="AW1359" s="13">
        <f t="shared" si="1718"/>
        <v>4.471389213701814E-6</v>
      </c>
      <c r="AX1359" s="13">
        <f t="shared" si="1719"/>
        <v>2.7741706400091277E-4</v>
      </c>
      <c r="AY1359" s="13">
        <f t="shared" si="1720"/>
        <v>4.1742020896670695E-4</v>
      </c>
      <c r="AZ1359" s="13">
        <f t="shared" si="1721"/>
        <v>3.1403913721261926E-4</v>
      </c>
      <c r="BA1359" s="13">
        <f t="shared" si="1722"/>
        <v>1.575080739308627E-4</v>
      </c>
      <c r="BB1359" s="13">
        <f t="shared" si="1723"/>
        <v>5.9249287143659559E-5</v>
      </c>
      <c r="BC1359" s="13">
        <f t="shared" si="1724"/>
        <v>1.7830085477765278E-5</v>
      </c>
      <c r="BD1359" s="13">
        <f t="shared" si="1725"/>
        <v>1.0781706244458521E-3</v>
      </c>
      <c r="BE1359" s="13">
        <f t="shared" si="1726"/>
        <v>1.2938047493350211E-3</v>
      </c>
      <c r="BF1359" s="13">
        <f t="shared" si="1727"/>
        <v>7.7628284960101215E-4</v>
      </c>
      <c r="BG1359" s="13">
        <f t="shared" si="1728"/>
        <v>3.1051313984040456E-4</v>
      </c>
      <c r="BH1359" s="13">
        <f t="shared" si="1729"/>
        <v>9.315394195212125E-5</v>
      </c>
      <c r="BI1359" s="13">
        <f t="shared" si="1730"/>
        <v>2.235694606850908E-5</v>
      </c>
      <c r="BJ1359" s="14">
        <f t="shared" si="1731"/>
        <v>0.30263478348868489</v>
      </c>
      <c r="BK1359" s="14">
        <f t="shared" si="1732"/>
        <v>0.25487360315356039</v>
      </c>
      <c r="BL1359" s="14">
        <f t="shared" si="1733"/>
        <v>0.40373172812714553</v>
      </c>
      <c r="BM1359" s="14">
        <f t="shared" si="1734"/>
        <v>0.50632452564022745</v>
      </c>
      <c r="BN1359" s="14">
        <f t="shared" si="1735"/>
        <v>0.4924820177040049</v>
      </c>
    </row>
    <row r="1360" spans="1:66" x14ac:dyDescent="0.25">
      <c r="A1360" t="s">
        <v>13</v>
      </c>
      <c r="B1360" t="s">
        <v>15</v>
      </c>
      <c r="C1360" t="s">
        <v>44</v>
      </c>
      <c r="D1360" s="7" t="s">
        <v>510</v>
      </c>
      <c r="E1360" s="10">
        <f>VLOOKUP(A1360,home!$A$2:$E$405,3,FALSE)</f>
        <v>1.8518518518518501</v>
      </c>
      <c r="F1360" s="10">
        <f>VLOOKUP(B1360,home!$B$2:$E$405,3,FALSE)</f>
        <v>1.44</v>
      </c>
      <c r="G1360" s="10">
        <f>VLOOKUP(C1360,away!$B$2:$E$405,4,FALSE)</f>
        <v>0.54</v>
      </c>
      <c r="H1360" s="10">
        <f>VLOOKUP(A1360,away!$A$2:$E$405,3,FALSE)</f>
        <v>1.12962962962963</v>
      </c>
      <c r="I1360" s="10">
        <f>VLOOKUP(C1360,away!$B$2:$E$405,3,FALSE)</f>
        <v>0.36</v>
      </c>
      <c r="J1360" s="10">
        <f>VLOOKUP(B1360,home!$B$2:$E$405,4,FALSE)</f>
        <v>1.18</v>
      </c>
      <c r="K1360" s="12">
        <f t="shared" si="1680"/>
        <v>1.4399999999999986</v>
      </c>
      <c r="L1360" s="12">
        <f t="shared" si="1681"/>
        <v>0.47986666666666677</v>
      </c>
      <c r="M1360" s="13">
        <f t="shared" si="1682"/>
        <v>0.14662651102853197</v>
      </c>
      <c r="N1360" s="13">
        <f t="shared" si="1683"/>
        <v>0.2111421758810858</v>
      </c>
      <c r="O1360" s="13">
        <f t="shared" si="1684"/>
        <v>7.0361175092224892E-2</v>
      </c>
      <c r="P1360" s="13">
        <f t="shared" si="1685"/>
        <v>0.10132009213280373</v>
      </c>
      <c r="Q1360" s="13">
        <f t="shared" si="1686"/>
        <v>0.15202236663438165</v>
      </c>
      <c r="R1360" s="13">
        <f t="shared" si="1687"/>
        <v>1.6881991277127827E-2</v>
      </c>
      <c r="S1360" s="13">
        <f t="shared" si="1688"/>
        <v>1.7503248556126099E-2</v>
      </c>
      <c r="T1360" s="13">
        <f t="shared" si="1689"/>
        <v>7.2950466335618622E-2</v>
      </c>
      <c r="U1360" s="13">
        <f t="shared" si="1690"/>
        <v>2.4310067439064043E-2</v>
      </c>
      <c r="V1360" s="13">
        <f t="shared" si="1691"/>
        <v>1.3438760864746197E-3</v>
      </c>
      <c r="W1360" s="13">
        <f t="shared" si="1692"/>
        <v>7.2970735984503127E-2</v>
      </c>
      <c r="X1360" s="13">
        <f t="shared" si="1693"/>
        <v>3.5016223841096913E-2</v>
      </c>
      <c r="Y1360" s="13">
        <f t="shared" si="1694"/>
        <v>8.4015593069405193E-3</v>
      </c>
      <c r="Z1360" s="13">
        <f t="shared" si="1695"/>
        <v>2.7003682936170255E-3</v>
      </c>
      <c r="AA1360" s="13">
        <f t="shared" si="1696"/>
        <v>3.8885303428085128E-3</v>
      </c>
      <c r="AB1360" s="13">
        <f t="shared" si="1697"/>
        <v>2.7997418468221269E-3</v>
      </c>
      <c r="AC1360" s="13">
        <f t="shared" si="1698"/>
        <v>5.8039320422665815E-5</v>
      </c>
      <c r="AD1360" s="13">
        <f t="shared" si="1699"/>
        <v>2.6269464954421097E-2</v>
      </c>
      <c r="AE1360" s="13">
        <f t="shared" si="1700"/>
        <v>1.2605840582794875E-2</v>
      </c>
      <c r="AF1360" s="13">
        <f t="shared" si="1701"/>
        <v>3.024561350498584E-3</v>
      </c>
      <c r="AG1360" s="13">
        <f t="shared" si="1702"/>
        <v>4.8379539113086259E-4</v>
      </c>
      <c r="AH1360" s="13">
        <f t="shared" si="1703"/>
        <v>3.2395418295758918E-4</v>
      </c>
      <c r="AI1360" s="13">
        <f t="shared" si="1704"/>
        <v>4.6649402345892791E-4</v>
      </c>
      <c r="AJ1360" s="13">
        <f t="shared" si="1705"/>
        <v>3.3587569689042782E-4</v>
      </c>
      <c r="AK1360" s="13">
        <f t="shared" si="1706"/>
        <v>1.6122033450740523E-4</v>
      </c>
      <c r="AL1360" s="13">
        <f t="shared" si="1707"/>
        <v>1.6042253890650186E-6</v>
      </c>
      <c r="AM1360" s="13">
        <f t="shared" si="1708"/>
        <v>7.5656059068732731E-3</v>
      </c>
      <c r="AN1360" s="13">
        <f t="shared" si="1709"/>
        <v>3.6304820878449219E-3</v>
      </c>
      <c r="AO1360" s="13">
        <f t="shared" si="1710"/>
        <v>8.7107366894359169E-4</v>
      </c>
      <c r="AP1360" s="13">
        <f t="shared" si="1711"/>
        <v>1.3933307264568835E-4</v>
      </c>
      <c r="AQ1360" s="13">
        <f t="shared" si="1712"/>
        <v>1.6715324281727747E-5</v>
      </c>
      <c r="AR1360" s="13">
        <f t="shared" si="1713"/>
        <v>3.1090962785716375E-5</v>
      </c>
      <c r="AS1360" s="13">
        <f t="shared" si="1714"/>
        <v>4.4770986411431533E-5</v>
      </c>
      <c r="AT1360" s="13">
        <f t="shared" si="1715"/>
        <v>3.2235110216230679E-5</v>
      </c>
      <c r="AU1360" s="13">
        <f t="shared" si="1716"/>
        <v>1.5472852903790712E-5</v>
      </c>
      <c r="AV1360" s="13">
        <f t="shared" si="1717"/>
        <v>5.5702270453646504E-6</v>
      </c>
      <c r="AW1360" s="13">
        <f t="shared" si="1718"/>
        <v>3.07925716013066E-8</v>
      </c>
      <c r="AX1360" s="13">
        <f t="shared" si="1719"/>
        <v>1.8157454176495811E-3</v>
      </c>
      <c r="AY1360" s="13">
        <f t="shared" si="1720"/>
        <v>8.7131570108277918E-4</v>
      </c>
      <c r="AZ1360" s="13">
        <f t="shared" si="1721"/>
        <v>2.0905768054646151E-4</v>
      </c>
      <c r="BA1360" s="13">
        <f t="shared" si="1722"/>
        <v>3.3439937434965126E-5</v>
      </c>
      <c r="BB1360" s="13">
        <f t="shared" si="1723"/>
        <v>4.0116778276146497E-6</v>
      </c>
      <c r="BC1360" s="13">
        <f t="shared" si="1724"/>
        <v>3.8501409337560353E-7</v>
      </c>
      <c r="BD1360" s="13">
        <f t="shared" si="1725"/>
        <v>2.486586112573183E-6</v>
      </c>
      <c r="BE1360" s="13">
        <f t="shared" si="1726"/>
        <v>3.5806840021053799E-6</v>
      </c>
      <c r="BF1360" s="13">
        <f t="shared" si="1727"/>
        <v>2.5780924815158715E-6</v>
      </c>
      <c r="BG1360" s="13">
        <f t="shared" si="1728"/>
        <v>1.2374843911276172E-6</v>
      </c>
      <c r="BH1360" s="13">
        <f t="shared" si="1729"/>
        <v>4.4549438080594175E-7</v>
      </c>
      <c r="BI1360" s="13">
        <f t="shared" si="1730"/>
        <v>1.2830238167211115E-7</v>
      </c>
      <c r="BJ1360" s="14">
        <f t="shared" si="1731"/>
        <v>0.61004435575169602</v>
      </c>
      <c r="BK1360" s="14">
        <f t="shared" si="1732"/>
        <v>0.26772468705083097</v>
      </c>
      <c r="BL1360" s="14">
        <f t="shared" si="1733"/>
        <v>0.1196686470189741</v>
      </c>
      <c r="BM1360" s="14">
        <f t="shared" si="1734"/>
        <v>0.30091246116045095</v>
      </c>
      <c r="BN1360" s="14">
        <f t="shared" si="1735"/>
        <v>0.69835431204615583</v>
      </c>
    </row>
    <row r="1361" spans="1:66" x14ac:dyDescent="0.25">
      <c r="A1361" t="s">
        <v>13</v>
      </c>
      <c r="B1361" t="s">
        <v>52</v>
      </c>
      <c r="C1361" t="s">
        <v>46</v>
      </c>
      <c r="D1361" s="7" t="s">
        <v>510</v>
      </c>
      <c r="E1361" s="10">
        <f>VLOOKUP(A1361,home!$A$2:$E$405,3,FALSE)</f>
        <v>1.8518518518518501</v>
      </c>
      <c r="F1361" s="10">
        <f>VLOOKUP(B1361,home!$B$2:$E$405,3,FALSE)</f>
        <v>1.98</v>
      </c>
      <c r="G1361" s="10">
        <f>VLOOKUP(C1361,away!$B$2:$E$405,4,FALSE)</f>
        <v>2.02</v>
      </c>
      <c r="H1361" s="10">
        <f>VLOOKUP(A1361,away!$A$2:$E$405,3,FALSE)</f>
        <v>1.12962962962963</v>
      </c>
      <c r="I1361" s="10">
        <f>VLOOKUP(C1361,away!$B$2:$E$405,3,FALSE)</f>
        <v>0.54</v>
      </c>
      <c r="J1361" s="10">
        <f>VLOOKUP(B1361,home!$B$2:$E$405,4,FALSE)</f>
        <v>1.18</v>
      </c>
      <c r="K1361" s="12">
        <f t="shared" si="1680"/>
        <v>7.4066666666666592</v>
      </c>
      <c r="L1361" s="12">
        <f t="shared" si="1681"/>
        <v>0.71980000000000022</v>
      </c>
      <c r="M1361" s="13">
        <f t="shared" si="1682"/>
        <v>2.956108493763836E-4</v>
      </c>
      <c r="N1361" s="13">
        <f t="shared" si="1683"/>
        <v>2.1894910243810788E-3</v>
      </c>
      <c r="O1361" s="13">
        <f t="shared" si="1684"/>
        <v>2.1278068938112099E-4</v>
      </c>
      <c r="P1361" s="13">
        <f t="shared" si="1685"/>
        <v>1.5759956393495008E-3</v>
      </c>
      <c r="Q1361" s="13">
        <f t="shared" si="1686"/>
        <v>8.108415093624588E-3</v>
      </c>
      <c r="R1361" s="13">
        <f t="shared" si="1687"/>
        <v>7.657977010826546E-5</v>
      </c>
      <c r="S1361" s="13">
        <f t="shared" si="1688"/>
        <v>2.1005337426623144E-3</v>
      </c>
      <c r="T1361" s="13">
        <f t="shared" si="1689"/>
        <v>5.8364371843909807E-3</v>
      </c>
      <c r="U1361" s="13">
        <f t="shared" si="1690"/>
        <v>5.6720083060188547E-4</v>
      </c>
      <c r="V1361" s="13">
        <f t="shared" si="1691"/>
        <v>1.2442905280243099E-3</v>
      </c>
      <c r="W1361" s="13">
        <f t="shared" si="1692"/>
        <v>2.0018775931148692E-2</v>
      </c>
      <c r="X1361" s="13">
        <f t="shared" si="1693"/>
        <v>1.4409514915240831E-2</v>
      </c>
      <c r="Y1361" s="13">
        <f t="shared" si="1694"/>
        <v>5.1859844179951761E-3</v>
      </c>
      <c r="Z1361" s="13">
        <f t="shared" si="1695"/>
        <v>1.8374039507976501E-5</v>
      </c>
      <c r="AA1361" s="13">
        <f t="shared" si="1696"/>
        <v>1.360903859557458E-4</v>
      </c>
      <c r="AB1361" s="13">
        <f t="shared" si="1697"/>
        <v>5.0398806265611155E-4</v>
      </c>
      <c r="AC1361" s="13">
        <f t="shared" si="1698"/>
        <v>4.1460683242578242E-4</v>
      </c>
      <c r="AD1361" s="13">
        <f t="shared" si="1699"/>
        <v>3.7068100099176944E-2</v>
      </c>
      <c r="AE1361" s="13">
        <f t="shared" si="1700"/>
        <v>2.6681618451387574E-2</v>
      </c>
      <c r="AF1361" s="13">
        <f t="shared" si="1701"/>
        <v>9.6027144806543896E-3</v>
      </c>
      <c r="AG1361" s="13">
        <f t="shared" si="1702"/>
        <v>2.304011294391678E-3</v>
      </c>
      <c r="AH1361" s="13">
        <f t="shared" si="1703"/>
        <v>3.3064084094603714E-6</v>
      </c>
      <c r="AI1361" s="13">
        <f t="shared" si="1704"/>
        <v>2.4489464952736453E-5</v>
      </c>
      <c r="AJ1361" s="13">
        <f t="shared" si="1705"/>
        <v>9.069265187496726E-5</v>
      </c>
      <c r="AK1361" s="13">
        <f t="shared" si="1706"/>
        <v>2.2391008051797457E-4</v>
      </c>
      <c r="AL1361" s="13">
        <f t="shared" si="1707"/>
        <v>8.8416045801564447E-5</v>
      </c>
      <c r="AM1361" s="13">
        <f t="shared" si="1708"/>
        <v>5.4910212280247388E-2</v>
      </c>
      <c r="AN1361" s="13">
        <f t="shared" si="1709"/>
        <v>3.9524370799322077E-2</v>
      </c>
      <c r="AO1361" s="13">
        <f t="shared" si="1710"/>
        <v>1.4224821050676019E-2</v>
      </c>
      <c r="AP1361" s="13">
        <f t="shared" si="1711"/>
        <v>3.4130087307588683E-3</v>
      </c>
      <c r="AQ1361" s="13">
        <f t="shared" si="1712"/>
        <v>6.1417092110005824E-4</v>
      </c>
      <c r="AR1361" s="13">
        <f t="shared" si="1713"/>
        <v>4.7599055462591538E-7</v>
      </c>
      <c r="AS1361" s="13">
        <f t="shared" si="1714"/>
        <v>3.5255033745959424E-6</v>
      </c>
      <c r="AT1361" s="13">
        <f t="shared" si="1715"/>
        <v>1.3056114163920296E-5</v>
      </c>
      <c r="AU1361" s="13">
        <f t="shared" si="1716"/>
        <v>3.2234095191367643E-5</v>
      </c>
      <c r="AV1361" s="13">
        <f t="shared" si="1717"/>
        <v>5.9686799596015678E-5</v>
      </c>
      <c r="AW1361" s="13">
        <f t="shared" si="1718"/>
        <v>1.3093725428187089E-5</v>
      </c>
      <c r="AX1361" s="13">
        <f t="shared" si="1719"/>
        <v>6.7783606492616444E-2</v>
      </c>
      <c r="AY1361" s="13">
        <f t="shared" si="1720"/>
        <v>4.8790639953385326E-2</v>
      </c>
      <c r="AZ1361" s="13">
        <f t="shared" si="1721"/>
        <v>1.7559751319223386E-2</v>
      </c>
      <c r="BA1361" s="13">
        <f t="shared" si="1722"/>
        <v>4.2131696665256664E-3</v>
      </c>
      <c r="BB1361" s="13">
        <f t="shared" si="1723"/>
        <v>7.5815988149129359E-4</v>
      </c>
      <c r="BC1361" s="13">
        <f t="shared" si="1724"/>
        <v>1.091446965394867E-4</v>
      </c>
      <c r="BD1361" s="13">
        <f t="shared" si="1725"/>
        <v>5.7103000203288991E-8</v>
      </c>
      <c r="BE1361" s="13">
        <f t="shared" si="1726"/>
        <v>4.2294288817235992E-7</v>
      </c>
      <c r="BF1361" s="13">
        <f t="shared" si="1727"/>
        <v>1.5662984958649717E-6</v>
      </c>
      <c r="BG1361" s="13">
        <f t="shared" si="1728"/>
        <v>3.867016953124405E-6</v>
      </c>
      <c r="BH1361" s="13">
        <f t="shared" si="1729"/>
        <v>7.1604263915353483E-6</v>
      </c>
      <c r="BI1361" s="13">
        <f t="shared" si="1730"/>
        <v>1.0606978294661016E-5</v>
      </c>
      <c r="BJ1361" s="14">
        <f t="shared" si="1731"/>
        <v>0.383306118684278</v>
      </c>
      <c r="BK1361" s="14">
        <f t="shared" si="1732"/>
        <v>5.4510093591025183E-2</v>
      </c>
      <c r="BL1361" s="14">
        <f t="shared" si="1733"/>
        <v>1.9716976133623545E-3</v>
      </c>
      <c r="BM1361" s="14">
        <f t="shared" si="1734"/>
        <v>0.37856986463399539</v>
      </c>
      <c r="BN1361" s="14">
        <f t="shared" si="1735"/>
        <v>1.2458873066220937E-2</v>
      </c>
    </row>
    <row r="1362" spans="1:66" x14ac:dyDescent="0.25">
      <c r="A1362" t="s">
        <v>13</v>
      </c>
      <c r="B1362" t="s">
        <v>14</v>
      </c>
      <c r="C1362" t="s">
        <v>48</v>
      </c>
      <c r="D1362" s="7" t="s">
        <v>510</v>
      </c>
      <c r="E1362" s="10">
        <f>VLOOKUP(A1362,home!$A$2:$E$405,3,FALSE)</f>
        <v>1.8518518518518501</v>
      </c>
      <c r="F1362" s="10">
        <f>VLOOKUP(B1362,home!$B$2:$E$405,3,FALSE)</f>
        <v>0.54</v>
      </c>
      <c r="G1362" s="10">
        <f>VLOOKUP(C1362,away!$B$2:$E$405,4,FALSE)</f>
        <v>0.9</v>
      </c>
      <c r="H1362" s="10">
        <f>VLOOKUP(A1362,away!$A$2:$E$405,3,FALSE)</f>
        <v>1.12962962962963</v>
      </c>
      <c r="I1362" s="10">
        <f>VLOOKUP(C1362,away!$B$2:$E$405,3,FALSE)</f>
        <v>0.36</v>
      </c>
      <c r="J1362" s="10">
        <f>VLOOKUP(B1362,home!$B$2:$E$405,4,FALSE)</f>
        <v>0.44</v>
      </c>
      <c r="K1362" s="12">
        <f t="shared" si="1680"/>
        <v>0.89999999999999925</v>
      </c>
      <c r="L1362" s="12">
        <f t="shared" si="1681"/>
        <v>0.17893333333333339</v>
      </c>
      <c r="M1362" s="13">
        <f t="shared" si="1682"/>
        <v>0.33995795413312413</v>
      </c>
      <c r="N1362" s="13">
        <f t="shared" si="1683"/>
        <v>0.30596215871981142</v>
      </c>
      <c r="O1362" s="13">
        <f t="shared" si="1684"/>
        <v>6.0829809926220356E-2</v>
      </c>
      <c r="P1362" s="13">
        <f t="shared" si="1685"/>
        <v>5.4746828933598259E-2</v>
      </c>
      <c r="Q1362" s="13">
        <f t="shared" si="1686"/>
        <v>0.13768297142391503</v>
      </c>
      <c r="R1362" s="13">
        <f t="shared" si="1687"/>
        <v>5.442240328065848E-3</v>
      </c>
      <c r="S1362" s="13">
        <f t="shared" si="1688"/>
        <v>2.2041073328666646E-3</v>
      </c>
      <c r="T1362" s="13">
        <f t="shared" si="1689"/>
        <v>2.4636073020119199E-2</v>
      </c>
      <c r="U1362" s="13">
        <f t="shared" si="1690"/>
        <v>4.8980162952592587E-3</v>
      </c>
      <c r="V1362" s="13">
        <f t="shared" si="1691"/>
        <v>3.9438827209427493E-5</v>
      </c>
      <c r="W1362" s="13">
        <f t="shared" si="1692"/>
        <v>4.1304891427174473E-2</v>
      </c>
      <c r="X1362" s="13">
        <f t="shared" si="1693"/>
        <v>7.390821906035753E-3</v>
      </c>
      <c r="Y1362" s="13">
        <f t="shared" si="1694"/>
        <v>6.6123219985999876E-4</v>
      </c>
      <c r="Z1362" s="13">
        <f t="shared" si="1695"/>
        <v>3.2459940090063865E-4</v>
      </c>
      <c r="AA1362" s="13">
        <f t="shared" si="1696"/>
        <v>2.921394608105745E-4</v>
      </c>
      <c r="AB1362" s="13">
        <f t="shared" si="1697"/>
        <v>1.3146275736475844E-4</v>
      </c>
      <c r="AC1362" s="13">
        <f t="shared" si="1698"/>
        <v>3.9695179586288746E-7</v>
      </c>
      <c r="AD1362" s="13">
        <f t="shared" si="1699"/>
        <v>9.293600571114247E-3</v>
      </c>
      <c r="AE1362" s="13">
        <f t="shared" si="1700"/>
        <v>1.6629349288580428E-3</v>
      </c>
      <c r="AF1362" s="13">
        <f t="shared" si="1701"/>
        <v>1.4877724496849959E-4</v>
      </c>
      <c r="AG1362" s="13">
        <f t="shared" si="1702"/>
        <v>8.873736122121178E-6</v>
      </c>
      <c r="AH1362" s="13">
        <f t="shared" si="1703"/>
        <v>1.4520413200288573E-5</v>
      </c>
      <c r="AI1362" s="13">
        <f t="shared" si="1704"/>
        <v>1.3068371880259703E-5</v>
      </c>
      <c r="AJ1362" s="13">
        <f t="shared" si="1705"/>
        <v>5.8807673461168622E-6</v>
      </c>
      <c r="AK1362" s="13">
        <f t="shared" si="1706"/>
        <v>1.7642302038350571E-6</v>
      </c>
      <c r="AL1362" s="13">
        <f t="shared" si="1707"/>
        <v>2.5570046882303784E-9</v>
      </c>
      <c r="AM1362" s="13">
        <f t="shared" si="1708"/>
        <v>1.6728481028005639E-3</v>
      </c>
      <c r="AN1362" s="13">
        <f t="shared" si="1709"/>
        <v>2.993282871944476E-4</v>
      </c>
      <c r="AO1362" s="13">
        <f t="shared" si="1710"/>
        <v>2.6779904094329914E-5</v>
      </c>
      <c r="AP1362" s="13">
        <f t="shared" si="1711"/>
        <v>1.5972725019818114E-6</v>
      </c>
      <c r="AQ1362" s="13">
        <f t="shared" si="1712"/>
        <v>7.1451323255319715E-8</v>
      </c>
      <c r="AR1362" s="13">
        <f t="shared" si="1713"/>
        <v>5.196371870609945E-7</v>
      </c>
      <c r="AS1362" s="13">
        <f t="shared" si="1714"/>
        <v>4.6767346835489456E-7</v>
      </c>
      <c r="AT1362" s="13">
        <f t="shared" si="1715"/>
        <v>2.1045306075970241E-7</v>
      </c>
      <c r="AU1362" s="13">
        <f t="shared" si="1716"/>
        <v>6.3135918227910663E-8</v>
      </c>
      <c r="AV1362" s="13">
        <f t="shared" si="1717"/>
        <v>1.4205581601279886E-8</v>
      </c>
      <c r="AW1362" s="13">
        <f t="shared" si="1718"/>
        <v>1.143833430535053E-11</v>
      </c>
      <c r="AX1362" s="13">
        <f t="shared" si="1719"/>
        <v>2.5092721542008424E-4</v>
      </c>
      <c r="AY1362" s="13">
        <f t="shared" si="1720"/>
        <v>4.4899243079167077E-5</v>
      </c>
      <c r="AZ1362" s="13">
        <f t="shared" si="1721"/>
        <v>4.0169856141494814E-6</v>
      </c>
      <c r="BA1362" s="13">
        <f t="shared" si="1722"/>
        <v>2.3959087529727139E-7</v>
      </c>
      <c r="BB1362" s="13">
        <f t="shared" si="1723"/>
        <v>1.0717698488297942E-8</v>
      </c>
      <c r="BC1362" s="13">
        <f t="shared" si="1724"/>
        <v>3.8355070323455625E-10</v>
      </c>
      <c r="BD1362" s="13">
        <f t="shared" si="1725"/>
        <v>1.5496735667463416E-8</v>
      </c>
      <c r="BE1362" s="13">
        <f t="shared" si="1726"/>
        <v>1.394706210071706E-8</v>
      </c>
      <c r="BF1362" s="13">
        <f t="shared" si="1727"/>
        <v>6.2761779453226732E-9</v>
      </c>
      <c r="BG1362" s="13">
        <f t="shared" si="1728"/>
        <v>1.8828533835968002E-9</v>
      </c>
      <c r="BH1362" s="13">
        <f t="shared" si="1729"/>
        <v>4.2364201130927963E-10</v>
      </c>
      <c r="BI1362" s="13">
        <f t="shared" si="1730"/>
        <v>7.6255562035670303E-11</v>
      </c>
      <c r="BJ1362" s="14">
        <f t="shared" si="1731"/>
        <v>0.53105305433213135</v>
      </c>
      <c r="BK1362" s="14">
        <f t="shared" si="1732"/>
        <v>0.39699362797867821</v>
      </c>
      <c r="BL1362" s="14">
        <f t="shared" si="1733"/>
        <v>7.1630215758293939E-2</v>
      </c>
      <c r="BM1362" s="14">
        <f t="shared" si="1734"/>
        <v>9.5334634773628191E-2</v>
      </c>
      <c r="BN1362" s="14">
        <f t="shared" si="1735"/>
        <v>0.904621963464735</v>
      </c>
    </row>
    <row r="1363" spans="1:66" x14ac:dyDescent="0.25">
      <c r="A1363" t="s">
        <v>13</v>
      </c>
      <c r="B1363" t="s">
        <v>54</v>
      </c>
      <c r="C1363" t="s">
        <v>43</v>
      </c>
      <c r="D1363" s="7" t="s">
        <v>510</v>
      </c>
      <c r="E1363" s="10">
        <f>VLOOKUP(A1363,home!$A$2:$E$405,3,FALSE)</f>
        <v>1.8518518518518501</v>
      </c>
      <c r="F1363" s="10">
        <f>VLOOKUP(B1363,home!$B$2:$E$405,3,FALSE)</f>
        <v>0.9</v>
      </c>
      <c r="G1363" s="10">
        <f>VLOOKUP(C1363,away!$B$2:$E$405,4,FALSE)</f>
        <v>1.08</v>
      </c>
      <c r="H1363" s="10">
        <f>VLOOKUP(A1363,away!$A$2:$E$405,3,FALSE)</f>
        <v>1.12962962962963</v>
      </c>
      <c r="I1363" s="10">
        <f>VLOOKUP(C1363,away!$B$2:$E$405,3,FALSE)</f>
        <v>0.9</v>
      </c>
      <c r="J1363" s="10">
        <f>VLOOKUP(B1363,home!$B$2:$E$405,4,FALSE)</f>
        <v>0.59</v>
      </c>
      <c r="K1363" s="12">
        <f t="shared" si="1680"/>
        <v>1.7999999999999985</v>
      </c>
      <c r="L1363" s="12">
        <f t="shared" si="1681"/>
        <v>0.59983333333333355</v>
      </c>
      <c r="M1363" s="13">
        <f t="shared" si="1682"/>
        <v>9.0733074208335762E-2</v>
      </c>
      <c r="N1363" s="13">
        <f t="shared" si="1683"/>
        <v>0.16331953357500423</v>
      </c>
      <c r="O1363" s="13">
        <f t="shared" si="1684"/>
        <v>5.442472234596675E-2</v>
      </c>
      <c r="P1363" s="13">
        <f t="shared" si="1685"/>
        <v>9.7964500222740059E-2</v>
      </c>
      <c r="Q1363" s="13">
        <f t="shared" si="1686"/>
        <v>0.14698758021750372</v>
      </c>
      <c r="R1363" s="13">
        <f t="shared" si="1687"/>
        <v>1.63228813102612E-2</v>
      </c>
      <c r="S1363" s="13">
        <f t="shared" si="1688"/>
        <v>2.6443067722623108E-2</v>
      </c>
      <c r="T1363" s="13">
        <f t="shared" si="1689"/>
        <v>8.8168050200466003E-2</v>
      </c>
      <c r="U1363" s="13">
        <f t="shared" si="1690"/>
        <v>2.9381186358470136E-2</v>
      </c>
      <c r="V1363" s="13">
        <f t="shared" si="1691"/>
        <v>3.1722866911240177E-3</v>
      </c>
      <c r="W1363" s="13">
        <f t="shared" si="1692"/>
        <v>8.8192548130502146E-2</v>
      </c>
      <c r="X1363" s="13">
        <f t="shared" si="1693"/>
        <v>5.2900830120279553E-2</v>
      </c>
      <c r="Y1363" s="13">
        <f t="shared" si="1694"/>
        <v>1.5865840633573849E-2</v>
      </c>
      <c r="Z1363" s="13">
        <f t="shared" si="1695"/>
        <v>3.2636694353127831E-3</v>
      </c>
      <c r="AA1363" s="13">
        <f t="shared" si="1696"/>
        <v>5.8746049835630048E-3</v>
      </c>
      <c r="AB1363" s="13">
        <f t="shared" si="1697"/>
        <v>5.2871444852067018E-3</v>
      </c>
      <c r="AC1363" s="13">
        <f t="shared" si="1698"/>
        <v>2.1406987127541252E-4</v>
      </c>
      <c r="AD1363" s="13">
        <f t="shared" si="1699"/>
        <v>3.9686646658725941E-2</v>
      </c>
      <c r="AE1363" s="13">
        <f t="shared" si="1700"/>
        <v>2.3805373554125785E-2</v>
      </c>
      <c r="AF1363" s="13">
        <f t="shared" si="1701"/>
        <v>7.1396282851082281E-3</v>
      </c>
      <c r="AG1363" s="13">
        <f t="shared" si="1702"/>
        <v>1.4275290110058072E-3</v>
      </c>
      <c r="AH1363" s="13">
        <f t="shared" si="1703"/>
        <v>4.8941442907044614E-4</v>
      </c>
      <c r="AI1363" s="13">
        <f t="shared" si="1704"/>
        <v>8.8094597232680236E-4</v>
      </c>
      <c r="AJ1363" s="13">
        <f t="shared" si="1705"/>
        <v>7.9285137509412169E-4</v>
      </c>
      <c r="AK1363" s="13">
        <f t="shared" si="1706"/>
        <v>4.7571082505647253E-4</v>
      </c>
      <c r="AL1363" s="13">
        <f t="shared" si="1707"/>
        <v>9.2452496006425164E-6</v>
      </c>
      <c r="AM1363" s="13">
        <f t="shared" si="1708"/>
        <v>1.4287192797141333E-2</v>
      </c>
      <c r="AN1363" s="13">
        <f t="shared" si="1709"/>
        <v>8.5699344794852791E-3</v>
      </c>
      <c r="AO1363" s="13">
        <f t="shared" si="1710"/>
        <v>2.5702661826389611E-3</v>
      </c>
      <c r="AP1363" s="13">
        <f t="shared" si="1711"/>
        <v>5.1391044396209042E-4</v>
      </c>
      <c r="AQ1363" s="13">
        <f t="shared" si="1712"/>
        <v>7.706515365914847E-5</v>
      </c>
      <c r="AR1363" s="13">
        <f t="shared" si="1713"/>
        <v>5.8713417674151218E-5</v>
      </c>
      <c r="AS1363" s="13">
        <f t="shared" si="1714"/>
        <v>1.0568415181347211E-4</v>
      </c>
      <c r="AT1363" s="13">
        <f t="shared" si="1715"/>
        <v>9.5115736632124846E-5</v>
      </c>
      <c r="AU1363" s="13">
        <f t="shared" si="1716"/>
        <v>5.7069441979274846E-5</v>
      </c>
      <c r="AV1363" s="13">
        <f t="shared" si="1717"/>
        <v>2.5681248890673669E-5</v>
      </c>
      <c r="AW1363" s="13">
        <f t="shared" si="1718"/>
        <v>2.7728044427260308E-7</v>
      </c>
      <c r="AX1363" s="13">
        <f t="shared" si="1719"/>
        <v>4.2861578391423924E-3</v>
      </c>
      <c r="AY1363" s="13">
        <f t="shared" si="1720"/>
        <v>2.5709803438455792E-3</v>
      </c>
      <c r="AZ1363" s="13">
        <f t="shared" si="1721"/>
        <v>7.7107985479168701E-4</v>
      </c>
      <c r="BA1363" s="13">
        <f t="shared" si="1722"/>
        <v>1.5417313318862684E-4</v>
      </c>
      <c r="BB1363" s="13">
        <f t="shared" si="1723"/>
        <v>2.3119546097744502E-5</v>
      </c>
      <c r="BC1363" s="13">
        <f t="shared" si="1724"/>
        <v>2.7735748801927499E-6</v>
      </c>
      <c r="BD1363" s="13">
        <f t="shared" si="1725"/>
        <v>5.8697108391463977E-6</v>
      </c>
      <c r="BE1363" s="13">
        <f t="shared" si="1726"/>
        <v>1.0565479510463506E-5</v>
      </c>
      <c r="BF1363" s="13">
        <f t="shared" si="1727"/>
        <v>9.5089315594171497E-6</v>
      </c>
      <c r="BG1363" s="13">
        <f t="shared" si="1728"/>
        <v>5.7053589356502844E-6</v>
      </c>
      <c r="BH1363" s="13">
        <f t="shared" si="1729"/>
        <v>2.5674115210426265E-6</v>
      </c>
      <c r="BI1363" s="13">
        <f t="shared" si="1730"/>
        <v>9.2426814757534518E-7</v>
      </c>
      <c r="BJ1363" s="14">
        <f t="shared" si="1731"/>
        <v>0.66132021373512861</v>
      </c>
      <c r="BK1363" s="14">
        <f t="shared" si="1732"/>
        <v>0.2211072243095446</v>
      </c>
      <c r="BL1363" s="14">
        <f t="shared" si="1733"/>
        <v>0.11430686724251861</v>
      </c>
      <c r="BM1363" s="14">
        <f t="shared" si="1734"/>
        <v>0.42767497977929125</v>
      </c>
      <c r="BN1363" s="14">
        <f t="shared" si="1735"/>
        <v>0.56975229187981169</v>
      </c>
    </row>
    <row r="1364" spans="1:66" x14ac:dyDescent="0.25">
      <c r="A1364" t="s">
        <v>16</v>
      </c>
      <c r="B1364" t="s">
        <v>449</v>
      </c>
      <c r="C1364" t="s">
        <v>58</v>
      </c>
      <c r="D1364" s="7" t="s">
        <v>510</v>
      </c>
      <c r="E1364" s="10">
        <f>VLOOKUP(A1364,home!$A$2:$E$405,3,FALSE)</f>
        <v>1.43055555555556</v>
      </c>
      <c r="F1364" s="10">
        <f>VLOOKUP(B1364,home!$B$2:$E$405,3,FALSE)</f>
        <v>0.35</v>
      </c>
      <c r="G1364" s="10">
        <f>VLOOKUP(C1364,away!$B$2:$E$405,4,FALSE)</f>
        <v>0.84</v>
      </c>
      <c r="H1364" s="10">
        <f>VLOOKUP(A1364,away!$A$2:$E$405,3,FALSE)</f>
        <v>1.3888888888888899</v>
      </c>
      <c r="I1364" s="10">
        <f>VLOOKUP(C1364,away!$B$2:$E$405,3,FALSE)</f>
        <v>0.84</v>
      </c>
      <c r="J1364" s="10">
        <f>VLOOKUP(B1364,home!$B$2:$E$405,4,FALSE)</f>
        <v>1.26</v>
      </c>
      <c r="K1364" s="12">
        <f t="shared" si="1680"/>
        <v>0.42058333333333464</v>
      </c>
      <c r="L1364" s="12">
        <f t="shared" si="1681"/>
        <v>1.4700000000000009</v>
      </c>
      <c r="M1364" s="13">
        <f t="shared" si="1682"/>
        <v>0.15098370931274188</v>
      </c>
      <c r="N1364" s="13">
        <f t="shared" si="1683"/>
        <v>6.3501231741784223E-2</v>
      </c>
      <c r="O1364" s="13">
        <f t="shared" si="1684"/>
        <v>0.22194605268973069</v>
      </c>
      <c r="P1364" s="13">
        <f t="shared" si="1685"/>
        <v>9.3346810660422858E-2</v>
      </c>
      <c r="Q1364" s="13">
        <f t="shared" si="1686"/>
        <v>1.3353779858366081E-2</v>
      </c>
      <c r="R1364" s="13">
        <f t="shared" si="1687"/>
        <v>0.16313034872695217</v>
      </c>
      <c r="S1364" s="13">
        <f t="shared" si="1688"/>
        <v>1.4428091447971652E-2</v>
      </c>
      <c r="T1364" s="13">
        <f t="shared" si="1689"/>
        <v>1.9630056391798149E-2</v>
      </c>
      <c r="U1364" s="13">
        <f t="shared" si="1690"/>
        <v>6.860990583541085E-2</v>
      </c>
      <c r="V1364" s="13">
        <f t="shared" si="1691"/>
        <v>9.9114174982159638E-4</v>
      </c>
      <c r="W1364" s="13">
        <f t="shared" si="1692"/>
        <v>1.8721257484770506E-3</v>
      </c>
      <c r="X1364" s="13">
        <f t="shared" si="1693"/>
        <v>2.752024850261266E-3</v>
      </c>
      <c r="Y1364" s="13">
        <f t="shared" si="1694"/>
        <v>2.0227382649420319E-3</v>
      </c>
      <c r="Z1364" s="13">
        <f t="shared" si="1695"/>
        <v>7.9933870876206625E-2</v>
      </c>
      <c r="AA1364" s="13">
        <f t="shared" si="1696"/>
        <v>3.3618853859351337E-2</v>
      </c>
      <c r="AB1364" s="13">
        <f t="shared" si="1697"/>
        <v>7.0697648095061141E-3</v>
      </c>
      <c r="AC1364" s="13">
        <f t="shared" si="1698"/>
        <v>3.8298801274395472E-5</v>
      </c>
      <c r="AD1364" s="13">
        <f t="shared" si="1699"/>
        <v>1.968462219284105E-4</v>
      </c>
      <c r="AE1364" s="13">
        <f t="shared" si="1700"/>
        <v>2.8936394623476356E-4</v>
      </c>
      <c r="AF1364" s="13">
        <f t="shared" si="1701"/>
        <v>2.1268250048255138E-4</v>
      </c>
      <c r="AG1364" s="13">
        <f t="shared" si="1702"/>
        <v>1.0421442523645025E-4</v>
      </c>
      <c r="AH1364" s="13">
        <f t="shared" si="1703"/>
        <v>2.937569754700594E-2</v>
      </c>
      <c r="AI1364" s="13">
        <f t="shared" si="1704"/>
        <v>1.2354928793311619E-2</v>
      </c>
      <c r="AJ1364" s="13">
        <f t="shared" si="1705"/>
        <v>2.5981385674934973E-3</v>
      </c>
      <c r="AK1364" s="13">
        <f t="shared" si="1706"/>
        <v>3.6424459305943669E-4</v>
      </c>
      <c r="AL1364" s="13">
        <f t="shared" si="1707"/>
        <v>9.4714084515618572E-7</v>
      </c>
      <c r="AM1364" s="13">
        <f t="shared" si="1708"/>
        <v>1.6558048034544857E-5</v>
      </c>
      <c r="AN1364" s="13">
        <f t="shared" si="1709"/>
        <v>2.434033061078095E-5</v>
      </c>
      <c r="AO1364" s="13">
        <f t="shared" si="1710"/>
        <v>1.7890142998924012E-5</v>
      </c>
      <c r="AP1364" s="13">
        <f t="shared" si="1711"/>
        <v>8.7661700694727721E-6</v>
      </c>
      <c r="AQ1364" s="13">
        <f t="shared" si="1712"/>
        <v>3.2215675005312443E-6</v>
      </c>
      <c r="AR1364" s="13">
        <f t="shared" si="1713"/>
        <v>8.6364550788197453E-3</v>
      </c>
      <c r="AS1364" s="13">
        <f t="shared" si="1714"/>
        <v>3.6323490652336158E-3</v>
      </c>
      <c r="AT1364" s="13">
        <f t="shared" si="1715"/>
        <v>7.6385273884308814E-4</v>
      </c>
      <c r="AU1364" s="13">
        <f t="shared" si="1716"/>
        <v>1.0708791035947438E-4</v>
      </c>
      <c r="AV1364" s="13">
        <f t="shared" si="1717"/>
        <v>1.1259847574672268E-5</v>
      </c>
      <c r="AW1364" s="13">
        <f t="shared" si="1718"/>
        <v>1.6266025863170923E-8</v>
      </c>
      <c r="AX1364" s="13">
        <f t="shared" si="1719"/>
        <v>1.1606731726437235E-6</v>
      </c>
      <c r="AY1364" s="13">
        <f t="shared" si="1720"/>
        <v>1.7061895637862744E-6</v>
      </c>
      <c r="AZ1364" s="13">
        <f t="shared" si="1721"/>
        <v>1.2540493293829126E-6</v>
      </c>
      <c r="BA1364" s="13">
        <f t="shared" si="1722"/>
        <v>6.1448417139762762E-7</v>
      </c>
      <c r="BB1364" s="13">
        <f t="shared" si="1723"/>
        <v>2.2582293298862818E-7</v>
      </c>
      <c r="BC1364" s="13">
        <f t="shared" si="1724"/>
        <v>6.6391942298656675E-8</v>
      </c>
      <c r="BD1364" s="13">
        <f t="shared" si="1725"/>
        <v>2.1159314943108424E-3</v>
      </c>
      <c r="BE1364" s="13">
        <f t="shared" si="1726"/>
        <v>8.8992552098223789E-4</v>
      </c>
      <c r="BF1364" s="13">
        <f t="shared" si="1727"/>
        <v>1.8714392101655701E-4</v>
      </c>
      <c r="BG1364" s="13">
        <f t="shared" si="1728"/>
        <v>2.6236538038071281E-5</v>
      </c>
      <c r="BH1364" s="13">
        <f t="shared" si="1729"/>
        <v>2.7586626557947118E-6</v>
      </c>
      <c r="BI1364" s="13">
        <f t="shared" si="1730"/>
        <v>2.32049507063266E-7</v>
      </c>
      <c r="BJ1364" s="14">
        <f t="shared" si="1731"/>
        <v>0.10401086781983773</v>
      </c>
      <c r="BK1364" s="14">
        <f t="shared" si="1732"/>
        <v>0.25979070530264131</v>
      </c>
      <c r="BL1364" s="14">
        <f t="shared" si="1733"/>
        <v>0.55544116824916256</v>
      </c>
      <c r="BM1364" s="14">
        <f t="shared" si="1734"/>
        <v>0.29291298933431259</v>
      </c>
      <c r="BN1364" s="14">
        <f t="shared" si="1735"/>
        <v>0.70626193298999784</v>
      </c>
    </row>
    <row r="1365" spans="1:66" x14ac:dyDescent="0.25">
      <c r="A1365" t="s">
        <v>16</v>
      </c>
      <c r="B1365" t="s">
        <v>234</v>
      </c>
      <c r="C1365" t="s">
        <v>60</v>
      </c>
      <c r="D1365" s="7" t="s">
        <v>510</v>
      </c>
      <c r="E1365" s="10">
        <f>VLOOKUP(A1365,home!$A$2:$E$405,3,FALSE)</f>
        <v>1.43055555555556</v>
      </c>
      <c r="F1365" s="10">
        <f>VLOOKUP(B1365,home!$B$2:$E$405,3,FALSE)</f>
        <v>1.05</v>
      </c>
      <c r="G1365" s="10">
        <f>VLOOKUP(C1365,away!$B$2:$E$405,4,FALSE)</f>
        <v>0.87</v>
      </c>
      <c r="H1365" s="10">
        <f>VLOOKUP(A1365,away!$A$2:$E$405,3,FALSE)</f>
        <v>1.3888888888888899</v>
      </c>
      <c r="I1365" s="10">
        <f>VLOOKUP(C1365,away!$B$2:$E$405,3,FALSE)</f>
        <v>0.7</v>
      </c>
      <c r="J1365" s="10">
        <f>VLOOKUP(B1365,home!$B$2:$E$405,4,FALSE)</f>
        <v>0.9</v>
      </c>
      <c r="K1365" s="12">
        <f t="shared" si="1680"/>
        <v>1.3068125000000042</v>
      </c>
      <c r="L1365" s="12">
        <f t="shared" si="1681"/>
        <v>0.87500000000000056</v>
      </c>
      <c r="M1365" s="13">
        <f t="shared" si="1682"/>
        <v>0.1128368284335784</v>
      </c>
      <c r="N1365" s="13">
        <f t="shared" si="1683"/>
        <v>0.14745657785735611</v>
      </c>
      <c r="O1365" s="13">
        <f t="shared" si="1684"/>
        <v>9.8732224879381159E-2</v>
      </c>
      <c r="P1365" s="13">
        <f t="shared" si="1685"/>
        <v>0.12902450562518669</v>
      </c>
      <c r="Q1365" s="13">
        <f t="shared" si="1686"/>
        <v>9.6349049575608414E-2</v>
      </c>
      <c r="R1365" s="13">
        <f t="shared" si="1687"/>
        <v>4.3195348384729278E-2</v>
      </c>
      <c r="S1365" s="13">
        <f t="shared" si="1688"/>
        <v>3.6883620540662639E-2</v>
      </c>
      <c r="T1365" s="13">
        <f t="shared" si="1689"/>
        <v>8.4305418378657418E-2</v>
      </c>
      <c r="U1365" s="13">
        <f t="shared" si="1690"/>
        <v>5.6448221211019195E-2</v>
      </c>
      <c r="V1365" s="13">
        <f t="shared" si="1691"/>
        <v>4.6861088135356143E-3</v>
      </c>
      <c r="W1365" s="13">
        <f t="shared" si="1692"/>
        <v>4.1970047449508392E-2</v>
      </c>
      <c r="X1365" s="13">
        <f t="shared" si="1693"/>
        <v>3.6723791518319872E-2</v>
      </c>
      <c r="Y1365" s="13">
        <f t="shared" si="1694"/>
        <v>1.606665878926495E-2</v>
      </c>
      <c r="Z1365" s="13">
        <f t="shared" si="1695"/>
        <v>1.2598643278879381E-2</v>
      </c>
      <c r="AA1365" s="13">
        <f t="shared" si="1696"/>
        <v>1.6464064519880611E-2</v>
      </c>
      <c r="AB1365" s="13">
        <f t="shared" si="1697"/>
        <v>1.0757722657693277E-2</v>
      </c>
      <c r="AC1365" s="13">
        <f t="shared" si="1698"/>
        <v>3.3489889857202915E-4</v>
      </c>
      <c r="AD1365" s="13">
        <f t="shared" si="1699"/>
        <v>1.3711745658152719E-2</v>
      </c>
      <c r="AE1365" s="13">
        <f t="shared" si="1700"/>
        <v>1.1997777450883639E-2</v>
      </c>
      <c r="AF1365" s="13">
        <f t="shared" si="1701"/>
        <v>5.2490276347615938E-3</v>
      </c>
      <c r="AG1365" s="13">
        <f t="shared" si="1702"/>
        <v>1.5309663934721326E-3</v>
      </c>
      <c r="AH1365" s="13">
        <f t="shared" si="1703"/>
        <v>2.7559532172548662E-3</v>
      </c>
      <c r="AI1365" s="13">
        <f t="shared" si="1704"/>
        <v>3.6015141137238854E-3</v>
      </c>
      <c r="AJ1365" s="13">
        <f t="shared" si="1705"/>
        <v>2.3532518313704055E-3</v>
      </c>
      <c r="AK1365" s="13">
        <f t="shared" si="1706"/>
        <v>1.025086302960916E-3</v>
      </c>
      <c r="AL1365" s="13">
        <f t="shared" si="1707"/>
        <v>1.5317752341155655E-5</v>
      </c>
      <c r="AM1365" s="13">
        <f t="shared" si="1708"/>
        <v>3.5837361245789506E-3</v>
      </c>
      <c r="AN1365" s="13">
        <f t="shared" si="1709"/>
        <v>3.1357691090065842E-3</v>
      </c>
      <c r="AO1365" s="13">
        <f t="shared" si="1710"/>
        <v>1.3718989851903812E-3</v>
      </c>
      <c r="AP1365" s="13">
        <f t="shared" si="1711"/>
        <v>4.0013720401386142E-4</v>
      </c>
      <c r="AQ1365" s="13">
        <f t="shared" si="1712"/>
        <v>8.7530013378032227E-5</v>
      </c>
      <c r="AR1365" s="13">
        <f t="shared" si="1713"/>
        <v>4.8229181301960198E-4</v>
      </c>
      <c r="AS1365" s="13">
        <f t="shared" si="1714"/>
        <v>6.3026496990168052E-4</v>
      </c>
      <c r="AT1365" s="13">
        <f t="shared" si="1715"/>
        <v>4.1181907048982135E-4</v>
      </c>
      <c r="AU1365" s="13">
        <f t="shared" si="1716"/>
        <v>1.7939010301816046E-4</v>
      </c>
      <c r="AV1365" s="13">
        <f t="shared" si="1717"/>
        <v>5.8607307250105163E-5</v>
      </c>
      <c r="AW1365" s="13">
        <f t="shared" si="1718"/>
        <v>4.8653476256696459E-7</v>
      </c>
      <c r="AX1365" s="13">
        <f t="shared" si="1719"/>
        <v>7.8054519405022413E-4</v>
      </c>
      <c r="AY1365" s="13">
        <f t="shared" si="1720"/>
        <v>6.8297704479394663E-4</v>
      </c>
      <c r="AZ1365" s="13">
        <f t="shared" si="1721"/>
        <v>2.9880245709735175E-4</v>
      </c>
      <c r="BA1365" s="13">
        <f t="shared" si="1722"/>
        <v>8.7150716653394334E-5</v>
      </c>
      <c r="BB1365" s="13">
        <f t="shared" si="1723"/>
        <v>1.9064219267930018E-5</v>
      </c>
      <c r="BC1365" s="13">
        <f t="shared" si="1724"/>
        <v>3.3362383718877561E-6</v>
      </c>
      <c r="BD1365" s="13">
        <f t="shared" si="1725"/>
        <v>7.0334222732025309E-5</v>
      </c>
      <c r="BE1365" s="13">
        <f t="shared" si="1726"/>
        <v>9.19136414439951E-5</v>
      </c>
      <c r="BF1365" s="13">
        <f t="shared" si="1727"/>
        <v>6.0056947779765622E-5</v>
      </c>
      <c r="BG1365" s="13">
        <f t="shared" si="1728"/>
        <v>2.6161056690148407E-5</v>
      </c>
      <c r="BH1365" s="13">
        <f t="shared" si="1729"/>
        <v>8.546898973973671E-6</v>
      </c>
      <c r="BI1365" s="13">
        <f t="shared" si="1730"/>
        <v>2.2338388830852003E-6</v>
      </c>
      <c r="BJ1365" s="14">
        <f t="shared" si="1731"/>
        <v>0.46581200801238776</v>
      </c>
      <c r="BK1365" s="14">
        <f t="shared" si="1732"/>
        <v>0.2844642571086704</v>
      </c>
      <c r="BL1365" s="14">
        <f t="shared" si="1733"/>
        <v>0.23735500698819598</v>
      </c>
      <c r="BM1365" s="14">
        <f t="shared" si="1734"/>
        <v>0.37195289012226213</v>
      </c>
      <c r="BN1365" s="14">
        <f t="shared" si="1735"/>
        <v>0.62759453475584004</v>
      </c>
    </row>
    <row r="1366" spans="1:66" x14ac:dyDescent="0.25">
      <c r="A1366" t="s">
        <v>16</v>
      </c>
      <c r="B1366" t="s">
        <v>18</v>
      </c>
      <c r="C1366" t="s">
        <v>233</v>
      </c>
      <c r="D1366" s="7" t="s">
        <v>510</v>
      </c>
      <c r="E1366" s="10">
        <f>VLOOKUP(A1366,home!$A$2:$E$405,3,FALSE)</f>
        <v>1.43055555555556</v>
      </c>
      <c r="F1366" s="10">
        <f>VLOOKUP(B1366,home!$B$2:$E$405,3,FALSE)</f>
        <v>1.05</v>
      </c>
      <c r="G1366" s="10">
        <f>VLOOKUP(C1366,away!$B$2:$E$405,4,FALSE)</f>
        <v>1.4</v>
      </c>
      <c r="H1366" s="10">
        <f>VLOOKUP(A1366,away!$A$2:$E$405,3,FALSE)</f>
        <v>1.3888888888888899</v>
      </c>
      <c r="I1366" s="10">
        <f>VLOOKUP(C1366,away!$B$2:$E$405,3,FALSE)</f>
        <v>1.05</v>
      </c>
      <c r="J1366" s="10">
        <f>VLOOKUP(B1366,home!$B$2:$E$405,4,FALSE)</f>
        <v>1.08</v>
      </c>
      <c r="K1366" s="12">
        <f t="shared" si="1680"/>
        <v>2.102916666666673</v>
      </c>
      <c r="L1366" s="12">
        <f t="shared" si="1681"/>
        <v>1.5750000000000015</v>
      </c>
      <c r="M1366" s="13">
        <f t="shared" si="1682"/>
        <v>2.5275577474857518E-2</v>
      </c>
      <c r="N1366" s="13">
        <f t="shared" si="1683"/>
        <v>5.3152433131502613E-2</v>
      </c>
      <c r="O1366" s="13">
        <f t="shared" si="1684"/>
        <v>3.9809034522900626E-2</v>
      </c>
      <c r="P1366" s="13">
        <f t="shared" si="1685"/>
        <v>8.3715082182116693E-2</v>
      </c>
      <c r="Q1366" s="13">
        <f t="shared" si="1686"/>
        <v>5.5887568753061369E-2</v>
      </c>
      <c r="R1366" s="13">
        <f t="shared" si="1687"/>
        <v>3.134961468678428E-2</v>
      </c>
      <c r="S1366" s="13">
        <f t="shared" si="1688"/>
        <v>6.9318050119031568E-2</v>
      </c>
      <c r="T1366" s="13">
        <f t="shared" si="1689"/>
        <v>8.8022920786071726E-2</v>
      </c>
      <c r="U1366" s="13">
        <f t="shared" si="1690"/>
        <v>6.5925627218416966E-2</v>
      </c>
      <c r="V1366" s="13">
        <f t="shared" si="1691"/>
        <v>2.550976450682579E-2</v>
      </c>
      <c r="W1366" s="13">
        <f t="shared" si="1692"/>
        <v>3.9175633263430772E-2</v>
      </c>
      <c r="X1366" s="13">
        <f t="shared" si="1693"/>
        <v>6.1701622389903517E-2</v>
      </c>
      <c r="Y1366" s="13">
        <f t="shared" si="1694"/>
        <v>4.8590027632049074E-2</v>
      </c>
      <c r="Z1366" s="13">
        <f t="shared" si="1695"/>
        <v>1.6458547710561763E-2</v>
      </c>
      <c r="AA1366" s="13">
        <f t="shared" si="1696"/>
        <v>3.4610954289668948E-2</v>
      </c>
      <c r="AB1366" s="13">
        <f t="shared" si="1697"/>
        <v>3.6391976312491608E-2</v>
      </c>
      <c r="AC1366" s="13">
        <f t="shared" si="1698"/>
        <v>5.2806707241893677E-3</v>
      </c>
      <c r="AD1366" s="13">
        <f t="shared" si="1699"/>
        <v>2.0595773029222469E-2</v>
      </c>
      <c r="AE1366" s="13">
        <f t="shared" si="1700"/>
        <v>3.2438342521025419E-2</v>
      </c>
      <c r="AF1366" s="13">
        <f t="shared" si="1701"/>
        <v>2.5545194735307544E-2</v>
      </c>
      <c r="AG1366" s="13">
        <f t="shared" si="1702"/>
        <v>1.3411227236036475E-2</v>
      </c>
      <c r="AH1366" s="13">
        <f t="shared" si="1703"/>
        <v>6.4805531610337011E-3</v>
      </c>
      <c r="AI1366" s="13">
        <f t="shared" si="1704"/>
        <v>1.3628063251557162E-2</v>
      </c>
      <c r="AJ1366" s="13">
        <f t="shared" si="1705"/>
        <v>1.4329340673043587E-2</v>
      </c>
      <c r="AK1366" s="13">
        <f t="shared" si="1706"/>
        <v>1.0044469774562666E-2</v>
      </c>
      <c r="AL1366" s="13">
        <f t="shared" si="1707"/>
        <v>6.9960306005582547E-4</v>
      </c>
      <c r="AM1366" s="13">
        <f t="shared" si="1708"/>
        <v>8.6622388732071724E-3</v>
      </c>
      <c r="AN1366" s="13">
        <f t="shared" si="1709"/>
        <v>1.364302622530131E-2</v>
      </c>
      <c r="AO1366" s="13">
        <f t="shared" si="1710"/>
        <v>1.0743883152424792E-2</v>
      </c>
      <c r="AP1366" s="13">
        <f t="shared" si="1711"/>
        <v>5.6405386550230224E-3</v>
      </c>
      <c r="AQ1366" s="13">
        <f t="shared" si="1712"/>
        <v>2.2209620954153175E-3</v>
      </c>
      <c r="AR1366" s="13">
        <f t="shared" si="1713"/>
        <v>2.0413742457256173E-3</v>
      </c>
      <c r="AS1366" s="13">
        <f t="shared" si="1714"/>
        <v>4.2928399242405085E-3</v>
      </c>
      <c r="AT1366" s="13">
        <f t="shared" si="1715"/>
        <v>4.5137423120087325E-3</v>
      </c>
      <c r="AU1366" s="13">
        <f t="shared" si="1716"/>
        <v>3.1640079789872419E-3</v>
      </c>
      <c r="AV1366" s="13">
        <f t="shared" si="1717"/>
        <v>1.6634112781196519E-3</v>
      </c>
      <c r="AW1366" s="13">
        <f t="shared" si="1718"/>
        <v>6.4365303408105211E-5</v>
      </c>
      <c r="AX1366" s="13">
        <f t="shared" si="1719"/>
        <v>3.0359944161858846E-3</v>
      </c>
      <c r="AY1366" s="13">
        <f t="shared" si="1720"/>
        <v>4.7816912054927723E-3</v>
      </c>
      <c r="AZ1366" s="13">
        <f t="shared" si="1721"/>
        <v>3.7655818243255623E-3</v>
      </c>
      <c r="BA1366" s="13">
        <f t="shared" si="1722"/>
        <v>1.9769304577709223E-3</v>
      </c>
      <c r="BB1366" s="13">
        <f t="shared" si="1723"/>
        <v>7.7841636774730145E-4</v>
      </c>
      <c r="BC1366" s="13">
        <f t="shared" si="1724"/>
        <v>2.4520115584040011E-4</v>
      </c>
      <c r="BD1366" s="13">
        <f t="shared" si="1725"/>
        <v>5.3586073950297598E-4</v>
      </c>
      <c r="BE1366" s="13">
        <f t="shared" si="1726"/>
        <v>1.1268704801131366E-3</v>
      </c>
      <c r="BF1366" s="13">
        <f t="shared" si="1727"/>
        <v>1.1848573569022956E-3</v>
      </c>
      <c r="BG1366" s="13">
        <f t="shared" si="1728"/>
        <v>8.3055209448415328E-4</v>
      </c>
      <c r="BH1366" s="13">
        <f t="shared" si="1729"/>
        <v>4.366454605064098E-4</v>
      </c>
      <c r="BI1366" s="13">
        <f t="shared" si="1730"/>
        <v>1.8364580326465468E-4</v>
      </c>
      <c r="BJ1366" s="14">
        <f t="shared" si="1731"/>
        <v>0.4940152079063454</v>
      </c>
      <c r="BK1366" s="14">
        <f t="shared" si="1732"/>
        <v>0.21458043927256951</v>
      </c>
      <c r="BL1366" s="14">
        <f t="shared" si="1733"/>
        <v>0.27254344156431481</v>
      </c>
      <c r="BM1366" s="14">
        <f t="shared" si="1734"/>
        <v>0.70369099980048366</v>
      </c>
      <c r="BN1366" s="14">
        <f t="shared" si="1735"/>
        <v>0.28918931075122312</v>
      </c>
    </row>
    <row r="1367" spans="1:66" x14ac:dyDescent="0.25">
      <c r="A1367" t="s">
        <v>16</v>
      </c>
      <c r="B1367" t="s">
        <v>450</v>
      </c>
      <c r="C1367" t="s">
        <v>230</v>
      </c>
      <c r="D1367" s="7" t="s">
        <v>510</v>
      </c>
      <c r="E1367" s="10">
        <f>VLOOKUP(A1367,home!$A$2:$E$405,3,FALSE)</f>
        <v>1.43055555555556</v>
      </c>
      <c r="F1367" s="10">
        <f>VLOOKUP(B1367,home!$B$2:$E$405,3,FALSE)</f>
        <v>0.7</v>
      </c>
      <c r="G1367" s="10">
        <f>VLOOKUP(C1367,away!$B$2:$E$405,4,FALSE)</f>
        <v>0.7</v>
      </c>
      <c r="H1367" s="10">
        <f>VLOOKUP(A1367,away!$A$2:$E$405,3,FALSE)</f>
        <v>1.3888888888888899</v>
      </c>
      <c r="I1367" s="10">
        <f>VLOOKUP(C1367,away!$B$2:$E$405,3,FALSE)</f>
        <v>1.22</v>
      </c>
      <c r="J1367" s="10">
        <f>VLOOKUP(B1367,home!$B$2:$E$405,4,FALSE)</f>
        <v>1.62</v>
      </c>
      <c r="K1367" s="12">
        <f t="shared" si="1680"/>
        <v>0.70097222222222433</v>
      </c>
      <c r="L1367" s="12">
        <f t="shared" si="1681"/>
        <v>2.7450000000000023</v>
      </c>
      <c r="M1367" s="13">
        <f t="shared" si="1682"/>
        <v>3.1873758597516511E-2</v>
      </c>
      <c r="N1367" s="13">
        <f t="shared" si="1683"/>
        <v>2.234261939467588E-2</v>
      </c>
      <c r="O1367" s="13">
        <f t="shared" si="1684"/>
        <v>8.7493467350182902E-2</v>
      </c>
      <c r="P1367" s="13">
        <f t="shared" si="1685"/>
        <v>6.1330490238385348E-2</v>
      </c>
      <c r="Q1367" s="13">
        <f t="shared" si="1686"/>
        <v>7.8307777836756597E-3</v>
      </c>
      <c r="R1367" s="13">
        <f t="shared" si="1687"/>
        <v>0.12008478393812615</v>
      </c>
      <c r="S1367" s="13">
        <f t="shared" si="1688"/>
        <v>2.9502553184720393E-2</v>
      </c>
      <c r="T1367" s="13">
        <f t="shared" si="1689"/>
        <v>2.1495485016189704E-2</v>
      </c>
      <c r="U1367" s="13">
        <f t="shared" si="1690"/>
        <v>8.4176097852183968E-2</v>
      </c>
      <c r="V1367" s="13">
        <f t="shared" si="1691"/>
        <v>6.3075434314724659E-3</v>
      </c>
      <c r="W1367" s="13">
        <f t="shared" si="1692"/>
        <v>1.8297192349171841E-3</v>
      </c>
      <c r="X1367" s="13">
        <f t="shared" si="1693"/>
        <v>5.0225792998476746E-3</v>
      </c>
      <c r="Y1367" s="13">
        <f t="shared" si="1694"/>
        <v>6.8934900890409391E-3</v>
      </c>
      <c r="Z1367" s="13">
        <f t="shared" si="1695"/>
        <v>0.10987757730338553</v>
      </c>
      <c r="AA1367" s="13">
        <f t="shared" si="1696"/>
        <v>7.7021129534748406E-2</v>
      </c>
      <c r="AB1367" s="13">
        <f t="shared" si="1697"/>
        <v>2.6994836164019188E-2</v>
      </c>
      <c r="AC1367" s="13">
        <f t="shared" si="1698"/>
        <v>7.5854862250669566E-4</v>
      </c>
      <c r="AD1367" s="13">
        <f t="shared" si="1699"/>
        <v>3.2064558953566154E-4</v>
      </c>
      <c r="AE1367" s="13">
        <f t="shared" si="1700"/>
        <v>8.8017214327539169E-4</v>
      </c>
      <c r="AF1367" s="13">
        <f t="shared" si="1701"/>
        <v>1.2080362666454763E-3</v>
      </c>
      <c r="AG1367" s="13">
        <f t="shared" si="1702"/>
        <v>1.1053531839806119E-3</v>
      </c>
      <c r="AH1367" s="13">
        <f t="shared" si="1703"/>
        <v>7.5403487424448398E-2</v>
      </c>
      <c r="AI1367" s="13">
        <f t="shared" si="1704"/>
        <v>5.2855750143221143E-2</v>
      </c>
      <c r="AJ1367" s="13">
        <f t="shared" si="1705"/>
        <v>1.8525206317558184E-2</v>
      </c>
      <c r="AK1367" s="13">
        <f t="shared" si="1706"/>
        <v>4.3285516798479834E-3</v>
      </c>
      <c r="AL1367" s="13">
        <f t="shared" si="1707"/>
        <v>5.8383022191317468E-5</v>
      </c>
      <c r="AM1367" s="13">
        <f t="shared" si="1708"/>
        <v>4.4952730288513607E-5</v>
      </c>
      <c r="AN1367" s="13">
        <f t="shared" si="1709"/>
        <v>1.2339524464196995E-4</v>
      </c>
      <c r="AO1367" s="13">
        <f t="shared" si="1710"/>
        <v>1.693599732711039E-4</v>
      </c>
      <c r="AP1367" s="13">
        <f t="shared" si="1711"/>
        <v>1.5496437554306025E-4</v>
      </c>
      <c r="AQ1367" s="13">
        <f t="shared" si="1712"/>
        <v>1.0634430271642519E-4</v>
      </c>
      <c r="AR1367" s="13">
        <f t="shared" si="1713"/>
        <v>4.1396514596022199E-2</v>
      </c>
      <c r="AS1367" s="13">
        <f t="shared" si="1714"/>
        <v>2.9017806828628426E-2</v>
      </c>
      <c r="AT1367" s="13">
        <f t="shared" si="1715"/>
        <v>1.0170338268339451E-2</v>
      </c>
      <c r="AU1367" s="13">
        <f t="shared" si="1716"/>
        <v>2.3763748722365448E-3</v>
      </c>
      <c r="AV1367" s="13">
        <f t="shared" si="1717"/>
        <v>4.1644319375617615E-4</v>
      </c>
      <c r="AW1367" s="13">
        <f t="shared" si="1718"/>
        <v>3.1205218564191675E-6</v>
      </c>
      <c r="AX1367" s="13">
        <f t="shared" si="1719"/>
        <v>5.2517692075492755E-6</v>
      </c>
      <c r="AY1367" s="13">
        <f t="shared" si="1720"/>
        <v>1.4416106474722772E-5</v>
      </c>
      <c r="AZ1367" s="13">
        <f t="shared" si="1721"/>
        <v>1.9786106136557025E-5</v>
      </c>
      <c r="BA1367" s="13">
        <f t="shared" si="1722"/>
        <v>1.8104287114949696E-5</v>
      </c>
      <c r="BB1367" s="13">
        <f t="shared" si="1723"/>
        <v>1.242406703263424E-5</v>
      </c>
      <c r="BC1367" s="13">
        <f t="shared" si="1724"/>
        <v>6.8208128009162023E-6</v>
      </c>
      <c r="BD1367" s="13">
        <f t="shared" si="1725"/>
        <v>1.8938905427680185E-2</v>
      </c>
      <c r="BE1367" s="13">
        <f t="shared" si="1726"/>
        <v>1.3275646624097526E-2</v>
      </c>
      <c r="BF1367" s="13">
        <f t="shared" si="1727"/>
        <v>4.6529297577653055E-3</v>
      </c>
      <c r="BG1367" s="13">
        <f t="shared" si="1728"/>
        <v>1.0871915040482209E-3</v>
      </c>
      <c r="BH1367" s="13">
        <f t="shared" si="1729"/>
        <v>1.9052276114345088E-4</v>
      </c>
      <c r="BI1367" s="13">
        <f t="shared" si="1730"/>
        <v>2.6710232652527784E-5</v>
      </c>
      <c r="BJ1367" s="14">
        <f t="shared" si="1731"/>
        <v>6.9604697777012586E-2</v>
      </c>
      <c r="BK1367" s="14">
        <f t="shared" si="1732"/>
        <v>0.12984569320326747</v>
      </c>
      <c r="BL1367" s="14">
        <f t="shared" si="1733"/>
        <v>0.66843269447070641</v>
      </c>
      <c r="BM1367" s="14">
        <f t="shared" si="1734"/>
        <v>0.64679346986719088</v>
      </c>
      <c r="BN1367" s="14">
        <f t="shared" si="1735"/>
        <v>0.33095589730256247</v>
      </c>
    </row>
    <row r="1368" spans="1:66" x14ac:dyDescent="0.25">
      <c r="A1368" t="s">
        <v>61</v>
      </c>
      <c r="B1368" t="s">
        <v>69</v>
      </c>
      <c r="C1368" t="s">
        <v>241</v>
      </c>
      <c r="D1368" s="7" t="s">
        <v>510</v>
      </c>
      <c r="E1368" s="10">
        <f>VLOOKUP(A1368,home!$A$2:$E$405,3,FALSE)</f>
        <v>1.5254237288135599</v>
      </c>
      <c r="F1368" s="10">
        <f>VLOOKUP(B1368,home!$B$2:$E$405,3,FALSE)</f>
        <v>1.31</v>
      </c>
      <c r="G1368" s="10">
        <f>VLOOKUP(C1368,away!$B$2:$E$405,4,FALSE)</f>
        <v>0.22</v>
      </c>
      <c r="H1368" s="10">
        <f>VLOOKUP(A1368,away!$A$2:$E$405,3,FALSE)</f>
        <v>1.1186440677966101</v>
      </c>
      <c r="I1368" s="10">
        <f>VLOOKUP(C1368,away!$B$2:$E$405,3,FALSE)</f>
        <v>0.44</v>
      </c>
      <c r="J1368" s="10">
        <f>VLOOKUP(B1368,home!$B$2:$E$405,4,FALSE)</f>
        <v>0.3</v>
      </c>
      <c r="K1368" s="12">
        <f t="shared" si="1680"/>
        <v>0.43962711864406795</v>
      </c>
      <c r="L1368" s="12">
        <f t="shared" si="1681"/>
        <v>0.14766101694915251</v>
      </c>
      <c r="M1368" s="13">
        <f t="shared" si="1682"/>
        <v>0.555832585330715</v>
      </c>
      <c r="N1368" s="13">
        <f t="shared" si="1683"/>
        <v>0.24435907793742526</v>
      </c>
      <c r="O1368" s="13">
        <f t="shared" si="1684"/>
        <v>8.2074804803409979E-2</v>
      </c>
      <c r="P1368" s="13">
        <f t="shared" si="1685"/>
        <v>3.6082309948997429E-2</v>
      </c>
      <c r="Q1368" s="13">
        <f t="shared" si="1686"/>
        <v>5.3713438674075749E-2</v>
      </c>
      <c r="R1368" s="13">
        <f t="shared" si="1687"/>
        <v>6.0596245715873508E-3</v>
      </c>
      <c r="S1368" s="13">
        <f t="shared" si="1688"/>
        <v>5.8557789054454283E-4</v>
      </c>
      <c r="T1368" s="13">
        <f t="shared" si="1689"/>
        <v>7.9313809784499634E-3</v>
      </c>
      <c r="U1368" s="13">
        <f t="shared" si="1690"/>
        <v>2.6639752904717416E-3</v>
      </c>
      <c r="V1368" s="13">
        <f t="shared" si="1691"/>
        <v>4.2236944287693571E-6</v>
      </c>
      <c r="W1368" s="13">
        <f t="shared" si="1692"/>
        <v>7.8712947589162554E-3</v>
      </c>
      <c r="X1368" s="13">
        <f t="shared" si="1693"/>
        <v>1.1622833888081086E-3</v>
      </c>
      <c r="Y1368" s="13">
        <f t="shared" si="1694"/>
        <v>8.5811973587256261E-5</v>
      </c>
      <c r="Z1368" s="13">
        <f t="shared" si="1695"/>
        <v>2.9825677552355352E-4</v>
      </c>
      <c r="AA1368" s="13">
        <f t="shared" si="1696"/>
        <v>1.3112176683949039E-4</v>
      </c>
      <c r="AB1368" s="13">
        <f t="shared" si="1697"/>
        <v>2.8822342273582231E-5</v>
      </c>
      <c r="AC1368" s="13">
        <f t="shared" si="1698"/>
        <v>1.7136528103380346E-8</v>
      </c>
      <c r="AD1368" s="13">
        <f t="shared" si="1699"/>
        <v>8.6510865871512667E-4</v>
      </c>
      <c r="AE1368" s="13">
        <f t="shared" si="1700"/>
        <v>1.2774282431739291E-4</v>
      </c>
      <c r="AF1368" s="13">
        <f t="shared" si="1701"/>
        <v>9.4313176733315828E-6</v>
      </c>
      <c r="AG1368" s="13">
        <f t="shared" si="1702"/>
        <v>4.6421265293821868E-7</v>
      </c>
      <c r="AH1368" s="13">
        <f t="shared" si="1703"/>
        <v>1.1010224696445759E-5</v>
      </c>
      <c r="AI1368" s="13">
        <f t="shared" si="1704"/>
        <v>4.8403933589222055E-6</v>
      </c>
      <c r="AJ1368" s="13">
        <f t="shared" si="1705"/>
        <v>1.0639840927434256E-6</v>
      </c>
      <c r="AK1368" s="13">
        <f t="shared" si="1706"/>
        <v>1.559187536586383E-7</v>
      </c>
      <c r="AL1368" s="13">
        <f t="shared" si="1707"/>
        <v>4.4497248617259637E-11</v>
      </c>
      <c r="AM1368" s="13">
        <f t="shared" si="1708"/>
        <v>7.6065045388993112E-5</v>
      </c>
      <c r="AN1368" s="13">
        <f t="shared" si="1709"/>
        <v>1.1231841956422167E-5</v>
      </c>
      <c r="AO1368" s="13">
        <f t="shared" si="1710"/>
        <v>8.2925260274872784E-7</v>
      </c>
      <c r="AP1368" s="13">
        <f t="shared" si="1711"/>
        <v>4.0816094209869562E-8</v>
      </c>
      <c r="AQ1368" s="13">
        <f t="shared" si="1712"/>
        <v>1.5067364947304395E-9</v>
      </c>
      <c r="AR1368" s="13">
        <f t="shared" si="1713"/>
        <v>3.251561951031711E-7</v>
      </c>
      <c r="AS1368" s="13">
        <f t="shared" si="1714"/>
        <v>1.4294748116247549E-7</v>
      </c>
      <c r="AT1368" s="13">
        <f t="shared" si="1715"/>
        <v>3.1421794630443144E-8</v>
      </c>
      <c r="AU1368" s="13">
        <f t="shared" si="1716"/>
        <v>4.6046243453357882E-9</v>
      </c>
      <c r="AV1368" s="13">
        <f t="shared" si="1717"/>
        <v>5.0607943334457506E-10</v>
      </c>
      <c r="AW1368" s="13">
        <f t="shared" si="1718"/>
        <v>8.0238164774933556E-14</v>
      </c>
      <c r="AX1368" s="13">
        <f t="shared" si="1719"/>
        <v>5.5733761223155455E-6</v>
      </c>
      <c r="AY1368" s="13">
        <f t="shared" si="1720"/>
        <v>8.2297038606123766E-7</v>
      </c>
      <c r="AZ1368" s="13">
        <f t="shared" si="1721"/>
        <v>6.0760322062419485E-8</v>
      </c>
      <c r="BA1368" s="13">
        <f t="shared" si="1722"/>
        <v>2.9906436486316289E-9</v>
      </c>
      <c r="BB1368" s="13">
        <f t="shared" si="1723"/>
        <v>1.1040037062236761E-10</v>
      </c>
      <c r="BC1368" s="13">
        <f t="shared" si="1724"/>
        <v>3.2603661995324305E-12</v>
      </c>
      <c r="BD1368" s="13">
        <f t="shared" si="1725"/>
        <v>8.0021490727085346E-9</v>
      </c>
      <c r="BE1368" s="13">
        <f t="shared" si="1726"/>
        <v>3.5179617397951529E-9</v>
      </c>
      <c r="BF1368" s="13">
        <f t="shared" si="1727"/>
        <v>7.7329569158310772E-10</v>
      </c>
      <c r="BG1368" s="13">
        <f t="shared" si="1728"/>
        <v>1.1332058558351782E-10</v>
      </c>
      <c r="BH1368" s="13">
        <f t="shared" si="1729"/>
        <v>1.245470063078511E-11</v>
      </c>
      <c r="BI1368" s="13">
        <f t="shared" si="1730"/>
        <v>1.0950848303773028E-12</v>
      </c>
      <c r="BJ1368" s="14">
        <f t="shared" si="1731"/>
        <v>0.31622066339853511</v>
      </c>
      <c r="BK1368" s="14">
        <f t="shared" si="1732"/>
        <v>0.59250553701609721</v>
      </c>
      <c r="BL1368" s="14">
        <f t="shared" si="1733"/>
        <v>9.097593635193546E-2</v>
      </c>
      <c r="BM1368" s="14">
        <f t="shared" si="1734"/>
        <v>2.1877729305574654E-2</v>
      </c>
      <c r="BN1368" s="14">
        <f t="shared" si="1735"/>
        <v>0.97812184126621082</v>
      </c>
    </row>
    <row r="1369" spans="1:66" x14ac:dyDescent="0.25">
      <c r="A1369" t="s">
        <v>61</v>
      </c>
      <c r="B1369" t="s">
        <v>240</v>
      </c>
      <c r="C1369" t="s">
        <v>311</v>
      </c>
      <c r="D1369" s="7" t="s">
        <v>510</v>
      </c>
      <c r="E1369" s="10">
        <f>VLOOKUP(A1369,home!$A$2:$E$405,3,FALSE)</f>
        <v>1.5254237288135599</v>
      </c>
      <c r="F1369" s="10">
        <f>VLOOKUP(B1369,home!$B$2:$E$405,3,FALSE)</f>
        <v>1.97</v>
      </c>
      <c r="G1369" s="10">
        <f>VLOOKUP(C1369,away!$B$2:$E$405,4,FALSE)</f>
        <v>1.31</v>
      </c>
      <c r="H1369" s="10">
        <f>VLOOKUP(A1369,away!$A$2:$E$405,3,FALSE)</f>
        <v>1.1186440677966101</v>
      </c>
      <c r="I1369" s="10">
        <f>VLOOKUP(C1369,away!$B$2:$E$405,3,FALSE)</f>
        <v>0.66</v>
      </c>
      <c r="J1369" s="10">
        <f>VLOOKUP(B1369,home!$B$2:$E$405,4,FALSE)</f>
        <v>0.89</v>
      </c>
      <c r="K1369" s="12">
        <f t="shared" si="1680"/>
        <v>3.936661016949154</v>
      </c>
      <c r="L1369" s="12">
        <f t="shared" si="1681"/>
        <v>0.65709152542372884</v>
      </c>
      <c r="M1369" s="13">
        <f t="shared" si="1682"/>
        <v>1.011483073690048E-2</v>
      </c>
      <c r="N1369" s="13">
        <f t="shared" si="1683"/>
        <v>3.9818659854995206E-2</v>
      </c>
      <c r="O1369" s="13">
        <f t="shared" si="1684"/>
        <v>6.6463695583127555E-3</v>
      </c>
      <c r="P1369" s="13">
        <f t="shared" si="1685"/>
        <v>2.6164503944447394E-2</v>
      </c>
      <c r="Q1369" s="13">
        <f t="shared" si="1686"/>
        <v>7.8376282999158955E-2</v>
      </c>
      <c r="R1369" s="13">
        <f t="shared" si="1687"/>
        <v>2.1836365558007818E-3</v>
      </c>
      <c r="S1369" s="13">
        <f t="shared" si="1688"/>
        <v>1.6920235357017494E-2</v>
      </c>
      <c r="T1369" s="13">
        <f t="shared" si="1689"/>
        <v>5.1500391352959224E-2</v>
      </c>
      <c r="U1369" s="13">
        <f t="shared" si="1690"/>
        <v>8.5962369044060537E-3</v>
      </c>
      <c r="V1369" s="13">
        <f t="shared" si="1691"/>
        <v>4.8631512397224463E-3</v>
      </c>
      <c r="W1369" s="13">
        <f t="shared" si="1692"/>
        <v>0.10284695264538793</v>
      </c>
      <c r="X1369" s="13">
        <f t="shared" si="1693"/>
        <v>6.7579860998939964E-2</v>
      </c>
      <c r="Y1369" s="13">
        <f t="shared" si="1694"/>
        <v>2.2203076975858507E-2</v>
      </c>
      <c r="Z1369" s="13">
        <f t="shared" si="1695"/>
        <v>4.7828302514071772E-4</v>
      </c>
      <c r="AA1369" s="13">
        <f t="shared" si="1696"/>
        <v>1.8828381401399758E-3</v>
      </c>
      <c r="AB1369" s="13">
        <f t="shared" si="1697"/>
        <v>3.706047753757046E-3</v>
      </c>
      <c r="AC1369" s="13">
        <f t="shared" si="1698"/>
        <v>7.862337436970382E-4</v>
      </c>
      <c r="AD1369" s="13">
        <f t="shared" si="1699"/>
        <v>0.10121839729777858</v>
      </c>
      <c r="AE1369" s="13">
        <f t="shared" si="1700"/>
        <v>6.6509751081342369E-2</v>
      </c>
      <c r="AF1369" s="13">
        <f t="shared" si="1701"/>
        <v>2.1851496896795875E-2</v>
      </c>
      <c r="AG1369" s="13">
        <f t="shared" si="1702"/>
        <v>4.7861444762358268E-3</v>
      </c>
      <c r="AH1369" s="13">
        <f t="shared" si="1703"/>
        <v>7.8568930643497457E-5</v>
      </c>
      <c r="AI1369" s="13">
        <f t="shared" si="1704"/>
        <v>3.0929924640763829E-4</v>
      </c>
      <c r="AJ1369" s="13">
        <f t="shared" si="1705"/>
        <v>6.0880314295235025E-4</v>
      </c>
      <c r="AK1369" s="13">
        <f t="shared" si="1706"/>
        <v>7.9888386661888008E-4</v>
      </c>
      <c r="AL1369" s="13">
        <f t="shared" si="1707"/>
        <v>8.1351498303065302E-5</v>
      </c>
      <c r="AM1369" s="13">
        <f t="shared" si="1708"/>
        <v>7.9692503768047304E-2</v>
      </c>
      <c r="AN1369" s="13">
        <f t="shared" si="1709"/>
        <v>5.2365268865782459E-2</v>
      </c>
      <c r="AO1369" s="13">
        <f t="shared" si="1710"/>
        <v>1.7204387199120343E-2</v>
      </c>
      <c r="AP1369" s="13">
        <f t="shared" si="1711"/>
        <v>3.7682856762168205E-3</v>
      </c>
      <c r="AQ1369" s="13">
        <f t="shared" si="1712"/>
        <v>6.1902714580442449E-4</v>
      </c>
      <c r="AR1369" s="13">
        <f t="shared" si="1713"/>
        <v>1.0325395697489385E-5</v>
      </c>
      <c r="AS1369" s="13">
        <f t="shared" si="1714"/>
        <v>4.0647582726880983E-5</v>
      </c>
      <c r="AT1369" s="13">
        <f t="shared" si="1715"/>
        <v>8.0007877177064093E-5</v>
      </c>
      <c r="AU1369" s="13">
        <f t="shared" si="1716"/>
        <v>1.0498796371060138E-4</v>
      </c>
      <c r="AV1369" s="13">
        <f t="shared" si="1717"/>
        <v>1.0332550599709923E-4</v>
      </c>
      <c r="AW1369" s="13">
        <f t="shared" si="1718"/>
        <v>5.8454364179655018E-6</v>
      </c>
      <c r="AX1369" s="13">
        <f t="shared" si="1719"/>
        <v>5.2287062154457574E-2</v>
      </c>
      <c r="AY1369" s="13">
        <f t="shared" si="1720"/>
        <v>3.4357385430997846E-2</v>
      </c>
      <c r="AZ1369" s="13">
        <f t="shared" si="1721"/>
        <v>1.1287973401212686E-2</v>
      </c>
      <c r="BA1369" s="13">
        <f t="shared" si="1722"/>
        <v>2.4724105537151072E-3</v>
      </c>
      <c r="BB1369" s="13">
        <f t="shared" si="1723"/>
        <v>4.0615000555359641E-4</v>
      </c>
      <c r="BC1369" s="13">
        <f t="shared" si="1724"/>
        <v>5.337554534001375E-5</v>
      </c>
      <c r="BD1369" s="13">
        <f t="shared" si="1725"/>
        <v>1.1307883349111502E-6</v>
      </c>
      <c r="BE1369" s="13">
        <f t="shared" si="1726"/>
        <v>4.4515303564655692E-6</v>
      </c>
      <c r="BF1369" s="13">
        <f t="shared" si="1727"/>
        <v>8.7620830100318911E-6</v>
      </c>
      <c r="BG1369" s="13">
        <f t="shared" si="1728"/>
        <v>1.1497783537621683E-5</v>
      </c>
      <c r="BH1369" s="13">
        <f t="shared" si="1729"/>
        <v>1.1315719058468754E-5</v>
      </c>
      <c r="BI1369" s="13">
        <f t="shared" si="1730"/>
        <v>8.9092300192445053E-6</v>
      </c>
      <c r="BJ1369" s="14">
        <f t="shared" si="1731"/>
        <v>0.81120484432570039</v>
      </c>
      <c r="BK1369" s="14">
        <f t="shared" si="1732"/>
        <v>9.3287691951085772E-2</v>
      </c>
      <c r="BL1369" s="14">
        <f t="shared" si="1733"/>
        <v>2.5196045558664865E-2</v>
      </c>
      <c r="BM1369" s="14">
        <f t="shared" si="1734"/>
        <v>0.73251104121639632</v>
      </c>
      <c r="BN1369" s="14">
        <f t="shared" si="1735"/>
        <v>0.16330428364961558</v>
      </c>
    </row>
    <row r="1370" spans="1:66" x14ac:dyDescent="0.25">
      <c r="A1370" t="s">
        <v>61</v>
      </c>
      <c r="B1370" t="s">
        <v>337</v>
      </c>
      <c r="C1370" t="s">
        <v>82</v>
      </c>
      <c r="D1370" s="7" t="s">
        <v>510</v>
      </c>
      <c r="E1370" s="10">
        <f>VLOOKUP(A1370,home!$A$2:$E$405,3,FALSE)</f>
        <v>1.5254237288135599</v>
      </c>
      <c r="F1370" s="10">
        <f>VLOOKUP(B1370,home!$B$2:$E$405,3,FALSE)</f>
        <v>1.75</v>
      </c>
      <c r="G1370" s="10">
        <f>VLOOKUP(C1370,away!$B$2:$E$405,4,FALSE)</f>
        <v>1.75</v>
      </c>
      <c r="H1370" s="10">
        <f>VLOOKUP(A1370,away!$A$2:$E$405,3,FALSE)</f>
        <v>1.1186440677966101</v>
      </c>
      <c r="I1370" s="10">
        <f>VLOOKUP(C1370,away!$B$2:$E$405,3,FALSE)</f>
        <v>0</v>
      </c>
      <c r="J1370" s="10">
        <f>VLOOKUP(B1370,home!$B$2:$E$405,4,FALSE)</f>
        <v>0.6</v>
      </c>
      <c r="K1370" s="12">
        <f t="shared" si="1680"/>
        <v>4.6716101694915269</v>
      </c>
      <c r="L1370" s="12">
        <f t="shared" si="1681"/>
        <v>0</v>
      </c>
      <c r="M1370" s="13">
        <f t="shared" si="1682"/>
        <v>9.35719072751659E-3</v>
      </c>
      <c r="N1370" s="13">
        <f t="shared" si="1683"/>
        <v>4.3713147360538322E-2</v>
      </c>
      <c r="O1370" s="13">
        <f t="shared" si="1684"/>
        <v>0</v>
      </c>
      <c r="P1370" s="13">
        <f t="shared" si="1685"/>
        <v>0</v>
      </c>
      <c r="Q1370" s="13">
        <f t="shared" si="1686"/>
        <v>0.10210539187498625</v>
      </c>
      <c r="R1370" s="13">
        <f t="shared" si="1687"/>
        <v>0</v>
      </c>
      <c r="S1370" s="13">
        <f t="shared" si="1688"/>
        <v>0</v>
      </c>
      <c r="T1370" s="13">
        <f t="shared" si="1689"/>
        <v>0</v>
      </c>
      <c r="U1370" s="13">
        <f t="shared" si="1690"/>
        <v>0</v>
      </c>
      <c r="V1370" s="13">
        <f t="shared" si="1691"/>
        <v>0</v>
      </c>
      <c r="W1370" s="13">
        <f t="shared" si="1692"/>
        <v>0.15899886234770116</v>
      </c>
      <c r="X1370" s="13">
        <f t="shared" si="1693"/>
        <v>0</v>
      </c>
      <c r="Y1370" s="13">
        <f t="shared" si="1694"/>
        <v>0</v>
      </c>
      <c r="Z1370" s="13">
        <f t="shared" si="1695"/>
        <v>0</v>
      </c>
      <c r="AA1370" s="13">
        <f t="shared" si="1696"/>
        <v>0</v>
      </c>
      <c r="AB1370" s="13">
        <f t="shared" si="1697"/>
        <v>0</v>
      </c>
      <c r="AC1370" s="13">
        <f t="shared" si="1698"/>
        <v>0</v>
      </c>
      <c r="AD1370" s="13">
        <f t="shared" si="1699"/>
        <v>0.18569517557027601</v>
      </c>
      <c r="AE1370" s="13">
        <f t="shared" si="1700"/>
        <v>0</v>
      </c>
      <c r="AF1370" s="13">
        <f t="shared" si="1701"/>
        <v>0</v>
      </c>
      <c r="AG1370" s="13">
        <f t="shared" si="1702"/>
        <v>0</v>
      </c>
      <c r="AH1370" s="13">
        <f t="shared" si="1703"/>
        <v>0</v>
      </c>
      <c r="AI1370" s="13">
        <f t="shared" si="1704"/>
        <v>0</v>
      </c>
      <c r="AJ1370" s="13">
        <f t="shared" si="1705"/>
        <v>0</v>
      </c>
      <c r="AK1370" s="13">
        <f t="shared" si="1706"/>
        <v>0</v>
      </c>
      <c r="AL1370" s="13">
        <f t="shared" si="1707"/>
        <v>0</v>
      </c>
      <c r="AM1370" s="13">
        <f t="shared" si="1708"/>
        <v>0.17349909412392317</v>
      </c>
      <c r="AN1370" s="13">
        <f t="shared" si="1709"/>
        <v>0</v>
      </c>
      <c r="AO1370" s="13">
        <f t="shared" si="1710"/>
        <v>0</v>
      </c>
      <c r="AP1370" s="13">
        <f t="shared" si="1711"/>
        <v>0</v>
      </c>
      <c r="AQ1370" s="13">
        <f t="shared" si="1712"/>
        <v>0</v>
      </c>
      <c r="AR1370" s="13">
        <f t="shared" si="1713"/>
        <v>0</v>
      </c>
      <c r="AS1370" s="13">
        <f t="shared" si="1714"/>
        <v>0</v>
      </c>
      <c r="AT1370" s="13">
        <f t="shared" si="1715"/>
        <v>0</v>
      </c>
      <c r="AU1370" s="13">
        <f t="shared" si="1716"/>
        <v>0</v>
      </c>
      <c r="AV1370" s="13">
        <f t="shared" si="1717"/>
        <v>0</v>
      </c>
      <c r="AW1370" s="13">
        <f t="shared" si="1718"/>
        <v>0</v>
      </c>
      <c r="AX1370" s="13">
        <f t="shared" si="1719"/>
        <v>0.13508668875114785</v>
      </c>
      <c r="AY1370" s="13">
        <f t="shared" si="1720"/>
        <v>0</v>
      </c>
      <c r="AZ1370" s="13">
        <f t="shared" si="1721"/>
        <v>0</v>
      </c>
      <c r="BA1370" s="13">
        <f t="shared" si="1722"/>
        <v>0</v>
      </c>
      <c r="BB1370" s="13">
        <f t="shared" si="1723"/>
        <v>0</v>
      </c>
      <c r="BC1370" s="13">
        <f t="shared" si="1724"/>
        <v>0</v>
      </c>
      <c r="BD1370" s="13">
        <f t="shared" si="1725"/>
        <v>0</v>
      </c>
      <c r="BE1370" s="13">
        <f t="shared" si="1726"/>
        <v>0</v>
      </c>
      <c r="BF1370" s="13">
        <f t="shared" si="1727"/>
        <v>0</v>
      </c>
      <c r="BG1370" s="13">
        <f t="shared" si="1728"/>
        <v>0</v>
      </c>
      <c r="BH1370" s="13">
        <f t="shared" si="1729"/>
        <v>0</v>
      </c>
      <c r="BI1370" s="13">
        <f t="shared" si="1730"/>
        <v>0</v>
      </c>
      <c r="BJ1370" s="14">
        <f t="shared" si="1731"/>
        <v>0.79909836002857271</v>
      </c>
      <c r="BK1370" s="14">
        <f t="shared" si="1732"/>
        <v>9.35719072751659E-3</v>
      </c>
      <c r="BL1370" s="14">
        <f t="shared" si="1733"/>
        <v>0</v>
      </c>
      <c r="BM1370" s="14">
        <f t="shared" si="1734"/>
        <v>0.65327982079304814</v>
      </c>
      <c r="BN1370" s="14">
        <f t="shared" si="1735"/>
        <v>0.15517572996304116</v>
      </c>
    </row>
    <row r="1371" spans="1:66" x14ac:dyDescent="0.25">
      <c r="A1371" t="s">
        <v>61</v>
      </c>
      <c r="B1371" t="s">
        <v>64</v>
      </c>
      <c r="C1371" t="s">
        <v>66</v>
      </c>
      <c r="D1371" s="7" t="s">
        <v>510</v>
      </c>
      <c r="E1371" s="10">
        <f>VLOOKUP(A1371,home!$A$2:$E$405,3,FALSE)</f>
        <v>1.5254237288135599</v>
      </c>
      <c r="F1371" s="10">
        <f>VLOOKUP(B1371,home!$B$2:$E$405,3,FALSE)</f>
        <v>0.66</v>
      </c>
      <c r="G1371" s="10">
        <f>VLOOKUP(C1371,away!$B$2:$E$405,4,FALSE)</f>
        <v>0.66</v>
      </c>
      <c r="H1371" s="10">
        <f>VLOOKUP(A1371,away!$A$2:$E$405,3,FALSE)</f>
        <v>1.1186440677966101</v>
      </c>
      <c r="I1371" s="10">
        <f>VLOOKUP(C1371,away!$B$2:$E$405,3,FALSE)</f>
        <v>1.31</v>
      </c>
      <c r="J1371" s="10">
        <f>VLOOKUP(B1371,home!$B$2:$E$405,4,FALSE)</f>
        <v>2.09</v>
      </c>
      <c r="K1371" s="12">
        <f t="shared" si="1680"/>
        <v>0.66447457627118667</v>
      </c>
      <c r="L1371" s="12">
        <f t="shared" si="1681"/>
        <v>3.0627355932203386</v>
      </c>
      <c r="M1371" s="13">
        <f t="shared" si="1682"/>
        <v>2.4059865238971939E-2</v>
      </c>
      <c r="N1371" s="13">
        <f t="shared" si="1683"/>
        <v>1.5987168759807734E-2</v>
      </c>
      <c r="O1371" s="13">
        <f t="shared" si="1684"/>
        <v>7.3689005635484126E-2</v>
      </c>
      <c r="P1371" s="13">
        <f t="shared" si="1685"/>
        <v>4.8964470795483404E-2</v>
      </c>
      <c r="Q1371" s="13">
        <f t="shared" si="1686"/>
        <v>5.3115335937245975E-3</v>
      </c>
      <c r="R1371" s="13">
        <f t="shared" si="1687"/>
        <v>0.11284497019440572</v>
      </c>
      <c r="S1371" s="13">
        <f t="shared" si="1688"/>
        <v>2.4912020251034787E-2</v>
      </c>
      <c r="T1371" s="13">
        <f t="shared" si="1689"/>
        <v>1.6267822992085863E-2</v>
      </c>
      <c r="U1371" s="13">
        <f t="shared" si="1690"/>
        <v>7.4982613754262434E-2</v>
      </c>
      <c r="V1371" s="13">
        <f t="shared" si="1691"/>
        <v>5.6331888807943445E-3</v>
      </c>
      <c r="W1371" s="13">
        <f t="shared" si="1692"/>
        <v>1.176459678013442E-3</v>
      </c>
      <c r="X1371" s="13">
        <f t="shared" si="1693"/>
        <v>3.6031849298403078E-3</v>
      </c>
      <c r="Y1371" s="13">
        <f t="shared" si="1694"/>
        <v>5.5178013667885216E-3</v>
      </c>
      <c r="Z1371" s="13">
        <f t="shared" si="1695"/>
        <v>0.11520476891009819</v>
      </c>
      <c r="AA1371" s="13">
        <f t="shared" si="1696"/>
        <v>7.6550640005957474E-2</v>
      </c>
      <c r="AB1371" s="13">
        <f t="shared" si="1697"/>
        <v>2.5432977040623368E-2</v>
      </c>
      <c r="AC1371" s="13">
        <f t="shared" si="1698"/>
        <v>7.1650991625338571E-4</v>
      </c>
      <c r="AD1371" s="13">
        <f t="shared" si="1699"/>
        <v>1.9543188651202959E-4</v>
      </c>
      <c r="AE1371" s="13">
        <f t="shared" si="1700"/>
        <v>5.9855619487059078E-4</v>
      </c>
      <c r="AF1371" s="13">
        <f t="shared" si="1701"/>
        <v>9.1660968128634416E-4</v>
      </c>
      <c r="AG1371" s="13">
        <f t="shared" si="1702"/>
        <v>9.3577769865534543E-4</v>
      </c>
      <c r="AH1371" s="13">
        <f t="shared" si="1703"/>
        <v>8.8210436562420405E-2</v>
      </c>
      <c r="AI1371" s="13">
        <f t="shared" si="1704"/>
        <v>5.8613592457510695E-2</v>
      </c>
      <c r="AJ1371" s="13">
        <f t="shared" si="1705"/>
        <v>1.9473621005968219E-2</v>
      </c>
      <c r="AK1371" s="13">
        <f t="shared" si="1706"/>
        <v>4.3132420221354715E-3</v>
      </c>
      <c r="AL1371" s="13">
        <f t="shared" si="1707"/>
        <v>5.8327057979086612E-5</v>
      </c>
      <c r="AM1371" s="13">
        <f t="shared" si="1708"/>
        <v>2.5971903995991907E-5</v>
      </c>
      <c r="AN1371" s="13">
        <f t="shared" si="1709"/>
        <v>7.9545074792225959E-5</v>
      </c>
      <c r="AO1371" s="13">
        <f t="shared" si="1710"/>
        <v>1.2181276591576223E-4</v>
      </c>
      <c r="AP1371" s="13">
        <f t="shared" si="1711"/>
        <v>1.2436009795960739E-4</v>
      </c>
      <c r="AQ1371" s="13">
        <f t="shared" si="1712"/>
        <v>9.5220524599314401E-5</v>
      </c>
      <c r="AR1371" s="13">
        <f t="shared" si="1713"/>
        <v>5.4033048750645941E-2</v>
      </c>
      <c r="AS1371" s="13">
        <f t="shared" si="1714"/>
        <v>3.5903587173225837E-2</v>
      </c>
      <c r="AT1371" s="13">
        <f t="shared" si="1715"/>
        <v>1.1928510436772424E-2</v>
      </c>
      <c r="AU1371" s="13">
        <f t="shared" si="1716"/>
        <v>2.6420639726735949E-3</v>
      </c>
      <c r="AV1371" s="13">
        <f t="shared" si="1717"/>
        <v>4.3889608468091368E-4</v>
      </c>
      <c r="AW1371" s="13">
        <f t="shared" si="1718"/>
        <v>3.2972770889947162E-6</v>
      </c>
      <c r="AX1371" s="13">
        <f t="shared" si="1719"/>
        <v>2.8762783171154424E-6</v>
      </c>
      <c r="AY1371" s="13">
        <f t="shared" si="1720"/>
        <v>8.8092799778373617E-6</v>
      </c>
      <c r="AZ1371" s="13">
        <f t="shared" si="1721"/>
        <v>1.3490247669382886E-5</v>
      </c>
      <c r="BA1371" s="13">
        <f t="shared" si="1722"/>
        <v>1.3772353899458891E-5</v>
      </c>
      <c r="BB1371" s="13">
        <f t="shared" si="1723"/>
        <v>1.0545269622574919E-5</v>
      </c>
      <c r="BC1371" s="13">
        <f t="shared" si="1724"/>
        <v>6.459474522633082E-6</v>
      </c>
      <c r="BD1371" s="13">
        <f t="shared" si="1725"/>
        <v>2.7581490269802181E-2</v>
      </c>
      <c r="BE1371" s="13">
        <f t="shared" si="1726"/>
        <v>1.8327199059954662E-2</v>
      </c>
      <c r="BF1371" s="13">
        <f t="shared" si="1727"/>
        <v>6.0889789148005314E-3</v>
      </c>
      <c r="BG1371" s="13">
        <f t="shared" si="1728"/>
        <v>1.3486572281120913E-3</v>
      </c>
      <c r="BH1371" s="13">
        <f t="shared" si="1729"/>
        <v>2.2403711004621372E-4</v>
      </c>
      <c r="BI1371" s="13">
        <f t="shared" si="1730"/>
        <v>2.9773392753395823E-5</v>
      </c>
      <c r="BJ1371" s="14">
        <f t="shared" si="1731"/>
        <v>5.1013210052856681E-2</v>
      </c>
      <c r="BK1371" s="14">
        <f t="shared" si="1732"/>
        <v>0.10435319142049478</v>
      </c>
      <c r="BL1371" s="14">
        <f t="shared" si="1733"/>
        <v>0.69265734107223564</v>
      </c>
      <c r="BM1371" s="14">
        <f t="shared" si="1734"/>
        <v>0.68236598523491865</v>
      </c>
      <c r="BN1371" s="14">
        <f t="shared" si="1735"/>
        <v>0.28085701421787751</v>
      </c>
    </row>
    <row r="1372" spans="1:66" x14ac:dyDescent="0.25">
      <c r="A1372" t="s">
        <v>61</v>
      </c>
      <c r="B1372" t="s">
        <v>70</v>
      </c>
      <c r="C1372" t="s">
        <v>67</v>
      </c>
      <c r="D1372" s="7" t="s">
        <v>510</v>
      </c>
      <c r="E1372" s="10">
        <f>VLOOKUP(A1372,home!$A$2:$E$405,3,FALSE)</f>
        <v>1.5254237288135599</v>
      </c>
      <c r="F1372" s="10">
        <f>VLOOKUP(B1372,home!$B$2:$E$405,3,FALSE)</f>
        <v>0.66</v>
      </c>
      <c r="G1372" s="10">
        <f>VLOOKUP(C1372,away!$B$2:$E$405,4,FALSE)</f>
        <v>1.53</v>
      </c>
      <c r="H1372" s="10">
        <f>VLOOKUP(A1372,away!$A$2:$E$405,3,FALSE)</f>
        <v>1.1186440677966101</v>
      </c>
      <c r="I1372" s="10">
        <f>VLOOKUP(C1372,away!$B$2:$E$405,3,FALSE)</f>
        <v>0.66</v>
      </c>
      <c r="J1372" s="10">
        <f>VLOOKUP(B1372,home!$B$2:$E$405,4,FALSE)</f>
        <v>0.89</v>
      </c>
      <c r="K1372" s="12">
        <f t="shared" si="1680"/>
        <v>1.5403728813559328</v>
      </c>
      <c r="L1372" s="12">
        <f t="shared" si="1681"/>
        <v>0.65709152542372884</v>
      </c>
      <c r="M1372" s="13">
        <f t="shared" si="1682"/>
        <v>0.11108446659037108</v>
      </c>
      <c r="N1372" s="13">
        <f t="shared" si="1683"/>
        <v>0.17111149987569674</v>
      </c>
      <c r="O1372" s="13">
        <f t="shared" si="1684"/>
        <v>7.2992661602748171E-2</v>
      </c>
      <c r="P1372" s="13">
        <f t="shared" si="1685"/>
        <v>0.11243591647086376</v>
      </c>
      <c r="Q1372" s="13">
        <f t="shared" si="1686"/>
        <v>0.13178775704833118</v>
      </c>
      <c r="R1372" s="13">
        <f t="shared" si="1687"/>
        <v>2.3981429678643917E-2</v>
      </c>
      <c r="S1372" s="13">
        <f t="shared" si="1688"/>
        <v>2.8450952011275319E-2</v>
      </c>
      <c r="T1372" s="13">
        <f t="shared" si="1689"/>
        <v>8.659661831105972E-2</v>
      </c>
      <c r="U1372" s="13">
        <f t="shared" si="1690"/>
        <v>3.6940343933127409E-2</v>
      </c>
      <c r="V1372" s="13">
        <f t="shared" si="1691"/>
        <v>3.1996761483937806E-3</v>
      </c>
      <c r="W1372" s="13">
        <f t="shared" si="1692"/>
        <v>6.7667429017324518E-2</v>
      </c>
      <c r="X1372" s="13">
        <f t="shared" si="1693"/>
        <v>4.4463694154495657E-2</v>
      </c>
      <c r="Y1372" s="13">
        <f t="shared" si="1694"/>
        <v>1.4608358308975843E-2</v>
      </c>
      <c r="Z1372" s="13">
        <f t="shared" si="1695"/>
        <v>5.2526647364606726E-3</v>
      </c>
      <c r="AA1372" s="13">
        <f t="shared" si="1696"/>
        <v>8.0910623148986258E-3</v>
      </c>
      <c r="AB1372" s="13">
        <f t="shared" si="1697"/>
        <v>6.2316264856154017E-3</v>
      </c>
      <c r="AC1372" s="13">
        <f t="shared" si="1698"/>
        <v>2.0241270629293051E-4</v>
      </c>
      <c r="AD1372" s="13">
        <f t="shared" si="1699"/>
        <v>2.6058268152341052E-2</v>
      </c>
      <c r="AE1372" s="13">
        <f t="shared" si="1700"/>
        <v>1.7122667170122355E-2</v>
      </c>
      <c r="AF1372" s="13">
        <f t="shared" si="1701"/>
        <v>5.6255797450692497E-3</v>
      </c>
      <c r="AG1372" s="13">
        <f t="shared" si="1702"/>
        <v>1.232173592026795E-3</v>
      </c>
      <c r="AH1372" s="13">
        <f t="shared" si="1703"/>
        <v>8.6287037105509286E-4</v>
      </c>
      <c r="AI1372" s="13">
        <f t="shared" si="1704"/>
        <v>1.3291421196987962E-3</v>
      </c>
      <c r="AJ1372" s="13">
        <f t="shared" si="1705"/>
        <v>1.0236872383259836E-3</v>
      </c>
      <c r="AK1372" s="13">
        <f t="shared" si="1706"/>
        <v>5.2562002030249761E-4</v>
      </c>
      <c r="AL1372" s="13">
        <f t="shared" si="1707"/>
        <v>8.195010098510441E-6</v>
      </c>
      <c r="AM1372" s="13">
        <f t="shared" si="1708"/>
        <v>8.0278899193934206E-3</v>
      </c>
      <c r="AN1372" s="13">
        <f t="shared" si="1709"/>
        <v>5.275058433067999E-3</v>
      </c>
      <c r="AO1372" s="13">
        <f t="shared" si="1710"/>
        <v>1.7330980962419779E-3</v>
      </c>
      <c r="AP1372" s="13">
        <f t="shared" si="1711"/>
        <v>3.7960135725620062E-4</v>
      </c>
      <c r="AQ1372" s="13">
        <f t="shared" si="1712"/>
        <v>6.2358208723098675E-5</v>
      </c>
      <c r="AR1372" s="13">
        <f t="shared" si="1713"/>
        <v>1.1339696167190604E-4</v>
      </c>
      <c r="AS1372" s="13">
        <f t="shared" si="1714"/>
        <v>1.7467360458756217E-4</v>
      </c>
      <c r="AT1372" s="13">
        <f t="shared" si="1715"/>
        <v>1.3453124179768505E-4</v>
      </c>
      <c r="AU1372" s="13">
        <f t="shared" si="1716"/>
        <v>6.9076092186763933E-5</v>
      </c>
      <c r="AV1372" s="13">
        <f t="shared" si="1717"/>
        <v>2.6600734788633397E-5</v>
      </c>
      <c r="AW1372" s="13">
        <f t="shared" si="1718"/>
        <v>2.3040861987375925E-7</v>
      </c>
      <c r="AX1372" s="13">
        <f t="shared" si="1719"/>
        <v>2.0609906543907152E-3</v>
      </c>
      <c r="AY1372" s="13">
        <f t="shared" si="1720"/>
        <v>1.3542594929776442E-3</v>
      </c>
      <c r="AZ1372" s="13">
        <f t="shared" si="1721"/>
        <v>4.4493621803012292E-4</v>
      </c>
      <c r="BA1372" s="13">
        <f t="shared" si="1722"/>
        <v>9.7454606073892766E-5</v>
      </c>
      <c r="BB1372" s="13">
        <f t="shared" si="1723"/>
        <v>1.6009148941165694E-5</v>
      </c>
      <c r="BC1372" s="13">
        <f t="shared" si="1724"/>
        <v>2.1038952196972492E-6</v>
      </c>
      <c r="BD1372" s="13">
        <f t="shared" si="1725"/>
        <v>1.24186970872348E-5</v>
      </c>
      <c r="BE1372" s="13">
        <f t="shared" si="1726"/>
        <v>1.9129424214950395E-5</v>
      </c>
      <c r="BF1372" s="13">
        <f t="shared" si="1727"/>
        <v>1.473322314833155E-5</v>
      </c>
      <c r="BG1372" s="13">
        <f t="shared" si="1728"/>
        <v>7.564885797551799E-6</v>
      </c>
      <c r="BH1372" s="13">
        <f t="shared" si="1729"/>
        <v>2.9131862332758594E-6</v>
      </c>
      <c r="BI1372" s="13">
        <f t="shared" si="1730"/>
        <v>8.9747861441551393E-7</v>
      </c>
      <c r="BJ1372" s="14">
        <f t="shared" si="1731"/>
        <v>0.58572780540575908</v>
      </c>
      <c r="BK1372" s="14">
        <f t="shared" si="1732"/>
        <v>0.25673587843027307</v>
      </c>
      <c r="BL1372" s="14">
        <f t="shared" si="1733"/>
        <v>0.15255437929454418</v>
      </c>
      <c r="BM1372" s="14">
        <f t="shared" si="1734"/>
        <v>0.37552296751602432</v>
      </c>
      <c r="BN1372" s="14">
        <f t="shared" si="1735"/>
        <v>0.62339373126665487</v>
      </c>
    </row>
    <row r="1373" spans="1:66" x14ac:dyDescent="0.25">
      <c r="A1373" t="s">
        <v>61</v>
      </c>
      <c r="B1373" t="s">
        <v>87</v>
      </c>
      <c r="C1373" t="s">
        <v>289</v>
      </c>
      <c r="D1373" s="7" t="s">
        <v>510</v>
      </c>
      <c r="E1373" s="10">
        <f>VLOOKUP(A1373,home!$A$2:$E$405,3,FALSE)</f>
        <v>1.5254237288135599</v>
      </c>
      <c r="F1373" s="10">
        <f>VLOOKUP(B1373,home!$B$2:$E$405,3,FALSE)</f>
        <v>0.87</v>
      </c>
      <c r="G1373" s="10">
        <f>VLOOKUP(C1373,away!$B$2:$E$405,4,FALSE)</f>
        <v>1.53</v>
      </c>
      <c r="H1373" s="10">
        <f>VLOOKUP(A1373,away!$A$2:$E$405,3,FALSE)</f>
        <v>1.1186440677966101</v>
      </c>
      <c r="I1373" s="10">
        <f>VLOOKUP(C1373,away!$B$2:$E$405,3,FALSE)</f>
        <v>0.44</v>
      </c>
      <c r="J1373" s="10">
        <f>VLOOKUP(B1373,home!$B$2:$E$405,4,FALSE)</f>
        <v>1.49</v>
      </c>
      <c r="K1373" s="12">
        <f t="shared" si="1680"/>
        <v>2.0304915254237295</v>
      </c>
      <c r="L1373" s="12">
        <f t="shared" si="1681"/>
        <v>0.73338305084745758</v>
      </c>
      <c r="M1373" s="13">
        <f t="shared" si="1682"/>
        <v>6.3047014041623967E-2</v>
      </c>
      <c r="N1373" s="13">
        <f t="shared" si="1683"/>
        <v>0.1280164277147883</v>
      </c>
      <c r="O1373" s="13">
        <f t="shared" si="1684"/>
        <v>4.623761150466868E-2</v>
      </c>
      <c r="P1373" s="13">
        <f t="shared" si="1685"/>
        <v>9.3885078316064463E-2</v>
      </c>
      <c r="Q1373" s="13">
        <f t="shared" si="1686"/>
        <v>0.12996813579494862</v>
      </c>
      <c r="R1373" s="13">
        <f t="shared" si="1687"/>
        <v>1.695494029459671E-2</v>
      </c>
      <c r="S1373" s="13">
        <f t="shared" si="1688"/>
        <v>3.4951726360086803E-2</v>
      </c>
      <c r="T1373" s="13">
        <f t="shared" si="1689"/>
        <v>9.531642794225606E-2</v>
      </c>
      <c r="U1373" s="13">
        <f t="shared" si="1690"/>
        <v>3.4426862582243922E-2</v>
      </c>
      <c r="V1373" s="13">
        <f t="shared" si="1691"/>
        <v>5.7830663116680524E-3</v>
      </c>
      <c r="W1373" s="13">
        <f t="shared" si="1692"/>
        <v>8.7966399435587844E-2</v>
      </c>
      <c r="X1373" s="13">
        <f t="shared" si="1693"/>
        <v>6.4513066390137486E-2</v>
      </c>
      <c r="Y1373" s="13">
        <f t="shared" si="1694"/>
        <v>2.36563947243618E-2</v>
      </c>
      <c r="Z1373" s="13">
        <f t="shared" si="1695"/>
        <v>4.1448219467292748E-3</v>
      </c>
      <c r="AA1373" s="13">
        <f t="shared" si="1696"/>
        <v>8.4160258372240754E-3</v>
      </c>
      <c r="AB1373" s="13">
        <f t="shared" si="1697"/>
        <v>8.5443345701153202E-3</v>
      </c>
      <c r="AC1373" s="13">
        <f t="shared" si="1698"/>
        <v>5.3823289832914917E-4</v>
      </c>
      <c r="AD1373" s="13">
        <f t="shared" si="1699"/>
        <v>4.4653757143999967E-2</v>
      </c>
      <c r="AE1373" s="13">
        <f t="shared" si="1700"/>
        <v>3.2748308646068147E-2</v>
      </c>
      <c r="AF1373" s="13">
        <f t="shared" si="1701"/>
        <v>1.2008527252473816E-2</v>
      </c>
      <c r="AG1373" s="13">
        <f t="shared" si="1702"/>
        <v>2.9356167842013612E-3</v>
      </c>
      <c r="AH1373" s="13">
        <f t="shared" si="1703"/>
        <v>7.5993554112795342E-4</v>
      </c>
      <c r="AI1373" s="13">
        <f t="shared" si="1704"/>
        <v>1.543042676128605E-3</v>
      </c>
      <c r="AJ1373" s="13">
        <f t="shared" si="1705"/>
        <v>1.5665675386231431E-3</v>
      </c>
      <c r="AK1373" s="13">
        <f t="shared" si="1706"/>
        <v>1.0603007037260674E-3</v>
      </c>
      <c r="AL1373" s="13">
        <f t="shared" si="1707"/>
        <v>3.2059908676121021E-5</v>
      </c>
      <c r="AM1373" s="13">
        <f t="shared" si="1708"/>
        <v>1.8133815091844266E-2</v>
      </c>
      <c r="AN1373" s="13">
        <f t="shared" si="1709"/>
        <v>1.3299032635560416E-2</v>
      </c>
      <c r="AO1373" s="13">
        <f t="shared" si="1710"/>
        <v>4.8766425637936008E-3</v>
      </c>
      <c r="AP1373" s="13">
        <f t="shared" si="1711"/>
        <v>1.192149000442506E-3</v>
      </c>
      <c r="AQ1373" s="13">
        <f t="shared" si="1712"/>
        <v>2.1857546775231801E-4</v>
      </c>
      <c r="AR1373" s="13">
        <f t="shared" si="1713"/>
        <v>1.1146476911996643E-4</v>
      </c>
      <c r="AS1373" s="13">
        <f t="shared" si="1714"/>
        <v>2.2632826908140441E-4</v>
      </c>
      <c r="AT1373" s="13">
        <f t="shared" si="1715"/>
        <v>2.2977881616680667E-4</v>
      </c>
      <c r="AU1373" s="13">
        <f t="shared" si="1716"/>
        <v>1.5552131298286596E-4</v>
      </c>
      <c r="AV1373" s="13">
        <f t="shared" si="1717"/>
        <v>7.894617700862019E-5</v>
      </c>
      <c r="AW1373" s="13">
        <f t="shared" si="1718"/>
        <v>1.3261474977653232E-6</v>
      </c>
      <c r="AX1373" s="13">
        <f t="shared" si="1719"/>
        <v>6.1367596445984461E-3</v>
      </c>
      <c r="AY1373" s="13">
        <f t="shared" si="1720"/>
        <v>4.5005955104731677E-3</v>
      </c>
      <c r="AZ1373" s="13">
        <f t="shared" si="1721"/>
        <v>1.6503302330505912E-3</v>
      </c>
      <c r="BA1373" s="13">
        <f t="shared" si="1722"/>
        <v>4.0344140707347941E-4</v>
      </c>
      <c r="BB1373" s="13">
        <f t="shared" si="1723"/>
        <v>7.3969272489434834E-5</v>
      </c>
      <c r="BC1373" s="13">
        <f t="shared" si="1724"/>
        <v>1.0849562145453729E-5</v>
      </c>
      <c r="BD1373" s="13">
        <f t="shared" si="1725"/>
        <v>1.3624395406534736E-5</v>
      </c>
      <c r="BE1373" s="13">
        <f t="shared" si="1726"/>
        <v>2.7664219411990761E-5</v>
      </c>
      <c r="BF1373" s="13">
        <f t="shared" si="1727"/>
        <v>2.808598153675495E-5</v>
      </c>
      <c r="BG1373" s="13">
        <f t="shared" si="1728"/>
        <v>1.9009449164529413E-5</v>
      </c>
      <c r="BH1373" s="13">
        <f t="shared" si="1729"/>
        <v>9.6496313578875423E-6</v>
      </c>
      <c r="BI1373" s="13">
        <f t="shared" si="1730"/>
        <v>3.9186989391307496E-6</v>
      </c>
      <c r="BJ1373" s="14">
        <f t="shared" si="1731"/>
        <v>0.67227922221804726</v>
      </c>
      <c r="BK1373" s="14">
        <f t="shared" si="1732"/>
        <v>0.20273777334692172</v>
      </c>
      <c r="BL1373" s="14">
        <f t="shared" si="1733"/>
        <v>0.12041361296863094</v>
      </c>
      <c r="BM1373" s="14">
        <f t="shared" si="1734"/>
        <v>0.51696695345066324</v>
      </c>
      <c r="BN1373" s="14">
        <f t="shared" si="1735"/>
        <v>0.47810920766669068</v>
      </c>
    </row>
    <row r="1374" spans="1:66" x14ac:dyDescent="0.25">
      <c r="A1374" t="s">
        <v>61</v>
      </c>
      <c r="B1374" t="s">
        <v>318</v>
      </c>
      <c r="C1374" t="s">
        <v>239</v>
      </c>
      <c r="D1374" s="7" t="s">
        <v>510</v>
      </c>
      <c r="E1374" s="10">
        <f>VLOOKUP(A1374,home!$A$2:$E$405,3,FALSE)</f>
        <v>1.5254237288135599</v>
      </c>
      <c r="F1374" s="10">
        <f>VLOOKUP(B1374,home!$B$2:$E$405,3,FALSE)</f>
        <v>1.0900000000000001</v>
      </c>
      <c r="G1374" s="10">
        <f>VLOOKUP(C1374,away!$B$2:$E$405,4,FALSE)</f>
        <v>0.66</v>
      </c>
      <c r="H1374" s="10">
        <f>VLOOKUP(A1374,away!$A$2:$E$405,3,FALSE)</f>
        <v>1.1186440677966101</v>
      </c>
      <c r="I1374" s="10">
        <f>VLOOKUP(C1374,away!$B$2:$E$405,3,FALSE)</f>
        <v>1.97</v>
      </c>
      <c r="J1374" s="10">
        <f>VLOOKUP(B1374,home!$B$2:$E$405,4,FALSE)</f>
        <v>1.19</v>
      </c>
      <c r="K1374" s="12">
        <f t="shared" si="1680"/>
        <v>1.0973898305084751</v>
      </c>
      <c r="L1374" s="12">
        <f t="shared" si="1681"/>
        <v>2.6224372881355924</v>
      </c>
      <c r="M1374" s="13">
        <f t="shared" si="1682"/>
        <v>2.4238157809084747E-2</v>
      </c>
      <c r="N1374" s="13">
        <f t="shared" si="1683"/>
        <v>2.659870788994918E-2</v>
      </c>
      <c r="O1374" s="13">
        <f t="shared" si="1684"/>
        <v>6.3563048834258729E-2</v>
      </c>
      <c r="P1374" s="13">
        <f t="shared" si="1685"/>
        <v>6.9753443386829109E-2</v>
      </c>
      <c r="Q1374" s="13">
        <f t="shared" si="1686"/>
        <v>1.4594575771547885E-2</v>
      </c>
      <c r="R1374" s="13">
        <f t="shared" si="1687"/>
        <v>8.334505470527187E-2</v>
      </c>
      <c r="S1374" s="13">
        <f t="shared" si="1688"/>
        <v>5.0184742820016552E-2</v>
      </c>
      <c r="T1374" s="13">
        <f t="shared" si="1689"/>
        <v>3.8273359707827456E-2</v>
      </c>
      <c r="U1374" s="13">
        <f t="shared" si="1690"/>
        <v>9.1462015456737877E-2</v>
      </c>
      <c r="V1374" s="13">
        <f t="shared" si="1691"/>
        <v>1.6047051121950609E-2</v>
      </c>
      <c r="W1374" s="13">
        <f t="shared" si="1692"/>
        <v>5.3386463440940109E-3</v>
      </c>
      <c r="X1374" s="13">
        <f t="shared" si="1693"/>
        <v>1.400026524092089E-2</v>
      </c>
      <c r="Y1374" s="13">
        <f t="shared" si="1694"/>
        <v>1.8357408805789795E-2</v>
      </c>
      <c r="Z1374" s="13">
        <f t="shared" si="1695"/>
        <v>7.2855726413601926E-2</v>
      </c>
      <c r="AA1374" s="13">
        <f t="shared" si="1696"/>
        <v>7.9951133260594442E-2</v>
      </c>
      <c r="AB1374" s="13">
        <f t="shared" si="1697"/>
        <v>4.3868780288902114E-2</v>
      </c>
      <c r="AC1374" s="13">
        <f t="shared" si="1698"/>
        <v>2.8862988494658664E-3</v>
      </c>
      <c r="AD1374" s="13">
        <f t="shared" si="1699"/>
        <v>1.4646440516725039E-3</v>
      </c>
      <c r="AE1374" s="13">
        <f t="shared" si="1700"/>
        <v>3.8409371749519674E-3</v>
      </c>
      <c r="AF1374" s="13">
        <f t="shared" si="1701"/>
        <v>5.036308434490112E-3</v>
      </c>
      <c r="AG1374" s="13">
        <f t="shared" si="1702"/>
        <v>4.4024676777195534E-3</v>
      </c>
      <c r="AH1374" s="13">
        <f t="shared" si="1703"/>
        <v>4.7764893400308719E-2</v>
      </c>
      <c r="AI1374" s="13">
        <f t="shared" si="1704"/>
        <v>5.2416708272820169E-2</v>
      </c>
      <c r="AJ1374" s="13">
        <f t="shared" si="1705"/>
        <v>2.8760781303661151E-2</v>
      </c>
      <c r="AK1374" s="13">
        <f t="shared" si="1706"/>
        <v>1.0520596306705345E-2</v>
      </c>
      <c r="AL1374" s="13">
        <f t="shared" si="1707"/>
        <v>3.3225179071691126E-4</v>
      </c>
      <c r="AM1374" s="13">
        <f t="shared" si="1708"/>
        <v>3.2145709752402719E-4</v>
      </c>
      <c r="AN1374" s="13">
        <f t="shared" si="1709"/>
        <v>8.4300107908284847E-4</v>
      </c>
      <c r="AO1374" s="13">
        <f t="shared" si="1710"/>
        <v>1.1053587318627018E-3</v>
      </c>
      <c r="AP1374" s="13">
        <f t="shared" si="1711"/>
        <v>9.6624465173434043E-4</v>
      </c>
      <c r="AQ1374" s="13">
        <f t="shared" si="1712"/>
        <v>6.3347900104243095E-4</v>
      </c>
      <c r="AR1374" s="13">
        <f t="shared" si="1713"/>
        <v>2.5052087503358245E-2</v>
      </c>
      <c r="AS1374" s="13">
        <f t="shared" si="1714"/>
        <v>2.7491906059193789E-2</v>
      </c>
      <c r="AT1374" s="13">
        <f t="shared" si="1715"/>
        <v>1.5084669065326795E-2</v>
      </c>
      <c r="AU1374" s="13">
        <f t="shared" si="1716"/>
        <v>5.5179208096251368E-3</v>
      </c>
      <c r="AV1374" s="13">
        <f t="shared" si="1717"/>
        <v>1.5138275455084289E-3</v>
      </c>
      <c r="AW1374" s="13">
        <f t="shared" si="1718"/>
        <v>2.6560171335915158E-5</v>
      </c>
      <c r="AX1374" s="13">
        <f t="shared" si="1719"/>
        <v>5.8793958294606379E-5</v>
      </c>
      <c r="AY1374" s="13">
        <f t="shared" si="1720"/>
        <v>1.5418346854886468E-4</v>
      </c>
      <c r="AZ1374" s="13">
        <f t="shared" si="1721"/>
        <v>2.021682385683121E-4</v>
      </c>
      <c r="BA1374" s="13">
        <f t="shared" si="1722"/>
        <v>1.7672450909941127E-4</v>
      </c>
      <c r="BB1374" s="13">
        <f t="shared" si="1723"/>
        <v>1.1586223559743849E-4</v>
      </c>
      <c r="BC1374" s="13">
        <f t="shared" si="1724"/>
        <v>6.0768289383494718E-5</v>
      </c>
      <c r="BD1374" s="13">
        <f t="shared" si="1725"/>
        <v>1.0949588069073736E-2</v>
      </c>
      <c r="BE1374" s="13">
        <f t="shared" si="1726"/>
        <v>1.2015966595258448E-2</v>
      </c>
      <c r="BF1374" s="13">
        <f t="shared" si="1727"/>
        <v>6.5930997726830831E-3</v>
      </c>
      <c r="BG1374" s="13">
        <f t="shared" si="1728"/>
        <v>2.4117335473567182E-3</v>
      </c>
      <c r="BH1374" s="13">
        <f t="shared" si="1729"/>
        <v>6.6165296719134805E-4</v>
      </c>
      <c r="BI1374" s="13">
        <f t="shared" si="1730"/>
        <v>1.4521824750430865E-4</v>
      </c>
      <c r="BJ1374" s="14">
        <f t="shared" si="1731"/>
        <v>0.13654536235970183</v>
      </c>
      <c r="BK1374" s="14">
        <f t="shared" si="1732"/>
        <v>0.16359612924661268</v>
      </c>
      <c r="BL1374" s="14">
        <f t="shared" si="1733"/>
        <v>0.60909068201134065</v>
      </c>
      <c r="BM1374" s="14">
        <f t="shared" si="1734"/>
        <v>0.69986728833710254</v>
      </c>
      <c r="BN1374" s="14">
        <f t="shared" si="1735"/>
        <v>0.28209298839694152</v>
      </c>
    </row>
    <row r="1375" spans="1:66" x14ac:dyDescent="0.25">
      <c r="A1375" t="s">
        <v>72</v>
      </c>
      <c r="B1375" t="s">
        <v>367</v>
      </c>
      <c r="C1375" t="s">
        <v>73</v>
      </c>
      <c r="D1375" s="7" t="s">
        <v>510</v>
      </c>
      <c r="E1375" s="10">
        <f>VLOOKUP(A1375,home!$A$2:$E$405,3,FALSE)</f>
        <v>1.37037037037037</v>
      </c>
      <c r="F1375" s="10">
        <f>VLOOKUP(B1375,home!$B$2:$E$405,3,FALSE)</f>
        <v>1.61</v>
      </c>
      <c r="G1375" s="10">
        <f>VLOOKUP(C1375,away!$B$2:$E$405,4,FALSE)</f>
        <v>0.57999999999999996</v>
      </c>
      <c r="H1375" s="10">
        <f>VLOOKUP(A1375,away!$A$2:$E$405,3,FALSE)</f>
        <v>1.17592592592593</v>
      </c>
      <c r="I1375" s="10">
        <f>VLOOKUP(C1375,away!$B$2:$E$405,3,FALSE)</f>
        <v>0.44</v>
      </c>
      <c r="J1375" s="10">
        <f>VLOOKUP(B1375,home!$B$2:$E$405,4,FALSE)</f>
        <v>1.36</v>
      </c>
      <c r="K1375" s="12">
        <f t="shared" si="1680"/>
        <v>1.2796518518518516</v>
      </c>
      <c r="L1375" s="12">
        <f t="shared" si="1681"/>
        <v>0.70367407407407656</v>
      </c>
      <c r="M1375" s="13">
        <f t="shared" si="1682"/>
        <v>0.13761079205503018</v>
      </c>
      <c r="N1375" s="13">
        <f t="shared" si="1683"/>
        <v>0.17609390488801943</v>
      </c>
      <c r="O1375" s="13">
        <f t="shared" si="1684"/>
        <v>9.6833146681923637E-2</v>
      </c>
      <c r="P1375" s="13">
        <f t="shared" si="1685"/>
        <v>0.12391271547216558</v>
      </c>
      <c r="Q1375" s="13">
        <f t="shared" si="1686"/>
        <v>0.11266944574488899</v>
      </c>
      <c r="R1375" s="13">
        <f t="shared" si="1687"/>
        <v>3.4069487415540924E-2</v>
      </c>
      <c r="S1375" s="13">
        <f t="shared" si="1688"/>
        <v>2.7894543782484914E-2</v>
      </c>
      <c r="T1375" s="13">
        <f t="shared" si="1689"/>
        <v>7.9282567910974155E-2</v>
      </c>
      <c r="U1375" s="13">
        <f t="shared" si="1690"/>
        <v>4.3597082662940302E-2</v>
      </c>
      <c r="V1375" s="13">
        <f t="shared" si="1691"/>
        <v>2.790873379855491E-3</v>
      </c>
      <c r="W1375" s="13">
        <f t="shared" si="1692"/>
        <v>4.8059221631522958E-2</v>
      </c>
      <c r="X1375" s="13">
        <f t="shared" si="1693"/>
        <v>3.3818028282282746E-2</v>
      </c>
      <c r="Y1375" s="13">
        <f t="shared" si="1694"/>
        <v>1.1898434869273122E-2</v>
      </c>
      <c r="Z1375" s="13">
        <f t="shared" si="1695"/>
        <v>7.9912716704363899E-3</v>
      </c>
      <c r="AA1375" s="13">
        <f t="shared" si="1696"/>
        <v>1.0226045591725167E-2</v>
      </c>
      <c r="AB1375" s="13">
        <f t="shared" si="1697"/>
        <v>6.5428890892862889E-3</v>
      </c>
      <c r="AC1375" s="13">
        <f t="shared" si="1698"/>
        <v>1.5706648706128557E-4</v>
      </c>
      <c r="AD1375" s="13">
        <f t="shared" si="1699"/>
        <v>1.5374767989834233E-2</v>
      </c>
      <c r="AE1375" s="13">
        <f t="shared" si="1700"/>
        <v>1.0818825629350354E-2</v>
      </c>
      <c r="AF1375" s="13">
        <f t="shared" si="1701"/>
        <v>3.8064635536509991E-3</v>
      </c>
      <c r="AG1375" s="13">
        <f t="shared" si="1702"/>
        <v>8.9283657220402888E-4</v>
      </c>
      <c r="AH1375" s="13">
        <f t="shared" si="1703"/>
        <v>1.4058126733421813E-3</v>
      </c>
      <c r="AI1375" s="13">
        <f t="shared" si="1704"/>
        <v>1.7989507907991244E-3</v>
      </c>
      <c r="AJ1375" s="13">
        <f t="shared" si="1705"/>
        <v>1.1510153554182266E-3</v>
      </c>
      <c r="AK1375" s="13">
        <f t="shared" si="1706"/>
        <v>4.9096631035695022E-4</v>
      </c>
      <c r="AL1375" s="13">
        <f t="shared" si="1707"/>
        <v>5.6572699366935246E-6</v>
      </c>
      <c r="AM1375" s="13">
        <f t="shared" si="1708"/>
        <v>3.9348700659967897E-3</v>
      </c>
      <c r="AN1375" s="13">
        <f t="shared" si="1709"/>
        <v>2.7688660502920913E-3</v>
      </c>
      <c r="AO1375" s="13">
        <f t="shared" si="1710"/>
        <v>9.7418962708721633E-4</v>
      </c>
      <c r="AP1375" s="13">
        <f t="shared" si="1711"/>
        <v>2.2850399460438902E-4</v>
      </c>
      <c r="AQ1375" s="13">
        <f t="shared" si="1712"/>
        <v>4.0198084206367801E-5</v>
      </c>
      <c r="AR1375" s="13">
        <f t="shared" si="1713"/>
        <v>1.9784678624713234E-4</v>
      </c>
      <c r="AS1375" s="13">
        <f t="shared" si="1714"/>
        <v>2.5317500640408035E-4</v>
      </c>
      <c r="AT1375" s="13">
        <f t="shared" si="1715"/>
        <v>1.6198793289379297E-4</v>
      </c>
      <c r="AU1375" s="13">
        <f t="shared" si="1716"/>
        <v>6.9096052768398528E-5</v>
      </c>
      <c r="AV1375" s="13">
        <f t="shared" si="1717"/>
        <v>2.2104722970183612E-5</v>
      </c>
      <c r="AW1375" s="13">
        <f t="shared" si="1718"/>
        <v>1.4150369506032667E-7</v>
      </c>
      <c r="AX1375" s="13">
        <f t="shared" si="1719"/>
        <v>8.3921062779153443E-4</v>
      </c>
      <c r="AY1375" s="13">
        <f t="shared" si="1720"/>
        <v>5.9053076146433237E-4</v>
      </c>
      <c r="AZ1375" s="13">
        <f t="shared" si="1721"/>
        <v>2.0777059339283671E-4</v>
      </c>
      <c r="BA1375" s="13">
        <f t="shared" si="1722"/>
        <v>4.873425997517529E-5</v>
      </c>
      <c r="BB1375" s="13">
        <f t="shared" si="1723"/>
        <v>8.5732588159291993E-6</v>
      </c>
      <c r="BC1375" s="13">
        <f t="shared" si="1724"/>
        <v>1.2065559918192786E-6</v>
      </c>
      <c r="BD1375" s="13">
        <f t="shared" si="1725"/>
        <v>2.3203275686830435E-5</v>
      </c>
      <c r="BE1375" s="13">
        <f t="shared" si="1726"/>
        <v>2.9692114701681611E-5</v>
      </c>
      <c r="BF1375" s="13">
        <f t="shared" si="1727"/>
        <v>1.8997784781702237E-5</v>
      </c>
      <c r="BG1375" s="13">
        <f t="shared" si="1728"/>
        <v>8.1035168256627278E-6</v>
      </c>
      <c r="BH1375" s="13">
        <f t="shared" si="1729"/>
        <v>2.5924200781179876E-6</v>
      </c>
      <c r="BI1375" s="13">
        <f t="shared" si="1730"/>
        <v>6.6347903074832093E-7</v>
      </c>
      <c r="BJ1375" s="14">
        <f t="shared" si="1731"/>
        <v>0.50235715095161959</v>
      </c>
      <c r="BK1375" s="14">
        <f t="shared" si="1732"/>
        <v>0.29296217920799844</v>
      </c>
      <c r="BL1375" s="14">
        <f t="shared" si="1733"/>
        <v>0.19690285966372112</v>
      </c>
      <c r="BM1375" s="14">
        <f t="shared" si="1734"/>
        <v>0.31843357997843746</v>
      </c>
      <c r="BN1375" s="14">
        <f t="shared" si="1735"/>
        <v>0.68118949225756875</v>
      </c>
    </row>
    <row r="1376" spans="1:66" x14ac:dyDescent="0.25">
      <c r="A1376" t="s">
        <v>72</v>
      </c>
      <c r="B1376" t="s">
        <v>74</v>
      </c>
      <c r="C1376" t="s">
        <v>80</v>
      </c>
      <c r="D1376" s="7" t="s">
        <v>510</v>
      </c>
      <c r="E1376" s="10">
        <f>VLOOKUP(A1376,home!$A$2:$E$405,3,FALSE)</f>
        <v>1.37037037037037</v>
      </c>
      <c r="F1376" s="10">
        <f>VLOOKUP(B1376,home!$B$2:$E$405,3,FALSE)</f>
        <v>0.44</v>
      </c>
      <c r="G1376" s="10">
        <f>VLOOKUP(C1376,away!$B$2:$E$405,4,FALSE)</f>
        <v>0.73</v>
      </c>
      <c r="H1376" s="10">
        <f>VLOOKUP(A1376,away!$A$2:$E$405,3,FALSE)</f>
        <v>1.17592592592593</v>
      </c>
      <c r="I1376" s="10">
        <f>VLOOKUP(C1376,away!$B$2:$E$405,3,FALSE)</f>
        <v>0.44</v>
      </c>
      <c r="J1376" s="10">
        <f>VLOOKUP(B1376,home!$B$2:$E$405,4,FALSE)</f>
        <v>1.02</v>
      </c>
      <c r="K1376" s="12">
        <f t="shared" si="1680"/>
        <v>0.44016296296296287</v>
      </c>
      <c r="L1376" s="12">
        <f t="shared" si="1681"/>
        <v>0.52775555555555742</v>
      </c>
      <c r="M1376" s="13">
        <f t="shared" si="1682"/>
        <v>0.37987291419820363</v>
      </c>
      <c r="N1376" s="13">
        <f t="shared" si="1683"/>
        <v>0.16720598746285667</v>
      </c>
      <c r="O1376" s="13">
        <f t="shared" si="1684"/>
        <v>0.20048004087318155</v>
      </c>
      <c r="P1376" s="13">
        <f t="shared" si="1685"/>
        <v>8.8243888805675491E-2</v>
      </c>
      <c r="Q1376" s="13">
        <f t="shared" si="1686"/>
        <v>3.6798941433399505E-2</v>
      </c>
      <c r="R1376" s="13">
        <f t="shared" si="1687"/>
        <v>5.2902227674413389E-2</v>
      </c>
      <c r="S1376" s="13">
        <f t="shared" si="1688"/>
        <v>5.1247296270019527E-3</v>
      </c>
      <c r="T1376" s="13">
        <f t="shared" si="1689"/>
        <v>1.9420845780040177E-2</v>
      </c>
      <c r="U1376" s="13">
        <f t="shared" si="1690"/>
        <v>2.3285601280511048E-2</v>
      </c>
      <c r="V1376" s="13">
        <f t="shared" si="1691"/>
        <v>1.3227408268567429E-4</v>
      </c>
      <c r="W1376" s="13">
        <f t="shared" si="1692"/>
        <v>5.3991770317418902E-3</v>
      </c>
      <c r="X1376" s="13">
        <f t="shared" si="1693"/>
        <v>2.849445673929747E-3</v>
      </c>
      <c r="Y1376" s="13">
        <f t="shared" si="1694"/>
        <v>7.5190539233508649E-4</v>
      </c>
      <c r="Z1376" s="13">
        <f t="shared" si="1695"/>
        <v>9.3064815188122069E-3</v>
      </c>
      <c r="AA1376" s="13">
        <f t="shared" si="1696"/>
        <v>4.0963684800804359E-3</v>
      </c>
      <c r="AB1376" s="13">
        <f t="shared" si="1697"/>
        <v>9.0153484379014654E-4</v>
      </c>
      <c r="AC1376" s="13">
        <f t="shared" si="1698"/>
        <v>1.9204415161160233E-6</v>
      </c>
      <c r="AD1376" s="13">
        <f t="shared" si="1699"/>
        <v>5.941294399632711E-4</v>
      </c>
      <c r="AE1376" s="13">
        <f t="shared" si="1700"/>
        <v>3.1355511265972836E-4</v>
      </c>
      <c r="AF1376" s="13">
        <f t="shared" si="1701"/>
        <v>8.274022633951016E-5</v>
      </c>
      <c r="AG1376" s="13">
        <f t="shared" si="1702"/>
        <v>1.4555538039533581E-5</v>
      </c>
      <c r="AH1376" s="13">
        <f t="shared" si="1703"/>
        <v>1.2278868310570659E-3</v>
      </c>
      <c r="AI1376" s="13">
        <f t="shared" si="1704"/>
        <v>5.4047030574128118E-4</v>
      </c>
      <c r="AJ1376" s="13">
        <f t="shared" si="1705"/>
        <v>1.1894750558429036E-4</v>
      </c>
      <c r="AK1376" s="13">
        <f t="shared" si="1706"/>
        <v>1.7452095498344945E-5</v>
      </c>
      <c r="AL1376" s="13">
        <f t="shared" si="1707"/>
        <v>1.7844623427668087E-8</v>
      </c>
      <c r="AM1376" s="13">
        <f t="shared" si="1708"/>
        <v>5.2302754935551845E-5</v>
      </c>
      <c r="AN1376" s="13">
        <f t="shared" si="1709"/>
        <v>2.760306948809834E-5</v>
      </c>
      <c r="AO1376" s="13">
        <f t="shared" si="1710"/>
        <v>7.2838366363649966E-6</v>
      </c>
      <c r="AP1376" s="13">
        <f t="shared" si="1711"/>
        <v>1.2813617502002438E-6</v>
      </c>
      <c r="AQ1376" s="13">
        <f t="shared" si="1712"/>
        <v>1.6906144558614273E-7</v>
      </c>
      <c r="AR1376" s="13">
        <f t="shared" si="1713"/>
        <v>1.2960481933677498E-4</v>
      </c>
      <c r="AS1376" s="13">
        <f t="shared" si="1714"/>
        <v>5.7047241293554383E-5</v>
      </c>
      <c r="AT1376" s="13">
        <f t="shared" si="1715"/>
        <v>1.2555041378316991E-5</v>
      </c>
      <c r="AU1376" s="13">
        <f t="shared" si="1716"/>
        <v>1.8420880710675364E-6</v>
      </c>
      <c r="AV1376" s="13">
        <f t="shared" si="1717"/>
        <v>2.0270473584995387E-7</v>
      </c>
      <c r="AW1376" s="13">
        <f t="shared" si="1718"/>
        <v>1.1514662072752842E-10</v>
      </c>
      <c r="AX1376" s="13">
        <f t="shared" si="1719"/>
        <v>3.836955930593039E-6</v>
      </c>
      <c r="AY1376" s="13">
        <f t="shared" si="1720"/>
        <v>2.0249748087923203E-6</v>
      </c>
      <c r="AZ1376" s="13">
        <f t="shared" si="1721"/>
        <v>5.3434585260009977E-7</v>
      </c>
      <c r="BA1376" s="13">
        <f t="shared" si="1722"/>
        <v>9.4001330765924542E-8</v>
      </c>
      <c r="BB1376" s="13">
        <f t="shared" si="1723"/>
        <v>1.2402431135333054E-8</v>
      </c>
      <c r="BC1376" s="13">
        <f t="shared" si="1724"/>
        <v>1.3090903868134482E-9</v>
      </c>
      <c r="BD1376" s="13">
        <f t="shared" si="1725"/>
        <v>1.1399943905292883E-5</v>
      </c>
      <c r="BE1376" s="13">
        <f t="shared" si="1726"/>
        <v>5.0178330869652851E-6</v>
      </c>
      <c r="BF1376" s="13">
        <f t="shared" si="1727"/>
        <v>1.1043321396061151E-6</v>
      </c>
      <c r="BG1376" s="13">
        <f t="shared" si="1728"/>
        <v>1.6202870222141871E-7</v>
      </c>
      <c r="BH1376" s="13">
        <f t="shared" si="1729"/>
        <v>1.7829758413705811E-8</v>
      </c>
      <c r="BI1376" s="13">
        <f t="shared" si="1730"/>
        <v>1.5695998584581135E-9</v>
      </c>
      <c r="BJ1376" s="14">
        <f t="shared" si="1731"/>
        <v>0.23352642716500521</v>
      </c>
      <c r="BK1376" s="14">
        <f t="shared" si="1732"/>
        <v>0.47337776997451508</v>
      </c>
      <c r="BL1376" s="14">
        <f t="shared" si="1733"/>
        <v>0.28378948532186549</v>
      </c>
      <c r="BM1376" s="14">
        <f t="shared" si="1734"/>
        <v>7.4494138672805563E-2</v>
      </c>
      <c r="BN1376" s="14">
        <f t="shared" si="1735"/>
        <v>0.92550400044773029</v>
      </c>
    </row>
    <row r="1377" spans="1:66" x14ac:dyDescent="0.25">
      <c r="A1377" t="s">
        <v>72</v>
      </c>
      <c r="B1377" t="s">
        <v>75</v>
      </c>
      <c r="C1377" t="s">
        <v>81</v>
      </c>
      <c r="D1377" s="7" t="s">
        <v>510</v>
      </c>
      <c r="E1377" s="10">
        <f>VLOOKUP(A1377,home!$A$2:$E$405,3,FALSE)</f>
        <v>1.37037037037037</v>
      </c>
      <c r="F1377" s="10">
        <f>VLOOKUP(B1377,home!$B$2:$E$405,3,FALSE)</f>
        <v>1.75</v>
      </c>
      <c r="G1377" s="10">
        <f>VLOOKUP(C1377,away!$B$2:$E$405,4,FALSE)</f>
        <v>1.31</v>
      </c>
      <c r="H1377" s="10">
        <f>VLOOKUP(A1377,away!$A$2:$E$405,3,FALSE)</f>
        <v>1.17592592592593</v>
      </c>
      <c r="I1377" s="10">
        <f>VLOOKUP(C1377,away!$B$2:$E$405,3,FALSE)</f>
        <v>1.02</v>
      </c>
      <c r="J1377" s="10">
        <f>VLOOKUP(B1377,home!$B$2:$E$405,4,FALSE)</f>
        <v>1.02</v>
      </c>
      <c r="K1377" s="12">
        <f t="shared" si="1680"/>
        <v>3.1415740740740734</v>
      </c>
      <c r="L1377" s="12">
        <f t="shared" si="1681"/>
        <v>1.2234333333333378</v>
      </c>
      <c r="M1377" s="13">
        <f t="shared" si="1682"/>
        <v>1.2714560992967581E-2</v>
      </c>
      <c r="N1377" s="13">
        <f t="shared" si="1683"/>
        <v>3.9943735178740454E-2</v>
      </c>
      <c r="O1377" s="13">
        <f t="shared" si="1684"/>
        <v>1.5555417737496359E-2</v>
      </c>
      <c r="P1377" s="13">
        <f t="shared" si="1685"/>
        <v>4.8868497075510539E-2</v>
      </c>
      <c r="Q1377" s="13">
        <f t="shared" si="1686"/>
        <v>6.2743101429605805E-2</v>
      </c>
      <c r="R1377" s="13">
        <f t="shared" si="1687"/>
        <v>9.51550828698885E-3</v>
      </c>
      <c r="S1377" s="13">
        <f t="shared" si="1688"/>
        <v>4.6956595822302827E-2</v>
      </c>
      <c r="T1377" s="13">
        <f t="shared" si="1689"/>
        <v>7.6762001725694334E-2</v>
      </c>
      <c r="U1377" s="13">
        <f t="shared" si="1690"/>
        <v>2.9893674136041163E-2</v>
      </c>
      <c r="V1377" s="13">
        <f t="shared" si="1691"/>
        <v>2.0053108723029647E-2</v>
      </c>
      <c r="W1377" s="13">
        <f t="shared" si="1692"/>
        <v>6.570403359274983E-2</v>
      </c>
      <c r="X1377" s="13">
        <f t="shared" si="1693"/>
        <v>8.0384504831823522E-2</v>
      </c>
      <c r="Y1377" s="13">
        <f t="shared" si="1694"/>
        <v>4.9172541347373824E-2</v>
      </c>
      <c r="Z1377" s="13">
        <f t="shared" si="1695"/>
        <v>3.8805300073039227E-3</v>
      </c>
      <c r="AA1377" s="13">
        <f t="shared" si="1696"/>
        <v>1.2190972464612477E-2</v>
      </c>
      <c r="AB1377" s="13">
        <f t="shared" si="1697"/>
        <v>1.9149421516288744E-2</v>
      </c>
      <c r="AC1377" s="13">
        <f t="shared" si="1698"/>
        <v>4.8171407841385953E-3</v>
      </c>
      <c r="AD1377" s="13">
        <f t="shared" si="1699"/>
        <v>5.1603522124268726E-2</v>
      </c>
      <c r="AE1377" s="13">
        <f t="shared" si="1700"/>
        <v>6.3133469084234728E-2</v>
      </c>
      <c r="AF1377" s="13">
        <f t="shared" si="1701"/>
        <v>3.861979526331126E-2</v>
      </c>
      <c r="AG1377" s="13">
        <f t="shared" si="1702"/>
        <v>1.574958161721465E-2</v>
      </c>
      <c r="AH1377" s="13">
        <f t="shared" si="1703"/>
        <v>1.1868924404839702E-3</v>
      </c>
      <c r="AI1377" s="13">
        <f t="shared" si="1704"/>
        <v>3.7287105197389456E-3</v>
      </c>
      <c r="AJ1377" s="13">
        <f t="shared" si="1705"/>
        <v>5.8570101492695708E-3</v>
      </c>
      <c r="AK1377" s="13">
        <f t="shared" si="1706"/>
        <v>6.1334104121779998E-3</v>
      </c>
      <c r="AL1377" s="13">
        <f t="shared" si="1707"/>
        <v>7.4058846531060811E-4</v>
      </c>
      <c r="AM1377" s="13">
        <f t="shared" si="1708"/>
        <v>3.2423257447302088E-2</v>
      </c>
      <c r="AN1377" s="13">
        <f t="shared" si="1709"/>
        <v>3.9667693936277761E-2</v>
      </c>
      <c r="AO1377" s="13">
        <f t="shared" si="1710"/>
        <v>2.4265389509053468E-2</v>
      </c>
      <c r="AP1377" s="13">
        <f t="shared" si="1711"/>
        <v>9.8956954572310303E-3</v>
      </c>
      <c r="AQ1377" s="13">
        <f t="shared" si="1712"/>
        <v>3.0266809197229323E-3</v>
      </c>
      <c r="AR1377" s="13">
        <f t="shared" si="1713"/>
        <v>2.9041675495388884E-4</v>
      </c>
      <c r="AS1377" s="13">
        <f t="shared" si="1714"/>
        <v>9.1236574803986025E-4</v>
      </c>
      <c r="AT1377" s="13">
        <f t="shared" si="1715"/>
        <v>1.4331322900576124E-3</v>
      </c>
      <c r="AU1377" s="13">
        <f t="shared" si="1716"/>
        <v>1.5007637490544665E-3</v>
      </c>
      <c r="AV1377" s="13">
        <f t="shared" si="1717"/>
        <v>1.1786901213349304E-3</v>
      </c>
      <c r="AW1377" s="13">
        <f t="shared" si="1718"/>
        <v>7.9068237133799463E-5</v>
      </c>
      <c r="AX1377" s="13">
        <f t="shared" si="1719"/>
        <v>1.6976677498912223E-2</v>
      </c>
      <c r="AY1377" s="13">
        <f t="shared" si="1720"/>
        <v>2.0769833141419249E-2</v>
      </c>
      <c r="AZ1377" s="13">
        <f t="shared" si="1721"/>
        <v>1.2705253096491892E-2</v>
      </c>
      <c r="BA1377" s="13">
        <f t="shared" si="1722"/>
        <v>5.1813433822282626E-3</v>
      </c>
      <c r="BB1377" s="13">
        <f t="shared" si="1723"/>
        <v>1.5847570513160387E-3</v>
      </c>
      <c r="BC1377" s="13">
        <f t="shared" si="1724"/>
        <v>3.8776892036301863E-4</v>
      </c>
      <c r="BD1377" s="13">
        <f t="shared" si="1725"/>
        <v>5.9217589761514472E-5</v>
      </c>
      <c r="BE1377" s="13">
        <f t="shared" si="1726"/>
        <v>1.8603644472392814E-4</v>
      </c>
      <c r="BF1377" s="13">
        <f t="shared" si="1727"/>
        <v>2.922236357888037E-4</v>
      </c>
      <c r="BG1377" s="13">
        <f t="shared" si="1728"/>
        <v>3.0601406600859005E-4</v>
      </c>
      <c r="BH1377" s="13">
        <f t="shared" si="1729"/>
        <v>2.403414640186447E-4</v>
      </c>
      <c r="BI1377" s="13">
        <f t="shared" si="1730"/>
        <v>1.5101010245719616E-4</v>
      </c>
      <c r="BJ1377" s="14">
        <f t="shared" si="1731"/>
        <v>0.710700636555335</v>
      </c>
      <c r="BK1377" s="14">
        <f t="shared" si="1732"/>
        <v>0.15492032500467903</v>
      </c>
      <c r="BL1377" s="14">
        <f t="shared" si="1733"/>
        <v>0.10976122962929752</v>
      </c>
      <c r="BM1377" s="14">
        <f t="shared" si="1734"/>
        <v>0.76923113559102052</v>
      </c>
      <c r="BN1377" s="14">
        <f t="shared" si="1735"/>
        <v>0.18934082070130961</v>
      </c>
    </row>
    <row r="1378" spans="1:66" x14ac:dyDescent="0.25">
      <c r="A1378" t="s">
        <v>72</v>
      </c>
      <c r="B1378" t="s">
        <v>103</v>
      </c>
      <c r="C1378" t="s">
        <v>89</v>
      </c>
      <c r="D1378" s="7" t="s">
        <v>510</v>
      </c>
      <c r="E1378" s="10">
        <f>VLOOKUP(A1378,home!$A$2:$E$405,3,FALSE)</f>
        <v>1.37037037037037</v>
      </c>
      <c r="F1378" s="10">
        <f>VLOOKUP(B1378,home!$B$2:$E$405,3,FALSE)</f>
        <v>0.28999999999999998</v>
      </c>
      <c r="G1378" s="10">
        <f>VLOOKUP(C1378,away!$B$2:$E$405,4,FALSE)</f>
        <v>1.17</v>
      </c>
      <c r="H1378" s="10">
        <f>VLOOKUP(A1378,away!$A$2:$E$405,3,FALSE)</f>
        <v>1.17592592592593</v>
      </c>
      <c r="I1378" s="10">
        <f>VLOOKUP(C1378,away!$B$2:$E$405,3,FALSE)</f>
        <v>0.57999999999999996</v>
      </c>
      <c r="J1378" s="10">
        <f>VLOOKUP(B1378,home!$B$2:$E$405,4,FALSE)</f>
        <v>1.02</v>
      </c>
      <c r="K1378" s="12">
        <f t="shared" si="1680"/>
        <v>0.46496666666666647</v>
      </c>
      <c r="L1378" s="12">
        <f t="shared" si="1681"/>
        <v>0.69567777777778017</v>
      </c>
      <c r="M1378" s="13">
        <f t="shared" si="1682"/>
        <v>0.31328422153770324</v>
      </c>
      <c r="N1378" s="13">
        <f t="shared" si="1683"/>
        <v>0.14566672020764737</v>
      </c>
      <c r="O1378" s="13">
        <f t="shared" si="1684"/>
        <v>0.21794487105219115</v>
      </c>
      <c r="P1378" s="13">
        <f t="shared" si="1685"/>
        <v>0.10133710021023377</v>
      </c>
      <c r="Q1378" s="13">
        <f t="shared" si="1686"/>
        <v>3.3865084669607866E-2</v>
      </c>
      <c r="R1378" s="13">
        <f t="shared" si="1687"/>
        <v>7.5809701785826591E-2</v>
      </c>
      <c r="S1378" s="13">
        <f t="shared" si="1688"/>
        <v>8.1948013760589911E-3</v>
      </c>
      <c r="T1378" s="13">
        <f t="shared" si="1689"/>
        <v>2.355918684720917E-2</v>
      </c>
      <c r="U1378" s="13">
        <f t="shared" si="1690"/>
        <v>3.5248984340349829E-2</v>
      </c>
      <c r="V1378" s="13">
        <f t="shared" si="1691"/>
        <v>2.9452751461865254E-4</v>
      </c>
      <c r="W1378" s="13">
        <f t="shared" si="1692"/>
        <v>5.2487118450706659E-3</v>
      </c>
      <c r="X1378" s="13">
        <f t="shared" si="1693"/>
        <v>3.6514121925746734E-3</v>
      </c>
      <c r="Y1378" s="13">
        <f t="shared" si="1694"/>
        <v>1.2701031599405203E-3</v>
      </c>
      <c r="Z1378" s="13">
        <f t="shared" si="1695"/>
        <v>1.7579708290786686E-2</v>
      </c>
      <c r="AA1378" s="13">
        <f t="shared" si="1696"/>
        <v>8.1739783649394469E-3</v>
      </c>
      <c r="AB1378" s="13">
        <f t="shared" si="1697"/>
        <v>1.9003137368756714E-3</v>
      </c>
      <c r="AC1378" s="13">
        <f t="shared" si="1698"/>
        <v>5.9543703073132396E-6</v>
      </c>
      <c r="AD1378" s="13">
        <f t="shared" si="1699"/>
        <v>6.1011901272408915E-4</v>
      </c>
      <c r="AE1378" s="13">
        <f t="shared" si="1700"/>
        <v>4.244462389518675E-4</v>
      </c>
      <c r="AF1378" s="13">
        <f t="shared" si="1701"/>
        <v>1.4763890815008593E-4</v>
      </c>
      <c r="AG1378" s="13">
        <f t="shared" si="1702"/>
        <v>3.4236369178463193E-5</v>
      </c>
      <c r="AH1378" s="13">
        <f t="shared" si="1703"/>
        <v>3.0574530994290248E-3</v>
      </c>
      <c r="AI1378" s="13">
        <f t="shared" si="1704"/>
        <v>1.4216137761311818E-3</v>
      </c>
      <c r="AJ1378" s="13">
        <f t="shared" si="1705"/>
        <v>3.3050150938756406E-4</v>
      </c>
      <c r="AK1378" s="13">
        <f t="shared" si="1706"/>
        <v>5.1224061716079217E-5</v>
      </c>
      <c r="AL1378" s="13">
        <f t="shared" si="1707"/>
        <v>7.704168662684146E-8</v>
      </c>
      <c r="AM1378" s="13">
        <f t="shared" si="1708"/>
        <v>5.6737000723255463E-5</v>
      </c>
      <c r="AN1378" s="13">
        <f t="shared" si="1709"/>
        <v>3.9470670580930662E-5</v>
      </c>
      <c r="AO1378" s="13">
        <f t="shared" si="1710"/>
        <v>1.3729434198570324E-5</v>
      </c>
      <c r="AP1378" s="13">
        <f t="shared" si="1711"/>
        <v>3.1837540911358873E-6</v>
      </c>
      <c r="AQ1378" s="13">
        <f t="shared" si="1712"/>
        <v>5.537167427780825E-7</v>
      </c>
      <c r="AR1378" s="13">
        <f t="shared" si="1713"/>
        <v>4.2540043557411425E-4</v>
      </c>
      <c r="AS1378" s="13">
        <f t="shared" si="1714"/>
        <v>1.977970225274439E-4</v>
      </c>
      <c r="AT1378" s="13">
        <f t="shared" si="1715"/>
        <v>4.598451112058856E-5</v>
      </c>
      <c r="AU1378" s="13">
        <f t="shared" si="1716"/>
        <v>7.1270882846787734E-6</v>
      </c>
      <c r="AV1378" s="13">
        <f t="shared" si="1717"/>
        <v>8.2846462069153482E-7</v>
      </c>
      <c r="AW1378" s="13">
        <f t="shared" si="1718"/>
        <v>6.9223448632092029E-10</v>
      </c>
      <c r="AX1378" s="13">
        <f t="shared" si="1719"/>
        <v>4.3968023504927193E-6</v>
      </c>
      <c r="AY1378" s="13">
        <f t="shared" si="1720"/>
        <v>3.0587576885188954E-6</v>
      </c>
      <c r="AZ1378" s="13">
        <f t="shared" si="1721"/>
        <v>1.0639548757547623E-6</v>
      </c>
      <c r="BA1378" s="13">
        <f t="shared" si="1722"/>
        <v>2.4672325454030244E-7</v>
      </c>
      <c r="BB1378" s="13">
        <f t="shared" si="1723"/>
        <v>4.2909971361174802E-8</v>
      </c>
      <c r="BC1378" s="13">
        <f t="shared" si="1724"/>
        <v>5.9703027042100569E-9</v>
      </c>
      <c r="BD1378" s="13">
        <f t="shared" si="1725"/>
        <v>4.9323604947649891E-5</v>
      </c>
      <c r="BE1378" s="13">
        <f t="shared" si="1726"/>
        <v>2.293383218049227E-5</v>
      </c>
      <c r="BF1378" s="13">
        <f t="shared" si="1727"/>
        <v>5.3317337514281085E-6</v>
      </c>
      <c r="BG1378" s="13">
        <f t="shared" si="1728"/>
        <v>8.2635948998522949E-7</v>
      </c>
      <c r="BH1378" s="13">
        <f t="shared" si="1729"/>
        <v>9.6057404381699695E-8</v>
      </c>
      <c r="BI1378" s="13">
        <f t="shared" si="1730"/>
        <v>8.9326982248021928E-9</v>
      </c>
      <c r="BJ1378" s="14">
        <f t="shared" si="1731"/>
        <v>0.21460014914583486</v>
      </c>
      <c r="BK1378" s="14">
        <f t="shared" si="1732"/>
        <v>0.42311974080829717</v>
      </c>
      <c r="BL1378" s="14">
        <f t="shared" si="1733"/>
        <v>0.34469429976944621</v>
      </c>
      <c r="BM1378" s="14">
        <f t="shared" si="1734"/>
        <v>0.11208314048570084</v>
      </c>
      <c r="BN1378" s="14">
        <f t="shared" si="1735"/>
        <v>0.88790769946321002</v>
      </c>
    </row>
    <row r="1379" spans="1:66" x14ac:dyDescent="0.25">
      <c r="A1379" t="s">
        <v>72</v>
      </c>
      <c r="B1379" t="s">
        <v>77</v>
      </c>
      <c r="C1379" t="s">
        <v>78</v>
      </c>
      <c r="D1379" s="7" t="s">
        <v>510</v>
      </c>
      <c r="E1379" s="10">
        <f>VLOOKUP(A1379,home!$A$2:$E$405,3,FALSE)</f>
        <v>1.37037037037037</v>
      </c>
      <c r="F1379" s="10">
        <f>VLOOKUP(B1379,home!$B$2:$E$405,3,FALSE)</f>
        <v>1.61</v>
      </c>
      <c r="G1379" s="10">
        <f>VLOOKUP(C1379,away!$B$2:$E$405,4,FALSE)</f>
        <v>1.17</v>
      </c>
      <c r="H1379" s="10">
        <f>VLOOKUP(A1379,away!$A$2:$E$405,3,FALSE)</f>
        <v>1.17592592592593</v>
      </c>
      <c r="I1379" s="10">
        <f>VLOOKUP(C1379,away!$B$2:$E$405,3,FALSE)</f>
        <v>1.02</v>
      </c>
      <c r="J1379" s="10">
        <f>VLOOKUP(B1379,home!$B$2:$E$405,4,FALSE)</f>
        <v>1.02</v>
      </c>
      <c r="K1379" s="12">
        <f t="shared" si="1680"/>
        <v>2.5813666666666659</v>
      </c>
      <c r="L1379" s="12">
        <f t="shared" si="1681"/>
        <v>1.2234333333333378</v>
      </c>
      <c r="M1379" s="13">
        <f t="shared" si="1682"/>
        <v>2.2263649450703967E-2</v>
      </c>
      <c r="N1379" s="13">
        <f t="shared" si="1683"/>
        <v>5.7470642570398849E-2</v>
      </c>
      <c r="O1379" s="13">
        <f t="shared" si="1684"/>
        <v>2.7238090859639689E-2</v>
      </c>
      <c r="P1379" s="13">
        <f t="shared" si="1685"/>
        <v>7.0311499808711875E-2</v>
      </c>
      <c r="Q1379" s="13">
        <f t="shared" si="1686"/>
        <v>7.4176400521570943E-2</v>
      </c>
      <c r="R1379" s="13">
        <f t="shared" si="1687"/>
        <v>1.6661994147022654E-2</v>
      </c>
      <c r="S1379" s="13">
        <f t="shared" si="1688"/>
        <v>5.5513214671934367E-2</v>
      </c>
      <c r="T1379" s="13">
        <f t="shared" si="1689"/>
        <v>9.0749880944774264E-2</v>
      </c>
      <c r="U1379" s="13">
        <f t="shared" si="1690"/>
        <v>4.3010716291319362E-2</v>
      </c>
      <c r="V1379" s="13">
        <f t="shared" si="1691"/>
        <v>1.9479772230060859E-2</v>
      </c>
      <c r="W1379" s="13">
        <f t="shared" si="1692"/>
        <v>6.3825495919899708E-2</v>
      </c>
      <c r="X1379" s="13">
        <f t="shared" si="1693"/>
        <v>7.8086239224936252E-2</v>
      </c>
      <c r="Y1379" s="13">
        <f t="shared" si="1694"/>
        <v>4.7766653971214094E-2</v>
      </c>
      <c r="Z1379" s="13">
        <f t="shared" si="1695"/>
        <v>6.7949463464241633E-3</v>
      </c>
      <c r="AA1379" s="13">
        <f t="shared" si="1696"/>
        <v>1.7540248000447782E-2</v>
      </c>
      <c r="AB1379" s="13">
        <f t="shared" si="1697"/>
        <v>2.2638905756711274E-2</v>
      </c>
      <c r="AC1379" s="13">
        <f t="shared" si="1698"/>
        <v>3.8449783481711709E-3</v>
      </c>
      <c r="AD1379" s="13">
        <f t="shared" si="1699"/>
        <v>4.1189251912774609E-2</v>
      </c>
      <c r="AE1379" s="13">
        <f t="shared" si="1700"/>
        <v>5.0392303765152392E-2</v>
      </c>
      <c r="AF1379" s="13">
        <f t="shared" si="1701"/>
        <v>3.0825812084873252E-2</v>
      </c>
      <c r="AG1379" s="13">
        <f t="shared" si="1702"/>
        <v>1.2571108677234525E-2</v>
      </c>
      <c r="AH1379" s="13">
        <f t="shared" si="1703"/>
        <v>2.0782909646067252E-3</v>
      </c>
      <c r="AI1379" s="13">
        <f t="shared" si="1704"/>
        <v>5.3648310196703118E-3</v>
      </c>
      <c r="AJ1379" s="13">
        <f t="shared" si="1705"/>
        <v>6.9242979832381422E-3</v>
      </c>
      <c r="AK1379" s="13">
        <f t="shared" si="1706"/>
        <v>5.958050667999387E-3</v>
      </c>
      <c r="AL1379" s="13">
        <f t="shared" si="1707"/>
        <v>4.8571766275881656E-4</v>
      </c>
      <c r="AM1379" s="13">
        <f t="shared" si="1708"/>
        <v>2.1264912382514507E-2</v>
      </c>
      <c r="AN1379" s="13">
        <f t="shared" si="1709"/>
        <v>2.6016202639181092E-2</v>
      </c>
      <c r="AO1379" s="13">
        <f t="shared" si="1710"/>
        <v>1.5914544757764451E-2</v>
      </c>
      <c r="AP1379" s="13">
        <f t="shared" si="1711"/>
        <v>6.4901281804914538E-3</v>
      </c>
      <c r="AQ1379" s="13">
        <f t="shared" si="1712"/>
        <v>1.9850597884048227E-3</v>
      </c>
      <c r="AR1379" s="13">
        <f t="shared" si="1713"/>
        <v>5.0853008849307277E-4</v>
      </c>
      <c r="AS1379" s="13">
        <f t="shared" si="1714"/>
        <v>1.312702619433068E-3</v>
      </c>
      <c r="AT1379" s="13">
        <f t="shared" si="1715"/>
        <v>1.6942833925252701E-3</v>
      </c>
      <c r="AU1379" s="13">
        <f t="shared" si="1716"/>
        <v>1.4578555577838823E-3</v>
      </c>
      <c r="AV1379" s="13">
        <f t="shared" si="1717"/>
        <v>9.4081493541951344E-4</v>
      </c>
      <c r="AW1379" s="13">
        <f t="shared" si="1718"/>
        <v>4.2609987075035835E-5</v>
      </c>
      <c r="AX1379" s="13">
        <f t="shared" si="1719"/>
        <v>9.1487559989683678E-3</v>
      </c>
      <c r="AY1379" s="13">
        <f t="shared" si="1720"/>
        <v>1.1192893047671241E-2</v>
      </c>
      <c r="AZ1379" s="13">
        <f t="shared" si="1721"/>
        <v>6.8468792254779845E-3</v>
      </c>
      <c r="BA1379" s="13">
        <f t="shared" si="1722"/>
        <v>2.7922334245857709E-3</v>
      </c>
      <c r="BB1379" s="13">
        <f t="shared" si="1723"/>
        <v>8.540278615214329E-4</v>
      </c>
      <c r="BC1379" s="13">
        <f t="shared" si="1724"/>
        <v>2.089692306761418E-4</v>
      </c>
      <c r="BD1379" s="13">
        <f t="shared" si="1725"/>
        <v>1.0369211021089607E-4</v>
      </c>
      <c r="BE1379" s="13">
        <f t="shared" si="1726"/>
        <v>2.6766735689473335E-4</v>
      </c>
      <c r="BF1379" s="13">
        <f t="shared" si="1727"/>
        <v>3.4547379642141737E-4</v>
      </c>
      <c r="BG1379" s="13">
        <f t="shared" si="1728"/>
        <v>2.9726484742967753E-4</v>
      </c>
      <c r="BH1379" s="13">
        <f t="shared" si="1729"/>
        <v>1.9183739208168045E-4</v>
      </c>
      <c r="BI1379" s="13">
        <f t="shared" si="1730"/>
        <v>9.9040529867982702E-5</v>
      </c>
      <c r="BJ1379" s="14">
        <f t="shared" si="1731"/>
        <v>0.64976839613008619</v>
      </c>
      <c r="BK1379" s="14">
        <f t="shared" si="1732"/>
        <v>0.1830917252200123</v>
      </c>
      <c r="BL1379" s="14">
        <f t="shared" si="1733"/>
        <v>0.15463458831721652</v>
      </c>
      <c r="BM1379" s="14">
        <f t="shared" si="1734"/>
        <v>0.71501709559509519</v>
      </c>
      <c r="BN1379" s="14">
        <f t="shared" si="1735"/>
        <v>0.26812227735804794</v>
      </c>
    </row>
    <row r="1380" spans="1:66" x14ac:dyDescent="0.25">
      <c r="A1380" t="s">
        <v>72</v>
      </c>
      <c r="B1380" t="s">
        <v>79</v>
      </c>
      <c r="C1380" t="s">
        <v>68</v>
      </c>
      <c r="D1380" s="7" t="s">
        <v>510</v>
      </c>
      <c r="E1380" s="10">
        <f>VLOOKUP(A1380,home!$A$2:$E$405,3,FALSE)</f>
        <v>1.37037037037037</v>
      </c>
      <c r="F1380" s="10">
        <f>VLOOKUP(B1380,home!$B$2:$E$405,3,FALSE)</f>
        <v>0.44</v>
      </c>
      <c r="G1380" s="10">
        <f>VLOOKUP(C1380,away!$B$2:$E$405,4,FALSE)</f>
        <v>0.73</v>
      </c>
      <c r="H1380" s="10">
        <f>VLOOKUP(A1380,away!$A$2:$E$405,3,FALSE)</f>
        <v>1.17592592592593</v>
      </c>
      <c r="I1380" s="10">
        <f>VLOOKUP(C1380,away!$B$2:$E$405,3,FALSE)</f>
        <v>1.75</v>
      </c>
      <c r="J1380" s="10">
        <f>VLOOKUP(B1380,home!$B$2:$E$405,4,FALSE)</f>
        <v>0.68</v>
      </c>
      <c r="K1380" s="12">
        <f t="shared" si="1680"/>
        <v>0.44016296296296287</v>
      </c>
      <c r="L1380" s="12">
        <f t="shared" si="1681"/>
        <v>1.3993518518518566</v>
      </c>
      <c r="M1380" s="13">
        <f t="shared" si="1682"/>
        <v>0.15889450066542127</v>
      </c>
      <c r="N1380" s="13">
        <f t="shared" si="1683"/>
        <v>6.9939474211412306E-2</v>
      </c>
      <c r="O1380" s="13">
        <f t="shared" si="1684"/>
        <v>0.22234931375523329</v>
      </c>
      <c r="P1380" s="13">
        <f t="shared" si="1685"/>
        <v>9.7869932755284952E-2</v>
      </c>
      <c r="Q1380" s="13">
        <f t="shared" si="1686"/>
        <v>1.5392383098483484E-2</v>
      </c>
      <c r="R1380" s="13">
        <f t="shared" si="1687"/>
        <v>0.15557246198068767</v>
      </c>
      <c r="S1380" s="13">
        <f t="shared" si="1688"/>
        <v>1.5070571507212157E-2</v>
      </c>
      <c r="T1380" s="13">
        <f t="shared" si="1689"/>
        <v>2.1539359793276078E-2</v>
      </c>
      <c r="U1380" s="13">
        <f t="shared" si="1690"/>
        <v>6.8477235820862362E-2</v>
      </c>
      <c r="V1380" s="13">
        <f t="shared" si="1691"/>
        <v>1.0314012084312557E-3</v>
      </c>
      <c r="W1380" s="13">
        <f t="shared" si="1692"/>
        <v>2.2583856505631744E-3</v>
      </c>
      <c r="X1380" s="13">
        <f t="shared" si="1693"/>
        <v>3.1602761423112375E-3</v>
      </c>
      <c r="Y1380" s="13">
        <f t="shared" si="1694"/>
        <v>2.2111691360532366E-3</v>
      </c>
      <c r="Z1380" s="13">
        <f t="shared" si="1695"/>
        <v>7.2566870923275961E-2</v>
      </c>
      <c r="AA1380" s="13">
        <f t="shared" si="1696"/>
        <v>3.194124891854002E-2</v>
      </c>
      <c r="AB1380" s="13">
        <f t="shared" si="1697"/>
        <v>7.0296773823610541E-3</v>
      </c>
      <c r="AC1380" s="13">
        <f t="shared" si="1698"/>
        <v>3.970526296149132E-5</v>
      </c>
      <c r="AD1380" s="13">
        <f t="shared" si="1699"/>
        <v>2.4851442986623123E-4</v>
      </c>
      <c r="AE1380" s="13">
        <f t="shared" si="1700"/>
        <v>3.4775912764521894E-4</v>
      </c>
      <c r="AF1380" s="13">
        <f t="shared" si="1701"/>
        <v>2.4331868963436176E-4</v>
      </c>
      <c r="AG1380" s="13">
        <f t="shared" si="1702"/>
        <v>1.1349615297667045E-4</v>
      </c>
      <c r="AH1380" s="13">
        <f t="shared" si="1703"/>
        <v>2.5386646302395195E-2</v>
      </c>
      <c r="AI1380" s="13">
        <f t="shared" si="1704"/>
        <v>1.1174261456155014E-2</v>
      </c>
      <c r="AJ1380" s="13">
        <f t="shared" si="1705"/>
        <v>2.4592480157320114E-3</v>
      </c>
      <c r="AK1380" s="13">
        <f t="shared" si="1706"/>
        <v>3.6082329775512982E-4</v>
      </c>
      <c r="AL1380" s="13">
        <f t="shared" si="1707"/>
        <v>9.782469247956104E-7</v>
      </c>
      <c r="AM1380" s="13">
        <f t="shared" si="1708"/>
        <v>2.1877369557794361E-5</v>
      </c>
      <c r="AN1380" s="13">
        <f t="shared" si="1709"/>
        <v>3.0614137604346966E-5</v>
      </c>
      <c r="AO1380" s="13">
        <f t="shared" si="1710"/>
        <v>2.141997507474525E-5</v>
      </c>
      <c r="AP1380" s="13">
        <f t="shared" si="1711"/>
        <v>9.991360595821794E-6</v>
      </c>
      <c r="AQ1380" s="13">
        <f t="shared" si="1712"/>
        <v>3.4953572380707219E-6</v>
      </c>
      <c r="AR1380" s="13">
        <f t="shared" si="1713"/>
        <v>7.1049701031129561E-3</v>
      </c>
      <c r="AS1380" s="13">
        <f t="shared" si="1714"/>
        <v>3.1273446923494666E-3</v>
      </c>
      <c r="AT1380" s="13">
        <f t="shared" si="1715"/>
        <v>6.8827065299551838E-4</v>
      </c>
      <c r="AU1380" s="13">
        <f t="shared" si="1716"/>
        <v>1.0098374998098689E-4</v>
      </c>
      <c r="AV1380" s="13">
        <f t="shared" si="1717"/>
        <v>1.1112326650685555E-5</v>
      </c>
      <c r="AW1380" s="13">
        <f t="shared" si="1718"/>
        <v>1.6737339056709033E-8</v>
      </c>
      <c r="AX1380" s="13">
        <f t="shared" si="1719"/>
        <v>1.604934634399082E-6</v>
      </c>
      <c r="AY1380" s="13">
        <f t="shared" si="1720"/>
        <v>2.2458682527475375E-6</v>
      </c>
      <c r="AZ1380" s="13">
        <f t="shared" si="1721"/>
        <v>1.5713799492487807E-6</v>
      </c>
      <c r="BA1380" s="13">
        <f t="shared" si="1722"/>
        <v>7.3297114731471939E-7</v>
      </c>
      <c r="BB1380" s="13">
        <f t="shared" si="1723"/>
        <v>2.5642113308720791E-7</v>
      </c>
      <c r="BC1380" s="13">
        <f t="shared" si="1724"/>
        <v>7.1764677487907112E-8</v>
      </c>
      <c r="BD1380" s="13">
        <f t="shared" si="1725"/>
        <v>1.6570588451905342E-3</v>
      </c>
      <c r="BE1380" s="13">
        <f t="shared" si="1726"/>
        <v>7.2937593110305109E-4</v>
      </c>
      <c r="BF1380" s="13">
        <f t="shared" si="1727"/>
        <v>1.6052213547409439E-4</v>
      </c>
      <c r="BG1380" s="13">
        <f t="shared" si="1728"/>
        <v>2.3551966257139848E-5</v>
      </c>
      <c r="BH1380" s="13">
        <f t="shared" si="1729"/>
        <v>2.5916758128365984E-6</v>
      </c>
      <c r="BI1380" s="13">
        <f t="shared" si="1730"/>
        <v>2.2815194096352053E-7</v>
      </c>
      <c r="BJ1380" s="14">
        <f t="shared" si="1731"/>
        <v>0.11554801797208704</v>
      </c>
      <c r="BK1380" s="14">
        <f t="shared" si="1732"/>
        <v>0.27290933551448865</v>
      </c>
      <c r="BL1380" s="14">
        <f t="shared" si="1733"/>
        <v>0.5383569271605898</v>
      </c>
      <c r="BM1380" s="14">
        <f t="shared" si="1734"/>
        <v>0.27936085597300508</v>
      </c>
      <c r="BN1380" s="14">
        <f t="shared" si="1735"/>
        <v>0.72001806646652289</v>
      </c>
    </row>
    <row r="1381" spans="1:66" x14ac:dyDescent="0.25">
      <c r="A1381" t="s">
        <v>72</v>
      </c>
      <c r="B1381" t="s">
        <v>85</v>
      </c>
      <c r="C1381" t="s">
        <v>86</v>
      </c>
      <c r="D1381" s="7" t="s">
        <v>510</v>
      </c>
      <c r="E1381" s="10">
        <f>VLOOKUP(A1381,home!$A$2:$E$405,3,FALSE)</f>
        <v>1.37037037037037</v>
      </c>
      <c r="F1381" s="10">
        <f>VLOOKUP(B1381,home!$B$2:$E$405,3,FALSE)</f>
        <v>0.57999999999999996</v>
      </c>
      <c r="G1381" s="10">
        <f>VLOOKUP(C1381,away!$B$2:$E$405,4,FALSE)</f>
        <v>0.88</v>
      </c>
      <c r="H1381" s="10">
        <f>VLOOKUP(A1381,away!$A$2:$E$405,3,FALSE)</f>
        <v>1.17592592592593</v>
      </c>
      <c r="I1381" s="10">
        <f>VLOOKUP(C1381,away!$B$2:$E$405,3,FALSE)</f>
        <v>0.57999999999999996</v>
      </c>
      <c r="J1381" s="10">
        <f>VLOOKUP(B1381,home!$B$2:$E$405,4,FALSE)</f>
        <v>1.53</v>
      </c>
      <c r="K1381" s="12">
        <f t="shared" si="1680"/>
        <v>0.69943703703703675</v>
      </c>
      <c r="L1381" s="12">
        <f t="shared" si="1681"/>
        <v>1.0435166666666702</v>
      </c>
      <c r="M1381" s="13">
        <f t="shared" si="1682"/>
        <v>0.17500273025840812</v>
      </c>
      <c r="N1381" s="13">
        <f t="shared" si="1683"/>
        <v>0.12240339112533274</v>
      </c>
      <c r="O1381" s="13">
        <f t="shared" si="1684"/>
        <v>0.18261826573682044</v>
      </c>
      <c r="P1381" s="13">
        <f t="shared" si="1685"/>
        <v>0.12772997869580391</v>
      </c>
      <c r="Q1381" s="13">
        <f t="shared" si="1686"/>
        <v>4.2806732605994123E-2</v>
      </c>
      <c r="R1381" s="13">
        <f t="shared" si="1687"/>
        <v>9.5282601967067532E-2</v>
      </c>
      <c r="S1381" s="13">
        <f t="shared" si="1688"/>
        <v>2.3306704177614761E-2</v>
      </c>
      <c r="T1381" s="13">
        <f t="shared" si="1689"/>
        <v>4.4669538919898451E-2</v>
      </c>
      <c r="U1381" s="13">
        <f t="shared" si="1690"/>
        <v>6.6644180801025049E-2</v>
      </c>
      <c r="V1381" s="13">
        <f t="shared" si="1691"/>
        <v>1.8901069103197336E-3</v>
      </c>
      <c r="W1381" s="13">
        <f t="shared" si="1692"/>
        <v>9.9802047397244149E-3</v>
      </c>
      <c r="X1381" s="13">
        <f t="shared" si="1693"/>
        <v>1.0414509982648123E-2</v>
      </c>
      <c r="Y1381" s="13">
        <f t="shared" si="1694"/>
        <v>5.4338573710298651E-3</v>
      </c>
      <c r="Z1381" s="13">
        <f t="shared" si="1695"/>
        <v>3.3142994398667143E-2</v>
      </c>
      <c r="AA1381" s="13">
        <f t="shared" si="1696"/>
        <v>2.3181437800738853E-2</v>
      </c>
      <c r="AB1381" s="13">
        <f t="shared" si="1697"/>
        <v>8.1069780848035712E-3</v>
      </c>
      <c r="AC1381" s="13">
        <f t="shared" si="1698"/>
        <v>8.622126745945866E-5</v>
      </c>
      <c r="AD1381" s="13">
        <f t="shared" si="1699"/>
        <v>1.7451312080439586E-3</v>
      </c>
      <c r="AE1381" s="13">
        <f t="shared" si="1700"/>
        <v>1.8210735011140108E-3</v>
      </c>
      <c r="AF1381" s="13">
        <f t="shared" si="1701"/>
        <v>9.5016027481874764E-4</v>
      </c>
      <c r="AG1381" s="13">
        <f t="shared" si="1702"/>
        <v>3.3050269425931561E-4</v>
      </c>
      <c r="AH1381" s="13">
        <f t="shared" si="1703"/>
        <v>8.6463167595623135E-3</v>
      </c>
      <c r="AI1381" s="13">
        <f t="shared" si="1704"/>
        <v>6.0475541755919378E-3</v>
      </c>
      <c r="AJ1381" s="13">
        <f t="shared" si="1705"/>
        <v>2.114941686948492E-3</v>
      </c>
      <c r="AK1381" s="13">
        <f t="shared" si="1706"/>
        <v>4.9308951567512179E-4</v>
      </c>
      <c r="AL1381" s="13">
        <f t="shared" si="1707"/>
        <v>2.5172271631328433E-6</v>
      </c>
      <c r="AM1381" s="13">
        <f t="shared" si="1708"/>
        <v>2.4412188027902624E-4</v>
      </c>
      <c r="AN1381" s="13">
        <f t="shared" si="1709"/>
        <v>2.5474525076916939E-4</v>
      </c>
      <c r="AO1381" s="13">
        <f t="shared" si="1710"/>
        <v>1.3291545746590432E-4</v>
      </c>
      <c r="AP1381" s="13">
        <f t="shared" si="1711"/>
        <v>4.6233165041098683E-5</v>
      </c>
      <c r="AQ1381" s="13">
        <f t="shared" si="1712"/>
        <v>1.2061269568284331E-5</v>
      </c>
      <c r="AR1381" s="13">
        <f t="shared" si="1713"/>
        <v>1.8045151287765268E-3</v>
      </c>
      <c r="AS1381" s="13">
        <f t="shared" si="1714"/>
        <v>1.2621447149599608E-3</v>
      </c>
      <c r="AT1381" s="13">
        <f t="shared" si="1715"/>
        <v>4.4139537987177507E-4</v>
      </c>
      <c r="AU1381" s="13">
        <f t="shared" si="1716"/>
        <v>1.0290942555311723E-4</v>
      </c>
      <c r="AV1381" s="13">
        <f t="shared" si="1717"/>
        <v>1.7994665923013954E-5</v>
      </c>
      <c r="AW1381" s="13">
        <f t="shared" si="1718"/>
        <v>5.1034977099546776E-8</v>
      </c>
      <c r="AX1381" s="13">
        <f t="shared" si="1719"/>
        <v>2.8457980769712042E-5</v>
      </c>
      <c r="AY1381" s="13">
        <f t="shared" si="1720"/>
        <v>2.969637723287411E-5</v>
      </c>
      <c r="AZ1381" s="13">
        <f t="shared" si="1721"/>
        <v>1.5494332291062394E-5</v>
      </c>
      <c r="BA1381" s="13">
        <f t="shared" si="1722"/>
        <v>5.3895313281983929E-6</v>
      </c>
      <c r="BB1381" s="13">
        <f t="shared" si="1723"/>
        <v>1.4060164416242946E-6</v>
      </c>
      <c r="BC1381" s="13">
        <f t="shared" si="1724"/>
        <v>2.9344031808846349E-7</v>
      </c>
      <c r="BD1381" s="13">
        <f t="shared" si="1725"/>
        <v>3.1384026868840959E-4</v>
      </c>
      <c r="BE1381" s="13">
        <f t="shared" si="1726"/>
        <v>2.195115076343287E-4</v>
      </c>
      <c r="BF1381" s="13">
        <f t="shared" si="1727"/>
        <v>7.6767239247643851E-5</v>
      </c>
      <c r="BG1381" s="13">
        <f t="shared" si="1728"/>
        <v>1.7897950120295115E-5</v>
      </c>
      <c r="BH1381" s="13">
        <f t="shared" si="1729"/>
        <v>3.1296223002939722E-6</v>
      </c>
      <c r="BI1381" s="13">
        <f t="shared" si="1730"/>
        <v>4.377947497525303E-7</v>
      </c>
      <c r="BJ1381" s="14">
        <f t="shared" si="1731"/>
        <v>0.24132591712436885</v>
      </c>
      <c r="BK1381" s="14">
        <f t="shared" si="1732"/>
        <v>0.32804795491400196</v>
      </c>
      <c r="BL1381" s="14">
        <f t="shared" si="1733"/>
        <v>0.39739591022605847</v>
      </c>
      <c r="BM1381" s="14">
        <f t="shared" si="1734"/>
        <v>0.25403943093141379</v>
      </c>
      <c r="BN1381" s="14">
        <f t="shared" si="1735"/>
        <v>0.74584370038942682</v>
      </c>
    </row>
    <row r="1382" spans="1:66" x14ac:dyDescent="0.25">
      <c r="A1382" t="s">
        <v>72</v>
      </c>
      <c r="B1382" t="s">
        <v>237</v>
      </c>
      <c r="C1382" t="s">
        <v>83</v>
      </c>
      <c r="D1382" s="7" t="s">
        <v>510</v>
      </c>
      <c r="E1382" s="10">
        <f>VLOOKUP(A1382,home!$A$2:$E$405,3,FALSE)</f>
        <v>1.37037037037037</v>
      </c>
      <c r="F1382" s="10">
        <f>VLOOKUP(B1382,home!$B$2:$E$405,3,FALSE)</f>
        <v>1.46</v>
      </c>
      <c r="G1382" s="10">
        <f>VLOOKUP(C1382,away!$B$2:$E$405,4,FALSE)</f>
        <v>0.73</v>
      </c>
      <c r="H1382" s="10">
        <f>VLOOKUP(A1382,away!$A$2:$E$405,3,FALSE)</f>
        <v>1.17592592592593</v>
      </c>
      <c r="I1382" s="10">
        <f>VLOOKUP(C1382,away!$B$2:$E$405,3,FALSE)</f>
        <v>0.28999999999999998</v>
      </c>
      <c r="J1382" s="10">
        <f>VLOOKUP(B1382,home!$B$2:$E$405,4,FALSE)</f>
        <v>1.19</v>
      </c>
      <c r="K1382" s="12">
        <f t="shared" si="1680"/>
        <v>1.4605407407407403</v>
      </c>
      <c r="L1382" s="12">
        <f t="shared" si="1681"/>
        <v>0.40581203703703839</v>
      </c>
      <c r="M1382" s="13">
        <f t="shared" si="1682"/>
        <v>0.15468681140105384</v>
      </c>
      <c r="N1382" s="13">
        <f t="shared" si="1683"/>
        <v>0.22592639010651835</v>
      </c>
      <c r="O1382" s="13">
        <f t="shared" si="1684"/>
        <v>6.2773770037425833E-2</v>
      </c>
      <c r="P1382" s="13">
        <f t="shared" si="1685"/>
        <v>9.168364858955079E-2</v>
      </c>
      <c r="Q1382" s="13">
        <f t="shared" si="1686"/>
        <v>0.1649873485795279</v>
      </c>
      <c r="R1382" s="13">
        <f t="shared" si="1687"/>
        <v>1.2737175745691189E-2</v>
      </c>
      <c r="S1382" s="13">
        <f t="shared" si="1688"/>
        <v>1.3585339536313849E-2</v>
      </c>
      <c r="T1382" s="13">
        <f t="shared" si="1689"/>
        <v>6.6953852012398132E-2</v>
      </c>
      <c r="U1382" s="13">
        <f t="shared" si="1690"/>
        <v>1.86031640985568E-2</v>
      </c>
      <c r="V1382" s="13">
        <f t="shared" si="1691"/>
        <v>8.9467764987396592E-4</v>
      </c>
      <c r="W1382" s="13">
        <f t="shared" si="1692"/>
        <v>8.0323581435731456E-2</v>
      </c>
      <c r="X1382" s="13">
        <f t="shared" si="1693"/>
        <v>3.2596276204544618E-2</v>
      </c>
      <c r="Y1382" s="13">
        <f t="shared" si="1694"/>
        <v>6.6139806231940972E-3</v>
      </c>
      <c r="Z1382" s="13">
        <f t="shared" si="1695"/>
        <v>1.7229664118192337E-3</v>
      </c>
      <c r="AA1382" s="13">
        <f t="shared" si="1696"/>
        <v>2.5164626393898784E-3</v>
      </c>
      <c r="AB1382" s="13">
        <f t="shared" si="1697"/>
        <v>1.8376981036904462E-3</v>
      </c>
      <c r="AC1382" s="13">
        <f t="shared" si="1698"/>
        <v>3.3142495516028128E-5</v>
      </c>
      <c r="AD1382" s="13">
        <f t="shared" si="1699"/>
        <v>2.9328965782273106E-2</v>
      </c>
      <c r="AE1382" s="13">
        <f t="shared" si="1700"/>
        <v>1.1902047348293842E-2</v>
      </c>
      <c r="AF1382" s="13">
        <f t="shared" si="1701"/>
        <v>2.4149970396612026E-3</v>
      </c>
      <c r="AG1382" s="13">
        <f t="shared" si="1702"/>
        <v>3.2667828936777676E-4</v>
      </c>
      <c r="AH1382" s="13">
        <f t="shared" si="1703"/>
        <v>1.7480012733168994E-4</v>
      </c>
      <c r="AI1382" s="13">
        <f t="shared" si="1704"/>
        <v>2.5530270745460212E-4</v>
      </c>
      <c r="AJ1382" s="13">
        <f t="shared" si="1705"/>
        <v>1.864400027294306E-4</v>
      </c>
      <c r="AK1382" s="13">
        <f t="shared" si="1706"/>
        <v>9.0767739896716046E-5</v>
      </c>
      <c r="AL1382" s="13">
        <f t="shared" si="1707"/>
        <v>7.8574892965996888E-7</v>
      </c>
      <c r="AM1382" s="13">
        <f t="shared" si="1708"/>
        <v>8.567229881760197E-3</v>
      </c>
      <c r="AN1382" s="13">
        <f t="shared" si="1709"/>
        <v>3.4766850100816909E-3</v>
      </c>
      <c r="AO1382" s="13">
        <f t="shared" si="1710"/>
        <v>7.0544031303869359E-4</v>
      </c>
      <c r="AP1382" s="13">
        <f t="shared" si="1711"/>
        <v>9.5425390147426114E-5</v>
      </c>
      <c r="AQ1382" s="13">
        <f t="shared" si="1712"/>
        <v>9.6811929901952791E-6</v>
      </c>
      <c r="AR1382" s="13">
        <f t="shared" si="1713"/>
        <v>1.4187199149361364E-5</v>
      </c>
      <c r="AS1382" s="13">
        <f t="shared" si="1714"/>
        <v>2.0720982354644646E-5</v>
      </c>
      <c r="AT1382" s="13">
        <f t="shared" si="1715"/>
        <v>1.5131919458564253E-5</v>
      </c>
      <c r="AU1382" s="13">
        <f t="shared" si="1716"/>
        <v>7.366928284946884E-6</v>
      </c>
      <c r="AV1382" s="13">
        <f t="shared" si="1717"/>
        <v>2.6899247235700585E-6</v>
      </c>
      <c r="AW1382" s="13">
        <f t="shared" si="1718"/>
        <v>1.2936592491855927E-8</v>
      </c>
      <c r="AX1382" s="13">
        <f t="shared" si="1719"/>
        <v>2.0854647129337077E-3</v>
      </c>
      <c r="AY1382" s="13">
        <f t="shared" si="1720"/>
        <v>8.4630668332449032E-4</v>
      </c>
      <c r="AZ1382" s="13">
        <f t="shared" si="1721"/>
        <v>1.717207195589856E-4</v>
      </c>
      <c r="BA1382" s="13">
        <f t="shared" si="1722"/>
        <v>2.3228778335232652E-5</v>
      </c>
      <c r="BB1382" s="13">
        <f t="shared" si="1723"/>
        <v>2.3566294635256461E-6</v>
      </c>
      <c r="BC1382" s="13">
        <f t="shared" si="1724"/>
        <v>1.9126972062696919E-7</v>
      </c>
      <c r="BD1382" s="13">
        <f t="shared" si="1725"/>
        <v>9.59556031108745E-7</v>
      </c>
      <c r="BE1382" s="13">
        <f t="shared" si="1726"/>
        <v>1.4014706764578111E-6</v>
      </c>
      <c r="BF1382" s="13">
        <f t="shared" si="1727"/>
        <v>1.0234525099600591E-6</v>
      </c>
      <c r="BG1382" s="13">
        <f t="shared" si="1728"/>
        <v>4.9826469567001153E-7</v>
      </c>
      <c r="BH1382" s="13">
        <f t="shared" si="1729"/>
        <v>1.8193397192470954E-7</v>
      </c>
      <c r="BI1382" s="13">
        <f t="shared" si="1730"/>
        <v>5.3144395624164066E-8</v>
      </c>
      <c r="BJ1382" s="14">
        <f t="shared" si="1731"/>
        <v>0.63735784800286521</v>
      </c>
      <c r="BK1382" s="14">
        <f t="shared" si="1732"/>
        <v>0.26173071210456256</v>
      </c>
      <c r="BL1382" s="14">
        <f t="shared" si="1733"/>
        <v>9.9239795978418407E-2</v>
      </c>
      <c r="BM1382" s="14">
        <f t="shared" si="1734"/>
        <v>0.28640988429116571</v>
      </c>
      <c r="BN1382" s="14">
        <f t="shared" si="1735"/>
        <v>0.71279514445976788</v>
      </c>
    </row>
    <row r="1383" spans="1:66" x14ac:dyDescent="0.25">
      <c r="A1383" t="s">
        <v>72</v>
      </c>
      <c r="B1383" t="s">
        <v>76</v>
      </c>
      <c r="C1383" t="s">
        <v>102</v>
      </c>
      <c r="D1383" s="7" t="s">
        <v>510</v>
      </c>
      <c r="E1383" s="10">
        <f>VLOOKUP(A1383,home!$A$2:$E$405,3,FALSE)</f>
        <v>1.37037037037037</v>
      </c>
      <c r="F1383" s="10">
        <f>VLOOKUP(B1383,home!$B$2:$E$405,3,FALSE)</f>
        <v>1.31</v>
      </c>
      <c r="G1383" s="10">
        <f>VLOOKUP(C1383,away!$B$2:$E$405,4,FALSE)</f>
        <v>1.02</v>
      </c>
      <c r="H1383" s="10">
        <f>VLOOKUP(A1383,away!$A$2:$E$405,3,FALSE)</f>
        <v>1.17592592592593</v>
      </c>
      <c r="I1383" s="10">
        <f>VLOOKUP(C1383,away!$B$2:$E$405,3,FALSE)</f>
        <v>0.57999999999999996</v>
      </c>
      <c r="J1383" s="10">
        <f>VLOOKUP(B1383,home!$B$2:$E$405,4,FALSE)</f>
        <v>0.68</v>
      </c>
      <c r="K1383" s="12">
        <f t="shared" si="1680"/>
        <v>1.8310888888888885</v>
      </c>
      <c r="L1383" s="12">
        <f t="shared" si="1681"/>
        <v>0.4637851851851868</v>
      </c>
      <c r="M1383" s="13">
        <f t="shared" si="1682"/>
        <v>0.1007740825389858</v>
      </c>
      <c r="N1383" s="13">
        <f t="shared" si="1683"/>
        <v>0.18452630282510865</v>
      </c>
      <c r="O1383" s="13">
        <f t="shared" si="1684"/>
        <v>4.6737526532210832E-2</v>
      </c>
      <c r="P1383" s="13">
        <f t="shared" si="1685"/>
        <v>8.5580565527280883E-2</v>
      </c>
      <c r="Q1383" s="13">
        <f t="shared" si="1686"/>
        <v>0.16894203140540143</v>
      </c>
      <c r="R1383" s="13">
        <f t="shared" si="1687"/>
        <v>1.0838086198919489E-2</v>
      </c>
      <c r="S1383" s="13">
        <f t="shared" si="1688"/>
        <v>1.8169436554125451E-2</v>
      </c>
      <c r="T1383" s="13">
        <f t="shared" si="1689"/>
        <v>7.8352811320915747E-2</v>
      </c>
      <c r="U1383" s="13">
        <f t="shared" si="1690"/>
        <v>1.9845499215661484E-2</v>
      </c>
      <c r="V1383" s="13">
        <f t="shared" si="1691"/>
        <v>1.7144516795912759E-3</v>
      </c>
      <c r="W1383" s="13">
        <f t="shared" si="1692"/>
        <v>0.10311595885758273</v>
      </c>
      <c r="X1383" s="13">
        <f t="shared" si="1693"/>
        <v>4.7823654074312119E-2</v>
      </c>
      <c r="Y1383" s="13">
        <f t="shared" si="1694"/>
        <v>1.1089951130543577E-2</v>
      </c>
      <c r="Z1383" s="13">
        <f t="shared" si="1695"/>
        <v>1.6755146049396317E-3</v>
      </c>
      <c r="AA1383" s="13">
        <f t="shared" si="1696"/>
        <v>3.0680161762760157E-3</v>
      </c>
      <c r="AB1383" s="13">
        <f t="shared" si="1697"/>
        <v>2.8089051656551936E-3</v>
      </c>
      <c r="AC1383" s="13">
        <f t="shared" si="1698"/>
        <v>9.0997941020609047E-5</v>
      </c>
      <c r="AD1383" s="13">
        <f t="shared" si="1699"/>
        <v>4.7203621632810881E-2</v>
      </c>
      <c r="AE1383" s="13">
        <f t="shared" si="1700"/>
        <v>2.1892340400384687E-2</v>
      </c>
      <c r="AF1383" s="13">
        <f t="shared" si="1701"/>
        <v>5.0766715733647789E-3</v>
      </c>
      <c r="AG1383" s="13">
        <f t="shared" si="1702"/>
        <v>7.8482835525911954E-4</v>
      </c>
      <c r="AH1383" s="13">
        <f t="shared" si="1703"/>
        <v>1.9426971283310296E-4</v>
      </c>
      <c r="AI1383" s="13">
        <f t="shared" si="1704"/>
        <v>3.5572511261632998E-4</v>
      </c>
      <c r="AJ1383" s="13">
        <f t="shared" si="1705"/>
        <v>3.2568215060525525E-4</v>
      </c>
      <c r="AK1383" s="13">
        <f t="shared" si="1706"/>
        <v>1.9878432242757352E-4</v>
      </c>
      <c r="AL1383" s="13">
        <f t="shared" si="1707"/>
        <v>3.0911341718637274E-6</v>
      </c>
      <c r="AM1383" s="13">
        <f t="shared" si="1708"/>
        <v>1.728680541743103E-2</v>
      </c>
      <c r="AN1383" s="13">
        <f t="shared" si="1709"/>
        <v>8.017364251783541E-3</v>
      </c>
      <c r="AO1383" s="13">
        <f t="shared" si="1710"/>
        <v>1.8591673821052627E-3</v>
      </c>
      <c r="AP1383" s="13">
        <f t="shared" si="1711"/>
        <v>2.8741809619998288E-4</v>
      </c>
      <c r="AQ1383" s="13">
        <f t="shared" si="1712"/>
        <v>3.3325063742920708E-5</v>
      </c>
      <c r="AR1383" s="13">
        <f t="shared" si="1713"/>
        <v>1.8019882948434745E-5</v>
      </c>
      <c r="AS1383" s="13">
        <f t="shared" si="1714"/>
        <v>3.2996007445957209E-5</v>
      </c>
      <c r="AT1383" s="13">
        <f t="shared" si="1715"/>
        <v>3.0209311305993643E-5</v>
      </c>
      <c r="AU1383" s="13">
        <f t="shared" si="1716"/>
        <v>1.8438644757796814E-5</v>
      </c>
      <c r="AV1383" s="13">
        <f t="shared" si="1717"/>
        <v>8.4406993855427746E-6</v>
      </c>
      <c r="AW1383" s="13">
        <f t="shared" si="1718"/>
        <v>7.2919159559607405E-8</v>
      </c>
      <c r="AX1383" s="13">
        <f t="shared" si="1719"/>
        <v>5.2756128873736969E-3</v>
      </c>
      <c r="AY1383" s="13">
        <f t="shared" si="1720"/>
        <v>2.446751099935968E-3</v>
      </c>
      <c r="AZ1383" s="13">
        <f t="shared" si="1721"/>
        <v>5.673834559929311E-4</v>
      </c>
      <c r="BA1383" s="13">
        <f t="shared" si="1722"/>
        <v>8.7714680402897673E-5</v>
      </c>
      <c r="BB1383" s="13">
        <f t="shared" si="1723"/>
        <v>1.0170192323529338E-5</v>
      </c>
      <c r="BC1383" s="13">
        <f t="shared" si="1724"/>
        <v>9.4335690602740395E-7</v>
      </c>
      <c r="BD1383" s="13">
        <f t="shared" si="1725"/>
        <v>1.3928924583758666E-6</v>
      </c>
      <c r="BE1383" s="13">
        <f t="shared" si="1726"/>
        <v>2.5505099039491783E-6</v>
      </c>
      <c r="BF1383" s="13">
        <f t="shared" si="1727"/>
        <v>2.3351051730612035E-6</v>
      </c>
      <c r="BG1383" s="13">
        <f t="shared" si="1728"/>
        <v>1.4252617122597784E-6</v>
      </c>
      <c r="BH1383" s="13">
        <f t="shared" si="1729"/>
        <v>6.5244522126940817E-7</v>
      </c>
      <c r="BI1383" s="13">
        <f t="shared" si="1730"/>
        <v>2.3893703905501304E-7</v>
      </c>
      <c r="BJ1383" s="14">
        <f t="shared" si="1731"/>
        <v>0.70468082745988148</v>
      </c>
      <c r="BK1383" s="14">
        <f t="shared" si="1732"/>
        <v>0.20877937647511183</v>
      </c>
      <c r="BL1383" s="14">
        <f t="shared" si="1733"/>
        <v>8.4489194284556979E-2</v>
      </c>
      <c r="BM1383" s="14">
        <f t="shared" si="1734"/>
        <v>0.39977963961580654</v>
      </c>
      <c r="BN1383" s="14">
        <f t="shared" si="1735"/>
        <v>0.59739859502790704</v>
      </c>
    </row>
    <row r="1384" spans="1:66" x14ac:dyDescent="0.25">
      <c r="A1384" t="s">
        <v>72</v>
      </c>
      <c r="B1384" t="s">
        <v>90</v>
      </c>
      <c r="C1384" t="s">
        <v>88</v>
      </c>
      <c r="D1384" s="7" t="s">
        <v>510</v>
      </c>
      <c r="E1384" s="10">
        <f>VLOOKUP(A1384,home!$A$2:$E$405,3,FALSE)</f>
        <v>1.37037037037037</v>
      </c>
      <c r="F1384" s="10">
        <f>VLOOKUP(B1384,home!$B$2:$E$405,3,FALSE)</f>
        <v>0.28999999999999998</v>
      </c>
      <c r="G1384" s="10">
        <f>VLOOKUP(C1384,away!$B$2:$E$405,4,FALSE)</f>
        <v>0.73</v>
      </c>
      <c r="H1384" s="10">
        <f>VLOOKUP(A1384,away!$A$2:$E$405,3,FALSE)</f>
        <v>1.17592592592593</v>
      </c>
      <c r="I1384" s="10">
        <f>VLOOKUP(C1384,away!$B$2:$E$405,3,FALSE)</f>
        <v>1.02</v>
      </c>
      <c r="J1384" s="10">
        <f>VLOOKUP(B1384,home!$B$2:$E$405,4,FALSE)</f>
        <v>0.51</v>
      </c>
      <c r="K1384" s="12">
        <f t="shared" si="1680"/>
        <v>0.29010740740740731</v>
      </c>
      <c r="L1384" s="12">
        <f t="shared" si="1681"/>
        <v>0.61171666666666891</v>
      </c>
      <c r="M1384" s="13">
        <f t="shared" si="1682"/>
        <v>0.40582872253257618</v>
      </c>
      <c r="N1384" s="13">
        <f t="shared" si="1683"/>
        <v>0.11773391854538574</v>
      </c>
      <c r="O1384" s="13">
        <f t="shared" si="1684"/>
        <v>0.24825219338521998</v>
      </c>
      <c r="P1384" s="13">
        <f t="shared" si="1685"/>
        <v>7.2019800206188478E-2</v>
      </c>
      <c r="Q1384" s="13">
        <f t="shared" si="1686"/>
        <v>1.707774093655836E-2</v>
      </c>
      <c r="R1384" s="13">
        <f t="shared" si="1687"/>
        <v>7.5930002115147999E-2</v>
      </c>
      <c r="S1384" s="13">
        <f t="shared" si="1688"/>
        <v>3.1952221058743264E-3</v>
      </c>
      <c r="T1384" s="13">
        <f t="shared" si="1689"/>
        <v>1.0446738759908397E-2</v>
      </c>
      <c r="U1384" s="13">
        <f t="shared" si="1690"/>
        <v>2.2027856058064538E-2</v>
      </c>
      <c r="V1384" s="13">
        <f t="shared" si="1691"/>
        <v>6.300393488481364E-5</v>
      </c>
      <c r="W1384" s="13">
        <f t="shared" si="1692"/>
        <v>1.6514597158267643E-3</v>
      </c>
      <c r="X1384" s="13">
        <f t="shared" si="1693"/>
        <v>1.0102254324998326E-3</v>
      </c>
      <c r="Y1384" s="13">
        <f t="shared" si="1694"/>
        <v>3.0898586707534567E-4</v>
      </c>
      <c r="Z1384" s="13">
        <f t="shared" si="1695"/>
        <v>1.5482549264623818E-2</v>
      </c>
      <c r="AA1384" s="13">
        <f t="shared" si="1696"/>
        <v>4.4916022272174765E-3</v>
      </c>
      <c r="AB1384" s="13">
        <f t="shared" si="1697"/>
        <v>6.515235386216991E-4</v>
      </c>
      <c r="AC1384" s="13">
        <f t="shared" si="1698"/>
        <v>6.9880631758446981E-7</v>
      </c>
      <c r="AD1384" s="13">
        <f t="shared" si="1699"/>
        <v>1.1977517414906905E-4</v>
      </c>
      <c r="AE1384" s="13">
        <f t="shared" si="1700"/>
        <v>7.3268470279888291E-5</v>
      </c>
      <c r="AF1384" s="13">
        <f t="shared" si="1701"/>
        <v>2.2409772205689578E-5</v>
      </c>
      <c r="AG1384" s="13">
        <f t="shared" si="1702"/>
        <v>4.5694770514745976E-6</v>
      </c>
      <c r="AH1384" s="13">
        <f t="shared" si="1703"/>
        <v>2.3677333569145417E-3</v>
      </c>
      <c r="AI1384" s="13">
        <f t="shared" si="1704"/>
        <v>6.8689698560651512E-4</v>
      </c>
      <c r="AJ1384" s="13">
        <f t="shared" si="1705"/>
        <v>9.9636951825134612E-5</v>
      </c>
      <c r="AK1384" s="13">
        <f t="shared" si="1706"/>
        <v>9.6351392586555122E-6</v>
      </c>
      <c r="AL1384" s="13">
        <f t="shared" si="1707"/>
        <v>4.9605056104638804E-9</v>
      </c>
      <c r="AM1384" s="13">
        <f t="shared" si="1708"/>
        <v>6.9495330488314303E-6</v>
      </c>
      <c r="AN1384" s="13">
        <f t="shared" si="1709"/>
        <v>4.2511451915210159E-6</v>
      </c>
      <c r="AO1384" s="13">
        <f t="shared" si="1710"/>
        <v>1.3002481830366363E-6</v>
      </c>
      <c r="AP1384" s="13">
        <f t="shared" si="1711"/>
        <v>2.65127828122188E-7</v>
      </c>
      <c r="AQ1384" s="13">
        <f t="shared" si="1712"/>
        <v>4.0545777814869587E-8</v>
      </c>
      <c r="AR1384" s="13">
        <f t="shared" si="1713"/>
        <v>2.896763913294492E-4</v>
      </c>
      <c r="AS1384" s="13">
        <f t="shared" si="1714"/>
        <v>8.4037266875720072E-5</v>
      </c>
      <c r="AT1384" s="13">
        <f t="shared" si="1715"/>
        <v>1.2189916809459766E-5</v>
      </c>
      <c r="AU1384" s="13">
        <f t="shared" si="1716"/>
        <v>1.1787950540347822E-6</v>
      </c>
      <c r="AV1384" s="13">
        <f t="shared" si="1717"/>
        <v>8.5494294247676317E-8</v>
      </c>
      <c r="AW1384" s="13">
        <f t="shared" si="1718"/>
        <v>2.4453024087342661E-11</v>
      </c>
      <c r="AX1384" s="13">
        <f t="shared" si="1719"/>
        <v>3.3601850258142981E-7</v>
      </c>
      <c r="AY1384" s="13">
        <f t="shared" si="1720"/>
        <v>2.0554811833743774E-7</v>
      </c>
      <c r="AZ1384" s="13">
        <f t="shared" si="1721"/>
        <v>6.2868604894491685E-8</v>
      </c>
      <c r="BA1384" s="13">
        <f t="shared" si="1722"/>
        <v>1.2819257808014095E-8</v>
      </c>
      <c r="BB1384" s="13">
        <f t="shared" si="1723"/>
        <v>1.9604384138647624E-9</v>
      </c>
      <c r="BC1384" s="13">
        <f t="shared" si="1724"/>
        <v>2.3984657034692883E-10</v>
      </c>
      <c r="BD1384" s="13">
        <f t="shared" si="1725"/>
        <v>2.953331275268002E-5</v>
      </c>
      <c r="BE1384" s="13">
        <f t="shared" si="1726"/>
        <v>8.5678327948321215E-6</v>
      </c>
      <c r="BF1384" s="13">
        <f t="shared" si="1727"/>
        <v>1.2427958796044533E-6</v>
      </c>
      <c r="BG1384" s="13">
        <f t="shared" si="1728"/>
        <v>1.2018143018955208E-7</v>
      </c>
      <c r="BH1384" s="13">
        <f t="shared" si="1729"/>
        <v>8.7163807827013165E-9</v>
      </c>
      <c r="BI1384" s="13">
        <f t="shared" si="1730"/>
        <v>5.057373261690455E-10</v>
      </c>
      <c r="BJ1384" s="14">
        <f t="shared" si="1731"/>
        <v>0.14846251820573844</v>
      </c>
      <c r="BK1384" s="14">
        <f t="shared" si="1732"/>
        <v>0.48110765809446532</v>
      </c>
      <c r="BL1384" s="14">
        <f t="shared" si="1733"/>
        <v>0.35494372096721488</v>
      </c>
      <c r="BM1384" s="14">
        <f t="shared" si="1734"/>
        <v>6.3153863287300466E-2</v>
      </c>
      <c r="BN1384" s="14">
        <f t="shared" si="1735"/>
        <v>0.9368423777210767</v>
      </c>
    </row>
    <row r="1385" spans="1:66" x14ac:dyDescent="0.25">
      <c r="A1385" t="s">
        <v>91</v>
      </c>
      <c r="B1385" t="s">
        <v>98</v>
      </c>
      <c r="C1385" t="s">
        <v>351</v>
      </c>
      <c r="D1385" s="7" t="s">
        <v>510</v>
      </c>
      <c r="E1385" s="10">
        <f>VLOOKUP(A1385,home!$A$2:$E$405,3,FALSE)</f>
        <v>1.375</v>
      </c>
      <c r="F1385" s="10">
        <f>VLOOKUP(B1385,home!$B$2:$E$405,3,FALSE)</f>
        <v>0.87</v>
      </c>
      <c r="G1385" s="10">
        <f>VLOOKUP(C1385,away!$B$2:$E$405,4,FALSE)</f>
        <v>1.02</v>
      </c>
      <c r="H1385" s="10">
        <f>VLOOKUP(A1385,away!$A$2:$E$405,3,FALSE)</f>
        <v>1.1442307692307701</v>
      </c>
      <c r="I1385" s="10">
        <f>VLOOKUP(C1385,away!$B$2:$E$405,3,FALSE)</f>
        <v>1.31</v>
      </c>
      <c r="J1385" s="10">
        <f>VLOOKUP(B1385,home!$B$2:$E$405,4,FALSE)</f>
        <v>0.87</v>
      </c>
      <c r="K1385" s="12">
        <f t="shared" si="1680"/>
        <v>1.220175</v>
      </c>
      <c r="L1385" s="12">
        <f t="shared" si="1681"/>
        <v>1.3040798076923086</v>
      </c>
      <c r="M1385" s="13">
        <f t="shared" si="1682"/>
        <v>8.0117993859752434E-2</v>
      </c>
      <c r="N1385" s="13">
        <f t="shared" si="1683"/>
        <v>9.7757973157823405E-2</v>
      </c>
      <c r="O1385" s="13">
        <f t="shared" si="1684"/>
        <v>0.10448025802531952</v>
      </c>
      <c r="P1385" s="13">
        <f t="shared" si="1685"/>
        <v>0.12748419883604423</v>
      </c>
      <c r="Q1385" s="13">
        <f t="shared" si="1686"/>
        <v>5.9640917448923608E-2</v>
      </c>
      <c r="R1385" s="13">
        <f t="shared" si="1687"/>
        <v>6.8125297396650727E-2</v>
      </c>
      <c r="S1385" s="13">
        <f t="shared" si="1688"/>
        <v>5.0713392116750286E-2</v>
      </c>
      <c r="T1385" s="13">
        <f t="shared" si="1689"/>
        <v>7.777651615738515E-2</v>
      </c>
      <c r="U1385" s="13">
        <f t="shared" si="1690"/>
        <v>8.3124784750958289E-2</v>
      </c>
      <c r="V1385" s="13">
        <f t="shared" si="1691"/>
        <v>8.9661591648873482E-3</v>
      </c>
      <c r="W1385" s="13">
        <f t="shared" si="1692"/>
        <v>2.4257452149413442E-2</v>
      </c>
      <c r="X1385" s="13">
        <f t="shared" si="1693"/>
        <v>3.163365353411246E-2</v>
      </c>
      <c r="Y1385" s="13">
        <f t="shared" si="1694"/>
        <v>2.062640440868525E-2</v>
      </c>
      <c r="Z1385" s="13">
        <f t="shared" si="1695"/>
        <v>2.9613608242668538E-2</v>
      </c>
      <c r="AA1385" s="13">
        <f t="shared" si="1696"/>
        <v>3.6133784437498075E-2</v>
      </c>
      <c r="AB1385" s="13">
        <f t="shared" si="1697"/>
        <v>2.2044770213012113E-2</v>
      </c>
      <c r="AC1385" s="13">
        <f t="shared" si="1698"/>
        <v>8.9168765553234548E-4</v>
      </c>
      <c r="AD1385" s="13">
        <f t="shared" si="1699"/>
        <v>7.3995841691026441E-3</v>
      </c>
      <c r="AE1385" s="13">
        <f t="shared" si="1700"/>
        <v>9.6496483002464269E-3</v>
      </c>
      <c r="AF1385" s="13">
        <f t="shared" si="1701"/>
        <v>6.2919557498418875E-3</v>
      </c>
      <c r="AG1385" s="13">
        <f t="shared" si="1702"/>
        <v>2.7350708147541075E-3</v>
      </c>
      <c r="AH1385" s="13">
        <f t="shared" si="1703"/>
        <v>9.654627135543636E-3</v>
      </c>
      <c r="AI1385" s="13">
        <f t="shared" si="1704"/>
        <v>1.1780334665111955E-2</v>
      </c>
      <c r="AJ1385" s="13">
        <f t="shared" si="1705"/>
        <v>7.1870349250014922E-3</v>
      </c>
      <c r="AK1385" s="13">
        <f t="shared" si="1706"/>
        <v>2.9231467798712307E-3</v>
      </c>
      <c r="AL1385" s="13">
        <f t="shared" si="1707"/>
        <v>5.6754334900857845E-5</v>
      </c>
      <c r="AM1385" s="13">
        <f t="shared" si="1708"/>
        <v>1.805757522706962E-3</v>
      </c>
      <c r="AN1385" s="13">
        <f t="shared" si="1709"/>
        <v>2.3548519229506346E-3</v>
      </c>
      <c r="AO1385" s="13">
        <f t="shared" si="1710"/>
        <v>1.5354574214126635E-3</v>
      </c>
      <c r="AP1385" s="13">
        <f t="shared" si="1711"/>
        <v>6.67453006278518E-4</v>
      </c>
      <c r="AQ1385" s="13">
        <f t="shared" si="1712"/>
        <v>2.1760299701783573E-4</v>
      </c>
      <c r="AR1385" s="13">
        <f t="shared" si="1713"/>
        <v>2.5180808596521379E-3</v>
      </c>
      <c r="AS1385" s="13">
        <f t="shared" si="1714"/>
        <v>3.0724993129260469E-3</v>
      </c>
      <c r="AT1385" s="13">
        <f t="shared" si="1715"/>
        <v>1.8744934245747702E-3</v>
      </c>
      <c r="AU1385" s="13">
        <f t="shared" si="1716"/>
        <v>7.6240333811017314E-4</v>
      </c>
      <c r="AV1385" s="13">
        <f t="shared" si="1717"/>
        <v>2.3256637326964533E-4</v>
      </c>
      <c r="AW1385" s="13">
        <f t="shared" si="1718"/>
        <v>2.5085503985166091E-6</v>
      </c>
      <c r="AX1385" s="13">
        <f t="shared" si="1719"/>
        <v>3.6722336421149431E-4</v>
      </c>
      <c r="AY1385" s="13">
        <f t="shared" si="1720"/>
        <v>4.7888857418104815E-4</v>
      </c>
      <c r="AZ1385" s="13">
        <f t="shared" si="1721"/>
        <v>3.122544598620326E-4</v>
      </c>
      <c r="BA1385" s="13">
        <f t="shared" si="1722"/>
        <v>1.3573491198931505E-4</v>
      </c>
      <c r="BB1385" s="13">
        <f t="shared" si="1723"/>
        <v>4.4252289481039592E-5</v>
      </c>
      <c r="BC1385" s="13">
        <f t="shared" si="1724"/>
        <v>1.1541703431275697E-5</v>
      </c>
      <c r="BD1385" s="13">
        <f t="shared" si="1725"/>
        <v>5.4729640053480667E-4</v>
      </c>
      <c r="BE1385" s="13">
        <f t="shared" si="1726"/>
        <v>6.6779738552255759E-4</v>
      </c>
      <c r="BF1385" s="13">
        <f t="shared" si="1727"/>
        <v>4.0741483743999353E-4</v>
      </c>
      <c r="BG1385" s="13">
        <f t="shared" si="1728"/>
        <v>1.6570579975778128E-4</v>
      </c>
      <c r="BH1385" s="13">
        <f t="shared" si="1729"/>
        <v>5.0547518554862741E-5</v>
      </c>
      <c r="BI1385" s="13">
        <f t="shared" si="1730"/>
        <v>1.2335363690535918E-5</v>
      </c>
      <c r="BJ1385" s="14">
        <f t="shared" si="1731"/>
        <v>0.34570019406381119</v>
      </c>
      <c r="BK1385" s="14">
        <f t="shared" si="1732"/>
        <v>0.26870907454204856</v>
      </c>
      <c r="BL1385" s="14">
        <f t="shared" si="1733"/>
        <v>0.35576517894300047</v>
      </c>
      <c r="BM1385" s="14">
        <f t="shared" si="1734"/>
        <v>0.46170503704323229</v>
      </c>
      <c r="BN1385" s="14">
        <f t="shared" si="1735"/>
        <v>0.53760663872451397</v>
      </c>
    </row>
    <row r="1386" spans="1:66" x14ac:dyDescent="0.25">
      <c r="A1386" t="s">
        <v>91</v>
      </c>
      <c r="B1386" t="s">
        <v>122</v>
      </c>
      <c r="C1386" t="s">
        <v>100</v>
      </c>
      <c r="D1386" s="7" t="s">
        <v>510</v>
      </c>
      <c r="E1386" s="10">
        <f>VLOOKUP(A1386,home!$A$2:$E$405,3,FALSE)</f>
        <v>1.375</v>
      </c>
      <c r="F1386" s="10">
        <f>VLOOKUP(B1386,home!$B$2:$E$405,3,FALSE)</f>
        <v>1.1599999999999999</v>
      </c>
      <c r="G1386" s="10">
        <f>VLOOKUP(C1386,away!$B$2:$E$405,4,FALSE)</f>
        <v>1.1599999999999999</v>
      </c>
      <c r="H1386" s="10">
        <f>VLOOKUP(A1386,away!$A$2:$E$405,3,FALSE)</f>
        <v>1.1442307692307701</v>
      </c>
      <c r="I1386" s="10">
        <f>VLOOKUP(C1386,away!$B$2:$E$405,3,FALSE)</f>
        <v>1.1599999999999999</v>
      </c>
      <c r="J1386" s="10">
        <f>VLOOKUP(B1386,home!$B$2:$E$405,4,FALSE)</f>
        <v>1.4</v>
      </c>
      <c r="K1386" s="12">
        <f t="shared" si="1680"/>
        <v>1.8501999999999998</v>
      </c>
      <c r="L1386" s="12">
        <f t="shared" si="1681"/>
        <v>1.8582307692307702</v>
      </c>
      <c r="M1386" s="13">
        <f t="shared" si="1682"/>
        <v>2.451596430786513E-2</v>
      </c>
      <c r="N1386" s="13">
        <f t="shared" si="1683"/>
        <v>4.5359437162412058E-2</v>
      </c>
      <c r="O1386" s="13">
        <f t="shared" si="1684"/>
        <v>4.5556319214238326E-2</v>
      </c>
      <c r="P1386" s="13">
        <f t="shared" si="1685"/>
        <v>8.4288301810183736E-2</v>
      </c>
      <c r="Q1386" s="13">
        <f t="shared" si="1686"/>
        <v>4.1962015318947402E-2</v>
      </c>
      <c r="R1386" s="13">
        <f t="shared" si="1687"/>
        <v>4.2327077048398311E-2</v>
      </c>
      <c r="S1386" s="13">
        <f t="shared" si="1688"/>
        <v>7.2447872464121058E-2</v>
      </c>
      <c r="T1386" s="13">
        <f t="shared" si="1689"/>
        <v>7.7975108004600988E-2</v>
      </c>
      <c r="U1386" s="13">
        <f t="shared" si="1690"/>
        <v>7.8313557954946544E-2</v>
      </c>
      <c r="V1386" s="13">
        <f t="shared" si="1691"/>
        <v>2.7675880740300883E-2</v>
      </c>
      <c r="W1386" s="13">
        <f t="shared" si="1692"/>
        <v>2.5879373581038822E-2</v>
      </c>
      <c r="X1386" s="13">
        <f t="shared" si="1693"/>
        <v>4.808984827670424E-2</v>
      </c>
      <c r="Y1386" s="13">
        <f t="shared" si="1694"/>
        <v>4.4681017877705585E-2</v>
      </c>
      <c r="Z1386" s="13">
        <f t="shared" si="1695"/>
        <v>2.621782564764509E-2</v>
      </c>
      <c r="AA1386" s="13">
        <f t="shared" si="1696"/>
        <v>4.8508221013272942E-2</v>
      </c>
      <c r="AB1386" s="13">
        <f t="shared" si="1697"/>
        <v>4.4874955259378804E-2</v>
      </c>
      <c r="AC1386" s="13">
        <f t="shared" si="1698"/>
        <v>5.9470253734643696E-3</v>
      </c>
      <c r="AD1386" s="13">
        <f t="shared" si="1699"/>
        <v>1.1970504249909506E-2</v>
      </c>
      <c r="AE1386" s="13">
        <f t="shared" si="1700"/>
        <v>2.2243959320389545E-2</v>
      </c>
      <c r="AF1386" s="13">
        <f t="shared" si="1701"/>
        <v>2.0667204819332721E-2</v>
      </c>
      <c r="AG1386" s="13">
        <f t="shared" si="1702"/>
        <v>1.2801478636426174E-2</v>
      </c>
      <c r="AH1386" s="13">
        <f t="shared" si="1703"/>
        <v>1.2179692580195437E-2</v>
      </c>
      <c r="AI1386" s="13">
        <f t="shared" si="1704"/>
        <v>2.2534867211877595E-2</v>
      </c>
      <c r="AJ1386" s="13">
        <f t="shared" si="1705"/>
        <v>2.0847005657707966E-2</v>
      </c>
      <c r="AK1386" s="13">
        <f t="shared" si="1706"/>
        <v>1.285704328929709E-2</v>
      </c>
      <c r="AL1386" s="13">
        <f t="shared" si="1707"/>
        <v>8.1785837710747695E-4</v>
      </c>
      <c r="AM1386" s="13">
        <f t="shared" si="1708"/>
        <v>4.42956539263651E-3</v>
      </c>
      <c r="AN1386" s="13">
        <f t="shared" si="1709"/>
        <v>8.2311547069169409E-3</v>
      </c>
      <c r="AO1386" s="13">
        <f t="shared" si="1710"/>
        <v>7.6476924713458731E-3</v>
      </c>
      <c r="AP1386" s="13">
        <f t="shared" si="1711"/>
        <v>4.7370591546231373E-3</v>
      </c>
      <c r="AQ1386" s="13">
        <f t="shared" si="1712"/>
        <v>2.2006372691967535E-3</v>
      </c>
      <c r="AR1386" s="13">
        <f t="shared" si="1713"/>
        <v>4.526535902458175E-3</v>
      </c>
      <c r="AS1386" s="13">
        <f t="shared" si="1714"/>
        <v>8.3749967267281143E-3</v>
      </c>
      <c r="AT1386" s="13">
        <f t="shared" si="1715"/>
        <v>7.7477094718961794E-3</v>
      </c>
      <c r="AU1386" s="13">
        <f t="shared" si="1716"/>
        <v>4.7782706883007691E-3</v>
      </c>
      <c r="AV1386" s="13">
        <f t="shared" si="1717"/>
        <v>2.2101891068735209E-3</v>
      </c>
      <c r="AW1386" s="13">
        <f t="shared" si="1718"/>
        <v>7.8107714337961547E-5</v>
      </c>
      <c r="AX1386" s="13">
        <f t="shared" si="1719"/>
        <v>1.3659303149093445E-3</v>
      </c>
      <c r="AY1386" s="13">
        <f t="shared" si="1720"/>
        <v>2.538213739789619E-3</v>
      </c>
      <c r="AZ1386" s="13">
        <f t="shared" si="1721"/>
        <v>2.3582934350806876E-3</v>
      </c>
      <c r="BA1386" s="13">
        <f t="shared" si="1722"/>
        <v>1.460751141313954E-3</v>
      </c>
      <c r="BB1386" s="13">
        <f t="shared" si="1723"/>
        <v>6.786031792446384E-4</v>
      </c>
      <c r="BC1386" s="13">
        <f t="shared" si="1724"/>
        <v>2.5220026155404216E-4</v>
      </c>
      <c r="BD1386" s="13">
        <f t="shared" si="1725"/>
        <v>1.4018913819959257E-3</v>
      </c>
      <c r="BE1386" s="13">
        <f t="shared" si="1726"/>
        <v>2.5937794349688613E-3</v>
      </c>
      <c r="BF1386" s="13">
        <f t="shared" si="1727"/>
        <v>2.3995053552896941E-3</v>
      </c>
      <c r="BG1386" s="13">
        <f t="shared" si="1728"/>
        <v>1.4798549361189968E-3</v>
      </c>
      <c r="BH1386" s="13">
        <f t="shared" si="1729"/>
        <v>6.8450690070184209E-4</v>
      </c>
      <c r="BI1386" s="13">
        <f t="shared" si="1730"/>
        <v>2.5329493353570939E-4</v>
      </c>
      <c r="BJ1386" s="14">
        <f t="shared" si="1731"/>
        <v>0.3875300483140785</v>
      </c>
      <c r="BK1386" s="14">
        <f t="shared" si="1732"/>
        <v>0.2182311168128323</v>
      </c>
      <c r="BL1386" s="14">
        <f t="shared" si="1733"/>
        <v>0.36444927406818078</v>
      </c>
      <c r="BM1386" s="14">
        <f t="shared" si="1734"/>
        <v>0.70995904395524012</v>
      </c>
      <c r="BN1386" s="14">
        <f t="shared" si="1735"/>
        <v>0.284009114862045</v>
      </c>
    </row>
    <row r="1387" spans="1:66" x14ac:dyDescent="0.25">
      <c r="A1387" t="s">
        <v>91</v>
      </c>
      <c r="B1387" t="s">
        <v>97</v>
      </c>
      <c r="C1387" t="s">
        <v>101</v>
      </c>
      <c r="D1387" s="7" t="s">
        <v>510</v>
      </c>
      <c r="E1387" s="10">
        <f>VLOOKUP(A1387,home!$A$2:$E$405,3,FALSE)</f>
        <v>1.375</v>
      </c>
      <c r="F1387" s="10">
        <f>VLOOKUP(B1387,home!$B$2:$E$405,3,FALSE)</f>
        <v>0.73</v>
      </c>
      <c r="G1387" s="10">
        <f>VLOOKUP(C1387,away!$B$2:$E$405,4,FALSE)</f>
        <v>0.57999999999999996</v>
      </c>
      <c r="H1387" s="10">
        <f>VLOOKUP(A1387,away!$A$2:$E$405,3,FALSE)</f>
        <v>1.1442307692307701</v>
      </c>
      <c r="I1387" s="10">
        <f>VLOOKUP(C1387,away!$B$2:$E$405,3,FALSE)</f>
        <v>0.44</v>
      </c>
      <c r="J1387" s="10">
        <f>VLOOKUP(B1387,home!$B$2:$E$405,4,FALSE)</f>
        <v>1.05</v>
      </c>
      <c r="K1387" s="12">
        <f t="shared" si="1680"/>
        <v>0.58217499999999989</v>
      </c>
      <c r="L1387" s="12">
        <f t="shared" si="1681"/>
        <v>0.52863461538461587</v>
      </c>
      <c r="M1387" s="13">
        <f t="shared" si="1682"/>
        <v>0.32929225305019316</v>
      </c>
      <c r="N1387" s="13">
        <f t="shared" si="1683"/>
        <v>0.19170571741949613</v>
      </c>
      <c r="O1387" s="13">
        <f t="shared" si="1684"/>
        <v>0.17407528354032245</v>
      </c>
      <c r="P1387" s="13">
        <f t="shared" si="1685"/>
        <v>0.10134227819508719</v>
      </c>
      <c r="Q1387" s="13">
        <f t="shared" si="1686"/>
        <v>5.5803138019347574E-2</v>
      </c>
      <c r="R1387" s="13">
        <f t="shared" si="1687"/>
        <v>4.601111028115315E-2</v>
      </c>
      <c r="S1387" s="13">
        <f t="shared" si="1688"/>
        <v>7.7972205955639173E-3</v>
      </c>
      <c r="T1387" s="13">
        <f t="shared" si="1689"/>
        <v>2.9499470404112438E-2</v>
      </c>
      <c r="U1387" s="13">
        <f t="shared" si="1690"/>
        <v>2.6786518127930325E-2</v>
      </c>
      <c r="V1387" s="13">
        <f t="shared" si="1691"/>
        <v>2.6662843363293651E-4</v>
      </c>
      <c r="W1387" s="13">
        <f t="shared" si="1692"/>
        <v>1.0829063958804555E-2</v>
      </c>
      <c r="X1387" s="13">
        <f t="shared" si="1693"/>
        <v>5.7246180608380515E-3</v>
      </c>
      <c r="Y1387" s="13">
        <f t="shared" si="1694"/>
        <v>1.5131156334074742E-3</v>
      </c>
      <c r="Z1387" s="13">
        <f t="shared" si="1695"/>
        <v>8.1076885289655138E-3</v>
      </c>
      <c r="AA1387" s="13">
        <f t="shared" si="1696"/>
        <v>4.7200935693504963E-3</v>
      </c>
      <c r="AB1387" s="13">
        <f t="shared" si="1697"/>
        <v>1.3739602368683125E-3</v>
      </c>
      <c r="AC1387" s="13">
        <f t="shared" si="1698"/>
        <v>5.1285622129088418E-6</v>
      </c>
      <c r="AD1387" s="13">
        <f t="shared" si="1699"/>
        <v>1.5761025775542601E-3</v>
      </c>
      <c r="AE1387" s="13">
        <f t="shared" si="1700"/>
        <v>8.3318237989209794E-4</v>
      </c>
      <c r="AF1387" s="13">
        <f t="shared" si="1701"/>
        <v>2.20224523469749E-4</v>
      </c>
      <c r="AG1387" s="13">
        <f t="shared" si="1702"/>
        <v>3.8806102087563698E-5</v>
      </c>
      <c r="AH1387" s="13">
        <f t="shared" si="1703"/>
        <v>1.0715012017919864E-3</v>
      </c>
      <c r="AI1387" s="13">
        <f t="shared" si="1704"/>
        <v>6.2380121215324939E-4</v>
      </c>
      <c r="AJ1387" s="13">
        <f t="shared" si="1705"/>
        <v>1.8158073534265898E-4</v>
      </c>
      <c r="AK1387" s="13">
        <f t="shared" si="1706"/>
        <v>3.5237254866037483E-5</v>
      </c>
      <c r="AL1387" s="13">
        <f t="shared" si="1707"/>
        <v>6.3134212688835743E-8</v>
      </c>
      <c r="AM1387" s="13">
        <f t="shared" si="1708"/>
        <v>1.835135036175303E-4</v>
      </c>
      <c r="AN1387" s="13">
        <f t="shared" si="1709"/>
        <v>9.7011590402736449E-5</v>
      </c>
      <c r="AO1387" s="13">
        <f t="shared" si="1710"/>
        <v>2.5641842390200232E-5</v>
      </c>
      <c r="AP1387" s="13">
        <f t="shared" si="1711"/>
        <v>4.5183884965654805E-6</v>
      </c>
      <c r="AQ1387" s="13">
        <f t="shared" si="1712"/>
        <v>5.9714414126004123E-7</v>
      </c>
      <c r="AR1387" s="13">
        <f t="shared" si="1713"/>
        <v>1.1328652513869211E-4</v>
      </c>
      <c r="AS1387" s="13">
        <f t="shared" si="1714"/>
        <v>6.5952582772618054E-5</v>
      </c>
      <c r="AT1387" s="13">
        <f t="shared" si="1715"/>
        <v>1.9197972437824458E-5</v>
      </c>
      <c r="AU1387" s="13">
        <f t="shared" si="1716"/>
        <v>3.7255265346634831E-6</v>
      </c>
      <c r="AV1387" s="13">
        <f t="shared" si="1717"/>
        <v>5.4222710257942816E-7</v>
      </c>
      <c r="AW1387" s="13">
        <f t="shared" si="1718"/>
        <v>5.3972361149593331E-10</v>
      </c>
      <c r="AX1387" s="13">
        <f t="shared" si="1719"/>
        <v>1.7806162328089269E-5</v>
      </c>
      <c r="AY1387" s="13">
        <f t="shared" si="1720"/>
        <v>9.4129537737855064E-6</v>
      </c>
      <c r="AZ1387" s="13">
        <f t="shared" si="1721"/>
        <v>2.4880065989191342E-6</v>
      </c>
      <c r="BA1387" s="13">
        <f t="shared" si="1722"/>
        <v>4.3841547049800101E-7</v>
      </c>
      <c r="BB1387" s="13">
        <f t="shared" si="1723"/>
        <v>5.7940398406344021E-8</v>
      </c>
      <c r="BC1387" s="13">
        <f t="shared" si="1724"/>
        <v>6.1258600453538181E-9</v>
      </c>
      <c r="BD1387" s="13">
        <f t="shared" si="1725"/>
        <v>9.9811964408253489E-6</v>
      </c>
      <c r="BE1387" s="13">
        <f t="shared" si="1726"/>
        <v>5.8108030379374955E-6</v>
      </c>
      <c r="BF1387" s="13">
        <f t="shared" si="1727"/>
        <v>1.6914521293056306E-6</v>
      </c>
      <c r="BG1387" s="13">
        <f t="shared" si="1728"/>
        <v>3.282403811261684E-7</v>
      </c>
      <c r="BH1387" s="13">
        <f t="shared" si="1729"/>
        <v>4.7773335970531758E-8</v>
      </c>
      <c r="BI1387" s="13">
        <f t="shared" si="1730"/>
        <v>5.5624883737288668E-9</v>
      </c>
      <c r="BJ1387" s="14">
        <f t="shared" si="1731"/>
        <v>0.29808493115248791</v>
      </c>
      <c r="BK1387" s="14">
        <f t="shared" si="1732"/>
        <v>0.43871298492467659</v>
      </c>
      <c r="BL1387" s="14">
        <f t="shared" si="1733"/>
        <v>0.25509965602157864</v>
      </c>
      <c r="BM1387" s="14">
        <f t="shared" si="1734"/>
        <v>0.10176606770805877</v>
      </c>
      <c r="BN1387" s="14">
        <f t="shared" si="1735"/>
        <v>0.89822978050559965</v>
      </c>
    </row>
    <row r="1388" spans="1:66" x14ac:dyDescent="0.25">
      <c r="A1388" t="s">
        <v>91</v>
      </c>
      <c r="B1388" t="s">
        <v>99</v>
      </c>
      <c r="C1388" t="s">
        <v>370</v>
      </c>
      <c r="D1388" s="7" t="s">
        <v>510</v>
      </c>
      <c r="E1388" s="10">
        <f>VLOOKUP(A1388,home!$A$2:$E$405,3,FALSE)</f>
        <v>1.375</v>
      </c>
      <c r="F1388" s="10">
        <f>VLOOKUP(B1388,home!$B$2:$E$405,3,FALSE)</f>
        <v>1.31</v>
      </c>
      <c r="G1388" s="10">
        <f>VLOOKUP(C1388,away!$B$2:$E$405,4,FALSE)</f>
        <v>0.73</v>
      </c>
      <c r="H1388" s="10">
        <f>VLOOKUP(A1388,away!$A$2:$E$405,3,FALSE)</f>
        <v>1.1442307692307701</v>
      </c>
      <c r="I1388" s="10">
        <f>VLOOKUP(C1388,away!$B$2:$E$405,3,FALSE)</f>
        <v>0.44</v>
      </c>
      <c r="J1388" s="10">
        <f>VLOOKUP(B1388,home!$B$2:$E$405,4,FALSE)</f>
        <v>2.1</v>
      </c>
      <c r="K1388" s="12">
        <f t="shared" si="1680"/>
        <v>1.3149124999999999</v>
      </c>
      <c r="L1388" s="12">
        <f t="shared" si="1681"/>
        <v>1.0572692307692317</v>
      </c>
      <c r="M1388" s="13">
        <f t="shared" si="1682"/>
        <v>9.3276998821249055E-2</v>
      </c>
      <c r="N1388" s="13">
        <f t="shared" si="1683"/>
        <v>0.12265109171254565</v>
      </c>
      <c r="O1388" s="13">
        <f t="shared" si="1684"/>
        <v>9.8618900792204534E-2</v>
      </c>
      <c r="P1388" s="13">
        <f t="shared" si="1685"/>
        <v>0.12967522538792964</v>
      </c>
      <c r="Q1388" s="13">
        <f t="shared" si="1686"/>
        <v>8.0637726815736346E-2</v>
      </c>
      <c r="R1388" s="13">
        <f t="shared" si="1687"/>
        <v>5.213336468994062E-2</v>
      </c>
      <c r="S1388" s="13">
        <f t="shared" si="1688"/>
        <v>4.5069160382279684E-2</v>
      </c>
      <c r="T1388" s="13">
        <f t="shared" si="1689"/>
        <v>8.5255787401453023E-2</v>
      </c>
      <c r="U1388" s="13">
        <f t="shared" si="1690"/>
        <v>6.8550812897861538E-2</v>
      </c>
      <c r="V1388" s="13">
        <f t="shared" si="1691"/>
        <v>6.9617657377399923E-3</v>
      </c>
      <c r="W1388" s="13">
        <f t="shared" si="1692"/>
        <v>3.5343851653865638E-2</v>
      </c>
      <c r="X1388" s="13">
        <f t="shared" si="1693"/>
        <v>3.7367966850504364E-2</v>
      </c>
      <c r="Y1388" s="13">
        <f t="shared" si="1694"/>
        <v>1.9754000783721443E-2</v>
      </c>
      <c r="Z1388" s="13">
        <f t="shared" si="1695"/>
        <v>1.8373000794381786E-2</v>
      </c>
      <c r="AA1388" s="13">
        <f t="shared" si="1696"/>
        <v>2.4158888407042538E-2</v>
      </c>
      <c r="AB1388" s="13">
        <f t="shared" si="1697"/>
        <v>1.5883412176262664E-2</v>
      </c>
      <c r="AC1388" s="13">
        <f t="shared" si="1698"/>
        <v>6.0489761178249854E-4</v>
      </c>
      <c r="AD1388" s="13">
        <f t="shared" si="1699"/>
        <v>1.1618518084453404E-2</v>
      </c>
      <c r="AE1388" s="13">
        <f t="shared" si="1700"/>
        <v>1.228390167782846E-2</v>
      </c>
      <c r="AF1388" s="13">
        <f t="shared" si="1701"/>
        <v>6.4936956388812828E-3</v>
      </c>
      <c r="AG1388" s="13">
        <f t="shared" si="1702"/>
        <v>2.2885281976565103E-3</v>
      </c>
      <c r="AH1388" s="13">
        <f t="shared" si="1703"/>
        <v>4.8563021041996279E-3</v>
      </c>
      <c r="AI1388" s="13">
        <f t="shared" si="1704"/>
        <v>6.3856123405883923E-3</v>
      </c>
      <c r="AJ1388" s="13">
        <f t="shared" si="1705"/>
        <v>4.1982607433969678E-3</v>
      </c>
      <c r="AK1388" s="13">
        <f t="shared" si="1706"/>
        <v>1.8401151765839881E-3</v>
      </c>
      <c r="AL1388" s="13">
        <f t="shared" si="1707"/>
        <v>3.3637546291485813E-5</v>
      </c>
      <c r="AM1388" s="13">
        <f t="shared" si="1708"/>
        <v>3.0554669321447639E-3</v>
      </c>
      <c r="AN1388" s="13">
        <f t="shared" si="1709"/>
        <v>3.230451172989519E-3</v>
      </c>
      <c r="AO1388" s="13">
        <f t="shared" si="1710"/>
        <v>1.7077283133520951E-3</v>
      </c>
      <c r="AP1388" s="13">
        <f t="shared" si="1711"/>
        <v>6.0184286674020251E-4</v>
      </c>
      <c r="AQ1388" s="13">
        <f t="shared" si="1712"/>
        <v>1.5907748619059075E-4</v>
      </c>
      <c r="AR1388" s="13">
        <f t="shared" si="1713"/>
        <v>1.0268837580180287E-3</v>
      </c>
      <c r="AS1388" s="13">
        <f t="shared" si="1714"/>
        <v>1.3502622894648812E-3</v>
      </c>
      <c r="AT1388" s="13">
        <f t="shared" si="1715"/>
        <v>8.8773838134799539E-4</v>
      </c>
      <c r="AU1388" s="13">
        <f t="shared" si="1716"/>
        <v>3.8909943145474862E-4</v>
      </c>
      <c r="AV1388" s="13">
        <f t="shared" si="1717"/>
        <v>1.2790792654068559E-4</v>
      </c>
      <c r="AW1388" s="13">
        <f t="shared" si="1718"/>
        <v>1.2989853554370998E-6</v>
      </c>
      <c r="AX1388" s="13">
        <f t="shared" si="1719"/>
        <v>6.6961194373563421E-4</v>
      </c>
      <c r="AY1388" s="13">
        <f t="shared" si="1720"/>
        <v>7.079601046672641E-4</v>
      </c>
      <c r="AZ1388" s="13">
        <f t="shared" si="1721"/>
        <v>3.7425221763843147E-4</v>
      </c>
      <c r="BA1388" s="13">
        <f t="shared" si="1722"/>
        <v>1.3189511808542123E-4</v>
      </c>
      <c r="BB1388" s="13">
        <f t="shared" si="1723"/>
        <v>3.4862162510097562E-5</v>
      </c>
      <c r="BC1388" s="13">
        <f t="shared" si="1724"/>
        <v>7.3717383480005623E-6</v>
      </c>
      <c r="BD1388" s="13">
        <f t="shared" si="1725"/>
        <v>1.8094876682152314E-4</v>
      </c>
      <c r="BE1388" s="13">
        <f t="shared" si="1726"/>
        <v>2.3793179535320602E-4</v>
      </c>
      <c r="BF1388" s="13">
        <f t="shared" si="1727"/>
        <v>1.5642974592868628E-4</v>
      </c>
      <c r="BG1388" s="13">
        <f t="shared" si="1728"/>
        <v>6.8563809431151216E-5</v>
      </c>
      <c r="BH1388" s="13">
        <f t="shared" si="1729"/>
        <v>2.2538852517159666E-5</v>
      </c>
      <c r="BI1388" s="13">
        <f t="shared" si="1730"/>
        <v>5.9273237820939352E-6</v>
      </c>
      <c r="BJ1388" s="14">
        <f t="shared" si="1731"/>
        <v>0.42437558887304822</v>
      </c>
      <c r="BK1388" s="14">
        <f t="shared" si="1732"/>
        <v>0.27632964559193968</v>
      </c>
      <c r="BL1388" s="14">
        <f t="shared" si="1733"/>
        <v>0.28107990140874095</v>
      </c>
      <c r="BM1388" s="14">
        <f t="shared" si="1734"/>
        <v>0.42245816732919295</v>
      </c>
      <c r="BN1388" s="14">
        <f t="shared" si="1735"/>
        <v>0.57699330821960593</v>
      </c>
    </row>
    <row r="1389" spans="1:66" x14ac:dyDescent="0.25">
      <c r="A1389" t="s">
        <v>91</v>
      </c>
      <c r="B1389" t="s">
        <v>107</v>
      </c>
      <c r="C1389" t="s">
        <v>389</v>
      </c>
      <c r="D1389" s="7" t="s">
        <v>510</v>
      </c>
      <c r="E1389" s="10">
        <f>VLOOKUP(A1389,home!$A$2:$E$405,3,FALSE)</f>
        <v>1.375</v>
      </c>
      <c r="F1389" s="10">
        <f>VLOOKUP(B1389,home!$B$2:$E$405,3,FALSE)</f>
        <v>1.02</v>
      </c>
      <c r="G1389" s="10">
        <f>VLOOKUP(C1389,away!$B$2:$E$405,4,FALSE)</f>
        <v>0.87</v>
      </c>
      <c r="H1389" s="10">
        <f>VLOOKUP(A1389,away!$A$2:$E$405,3,FALSE)</f>
        <v>1.1442307692307701</v>
      </c>
      <c r="I1389" s="10">
        <f>VLOOKUP(C1389,away!$B$2:$E$405,3,FALSE)</f>
        <v>0.73</v>
      </c>
      <c r="J1389" s="10">
        <f>VLOOKUP(B1389,home!$B$2:$E$405,4,FALSE)</f>
        <v>0.52</v>
      </c>
      <c r="K1389" s="12">
        <f t="shared" si="1680"/>
        <v>1.220175</v>
      </c>
      <c r="L1389" s="12">
        <f t="shared" si="1681"/>
        <v>0.43435000000000035</v>
      </c>
      <c r="M1389" s="13">
        <f t="shared" si="1682"/>
        <v>0.19118284599291091</v>
      </c>
      <c r="N1389" s="13">
        <f t="shared" si="1683"/>
        <v>0.2332765291094</v>
      </c>
      <c r="O1389" s="13">
        <f t="shared" si="1684"/>
        <v>8.3040269157020924E-2</v>
      </c>
      <c r="P1389" s="13">
        <f t="shared" si="1685"/>
        <v>0.10132366041866799</v>
      </c>
      <c r="Q1389" s="13">
        <f t="shared" si="1686"/>
        <v>0.14231909445303112</v>
      </c>
      <c r="R1389" s="13">
        <f t="shared" si="1687"/>
        <v>1.8034270454176028E-2</v>
      </c>
      <c r="S1389" s="13">
        <f t="shared" si="1688"/>
        <v>1.3424954664889535E-2</v>
      </c>
      <c r="T1389" s="13">
        <f t="shared" si="1689"/>
        <v>6.1816298675674126E-2</v>
      </c>
      <c r="U1389" s="13">
        <f t="shared" si="1690"/>
        <v>2.2004965951424232E-2</v>
      </c>
      <c r="V1389" s="13">
        <f t="shared" si="1691"/>
        <v>7.9055532213254359E-4</v>
      </c>
      <c r="W1389" s="13">
        <f t="shared" si="1692"/>
        <v>5.7884733691409063E-2</v>
      </c>
      <c r="X1389" s="13">
        <f t="shared" si="1693"/>
        <v>2.5142234078863551E-2</v>
      </c>
      <c r="Y1389" s="13">
        <f t="shared" si="1694"/>
        <v>5.4602646860771936E-3</v>
      </c>
      <c r="Z1389" s="13">
        <f t="shared" si="1695"/>
        <v>2.6110617905904547E-3</v>
      </c>
      <c r="AA1389" s="13">
        <f t="shared" si="1696"/>
        <v>3.1859523203337072E-3</v>
      </c>
      <c r="AB1389" s="13">
        <f t="shared" si="1697"/>
        <v>1.9437096862315914E-3</v>
      </c>
      <c r="AC1389" s="13">
        <f t="shared" si="1698"/>
        <v>2.618630563647E-5</v>
      </c>
      <c r="AD1389" s="13">
        <f t="shared" si="1699"/>
        <v>1.7657376232978778E-2</v>
      </c>
      <c r="AE1389" s="13">
        <f t="shared" si="1700"/>
        <v>7.6694813667943394E-3</v>
      </c>
      <c r="AF1389" s="13">
        <f t="shared" si="1701"/>
        <v>1.6656196158335616E-3</v>
      </c>
      <c r="AG1389" s="13">
        <f t="shared" si="1702"/>
        <v>2.4115396004576934E-4</v>
      </c>
      <c r="AH1389" s="13">
        <f t="shared" si="1703"/>
        <v>2.8352867218574122E-4</v>
      </c>
      <c r="AI1389" s="13">
        <f t="shared" si="1704"/>
        <v>3.4595459758423675E-4</v>
      </c>
      <c r="AJ1389" s="13">
        <f t="shared" si="1705"/>
        <v>2.1106257555367309E-4</v>
      </c>
      <c r="AK1389" s="13">
        <f t="shared" si="1706"/>
        <v>8.584442604206766E-5</v>
      </c>
      <c r="AL1389" s="13">
        <f t="shared" si="1707"/>
        <v>5.5513188458916851E-7</v>
      </c>
      <c r="AM1389" s="13">
        <f t="shared" si="1708"/>
        <v>4.3090178090149723E-3</v>
      </c>
      <c r="AN1389" s="13">
        <f t="shared" si="1709"/>
        <v>1.871621885345655E-3</v>
      </c>
      <c r="AO1389" s="13">
        <f t="shared" si="1710"/>
        <v>4.064694829499428E-4</v>
      </c>
      <c r="AP1389" s="13">
        <f t="shared" si="1711"/>
        <v>5.8850006639769261E-5</v>
      </c>
      <c r="AQ1389" s="13">
        <f t="shared" si="1712"/>
        <v>6.3903750959959505E-6</v>
      </c>
      <c r="AR1389" s="13">
        <f t="shared" si="1713"/>
        <v>2.4630135752775354E-5</v>
      </c>
      <c r="AS1389" s="13">
        <f t="shared" si="1714"/>
        <v>3.0053075892142663E-5</v>
      </c>
      <c r="AT1389" s="13">
        <f t="shared" si="1715"/>
        <v>1.8335005938347592E-5</v>
      </c>
      <c r="AU1389" s="13">
        <f t="shared" si="1716"/>
        <v>7.4573052902744218E-6</v>
      </c>
      <c r="AV1389" s="13">
        <f t="shared" si="1717"/>
        <v>2.27480437064015E-6</v>
      </c>
      <c r="AW1389" s="13">
        <f t="shared" si="1718"/>
        <v>8.1725129954293061E-9</v>
      </c>
      <c r="AX1389" s="13">
        <f t="shared" si="1719"/>
        <v>8.7629263418580682E-4</v>
      </c>
      <c r="AY1389" s="13">
        <f t="shared" si="1720"/>
        <v>3.8061770565860553E-4</v>
      </c>
      <c r="AZ1389" s="13">
        <f t="shared" si="1721"/>
        <v>8.2660650226407695E-5</v>
      </c>
      <c r="BA1389" s="13">
        <f t="shared" si="1722"/>
        <v>1.1967884475280069E-5</v>
      </c>
      <c r="BB1389" s="13">
        <f t="shared" si="1723"/>
        <v>1.2995626554594755E-6</v>
      </c>
      <c r="BC1389" s="13">
        <f t="shared" si="1724"/>
        <v>1.1289300787976471E-7</v>
      </c>
      <c r="BD1389" s="13">
        <f t="shared" si="1725"/>
        <v>1.7830165773696636E-6</v>
      </c>
      <c r="BE1389" s="13">
        <f t="shared" si="1726"/>
        <v>2.1755922522920288E-6</v>
      </c>
      <c r="BF1389" s="13">
        <f t="shared" si="1727"/>
        <v>1.3273016382202135E-6</v>
      </c>
      <c r="BG1389" s="13">
        <f t="shared" si="1728"/>
        <v>5.3984675880511614E-7</v>
      </c>
      <c r="BH1389" s="13">
        <f t="shared" si="1729"/>
        <v>1.6467687973125831E-7</v>
      </c>
      <c r="BI1389" s="13">
        <f t="shared" si="1730"/>
        <v>4.0186922345217585E-8</v>
      </c>
      <c r="BJ1389" s="14">
        <f t="shared" si="1731"/>
        <v>0.56113808675936316</v>
      </c>
      <c r="BK1389" s="14">
        <f t="shared" si="1732"/>
        <v>0.3071293755417806</v>
      </c>
      <c r="BL1389" s="14">
        <f t="shared" si="1733"/>
        <v>0.12922433878882511</v>
      </c>
      <c r="BM1389" s="14">
        <f t="shared" si="1734"/>
        <v>0.23054558376220693</v>
      </c>
      <c r="BN1389" s="14">
        <f t="shared" si="1735"/>
        <v>0.76917666958520703</v>
      </c>
    </row>
    <row r="1390" spans="1:66" x14ac:dyDescent="0.25">
      <c r="A1390" t="s">
        <v>91</v>
      </c>
      <c r="B1390" t="s">
        <v>129</v>
      </c>
      <c r="C1390" t="s">
        <v>94</v>
      </c>
      <c r="D1390" s="7" t="s">
        <v>510</v>
      </c>
      <c r="E1390" s="10">
        <f>VLOOKUP(A1390,home!$A$2:$E$405,3,FALSE)</f>
        <v>1.375</v>
      </c>
      <c r="F1390" s="10">
        <f>VLOOKUP(B1390,home!$B$2:$E$405,3,FALSE)</f>
        <v>1.31</v>
      </c>
      <c r="G1390" s="10">
        <f>VLOOKUP(C1390,away!$B$2:$E$405,4,FALSE)</f>
        <v>1.31</v>
      </c>
      <c r="H1390" s="10">
        <f>VLOOKUP(A1390,away!$A$2:$E$405,3,FALSE)</f>
        <v>1.1442307692307701</v>
      </c>
      <c r="I1390" s="10">
        <f>VLOOKUP(C1390,away!$B$2:$E$405,3,FALSE)</f>
        <v>0.87</v>
      </c>
      <c r="J1390" s="10">
        <f>VLOOKUP(B1390,home!$B$2:$E$405,4,FALSE)</f>
        <v>1.4</v>
      </c>
      <c r="K1390" s="12">
        <f t="shared" si="1680"/>
        <v>2.3596375000000003</v>
      </c>
      <c r="L1390" s="12">
        <f t="shared" si="1681"/>
        <v>1.3936730769230778</v>
      </c>
      <c r="M1390" s="13">
        <f t="shared" si="1682"/>
        <v>2.3440017283496165E-2</v>
      </c>
      <c r="N1390" s="13">
        <f t="shared" si="1683"/>
        <v>5.5309943782785677E-2</v>
      </c>
      <c r="O1390" s="13">
        <f t="shared" si="1684"/>
        <v>3.2667721010620224E-2</v>
      </c>
      <c r="P1390" s="13">
        <f t="shared" si="1685"/>
        <v>7.7083979536197375E-2</v>
      </c>
      <c r="Q1390" s="13">
        <f t="shared" si="1686"/>
        <v>6.5255708736376497E-2</v>
      </c>
      <c r="R1390" s="13">
        <f t="shared" si="1687"/>
        <v>2.2764061628467891E-2</v>
      </c>
      <c r="S1390" s="13">
        <f t="shared" si="1688"/>
        <v>6.3373885663904242E-2</v>
      </c>
      <c r="T1390" s="13">
        <f t="shared" si="1689"/>
        <v>9.0945124381422007E-2</v>
      </c>
      <c r="U1390" s="13">
        <f t="shared" si="1690"/>
        <v>5.3714933470843905E-2</v>
      </c>
      <c r="V1390" s="13">
        <f t="shared" si="1691"/>
        <v>2.3156559080437091E-2</v>
      </c>
      <c r="W1390" s="13">
        <f t="shared" si="1692"/>
        <v>5.1326605807810531E-2</v>
      </c>
      <c r="X1390" s="13">
        <f t="shared" si="1693"/>
        <v>7.1532508644189224E-2</v>
      </c>
      <c r="Y1390" s="13">
        <f t="shared" si="1694"/>
        <v>4.9846465711086946E-2</v>
      </c>
      <c r="Z1390" s="13">
        <f t="shared" si="1695"/>
        <v>1.0575219937671142E-2</v>
      </c>
      <c r="AA1390" s="13">
        <f t="shared" si="1696"/>
        <v>2.4953685535676493E-2</v>
      </c>
      <c r="AB1390" s="13">
        <f t="shared" si="1697"/>
        <v>2.9440826076594932E-2</v>
      </c>
      <c r="AC1390" s="13">
        <f t="shared" si="1698"/>
        <v>4.7594880815797075E-3</v>
      </c>
      <c r="AD1390" s="13">
        <f t="shared" si="1699"/>
        <v>3.027804595295688E-2</v>
      </c>
      <c r="AE1390" s="13">
        <f t="shared" si="1700"/>
        <v>4.219769746647576E-2</v>
      </c>
      <c r="AF1390" s="13">
        <f t="shared" si="1701"/>
        <v>2.9404897433586229E-2</v>
      </c>
      <c r="AG1390" s="13">
        <f t="shared" si="1702"/>
        <v>1.3660271294291218E-2</v>
      </c>
      <c r="AH1390" s="13">
        <f t="shared" si="1703"/>
        <v>3.6845998274181039E-3</v>
      </c>
      <c r="AI1390" s="13">
        <f t="shared" si="1704"/>
        <v>8.6943199252692855E-3</v>
      </c>
      <c r="AJ1390" s="13">
        <f t="shared" si="1705"/>
        <v>1.0257721666331307E-2</v>
      </c>
      <c r="AK1390" s="13">
        <f t="shared" si="1706"/>
        <v>8.0681682361459471E-3</v>
      </c>
      <c r="AL1390" s="13">
        <f t="shared" si="1707"/>
        <v>6.2607510471689165E-4</v>
      </c>
      <c r="AM1390" s="13">
        <f t="shared" si="1708"/>
        <v>1.4289042531464053E-2</v>
      </c>
      <c r="AN1390" s="13">
        <f t="shared" si="1709"/>
        <v>1.9914253871110232E-2</v>
      </c>
      <c r="AO1390" s="13">
        <f t="shared" si="1710"/>
        <v>1.3876979733588762E-2</v>
      </c>
      <c r="AP1390" s="13">
        <f t="shared" si="1711"/>
        <v>6.4466576812366172E-3</v>
      </c>
      <c r="AQ1390" s="13">
        <f t="shared" si="1712"/>
        <v>2.2461333116197066E-3</v>
      </c>
      <c r="AR1390" s="13">
        <f t="shared" si="1713"/>
        <v>1.0270255157416059E-3</v>
      </c>
      <c r="AS1390" s="13">
        <f t="shared" si="1714"/>
        <v>2.4234079204007337E-3</v>
      </c>
      <c r="AT1390" s="13">
        <f t="shared" si="1715"/>
        <v>2.859182103387294E-3</v>
      </c>
      <c r="AU1390" s="13">
        <f t="shared" si="1716"/>
        <v>2.248877770160512E-3</v>
      </c>
      <c r="AV1390" s="13">
        <f t="shared" si="1717"/>
        <v>1.3266340798467812E-3</v>
      </c>
      <c r="AW1390" s="13">
        <f t="shared" si="1718"/>
        <v>5.7191321785343056E-5</v>
      </c>
      <c r="AX1390" s="13">
        <f t="shared" si="1719"/>
        <v>5.6194934327229206E-3</v>
      </c>
      <c r="AY1390" s="13">
        <f t="shared" si="1720"/>
        <v>7.8317367031319821E-3</v>
      </c>
      <c r="AZ1390" s="13">
        <f t="shared" si="1721"/>
        <v>5.4574402943526777E-3</v>
      </c>
      <c r="BA1390" s="13">
        <f t="shared" si="1722"/>
        <v>2.5352958690514956E-3</v>
      </c>
      <c r="BB1390" s="13">
        <f t="shared" si="1723"/>
        <v>8.8334339868284127E-4</v>
      </c>
      <c r="BC1390" s="13">
        <f t="shared" si="1724"/>
        <v>2.4621838248440085E-4</v>
      </c>
      <c r="BD1390" s="13">
        <f t="shared" si="1725"/>
        <v>2.3855630176701926E-4</v>
      </c>
      <c r="BE1390" s="13">
        <f t="shared" si="1726"/>
        <v>5.6290639551077491E-4</v>
      </c>
      <c r="BF1390" s="13">
        <f t="shared" si="1727"/>
        <v>6.6412751991852829E-4</v>
      </c>
      <c r="BG1390" s="13">
        <f t="shared" si="1728"/>
        <v>5.2236673359391881E-4</v>
      </c>
      <c r="BH1390" s="13">
        <f t="shared" si="1729"/>
        <v>3.0814903333518012E-4</v>
      </c>
      <c r="BI1390" s="13">
        <f t="shared" si="1730"/>
        <v>1.4542400292928817E-4</v>
      </c>
      <c r="BJ1390" s="14">
        <f t="shared" si="1731"/>
        <v>0.57910386442042672</v>
      </c>
      <c r="BK1390" s="14">
        <f t="shared" si="1732"/>
        <v>0.20027174145346344</v>
      </c>
      <c r="BL1390" s="14">
        <f t="shared" si="1733"/>
        <v>0.20657269475395976</v>
      </c>
      <c r="BM1390" s="14">
        <f t="shared" si="1734"/>
        <v>0.71222754320623083</v>
      </c>
      <c r="BN1390" s="14">
        <f t="shared" si="1735"/>
        <v>0.27652143197794382</v>
      </c>
    </row>
    <row r="1391" spans="1:66" x14ac:dyDescent="0.25">
      <c r="A1391" t="s">
        <v>91</v>
      </c>
      <c r="B1391" t="s">
        <v>105</v>
      </c>
      <c r="C1391" t="s">
        <v>95</v>
      </c>
      <c r="D1391" s="7" t="s">
        <v>510</v>
      </c>
      <c r="E1391" s="10">
        <f>VLOOKUP(A1391,home!$A$2:$E$405,3,FALSE)</f>
        <v>1.375</v>
      </c>
      <c r="F1391" s="10">
        <f>VLOOKUP(B1391,home!$B$2:$E$405,3,FALSE)</f>
        <v>1.02</v>
      </c>
      <c r="G1391" s="10">
        <f>VLOOKUP(C1391,away!$B$2:$E$405,4,FALSE)</f>
        <v>0.87</v>
      </c>
      <c r="H1391" s="10">
        <f>VLOOKUP(A1391,away!$A$2:$E$405,3,FALSE)</f>
        <v>1.1442307692307701</v>
      </c>
      <c r="I1391" s="10">
        <f>VLOOKUP(C1391,away!$B$2:$E$405,3,FALSE)</f>
        <v>0.57999999999999996</v>
      </c>
      <c r="J1391" s="10">
        <f>VLOOKUP(B1391,home!$B$2:$E$405,4,FALSE)</f>
        <v>0.52</v>
      </c>
      <c r="K1391" s="12">
        <f t="shared" si="1680"/>
        <v>1.220175</v>
      </c>
      <c r="L1391" s="12">
        <f t="shared" si="1681"/>
        <v>0.34510000000000024</v>
      </c>
      <c r="M1391" s="13">
        <f t="shared" si="1682"/>
        <v>0.20903052187507606</v>
      </c>
      <c r="N1391" s="13">
        <f t="shared" si="1683"/>
        <v>0.25505381702892088</v>
      </c>
      <c r="O1391" s="13">
        <f t="shared" si="1684"/>
        <v>7.2136433099088793E-2</v>
      </c>
      <c r="P1391" s="13">
        <f t="shared" si="1685"/>
        <v>8.8019072256680653E-2</v>
      </c>
      <c r="Q1391" s="13">
        <f t="shared" si="1686"/>
        <v>0.15560514559663183</v>
      </c>
      <c r="R1391" s="13">
        <f t="shared" si="1687"/>
        <v>1.2447141531247777E-2</v>
      </c>
      <c r="S1391" s="13">
        <f t="shared" si="1688"/>
        <v>9.2658203828683734E-3</v>
      </c>
      <c r="T1391" s="13">
        <f t="shared" si="1689"/>
        <v>5.3699335745397682E-2</v>
      </c>
      <c r="U1391" s="13">
        <f t="shared" si="1690"/>
        <v>1.5187690917890254E-2</v>
      </c>
      <c r="V1391" s="13">
        <f t="shared" si="1691"/>
        <v>4.335193128103868E-4</v>
      </c>
      <c r="W1391" s="13">
        <f t="shared" si="1692"/>
        <v>6.3288502842790056E-2</v>
      </c>
      <c r="X1391" s="13">
        <f t="shared" si="1693"/>
        <v>2.1840862331046863E-2</v>
      </c>
      <c r="Y1391" s="13">
        <f t="shared" si="1694"/>
        <v>3.7686407952221375E-3</v>
      </c>
      <c r="Z1391" s="13">
        <f t="shared" si="1695"/>
        <v>1.4318361808112034E-3</v>
      </c>
      <c r="AA1391" s="13">
        <f t="shared" si="1696"/>
        <v>1.7470907119213099E-3</v>
      </c>
      <c r="AB1391" s="13">
        <f t="shared" si="1697"/>
        <v>1.0658782047092924E-3</v>
      </c>
      <c r="AC1391" s="13">
        <f t="shared" si="1698"/>
        <v>1.1409209339572116E-5</v>
      </c>
      <c r="AD1391" s="13">
        <f t="shared" si="1699"/>
        <v>1.9305762239050357E-2</v>
      </c>
      <c r="AE1391" s="13">
        <f t="shared" si="1700"/>
        <v>6.6624185486962818E-3</v>
      </c>
      <c r="AF1391" s="13">
        <f t="shared" si="1701"/>
        <v>1.1496003205775441E-3</v>
      </c>
      <c r="AG1391" s="13">
        <f t="shared" si="1702"/>
        <v>1.3224235687710355E-4</v>
      </c>
      <c r="AH1391" s="13">
        <f t="shared" si="1703"/>
        <v>1.2353166649948664E-4</v>
      </c>
      <c r="AI1391" s="13">
        <f t="shared" si="1704"/>
        <v>1.5073025117101112E-4</v>
      </c>
      <c r="AJ1391" s="13">
        <f t="shared" si="1705"/>
        <v>9.1958642111294274E-5</v>
      </c>
      <c r="AK1391" s="13">
        <f t="shared" si="1706"/>
        <v>3.7401878712716146E-5</v>
      </c>
      <c r="AL1391" s="13">
        <f t="shared" si="1707"/>
        <v>1.9216868660961491E-7</v>
      </c>
      <c r="AM1391" s="13">
        <f t="shared" si="1708"/>
        <v>4.7112816880066494E-3</v>
      </c>
      <c r="AN1391" s="13">
        <f t="shared" si="1709"/>
        <v>1.6258633105310958E-3</v>
      </c>
      <c r="AO1391" s="13">
        <f t="shared" si="1710"/>
        <v>2.8054271423214071E-4</v>
      </c>
      <c r="AP1391" s="13">
        <f t="shared" si="1711"/>
        <v>3.2271763560503931E-5</v>
      </c>
      <c r="AQ1391" s="13">
        <f t="shared" si="1712"/>
        <v>2.7842464011824789E-6</v>
      </c>
      <c r="AR1391" s="13">
        <f t="shared" si="1713"/>
        <v>8.5261556217945792E-6</v>
      </c>
      <c r="AS1391" s="13">
        <f t="shared" si="1714"/>
        <v>1.0403401935823198E-5</v>
      </c>
      <c r="AT1391" s="13">
        <f t="shared" si="1715"/>
        <v>6.3469854785215381E-6</v>
      </c>
      <c r="AU1391" s="13">
        <f t="shared" si="1716"/>
        <v>2.5814776687516715E-6</v>
      </c>
      <c r="AV1391" s="13">
        <f t="shared" si="1717"/>
        <v>7.8746362861726834E-7</v>
      </c>
      <c r="AW1391" s="13">
        <f t="shared" si="1718"/>
        <v>2.247745842254424E-9</v>
      </c>
      <c r="AX1391" s="13">
        <f t="shared" si="1719"/>
        <v>9.5809802227725166E-4</v>
      </c>
      <c r="AY1391" s="13">
        <f t="shared" si="1720"/>
        <v>3.3063962748787972E-4</v>
      </c>
      <c r="AZ1391" s="13">
        <f t="shared" si="1721"/>
        <v>5.7051867723033678E-5</v>
      </c>
      <c r="BA1391" s="13">
        <f t="shared" si="1722"/>
        <v>6.5628665170729768E-6</v>
      </c>
      <c r="BB1391" s="13">
        <f t="shared" si="1723"/>
        <v>5.6621130876047149E-7</v>
      </c>
      <c r="BC1391" s="13">
        <f t="shared" si="1724"/>
        <v>3.907990453064779E-8</v>
      </c>
      <c r="BD1391" s="13">
        <f t="shared" si="1725"/>
        <v>4.9039605084688468E-7</v>
      </c>
      <c r="BE1391" s="13">
        <f t="shared" si="1726"/>
        <v>5.983690013420974E-7</v>
      </c>
      <c r="BF1391" s="13">
        <f t="shared" si="1727"/>
        <v>3.6505744810629694E-7</v>
      </c>
      <c r="BG1391" s="13">
        <f t="shared" si="1728"/>
        <v>1.4847799058103356E-7</v>
      </c>
      <c r="BH1391" s="13">
        <f t="shared" si="1729"/>
        <v>4.5292283039303196E-8</v>
      </c>
      <c r="BI1391" s="13">
        <f t="shared" si="1730"/>
        <v>1.1052902291496345E-8</v>
      </c>
      <c r="BJ1391" s="14">
        <f t="shared" si="1731"/>
        <v>0.5885120292031607</v>
      </c>
      <c r="BK1391" s="14">
        <f t="shared" si="1732"/>
        <v>0.30709117483294951</v>
      </c>
      <c r="BL1391" s="14">
        <f t="shared" si="1733"/>
        <v>0.10301816103336167</v>
      </c>
      <c r="BM1391" s="14">
        <f t="shared" si="1734"/>
        <v>0.20743043248289514</v>
      </c>
      <c r="BN1391" s="14">
        <f t="shared" si="1735"/>
        <v>0.79229213138764598</v>
      </c>
    </row>
    <row r="1392" spans="1:66" x14ac:dyDescent="0.25">
      <c r="A1392" t="s">
        <v>91</v>
      </c>
      <c r="B1392" t="s">
        <v>108</v>
      </c>
      <c r="C1392" t="s">
        <v>113</v>
      </c>
      <c r="D1392" s="7" t="s">
        <v>510</v>
      </c>
      <c r="E1392" s="10">
        <f>VLOOKUP(A1392,home!$A$2:$E$405,3,FALSE)</f>
        <v>1.375</v>
      </c>
      <c r="F1392" s="10">
        <f>VLOOKUP(B1392,home!$B$2:$E$405,3,FALSE)</f>
        <v>1.1599999999999999</v>
      </c>
      <c r="G1392" s="10">
        <f>VLOOKUP(C1392,away!$B$2:$E$405,4,FALSE)</f>
        <v>1.31</v>
      </c>
      <c r="H1392" s="10">
        <f>VLOOKUP(A1392,away!$A$2:$E$405,3,FALSE)</f>
        <v>1.1442307692307701</v>
      </c>
      <c r="I1392" s="10">
        <f>VLOOKUP(C1392,away!$B$2:$E$405,3,FALSE)</f>
        <v>0.28999999999999998</v>
      </c>
      <c r="J1392" s="10">
        <f>VLOOKUP(B1392,home!$B$2:$E$405,4,FALSE)</f>
        <v>0.52</v>
      </c>
      <c r="K1392" s="12">
        <f t="shared" si="1680"/>
        <v>2.0894500000000003</v>
      </c>
      <c r="L1392" s="12">
        <f t="shared" si="1681"/>
        <v>0.17255000000000012</v>
      </c>
      <c r="M1392" s="13">
        <f t="shared" si="1682"/>
        <v>0.10414199234716051</v>
      </c>
      <c r="N1392" s="13">
        <f t="shared" si="1683"/>
        <v>0.21759948590977454</v>
      </c>
      <c r="O1392" s="13">
        <f t="shared" si="1684"/>
        <v>1.7969700779502561E-2</v>
      </c>
      <c r="P1392" s="13">
        <f t="shared" si="1685"/>
        <v>3.7546791293731625E-2</v>
      </c>
      <c r="Q1392" s="13">
        <f t="shared" si="1686"/>
        <v>0.22733162291708928</v>
      </c>
      <c r="R1392" s="13">
        <f t="shared" si="1687"/>
        <v>1.5503359347515842E-3</v>
      </c>
      <c r="S1392" s="13">
        <f t="shared" si="1688"/>
        <v>3.3842293216255121E-3</v>
      </c>
      <c r="T1392" s="13">
        <f t="shared" si="1689"/>
        <v>3.9226071534343786E-2</v>
      </c>
      <c r="U1392" s="13">
        <f t="shared" si="1690"/>
        <v>3.2393494188666981E-3</v>
      </c>
      <c r="V1392" s="13">
        <f t="shared" si="1691"/>
        <v>1.3557019514666145E-4</v>
      </c>
      <c r="W1392" s="13">
        <f t="shared" si="1692"/>
        <v>0.15833268650137075</v>
      </c>
      <c r="X1392" s="13">
        <f t="shared" si="1693"/>
        <v>2.7320305055811542E-2</v>
      </c>
      <c r="Y1392" s="13">
        <f t="shared" si="1694"/>
        <v>2.3570593186901423E-3</v>
      </c>
      <c r="Z1392" s="13">
        <f t="shared" si="1695"/>
        <v>8.9170155180462029E-5</v>
      </c>
      <c r="AA1392" s="13">
        <f t="shared" si="1696"/>
        <v>1.8631658074181641E-4</v>
      </c>
      <c r="AB1392" s="13">
        <f t="shared" si="1697"/>
        <v>1.9464958981549419E-4</v>
      </c>
      <c r="AC1392" s="13">
        <f t="shared" si="1698"/>
        <v>3.0548591087623793E-6</v>
      </c>
      <c r="AD1392" s="13">
        <f t="shared" si="1699"/>
        <v>8.2707057952572272E-2</v>
      </c>
      <c r="AE1392" s="13">
        <f t="shared" si="1700"/>
        <v>1.4271102849716357E-2</v>
      </c>
      <c r="AF1392" s="13">
        <f t="shared" si="1701"/>
        <v>1.2312393983592794E-3</v>
      </c>
      <c r="AG1392" s="13">
        <f t="shared" si="1702"/>
        <v>7.0816786062297943E-5</v>
      </c>
      <c r="AH1392" s="13">
        <f t="shared" si="1703"/>
        <v>3.8465775690971826E-6</v>
      </c>
      <c r="AI1392" s="13">
        <f t="shared" si="1704"/>
        <v>8.0372315017501084E-6</v>
      </c>
      <c r="AJ1392" s="13">
        <f t="shared" si="1705"/>
        <v>8.3966966806658842E-6</v>
      </c>
      <c r="AK1392" s="13">
        <f t="shared" si="1706"/>
        <v>5.8481592931391114E-6</v>
      </c>
      <c r="AL1392" s="13">
        <f t="shared" si="1707"/>
        <v>4.4055295967874186E-8</v>
      </c>
      <c r="AM1392" s="13">
        <f t="shared" si="1708"/>
        <v>3.4562452447800436E-2</v>
      </c>
      <c r="AN1392" s="13">
        <f t="shared" si="1709"/>
        <v>5.9637511698679693E-3</v>
      </c>
      <c r="AO1392" s="13">
        <f t="shared" si="1710"/>
        <v>5.1452263218035939E-4</v>
      </c>
      <c r="AP1392" s="13">
        <f t="shared" si="1711"/>
        <v>2.9593626727573694E-5</v>
      </c>
      <c r="AQ1392" s="13">
        <f t="shared" si="1712"/>
        <v>1.2765950729607108E-6</v>
      </c>
      <c r="AR1392" s="13">
        <f t="shared" si="1713"/>
        <v>1.3274539190954393E-7</v>
      </c>
      <c r="AS1392" s="13">
        <f t="shared" si="1714"/>
        <v>2.773648591253966E-7</v>
      </c>
      <c r="AT1392" s="13">
        <f t="shared" si="1715"/>
        <v>2.8977000244978004E-7</v>
      </c>
      <c r="AU1392" s="13">
        <f t="shared" si="1716"/>
        <v>2.0181997720623099E-7</v>
      </c>
      <c r="AV1392" s="13">
        <f t="shared" si="1717"/>
        <v>1.0542318784338984E-7</v>
      </c>
      <c r="AW1392" s="13">
        <f t="shared" si="1718"/>
        <v>4.412071777644695E-10</v>
      </c>
      <c r="AX1392" s="13">
        <f t="shared" si="1719"/>
        <v>1.2036086044509439E-2</v>
      </c>
      <c r="AY1392" s="13">
        <f t="shared" si="1720"/>
        <v>2.0768266469801053E-3</v>
      </c>
      <c r="AZ1392" s="13">
        <f t="shared" si="1721"/>
        <v>1.7917821896820869E-4</v>
      </c>
      <c r="BA1392" s="13">
        <f t="shared" si="1722"/>
        <v>1.0305733894321479E-5</v>
      </c>
      <c r="BB1392" s="13">
        <f t="shared" si="1723"/>
        <v>4.4456359586629302E-7</v>
      </c>
      <c r="BC1392" s="13">
        <f t="shared" si="1724"/>
        <v>1.5341889693345791E-8</v>
      </c>
      <c r="BD1392" s="13">
        <f t="shared" si="1725"/>
        <v>3.8175362289986354E-9</v>
      </c>
      <c r="BE1392" s="13">
        <f t="shared" si="1726"/>
        <v>7.9765510736811991E-9</v>
      </c>
      <c r="BF1392" s="13">
        <f t="shared" si="1727"/>
        <v>8.3333023204515936E-9</v>
      </c>
      <c r="BG1392" s="13">
        <f t="shared" si="1728"/>
        <v>5.8040061778225281E-9</v>
      </c>
      <c r="BH1392" s="13">
        <f t="shared" si="1729"/>
        <v>3.0317951770628205E-9</v>
      </c>
      <c r="BI1392" s="13">
        <f t="shared" si="1730"/>
        <v>1.2669568865427822E-9</v>
      </c>
      <c r="BJ1392" s="14">
        <f t="shared" si="1731"/>
        <v>0.82582190124527677</v>
      </c>
      <c r="BK1392" s="14">
        <f t="shared" si="1732"/>
        <v>0.14728850871904914</v>
      </c>
      <c r="BL1392" s="14">
        <f t="shared" si="1733"/>
        <v>2.3167518322289204E-2</v>
      </c>
      <c r="BM1392" s="14">
        <f t="shared" si="1734"/>
        <v>0.38815034305401308</v>
      </c>
      <c r="BN1392" s="14">
        <f t="shared" si="1735"/>
        <v>0.6061399291820101</v>
      </c>
    </row>
    <row r="1393" spans="1:66" x14ac:dyDescent="0.25">
      <c r="A1393" t="s">
        <v>91</v>
      </c>
      <c r="B1393" t="s">
        <v>84</v>
      </c>
      <c r="C1393" t="s">
        <v>109</v>
      </c>
      <c r="D1393" s="7" t="s">
        <v>510</v>
      </c>
      <c r="E1393" s="10">
        <f>VLOOKUP(A1393,home!$A$2:$E$405,3,FALSE)</f>
        <v>1.375</v>
      </c>
      <c r="F1393" s="10">
        <f>VLOOKUP(B1393,home!$B$2:$E$405,3,FALSE)</f>
        <v>1.02</v>
      </c>
      <c r="G1393" s="10">
        <f>VLOOKUP(C1393,away!$B$2:$E$405,4,FALSE)</f>
        <v>1.02</v>
      </c>
      <c r="H1393" s="10">
        <f>VLOOKUP(A1393,away!$A$2:$E$405,3,FALSE)</f>
        <v>1.1442307692307701</v>
      </c>
      <c r="I1393" s="10">
        <f>VLOOKUP(C1393,away!$B$2:$E$405,3,FALSE)</f>
        <v>0.28999999999999998</v>
      </c>
      <c r="J1393" s="10">
        <f>VLOOKUP(B1393,home!$B$2:$E$405,4,FALSE)</f>
        <v>1.22</v>
      </c>
      <c r="K1393" s="12">
        <f t="shared" si="1680"/>
        <v>1.4305500000000002</v>
      </c>
      <c r="L1393" s="12">
        <f t="shared" si="1681"/>
        <v>0.4048288461538464</v>
      </c>
      <c r="M1393" s="13">
        <f t="shared" si="1682"/>
        <v>0.15955304425964156</v>
      </c>
      <c r="N1393" s="13">
        <f t="shared" si="1683"/>
        <v>0.2282486074656303</v>
      </c>
      <c r="O1393" s="13">
        <f t="shared" si="1684"/>
        <v>6.4591674807964267E-2</v>
      </c>
      <c r="P1393" s="13">
        <f t="shared" si="1685"/>
        <v>9.240162039653331E-2</v>
      </c>
      <c r="Q1393" s="13">
        <f t="shared" si="1686"/>
        <v>0.16326052270497876</v>
      </c>
      <c r="R1393" s="13">
        <f t="shared" si="1687"/>
        <v>1.3074286591826322E-2</v>
      </c>
      <c r="S1393" s="13">
        <f t="shared" si="1688"/>
        <v>1.3378089229703148E-2</v>
      </c>
      <c r="T1393" s="13">
        <f t="shared" si="1689"/>
        <v>6.6092569029130382E-2</v>
      </c>
      <c r="U1393" s="13">
        <f t="shared" si="1690"/>
        <v>1.8703420683937148E-2</v>
      </c>
      <c r="V1393" s="13">
        <f t="shared" si="1691"/>
        <v>8.6084720000869394E-4</v>
      </c>
      <c r="W1393" s="13">
        <f t="shared" si="1692"/>
        <v>7.7850780251869117E-2</v>
      </c>
      <c r="X1393" s="13">
        <f t="shared" si="1693"/>
        <v>3.151624154154082E-2</v>
      </c>
      <c r="Y1393" s="13">
        <f t="shared" si="1694"/>
        <v>6.3793418491839456E-3</v>
      </c>
      <c r="Z1393" s="13">
        <f t="shared" si="1695"/>
        <v>1.7642827850845851E-3</v>
      </c>
      <c r="AA1393" s="13">
        <f t="shared" si="1696"/>
        <v>2.5238947382027537E-3</v>
      </c>
      <c r="AB1393" s="13">
        <f t="shared" si="1697"/>
        <v>1.8052788088679754E-3</v>
      </c>
      <c r="AC1393" s="13">
        <f t="shared" si="1698"/>
        <v>3.1158789763194718E-5</v>
      </c>
      <c r="AD1393" s="13">
        <f t="shared" si="1699"/>
        <v>2.7842358422327861E-2</v>
      </c>
      <c r="AE1393" s="13">
        <f t="shared" si="1700"/>
        <v>1.1271389834312815E-2</v>
      </c>
      <c r="AF1393" s="13">
        <f t="shared" si="1701"/>
        <v>2.2814918705875253E-3</v>
      </c>
      <c r="AG1393" s="13">
        <f t="shared" si="1702"/>
        <v>3.0787124049310951E-4</v>
      </c>
      <c r="AH1393" s="13">
        <f t="shared" si="1703"/>
        <v>1.7855814104372175E-4</v>
      </c>
      <c r="AI1393" s="13">
        <f t="shared" si="1704"/>
        <v>2.5543634867009627E-4</v>
      </c>
      <c r="AJ1393" s="13">
        <f t="shared" si="1705"/>
        <v>1.8270723429500316E-4</v>
      </c>
      <c r="AK1393" s="13">
        <f t="shared" si="1706"/>
        <v>8.712394467357225E-5</v>
      </c>
      <c r="AL1393" s="13">
        <f t="shared" si="1707"/>
        <v>7.2179698659434967E-7</v>
      </c>
      <c r="AM1393" s="13">
        <f t="shared" si="1708"/>
        <v>7.9659771682122158E-3</v>
      </c>
      <c r="AN1393" s="13">
        <f t="shared" si="1709"/>
        <v>3.2248573454952355E-3</v>
      </c>
      <c r="AO1393" s="13">
        <f t="shared" si="1710"/>
        <v>6.5275763909379602E-4</v>
      </c>
      <c r="AP1393" s="13">
        <f t="shared" si="1711"/>
        <v>8.8085040617483465E-5</v>
      </c>
      <c r="AQ1393" s="13">
        <f t="shared" si="1712"/>
        <v>8.9148413391476301E-6</v>
      </c>
      <c r="AR1393" s="13">
        <f t="shared" si="1713"/>
        <v>1.4457097242021138E-5</v>
      </c>
      <c r="AS1393" s="13">
        <f t="shared" si="1714"/>
        <v>2.0681600459573347E-5</v>
      </c>
      <c r="AT1393" s="13">
        <f t="shared" si="1715"/>
        <v>1.479303176872133E-5</v>
      </c>
      <c r="AU1393" s="13">
        <f t="shared" si="1716"/>
        <v>7.054057198914765E-6</v>
      </c>
      <c r="AV1393" s="13">
        <f t="shared" si="1717"/>
        <v>2.5227953814768811E-6</v>
      </c>
      <c r="AW1393" s="13">
        <f t="shared" si="1718"/>
        <v>1.161146603628695E-8</v>
      </c>
      <c r="AX1393" s="13">
        <f t="shared" si="1719"/>
        <v>1.8992881063309949E-3</v>
      </c>
      <c r="AY1393" s="13">
        <f t="shared" si="1720"/>
        <v>7.6888661259970044E-4</v>
      </c>
      <c r="AZ1393" s="13">
        <f t="shared" si="1721"/>
        <v>1.556337401009381E-4</v>
      </c>
      <c r="BA1393" s="13">
        <f t="shared" si="1722"/>
        <v>2.1001675809223464E-5</v>
      </c>
      <c r="BB1393" s="13">
        <f t="shared" si="1723"/>
        <v>2.1255210462862706E-6</v>
      </c>
      <c r="BC1393" s="13">
        <f t="shared" si="1724"/>
        <v>1.7209444652875757E-7</v>
      </c>
      <c r="BD1393" s="13">
        <f t="shared" si="1725"/>
        <v>9.7544166587022795E-7</v>
      </c>
      <c r="BE1393" s="13">
        <f t="shared" si="1726"/>
        <v>1.3954180751106552E-6</v>
      </c>
      <c r="BF1393" s="13">
        <f t="shared" si="1727"/>
        <v>9.9810766367477416E-7</v>
      </c>
      <c r="BG1393" s="13">
        <f t="shared" si="1728"/>
        <v>4.7594763942331603E-7</v>
      </c>
      <c r="BH1393" s="13">
        <f t="shared" si="1729"/>
        <v>1.702167238942563E-7</v>
      </c>
      <c r="BI1393" s="13">
        <f t="shared" si="1730"/>
        <v>4.8700706873385617E-8</v>
      </c>
      <c r="BJ1393" s="14">
        <f t="shared" si="1731"/>
        <v>0.62983887399514649</v>
      </c>
      <c r="BK1393" s="14">
        <f t="shared" si="1732"/>
        <v>0.26699436828523615</v>
      </c>
      <c r="BL1393" s="14">
        <f t="shared" si="1733"/>
        <v>0.10146595371400643</v>
      </c>
      <c r="BM1393" s="14">
        <f t="shared" si="1734"/>
        <v>0.27816484755176502</v>
      </c>
      <c r="BN1393" s="14">
        <f t="shared" si="1735"/>
        <v>0.7211297562265746</v>
      </c>
    </row>
    <row r="1394" spans="1:66" x14ac:dyDescent="0.25">
      <c r="A1394" t="s">
        <v>91</v>
      </c>
      <c r="B1394" t="s">
        <v>371</v>
      </c>
      <c r="C1394" t="s">
        <v>92</v>
      </c>
      <c r="D1394" s="7" t="s">
        <v>510</v>
      </c>
      <c r="E1394" s="10">
        <f>VLOOKUP(A1394,home!$A$2:$E$405,3,FALSE)</f>
        <v>1.375</v>
      </c>
      <c r="F1394" s="10">
        <f>VLOOKUP(B1394,home!$B$2:$E$405,3,FALSE)</f>
        <v>0.73</v>
      </c>
      <c r="G1394" s="10">
        <f>VLOOKUP(C1394,away!$B$2:$E$405,4,FALSE)</f>
        <v>1.31</v>
      </c>
      <c r="H1394" s="10">
        <f>VLOOKUP(A1394,away!$A$2:$E$405,3,FALSE)</f>
        <v>1.1442307692307701</v>
      </c>
      <c r="I1394" s="10">
        <f>VLOOKUP(C1394,away!$B$2:$E$405,3,FALSE)</f>
        <v>1.31</v>
      </c>
      <c r="J1394" s="10">
        <f>VLOOKUP(B1394,home!$B$2:$E$405,4,FALSE)</f>
        <v>1.22</v>
      </c>
      <c r="K1394" s="12">
        <f t="shared" si="1680"/>
        <v>1.3149124999999999</v>
      </c>
      <c r="L1394" s="12">
        <f t="shared" si="1681"/>
        <v>1.8287096153846165</v>
      </c>
      <c r="M1394" s="13">
        <f t="shared" si="1682"/>
        <v>4.312630620038977E-2</v>
      </c>
      <c r="N1394" s="13">
        <f t="shared" si="1683"/>
        <v>5.6707319101720013E-2</v>
      </c>
      <c r="O1394" s="13">
        <f t="shared" si="1684"/>
        <v>7.8865490824673964E-2</v>
      </c>
      <c r="P1394" s="13">
        <f t="shared" si="1685"/>
        <v>0.10370121970399911</v>
      </c>
      <c r="Q1394" s="13">
        <f t="shared" si="1686"/>
        <v>3.728258136417021E-2</v>
      </c>
      <c r="R1394" s="13">
        <f t="shared" si="1687"/>
        <v>7.2111040696554288E-2</v>
      </c>
      <c r="S1394" s="13">
        <f t="shared" si="1688"/>
        <v>6.2339810173679483E-2</v>
      </c>
      <c r="T1394" s="13">
        <f t="shared" si="1689"/>
        <v>6.817901502701737E-2</v>
      </c>
      <c r="U1394" s="13">
        <f t="shared" si="1690"/>
        <v>9.4819708799907948E-2</v>
      </c>
      <c r="V1394" s="13">
        <f t="shared" si="1691"/>
        <v>1.6655764378056125E-2</v>
      </c>
      <c r="W1394" s="13">
        <f t="shared" si="1692"/>
        <v>1.6341110756004817E-2</v>
      </c>
      <c r="X1394" s="13">
        <f t="shared" si="1693"/>
        <v>2.9883146365570986E-2</v>
      </c>
      <c r="Y1394" s="13">
        <f t="shared" si="1694"/>
        <v>2.7323798548332771E-2</v>
      </c>
      <c r="Z1394" s="13">
        <f t="shared" si="1695"/>
        <v>4.3956717832393417E-2</v>
      </c>
      <c r="AA1394" s="13">
        <f t="shared" si="1696"/>
        <v>5.779923773678701E-2</v>
      </c>
      <c r="AB1394" s="13">
        <f t="shared" si="1697"/>
        <v>3.8000470095286482E-2</v>
      </c>
      <c r="AC1394" s="13">
        <f t="shared" si="1698"/>
        <v>2.5031460396253901E-3</v>
      </c>
      <c r="AD1394" s="13">
        <f t="shared" si="1699"/>
        <v>5.3717826992387982E-3</v>
      </c>
      <c r="AE1394" s="13">
        <f t="shared" si="1700"/>
        <v>9.8234306738547196E-3</v>
      </c>
      <c r="AF1394" s="13">
        <f t="shared" si="1701"/>
        <v>8.9821010646711566E-3</v>
      </c>
      <c r="AG1394" s="13">
        <f t="shared" si="1702"/>
        <v>5.4752181944401832E-3</v>
      </c>
      <c r="AH1394" s="13">
        <f t="shared" si="1703"/>
        <v>2.0096018140211568E-2</v>
      </c>
      <c r="AI1394" s="13">
        <f t="shared" si="1704"/>
        <v>2.6424505452790945E-2</v>
      </c>
      <c r="AJ1394" s="13">
        <f t="shared" si="1705"/>
        <v>1.7372956263096487E-2</v>
      </c>
      <c r="AK1394" s="13">
        <f t="shared" si="1706"/>
        <v>7.6146391174329526E-3</v>
      </c>
      <c r="AL1394" s="13">
        <f t="shared" si="1707"/>
        <v>2.4076191102500804E-4</v>
      </c>
      <c r="AM1394" s="13">
        <f t="shared" si="1708"/>
        <v>1.4126848437025657E-3</v>
      </c>
      <c r="AN1394" s="13">
        <f t="shared" si="1709"/>
        <v>2.5833903571869958E-3</v>
      </c>
      <c r="AO1394" s="13">
        <f t="shared" si="1710"/>
        <v>2.3621353932398799E-3</v>
      </c>
      <c r="AP1394" s="13">
        <f t="shared" si="1711"/>
        <v>1.4398865688193638E-3</v>
      </c>
      <c r="AQ1394" s="13">
        <f t="shared" si="1712"/>
        <v>6.5828360336578351E-4</v>
      </c>
      <c r="AR1394" s="13">
        <f t="shared" si="1713"/>
        <v>7.3499563207897085E-3</v>
      </c>
      <c r="AS1394" s="13">
        <f t="shared" si="1714"/>
        <v>9.6645494406603968E-3</v>
      </c>
      <c r="AT1394" s="13">
        <f t="shared" si="1715"/>
        <v>6.3540184331961824E-3</v>
      </c>
      <c r="AU1394" s="13">
        <f t="shared" si="1716"/>
        <v>2.7849927543466915E-3</v>
      </c>
      <c r="AV1394" s="13">
        <f t="shared" si="1717"/>
        <v>9.1550544627497384E-4</v>
      </c>
      <c r="AW1394" s="13">
        <f t="shared" si="1718"/>
        <v>1.6081512159208311E-5</v>
      </c>
      <c r="AX1394" s="13">
        <f t="shared" si="1719"/>
        <v>3.0959282659084192E-4</v>
      </c>
      <c r="AY1394" s="13">
        <f t="shared" si="1720"/>
        <v>5.6615537884077477E-4</v>
      </c>
      <c r="AZ1394" s="13">
        <f t="shared" si="1721"/>
        <v>5.1766689254392274E-4</v>
      </c>
      <c r="BA1394" s="13">
        <f t="shared" si="1722"/>
        <v>3.155541413204489E-4</v>
      </c>
      <c r="BB1394" s="13">
        <f t="shared" si="1723"/>
        <v>1.4426422310178524E-4</v>
      </c>
      <c r="BC1394" s="13">
        <f t="shared" si="1724"/>
        <v>5.2763474388445196E-5</v>
      </c>
      <c r="BD1394" s="13">
        <f t="shared" si="1725"/>
        <v>2.2401559660808505E-3</v>
      </c>
      <c r="BE1394" s="13">
        <f t="shared" si="1726"/>
        <v>2.9456090817492862E-3</v>
      </c>
      <c r="BF1394" s="13">
        <f t="shared" si="1727"/>
        <v>1.9366091008528295E-3</v>
      </c>
      <c r="BG1394" s="13">
        <f t="shared" si="1728"/>
        <v>8.4882383810838192E-4</v>
      </c>
      <c r="BH1394" s="13">
        <f t="shared" si="1729"/>
        <v>2.7903226875667205E-4</v>
      </c>
      <c r="BI1394" s="13">
        <f t="shared" si="1730"/>
        <v>7.3380603618301425E-5</v>
      </c>
      <c r="BJ1394" s="14">
        <f t="shared" si="1731"/>
        <v>0.27573188149812178</v>
      </c>
      <c r="BK1394" s="14">
        <f t="shared" si="1732"/>
        <v>0.22913316378561568</v>
      </c>
      <c r="BL1394" s="14">
        <f t="shared" si="1733"/>
        <v>0.44849670038117589</v>
      </c>
      <c r="BM1394" s="14">
        <f t="shared" si="1734"/>
        <v>0.60497443173911813</v>
      </c>
      <c r="BN1394" s="14">
        <f t="shared" si="1735"/>
        <v>0.39179395789150734</v>
      </c>
    </row>
    <row r="1395" spans="1:66" x14ac:dyDescent="0.25">
      <c r="A1395" t="s">
        <v>91</v>
      </c>
      <c r="B1395" t="s">
        <v>93</v>
      </c>
      <c r="C1395" t="s">
        <v>117</v>
      </c>
      <c r="D1395" s="7" t="s">
        <v>510</v>
      </c>
      <c r="E1395" s="10">
        <f>VLOOKUP(A1395,home!$A$2:$E$405,3,FALSE)</f>
        <v>1.375</v>
      </c>
      <c r="F1395" s="10">
        <f>VLOOKUP(B1395,home!$B$2:$E$405,3,FALSE)</f>
        <v>1.31</v>
      </c>
      <c r="G1395" s="10">
        <f>VLOOKUP(C1395,away!$B$2:$E$405,4,FALSE)</f>
        <v>1.02</v>
      </c>
      <c r="H1395" s="10">
        <f>VLOOKUP(A1395,away!$A$2:$E$405,3,FALSE)</f>
        <v>1.1442307692307701</v>
      </c>
      <c r="I1395" s="10">
        <f>VLOOKUP(C1395,away!$B$2:$E$405,3,FALSE)</f>
        <v>1.31</v>
      </c>
      <c r="J1395" s="10">
        <f>VLOOKUP(B1395,home!$B$2:$E$405,4,FALSE)</f>
        <v>0.52</v>
      </c>
      <c r="K1395" s="12">
        <f t="shared" si="1680"/>
        <v>1.837275</v>
      </c>
      <c r="L1395" s="12">
        <f t="shared" si="1681"/>
        <v>0.77945000000000053</v>
      </c>
      <c r="M1395" s="13">
        <f t="shared" si="1682"/>
        <v>7.3041683057864751E-2</v>
      </c>
      <c r="N1395" s="13">
        <f t="shared" si="1683"/>
        <v>0.13419765824013846</v>
      </c>
      <c r="O1395" s="13">
        <f t="shared" si="1684"/>
        <v>5.6932339859452709E-2</v>
      </c>
      <c r="P1395" s="13">
        <f t="shared" si="1685"/>
        <v>0.10460036471527598</v>
      </c>
      <c r="Q1395" s="13">
        <f t="shared" si="1686"/>
        <v>0.12327900127157522</v>
      </c>
      <c r="R1395" s="13">
        <f t="shared" si="1687"/>
        <v>2.2187956151725221E-2</v>
      </c>
      <c r="S1395" s="13">
        <f t="shared" si="1688"/>
        <v>3.7448604141216667E-2</v>
      </c>
      <c r="T1395" s="13">
        <f t="shared" si="1689"/>
        <v>9.6089817541129358E-2</v>
      </c>
      <c r="U1395" s="13">
        <f t="shared" si="1690"/>
        <v>4.0765377138660956E-2</v>
      </c>
      <c r="V1395" s="13">
        <f t="shared" si="1691"/>
        <v>5.9587553104529538E-3</v>
      </c>
      <c r="W1395" s="13">
        <f t="shared" si="1692"/>
        <v>7.5499142353744456E-2</v>
      </c>
      <c r="X1395" s="13">
        <f t="shared" si="1693"/>
        <v>5.8847806507626145E-2</v>
      </c>
      <c r="Y1395" s="13">
        <f t="shared" si="1694"/>
        <v>2.2934461391184616E-2</v>
      </c>
      <c r="Z1395" s="13">
        <f t="shared" si="1695"/>
        <v>5.7648008074874125E-3</v>
      </c>
      <c r="AA1395" s="13">
        <f t="shared" si="1696"/>
        <v>1.0591524403576436E-2</v>
      </c>
      <c r="AB1395" s="13">
        <f t="shared" si="1697"/>
        <v>9.7297714992904509E-3</v>
      </c>
      <c r="AC1395" s="13">
        <f t="shared" si="1698"/>
        <v>5.3333243484125358E-4</v>
      </c>
      <c r="AD1395" s="13">
        <f t="shared" si="1699"/>
        <v>3.4678171691993956E-2</v>
      </c>
      <c r="AE1395" s="13">
        <f t="shared" si="1700"/>
        <v>2.7029900925324701E-2</v>
      </c>
      <c r="AF1395" s="13">
        <f t="shared" si="1701"/>
        <v>1.0534228138122177E-2</v>
      </c>
      <c r="AG1395" s="13">
        <f t="shared" si="1702"/>
        <v>2.736968040753112E-3</v>
      </c>
      <c r="AH1395" s="13">
        <f t="shared" si="1703"/>
        <v>1.1233434973490163E-3</v>
      </c>
      <c r="AI1395" s="13">
        <f t="shared" si="1704"/>
        <v>2.0638909240919142E-3</v>
      </c>
      <c r="AJ1395" s="13">
        <f t="shared" si="1705"/>
        <v>1.8959675987804863E-3</v>
      </c>
      <c r="AK1395" s="13">
        <f t="shared" si="1706"/>
        <v>1.1611379566831394E-3</v>
      </c>
      <c r="AL1395" s="13">
        <f t="shared" si="1707"/>
        <v>3.0550647172073592E-5</v>
      </c>
      <c r="AM1395" s="13">
        <f t="shared" si="1708"/>
        <v>1.2742667579081631E-2</v>
      </c>
      <c r="AN1395" s="13">
        <f t="shared" si="1709"/>
        <v>9.9322722445151831E-3</v>
      </c>
      <c r="AO1395" s="13">
        <f t="shared" si="1710"/>
        <v>3.8708548004936822E-3</v>
      </c>
      <c r="AP1395" s="13">
        <f t="shared" si="1711"/>
        <v>1.0057125914149344E-3</v>
      </c>
      <c r="AQ1395" s="13">
        <f t="shared" si="1712"/>
        <v>1.9597566984459272E-4</v>
      </c>
      <c r="AR1395" s="13">
        <f t="shared" si="1713"/>
        <v>1.7511801780173834E-4</v>
      </c>
      <c r="AS1395" s="13">
        <f t="shared" si="1714"/>
        <v>3.2173995615668885E-4</v>
      </c>
      <c r="AT1395" s="13">
        <f t="shared" si="1715"/>
        <v>2.9556238897389034E-4</v>
      </c>
      <c r="AU1395" s="13">
        <f t="shared" si="1716"/>
        <v>1.8100979606733479E-4</v>
      </c>
      <c r="AV1395" s="13">
        <f t="shared" si="1717"/>
        <v>8.3141193267403108E-5</v>
      </c>
      <c r="AW1395" s="13">
        <f t="shared" si="1718"/>
        <v>1.2152911653788927E-6</v>
      </c>
      <c r="AX1395" s="13">
        <f t="shared" si="1719"/>
        <v>3.9019640960595374E-3</v>
      </c>
      <c r="AY1395" s="13">
        <f t="shared" si="1720"/>
        <v>3.0413859146736083E-3</v>
      </c>
      <c r="AZ1395" s="13">
        <f t="shared" si="1721"/>
        <v>1.1853041255961729E-3</v>
      </c>
      <c r="BA1395" s="13">
        <f t="shared" si="1722"/>
        <v>3.0796176689864587E-4</v>
      </c>
      <c r="BB1395" s="13">
        <f t="shared" si="1723"/>
        <v>6.0010199802287409E-5</v>
      </c>
      <c r="BC1395" s="13">
        <f t="shared" si="1724"/>
        <v>9.3549900471785937E-6</v>
      </c>
      <c r="BD1395" s="13">
        <f t="shared" si="1725"/>
        <v>2.2749289829260833E-5</v>
      </c>
      <c r="BE1395" s="13">
        <f t="shared" si="1726"/>
        <v>4.1796701471055197E-5</v>
      </c>
      <c r="BF1395" s="13">
        <f t="shared" si="1727"/>
        <v>3.8396017347616477E-5</v>
      </c>
      <c r="BG1395" s="13">
        <f t="shared" si="1728"/>
        <v>2.3514680924114022E-5</v>
      </c>
      <c r="BH1395" s="13">
        <f t="shared" si="1729"/>
        <v>1.0800733848712895E-5</v>
      </c>
      <c r="BI1395" s="13">
        <f t="shared" si="1730"/>
        <v>3.9687836563787948E-6</v>
      </c>
      <c r="BJ1395" s="14">
        <f t="shared" si="1731"/>
        <v>0.62208062008001974</v>
      </c>
      <c r="BK1395" s="14">
        <f t="shared" si="1732"/>
        <v>0.22465467622149732</v>
      </c>
      <c r="BL1395" s="14">
        <f t="shared" si="1733"/>
        <v>0.14764910658895455</v>
      </c>
      <c r="BM1395" s="14">
        <f t="shared" si="1734"/>
        <v>0.48287002977841831</v>
      </c>
      <c r="BN1395" s="14">
        <f t="shared" si="1735"/>
        <v>0.51423900329603234</v>
      </c>
    </row>
    <row r="1396" spans="1:66" x14ac:dyDescent="0.25">
      <c r="A1396" t="s">
        <v>91</v>
      </c>
      <c r="B1396" t="s">
        <v>111</v>
      </c>
      <c r="C1396" t="s">
        <v>118</v>
      </c>
      <c r="D1396" s="7" t="s">
        <v>510</v>
      </c>
      <c r="E1396" s="10">
        <f>VLOOKUP(A1396,home!$A$2:$E$405,3,FALSE)</f>
        <v>1.375</v>
      </c>
      <c r="F1396" s="10">
        <f>VLOOKUP(B1396,home!$B$2:$E$405,3,FALSE)</f>
        <v>1.02</v>
      </c>
      <c r="G1396" s="10">
        <f>VLOOKUP(C1396,away!$B$2:$E$405,4,FALSE)</f>
        <v>1.1599999999999999</v>
      </c>
      <c r="H1396" s="10">
        <f>VLOOKUP(A1396,away!$A$2:$E$405,3,FALSE)</f>
        <v>1.1442307692307701</v>
      </c>
      <c r="I1396" s="10">
        <f>VLOOKUP(C1396,away!$B$2:$E$405,3,FALSE)</f>
        <v>0.87</v>
      </c>
      <c r="J1396" s="10">
        <f>VLOOKUP(B1396,home!$B$2:$E$405,4,FALSE)</f>
        <v>0.35</v>
      </c>
      <c r="K1396" s="12">
        <f t="shared" si="1680"/>
        <v>1.6269</v>
      </c>
      <c r="L1396" s="12">
        <f t="shared" si="1681"/>
        <v>0.34841826923076946</v>
      </c>
      <c r="M1396" s="13">
        <f t="shared" si="1682"/>
        <v>0.13871715581403618</v>
      </c>
      <c r="N1396" s="13">
        <f t="shared" si="1683"/>
        <v>0.2256789407938555</v>
      </c>
      <c r="O1396" s="13">
        <f t="shared" si="1684"/>
        <v>4.8331591341341462E-2</v>
      </c>
      <c r="P1396" s="13">
        <f t="shared" si="1685"/>
        <v>7.8630665953228429E-2</v>
      </c>
      <c r="Q1396" s="13">
        <f t="shared" si="1686"/>
        <v>0.18357853438876179</v>
      </c>
      <c r="R1396" s="13">
        <f t="shared" si="1687"/>
        <v>8.4198047021595175E-3</v>
      </c>
      <c r="S1396" s="13">
        <f t="shared" si="1688"/>
        <v>1.1142784740585394E-2</v>
      </c>
      <c r="T1396" s="13">
        <f t="shared" si="1689"/>
        <v>6.396211521965367E-2</v>
      </c>
      <c r="U1396" s="13">
        <f t="shared" si="1690"/>
        <v>1.3698180269943318E-2</v>
      </c>
      <c r="V1396" s="13">
        <f t="shared" si="1691"/>
        <v>7.0179942743049911E-4</v>
      </c>
      <c r="W1396" s="13">
        <f t="shared" si="1692"/>
        <v>9.9554639199025532E-2</v>
      </c>
      <c r="X1396" s="13">
        <f t="shared" si="1693"/>
        <v>3.4686655083618192E-2</v>
      </c>
      <c r="Y1396" s="13">
        <f t="shared" si="1694"/>
        <v>6.0427321648194605E-3</v>
      </c>
      <c r="Z1396" s="13">
        <f t="shared" si="1695"/>
        <v>9.778712605291711E-4</v>
      </c>
      <c r="AA1396" s="13">
        <f t="shared" si="1696"/>
        <v>1.5908987537549086E-3</v>
      </c>
      <c r="AB1396" s="13">
        <f t="shared" si="1697"/>
        <v>1.2941165912419307E-3</v>
      </c>
      <c r="AC1396" s="13">
        <f t="shared" si="1698"/>
        <v>2.4863073001237422E-5</v>
      </c>
      <c r="AD1396" s="13">
        <f t="shared" si="1699"/>
        <v>4.0491360628223644E-2</v>
      </c>
      <c r="AE1396" s="13">
        <f t="shared" si="1700"/>
        <v>1.4107929788884603E-2</v>
      </c>
      <c r="AF1396" s="13">
        <f t="shared" si="1701"/>
        <v>2.457730239736194E-3</v>
      </c>
      <c r="AG1396" s="13">
        <f t="shared" si="1702"/>
        <v>2.8543937212166959E-4</v>
      </c>
      <c r="AH1396" s="13">
        <f t="shared" si="1703"/>
        <v>8.5177053031021172E-5</v>
      </c>
      <c r="AI1396" s="13">
        <f t="shared" si="1704"/>
        <v>1.3857454757616836E-4</v>
      </c>
      <c r="AJ1396" s="13">
        <f t="shared" si="1705"/>
        <v>1.1272346572583417E-4</v>
      </c>
      <c r="AK1396" s="13">
        <f t="shared" si="1706"/>
        <v>6.112993546311988E-5</v>
      </c>
      <c r="AL1396" s="13">
        <f t="shared" si="1707"/>
        <v>5.6373704499878897E-7</v>
      </c>
      <c r="AM1396" s="13">
        <f t="shared" si="1708"/>
        <v>1.3175078921211414E-2</v>
      </c>
      <c r="AN1396" s="13">
        <f t="shared" si="1709"/>
        <v>4.5904381947072742E-3</v>
      </c>
      <c r="AO1396" s="13">
        <f t="shared" si="1710"/>
        <v>7.9969626540536307E-4</v>
      </c>
      <c r="AP1396" s="13">
        <f t="shared" si="1711"/>
        <v>9.2876262900948891E-5</v>
      </c>
      <c r="AQ1396" s="13">
        <f t="shared" si="1712"/>
        <v>8.0899466931426354E-6</v>
      </c>
      <c r="AR1396" s="13">
        <f t="shared" si="1713"/>
        <v>5.9354482790491748E-6</v>
      </c>
      <c r="AS1396" s="13">
        <f t="shared" si="1714"/>
        <v>9.6563808051851031E-6</v>
      </c>
      <c r="AT1396" s="13">
        <f t="shared" si="1715"/>
        <v>7.8549829659778226E-6</v>
      </c>
      <c r="AU1396" s="13">
        <f t="shared" si="1716"/>
        <v>4.2597572624497741E-6</v>
      </c>
      <c r="AV1396" s="13">
        <f t="shared" si="1717"/>
        <v>1.7325497725698836E-6</v>
      </c>
      <c r="AW1396" s="13">
        <f t="shared" si="1718"/>
        <v>8.8763793031132097E-9</v>
      </c>
      <c r="AX1396" s="13">
        <f t="shared" si="1719"/>
        <v>3.5724226494864768E-3</v>
      </c>
      <c r="AY1396" s="13">
        <f t="shared" si="1720"/>
        <v>1.244697316494878E-3</v>
      </c>
      <c r="AZ1396" s="13">
        <f t="shared" si="1721"/>
        <v>2.1683764236466431E-4</v>
      </c>
      <c r="BA1396" s="13">
        <f t="shared" si="1722"/>
        <v>2.5183398685592308E-5</v>
      </c>
      <c r="BB1396" s="13">
        <f t="shared" si="1723"/>
        <v>2.1935890458456269E-6</v>
      </c>
      <c r="BC1396" s="13">
        <f t="shared" si="1724"/>
        <v>1.528572997514217E-7</v>
      </c>
      <c r="BD1396" s="13">
        <f t="shared" si="1725"/>
        <v>3.4466976941584366E-7</v>
      </c>
      <c r="BE1396" s="13">
        <f t="shared" si="1726"/>
        <v>5.6074324786263609E-7</v>
      </c>
      <c r="BF1396" s="13">
        <f t="shared" si="1727"/>
        <v>4.561365949738614E-7</v>
      </c>
      <c r="BG1396" s="13">
        <f t="shared" si="1728"/>
        <v>2.4736287545432509E-7</v>
      </c>
      <c r="BH1396" s="13">
        <f t="shared" si="1729"/>
        <v>1.0060866551916032E-7</v>
      </c>
      <c r="BI1396" s="13">
        <f t="shared" si="1730"/>
        <v>3.2736047586624395E-8</v>
      </c>
      <c r="BJ1396" s="14">
        <f t="shared" si="1731"/>
        <v>0.69457374392299565</v>
      </c>
      <c r="BK1396" s="14">
        <f t="shared" si="1732"/>
        <v>0.2304625300618216</v>
      </c>
      <c r="BL1396" s="14">
        <f t="shared" si="1733"/>
        <v>7.3763378036523317E-2</v>
      </c>
      <c r="BM1396" s="14">
        <f t="shared" si="1734"/>
        <v>0.31517614184837117</v>
      </c>
      <c r="BN1396" s="14">
        <f t="shared" si="1735"/>
        <v>0.68335669299338286</v>
      </c>
    </row>
    <row r="1397" spans="1:66" x14ac:dyDescent="0.25">
      <c r="A1397" t="s">
        <v>114</v>
      </c>
      <c r="B1397" t="s">
        <v>120</v>
      </c>
      <c r="C1397" t="s">
        <v>119</v>
      </c>
      <c r="D1397" s="7" t="s">
        <v>510</v>
      </c>
      <c r="E1397" s="10">
        <f>VLOOKUP(A1397,home!$A$2:$E$405,3,FALSE)</f>
        <v>1.23364485981308</v>
      </c>
      <c r="F1397" s="10">
        <f>VLOOKUP(B1397,home!$B$2:$E$405,3,FALSE)</f>
        <v>1.3</v>
      </c>
      <c r="G1397" s="10">
        <f>VLOOKUP(C1397,away!$B$2:$E$405,4,FALSE)</f>
        <v>1.1299999999999999</v>
      </c>
      <c r="H1397" s="10">
        <f>VLOOKUP(A1397,away!$A$2:$E$405,3,FALSE)</f>
        <v>1.0186915887850501</v>
      </c>
      <c r="I1397" s="10">
        <f>VLOOKUP(C1397,away!$B$2:$E$405,3,FALSE)</f>
        <v>0.65</v>
      </c>
      <c r="J1397" s="10">
        <f>VLOOKUP(B1397,home!$B$2:$E$405,4,FALSE)</f>
        <v>0.98</v>
      </c>
      <c r="K1397" s="12">
        <f t="shared" si="1680"/>
        <v>1.8122242990654145</v>
      </c>
      <c r="L1397" s="12">
        <f t="shared" si="1681"/>
        <v>0.6489065420560769</v>
      </c>
      <c r="M1397" s="13">
        <f t="shared" si="1682"/>
        <v>8.5338392218146847E-2</v>
      </c>
      <c r="N1397" s="13">
        <f t="shared" si="1683"/>
        <v>0.1546523080209006</v>
      </c>
      <c r="O1397" s="13">
        <f t="shared" si="1684"/>
        <v>5.5376640998902889E-2</v>
      </c>
      <c r="P1397" s="13">
        <f t="shared" si="1685"/>
        <v>0.10035489441883388</v>
      </c>
      <c r="Q1397" s="13">
        <f t="shared" si="1686"/>
        <v>0.1401323352510126</v>
      </c>
      <c r="R1397" s="13">
        <f t="shared" si="1687"/>
        <v>1.7967132310639421E-2</v>
      </c>
      <c r="S1397" s="13">
        <f t="shared" si="1688"/>
        <v>2.9503440866541539E-2</v>
      </c>
      <c r="T1397" s="13">
        <f t="shared" si="1689"/>
        <v>9.0932789097977473E-2</v>
      </c>
      <c r="U1397" s="13">
        <f t="shared" si="1690"/>
        <v>3.2560473757864083E-2</v>
      </c>
      <c r="V1397" s="13">
        <f t="shared" si="1691"/>
        <v>3.8549989260343465E-3</v>
      </c>
      <c r="W1397" s="13">
        <f t="shared" si="1692"/>
        <v>8.4650407675555317E-2</v>
      </c>
      <c r="X1397" s="13">
        <f t="shared" si="1693"/>
        <v>5.4930203328381791E-2</v>
      </c>
      <c r="Y1397" s="13">
        <f t="shared" si="1694"/>
        <v>1.7822284148128715E-2</v>
      </c>
      <c r="Z1397" s="13">
        <f t="shared" si="1695"/>
        <v>3.8863298994536799E-3</v>
      </c>
      <c r="AA1397" s="13">
        <f t="shared" si="1696"/>
        <v>7.0429014779744082E-3</v>
      </c>
      <c r="AB1397" s="13">
        <f t="shared" si="1697"/>
        <v>6.3816585971544727E-3</v>
      </c>
      <c r="AC1397" s="13">
        <f t="shared" si="1698"/>
        <v>2.8333379630732366E-4</v>
      </c>
      <c r="AD1397" s="13">
        <f t="shared" si="1699"/>
        <v>3.8351381428858682E-2</v>
      </c>
      <c r="AE1397" s="13">
        <f t="shared" si="1700"/>
        <v>2.4886462306074331E-2</v>
      </c>
      <c r="AF1397" s="13">
        <f t="shared" si="1701"/>
        <v>8.0744940995217968E-3</v>
      </c>
      <c r="AG1397" s="13">
        <f t="shared" si="1702"/>
        <v>1.7465306816576286E-3</v>
      </c>
      <c r="AH1397" s="13">
        <f t="shared" si="1703"/>
        <v>6.3046622408590705E-4</v>
      </c>
      <c r="AI1397" s="13">
        <f t="shared" si="1704"/>
        <v>1.1425462110285015E-3</v>
      </c>
      <c r="AJ1397" s="13">
        <f t="shared" si="1705"/>
        <v>1.0352750032154858E-3</v>
      </c>
      <c r="AK1397" s="13">
        <f t="shared" si="1706"/>
        <v>6.2538350568070952E-4</v>
      </c>
      <c r="AL1397" s="13">
        <f t="shared" si="1707"/>
        <v>1.3327616082114337E-5</v>
      </c>
      <c r="AM1397" s="13">
        <f t="shared" si="1708"/>
        <v>1.3900261065620761E-2</v>
      </c>
      <c r="AN1397" s="13">
        <f t="shared" si="1709"/>
        <v>9.0199703417686867E-3</v>
      </c>
      <c r="AO1397" s="13">
        <f t="shared" si="1710"/>
        <v>2.9265588819627438E-3</v>
      </c>
      <c r="AP1397" s="13">
        <f t="shared" si="1711"/>
        <v>6.3302106807264767E-4</v>
      </c>
      <c r="AQ1397" s="13">
        <f t="shared" si="1712"/>
        <v>1.0269287808291656E-4</v>
      </c>
      <c r="AR1397" s="13">
        <f t="shared" si="1713"/>
        <v>8.182273147094755E-5</v>
      </c>
      <c r="AS1397" s="13">
        <f t="shared" si="1714"/>
        <v>1.4828114218755554E-4</v>
      </c>
      <c r="AT1397" s="13">
        <f t="shared" si="1715"/>
        <v>1.3435934448273099E-4</v>
      </c>
      <c r="AU1397" s="13">
        <f t="shared" si="1716"/>
        <v>8.116308962603524E-5</v>
      </c>
      <c r="AV1397" s="13">
        <f t="shared" si="1717"/>
        <v>3.6771430801881253E-5</v>
      </c>
      <c r="AW1397" s="13">
        <f t="shared" si="1718"/>
        <v>4.3535553967718846E-7</v>
      </c>
      <c r="AX1397" s="13">
        <f t="shared" si="1719"/>
        <v>4.1983984777451428E-3</v>
      </c>
      <c r="AY1397" s="13">
        <f t="shared" si="1720"/>
        <v>2.7243682383670978E-3</v>
      </c>
      <c r="AZ1397" s="13">
        <f t="shared" si="1721"/>
        <v>8.839301864230994E-4</v>
      </c>
      <c r="BA1397" s="13">
        <f t="shared" si="1722"/>
        <v>1.9119602689693233E-4</v>
      </c>
      <c r="BB1397" s="13">
        <f t="shared" si="1723"/>
        <v>3.1017088167137258E-5</v>
      </c>
      <c r="BC1397" s="13">
        <f t="shared" si="1724"/>
        <v>4.0254382854370998E-6</v>
      </c>
      <c r="BD1397" s="13">
        <f t="shared" si="1725"/>
        <v>8.849217623399249E-6</v>
      </c>
      <c r="BE1397" s="13">
        <f t="shared" si="1726"/>
        <v>1.6036767204842018E-5</v>
      </c>
      <c r="BF1397" s="13">
        <f t="shared" si="1727"/>
        <v>1.4531109603535029E-5</v>
      </c>
      <c r="BG1397" s="13">
        <f t="shared" si="1728"/>
        <v>8.7778766386363255E-6</v>
      </c>
      <c r="BH1397" s="13">
        <f t="shared" si="1729"/>
        <v>3.9768703346838454E-6</v>
      </c>
      <c r="BI1397" s="13">
        <f t="shared" si="1730"/>
        <v>1.4413962109492951E-6</v>
      </c>
      <c r="BJ1397" s="14">
        <f t="shared" si="1731"/>
        <v>0.6507946357294615</v>
      </c>
      <c r="BK1397" s="14">
        <f t="shared" si="1732"/>
        <v>0.22207275608031316</v>
      </c>
      <c r="BL1397" s="14">
        <f t="shared" si="1733"/>
        <v>0.1232984890627311</v>
      </c>
      <c r="BM1397" s="14">
        <f t="shared" si="1734"/>
        <v>0.44350657467069593</v>
      </c>
      <c r="BN1397" s="14">
        <f t="shared" si="1735"/>
        <v>0.55382170321843627</v>
      </c>
    </row>
    <row r="1398" spans="1:66" x14ac:dyDescent="0.25">
      <c r="A1398" t="s">
        <v>114</v>
      </c>
      <c r="B1398" t="s">
        <v>123</v>
      </c>
      <c r="C1398" t="s">
        <v>133</v>
      </c>
      <c r="D1398" s="7" t="s">
        <v>510</v>
      </c>
      <c r="E1398" s="10">
        <f>VLOOKUP(A1398,home!$A$2:$E$405,3,FALSE)</f>
        <v>1.23364485981308</v>
      </c>
      <c r="F1398" s="10">
        <f>VLOOKUP(B1398,home!$B$2:$E$405,3,FALSE)</f>
        <v>1.46</v>
      </c>
      <c r="G1398" s="10">
        <f>VLOOKUP(C1398,away!$B$2:$E$405,4,FALSE)</f>
        <v>0.32</v>
      </c>
      <c r="H1398" s="10">
        <f>VLOOKUP(A1398,away!$A$2:$E$405,3,FALSE)</f>
        <v>1.0186915887850501</v>
      </c>
      <c r="I1398" s="10">
        <f>VLOOKUP(C1398,away!$B$2:$E$405,3,FALSE)</f>
        <v>0</v>
      </c>
      <c r="J1398" s="10">
        <f>VLOOKUP(B1398,home!$B$2:$E$405,4,FALSE)</f>
        <v>1.18</v>
      </c>
      <c r="K1398" s="12">
        <f t="shared" ref="K1398:K1461" si="1736">E1398*F1398*G1398</f>
        <v>0.57635887850467105</v>
      </c>
      <c r="L1398" s="12">
        <f t="shared" ref="L1398:L1461" si="1737">H1398*I1398*J1398</f>
        <v>0</v>
      </c>
      <c r="M1398" s="13">
        <f t="shared" ref="M1398:M1461" si="1738">_xlfn.POISSON.DIST(0,K1398,FALSE) * _xlfn.POISSON.DIST(0,L1398,FALSE)</f>
        <v>0.56194074055257348</v>
      </c>
      <c r="N1398" s="13">
        <f t="shared" ref="N1398:N1461" si="1739">_xlfn.POISSON.DIST(1,K1398,FALSE) * _xlfn.POISSON.DIST(0,L1398,FALSE)</f>
        <v>0.32387953501096561</v>
      </c>
      <c r="O1398" s="13">
        <f t="shared" ref="O1398:O1461" si="1740">_xlfn.POISSON.DIST(0,K1398,FALSE) * _xlfn.POISSON.DIST(1,L1398,FALSE)</f>
        <v>0</v>
      </c>
      <c r="P1398" s="13">
        <f t="shared" ref="P1398:P1461" si="1741">_xlfn.POISSON.DIST(1,K1398,FALSE) * _xlfn.POISSON.DIST(1,L1398,FALSE)</f>
        <v>0</v>
      </c>
      <c r="Q1398" s="13">
        <f t="shared" ref="Q1398:Q1461" si="1742">_xlfn.POISSON.DIST(2,K1398,FALSE) * _xlfn.POISSON.DIST(0,L1398,FALSE)</f>
        <v>9.3335422784767225E-2</v>
      </c>
      <c r="R1398" s="13">
        <f t="shared" ref="R1398:R1461" si="1743">_xlfn.POISSON.DIST(0,K1398,FALSE) * _xlfn.POISSON.DIST(2,L1398,FALSE)</f>
        <v>0</v>
      </c>
      <c r="S1398" s="13">
        <f t="shared" ref="S1398:S1461" si="1744">_xlfn.POISSON.DIST(2,K1398,FALSE) * _xlfn.POISSON.DIST(2,L1398,FALSE)</f>
        <v>0</v>
      </c>
      <c r="T1398" s="13">
        <f t="shared" ref="T1398:T1461" si="1745">_xlfn.POISSON.DIST(2,K1398,FALSE) * _xlfn.POISSON.DIST(1,L1398,FALSE)</f>
        <v>0</v>
      </c>
      <c r="U1398" s="13">
        <f t="shared" ref="U1398:U1461" si="1746">_xlfn.POISSON.DIST(1,K1398,FALSE) * _xlfn.POISSON.DIST(2,L1398,FALSE)</f>
        <v>0</v>
      </c>
      <c r="V1398" s="13">
        <f t="shared" ref="V1398:V1461" si="1747">_xlfn.POISSON.DIST(3,K1398,FALSE) * _xlfn.POISSON.DIST(3,L1398,FALSE)</f>
        <v>0</v>
      </c>
      <c r="W1398" s="13">
        <f t="shared" ref="W1398:W1461" si="1748">_xlfn.POISSON.DIST(3,K1398,FALSE) * _xlfn.POISSON.DIST(0,L1398,FALSE)</f>
        <v>1.7931566533662586E-2</v>
      </c>
      <c r="X1398" s="13">
        <f t="shared" ref="X1398:X1461" si="1749">_xlfn.POISSON.DIST(3,K1398,FALSE) * _xlfn.POISSON.DIST(1,L1398,FALSE)</f>
        <v>0</v>
      </c>
      <c r="Y1398" s="13">
        <f t="shared" ref="Y1398:Y1461" si="1750">_xlfn.POISSON.DIST(3,K1398,FALSE) * _xlfn.POISSON.DIST(2,L1398,FALSE)</f>
        <v>0</v>
      </c>
      <c r="Z1398" s="13">
        <f t="shared" ref="Z1398:Z1461" si="1751">_xlfn.POISSON.DIST(0,K1398,FALSE) * _xlfn.POISSON.DIST(3,L1398,FALSE)</f>
        <v>0</v>
      </c>
      <c r="AA1398" s="13">
        <f t="shared" ref="AA1398:AA1461" si="1752">_xlfn.POISSON.DIST(1,K1398,FALSE) * _xlfn.POISSON.DIST(3,L1398,FALSE)</f>
        <v>0</v>
      </c>
      <c r="AB1398" s="13">
        <f t="shared" ref="AB1398:AB1461" si="1753">_xlfn.POISSON.DIST(2,K1398,FALSE) * _xlfn.POISSON.DIST(3,L1398,FALSE)</f>
        <v>0</v>
      </c>
      <c r="AC1398" s="13">
        <f t="shared" ref="AC1398:AC1461" si="1754">_xlfn.POISSON.DIST(4,K1398,FALSE) * _xlfn.POISSON.DIST(4,L1398,FALSE)</f>
        <v>0</v>
      </c>
      <c r="AD1398" s="13">
        <f t="shared" ref="AD1398:AD1461" si="1755">_xlfn.POISSON.DIST(4,K1398,FALSE) * _xlfn.POISSON.DIST(0,L1398,FALSE)</f>
        <v>2.5837543942934149E-3</v>
      </c>
      <c r="AE1398" s="13">
        <f t="shared" ref="AE1398:AE1461" si="1756">_xlfn.POISSON.DIST(4,K1398,FALSE) * _xlfn.POISSON.DIST(1,L1398,FALSE)</f>
        <v>0</v>
      </c>
      <c r="AF1398" s="13">
        <f t="shared" ref="AF1398:AF1461" si="1757">_xlfn.POISSON.DIST(4,K1398,FALSE) * _xlfn.POISSON.DIST(2,L1398,FALSE)</f>
        <v>0</v>
      </c>
      <c r="AG1398" s="13">
        <f t="shared" ref="AG1398:AG1461" si="1758">_xlfn.POISSON.DIST(4,K1398,FALSE) * _xlfn.POISSON.DIST(3,L1398,FALSE)</f>
        <v>0</v>
      </c>
      <c r="AH1398" s="13">
        <f t="shared" ref="AH1398:AH1461" si="1759">_xlfn.POISSON.DIST(0,K1398,FALSE) * _xlfn.POISSON.DIST(4,L1398,FALSE)</f>
        <v>0</v>
      </c>
      <c r="AI1398" s="13">
        <f t="shared" ref="AI1398:AI1461" si="1760">_xlfn.POISSON.DIST(1,K1398,FALSE) * _xlfn.POISSON.DIST(4,L1398,FALSE)</f>
        <v>0</v>
      </c>
      <c r="AJ1398" s="13">
        <f t="shared" ref="AJ1398:AJ1461" si="1761">_xlfn.POISSON.DIST(2,K1398,FALSE) * _xlfn.POISSON.DIST(4,L1398,FALSE)</f>
        <v>0</v>
      </c>
      <c r="AK1398" s="13">
        <f t="shared" ref="AK1398:AK1461" si="1762">_xlfn.POISSON.DIST(3,K1398,FALSE) * _xlfn.POISSON.DIST(4,L1398,FALSE)</f>
        <v>0</v>
      </c>
      <c r="AL1398" s="13">
        <f t="shared" ref="AL1398:AL1461" si="1763">_xlfn.POISSON.DIST(5,K1398,FALSE) * _xlfn.POISSON.DIST(5,L1398,FALSE)</f>
        <v>0</v>
      </c>
      <c r="AM1398" s="13">
        <f t="shared" ref="AM1398:AM1461" si="1764">_xlfn.POISSON.DIST(5,K1398,FALSE) * _xlfn.POISSON.DIST(0,L1398,FALSE)</f>
        <v>2.9783395700529381E-4</v>
      </c>
      <c r="AN1398" s="13">
        <f t="shared" ref="AN1398:AN1461" si="1765">_xlfn.POISSON.DIST(5,K1398,FALSE) * _xlfn.POISSON.DIST(1,L1398,FALSE)</f>
        <v>0</v>
      </c>
      <c r="AO1398" s="13">
        <f t="shared" ref="AO1398:AO1461" si="1766">_xlfn.POISSON.DIST(5,K1398,FALSE) * _xlfn.POISSON.DIST(2,L1398,FALSE)</f>
        <v>0</v>
      </c>
      <c r="AP1398" s="13">
        <f t="shared" ref="AP1398:AP1461" si="1767">_xlfn.POISSON.DIST(5,K1398,FALSE) * _xlfn.POISSON.DIST(3,L1398,FALSE)</f>
        <v>0</v>
      </c>
      <c r="AQ1398" s="13">
        <f t="shared" ref="AQ1398:AQ1461" si="1768">_xlfn.POISSON.DIST(5,K1398,FALSE) * _xlfn.POISSON.DIST(4,L1398,FALSE)</f>
        <v>0</v>
      </c>
      <c r="AR1398" s="13">
        <f t="shared" ref="AR1398:AR1461" si="1769">_xlfn.POISSON.DIST(0,K1398,FALSE) * _xlfn.POISSON.DIST(5,L1398,FALSE)</f>
        <v>0</v>
      </c>
      <c r="AS1398" s="13">
        <f t="shared" ref="AS1398:AS1461" si="1770">_xlfn.POISSON.DIST(1,K1398,FALSE) * _xlfn.POISSON.DIST(5,L1398,FALSE)</f>
        <v>0</v>
      </c>
      <c r="AT1398" s="13">
        <f t="shared" ref="AT1398:AT1461" si="1771">_xlfn.POISSON.DIST(2,K1398,FALSE) * _xlfn.POISSON.DIST(5,L1398,FALSE)</f>
        <v>0</v>
      </c>
      <c r="AU1398" s="13">
        <f t="shared" ref="AU1398:AU1461" si="1772">_xlfn.POISSON.DIST(3,K1398,FALSE) * _xlfn.POISSON.DIST(5,L1398,FALSE)</f>
        <v>0</v>
      </c>
      <c r="AV1398" s="13">
        <f t="shared" ref="AV1398:AV1461" si="1773">_xlfn.POISSON.DIST(4,K1398,FALSE) * _xlfn.POISSON.DIST(5,L1398,FALSE)</f>
        <v>0</v>
      </c>
      <c r="AW1398" s="13">
        <f t="shared" ref="AW1398:AW1461" si="1774">_xlfn.POISSON.DIST(6,K1398,FALSE) * _xlfn.POISSON.DIST(6,L1398,FALSE)</f>
        <v>0</v>
      </c>
      <c r="AX1398" s="13">
        <f t="shared" ref="AX1398:AX1461" si="1775">_xlfn.POISSON.DIST(6,K1398,FALSE) * _xlfn.POISSON.DIST(0,L1398,FALSE)</f>
        <v>2.8609874240029904E-5</v>
      </c>
      <c r="AY1398" s="13">
        <f t="shared" ref="AY1398:AY1461" si="1776">_xlfn.POISSON.DIST(6,K1398,FALSE) * _xlfn.POISSON.DIST(1,L1398,FALSE)</f>
        <v>0</v>
      </c>
      <c r="AZ1398" s="13">
        <f t="shared" ref="AZ1398:AZ1461" si="1777">_xlfn.POISSON.DIST(6,K1398,FALSE) * _xlfn.POISSON.DIST(2,L1398,FALSE)</f>
        <v>0</v>
      </c>
      <c r="BA1398" s="13">
        <f t="shared" ref="BA1398:BA1461" si="1778">_xlfn.POISSON.DIST(6,K1398,FALSE) * _xlfn.POISSON.DIST(3,L1398,FALSE)</f>
        <v>0</v>
      </c>
      <c r="BB1398" s="13">
        <f t="shared" ref="BB1398:BB1461" si="1779">_xlfn.POISSON.DIST(6,K1398,FALSE) * _xlfn.POISSON.DIST(4,L1398,FALSE)</f>
        <v>0</v>
      </c>
      <c r="BC1398" s="13">
        <f t="shared" ref="BC1398:BC1461" si="1780">_xlfn.POISSON.DIST(6,K1398,FALSE) * _xlfn.POISSON.DIST(5,L1398,FALSE)</f>
        <v>0</v>
      </c>
      <c r="BD1398" s="13">
        <f t="shared" ref="BD1398:BD1461" si="1781">_xlfn.POISSON.DIST(0,K1398,FALSE) * _xlfn.POISSON.DIST(6,L1398,FALSE)</f>
        <v>0</v>
      </c>
      <c r="BE1398" s="13">
        <f t="shared" ref="BE1398:BE1461" si="1782">_xlfn.POISSON.DIST(1,K1398,FALSE) * _xlfn.POISSON.DIST(6,L1398,FALSE)</f>
        <v>0</v>
      </c>
      <c r="BF1398" s="13">
        <f t="shared" ref="BF1398:BF1461" si="1783">_xlfn.POISSON.DIST(2,K1398,FALSE) * _xlfn.POISSON.DIST(6,L1398,FALSE)</f>
        <v>0</v>
      </c>
      <c r="BG1398" s="13">
        <f t="shared" ref="BG1398:BG1461" si="1784">_xlfn.POISSON.DIST(3,K1398,FALSE) * _xlfn.POISSON.DIST(6,L1398,FALSE)</f>
        <v>0</v>
      </c>
      <c r="BH1398" s="13">
        <f t="shared" ref="BH1398:BH1461" si="1785">_xlfn.POISSON.DIST(4,K1398,FALSE) * _xlfn.POISSON.DIST(6,L1398,FALSE)</f>
        <v>0</v>
      </c>
      <c r="BI1398" s="13">
        <f t="shared" ref="BI1398:BI1461" si="1786">_xlfn.POISSON.DIST(5,K1398,FALSE) * _xlfn.POISSON.DIST(6,L1398,FALSE)</f>
        <v>0</v>
      </c>
      <c r="BJ1398" s="14">
        <f t="shared" ref="BJ1398:BJ1461" si="1787">SUM(N1398,Q1398,T1398,W1398,X1398,Y1398,AD1398,AE1398,AF1398,AG1398,AM1398,AN1398,AO1398,AP1398,AQ1398,AX1398,AY1398,AZ1398,BA1398,BB1398,BC1398)</f>
        <v>0.43805672255493411</v>
      </c>
      <c r="BK1398" s="14">
        <f t="shared" ref="BK1398:BK1461" si="1788">SUM(M1398,P1398,S1398,V1398,AC1398,AL1398,AY1398)</f>
        <v>0.56194074055257348</v>
      </c>
      <c r="BL1398" s="14">
        <f t="shared" ref="BL1398:BL1461" si="1789">SUM(O1398,R1398,U1398,AA1398,AB1398,AH1398,AI1398,AJ1398,AK1398,AR1398,AS1398,AT1398,AU1398,AV1398,BD1398,BE1398,BF1398,BG1398,BH1398,BI1398)</f>
        <v>0</v>
      </c>
      <c r="BM1398" s="14">
        <f t="shared" ref="BM1398:BM1461" si="1790">SUM(S1398:BI1398)</f>
        <v>2.0841764759201326E-2</v>
      </c>
      <c r="BN1398" s="14">
        <f t="shared" ref="BN1398:BN1461" si="1791">SUM(M1398:R1398)</f>
        <v>0.9791556983483064</v>
      </c>
    </row>
    <row r="1399" spans="1:66" x14ac:dyDescent="0.25">
      <c r="A1399" t="s">
        <v>114</v>
      </c>
      <c r="B1399" t="s">
        <v>126</v>
      </c>
      <c r="C1399" t="s">
        <v>132</v>
      </c>
      <c r="D1399" s="7" t="s">
        <v>510</v>
      </c>
      <c r="E1399" s="10">
        <f>VLOOKUP(A1399,home!$A$2:$E$405,3,FALSE)</f>
        <v>1.23364485981308</v>
      </c>
      <c r="F1399" s="10">
        <f>VLOOKUP(B1399,home!$B$2:$E$405,3,FALSE)</f>
        <v>1.3</v>
      </c>
      <c r="G1399" s="10">
        <f>VLOOKUP(C1399,away!$B$2:$E$405,4,FALSE)</f>
        <v>1.1299999999999999</v>
      </c>
      <c r="H1399" s="10">
        <f>VLOOKUP(A1399,away!$A$2:$E$405,3,FALSE)</f>
        <v>1.0186915887850501</v>
      </c>
      <c r="I1399" s="10">
        <f>VLOOKUP(C1399,away!$B$2:$E$405,3,FALSE)</f>
        <v>0.65</v>
      </c>
      <c r="J1399" s="10">
        <f>VLOOKUP(B1399,home!$B$2:$E$405,4,FALSE)</f>
        <v>1.18</v>
      </c>
      <c r="K1399" s="12">
        <f t="shared" si="1736"/>
        <v>1.8122242990654145</v>
      </c>
      <c r="L1399" s="12">
        <f t="shared" si="1737"/>
        <v>0.78133644859813334</v>
      </c>
      <c r="M1399" s="13">
        <f t="shared" si="1738"/>
        <v>7.4753387675585092E-2</v>
      </c>
      <c r="N1399" s="13">
        <f t="shared" si="1739"/>
        <v>0.13546990558315239</v>
      </c>
      <c r="O1399" s="13">
        <f t="shared" si="1740"/>
        <v>5.8407546447121123E-2</v>
      </c>
      <c r="P1399" s="13">
        <f t="shared" si="1741"/>
        <v>0.10584757492026473</v>
      </c>
      <c r="Q1399" s="13">
        <f t="shared" si="1742"/>
        <v>0.12275092734494314</v>
      </c>
      <c r="R1399" s="13">
        <f t="shared" si="1743"/>
        <v>2.2817972456162069E-2</v>
      </c>
      <c r="S1399" s="13">
        <f t="shared" si="1744"/>
        <v>3.7468900958451998E-2</v>
      </c>
      <c r="T1399" s="13">
        <f t="shared" si="1745"/>
        <v>9.5909773633825371E-2</v>
      </c>
      <c r="U1399" s="13">
        <f t="shared" si="1746"/>
        <v>4.1351284140462241E-2</v>
      </c>
      <c r="V1399" s="13">
        <f t="shared" si="1747"/>
        <v>5.8949276409627936E-3</v>
      </c>
      <c r="W1399" s="13">
        <f t="shared" si="1748"/>
        <v>7.4150737755773063E-2</v>
      </c>
      <c r="X1399" s="13">
        <f t="shared" si="1749"/>
        <v>5.7936674099027238E-2</v>
      </c>
      <c r="Y1399" s="13">
        <f t="shared" si="1750"/>
        <v>2.2634017592060698E-2</v>
      </c>
      <c r="Z1399" s="13">
        <f t="shared" si="1751"/>
        <v>5.9428378543692328E-3</v>
      </c>
      <c r="AA1399" s="13">
        <f t="shared" si="1752"/>
        <v>1.0769755165093695E-2</v>
      </c>
      <c r="AB1399" s="13">
        <f t="shared" si="1753"/>
        <v>9.7586060025840263E-3</v>
      </c>
      <c r="AC1399" s="13">
        <f t="shared" si="1754"/>
        <v>5.2168521598832719E-4</v>
      </c>
      <c r="AD1399" s="13">
        <f t="shared" si="1755"/>
        <v>3.3594442188659777E-2</v>
      </c>
      <c r="AE1399" s="13">
        <f t="shared" si="1756"/>
        <v>2.624856215232273E-2</v>
      </c>
      <c r="AF1399" s="13">
        <f t="shared" si="1757"/>
        <v>1.0254479166451608E-2</v>
      </c>
      <c r="AG1399" s="13">
        <f t="shared" si="1758"/>
        <v>2.6707327780462822E-3</v>
      </c>
      <c r="AH1399" s="13">
        <f t="shared" si="1759"/>
        <v>1.1608389559318514E-3</v>
      </c>
      <c r="AI1399" s="13">
        <f t="shared" si="1760"/>
        <v>2.1037005632414275E-3</v>
      </c>
      <c r="AJ1399" s="13">
        <f t="shared" si="1761"/>
        <v>1.9061886393318571E-3</v>
      </c>
      <c r="AK1399" s="13">
        <f t="shared" si="1762"/>
        <v>1.1514804569332101E-3</v>
      </c>
      <c r="AL1399" s="13">
        <f t="shared" si="1763"/>
        <v>2.9547351204340878E-5</v>
      </c>
      <c r="AM1399" s="13">
        <f t="shared" si="1764"/>
        <v>1.2176132889567516E-2</v>
      </c>
      <c r="AN1399" s="13">
        <f t="shared" si="1765"/>
        <v>9.5136564295936095E-3</v>
      </c>
      <c r="AO1399" s="13">
        <f t="shared" si="1766"/>
        <v>3.7166832639407344E-3</v>
      </c>
      <c r="AP1399" s="13">
        <f t="shared" si="1767"/>
        <v>9.6799336733719072E-4</v>
      </c>
      <c r="AQ1399" s="13">
        <f t="shared" si="1768"/>
        <v>1.8908212497544718E-4</v>
      </c>
      <c r="AR1399" s="13">
        <f t="shared" si="1769"/>
        <v>1.8140115744443166E-4</v>
      </c>
      <c r="AS1399" s="13">
        <f t="shared" si="1770"/>
        <v>3.2873958539939008E-4</v>
      </c>
      <c r="AT1399" s="13">
        <f t="shared" si="1771"/>
        <v>2.9787493236273238E-4</v>
      </c>
      <c r="AU1399" s="13">
        <f t="shared" si="1772"/>
        <v>1.7993873017007012E-4</v>
      </c>
      <c r="AV1399" s="13">
        <f t="shared" si="1773"/>
        <v>8.1522334789293967E-5</v>
      </c>
      <c r="AW1399" s="13">
        <f t="shared" si="1774"/>
        <v>1.1621604375642487E-6</v>
      </c>
      <c r="AX1399" s="13">
        <f t="shared" si="1775"/>
        <v>3.6776473151873055E-3</v>
      </c>
      <c r="AY1399" s="13">
        <f t="shared" si="1776"/>
        <v>2.8734798924449092E-3</v>
      </c>
      <c r="AZ1399" s="13">
        <f t="shared" si="1777"/>
        <v>1.1225772871405258E-3</v>
      </c>
      <c r="BA1399" s="13">
        <f t="shared" si="1778"/>
        <v>2.9237018360376844E-4</v>
      </c>
      <c r="BB1399" s="13">
        <f t="shared" si="1779"/>
        <v>5.710987023323815E-5</v>
      </c>
      <c r="BC1399" s="13">
        <f t="shared" si="1780"/>
        <v>8.9244046375877132E-6</v>
      </c>
      <c r="BD1399" s="13">
        <f t="shared" si="1781"/>
        <v>2.3622556021537167E-5</v>
      </c>
      <c r="BE1399" s="13">
        <f t="shared" si="1782"/>
        <v>4.2809370028263682E-5</v>
      </c>
      <c r="BF1399" s="13">
        <f t="shared" si="1783"/>
        <v>3.8790090296451061E-5</v>
      </c>
      <c r="BG1399" s="13">
        <f t="shared" si="1784"/>
        <v>2.3432114732723385E-5</v>
      </c>
      <c r="BH1399" s="13">
        <f t="shared" si="1785"/>
        <v>1.0616061924282496E-5</v>
      </c>
      <c r="BI1399" s="13">
        <f t="shared" si="1786"/>
        <v>3.8477370759135779E-6</v>
      </c>
      <c r="BJ1399" s="14">
        <f t="shared" si="1787"/>
        <v>0.61621590932292414</v>
      </c>
      <c r="BK1399" s="14">
        <f t="shared" si="1788"/>
        <v>0.22738950365490218</v>
      </c>
      <c r="BL1399" s="14">
        <f t="shared" si="1789"/>
        <v>0.15063996749710662</v>
      </c>
      <c r="BM1399" s="14">
        <f t="shared" si="1790"/>
        <v>0.47726858617006629</v>
      </c>
      <c r="BN1399" s="14">
        <f t="shared" si="1791"/>
        <v>0.52004731442722851</v>
      </c>
    </row>
    <row r="1400" spans="1:66" x14ac:dyDescent="0.25">
      <c r="A1400" t="s">
        <v>114</v>
      </c>
      <c r="B1400" t="s">
        <v>345</v>
      </c>
      <c r="C1400" t="s">
        <v>127</v>
      </c>
      <c r="D1400" s="7" t="s">
        <v>510</v>
      </c>
      <c r="E1400" s="10">
        <f>VLOOKUP(A1400,home!$A$2:$E$405,3,FALSE)</f>
        <v>1.23364485981308</v>
      </c>
      <c r="F1400" s="10">
        <f>VLOOKUP(B1400,home!$B$2:$E$405,3,FALSE)</f>
        <v>1.1299999999999999</v>
      </c>
      <c r="G1400" s="10">
        <f>VLOOKUP(C1400,away!$B$2:$E$405,4,FALSE)</f>
        <v>0.81</v>
      </c>
      <c r="H1400" s="10">
        <f>VLOOKUP(A1400,away!$A$2:$E$405,3,FALSE)</f>
        <v>1.0186915887850501</v>
      </c>
      <c r="I1400" s="10">
        <f>VLOOKUP(C1400,away!$B$2:$E$405,3,FALSE)</f>
        <v>0.97</v>
      </c>
      <c r="J1400" s="10">
        <f>VLOOKUP(B1400,home!$B$2:$E$405,4,FALSE)</f>
        <v>0.39</v>
      </c>
      <c r="K1400" s="12">
        <f t="shared" si="1736"/>
        <v>1.129155140186912</v>
      </c>
      <c r="L1400" s="12">
        <f t="shared" si="1737"/>
        <v>0.38537102803738443</v>
      </c>
      <c r="M1400" s="13">
        <f t="shared" si="1738"/>
        <v>0.21991236162948793</v>
      </c>
      <c r="N1400" s="13">
        <f t="shared" si="1739"/>
        <v>0.24831517352457935</v>
      </c>
      <c r="O1400" s="13">
        <f t="shared" si="1740"/>
        <v>8.474785287928481E-2</v>
      </c>
      <c r="P1400" s="13">
        <f t="shared" si="1741"/>
        <v>9.5693473698448633E-2</v>
      </c>
      <c r="Q1400" s="13">
        <f t="shared" si="1742"/>
        <v>0.14019317728584194</v>
      </c>
      <c r="R1400" s="13">
        <f t="shared" si="1743"/>
        <v>1.6329683594025497E-2</v>
      </c>
      <c r="S1400" s="13">
        <f t="shared" si="1744"/>
        <v>1.0410102506997717E-2</v>
      </c>
      <c r="T1400" s="13">
        <f t="shared" si="1745"/>
        <v>5.4026388854472189E-2</v>
      </c>
      <c r="U1400" s="13">
        <f t="shared" si="1746"/>
        <v>1.8438746167819778E-2</v>
      </c>
      <c r="V1400" s="13">
        <f t="shared" si="1747"/>
        <v>5.0332114275489779E-4</v>
      </c>
      <c r="W1400" s="13">
        <f t="shared" si="1748"/>
        <v>5.2766615583814451E-2</v>
      </c>
      <c r="X1400" s="13">
        <f t="shared" si="1749"/>
        <v>2.0334724893588042E-2</v>
      </c>
      <c r="Y1400" s="13">
        <f t="shared" si="1750"/>
        <v>3.9182069185497081E-3</v>
      </c>
      <c r="Z1400" s="13">
        <f t="shared" si="1751"/>
        <v>2.0976623180516056E-3</v>
      </c>
      <c r="AA1400" s="13">
        <f t="shared" si="1752"/>
        <v>2.3685861888043639E-3</v>
      </c>
      <c r="AB1400" s="13">
        <f t="shared" si="1753"/>
        <v>1.3372506350320878E-3</v>
      </c>
      <c r="AC1400" s="13">
        <f t="shared" si="1754"/>
        <v>1.3688563304037167E-5</v>
      </c>
      <c r="AD1400" s="13">
        <f t="shared" si="1755"/>
        <v>1.4895423804182737E-2</v>
      </c>
      <c r="AE1400" s="13">
        <f t="shared" si="1756"/>
        <v>5.7402647844704289E-3</v>
      </c>
      <c r="AF1400" s="13">
        <f t="shared" si="1757"/>
        <v>1.106065870599082E-3</v>
      </c>
      <c r="AG1400" s="13">
        <f t="shared" si="1758"/>
        <v>1.4208191387661095E-4</v>
      </c>
      <c r="AH1400" s="13">
        <f t="shared" si="1759"/>
        <v>2.020945709957075E-4</v>
      </c>
      <c r="AI1400" s="13">
        <f t="shared" si="1760"/>
        <v>2.2819612364367194E-4</v>
      </c>
      <c r="AJ1400" s="13">
        <f t="shared" si="1761"/>
        <v>1.2883441299149019E-4</v>
      </c>
      <c r="AK1400" s="13">
        <f t="shared" si="1762"/>
        <v>4.849134655410151E-5</v>
      </c>
      <c r="AL1400" s="13">
        <f t="shared" si="1763"/>
        <v>2.3825967086131936E-7</v>
      </c>
      <c r="AM1400" s="13">
        <f t="shared" si="1764"/>
        <v>3.3638488707510863E-3</v>
      </c>
      <c r="AN1400" s="13">
        <f t="shared" si="1765"/>
        <v>1.2963298974837407E-3</v>
      </c>
      <c r="AO1400" s="13">
        <f t="shared" si="1766"/>
        <v>2.4978399263445315E-4</v>
      </c>
      <c r="AP1400" s="13">
        <f t="shared" si="1767"/>
        <v>3.2086504676273893E-5</v>
      </c>
      <c r="AQ1400" s="13">
        <f t="shared" si="1768"/>
        <v>3.0913023233055028E-6</v>
      </c>
      <c r="AR1400" s="13">
        <f t="shared" si="1769"/>
        <v>1.5576278517078E-5</v>
      </c>
      <c r="AS1400" s="13">
        <f t="shared" si="1770"/>
        <v>1.7588034952541595E-5</v>
      </c>
      <c r="AT1400" s="13">
        <f t="shared" si="1771"/>
        <v>9.9298100362247091E-6</v>
      </c>
      <c r="AU1400" s="13">
        <f t="shared" si="1772"/>
        <v>3.7374320144942372E-6</v>
      </c>
      <c r="AV1400" s="13">
        <f t="shared" si="1773"/>
        <v>1.0550351425663242E-6</v>
      </c>
      <c r="AW1400" s="13">
        <f t="shared" si="1774"/>
        <v>2.8799219251134523E-9</v>
      </c>
      <c r="AX1400" s="13">
        <f t="shared" si="1775"/>
        <v>6.3305120720342047E-4</v>
      </c>
      <c r="AY1400" s="13">
        <f t="shared" si="1776"/>
        <v>2.4395959452028939E-4</v>
      </c>
      <c r="AZ1400" s="13">
        <f t="shared" si="1777"/>
        <v>4.7007479869933692E-5</v>
      </c>
      <c r="BA1400" s="13">
        <f t="shared" si="1778"/>
        <v>6.0384402809743336E-6</v>
      </c>
      <c r="BB1400" s="13">
        <f t="shared" si="1779"/>
        <v>5.8175998470535778E-7</v>
      </c>
      <c r="BC1400" s="13">
        <f t="shared" si="1780"/>
        <v>4.483868867538337E-8</v>
      </c>
      <c r="BD1400" s="13">
        <f t="shared" si="1781"/>
        <v>1.0004410775204956E-6</v>
      </c>
      <c r="BE1400" s="13">
        <f t="shared" si="1782"/>
        <v>1.1296531851364005E-6</v>
      </c>
      <c r="BF1400" s="13">
        <f t="shared" si="1783"/>
        <v>6.3777685031264213E-7</v>
      </c>
      <c r="BG1400" s="13">
        <f t="shared" si="1784"/>
        <v>2.4004966960757943E-7</v>
      </c>
      <c r="BH1400" s="13">
        <f t="shared" si="1785"/>
        <v>6.7763329584392116E-8</v>
      </c>
      <c r="BI1400" s="13">
        <f t="shared" si="1786"/>
        <v>1.5303062383279247E-8</v>
      </c>
      <c r="BJ1400" s="14">
        <f t="shared" si="1787"/>
        <v>0.54731394732239158</v>
      </c>
      <c r="BK1400" s="14">
        <f t="shared" si="1788"/>
        <v>0.32677714539518438</v>
      </c>
      <c r="BL1400" s="14">
        <f t="shared" si="1789"/>
        <v>0.123880713496989</v>
      </c>
      <c r="BM1400" s="14">
        <f t="shared" si="1790"/>
        <v>0.19463378920634977</v>
      </c>
      <c r="BN1400" s="14">
        <f t="shared" si="1791"/>
        <v>0.80519172261166816</v>
      </c>
    </row>
    <row r="1401" spans="1:66" x14ac:dyDescent="0.25">
      <c r="A1401" t="s">
        <v>114</v>
      </c>
      <c r="B1401" t="s">
        <v>128</v>
      </c>
      <c r="C1401" t="s">
        <v>356</v>
      </c>
      <c r="D1401" s="7" t="s">
        <v>510</v>
      </c>
      <c r="E1401" s="10">
        <f>VLOOKUP(A1401,home!$A$2:$E$405,3,FALSE)</f>
        <v>1.23364485981308</v>
      </c>
      <c r="F1401" s="10">
        <f>VLOOKUP(B1401,home!$B$2:$E$405,3,FALSE)</f>
        <v>1.46</v>
      </c>
      <c r="G1401" s="10">
        <f>VLOOKUP(C1401,away!$B$2:$E$405,4,FALSE)</f>
        <v>1.01</v>
      </c>
      <c r="H1401" s="10">
        <f>VLOOKUP(A1401,away!$A$2:$E$405,3,FALSE)</f>
        <v>1.0186915887850501</v>
      </c>
      <c r="I1401" s="10">
        <f>VLOOKUP(C1401,away!$B$2:$E$405,3,FALSE)</f>
        <v>0.41</v>
      </c>
      <c r="J1401" s="10">
        <f>VLOOKUP(B1401,home!$B$2:$E$405,4,FALSE)</f>
        <v>0.39</v>
      </c>
      <c r="K1401" s="12">
        <f t="shared" si="1736"/>
        <v>1.8191327102803678</v>
      </c>
      <c r="L1401" s="12">
        <f t="shared" si="1737"/>
        <v>0.16288878504672949</v>
      </c>
      <c r="M1401" s="13">
        <f t="shared" si="1738"/>
        <v>0.1377904129089158</v>
      </c>
      <c r="N1401" s="13">
        <f t="shared" si="1739"/>
        <v>0.25065904728564697</v>
      </c>
      <c r="O1401" s="13">
        <f t="shared" si="1740"/>
        <v>2.2444512949820479E-2</v>
      </c>
      <c r="P1401" s="13">
        <f t="shared" si="1741"/>
        <v>4.0829547673329747E-2</v>
      </c>
      <c r="Q1401" s="13">
        <f t="shared" si="1742"/>
        <v>0.227991036022517</v>
      </c>
      <c r="R1401" s="13">
        <f t="shared" si="1743"/>
        <v>1.8279797226809218E-3</v>
      </c>
      <c r="S1401" s="13">
        <f t="shared" si="1744"/>
        <v>3.0246152980009672E-3</v>
      </c>
      <c r="T1401" s="13">
        <f t="shared" si="1745"/>
        <v>3.7137182859252924E-2</v>
      </c>
      <c r="U1401" s="13">
        <f t="shared" si="1746"/>
        <v>3.3253377072581009E-3</v>
      </c>
      <c r="V1401" s="13">
        <f t="shared" si="1747"/>
        <v>9.9582540610545109E-5</v>
      </c>
      <c r="W1401" s="13">
        <f t="shared" si="1748"/>
        <v>0.1382486504264234</v>
      </c>
      <c r="X1401" s="13">
        <f t="shared" si="1749"/>
        <v>2.2519154702310119E-2</v>
      </c>
      <c r="Y1401" s="13">
        <f t="shared" si="1750"/>
        <v>1.83405887486932E-3</v>
      </c>
      <c r="Z1401" s="13">
        <f t="shared" si="1751"/>
        <v>9.9252465372517653E-5</v>
      </c>
      <c r="AA1401" s="13">
        <f t="shared" si="1752"/>
        <v>1.805534063351164E-4</v>
      </c>
      <c r="AB1401" s="13">
        <f t="shared" si="1753"/>
        <v>1.6422530370837648E-4</v>
      </c>
      <c r="AC1401" s="13">
        <f t="shared" si="1754"/>
        <v>1.8442457295528851E-6</v>
      </c>
      <c r="AD1401" s="13">
        <f t="shared" si="1755"/>
        <v>6.2873160535705699E-2</v>
      </c>
      <c r="AE1401" s="13">
        <f t="shared" si="1756"/>
        <v>1.0241332731709078E-2</v>
      </c>
      <c r="AF1401" s="13">
        <f t="shared" si="1757"/>
        <v>8.3409912296369731E-4</v>
      </c>
      <c r="AG1401" s="13">
        <f t="shared" si="1758"/>
        <v>4.5288464249366439E-5</v>
      </c>
      <c r="AH1401" s="13">
        <f t="shared" si="1759"/>
        <v>4.041778374355496E-6</v>
      </c>
      <c r="AI1401" s="13">
        <f t="shared" si="1760"/>
        <v>7.3525312484938924E-6</v>
      </c>
      <c r="AJ1401" s="13">
        <f t="shared" si="1761"/>
        <v>6.6876150487468972E-6</v>
      </c>
      <c r="AK1401" s="13">
        <f t="shared" si="1762"/>
        <v>4.0552197629795708E-6</v>
      </c>
      <c r="AL1401" s="13">
        <f t="shared" si="1763"/>
        <v>2.185920409016845E-8</v>
      </c>
      <c r="AM1401" s="13">
        <f t="shared" si="1764"/>
        <v>2.2874924585842185E-2</v>
      </c>
      <c r="AN1401" s="13">
        <f t="shared" si="1765"/>
        <v>3.7260686738233941E-3</v>
      </c>
      <c r="AO1401" s="13">
        <f t="shared" si="1766"/>
        <v>3.0346739963988556E-4</v>
      </c>
      <c r="AP1401" s="13">
        <f t="shared" si="1767"/>
        <v>1.6477145342877099E-5</v>
      </c>
      <c r="AQ1401" s="13">
        <f t="shared" si="1768"/>
        <v>6.7098554648490655E-7</v>
      </c>
      <c r="AR1401" s="13">
        <f t="shared" si="1769"/>
        <v>1.316720737653824E-7</v>
      </c>
      <c r="AS1401" s="13">
        <f t="shared" si="1770"/>
        <v>2.3952897641705665E-7</v>
      </c>
      <c r="AT1401" s="13">
        <f t="shared" si="1771"/>
        <v>2.1786749803012132E-7</v>
      </c>
      <c r="AU1401" s="13">
        <f t="shared" si="1772"/>
        <v>1.3210996405784572E-7</v>
      </c>
      <c r="AV1401" s="13">
        <f t="shared" si="1773"/>
        <v>6.0081389242897738E-8</v>
      </c>
      <c r="AW1401" s="13">
        <f t="shared" si="1774"/>
        <v>1.7992330135853027E-10</v>
      </c>
      <c r="AX1401" s="13">
        <f t="shared" si="1775"/>
        <v>6.9354205932170253E-3</v>
      </c>
      <c r="AY1401" s="13">
        <f t="shared" si="1776"/>
        <v>1.1297022342171888E-3</v>
      </c>
      <c r="AZ1401" s="13">
        <f t="shared" si="1777"/>
        <v>9.2007912198106847E-5</v>
      </c>
      <c r="BA1401" s="13">
        <f t="shared" si="1778"/>
        <v>4.9956856775452638E-6</v>
      </c>
      <c r="BB1401" s="13">
        <f t="shared" si="1779"/>
        <v>2.0343529262267382E-7</v>
      </c>
      <c r="BC1401" s="13">
        <f t="shared" si="1780"/>
        <v>6.6274655301866452E-9</v>
      </c>
      <c r="BD1401" s="13">
        <f t="shared" si="1781"/>
        <v>3.5746506867044142E-9</v>
      </c>
      <c r="BE1401" s="13">
        <f t="shared" si="1782"/>
        <v>6.5027639920101794E-9</v>
      </c>
      <c r="BF1401" s="13">
        <f t="shared" si="1783"/>
        <v>5.914695342549533E-9</v>
      </c>
      <c r="BG1401" s="13">
        <f t="shared" si="1784"/>
        <v>3.5865385896582652E-9</v>
      </c>
      <c r="BH1401" s="13">
        <f t="shared" si="1785"/>
        <v>1.6310974162825426E-9</v>
      </c>
      <c r="BI1401" s="13">
        <f t="shared" si="1786"/>
        <v>5.9343653272267318E-10</v>
      </c>
      <c r="BJ1401" s="14">
        <f t="shared" si="1787"/>
        <v>0.78746695630391061</v>
      </c>
      <c r="BK1401" s="14">
        <f t="shared" si="1788"/>
        <v>0.18287572676000788</v>
      </c>
      <c r="BL1401" s="14">
        <f t="shared" si="1789"/>
        <v>2.7965549297321635E-2</v>
      </c>
      <c r="BM1401" s="14">
        <f t="shared" si="1790"/>
        <v>0.31573524620940763</v>
      </c>
      <c r="BN1401" s="14">
        <f t="shared" si="1791"/>
        <v>0.68154253656291086</v>
      </c>
    </row>
    <row r="1402" spans="1:66" x14ac:dyDescent="0.25">
      <c r="A1402" t="s">
        <v>114</v>
      </c>
      <c r="B1402" t="s">
        <v>110</v>
      </c>
      <c r="C1402" t="s">
        <v>135</v>
      </c>
      <c r="D1402" s="7" t="s">
        <v>510</v>
      </c>
      <c r="E1402" s="10">
        <f>VLOOKUP(A1402,home!$A$2:$E$405,3,FALSE)</f>
        <v>1.23364485981308</v>
      </c>
      <c r="F1402" s="10">
        <f>VLOOKUP(B1402,home!$B$2:$E$405,3,FALSE)</f>
        <v>0.49</v>
      </c>
      <c r="G1402" s="10">
        <f>VLOOKUP(C1402,away!$B$2:$E$405,4,FALSE)</f>
        <v>1.3</v>
      </c>
      <c r="H1402" s="10">
        <f>VLOOKUP(A1402,away!$A$2:$E$405,3,FALSE)</f>
        <v>1.0186915887850501</v>
      </c>
      <c r="I1402" s="10">
        <f>VLOOKUP(C1402,away!$B$2:$E$405,3,FALSE)</f>
        <v>0.65</v>
      </c>
      <c r="J1402" s="10">
        <f>VLOOKUP(B1402,home!$B$2:$E$405,4,FALSE)</f>
        <v>0.79</v>
      </c>
      <c r="K1402" s="12">
        <f t="shared" si="1736"/>
        <v>0.7858317757009321</v>
      </c>
      <c r="L1402" s="12">
        <f t="shared" si="1737"/>
        <v>0.52309813084112322</v>
      </c>
      <c r="M1402" s="13">
        <f t="shared" si="1738"/>
        <v>0.2701089436024402</v>
      </c>
      <c r="N1402" s="13">
        <f t="shared" si="1739"/>
        <v>0.21226019078380851</v>
      </c>
      <c r="O1402" s="13">
        <f t="shared" si="1740"/>
        <v>0.14129348352190682</v>
      </c>
      <c r="P1402" s="13">
        <f t="shared" si="1741"/>
        <v>0.11103290905099045</v>
      </c>
      <c r="Q1402" s="13">
        <f t="shared" si="1742"/>
        <v>8.3400401317129433E-2</v>
      </c>
      <c r="R1402" s="13">
        <f t="shared" si="1743"/>
        <v>3.6955178565170249E-2</v>
      </c>
      <c r="S1402" s="13">
        <f t="shared" si="1744"/>
        <v>1.1410494898746236E-2</v>
      </c>
      <c r="T1402" s="13">
        <f t="shared" si="1745"/>
        <v>4.362659404038996E-2</v>
      </c>
      <c r="U1402" s="13">
        <f t="shared" si="1746"/>
        <v>2.9040553593212764E-2</v>
      </c>
      <c r="V1402" s="13">
        <f t="shared" si="1747"/>
        <v>5.2116438049119873E-4</v>
      </c>
      <c r="W1402" s="13">
        <f t="shared" si="1748"/>
        <v>2.184622848707006E-2</v>
      </c>
      <c r="X1402" s="13">
        <f t="shared" si="1749"/>
        <v>1.1427721287514448E-2</v>
      </c>
      <c r="Y1402" s="13">
        <f t="shared" si="1750"/>
        <v>2.9889098226360605E-3</v>
      </c>
      <c r="Z1402" s="13">
        <f t="shared" si="1751"/>
        <v>6.4437282774468321E-3</v>
      </c>
      <c r="AA1402" s="13">
        <f t="shared" si="1752"/>
        <v>5.0636864344003529E-3</v>
      </c>
      <c r="AB1402" s="13">
        <f t="shared" si="1753"/>
        <v>1.9896028511687757E-3</v>
      </c>
      <c r="AC1402" s="13">
        <f t="shared" si="1754"/>
        <v>1.338959673269503E-5</v>
      </c>
      <c r="AD1402" s="13">
        <f t="shared" si="1755"/>
        <v>4.2918651310906372E-3</v>
      </c>
      <c r="AE1402" s="13">
        <f t="shared" si="1756"/>
        <v>2.2450666278957046E-3</v>
      </c>
      <c r="AF1402" s="13">
        <f t="shared" si="1757"/>
        <v>5.8719507833301324E-4</v>
      </c>
      <c r="AG1402" s="13">
        <f t="shared" si="1758"/>
        <v>1.023868826383687E-4</v>
      </c>
      <c r="AH1402" s="13">
        <f t="shared" si="1759"/>
        <v>8.4267555439513221E-4</v>
      </c>
      <c r="AI1402" s="13">
        <f t="shared" si="1760"/>
        <v>6.6220122725009413E-4</v>
      </c>
      <c r="AJ1402" s="13">
        <f t="shared" si="1761"/>
        <v>2.6018938314063898E-4</v>
      </c>
      <c r="AK1402" s="13">
        <f t="shared" si="1762"/>
        <v>6.8155028323979501E-5</v>
      </c>
      <c r="AL1402" s="13">
        <f t="shared" si="1763"/>
        <v>2.2016092565064346E-7</v>
      </c>
      <c r="AM1402" s="13">
        <f t="shared" si="1764"/>
        <v>6.7453679940677395E-4</v>
      </c>
      <c r="AN1402" s="13">
        <f t="shared" si="1765"/>
        <v>3.5284893895323716E-4</v>
      </c>
      <c r="AO1402" s="13">
        <f t="shared" si="1766"/>
        <v>9.2287310217855967E-5</v>
      </c>
      <c r="AP1402" s="13">
        <f t="shared" si="1767"/>
        <v>1.6091773158438448E-5</v>
      </c>
      <c r="AQ1402" s="13">
        <f t="shared" si="1768"/>
        <v>2.1043941152746272E-6</v>
      </c>
      <c r="AR1402" s="13">
        <f t="shared" si="1769"/>
        <v>8.8160401481920229E-5</v>
      </c>
      <c r="AS1402" s="13">
        <f t="shared" si="1770"/>
        <v>6.9279244843044465E-5</v>
      </c>
      <c r="AT1402" s="13">
        <f t="shared" si="1771"/>
        <v>2.7220915997114636E-5</v>
      </c>
      <c r="AU1402" s="13">
        <f t="shared" si="1772"/>
        <v>7.130353584739501E-6</v>
      </c>
      <c r="AV1402" s="13">
        <f t="shared" si="1773"/>
        <v>1.400814604717837E-6</v>
      </c>
      <c r="AW1402" s="13">
        <f t="shared" si="1774"/>
        <v>2.5139144586466139E-9</v>
      </c>
      <c r="AX1402" s="13">
        <f t="shared" si="1775"/>
        <v>8.8345408475574744E-5</v>
      </c>
      <c r="AY1402" s="13">
        <f t="shared" si="1776"/>
        <v>4.6213318041968676E-5</v>
      </c>
      <c r="AZ1402" s="13">
        <f t="shared" si="1777"/>
        <v>1.2087050143860086E-5</v>
      </c>
      <c r="BA1402" s="13">
        <f t="shared" si="1778"/>
        <v>2.1075711125453797E-6</v>
      </c>
      <c r="BB1402" s="13">
        <f t="shared" si="1779"/>
        <v>2.7561662739680865E-7</v>
      </c>
      <c r="BC1402" s="13">
        <f t="shared" si="1780"/>
        <v>2.8834908524000998E-8</v>
      </c>
      <c r="BD1402" s="13">
        <f t="shared" si="1781"/>
        <v>7.6860902048992386E-6</v>
      </c>
      <c r="BE1402" s="13">
        <f t="shared" si="1782"/>
        <v>6.0399739139135093E-6</v>
      </c>
      <c r="BF1402" s="13">
        <f t="shared" si="1783"/>
        <v>2.3732017129789811E-6</v>
      </c>
      <c r="BG1402" s="13">
        <f t="shared" si="1784"/>
        <v>6.2164577206892214E-7</v>
      </c>
      <c r="BH1402" s="13">
        <f t="shared" si="1785"/>
        <v>1.2212725023047449E-7</v>
      </c>
      <c r="BI1402" s="13">
        <f t="shared" si="1786"/>
        <v>1.9194294782017171E-8</v>
      </c>
      <c r="BJ1402" s="14">
        <f t="shared" si="1787"/>
        <v>0.38406348647366761</v>
      </c>
      <c r="BK1402" s="14">
        <f t="shared" si="1788"/>
        <v>0.39313333500836839</v>
      </c>
      <c r="BL1402" s="14">
        <f t="shared" si="1789"/>
        <v>0.21638578012262921</v>
      </c>
      <c r="BM1402" s="14">
        <f t="shared" si="1790"/>
        <v>0.14492901223653892</v>
      </c>
      <c r="BN1402" s="14">
        <f t="shared" si="1791"/>
        <v>0.8550511068414457</v>
      </c>
    </row>
    <row r="1403" spans="1:66" x14ac:dyDescent="0.25">
      <c r="A1403" t="s">
        <v>114</v>
      </c>
      <c r="B1403" t="s">
        <v>131</v>
      </c>
      <c r="C1403" t="s">
        <v>104</v>
      </c>
      <c r="D1403" s="7" t="s">
        <v>510</v>
      </c>
      <c r="E1403" s="10">
        <f>VLOOKUP(A1403,home!$A$2:$E$405,3,FALSE)</f>
        <v>1.23364485981308</v>
      </c>
      <c r="F1403" s="10">
        <f>VLOOKUP(B1403,home!$B$2:$E$405,3,FALSE)</f>
        <v>0.95</v>
      </c>
      <c r="G1403" s="10">
        <f>VLOOKUP(C1403,away!$B$2:$E$405,4,FALSE)</f>
        <v>0.49</v>
      </c>
      <c r="H1403" s="10">
        <f>VLOOKUP(A1403,away!$A$2:$E$405,3,FALSE)</f>
        <v>1.0186915887850501</v>
      </c>
      <c r="I1403" s="10">
        <f>VLOOKUP(C1403,away!$B$2:$E$405,3,FALSE)</f>
        <v>0.65</v>
      </c>
      <c r="J1403" s="10">
        <f>VLOOKUP(B1403,home!$B$2:$E$405,4,FALSE)</f>
        <v>0.65</v>
      </c>
      <c r="K1403" s="12">
        <f t="shared" si="1736"/>
        <v>0.57426168224298868</v>
      </c>
      <c r="L1403" s="12">
        <f t="shared" si="1737"/>
        <v>0.43039719626168366</v>
      </c>
      <c r="M1403" s="13">
        <f t="shared" si="1738"/>
        <v>0.36616952179680423</v>
      </c>
      <c r="N1403" s="13">
        <f t="shared" si="1739"/>
        <v>0.21027712557314349</v>
      </c>
      <c r="O1403" s="13">
        <f t="shared" si="1740"/>
        <v>0.15759833553782601</v>
      </c>
      <c r="P1403" s="13">
        <f t="shared" si="1741"/>
        <v>9.0502685284646944E-2</v>
      </c>
      <c r="Q1403" s="13">
        <f t="shared" si="1742"/>
        <v>6.0377047934426782E-2</v>
      </c>
      <c r="R1403" s="13">
        <f t="shared" si="1743"/>
        <v>3.3914940875494182E-2</v>
      </c>
      <c r="S1403" s="13">
        <f t="shared" si="1744"/>
        <v>5.5921749054506746E-3</v>
      </c>
      <c r="T1403" s="13">
        <f t="shared" si="1745"/>
        <v>2.5986112149534564E-2</v>
      </c>
      <c r="U1403" s="13">
        <f t="shared" si="1746"/>
        <v>1.9476051000332787E-2</v>
      </c>
      <c r="V1403" s="13">
        <f t="shared" si="1747"/>
        <v>1.5357393392887239E-4</v>
      </c>
      <c r="W1403" s="13">
        <f t="shared" si="1748"/>
        <v>1.1557408371896498E-2</v>
      </c>
      <c r="X1403" s="13">
        <f t="shared" si="1749"/>
        <v>4.974276159315563E-3</v>
      </c>
      <c r="Y1403" s="13">
        <f t="shared" si="1750"/>
        <v>1.070457256200377E-3</v>
      </c>
      <c r="Z1403" s="13">
        <f t="shared" si="1751"/>
        <v>4.8656318213978235E-3</v>
      </c>
      <c r="AA1403" s="13">
        <f t="shared" si="1752"/>
        <v>2.794145914930931E-3</v>
      </c>
      <c r="AB1403" s="13">
        <f t="shared" si="1753"/>
        <v>8.022854667703057E-4</v>
      </c>
      <c r="AC1403" s="13">
        <f t="shared" si="1754"/>
        <v>2.3723392757553636E-6</v>
      </c>
      <c r="AD1403" s="13">
        <f t="shared" si="1755"/>
        <v>1.6592441935036205E-3</v>
      </c>
      <c r="AE1403" s="13">
        <f t="shared" si="1756"/>
        <v>7.1413404879743674E-4</v>
      </c>
      <c r="AF1403" s="13">
        <f t="shared" si="1757"/>
        <v>1.5368064617871056E-4</v>
      </c>
      <c r="AG1403" s="13">
        <f t="shared" si="1758"/>
        <v>2.204790641166696E-5</v>
      </c>
      <c r="AH1403" s="13">
        <f t="shared" si="1759"/>
        <v>5.2353857349281296E-4</v>
      </c>
      <c r="AI1403" s="13">
        <f t="shared" si="1760"/>
        <v>3.0064814193307731E-4</v>
      </c>
      <c r="AJ1403" s="13">
        <f t="shared" si="1761"/>
        <v>8.6325353874858911E-5</v>
      </c>
      <c r="AK1403" s="13">
        <f t="shared" si="1762"/>
        <v>1.6524447645465929E-5</v>
      </c>
      <c r="AL1403" s="13">
        <f t="shared" si="1763"/>
        <v>2.3453953656059745E-8</v>
      </c>
      <c r="AM1403" s="13">
        <f t="shared" si="1764"/>
        <v>1.9056807236266014E-4</v>
      </c>
      <c r="AN1403" s="13">
        <f t="shared" si="1765"/>
        <v>8.201996404188258E-5</v>
      </c>
      <c r="AO1403" s="13">
        <f t="shared" si="1766"/>
        <v>1.7650581280555183E-5</v>
      </c>
      <c r="AP1403" s="13">
        <f t="shared" si="1767"/>
        <v>2.5322535651799707E-6</v>
      </c>
      <c r="AQ1403" s="13">
        <f t="shared" si="1768"/>
        <v>2.7246870866927792E-7</v>
      </c>
      <c r="AR1403" s="13">
        <f t="shared" si="1769"/>
        <v>4.5065906833229632E-5</v>
      </c>
      <c r="AS1403" s="13">
        <f t="shared" si="1770"/>
        <v>2.5879623469856245E-5</v>
      </c>
      <c r="AT1403" s="13">
        <f t="shared" si="1771"/>
        <v>7.4308380548073904E-6</v>
      </c>
      <c r="AU1403" s="13">
        <f t="shared" si="1772"/>
        <v>1.4224151872763035E-6</v>
      </c>
      <c r="AV1403" s="13">
        <f t="shared" si="1773"/>
        <v>2.0420963457331639E-7</v>
      </c>
      <c r="AW1403" s="13">
        <f t="shared" si="1774"/>
        <v>1.6102482442187992E-10</v>
      </c>
      <c r="AX1403" s="13">
        <f t="shared" si="1775"/>
        <v>1.8239323636130793E-5</v>
      </c>
      <c r="AY1403" s="13">
        <f t="shared" si="1776"/>
        <v>7.8501537547001502E-6</v>
      </c>
      <c r="AZ1403" s="13">
        <f t="shared" si="1777"/>
        <v>1.6893420831230366E-6</v>
      </c>
      <c r="BA1403" s="13">
        <f t="shared" si="1778"/>
        <v>2.4236269870100907E-7</v>
      </c>
      <c r="BB1403" s="13">
        <f t="shared" si="1779"/>
        <v>2.607805649983237E-8</v>
      </c>
      <c r="BC1403" s="13">
        <f t="shared" si="1780"/>
        <v>2.2447844802963262E-9</v>
      </c>
      <c r="BD1403" s="13">
        <f t="shared" si="1781"/>
        <v>3.2327066580020479E-6</v>
      </c>
      <c r="BE1403" s="13">
        <f t="shared" si="1782"/>
        <v>1.8564195636223658E-6</v>
      </c>
      <c r="BF1403" s="13">
        <f t="shared" si="1783"/>
        <v>5.330353107772874E-7</v>
      </c>
      <c r="BG1403" s="13">
        <f t="shared" si="1784"/>
        <v>1.0203391808729313E-7</v>
      </c>
      <c r="BH1403" s="13">
        <f t="shared" si="1785"/>
        <v>1.4648542361663061E-8</v>
      </c>
      <c r="BI1403" s="13">
        <f t="shared" si="1786"/>
        <v>1.6824193158032635E-9</v>
      </c>
      <c r="BJ1403" s="14">
        <f t="shared" si="1787"/>
        <v>0.31711262708438126</v>
      </c>
      <c r="BK1403" s="14">
        <f t="shared" si="1788"/>
        <v>0.46242820186781486</v>
      </c>
      <c r="BL1403" s="14">
        <f t="shared" si="1789"/>
        <v>0.21559853883189237</v>
      </c>
      <c r="BM1403" s="14">
        <f t="shared" si="1790"/>
        <v>8.1157492610414786E-2</v>
      </c>
      <c r="BN1403" s="14">
        <f t="shared" si="1791"/>
        <v>0.9188396570023416</v>
      </c>
    </row>
    <row r="1404" spans="1:66" x14ac:dyDescent="0.25">
      <c r="A1404" t="s">
        <v>114</v>
      </c>
      <c r="B1404" t="s">
        <v>116</v>
      </c>
      <c r="C1404" t="s">
        <v>124</v>
      </c>
      <c r="D1404" s="7" t="s">
        <v>510</v>
      </c>
      <c r="E1404" s="10">
        <f>VLOOKUP(A1404,home!$A$2:$E$405,3,FALSE)</f>
        <v>1.23364485981308</v>
      </c>
      <c r="F1404" s="10">
        <f>VLOOKUP(B1404,home!$B$2:$E$405,3,FALSE)</f>
        <v>0.49</v>
      </c>
      <c r="G1404" s="10">
        <f>VLOOKUP(C1404,away!$B$2:$E$405,4,FALSE)</f>
        <v>0.49</v>
      </c>
      <c r="H1404" s="10">
        <f>VLOOKUP(A1404,away!$A$2:$E$405,3,FALSE)</f>
        <v>1.0186915887850501</v>
      </c>
      <c r="I1404" s="10">
        <f>VLOOKUP(C1404,away!$B$2:$E$405,3,FALSE)</f>
        <v>0.97</v>
      </c>
      <c r="J1404" s="10">
        <f>VLOOKUP(B1404,home!$B$2:$E$405,4,FALSE)</f>
        <v>1.77</v>
      </c>
      <c r="K1404" s="12">
        <f t="shared" si="1736"/>
        <v>0.29619813084112051</v>
      </c>
      <c r="L1404" s="12">
        <f t="shared" si="1737"/>
        <v>1.7489915887850525</v>
      </c>
      <c r="M1404" s="13">
        <f t="shared" si="1738"/>
        <v>0.12935564634437244</v>
      </c>
      <c r="N1404" s="13">
        <f t="shared" si="1739"/>
        <v>3.8314900660948135E-2</v>
      </c>
      <c r="O1404" s="13">
        <f t="shared" si="1740"/>
        <v>0.22624193741816129</v>
      </c>
      <c r="P1404" s="13">
        <f t="shared" si="1741"/>
        <v>6.7012438981133127E-2</v>
      </c>
      <c r="Q1404" s="13">
        <f t="shared" si="1742"/>
        <v>5.6744009795680261E-3</v>
      </c>
      <c r="R1404" s="13">
        <f t="shared" si="1743"/>
        <v>0.19784762278739923</v>
      </c>
      <c r="S1404" s="13">
        <f t="shared" si="1744"/>
        <v>8.6789156583180309E-3</v>
      </c>
      <c r="T1404" s="13">
        <f t="shared" si="1745"/>
        <v>9.9244795846581395E-3</v>
      </c>
      <c r="U1404" s="13">
        <f t="shared" si="1746"/>
        <v>5.8602096060986722E-2</v>
      </c>
      <c r="V1404" s="13">
        <f t="shared" si="1747"/>
        <v>4.9956613793185919E-4</v>
      </c>
      <c r="W1404" s="13">
        <f t="shared" si="1748"/>
        <v>5.6024898793035759E-4</v>
      </c>
      <c r="X1404" s="13">
        <f t="shared" si="1749"/>
        <v>9.7987076751553364E-4</v>
      </c>
      <c r="Y1404" s="13">
        <f t="shared" si="1750"/>
        <v>8.5689286524051123E-4</v>
      </c>
      <c r="Z1404" s="13">
        <f t="shared" si="1751"/>
        <v>0.11534460937209304</v>
      </c>
      <c r="AA1404" s="13">
        <f t="shared" si="1752"/>
        <v>3.4164857698613146E-2</v>
      </c>
      <c r="AB1404" s="13">
        <f t="shared" si="1753"/>
        <v>5.0597834953910407E-3</v>
      </c>
      <c r="AC1404" s="13">
        <f t="shared" si="1754"/>
        <v>1.6174953645855807E-5</v>
      </c>
      <c r="AD1404" s="13">
        <f t="shared" si="1755"/>
        <v>4.1486175757650345E-5</v>
      </c>
      <c r="AE1404" s="13">
        <f t="shared" si="1756"/>
        <v>7.2558972450988799E-5</v>
      </c>
      <c r="AF1404" s="13">
        <f t="shared" si="1757"/>
        <v>6.3452516253832897E-5</v>
      </c>
      <c r="AG1404" s="13">
        <f t="shared" si="1758"/>
        <v>3.6992639071733515E-5</v>
      </c>
      <c r="AH1404" s="13">
        <f t="shared" si="1759"/>
        <v>5.0434187900872077E-2</v>
      </c>
      <c r="AI1404" s="13">
        <f t="shared" si="1760"/>
        <v>1.4938512186728163E-2</v>
      </c>
      <c r="AJ1404" s="13">
        <f t="shared" si="1761"/>
        <v>2.2123796936280912E-3</v>
      </c>
      <c r="AK1404" s="13">
        <f t="shared" si="1762"/>
        <v>2.1843424332116383E-4</v>
      </c>
      <c r="AL1404" s="13">
        <f t="shared" si="1763"/>
        <v>3.3517612098042763E-7</v>
      </c>
      <c r="AM1404" s="13">
        <f t="shared" si="1764"/>
        <v>2.4576255430324498E-6</v>
      </c>
      <c r="AN1404" s="13">
        <f t="shared" si="1765"/>
        <v>4.2983664031470513E-6</v>
      </c>
      <c r="AO1404" s="13">
        <f t="shared" si="1766"/>
        <v>3.7589033423102273E-6</v>
      </c>
      <c r="AP1404" s="13">
        <f t="shared" si="1767"/>
        <v>2.1914301095855362E-6</v>
      </c>
      <c r="AQ1404" s="13">
        <f t="shared" si="1768"/>
        <v>9.5819820726885244E-7</v>
      </c>
      <c r="AR1404" s="13">
        <f t="shared" si="1769"/>
        <v>1.7641794085166015E-2</v>
      </c>
      <c r="AS1404" s="13">
        <f t="shared" si="1770"/>
        <v>5.2254664327101089E-3</v>
      </c>
      <c r="AT1404" s="13">
        <f t="shared" si="1771"/>
        <v>7.7388669507087607E-4</v>
      </c>
      <c r="AU1404" s="13">
        <f t="shared" si="1772"/>
        <v>7.6407930854268573E-5</v>
      </c>
      <c r="AV1404" s="13">
        <f t="shared" si="1773"/>
        <v>5.6579715751179821E-6</v>
      </c>
      <c r="AW1404" s="13">
        <f t="shared" si="1774"/>
        <v>4.8232592318342679E-9</v>
      </c>
      <c r="AX1404" s="13">
        <f t="shared" si="1775"/>
        <v>1.2132401535893417E-7</v>
      </c>
      <c r="AY1404" s="13">
        <f t="shared" si="1776"/>
        <v>2.1219468238040434E-7</v>
      </c>
      <c r="AZ1404" s="13">
        <f t="shared" si="1777"/>
        <v>1.8556335733412152E-7</v>
      </c>
      <c r="BA1404" s="13">
        <f t="shared" si="1778"/>
        <v>1.0818291705469787E-7</v>
      </c>
      <c r="BB1404" s="13">
        <f t="shared" si="1779"/>
        <v>4.7302752994724408E-8</v>
      </c>
      <c r="BC1404" s="13">
        <f t="shared" si="1780"/>
        <v>1.6546423422829977E-8</v>
      </c>
      <c r="BD1404" s="13">
        <f t="shared" si="1781"/>
        <v>5.1425582443388749E-3</v>
      </c>
      <c r="BE1404" s="13">
        <f t="shared" si="1782"/>
        <v>1.5232161397147688E-3</v>
      </c>
      <c r="BF1404" s="13">
        <f t="shared" si="1783"/>
        <v>2.2558688672527082E-4</v>
      </c>
      <c r="BG1404" s="13">
        <f t="shared" si="1784"/>
        <v>2.2272804730097602E-5</v>
      </c>
      <c r="BH1404" s="13">
        <f t="shared" si="1785"/>
        <v>1.6492907824110442E-6</v>
      </c>
      <c r="BI1404" s="13">
        <f t="shared" si="1786"/>
        <v>9.7703369392728176E-8</v>
      </c>
      <c r="BJ1404" s="14">
        <f t="shared" si="1787"/>
        <v>5.6539639787148786E-2</v>
      </c>
      <c r="BK1404" s="14">
        <f t="shared" si="1788"/>
        <v>0.20556328944620467</v>
      </c>
      <c r="BL1404" s="14">
        <f t="shared" si="1789"/>
        <v>0.620358405670138</v>
      </c>
      <c r="BM1404" s="14">
        <f t="shared" si="1790"/>
        <v>0.33335878973257926</v>
      </c>
      <c r="BN1404" s="14">
        <f t="shared" si="1791"/>
        <v>0.66444694717158226</v>
      </c>
    </row>
    <row r="1405" spans="1:66" x14ac:dyDescent="0.25">
      <c r="A1405" t="s">
        <v>114</v>
      </c>
      <c r="B1405" t="s">
        <v>379</v>
      </c>
      <c r="C1405" t="s">
        <v>320</v>
      </c>
      <c r="D1405" s="7" t="s">
        <v>510</v>
      </c>
      <c r="E1405" s="10">
        <f>VLOOKUP(A1405,home!$A$2:$E$405,3,FALSE)</f>
        <v>1.23364485981308</v>
      </c>
      <c r="F1405" s="10">
        <f>VLOOKUP(B1405,home!$B$2:$E$405,3,FALSE)</f>
        <v>1.62</v>
      </c>
      <c r="G1405" s="10">
        <f>VLOOKUP(C1405,away!$B$2:$E$405,4,FALSE)</f>
        <v>1.46</v>
      </c>
      <c r="H1405" s="10">
        <f>VLOOKUP(A1405,away!$A$2:$E$405,3,FALSE)</f>
        <v>1.0186915887850501</v>
      </c>
      <c r="I1405" s="10">
        <f>VLOOKUP(C1405,away!$B$2:$E$405,3,FALSE)</f>
        <v>0.65</v>
      </c>
      <c r="J1405" s="10">
        <f>VLOOKUP(B1405,home!$B$2:$E$405,4,FALSE)</f>
        <v>0.74</v>
      </c>
      <c r="K1405" s="12">
        <f t="shared" si="1736"/>
        <v>2.9178168224298973</v>
      </c>
      <c r="L1405" s="12">
        <f t="shared" si="1737"/>
        <v>0.48999065420560906</v>
      </c>
      <c r="M1405" s="13">
        <f t="shared" si="1738"/>
        <v>3.3113723454922118E-2</v>
      </c>
      <c r="N1405" s="13">
        <f t="shared" si="1739"/>
        <v>9.6619779350063217E-2</v>
      </c>
      <c r="O1405" s="13">
        <f t="shared" si="1740"/>
        <v>1.6225415018860909E-2</v>
      </c>
      <c r="P1405" s="13">
        <f t="shared" si="1741"/>
        <v>4.7342788892939067E-2</v>
      </c>
      <c r="Q1405" s="13">
        <f t="shared" si="1742"/>
        <v>0.14095940878353966</v>
      </c>
      <c r="R1405" s="13">
        <f t="shared" si="1743"/>
        <v>3.9751508599245849E-3</v>
      </c>
      <c r="S1405" s="13">
        <f t="shared" si="1744"/>
        <v>1.6921531515570441E-2</v>
      </c>
      <c r="T1405" s="13">
        <f t="shared" si="1745"/>
        <v>6.9068792926282457E-2</v>
      </c>
      <c r="U1405" s="13">
        <f t="shared" si="1746"/>
        <v>1.1598762050784625E-2</v>
      </c>
      <c r="V1405" s="13">
        <f t="shared" si="1747"/>
        <v>2.6880848807709773E-3</v>
      </c>
      <c r="W1405" s="13">
        <f t="shared" si="1748"/>
        <v>0.13709791140946154</v>
      </c>
      <c r="X1405" s="13">
        <f t="shared" si="1749"/>
        <v>6.7176695301744679E-2</v>
      </c>
      <c r="Y1405" s="13">
        <f t="shared" si="1750"/>
        <v>1.6457976439136365E-2</v>
      </c>
      <c r="Z1405" s="13">
        <f t="shared" si="1751"/>
        <v>6.4926225680681253E-4</v>
      </c>
      <c r="AA1405" s="13">
        <f t="shared" si="1752"/>
        <v>1.8944283350797175E-3</v>
      </c>
      <c r="AB1405" s="13">
        <f t="shared" si="1753"/>
        <v>2.7637974324917318E-3</v>
      </c>
      <c r="AC1405" s="13">
        <f t="shared" si="1754"/>
        <v>2.4019768422049265E-4</v>
      </c>
      <c r="AD1405" s="13">
        <f t="shared" si="1755"/>
        <v>0.10000664805763267</v>
      </c>
      <c r="AE1405" s="13">
        <f t="shared" si="1756"/>
        <v>4.9002322906669525E-2</v>
      </c>
      <c r="AF1405" s="13">
        <f t="shared" si="1757"/>
        <v>1.200534012931675E-2</v>
      </c>
      <c r="AG1405" s="13">
        <f t="shared" si="1758"/>
        <v>1.9608348213082561E-3</v>
      </c>
      <c r="AH1405" s="13">
        <f t="shared" si="1759"/>
        <v>7.9533109490945023E-5</v>
      </c>
      <c r="AI1405" s="13">
        <f t="shared" si="1760"/>
        <v>2.320630448128383E-4</v>
      </c>
      <c r="AJ1405" s="13">
        <f t="shared" si="1761"/>
        <v>3.3855872800960142E-4</v>
      </c>
      <c r="AK1405" s="13">
        <f t="shared" si="1762"/>
        <v>3.2928411732229435E-4</v>
      </c>
      <c r="AL1405" s="13">
        <f t="shared" si="1763"/>
        <v>1.3736453735991213E-5</v>
      </c>
      <c r="AM1405" s="13">
        <f t="shared" si="1764"/>
        <v>5.8360216011477339E-2</v>
      </c>
      <c r="AN1405" s="13">
        <f t="shared" si="1765"/>
        <v>2.8595960423044436E-2</v>
      </c>
      <c r="AO1405" s="13">
        <f t="shared" si="1766"/>
        <v>7.0058766776626234E-3</v>
      </c>
      <c r="AP1405" s="13">
        <f t="shared" si="1767"/>
        <v>1.1442713655239096E-3</v>
      </c>
      <c r="AQ1405" s="13">
        <f t="shared" si="1768"/>
        <v>1.4017056874545149E-4</v>
      </c>
      <c r="AR1405" s="13">
        <f t="shared" si="1769"/>
        <v>7.7940960700948982E-6</v>
      </c>
      <c r="AS1405" s="13">
        <f t="shared" si="1770"/>
        <v>2.2741744628957644E-5</v>
      </c>
      <c r="AT1405" s="13">
        <f t="shared" si="1771"/>
        <v>3.3178122524888693E-5</v>
      </c>
      <c r="AU1405" s="13">
        <f t="shared" si="1772"/>
        <v>3.2269228013253507E-5</v>
      </c>
      <c r="AV1405" s="13">
        <f t="shared" si="1773"/>
        <v>2.3538924085974296E-5</v>
      </c>
      <c r="AW1405" s="13">
        <f t="shared" si="1774"/>
        <v>5.4552913205804517E-7</v>
      </c>
      <c r="AX1405" s="13">
        <f t="shared" si="1775"/>
        <v>2.8380736673155212E-2</v>
      </c>
      <c r="AY1405" s="13">
        <f t="shared" si="1776"/>
        <v>1.3906295729316441E-2</v>
      </c>
      <c r="AZ1405" s="13">
        <f t="shared" si="1777"/>
        <v>3.4069774709922147E-3</v>
      </c>
      <c r="BA1405" s="13">
        <f t="shared" si="1778"/>
        <v>5.5646237329174915E-4</v>
      </c>
      <c r="BB1405" s="13">
        <f t="shared" si="1779"/>
        <v>6.8165340582507477E-5</v>
      </c>
      <c r="BC1405" s="13">
        <f t="shared" si="1780"/>
        <v>6.6800759652341976E-6</v>
      </c>
      <c r="BD1405" s="13">
        <f t="shared" si="1781"/>
        <v>6.3650570538786116E-7</v>
      </c>
      <c r="BE1405" s="13">
        <f t="shared" si="1782"/>
        <v>1.8572070547533091E-6</v>
      </c>
      <c r="BF1405" s="13">
        <f t="shared" si="1783"/>
        <v>2.7094949935473451E-6</v>
      </c>
      <c r="BG1405" s="13">
        <f t="shared" si="1784"/>
        <v>2.6352700241540093E-6</v>
      </c>
      <c r="BH1405" s="13">
        <f t="shared" si="1785"/>
        <v>1.9223088020304531E-6</v>
      </c>
      <c r="BI1405" s="13">
        <f t="shared" si="1786"/>
        <v>1.1217889920939032E-6</v>
      </c>
      <c r="BJ1405" s="14">
        <f t="shared" si="1787"/>
        <v>0.83192752283491234</v>
      </c>
      <c r="BK1405" s="14">
        <f t="shared" si="1788"/>
        <v>0.11422635861147554</v>
      </c>
      <c r="BL1405" s="14">
        <f t="shared" si="1789"/>
        <v>3.7567397387672383E-2</v>
      </c>
      <c r="BM1405" s="14">
        <f t="shared" si="1790"/>
        <v>0.6322285245304331</v>
      </c>
      <c r="BN1405" s="14">
        <f t="shared" si="1791"/>
        <v>0.33823626636024956</v>
      </c>
    </row>
    <row r="1406" spans="1:66" x14ac:dyDescent="0.25">
      <c r="A1406" t="s">
        <v>114</v>
      </c>
      <c r="B1406" t="s">
        <v>112</v>
      </c>
      <c r="C1406" t="s">
        <v>121</v>
      </c>
      <c r="D1406" s="7" t="s">
        <v>510</v>
      </c>
      <c r="E1406" s="10">
        <f>VLOOKUP(A1406,home!$A$2:$E$405,3,FALSE)</f>
        <v>1.23364485981308</v>
      </c>
      <c r="F1406" s="10">
        <f>VLOOKUP(B1406,home!$B$2:$E$405,3,FALSE)</f>
        <v>0.49</v>
      </c>
      <c r="G1406" s="10">
        <f>VLOOKUP(C1406,away!$B$2:$E$405,4,FALSE)</f>
        <v>0.65</v>
      </c>
      <c r="H1406" s="10">
        <f>VLOOKUP(A1406,away!$A$2:$E$405,3,FALSE)</f>
        <v>1.0186915887850501</v>
      </c>
      <c r="I1406" s="10">
        <f>VLOOKUP(C1406,away!$B$2:$E$405,3,FALSE)</f>
        <v>0.97</v>
      </c>
      <c r="J1406" s="10">
        <f>VLOOKUP(B1406,home!$B$2:$E$405,4,FALSE)</f>
        <v>0.79</v>
      </c>
      <c r="K1406" s="12">
        <f t="shared" si="1736"/>
        <v>0.39291588785046605</v>
      </c>
      <c r="L1406" s="12">
        <f t="shared" si="1737"/>
        <v>0.78062336448598391</v>
      </c>
      <c r="M1406" s="13">
        <f t="shared" si="1738"/>
        <v>0.3092704159280032</v>
      </c>
      <c r="N1406" s="13">
        <f t="shared" si="1739"/>
        <v>0.12151726006023426</v>
      </c>
      <c r="O1406" s="13">
        <f t="shared" si="1740"/>
        <v>0.24142371261769746</v>
      </c>
      <c r="P1406" s="13">
        <f t="shared" si="1741"/>
        <v>9.4859212391338335E-2</v>
      </c>
      <c r="Q1406" s="13">
        <f t="shared" si="1742"/>
        <v>2.3873031062861462E-2</v>
      </c>
      <c r="R1406" s="13">
        <f t="shared" si="1743"/>
        <v>9.4230495405162124E-2</v>
      </c>
      <c r="S1406" s="13">
        <f t="shared" si="1744"/>
        <v>7.2737883354479956E-3</v>
      </c>
      <c r="T1406" s="13">
        <f t="shared" si="1745"/>
        <v>1.8635845828769315E-2</v>
      </c>
      <c r="U1406" s="13">
        <f t="shared" si="1746"/>
        <v>3.7024658764708528E-2</v>
      </c>
      <c r="V1406" s="13">
        <f t="shared" si="1747"/>
        <v>2.478901587831462E-4</v>
      </c>
      <c r="W1406" s="13">
        <f t="shared" si="1748"/>
        <v>3.126697731915323E-3</v>
      </c>
      <c r="X1406" s="13">
        <f t="shared" si="1749"/>
        <v>2.4407733032184341E-3</v>
      </c>
      <c r="Y1406" s="13">
        <f t="shared" si="1750"/>
        <v>9.5266233395297124E-4</v>
      </c>
      <c r="Z1406" s="13">
        <f t="shared" si="1751"/>
        <v>2.4519508786786243E-2</v>
      </c>
      <c r="AA1406" s="13">
        <f t="shared" si="1752"/>
        <v>9.634104564617418E-3</v>
      </c>
      <c r="AB1406" s="13">
        <f t="shared" si="1753"/>
        <v>1.8926963743254401E-3</v>
      </c>
      <c r="AC1406" s="13">
        <f t="shared" si="1754"/>
        <v>4.7520438446994788E-6</v>
      </c>
      <c r="AD1406" s="13">
        <f t="shared" si="1755"/>
        <v>3.0713230384388685E-4</v>
      </c>
      <c r="AE1406" s="13">
        <f t="shared" si="1756"/>
        <v>2.3975465236894639E-4</v>
      </c>
      <c r="AF1406" s="13">
        <f t="shared" si="1757"/>
        <v>9.3579041691707195E-5</v>
      </c>
      <c r="AG1406" s="13">
        <f t="shared" si="1758"/>
        <v>2.4349995456918217E-5</v>
      </c>
      <c r="AH1406" s="13">
        <f t="shared" si="1759"/>
        <v>4.7851253611711792E-3</v>
      </c>
      <c r="AI1406" s="13">
        <f t="shared" si="1760"/>
        <v>1.8801517797603553E-3</v>
      </c>
      <c r="AJ1406" s="13">
        <f t="shared" si="1761"/>
        <v>3.6937075291908699E-4</v>
      </c>
      <c r="AK1406" s="13">
        <f t="shared" si="1762"/>
        <v>4.8377212443066076E-5</v>
      </c>
      <c r="AL1406" s="13">
        <f t="shared" si="1763"/>
        <v>5.830174670987459E-8</v>
      </c>
      <c r="AM1406" s="13">
        <f t="shared" si="1764"/>
        <v>2.4135432370475975E-5</v>
      </c>
      <c r="AN1406" s="13">
        <f t="shared" si="1765"/>
        <v>1.8840682420364882E-5</v>
      </c>
      <c r="AO1406" s="13">
        <f t="shared" si="1766"/>
        <v>7.353738450098581E-6</v>
      </c>
      <c r="AP1406" s="13">
        <f t="shared" si="1767"/>
        <v>1.9135000168219672E-6</v>
      </c>
      <c r="AQ1406" s="13">
        <f t="shared" si="1768"/>
        <v>3.7343070526888753E-7</v>
      </c>
      <c r="AR1406" s="13">
        <f t="shared" si="1769"/>
        <v>7.4707613178493122E-4</v>
      </c>
      <c r="AS1406" s="13">
        <f t="shared" si="1770"/>
        <v>2.9353808161216796E-4</v>
      </c>
      <c r="AT1406" s="13">
        <f t="shared" si="1771"/>
        <v>5.7667887977283767E-5</v>
      </c>
      <c r="AU1406" s="13">
        <f t="shared" si="1772"/>
        <v>7.5528764683518921E-6</v>
      </c>
      <c r="AV1406" s="13">
        <f t="shared" si="1773"/>
        <v>7.4191129084684377E-7</v>
      </c>
      <c r="AW1406" s="13">
        <f t="shared" si="1774"/>
        <v>4.9672978449253439E-10</v>
      </c>
      <c r="AX1406" s="13">
        <f t="shared" si="1775"/>
        <v>1.5805324730834083E-6</v>
      </c>
      <c r="AY1406" s="13">
        <f t="shared" si="1776"/>
        <v>1.233800576817723E-6</v>
      </c>
      <c r="AZ1406" s="13">
        <f t="shared" si="1777"/>
        <v>4.8156677869009918E-7</v>
      </c>
      <c r="BA1406" s="13">
        <f t="shared" si="1778"/>
        <v>1.2530742633524752E-7</v>
      </c>
      <c r="BB1406" s="13">
        <f t="shared" si="1779"/>
        <v>2.445447618522512E-8</v>
      </c>
      <c r="BC1406" s="13">
        <f t="shared" si="1780"/>
        <v>3.8179470952905617E-9</v>
      </c>
      <c r="BD1406" s="13">
        <f t="shared" si="1781"/>
        <v>9.7197513920187843E-5</v>
      </c>
      <c r="BE1406" s="13">
        <f t="shared" si="1782"/>
        <v>3.8190447478808631E-5</v>
      </c>
      <c r="BF1406" s="13">
        <f t="shared" si="1783"/>
        <v>7.502816789271343E-6</v>
      </c>
      <c r="BG1406" s="13">
        <f t="shared" si="1784"/>
        <v>9.8265864004531121E-7</v>
      </c>
      <c r="BH1406" s="13">
        <f t="shared" si="1785"/>
        <v>9.6525548001833722E-8</v>
      </c>
      <c r="BI1406" s="13">
        <f t="shared" si="1786"/>
        <v>7.5852842786786548E-9</v>
      </c>
      <c r="BJ1406" s="14">
        <f t="shared" si="1787"/>
        <v>0.1712671525779545</v>
      </c>
      <c r="BK1406" s="14">
        <f t="shared" si="1788"/>
        <v>0.41165735095974088</v>
      </c>
      <c r="BL1406" s="14">
        <f t="shared" si="1789"/>
        <v>0.39253924726959893</v>
      </c>
      <c r="BM1406" s="14">
        <f t="shared" si="1790"/>
        <v>0.11480789882493653</v>
      </c>
      <c r="BN1406" s="14">
        <f t="shared" si="1791"/>
        <v>0.88517412746529678</v>
      </c>
    </row>
    <row r="1407" spans="1:66" x14ac:dyDescent="0.25">
      <c r="A1407" t="s">
        <v>114</v>
      </c>
      <c r="B1407" t="s">
        <v>134</v>
      </c>
      <c r="C1407" t="s">
        <v>96</v>
      </c>
      <c r="D1407" s="7" t="s">
        <v>510</v>
      </c>
      <c r="E1407" s="10">
        <f>VLOOKUP(A1407,home!$A$2:$E$405,3,FALSE)</f>
        <v>1.23364485981308</v>
      </c>
      <c r="F1407" s="10">
        <f>VLOOKUP(B1407,home!$B$2:$E$405,3,FALSE)</f>
        <v>1.1299999999999999</v>
      </c>
      <c r="G1407" s="10">
        <f>VLOOKUP(C1407,away!$B$2:$E$405,4,FALSE)</f>
        <v>1.46</v>
      </c>
      <c r="H1407" s="10">
        <f>VLOOKUP(A1407,away!$A$2:$E$405,3,FALSE)</f>
        <v>1.0186915887850501</v>
      </c>
      <c r="I1407" s="10">
        <f>VLOOKUP(C1407,away!$B$2:$E$405,3,FALSE)</f>
        <v>0.81</v>
      </c>
      <c r="J1407" s="10">
        <f>VLOOKUP(B1407,home!$B$2:$E$405,4,FALSE)</f>
        <v>1.37</v>
      </c>
      <c r="K1407" s="12">
        <f t="shared" si="1736"/>
        <v>2.0352672897196191</v>
      </c>
      <c r="L1407" s="12">
        <f t="shared" si="1737"/>
        <v>1.1304420560747703</v>
      </c>
      <c r="M1407" s="13">
        <f t="shared" si="1738"/>
        <v>4.218420800811172E-2</v>
      </c>
      <c r="N1407" s="13">
        <f t="shared" si="1739"/>
        <v>8.5856138701638177E-2</v>
      </c>
      <c r="O1407" s="13">
        <f t="shared" si="1740"/>
        <v>4.7686802834575603E-2</v>
      </c>
      <c r="P1407" s="13">
        <f t="shared" si="1741"/>
        <v>9.705538996052053E-2</v>
      </c>
      <c r="Q1407" s="13">
        <f t="shared" si="1742"/>
        <v>8.7370095360537442E-2</v>
      </c>
      <c r="R1407" s="13">
        <f t="shared" si="1743"/>
        <v>2.6953583721974927E-2</v>
      </c>
      <c r="S1407" s="13">
        <f t="shared" si="1744"/>
        <v>5.5825089323576764E-2</v>
      </c>
      <c r="T1407" s="13">
        <f t="shared" si="1745"/>
        <v>9.8766830238814704E-2</v>
      </c>
      <c r="U1407" s="13">
        <f t="shared" si="1746"/>
        <v>5.4857747290054742E-2</v>
      </c>
      <c r="V1407" s="13">
        <f t="shared" si="1747"/>
        <v>1.4271074597496472E-2</v>
      </c>
      <c r="W1407" s="13">
        <f t="shared" si="1748"/>
        <v>5.9273832395661918E-2</v>
      </c>
      <c r="X1407" s="13">
        <f t="shared" si="1749"/>
        <v>6.7005632964783388E-2</v>
      </c>
      <c r="Y1407" s="13">
        <f t="shared" si="1750"/>
        <v>3.7872992748650587E-2</v>
      </c>
      <c r="Z1407" s="13">
        <f t="shared" si="1751"/>
        <v>1.0156488200417596E-2</v>
      </c>
      <c r="AA1407" s="13">
        <f t="shared" si="1752"/>
        <v>2.0671168212733206E-2</v>
      </c>
      <c r="AB1407" s="13">
        <f t="shared" si="1753"/>
        <v>2.1035676251833935E-2</v>
      </c>
      <c r="AC1407" s="13">
        <f t="shared" si="1754"/>
        <v>2.0521374816811753E-3</v>
      </c>
      <c r="AD1407" s="13">
        <f t="shared" si="1755"/>
        <v>3.0159523052803446E-2</v>
      </c>
      <c r="AE1407" s="13">
        <f t="shared" si="1756"/>
        <v>3.4093593250045566E-2</v>
      </c>
      <c r="AF1407" s="13">
        <f t="shared" si="1757"/>
        <v>1.9270415826279214E-2</v>
      </c>
      <c r="AG1407" s="13">
        <f t="shared" si="1758"/>
        <v>7.2613628293582873E-3</v>
      </c>
      <c r="AH1407" s="13">
        <f t="shared" si="1759"/>
        <v>2.8703303509448053E-3</v>
      </c>
      <c r="AI1407" s="13">
        <f t="shared" si="1760"/>
        <v>5.841889473967396E-3</v>
      </c>
      <c r="AJ1407" s="13">
        <f t="shared" si="1761"/>
        <v>5.9449032782615983E-3</v>
      </c>
      <c r="AK1407" s="13">
        <f t="shared" si="1762"/>
        <v>4.0331557275975882E-3</v>
      </c>
      <c r="AL1407" s="13">
        <f t="shared" si="1763"/>
        <v>1.8885835523935161E-4</v>
      </c>
      <c r="AM1407" s="13">
        <f t="shared" si="1764"/>
        <v>1.2276538148583118E-2</v>
      </c>
      <c r="AN1407" s="13">
        <f t="shared" si="1765"/>
        <v>1.3877915026164655E-2</v>
      </c>
      <c r="AO1407" s="13">
        <f t="shared" si="1766"/>
        <v>7.8440893981042634E-3</v>
      </c>
      <c r="AP1407" s="13">
        <f t="shared" si="1767"/>
        <v>2.9557628490757631E-3</v>
      </c>
      <c r="AQ1407" s="13">
        <f t="shared" si="1768"/>
        <v>8.3532965809465743E-4</v>
      </c>
      <c r="AR1407" s="13">
        <f t="shared" si="1769"/>
        <v>6.4894842870717154E-4</v>
      </c>
      <c r="AS1407" s="13">
        <f t="shared" si="1770"/>
        <v>1.3207835096626505E-3</v>
      </c>
      <c r="AT1407" s="13">
        <f t="shared" si="1771"/>
        <v>1.3440737370087347E-3</v>
      </c>
      <c r="AU1407" s="13">
        <f t="shared" si="1772"/>
        <v>9.1184977063502948E-4</v>
      </c>
      <c r="AV1407" s="13">
        <f t="shared" si="1773"/>
        <v>4.6396450282795319E-4</v>
      </c>
      <c r="AW1407" s="13">
        <f t="shared" si="1774"/>
        <v>1.2069894149022904E-5</v>
      </c>
      <c r="AX1407" s="13">
        <f t="shared" si="1775"/>
        <v>4.1643394208010507E-3</v>
      </c>
      <c r="AY1407" s="13">
        <f t="shared" si="1776"/>
        <v>4.7075444170435578E-3</v>
      </c>
      <c r="AZ1407" s="13">
        <f t="shared" si="1777"/>
        <v>2.6608030949330135E-3</v>
      </c>
      <c r="BA1407" s="13">
        <f t="shared" si="1778"/>
        <v>1.002627907148729E-3</v>
      </c>
      <c r="BB1407" s="13">
        <f t="shared" si="1779"/>
        <v>2.8335318820878858E-4</v>
      </c>
      <c r="BC1407" s="13">
        <f t="shared" si="1780"/>
        <v>6.4062872134816769E-5</v>
      </c>
      <c r="BD1407" s="13">
        <f t="shared" si="1781"/>
        <v>1.2226643267237116E-4</v>
      </c>
      <c r="BE1407" s="13">
        <f t="shared" si="1782"/>
        <v>2.4884487104878314E-4</v>
      </c>
      <c r="BF1407" s="13">
        <f t="shared" si="1783"/>
        <v>2.5323291313004254E-4</v>
      </c>
      <c r="BG1407" s="13">
        <f t="shared" si="1784"/>
        <v>1.7179888825799518E-4</v>
      </c>
      <c r="BH1407" s="13">
        <f t="shared" si="1785"/>
        <v>8.7414164420423389E-5</v>
      </c>
      <c r="BI1407" s="13">
        <f t="shared" si="1786"/>
        <v>3.5582237900612024E-5</v>
      </c>
      <c r="BJ1407" s="14">
        <f t="shared" si="1787"/>
        <v>0.57760278334886506</v>
      </c>
      <c r="BK1407" s="14">
        <f t="shared" si="1788"/>
        <v>0.21628430214366956</v>
      </c>
      <c r="BL1407" s="14">
        <f t="shared" si="1789"/>
        <v>0.19550401659821559</v>
      </c>
      <c r="BM1407" s="14">
        <f t="shared" si="1790"/>
        <v>0.60774589718091465</v>
      </c>
      <c r="BN1407" s="14">
        <f t="shared" si="1791"/>
        <v>0.38710621858735844</v>
      </c>
    </row>
    <row r="1408" spans="1:66" x14ac:dyDescent="0.25">
      <c r="A1408" t="s">
        <v>136</v>
      </c>
      <c r="B1408" t="s">
        <v>307</v>
      </c>
      <c r="C1408" t="s">
        <v>344</v>
      </c>
      <c r="D1408" s="7" t="s">
        <v>510</v>
      </c>
      <c r="E1408" s="10">
        <f>VLOOKUP(A1408,home!$A$2:$E$405,3,FALSE)</f>
        <v>1.52380952380952</v>
      </c>
      <c r="F1408" s="10">
        <f>VLOOKUP(B1408,home!$B$2:$E$405,3,FALSE)</f>
        <v>0.33</v>
      </c>
      <c r="G1408" s="10">
        <f>VLOOKUP(C1408,away!$B$2:$E$405,4,FALSE)</f>
        <v>0.82</v>
      </c>
      <c r="H1408" s="10">
        <f>VLOOKUP(A1408,away!$A$2:$E$405,3,FALSE)</f>
        <v>1.44047619047619</v>
      </c>
      <c r="I1408" s="10">
        <f>VLOOKUP(C1408,away!$B$2:$E$405,3,FALSE)</f>
        <v>0.98</v>
      </c>
      <c r="J1408" s="10">
        <f>VLOOKUP(B1408,home!$B$2:$E$405,4,FALSE)</f>
        <v>1.21</v>
      </c>
      <c r="K1408" s="12">
        <f t="shared" si="1736"/>
        <v>0.41234285714285607</v>
      </c>
      <c r="L1408" s="12">
        <f t="shared" si="1737"/>
        <v>1.7081166666666661</v>
      </c>
      <c r="M1408" s="13">
        <f t="shared" si="1738"/>
        <v>0.1199764837913863</v>
      </c>
      <c r="N1408" s="13">
        <f t="shared" si="1739"/>
        <v>4.9471446116493789E-2</v>
      </c>
      <c r="O1408" s="13">
        <f t="shared" si="1740"/>
        <v>0.20493383157213002</v>
      </c>
      <c r="P1408" s="13">
        <f t="shared" si="1741"/>
        <v>8.4503001635684943E-2</v>
      </c>
      <c r="Q1408" s="13">
        <f t="shared" si="1742"/>
        <v>1.0199598719331949E-2</v>
      </c>
      <c r="R1408" s="13">
        <f t="shared" si="1743"/>
        <v>0.17502544663610739</v>
      </c>
      <c r="S1408" s="13">
        <f t="shared" si="1744"/>
        <v>1.4879493588628665E-2</v>
      </c>
      <c r="T1408" s="13">
        <f t="shared" si="1745"/>
        <v>1.7422104565802881E-2</v>
      </c>
      <c r="U1408" s="13">
        <f t="shared" si="1746"/>
        <v>7.2170492738637015E-2</v>
      </c>
      <c r="V1408" s="13">
        <f t="shared" si="1747"/>
        <v>1.1644521505141498E-3</v>
      </c>
      <c r="W1408" s="13">
        <f t="shared" si="1748"/>
        <v>1.4019105592133175E-3</v>
      </c>
      <c r="X1408" s="13">
        <f t="shared" si="1749"/>
        <v>2.3946267913682534E-3</v>
      </c>
      <c r="Y1408" s="13">
        <f t="shared" si="1750"/>
        <v>2.045150966391318E-3</v>
      </c>
      <c r="Z1408" s="13">
        <f t="shared" si="1751"/>
        <v>9.9654627496637407E-2</v>
      </c>
      <c r="AA1408" s="13">
        <f t="shared" si="1752"/>
        <v>4.1091873829470493E-2</v>
      </c>
      <c r="AB1408" s="13">
        <f t="shared" si="1753"/>
        <v>8.4719703300988082E-3</v>
      </c>
      <c r="AC1408" s="13">
        <f t="shared" si="1754"/>
        <v>5.1259890099937311E-5</v>
      </c>
      <c r="AD1408" s="13">
        <f t="shared" si="1755"/>
        <v>1.4451695136118956E-4</v>
      </c>
      <c r="AE1408" s="13">
        <f t="shared" si="1756"/>
        <v>2.4685181323590377E-4</v>
      </c>
      <c r="AF1408" s="13">
        <f t="shared" si="1757"/>
        <v>2.1082584819256725E-4</v>
      </c>
      <c r="AG1408" s="13">
        <f t="shared" si="1758"/>
        <v>1.2003838168728686E-4</v>
      </c>
      <c r="AH1408" s="13">
        <f t="shared" si="1759"/>
        <v>4.2555432534366111E-2</v>
      </c>
      <c r="AI1408" s="13">
        <f t="shared" si="1760"/>
        <v>1.7547428638170576E-2</v>
      </c>
      <c r="AJ1408" s="13">
        <f t="shared" si="1761"/>
        <v>3.6177784300868154E-3</v>
      </c>
      <c r="AK1408" s="13">
        <f t="shared" si="1762"/>
        <v>4.9725503145726469E-4</v>
      </c>
      <c r="AL1408" s="13">
        <f t="shared" si="1763"/>
        <v>1.4441545343141723E-6</v>
      </c>
      <c r="AM1408" s="13">
        <f t="shared" si="1764"/>
        <v>1.1918106525969613E-5</v>
      </c>
      <c r="AN1408" s="13">
        <f t="shared" si="1765"/>
        <v>2.0357516392117453E-5</v>
      </c>
      <c r="AO1408" s="13">
        <f t="shared" si="1766"/>
        <v>1.7386506520657844E-5</v>
      </c>
      <c r="AP1408" s="13">
        <f t="shared" si="1767"/>
        <v>9.8993938543481098E-6</v>
      </c>
      <c r="AQ1408" s="13">
        <f t="shared" si="1768"/>
        <v>4.2273299081273902E-6</v>
      </c>
      <c r="AR1408" s="13">
        <f t="shared" si="1769"/>
        <v>1.4537928713831926E-2</v>
      </c>
      <c r="AS1408" s="13">
        <f t="shared" si="1770"/>
        <v>5.9946110628006236E-3</v>
      </c>
      <c r="AT1408" s="13">
        <f t="shared" si="1771"/>
        <v>1.2359175265476909E-3</v>
      </c>
      <c r="AU1408" s="13">
        <f t="shared" si="1772"/>
        <v>1.6987392136320222E-4</v>
      </c>
      <c r="AV1408" s="13">
        <f t="shared" si="1773"/>
        <v>1.751157452224091E-5</v>
      </c>
      <c r="AW1408" s="13">
        <f t="shared" si="1774"/>
        <v>2.8254470542634297E-8</v>
      </c>
      <c r="AX1408" s="13">
        <f t="shared" si="1775"/>
        <v>8.1905768277520491E-7</v>
      </c>
      <c r="AY1408" s="13">
        <f t="shared" si="1776"/>
        <v>1.3990460789097065E-6</v>
      </c>
      <c r="AZ1408" s="13">
        <f t="shared" si="1777"/>
        <v>1.194866962410159E-6</v>
      </c>
      <c r="BA1408" s="13">
        <f t="shared" si="1778"/>
        <v>6.8032405764738854E-7</v>
      </c>
      <c r="BB1408" s="13">
        <f t="shared" si="1779"/>
        <v>2.905182154004493E-7</v>
      </c>
      <c r="BC1408" s="13">
        <f t="shared" si="1780"/>
        <v>9.9247801139152779E-8</v>
      </c>
      <c r="BD1408" s="13">
        <f t="shared" si="1781"/>
        <v>4.138746389151367E-3</v>
      </c>
      <c r="BE1408" s="13">
        <f t="shared" si="1782"/>
        <v>1.7065825110923537E-3</v>
      </c>
      <c r="BF1408" s="13">
        <f t="shared" si="1783"/>
        <v>3.5184855428692542E-4</v>
      </c>
      <c r="BG1408" s="13">
        <f t="shared" si="1784"/>
        <v>4.8360746052084725E-5</v>
      </c>
      <c r="BH1408" s="13">
        <f t="shared" si="1785"/>
        <v>4.9853020501691762E-6</v>
      </c>
      <c r="BI1408" s="13">
        <f t="shared" si="1786"/>
        <v>4.1113073821737923E-7</v>
      </c>
      <c r="BJ1408" s="14">
        <f t="shared" si="1787"/>
        <v>8.3725342627077967E-2</v>
      </c>
      <c r="BK1408" s="14">
        <f t="shared" si="1788"/>
        <v>0.22057753425692719</v>
      </c>
      <c r="BL1408" s="14">
        <f t="shared" si="1789"/>
        <v>0.59411828717296145</v>
      </c>
      <c r="BM1408" s="14">
        <f t="shared" si="1790"/>
        <v>0.35396461229086118</v>
      </c>
      <c r="BN1408" s="14">
        <f t="shared" si="1791"/>
        <v>0.64410980847113442</v>
      </c>
    </row>
    <row r="1409" spans="1:66" x14ac:dyDescent="0.25">
      <c r="A1409" t="s">
        <v>136</v>
      </c>
      <c r="B1409" t="s">
        <v>309</v>
      </c>
      <c r="C1409" t="s">
        <v>359</v>
      </c>
      <c r="D1409" s="7" t="s">
        <v>510</v>
      </c>
      <c r="E1409" s="10">
        <f>VLOOKUP(A1409,home!$A$2:$E$405,3,FALSE)</f>
        <v>1.52380952380952</v>
      </c>
      <c r="F1409" s="10">
        <f>VLOOKUP(B1409,home!$B$2:$E$405,3,FALSE)</f>
        <v>1.31</v>
      </c>
      <c r="G1409" s="10">
        <f>VLOOKUP(C1409,away!$B$2:$E$405,4,FALSE)</f>
        <v>0.49</v>
      </c>
      <c r="H1409" s="10">
        <f>VLOOKUP(A1409,away!$A$2:$E$405,3,FALSE)</f>
        <v>1.44047619047619</v>
      </c>
      <c r="I1409" s="10">
        <f>VLOOKUP(C1409,away!$B$2:$E$405,3,FALSE)</f>
        <v>1.1499999999999999</v>
      </c>
      <c r="J1409" s="10">
        <f>VLOOKUP(B1409,home!$B$2:$E$405,4,FALSE)</f>
        <v>0.69</v>
      </c>
      <c r="K1409" s="12">
        <f t="shared" si="1736"/>
        <v>0.97813333333333086</v>
      </c>
      <c r="L1409" s="12">
        <f t="shared" si="1737"/>
        <v>1.1430178571428566</v>
      </c>
      <c r="M1409" s="13">
        <f t="shared" si="1738"/>
        <v>0.11989352874869018</v>
      </c>
      <c r="N1409" s="13">
        <f t="shared" si="1739"/>
        <v>0.11727185692005185</v>
      </c>
      <c r="O1409" s="13">
        <f t="shared" si="1740"/>
        <v>0.13704044431562332</v>
      </c>
      <c r="P1409" s="13">
        <f t="shared" si="1741"/>
        <v>0.13404382659992134</v>
      </c>
      <c r="Q1409" s="13">
        <f t="shared" si="1742"/>
        <v>5.735375615769988E-2</v>
      </c>
      <c r="R1409" s="13">
        <f t="shared" si="1743"/>
        <v>7.8319837501774403E-2</v>
      </c>
      <c r="S1409" s="13">
        <f t="shared" si="1744"/>
        <v>3.7466049329509969E-2</v>
      </c>
      <c r="T1409" s="13">
        <f t="shared" si="1745"/>
        <v>6.555636746246804E-2</v>
      </c>
      <c r="U1409" s="13">
        <f t="shared" si="1746"/>
        <v>7.6607243721735399E-2</v>
      </c>
      <c r="V1409" s="13">
        <f t="shared" si="1747"/>
        <v>4.654215260011408E-3</v>
      </c>
      <c r="W1409" s="13">
        <f t="shared" si="1748"/>
        <v>1.8699873563239346E-2</v>
      </c>
      <c r="X1409" s="13">
        <f t="shared" si="1749"/>
        <v>2.1374289409096196E-2</v>
      </c>
      <c r="Y1409" s="13">
        <f t="shared" si="1750"/>
        <v>1.2215597239168197E-2</v>
      </c>
      <c r="Z1409" s="13">
        <f t="shared" si="1751"/>
        <v>2.9840324277684963E-2</v>
      </c>
      <c r="AA1409" s="13">
        <f t="shared" si="1752"/>
        <v>2.9187815853479508E-2</v>
      </c>
      <c r="AB1409" s="13">
        <f t="shared" si="1753"/>
        <v>1.4274787806741676E-2</v>
      </c>
      <c r="AC1409" s="13">
        <f t="shared" si="1754"/>
        <v>3.252202338310591E-4</v>
      </c>
      <c r="AD1409" s="13">
        <f t="shared" si="1755"/>
        <v>4.5727424153307822E-3</v>
      </c>
      <c r="AE1409" s="13">
        <f t="shared" si="1756"/>
        <v>5.2267262368376416E-3</v>
      </c>
      <c r="AF1409" s="13">
        <f t="shared" si="1757"/>
        <v>2.9871207115512548E-3</v>
      </c>
      <c r="AG1409" s="13">
        <f t="shared" si="1758"/>
        <v>1.1381107715814531E-3</v>
      </c>
      <c r="AH1409" s="13">
        <f t="shared" si="1759"/>
        <v>8.5270058780818614E-3</v>
      </c>
      <c r="AI1409" s="13">
        <f t="shared" si="1760"/>
        <v>8.3405486828811159E-3</v>
      </c>
      <c r="AJ1409" s="13">
        <f t="shared" si="1761"/>
        <v>4.0790843425077151E-3</v>
      </c>
      <c r="AK1409" s="13">
        <f t="shared" si="1762"/>
        <v>1.3299627882949565E-3</v>
      </c>
      <c r="AL1409" s="13">
        <f t="shared" si="1763"/>
        <v>1.4544159333841492E-5</v>
      </c>
      <c r="AM1409" s="13">
        <f t="shared" si="1764"/>
        <v>8.9455035623644109E-4</v>
      </c>
      <c r="AN1409" s="13">
        <f t="shared" si="1765"/>
        <v>1.0224870312917562E-3</v>
      </c>
      <c r="AO1409" s="13">
        <f t="shared" si="1766"/>
        <v>5.8436046773173217E-4</v>
      </c>
      <c r="AP1409" s="13">
        <f t="shared" si="1767"/>
        <v>2.2264481654190725E-4</v>
      </c>
      <c r="AQ1409" s="13">
        <f t="shared" si="1768"/>
        <v>6.3621750276923847E-5</v>
      </c>
      <c r="AR1409" s="13">
        <f t="shared" si="1769"/>
        <v>1.9493039973219348E-3</v>
      </c>
      <c r="AS1409" s="13">
        <f t="shared" si="1770"/>
        <v>1.9066792165804902E-3</v>
      </c>
      <c r="AT1409" s="13">
        <f t="shared" si="1771"/>
        <v>9.3249324885562941E-4</v>
      </c>
      <c r="AU1409" s="13">
        <f t="shared" si="1772"/>
        <v>3.0403424327132806E-4</v>
      </c>
      <c r="AV1409" s="13">
        <f t="shared" si="1773"/>
        <v>7.4346506954615205E-5</v>
      </c>
      <c r="AW1409" s="13">
        <f t="shared" si="1774"/>
        <v>4.5168659043993029E-7</v>
      </c>
      <c r="AX1409" s="13">
        <f t="shared" si="1775"/>
        <v>1.4583158696334473E-4</v>
      </c>
      <c r="AY1409" s="13">
        <f t="shared" si="1776"/>
        <v>1.6668810803458447E-4</v>
      </c>
      <c r="AZ1409" s="13">
        <f t="shared" si="1777"/>
        <v>9.5263742028443884E-5</v>
      </c>
      <c r="BA1409" s="13">
        <f t="shared" si="1778"/>
        <v>3.6296052758920597E-5</v>
      </c>
      <c r="BB1409" s="13">
        <f t="shared" si="1779"/>
        <v>1.0371759111811379E-5</v>
      </c>
      <c r="BC1409" s="13">
        <f t="shared" si="1780"/>
        <v>2.3710211749569086E-6</v>
      </c>
      <c r="BD1409" s="13">
        <f t="shared" si="1781"/>
        <v>3.7134821298982019E-4</v>
      </c>
      <c r="BE1409" s="13">
        <f t="shared" si="1782"/>
        <v>3.6322806539910849E-4</v>
      </c>
      <c r="BF1409" s="13">
        <f t="shared" si="1783"/>
        <v>1.7764273918452356E-4</v>
      </c>
      <c r="BG1409" s="13">
        <f t="shared" si="1784"/>
        <v>5.7919428207007185E-5</v>
      </c>
      <c r="BH1409" s="13">
        <f t="shared" si="1785"/>
        <v>1.4163230844220116E-5</v>
      </c>
      <c r="BI1409" s="13">
        <f t="shared" si="1786"/>
        <v>2.7707056392852945E-6</v>
      </c>
      <c r="BJ1409" s="14">
        <f t="shared" si="1787"/>
        <v>0.30964092757917544</v>
      </c>
      <c r="BK1409" s="14">
        <f t="shared" si="1788"/>
        <v>0.29656407243933242</v>
      </c>
      <c r="BL1409" s="14">
        <f t="shared" si="1789"/>
        <v>0.363860660486368</v>
      </c>
      <c r="BM1409" s="14">
        <f t="shared" si="1790"/>
        <v>0.35581649811735577</v>
      </c>
      <c r="BN1409" s="14">
        <f t="shared" si="1791"/>
        <v>0.64392325024376096</v>
      </c>
    </row>
    <row r="1410" spans="1:66" x14ac:dyDescent="0.25">
      <c r="A1410" t="s">
        <v>136</v>
      </c>
      <c r="B1410" t="s">
        <v>315</v>
      </c>
      <c r="C1410" t="s">
        <v>387</v>
      </c>
      <c r="D1410" s="7" t="s">
        <v>510</v>
      </c>
      <c r="E1410" s="10">
        <f>VLOOKUP(A1410,home!$A$2:$E$405,3,FALSE)</f>
        <v>1.52380952380952</v>
      </c>
      <c r="F1410" s="10">
        <f>VLOOKUP(B1410,home!$B$2:$E$405,3,FALSE)</f>
        <v>0.66</v>
      </c>
      <c r="G1410" s="10">
        <f>VLOOKUP(C1410,away!$B$2:$E$405,4,FALSE)</f>
        <v>1.8</v>
      </c>
      <c r="H1410" s="10">
        <f>VLOOKUP(A1410,away!$A$2:$E$405,3,FALSE)</f>
        <v>1.44047619047619</v>
      </c>
      <c r="I1410" s="10">
        <f>VLOOKUP(C1410,away!$B$2:$E$405,3,FALSE)</f>
        <v>1.1499999999999999</v>
      </c>
      <c r="J1410" s="10">
        <f>VLOOKUP(B1410,home!$B$2:$E$405,4,FALSE)</f>
        <v>1.56</v>
      </c>
      <c r="K1410" s="12">
        <f t="shared" si="1736"/>
        <v>1.8102857142857096</v>
      </c>
      <c r="L1410" s="12">
        <f t="shared" si="1737"/>
        <v>2.5842142857142849</v>
      </c>
      <c r="M1410" s="13">
        <f t="shared" si="1738"/>
        <v>1.2345051308210446E-2</v>
      </c>
      <c r="N1410" s="13">
        <f t="shared" si="1739"/>
        <v>2.2348070025377479E-2</v>
      </c>
      <c r="O1410" s="13">
        <f t="shared" si="1740"/>
        <v>3.1902257948553253E-2</v>
      </c>
      <c r="P1410" s="13">
        <f t="shared" si="1741"/>
        <v>5.7752201817723683E-2</v>
      </c>
      <c r="Q1410" s="13">
        <f t="shared" si="1742"/>
        <v>2.0228195954398766E-2</v>
      </c>
      <c r="R1410" s="13">
        <f t="shared" si="1743"/>
        <v>4.1221135368596715E-2</v>
      </c>
      <c r="S1410" s="13">
        <f t="shared" si="1744"/>
        <v>6.7543599688744016E-2</v>
      </c>
      <c r="T1410" s="13">
        <f t="shared" si="1745"/>
        <v>5.2273992959585194E-2</v>
      </c>
      <c r="U1410" s="13">
        <f t="shared" si="1746"/>
        <v>7.4622032484408032E-2</v>
      </c>
      <c r="V1410" s="13">
        <f t="shared" si="1747"/>
        <v>3.5108909485100009E-2</v>
      </c>
      <c r="W1410" s="13">
        <f t="shared" si="1748"/>
        <v>1.2206271387340026E-2</v>
      </c>
      <c r="X1410" s="13">
        <f t="shared" si="1749"/>
        <v>3.1543620894469618E-2</v>
      </c>
      <c r="Y1410" s="13">
        <f t="shared" si="1750"/>
        <v>4.0757737869322005E-2</v>
      </c>
      <c r="Z1410" s="13">
        <f t="shared" si="1751"/>
        <v>3.550808229763E-2</v>
      </c>
      <c r="AA1410" s="13">
        <f t="shared" si="1752"/>
        <v>6.4279774125080888E-2</v>
      </c>
      <c r="AB1410" s="13">
        <f t="shared" si="1753"/>
        <v>5.8182378408073068E-2</v>
      </c>
      <c r="AC1410" s="13">
        <f t="shared" si="1754"/>
        <v>1.0265332113459719E-2</v>
      </c>
      <c r="AD1410" s="13">
        <f t="shared" si="1755"/>
        <v>5.5242096792990159E-3</v>
      </c>
      <c r="AE1410" s="13">
        <f t="shared" si="1756"/>
        <v>1.4275741570525646E-2</v>
      </c>
      <c r="AF1410" s="13">
        <f t="shared" si="1757"/>
        <v>1.8445787652858831E-2</v>
      </c>
      <c r="AG1410" s="13">
        <f t="shared" si="1758"/>
        <v>1.5889289321256654E-2</v>
      </c>
      <c r="AH1410" s="13">
        <f t="shared" si="1759"/>
        <v>2.2940123382963491E-2</v>
      </c>
      <c r="AI1410" s="13">
        <f t="shared" si="1760"/>
        <v>4.1528177644130367E-2</v>
      </c>
      <c r="AJ1410" s="13">
        <f t="shared" si="1761"/>
        <v>3.7588933364744198E-2</v>
      </c>
      <c r="AK1410" s="13">
        <f t="shared" si="1762"/>
        <v>2.2682236361811301E-2</v>
      </c>
      <c r="AL1410" s="13">
        <f t="shared" si="1763"/>
        <v>1.9209171906744401E-3</v>
      </c>
      <c r="AM1410" s="13">
        <f t="shared" si="1764"/>
        <v>2.0000795730307705E-3</v>
      </c>
      <c r="AN1410" s="13">
        <f t="shared" si="1765"/>
        <v>5.1686342051914446E-3</v>
      </c>
      <c r="AO1410" s="13">
        <f t="shared" si="1766"/>
        <v>6.678429175343616E-3</v>
      </c>
      <c r="AP1410" s="13">
        <f t="shared" si="1767"/>
        <v>5.7528306936846813E-3</v>
      </c>
      <c r="AQ1410" s="13">
        <f t="shared" si="1768"/>
        <v>3.7166368154788933E-3</v>
      </c>
      <c r="AR1410" s="13">
        <f t="shared" si="1769"/>
        <v>1.185643891246051E-2</v>
      </c>
      <c r="AS1410" s="13">
        <f t="shared" si="1770"/>
        <v>2.1463541985528453E-2</v>
      </c>
      <c r="AT1410" s="13">
        <f t="shared" si="1771"/>
        <v>1.9427571717186853E-2</v>
      </c>
      <c r="AU1410" s="13">
        <f t="shared" si="1772"/>
        <v>1.1723151847628151E-2</v>
      </c>
      <c r="AV1410" s="13">
        <f t="shared" si="1773"/>
        <v>5.3055635790408432E-3</v>
      </c>
      <c r="AW1410" s="13">
        <f t="shared" si="1774"/>
        <v>2.496213856181269E-4</v>
      </c>
      <c r="AX1410" s="13">
        <f t="shared" si="1775"/>
        <v>6.034525797487105E-4</v>
      </c>
      <c r="AY1410" s="13">
        <f t="shared" si="1776"/>
        <v>1.5594507773377564E-3</v>
      </c>
      <c r="AZ1410" s="13">
        <f t="shared" si="1777"/>
        <v>2.0149774883322386E-3</v>
      </c>
      <c r="BA1410" s="13">
        <f t="shared" si="1778"/>
        <v>1.7357112035802866E-3</v>
      </c>
      <c r="BB1410" s="13">
        <f t="shared" si="1779"/>
        <v>1.1213624220416281E-3</v>
      </c>
      <c r="BC1410" s="13">
        <f t="shared" si="1780"/>
        <v>5.7956815810062919E-4</v>
      </c>
      <c r="BD1410" s="13">
        <f t="shared" si="1781"/>
        <v>5.1065964692131992E-3</v>
      </c>
      <c r="BE1410" s="13">
        <f t="shared" si="1782"/>
        <v>9.2443986368384978E-3</v>
      </c>
      <c r="BF1410" s="13">
        <f t="shared" si="1783"/>
        <v>8.3675013947155114E-3</v>
      </c>
      <c r="BG1410" s="13">
        <f t="shared" si="1784"/>
        <v>5.0491894130397482E-3</v>
      </c>
      <c r="BH1410" s="13">
        <f t="shared" si="1785"/>
        <v>2.2851188657871265E-3</v>
      </c>
      <c r="BI1410" s="13">
        <f t="shared" si="1786"/>
        <v>8.2734360763584E-4</v>
      </c>
      <c r="BJ1410" s="14">
        <f t="shared" si="1787"/>
        <v>0.26442405040630396</v>
      </c>
      <c r="BK1410" s="14">
        <f t="shared" si="1788"/>
        <v>0.18649546238125009</v>
      </c>
      <c r="BL1410" s="14">
        <f t="shared" si="1789"/>
        <v>0.49560346551743611</v>
      </c>
      <c r="BM1410" s="14">
        <f t="shared" si="1790"/>
        <v>0.79492431878804026</v>
      </c>
      <c r="BN1410" s="14">
        <f t="shared" si="1791"/>
        <v>0.18579691242286034</v>
      </c>
    </row>
    <row r="1411" spans="1:66" x14ac:dyDescent="0.25">
      <c r="A1411" t="s">
        <v>136</v>
      </c>
      <c r="B1411" t="s">
        <v>317</v>
      </c>
      <c r="C1411" t="s">
        <v>483</v>
      </c>
      <c r="D1411" s="7" t="s">
        <v>510</v>
      </c>
      <c r="E1411" s="10">
        <f>VLOOKUP(A1411,home!$A$2:$E$405,3,FALSE)</f>
        <v>1.52380952380952</v>
      </c>
      <c r="F1411" s="10">
        <f>VLOOKUP(B1411,home!$B$2:$E$405,3,FALSE)</f>
        <v>0.82</v>
      </c>
      <c r="G1411" s="10">
        <f>VLOOKUP(C1411,away!$B$2:$E$405,4,FALSE)</f>
        <v>0.66</v>
      </c>
      <c r="H1411" s="10">
        <f>VLOOKUP(A1411,away!$A$2:$E$405,3,FALSE)</f>
        <v>1.44047619047619</v>
      </c>
      <c r="I1411" s="10">
        <f>VLOOKUP(C1411,away!$B$2:$E$405,3,FALSE)</f>
        <v>1.31</v>
      </c>
      <c r="J1411" s="10">
        <f>VLOOKUP(B1411,home!$B$2:$E$405,4,FALSE)</f>
        <v>0.52</v>
      </c>
      <c r="K1411" s="12">
        <f t="shared" si="1736"/>
        <v>0.82468571428571225</v>
      </c>
      <c r="L1411" s="12">
        <f t="shared" si="1737"/>
        <v>0.98125238095238076</v>
      </c>
      <c r="M1411" s="13">
        <f t="shared" si="1738"/>
        <v>0.16432023622065273</v>
      </c>
      <c r="N1411" s="13">
        <f t="shared" si="1739"/>
        <v>0.13551255137922597</v>
      </c>
      <c r="O1411" s="13">
        <f t="shared" si="1740"/>
        <v>0.16123962303017314</v>
      </c>
      <c r="P1411" s="13">
        <f t="shared" si="1741"/>
        <v>0.1329720136897973</v>
      </c>
      <c r="Q1411" s="13">
        <f t="shared" si="1742"/>
        <v>5.5877632614428116E-2</v>
      </c>
      <c r="R1411" s="13">
        <f t="shared" si="1743"/>
        <v>7.9108382001110852E-2</v>
      </c>
      <c r="S1411" s="13">
        <f t="shared" si="1744"/>
        <v>2.6901063483405149E-2</v>
      </c>
      <c r="T1411" s="13">
        <f t="shared" si="1745"/>
        <v>5.4830060044889987E-2</v>
      </c>
      <c r="U1411" s="13">
        <f t="shared" si="1746"/>
        <v>6.5239552516573082E-2</v>
      </c>
      <c r="V1411" s="13">
        <f t="shared" si="1747"/>
        <v>2.4187786970519E-3</v>
      </c>
      <c r="W1411" s="13">
        <f t="shared" si="1748"/>
        <v>1.5360495121741423E-2</v>
      </c>
      <c r="X1411" s="13">
        <f t="shared" si="1749"/>
        <v>1.50725224108162E-2</v>
      </c>
      <c r="Y1411" s="13">
        <f t="shared" si="1750"/>
        <v>7.3949742512857573E-3</v>
      </c>
      <c r="Z1411" s="13">
        <f t="shared" si="1751"/>
        <v>2.5875096063960167E-2</v>
      </c>
      <c r="AA1411" s="13">
        <f t="shared" si="1752"/>
        <v>2.1338822079718409E-2</v>
      </c>
      <c r="AB1411" s="13">
        <f t="shared" si="1753"/>
        <v>8.7989108644141514E-3</v>
      </c>
      <c r="AC1411" s="13">
        <f t="shared" si="1754"/>
        <v>1.2233348483669249E-4</v>
      </c>
      <c r="AD1411" s="13">
        <f t="shared" si="1755"/>
        <v>3.1668952228138805E-3</v>
      </c>
      <c r="AE1411" s="13">
        <f t="shared" si="1756"/>
        <v>3.1075234776128404E-3</v>
      </c>
      <c r="AF1411" s="13">
        <f t="shared" si="1757"/>
        <v>1.5246324056365109E-3</v>
      </c>
      <c r="AG1411" s="13">
        <f t="shared" si="1758"/>
        <v>4.9868305936932747E-4</v>
      </c>
      <c r="AH1411" s="13">
        <f t="shared" si="1759"/>
        <v>6.3474999050331209E-3</v>
      </c>
      <c r="AI1411" s="13">
        <f t="shared" si="1760"/>
        <v>5.2346924931107293E-3</v>
      </c>
      <c r="AJ1411" s="13">
        <f t="shared" si="1761"/>
        <v>2.1584880588735389E-3</v>
      </c>
      <c r="AK1411" s="13">
        <f t="shared" si="1762"/>
        <v>5.9335808886976842E-4</v>
      </c>
      <c r="AL1411" s="13">
        <f t="shared" si="1763"/>
        <v>3.9598116932066029E-6</v>
      </c>
      <c r="AM1411" s="13">
        <f t="shared" si="1764"/>
        <v>5.2233864977885508E-4</v>
      </c>
      <c r="AN1411" s="13">
        <f t="shared" si="1765"/>
        <v>5.1254604375895328E-4</v>
      </c>
      <c r="AO1411" s="13">
        <f t="shared" si="1766"/>
        <v>2.5146851289309803E-4</v>
      </c>
      <c r="AP1411" s="13">
        <f t="shared" si="1767"/>
        <v>8.2251359003635653E-5</v>
      </c>
      <c r="AQ1411" s="13">
        <f t="shared" si="1768"/>
        <v>2.0177335464721628E-5</v>
      </c>
      <c r="AR1411" s="13">
        <f t="shared" si="1769"/>
        <v>1.2456998789817527E-3</v>
      </c>
      <c r="AS1411" s="13">
        <f t="shared" si="1770"/>
        <v>1.0273108944836918E-3</v>
      </c>
      <c r="AT1411" s="13">
        <f t="shared" si="1771"/>
        <v>4.2360430940538868E-4</v>
      </c>
      <c r="AU1411" s="13">
        <f t="shared" si="1772"/>
        <v>1.1644680749216295E-4</v>
      </c>
      <c r="AV1411" s="13">
        <f t="shared" si="1773"/>
        <v>2.4008004653241305E-5</v>
      </c>
      <c r="AW1411" s="13">
        <f t="shared" si="1774"/>
        <v>8.9010497426742972E-8</v>
      </c>
      <c r="AX1411" s="13">
        <f t="shared" si="1775"/>
        <v>7.1794203748651574E-5</v>
      </c>
      <c r="AY1411" s="13">
        <f t="shared" si="1776"/>
        <v>7.0448233366944706E-5</v>
      </c>
      <c r="AZ1411" s="13">
        <f t="shared" si="1777"/>
        <v>3.456374836260172E-5</v>
      </c>
      <c r="BA1411" s="13">
        <f t="shared" si="1778"/>
        <v>1.1305253458480631E-5</v>
      </c>
      <c r="BB1411" s="13">
        <f t="shared" si="1779"/>
        <v>2.7733267183510637E-6</v>
      </c>
      <c r="BC1411" s="13">
        <f t="shared" si="1780"/>
        <v>5.4426668910816695E-7</v>
      </c>
      <c r="BD1411" s="13">
        <f t="shared" si="1781"/>
        <v>2.0372432870048948E-4</v>
      </c>
      <c r="BE1411" s="13">
        <f t="shared" si="1782"/>
        <v>1.6800854353174038E-4</v>
      </c>
      <c r="BF1411" s="13">
        <f t="shared" si="1783"/>
        <v>6.9277122864287735E-5</v>
      </c>
      <c r="BG1411" s="13">
        <f t="shared" si="1784"/>
        <v>1.9043951184331397E-5</v>
      </c>
      <c r="BH1411" s="13">
        <f t="shared" si="1785"/>
        <v>3.9263186213181427E-6</v>
      </c>
      <c r="BI1411" s="13">
        <f t="shared" si="1786"/>
        <v>6.4759577534700936E-7</v>
      </c>
      <c r="BJ1411" s="14">
        <f t="shared" si="1787"/>
        <v>0.29392618092106337</v>
      </c>
      <c r="BK1411" s="14">
        <f t="shared" si="1788"/>
        <v>0.32680883362080393</v>
      </c>
      <c r="BL1411" s="14">
        <f t="shared" si="1789"/>
        <v>0.35336102679357068</v>
      </c>
      <c r="BM1411" s="14">
        <f t="shared" si="1790"/>
        <v>0.27087033924114046</v>
      </c>
      <c r="BN1411" s="14">
        <f t="shared" si="1791"/>
        <v>0.7290304389353881</v>
      </c>
    </row>
    <row r="1412" spans="1:66" x14ac:dyDescent="0.25">
      <c r="A1412" t="s">
        <v>136</v>
      </c>
      <c r="B1412" t="s">
        <v>328</v>
      </c>
      <c r="C1412" t="s">
        <v>373</v>
      </c>
      <c r="D1412" s="7" t="s">
        <v>510</v>
      </c>
      <c r="E1412" s="10">
        <f>VLOOKUP(A1412,home!$A$2:$E$405,3,FALSE)</f>
        <v>1.52380952380952</v>
      </c>
      <c r="F1412" s="10">
        <f>VLOOKUP(B1412,home!$B$2:$E$405,3,FALSE)</f>
        <v>2.46</v>
      </c>
      <c r="G1412" s="10">
        <f>VLOOKUP(C1412,away!$B$2:$E$405,4,FALSE)</f>
        <v>1.31</v>
      </c>
      <c r="H1412" s="10">
        <f>VLOOKUP(A1412,away!$A$2:$E$405,3,FALSE)</f>
        <v>1.44047619047619</v>
      </c>
      <c r="I1412" s="10">
        <f>VLOOKUP(C1412,away!$B$2:$E$405,3,FALSE)</f>
        <v>0.66</v>
      </c>
      <c r="J1412" s="10">
        <f>VLOOKUP(B1412,home!$B$2:$E$405,4,FALSE)</f>
        <v>1.21</v>
      </c>
      <c r="K1412" s="12">
        <f t="shared" si="1736"/>
        <v>4.9106285714285587</v>
      </c>
      <c r="L1412" s="12">
        <f t="shared" si="1737"/>
        <v>1.1503642857142855</v>
      </c>
      <c r="M1412" s="13">
        <f t="shared" si="1738"/>
        <v>2.3320843111386976E-3</v>
      </c>
      <c r="N1412" s="13">
        <f t="shared" si="1739"/>
        <v>1.1451999849257977E-2</v>
      </c>
      <c r="O1412" s="13">
        <f t="shared" si="1740"/>
        <v>2.6827465028085589E-3</v>
      </c>
      <c r="P1412" s="13">
        <f t="shared" si="1741"/>
        <v>1.3173971626591757E-2</v>
      </c>
      <c r="Q1412" s="13">
        <f t="shared" si="1742"/>
        <v>2.811825882988089E-2</v>
      </c>
      <c r="R1412" s="13">
        <f t="shared" si="1743"/>
        <v>1.543067882227933E-3</v>
      </c>
      <c r="S1412" s="13">
        <f t="shared" si="1744"/>
        <v>1.8604980058965249E-2</v>
      </c>
      <c r="T1412" s="13">
        <f t="shared" si="1745"/>
        <v>3.2346240734365331E-2</v>
      </c>
      <c r="U1412" s="13">
        <f t="shared" si="1746"/>
        <v>7.5774332301222465E-3</v>
      </c>
      <c r="V1412" s="13">
        <f t="shared" si="1747"/>
        <v>1.1677750063391756E-2</v>
      </c>
      <c r="W1412" s="13">
        <f t="shared" si="1748"/>
        <v>4.6026108396278811E-2</v>
      </c>
      <c r="X1412" s="13">
        <f t="shared" si="1749"/>
        <v>5.2946791309493556E-2</v>
      </c>
      <c r="Y1412" s="13">
        <f t="shared" si="1750"/>
        <v>3.0454048882804449E-2</v>
      </c>
      <c r="Z1412" s="13">
        <f t="shared" si="1751"/>
        <v>5.9169672738259703E-4</v>
      </c>
      <c r="AA1412" s="13">
        <f t="shared" si="1752"/>
        <v>2.9056028551057559E-3</v>
      </c>
      <c r="AB1412" s="13">
        <f t="shared" si="1753"/>
        <v>7.1341681987533608E-3</v>
      </c>
      <c r="AC1412" s="13">
        <f t="shared" si="1754"/>
        <v>4.1229841922620011E-3</v>
      </c>
      <c r="AD1412" s="13">
        <f t="shared" si="1755"/>
        <v>5.6504280730608654E-2</v>
      </c>
      <c r="AE1412" s="13">
        <f t="shared" si="1756"/>
        <v>6.5000506542466086E-2</v>
      </c>
      <c r="AF1412" s="13">
        <f t="shared" si="1757"/>
        <v>3.7387130639895377E-2</v>
      </c>
      <c r="AG1412" s="13">
        <f t="shared" si="1758"/>
        <v>1.4336273277823306E-2</v>
      </c>
      <c r="AH1412" s="13">
        <f t="shared" si="1759"/>
        <v>1.701666957887404E-4</v>
      </c>
      <c r="AI1412" s="13">
        <f t="shared" si="1760"/>
        <v>8.3562543824578048E-4</v>
      </c>
      <c r="AJ1412" s="13">
        <f t="shared" si="1761"/>
        <v>2.0517230760311203E-3</v>
      </c>
      <c r="AK1412" s="13">
        <f t="shared" si="1762"/>
        <v>3.3584166526059028E-3</v>
      </c>
      <c r="AL1412" s="13">
        <f t="shared" si="1763"/>
        <v>9.3163144241941722E-4</v>
      </c>
      <c r="AM1412" s="13">
        <f t="shared" si="1764"/>
        <v>5.549430707274939E-2</v>
      </c>
      <c r="AN1412" s="13">
        <f t="shared" si="1765"/>
        <v>6.3838668916952571E-2</v>
      </c>
      <c r="AO1412" s="13">
        <f t="shared" si="1766"/>
        <v>3.6718862384800453E-2</v>
      </c>
      <c r="AP1412" s="13">
        <f t="shared" si="1767"/>
        <v>1.4080022633177373E-2</v>
      </c>
      <c r="AQ1412" s="13">
        <f t="shared" si="1768"/>
        <v>4.0492887948140157E-3</v>
      </c>
      <c r="AR1412" s="13">
        <f t="shared" si="1769"/>
        <v>3.9150737890674896E-5</v>
      </c>
      <c r="AS1412" s="13">
        <f t="shared" si="1770"/>
        <v>1.9225473207845885E-4</v>
      </c>
      <c r="AT1412" s="13">
        <f t="shared" si="1771"/>
        <v>4.7204579016841137E-4</v>
      </c>
      <c r="AU1412" s="13">
        <f t="shared" si="1772"/>
        <v>7.7268051474119041E-4</v>
      </c>
      <c r="AV1412" s="13">
        <f t="shared" si="1773"/>
        <v>9.4858675306855377E-4</v>
      </c>
      <c r="AW1412" s="13">
        <f t="shared" si="1774"/>
        <v>1.461888040364845E-4</v>
      </c>
      <c r="AX1412" s="13">
        <f t="shared" si="1775"/>
        <v>4.5418654977178861E-2</v>
      </c>
      <c r="AY1412" s="13">
        <f t="shared" si="1776"/>
        <v>5.2247998590925937E-2</v>
      </c>
      <c r="AZ1412" s="13">
        <f t="shared" si="1777"/>
        <v>3.0052115789525758E-2</v>
      </c>
      <c r="BA1412" s="13">
        <f t="shared" si="1778"/>
        <v>1.1523626904806931E-2</v>
      </c>
      <c r="BB1412" s="13">
        <f t="shared" si="1779"/>
        <v>3.314092208296537E-3</v>
      </c>
      <c r="BC1412" s="13">
        <f t="shared" si="1780"/>
        <v>7.6248266319766517E-4</v>
      </c>
      <c r="BD1412" s="13">
        <f t="shared" si="1781"/>
        <v>7.5062684381322291E-6</v>
      </c>
      <c r="BE1412" s="13">
        <f t="shared" si="1782"/>
        <v>3.6860496257104552E-5</v>
      </c>
      <c r="BF1412" s="13">
        <f t="shared" si="1783"/>
        <v>9.0504103038586547E-5</v>
      </c>
      <c r="BG1412" s="13">
        <f t="shared" si="1784"/>
        <v>1.4814401140426578E-4</v>
      </c>
      <c r="BH1412" s="13">
        <f t="shared" si="1785"/>
        <v>1.8187005377195644E-4</v>
      </c>
      <c r="BI1412" s="13">
        <f t="shared" si="1786"/>
        <v>1.7861925646796346E-4</v>
      </c>
      <c r="BJ1412" s="14">
        <f t="shared" si="1787"/>
        <v>0.69207176012929983</v>
      </c>
      <c r="BK1412" s="14">
        <f t="shared" si="1788"/>
        <v>0.10309140028569481</v>
      </c>
      <c r="BL1412" s="14">
        <f t="shared" si="1789"/>
        <v>3.1327173249014698E-2</v>
      </c>
      <c r="BM1412" s="14">
        <f t="shared" si="1790"/>
        <v>0.71567809160259688</v>
      </c>
      <c r="BN1412" s="14">
        <f t="shared" si="1791"/>
        <v>5.9302129001905811E-2</v>
      </c>
    </row>
    <row r="1413" spans="1:66" x14ac:dyDescent="0.25">
      <c r="A1413" t="s">
        <v>136</v>
      </c>
      <c r="B1413" t="s">
        <v>482</v>
      </c>
      <c r="C1413" t="s">
        <v>480</v>
      </c>
      <c r="D1413" s="7" t="s">
        <v>510</v>
      </c>
      <c r="E1413" s="10">
        <f>VLOOKUP(A1413,home!$A$2:$E$405,3,FALSE)</f>
        <v>1.52380952380952</v>
      </c>
      <c r="F1413" s="10">
        <f>VLOOKUP(B1413,home!$B$2:$E$405,3,FALSE)</f>
        <v>0</v>
      </c>
      <c r="G1413" s="10">
        <f>VLOOKUP(C1413,away!$B$2:$E$405,4,FALSE)</f>
        <v>1.31</v>
      </c>
      <c r="H1413" s="10">
        <f>VLOOKUP(A1413,away!$A$2:$E$405,3,FALSE)</f>
        <v>1.44047619047619</v>
      </c>
      <c r="I1413" s="10">
        <f>VLOOKUP(C1413,away!$B$2:$E$405,3,FALSE)</f>
        <v>1.0900000000000001</v>
      </c>
      <c r="J1413" s="10">
        <f>VLOOKUP(B1413,home!$B$2:$E$405,4,FALSE)</f>
        <v>0.35</v>
      </c>
      <c r="K1413" s="12">
        <f t="shared" si="1736"/>
        <v>0</v>
      </c>
      <c r="L1413" s="12">
        <f t="shared" si="1737"/>
        <v>0.54954166666666648</v>
      </c>
      <c r="M1413" s="13">
        <f t="shared" si="1738"/>
        <v>0.57721430631926696</v>
      </c>
      <c r="N1413" s="13">
        <f t="shared" si="1739"/>
        <v>0</v>
      </c>
      <c r="O1413" s="13">
        <f t="shared" si="1740"/>
        <v>0.31720331191853368</v>
      </c>
      <c r="P1413" s="13">
        <f t="shared" si="1741"/>
        <v>0</v>
      </c>
      <c r="Q1413" s="13">
        <f t="shared" si="1742"/>
        <v>0</v>
      </c>
      <c r="R1413" s="13">
        <f t="shared" si="1743"/>
        <v>8.715821835194873E-2</v>
      </c>
      <c r="S1413" s="13">
        <f t="shared" si="1744"/>
        <v>0</v>
      </c>
      <c r="T1413" s="13">
        <f t="shared" si="1745"/>
        <v>0</v>
      </c>
      <c r="U1413" s="13">
        <f t="shared" si="1746"/>
        <v>0</v>
      </c>
      <c r="V1413" s="13">
        <f t="shared" si="1747"/>
        <v>0</v>
      </c>
      <c r="W1413" s="13">
        <f t="shared" si="1748"/>
        <v>0</v>
      </c>
      <c r="X1413" s="13">
        <f t="shared" si="1749"/>
        <v>0</v>
      </c>
      <c r="Y1413" s="13">
        <f t="shared" si="1750"/>
        <v>0</v>
      </c>
      <c r="Z1413" s="13">
        <f t="shared" si="1751"/>
        <v>1.5965690858942384E-2</v>
      </c>
      <c r="AA1413" s="13">
        <f t="shared" si="1752"/>
        <v>0</v>
      </c>
      <c r="AB1413" s="13">
        <f t="shared" si="1753"/>
        <v>0</v>
      </c>
      <c r="AC1413" s="13">
        <f t="shared" si="1754"/>
        <v>0</v>
      </c>
      <c r="AD1413" s="13">
        <f t="shared" si="1755"/>
        <v>0</v>
      </c>
      <c r="AE1413" s="13">
        <f t="shared" si="1756"/>
        <v>0</v>
      </c>
      <c r="AF1413" s="13">
        <f t="shared" si="1757"/>
        <v>0</v>
      </c>
      <c r="AG1413" s="13">
        <f t="shared" si="1758"/>
        <v>0</v>
      </c>
      <c r="AH1413" s="13">
        <f t="shared" si="1759"/>
        <v>2.1934530910269895E-3</v>
      </c>
      <c r="AI1413" s="13">
        <f t="shared" si="1760"/>
        <v>0</v>
      </c>
      <c r="AJ1413" s="13">
        <f t="shared" si="1761"/>
        <v>0</v>
      </c>
      <c r="AK1413" s="13">
        <f t="shared" si="1762"/>
        <v>0</v>
      </c>
      <c r="AL1413" s="13">
        <f t="shared" si="1763"/>
        <v>0</v>
      </c>
      <c r="AM1413" s="13">
        <f t="shared" si="1764"/>
        <v>0</v>
      </c>
      <c r="AN1413" s="13">
        <f t="shared" si="1765"/>
        <v>0</v>
      </c>
      <c r="AO1413" s="13">
        <f t="shared" si="1766"/>
        <v>0</v>
      </c>
      <c r="AP1413" s="13">
        <f t="shared" si="1767"/>
        <v>0</v>
      </c>
      <c r="AQ1413" s="13">
        <f t="shared" si="1768"/>
        <v>0</v>
      </c>
      <c r="AR1413" s="13">
        <f t="shared" si="1769"/>
        <v>2.4107877347962471E-4</v>
      </c>
      <c r="AS1413" s="13">
        <f t="shared" si="1770"/>
        <v>0</v>
      </c>
      <c r="AT1413" s="13">
        <f t="shared" si="1771"/>
        <v>0</v>
      </c>
      <c r="AU1413" s="13">
        <f t="shared" si="1772"/>
        <v>0</v>
      </c>
      <c r="AV1413" s="13">
        <f t="shared" si="1773"/>
        <v>0</v>
      </c>
      <c r="AW1413" s="13">
        <f t="shared" si="1774"/>
        <v>0</v>
      </c>
      <c r="AX1413" s="13">
        <f t="shared" si="1775"/>
        <v>0</v>
      </c>
      <c r="AY1413" s="13">
        <f t="shared" si="1776"/>
        <v>0</v>
      </c>
      <c r="AZ1413" s="13">
        <f t="shared" si="1777"/>
        <v>0</v>
      </c>
      <c r="BA1413" s="13">
        <f t="shared" si="1778"/>
        <v>0</v>
      </c>
      <c r="BB1413" s="13">
        <f t="shared" si="1779"/>
        <v>0</v>
      </c>
      <c r="BC1413" s="13">
        <f t="shared" si="1780"/>
        <v>0</v>
      </c>
      <c r="BD1413" s="13">
        <f t="shared" si="1781"/>
        <v>2.2080471829324775E-5</v>
      </c>
      <c r="BE1413" s="13">
        <f t="shared" si="1782"/>
        <v>0</v>
      </c>
      <c r="BF1413" s="13">
        <f t="shared" si="1783"/>
        <v>0</v>
      </c>
      <c r="BG1413" s="13">
        <f t="shared" si="1784"/>
        <v>0</v>
      </c>
      <c r="BH1413" s="13">
        <f t="shared" si="1785"/>
        <v>0</v>
      </c>
      <c r="BI1413" s="13">
        <f t="shared" si="1786"/>
        <v>0</v>
      </c>
      <c r="BJ1413" s="14">
        <f t="shared" si="1787"/>
        <v>0</v>
      </c>
      <c r="BK1413" s="14">
        <f t="shared" si="1788"/>
        <v>0.57721430631926696</v>
      </c>
      <c r="BL1413" s="14">
        <f t="shared" si="1789"/>
        <v>0.40681814260681831</v>
      </c>
      <c r="BM1413" s="14">
        <f t="shared" si="1790"/>
        <v>1.8422303195278326E-2</v>
      </c>
      <c r="BN1413" s="14">
        <f t="shared" si="1791"/>
        <v>0.98157583658974934</v>
      </c>
    </row>
    <row r="1414" spans="1:66" x14ac:dyDescent="0.25">
      <c r="A1414" t="s">
        <v>136</v>
      </c>
      <c r="B1414" t="s">
        <v>481</v>
      </c>
      <c r="C1414" t="s">
        <v>388</v>
      </c>
      <c r="D1414" s="7" t="s">
        <v>510</v>
      </c>
      <c r="E1414" s="10">
        <f>VLOOKUP(A1414,home!$A$2:$E$405,3,FALSE)</f>
        <v>1.52380952380952</v>
      </c>
      <c r="F1414" s="10">
        <f>VLOOKUP(B1414,home!$B$2:$E$405,3,FALSE)</f>
        <v>1.64</v>
      </c>
      <c r="G1414" s="10">
        <f>VLOOKUP(C1414,away!$B$2:$E$405,4,FALSE)</f>
        <v>0.82</v>
      </c>
      <c r="H1414" s="10">
        <f>VLOOKUP(A1414,away!$A$2:$E$405,3,FALSE)</f>
        <v>1.44047619047619</v>
      </c>
      <c r="I1414" s="10">
        <f>VLOOKUP(C1414,away!$B$2:$E$405,3,FALSE)</f>
        <v>1.31</v>
      </c>
      <c r="J1414" s="10">
        <f>VLOOKUP(B1414,home!$B$2:$E$405,4,FALSE)</f>
        <v>1.39</v>
      </c>
      <c r="K1414" s="12">
        <f t="shared" si="1736"/>
        <v>2.0492190476190424</v>
      </c>
      <c r="L1414" s="12">
        <f t="shared" si="1737"/>
        <v>2.6229630952380942</v>
      </c>
      <c r="M1414" s="13">
        <f t="shared" si="1738"/>
        <v>9.3518401939707303E-3</v>
      </c>
      <c r="N1414" s="13">
        <f t="shared" si="1739"/>
        <v>1.916396905577418E-2</v>
      </c>
      <c r="O1414" s="13">
        <f t="shared" si="1740"/>
        <v>2.4529531701349486E-2</v>
      </c>
      <c r="P1414" s="13">
        <f t="shared" si="1741"/>
        <v>5.0266383591580505E-2</v>
      </c>
      <c r="Q1414" s="13">
        <f t="shared" si="1742"/>
        <v>1.9635585208537185E-2</v>
      </c>
      <c r="R1414" s="13">
        <f t="shared" si="1743"/>
        <v>3.2170028198056304E-2</v>
      </c>
      <c r="S1414" s="13">
        <f t="shared" si="1744"/>
        <v>6.7545778877961399E-2</v>
      </c>
      <c r="T1414" s="13">
        <f t="shared" si="1745"/>
        <v>5.1503415355396043E-2</v>
      </c>
      <c r="U1414" s="13">
        <f t="shared" si="1746"/>
        <v>6.592343454589869E-2</v>
      </c>
      <c r="V1414" s="13">
        <f t="shared" si="1747"/>
        <v>4.0340034814879085E-2</v>
      </c>
      <c r="W1414" s="13">
        <f t="shared" si="1748"/>
        <v>1.3412538406827041E-2</v>
      </c>
      <c r="X1414" s="13">
        <f t="shared" si="1749"/>
        <v>3.5180593254570874E-2</v>
      </c>
      <c r="Y1414" s="13">
        <f t="shared" si="1750"/>
        <v>4.6138698887660826E-2</v>
      </c>
      <c r="Z1414" s="13">
        <f t="shared" si="1751"/>
        <v>2.8126932245423515E-2</v>
      </c>
      <c r="AA1414" s="13">
        <f t="shared" si="1752"/>
        <v>5.7638245308412106E-2</v>
      </c>
      <c r="AB1414" s="13">
        <f t="shared" si="1753"/>
        <v>5.9056695078668509E-2</v>
      </c>
      <c r="AC1414" s="13">
        <f t="shared" si="1754"/>
        <v>1.3551795836728366E-2</v>
      </c>
      <c r="AD1414" s="13">
        <f t="shared" si="1755"/>
        <v>6.8713072950479836E-3</v>
      </c>
      <c r="AE1414" s="13">
        <f t="shared" si="1756"/>
        <v>1.8023185450951159E-2</v>
      </c>
      <c r="AF1414" s="13">
        <f t="shared" si="1757"/>
        <v>2.3637075148238519E-2</v>
      </c>
      <c r="AG1414" s="13">
        <f t="shared" si="1758"/>
        <v>2.0666391931066383E-2</v>
      </c>
      <c r="AH1414" s="13">
        <f t="shared" si="1759"/>
        <v>1.8443976315502059E-2</v>
      </c>
      <c r="AI1414" s="13">
        <f t="shared" si="1760"/>
        <v>3.7795747579561306E-2</v>
      </c>
      <c r="AJ1414" s="13">
        <f t="shared" si="1761"/>
        <v>3.872588292951918E-2</v>
      </c>
      <c r="AK1414" s="13">
        <f t="shared" si="1762"/>
        <v>2.645260564501194E-2</v>
      </c>
      <c r="AL1414" s="13">
        <f t="shared" si="1763"/>
        <v>2.9136501640519953E-3</v>
      </c>
      <c r="AM1414" s="13">
        <f t="shared" si="1764"/>
        <v>2.8161627582112009E-3</v>
      </c>
      <c r="AN1414" s="13">
        <f t="shared" si="1765"/>
        <v>7.3866909849719022E-3</v>
      </c>
      <c r="AO1414" s="13">
        <f t="shared" si="1766"/>
        <v>9.6875089247546141E-3</v>
      </c>
      <c r="AP1414" s="13">
        <f t="shared" si="1767"/>
        <v>8.4699927981403411E-3</v>
      </c>
      <c r="AQ1414" s="13">
        <f t="shared" si="1768"/>
        <v>5.5541196316136405E-3</v>
      </c>
      <c r="AR1414" s="13">
        <f t="shared" si="1769"/>
        <v>9.6755738410014749E-3</v>
      </c>
      <c r="AS1414" s="13">
        <f t="shared" si="1770"/>
        <v>1.9827370211624763E-2</v>
      </c>
      <c r="AT1414" s="13">
        <f t="shared" si="1771"/>
        <v>2.0315312350927938E-2</v>
      </c>
      <c r="AU1414" s="13">
        <f t="shared" si="1772"/>
        <v>1.3876841675950638E-2</v>
      </c>
      <c r="AV1414" s="13">
        <f t="shared" si="1773"/>
        <v>7.1091720707879506E-3</v>
      </c>
      <c r="AW1414" s="13">
        <f t="shared" si="1774"/>
        <v>4.3502625555845496E-4</v>
      </c>
      <c r="AX1414" s="13">
        <f t="shared" si="1775"/>
        <v>9.6182239422029593E-4</v>
      </c>
      <c r="AY1414" s="13">
        <f t="shared" si="1776"/>
        <v>2.5228246442133822E-3</v>
      </c>
      <c r="AZ1414" s="13">
        <f t="shared" si="1777"/>
        <v>3.3086379687644386E-3</v>
      </c>
      <c r="BA1414" s="13">
        <f t="shared" si="1778"/>
        <v>2.8928117625242177E-3</v>
      </c>
      <c r="BB1414" s="13">
        <f t="shared" si="1779"/>
        <v>1.8969346236429225E-3</v>
      </c>
      <c r="BC1414" s="13">
        <f t="shared" si="1780"/>
        <v>9.9511790237894978E-4</v>
      </c>
      <c r="BD1414" s="13">
        <f t="shared" si="1781"/>
        <v>4.2297788516996605E-3</v>
      </c>
      <c r="BE1414" s="13">
        <f t="shared" si="1782"/>
        <v>8.6677433901191456E-3</v>
      </c>
      <c r="BF1414" s="13">
        <f t="shared" si="1783"/>
        <v>8.8810524274531046E-3</v>
      </c>
      <c r="BG1414" s="13">
        <f t="shared" si="1784"/>
        <v>6.0664072657467443E-3</v>
      </c>
      <c r="BH1414" s="13">
        <f t="shared" si="1785"/>
        <v>3.1078493298956952E-3</v>
      </c>
      <c r="BI1414" s="13">
        <f t="shared" si="1786"/>
        <v>1.273732808790467E-3</v>
      </c>
      <c r="BJ1414" s="14">
        <f t="shared" si="1787"/>
        <v>0.30072538438750612</v>
      </c>
      <c r="BK1414" s="14">
        <f t="shared" si="1788"/>
        <v>0.18649230812338544</v>
      </c>
      <c r="BL1414" s="14">
        <f t="shared" si="1789"/>
        <v>0.46376698152597723</v>
      </c>
      <c r="BM1414" s="14">
        <f t="shared" si="1790"/>
        <v>0.82190646994436878</v>
      </c>
      <c r="BN1414" s="14">
        <f t="shared" si="1791"/>
        <v>0.15511733794926838</v>
      </c>
    </row>
    <row r="1415" spans="1:66" x14ac:dyDescent="0.25">
      <c r="A1415" t="s">
        <v>136</v>
      </c>
      <c r="B1415" t="s">
        <v>347</v>
      </c>
      <c r="C1415" t="s">
        <v>386</v>
      </c>
      <c r="D1415" s="7" t="s">
        <v>510</v>
      </c>
      <c r="E1415" s="10">
        <f>VLOOKUP(A1415,home!$A$2:$E$405,3,FALSE)</f>
        <v>1.52380952380952</v>
      </c>
      <c r="F1415" s="10">
        <f>VLOOKUP(B1415,home!$B$2:$E$405,3,FALSE)</f>
        <v>0.16</v>
      </c>
      <c r="G1415" s="10">
        <f>VLOOKUP(C1415,away!$B$2:$E$405,4,FALSE)</f>
        <v>1.1499999999999999</v>
      </c>
      <c r="H1415" s="10">
        <f>VLOOKUP(A1415,away!$A$2:$E$405,3,FALSE)</f>
        <v>1.44047619047619</v>
      </c>
      <c r="I1415" s="10">
        <f>VLOOKUP(C1415,away!$B$2:$E$405,3,FALSE)</f>
        <v>0.82</v>
      </c>
      <c r="J1415" s="10">
        <f>VLOOKUP(B1415,home!$B$2:$E$405,4,FALSE)</f>
        <v>1.04</v>
      </c>
      <c r="K1415" s="12">
        <f t="shared" si="1736"/>
        <v>0.28038095238095168</v>
      </c>
      <c r="L1415" s="12">
        <f t="shared" si="1737"/>
        <v>1.2284380952380947</v>
      </c>
      <c r="M1415" s="13">
        <f t="shared" si="1738"/>
        <v>0.22117101623037153</v>
      </c>
      <c r="N1415" s="13">
        <f t="shared" si="1739"/>
        <v>6.2012140169734491E-2</v>
      </c>
      <c r="O1415" s="13">
        <f t="shared" si="1740"/>
        <v>0.2716949018999113</v>
      </c>
      <c r="P1415" s="13">
        <f t="shared" si="1741"/>
        <v>7.6178075351746366E-2</v>
      </c>
      <c r="Q1415" s="13">
        <f t="shared" si="1742"/>
        <v>8.6935114599856131E-3</v>
      </c>
      <c r="R1415" s="13">
        <f t="shared" si="1743"/>
        <v>0.16688018388791404</v>
      </c>
      <c r="S1415" s="13">
        <f t="shared" si="1744"/>
        <v>6.5595158705739334E-3</v>
      </c>
      <c r="T1415" s="13">
        <f t="shared" si="1745"/>
        <v>1.0679440658835273E-2</v>
      </c>
      <c r="U1415" s="13">
        <f t="shared" si="1746"/>
        <v>4.679002489200168E-2</v>
      </c>
      <c r="V1415" s="13">
        <f t="shared" si="1747"/>
        <v>2.5103314106898045E-4</v>
      </c>
      <c r="W1415" s="13">
        <f t="shared" si="1748"/>
        <v>8.1249834089516131E-4</v>
      </c>
      <c r="X1415" s="13">
        <f t="shared" si="1749"/>
        <v>9.9810391427336402E-4</v>
      </c>
      <c r="Y1415" s="13">
        <f t="shared" si="1750"/>
        <v>6.1305443564982896E-4</v>
      </c>
      <c r="Z1415" s="13">
        <f t="shared" si="1751"/>
        <v>6.8333991742750733E-2</v>
      </c>
      <c r="AA1415" s="13">
        <f t="shared" si="1752"/>
        <v>1.9159549684824539E-2</v>
      </c>
      <c r="AB1415" s="13">
        <f t="shared" si="1753"/>
        <v>2.6859863939106329E-3</v>
      </c>
      <c r="AC1415" s="13">
        <f t="shared" si="1754"/>
        <v>5.4039691383600076E-6</v>
      </c>
      <c r="AD1415" s="13">
        <f t="shared" si="1755"/>
        <v>5.6952264657032129E-5</v>
      </c>
      <c r="AE1415" s="13">
        <f t="shared" si="1756"/>
        <v>6.9962331514780395E-5</v>
      </c>
      <c r="AF1415" s="13">
        <f t="shared" si="1757"/>
        <v>4.2972196632216478E-5</v>
      </c>
      <c r="AG1415" s="13">
        <f t="shared" si="1758"/>
        <v>1.7596227793025635E-5</v>
      </c>
      <c r="AH1415" s="13">
        <f t="shared" si="1759"/>
        <v>2.0986019664120094E-2</v>
      </c>
      <c r="AI1415" s="13">
        <f t="shared" si="1760"/>
        <v>5.8840801801113719E-3</v>
      </c>
      <c r="AJ1415" s="13">
        <f t="shared" si="1761"/>
        <v>8.2489200239275399E-4</v>
      </c>
      <c r="AK1415" s="13">
        <f t="shared" si="1762"/>
        <v>7.7094668414103544E-5</v>
      </c>
      <c r="AL1415" s="13">
        <f t="shared" si="1763"/>
        <v>7.4451702621235313E-8</v>
      </c>
      <c r="AM1415" s="13">
        <f t="shared" si="1764"/>
        <v>3.1936660409581379E-6</v>
      </c>
      <c r="AN1415" s="13">
        <f t="shared" si="1765"/>
        <v>3.923221028181202E-6</v>
      </c>
      <c r="AO1415" s="13">
        <f t="shared" si="1766"/>
        <v>2.4097170835284776E-6</v>
      </c>
      <c r="AP1415" s="13">
        <f t="shared" si="1767"/>
        <v>9.8672942138414036E-7</v>
      </c>
      <c r="AQ1415" s="13">
        <f t="shared" si="1768"/>
        <v>3.0303400273013011E-7</v>
      </c>
      <c r="AR1415" s="13">
        <f t="shared" si="1769"/>
        <v>5.1560052045641772E-3</v>
      </c>
      <c r="AS1415" s="13">
        <f t="shared" si="1770"/>
        <v>1.4456456497368474E-3</v>
      </c>
      <c r="AT1415" s="13">
        <f t="shared" si="1771"/>
        <v>2.026657520392985E-4</v>
      </c>
      <c r="AU1415" s="13">
        <f t="shared" si="1772"/>
        <v>1.8941205523926769E-5</v>
      </c>
      <c r="AV1415" s="13">
        <f t="shared" si="1773"/>
        <v>1.3276883110104829E-6</v>
      </c>
      <c r="AW1415" s="13">
        <f t="shared" si="1774"/>
        <v>7.1231799479231329E-10</v>
      </c>
      <c r="AX1415" s="13">
        <f t="shared" si="1775"/>
        <v>1.492405210250909E-7</v>
      </c>
      <c r="AY1415" s="13">
        <f t="shared" si="1776"/>
        <v>1.8333274138040348E-7</v>
      </c>
      <c r="AZ1415" s="13">
        <f t="shared" si="1777"/>
        <v>1.1260646180806054E-7</v>
      </c>
      <c r="BA1415" s="13">
        <f t="shared" si="1778"/>
        <v>4.6110022484998401E-8</v>
      </c>
      <c r="BB1415" s="13">
        <f t="shared" si="1779"/>
        <v>1.4160827048214286E-8</v>
      </c>
      <c r="BC1415" s="13">
        <f t="shared" si="1780"/>
        <v>3.4791398812208891E-9</v>
      </c>
      <c r="BD1415" s="13">
        <f t="shared" si="1781"/>
        <v>1.0556388687554201E-3</v>
      </c>
      <c r="BE1415" s="13">
        <f t="shared" si="1782"/>
        <v>2.9598103139199508E-4</v>
      </c>
      <c r="BF1415" s="13">
        <f t="shared" si="1783"/>
        <v>4.1493721734191966E-5</v>
      </c>
      <c r="BG1415" s="13">
        <f t="shared" si="1784"/>
        <v>3.8780164058876457E-6</v>
      </c>
      <c r="BH1415" s="13">
        <f t="shared" si="1785"/>
        <v>2.718304833079334E-7</v>
      </c>
      <c r="BI1415" s="13">
        <f t="shared" si="1786"/>
        <v>1.5243217959210559E-8</v>
      </c>
      <c r="BJ1415" s="14">
        <f t="shared" si="1787"/>
        <v>8.4007557297261184E-2</v>
      </c>
      <c r="BK1415" s="14">
        <f t="shared" si="1788"/>
        <v>0.30416530234734312</v>
      </c>
      <c r="BL1415" s="14">
        <f t="shared" si="1789"/>
        <v>0.54320459748576433</v>
      </c>
      <c r="BM1415" s="14">
        <f t="shared" si="1790"/>
        <v>0.19308143725303298</v>
      </c>
      <c r="BN1415" s="14">
        <f t="shared" si="1791"/>
        <v>0.80662982899966329</v>
      </c>
    </row>
    <row r="1416" spans="1:66" x14ac:dyDescent="0.25">
      <c r="A1416" t="s">
        <v>136</v>
      </c>
      <c r="B1416" t="s">
        <v>137</v>
      </c>
      <c r="C1416" t="s">
        <v>484</v>
      </c>
      <c r="D1416" s="7" t="s">
        <v>510</v>
      </c>
      <c r="E1416" s="10">
        <f>VLOOKUP(A1416,home!$A$2:$E$405,3,FALSE)</f>
        <v>1.52380952380952</v>
      </c>
      <c r="F1416" s="10">
        <f>VLOOKUP(B1416,home!$B$2:$E$405,3,FALSE)</f>
        <v>0.98</v>
      </c>
      <c r="G1416" s="10">
        <f>VLOOKUP(C1416,away!$B$2:$E$405,4,FALSE)</f>
        <v>0.44</v>
      </c>
      <c r="H1416" s="10">
        <f>VLOOKUP(A1416,away!$A$2:$E$405,3,FALSE)</f>
        <v>1.44047619047619</v>
      </c>
      <c r="I1416" s="10">
        <f>VLOOKUP(C1416,away!$B$2:$E$405,3,FALSE)</f>
        <v>0.88</v>
      </c>
      <c r="J1416" s="10">
        <f>VLOOKUP(B1416,home!$B$2:$E$405,4,FALSE)</f>
        <v>1.21</v>
      </c>
      <c r="K1416" s="12">
        <f t="shared" si="1736"/>
        <v>0.65706666666666502</v>
      </c>
      <c r="L1416" s="12">
        <f t="shared" si="1737"/>
        <v>1.533819047619047</v>
      </c>
      <c r="M1416" s="13">
        <f t="shared" si="1738"/>
        <v>0.11181766624008399</v>
      </c>
      <c r="N1416" s="13">
        <f t="shared" si="1739"/>
        <v>7.3471661230817664E-2</v>
      </c>
      <c r="O1416" s="13">
        <f t="shared" si="1740"/>
        <v>0.17150806633935009</v>
      </c>
      <c r="P1416" s="13">
        <f t="shared" si="1741"/>
        <v>0.112692233456042</v>
      </c>
      <c r="Q1416" s="13">
        <f t="shared" si="1742"/>
        <v>2.4137889769697902E-2</v>
      </c>
      <c r="R1416" s="13">
        <f t="shared" si="1743"/>
        <v>0.13153116948580315</v>
      </c>
      <c r="S1416" s="13">
        <f t="shared" si="1744"/>
        <v>2.8393410246203545E-2</v>
      </c>
      <c r="T1416" s="13">
        <f t="shared" si="1745"/>
        <v>3.7023155098091572E-2</v>
      </c>
      <c r="U1416" s="13">
        <f t="shared" si="1746"/>
        <v>8.6424747096804838E-2</v>
      </c>
      <c r="V1416" s="13">
        <f t="shared" si="1747"/>
        <v>3.1794983979725076E-3</v>
      </c>
      <c r="W1416" s="13">
        <f t="shared" si="1748"/>
        <v>5.2867342571142652E-3</v>
      </c>
      <c r="X1416" s="13">
        <f t="shared" si="1749"/>
        <v>8.1088937032619927E-3</v>
      </c>
      <c r="Y1416" s="13">
        <f t="shared" si="1750"/>
        <v>6.2187878085906987E-3</v>
      </c>
      <c r="Z1416" s="13">
        <f t="shared" si="1751"/>
        <v>6.7248337704311337E-2</v>
      </c>
      <c r="AA1416" s="13">
        <f t="shared" si="1752"/>
        <v>4.4186641094246047E-2</v>
      </c>
      <c r="AB1416" s="13">
        <f t="shared" si="1753"/>
        <v>1.4516784487496265E-2</v>
      </c>
      <c r="AC1416" s="13">
        <f t="shared" si="1754"/>
        <v>2.0027290173904217E-4</v>
      </c>
      <c r="AD1416" s="13">
        <f t="shared" si="1755"/>
        <v>8.6843421396863433E-4</v>
      </c>
      <c r="AE1416" s="13">
        <f t="shared" si="1756"/>
        <v>1.3320209389891663E-3</v>
      </c>
      <c r="AF1416" s="13">
        <f t="shared" si="1757"/>
        <v>1.0215395440244959E-3</v>
      </c>
      <c r="AG1416" s="13">
        <f t="shared" si="1758"/>
        <v>5.2228560350694921E-4</v>
      </c>
      <c r="AH1416" s="13">
        <f t="shared" si="1759"/>
        <v>2.5786695322897738E-2</v>
      </c>
      <c r="AI1416" s="13">
        <f t="shared" si="1760"/>
        <v>1.6943577940165294E-2</v>
      </c>
      <c r="AJ1416" s="13">
        <f t="shared" si="1761"/>
        <v>5.5665301392756241E-3</v>
      </c>
      <c r="AK1416" s="13">
        <f t="shared" si="1762"/>
        <v>1.2191938011711205E-3</v>
      </c>
      <c r="AL1416" s="13">
        <f t="shared" si="1763"/>
        <v>8.0735723992796323E-6</v>
      </c>
      <c r="AM1416" s="13">
        <f t="shared" si="1764"/>
        <v>1.141238348383312E-4</v>
      </c>
      <c r="AN1416" s="13">
        <f t="shared" si="1765"/>
        <v>1.7504531166236259E-4</v>
      </c>
      <c r="AO1416" s="13">
        <f t="shared" si="1766"/>
        <v>1.3424391661207214E-4</v>
      </c>
      <c r="AP1416" s="13">
        <f t="shared" si="1767"/>
        <v>6.8635292108859734E-5</v>
      </c>
      <c r="AQ1416" s="13">
        <f t="shared" si="1768"/>
        <v>2.6318529593866602E-5</v>
      </c>
      <c r="AR1416" s="13">
        <f t="shared" si="1769"/>
        <v>7.9104248922819056E-3</v>
      </c>
      <c r="AS1416" s="13">
        <f t="shared" si="1770"/>
        <v>5.1976765158886834E-3</v>
      </c>
      <c r="AT1416" s="13">
        <f t="shared" si="1771"/>
        <v>1.7076099913532912E-3</v>
      </c>
      <c r="AU1416" s="13">
        <f t="shared" si="1772"/>
        <v>3.7400453499506658E-4</v>
      </c>
      <c r="AV1416" s="13">
        <f t="shared" si="1773"/>
        <v>6.1436478281856109E-5</v>
      </c>
      <c r="AW1416" s="13">
        <f t="shared" si="1774"/>
        <v>2.260199663129312E-7</v>
      </c>
      <c r="AX1416" s="13">
        <f t="shared" si="1775"/>
        <v>1.2497827957406548E-5</v>
      </c>
      <c r="AY1416" s="13">
        <f t="shared" si="1776"/>
        <v>1.916940657493601E-5</v>
      </c>
      <c r="AZ1416" s="13">
        <f t="shared" si="1777"/>
        <v>1.4701200468095327E-5</v>
      </c>
      <c r="BA1416" s="13">
        <f t="shared" si="1778"/>
        <v>7.5163271002768849E-6</v>
      </c>
      <c r="BB1416" s="13">
        <f t="shared" si="1779"/>
        <v>2.8821714186349837E-6</v>
      </c>
      <c r="BC1416" s="13">
        <f t="shared" si="1780"/>
        <v>8.8414588408110937E-7</v>
      </c>
      <c r="BD1416" s="13">
        <f t="shared" si="1781"/>
        <v>2.0221933957569722E-3</v>
      </c>
      <c r="BE1416" s="13">
        <f t="shared" si="1782"/>
        <v>1.3287158739053776E-3</v>
      </c>
      <c r="BF1416" s="13">
        <f t="shared" si="1783"/>
        <v>4.3652745510704567E-4</v>
      </c>
      <c r="BG1416" s="13">
        <f t="shared" si="1784"/>
        <v>9.560921327855626E-5</v>
      </c>
      <c r="BH1416" s="13">
        <f t="shared" si="1785"/>
        <v>1.5705406767890797E-5</v>
      </c>
      <c r="BI1416" s="13">
        <f t="shared" si="1786"/>
        <v>2.0638998547244181E-6</v>
      </c>
      <c r="BJ1416" s="14">
        <f t="shared" si="1787"/>
        <v>0.15856742013228223</v>
      </c>
      <c r="BK1416" s="14">
        <f t="shared" si="1788"/>
        <v>0.2563103242210153</v>
      </c>
      <c r="BL1416" s="14">
        <f t="shared" si="1789"/>
        <v>0.51683537336468133</v>
      </c>
      <c r="BM1416" s="14">
        <f t="shared" si="1790"/>
        <v>0.373783825513887</v>
      </c>
      <c r="BN1416" s="14">
        <f t="shared" si="1791"/>
        <v>0.62515868652179485</v>
      </c>
    </row>
    <row r="1417" spans="1:66" x14ac:dyDescent="0.25">
      <c r="A1417" t="s">
        <v>136</v>
      </c>
      <c r="B1417" t="s">
        <v>377</v>
      </c>
      <c r="C1417" t="s">
        <v>138</v>
      </c>
      <c r="D1417" s="7" t="s">
        <v>510</v>
      </c>
      <c r="E1417" s="10">
        <f>VLOOKUP(A1417,home!$A$2:$E$405,3,FALSE)</f>
        <v>1.52380952380952</v>
      </c>
      <c r="F1417" s="10">
        <f>VLOOKUP(B1417,home!$B$2:$E$405,3,FALSE)</f>
        <v>0.49</v>
      </c>
      <c r="G1417" s="10">
        <f>VLOOKUP(C1417,away!$B$2:$E$405,4,FALSE)</f>
        <v>1.18</v>
      </c>
      <c r="H1417" s="10">
        <f>VLOOKUP(A1417,away!$A$2:$E$405,3,FALSE)</f>
        <v>1.44047619047619</v>
      </c>
      <c r="I1417" s="10">
        <f>VLOOKUP(C1417,away!$B$2:$E$405,3,FALSE)</f>
        <v>1.05</v>
      </c>
      <c r="J1417" s="10">
        <f>VLOOKUP(B1417,home!$B$2:$E$405,4,FALSE)</f>
        <v>1.21</v>
      </c>
      <c r="K1417" s="12">
        <f t="shared" si="1736"/>
        <v>0.88106666666666444</v>
      </c>
      <c r="L1417" s="12">
        <f t="shared" si="1737"/>
        <v>1.8301249999999993</v>
      </c>
      <c r="M1417" s="13">
        <f t="shared" si="1738"/>
        <v>6.6457564245030826E-2</v>
      </c>
      <c r="N1417" s="13">
        <f t="shared" si="1739"/>
        <v>5.8553544604155017E-2</v>
      </c>
      <c r="O1417" s="13">
        <f t="shared" si="1740"/>
        <v>0.12162564976393699</v>
      </c>
      <c r="P1417" s="13">
        <f t="shared" si="1741"/>
        <v>0.10716030581867915</v>
      </c>
      <c r="Q1417" s="13">
        <f t="shared" si="1742"/>
        <v>2.5794788182950352E-2</v>
      </c>
      <c r="R1417" s="13">
        <f t="shared" si="1743"/>
        <v>0.11129507113711259</v>
      </c>
      <c r="S1417" s="13">
        <f t="shared" si="1744"/>
        <v>4.3197983832259833E-2</v>
      </c>
      <c r="T1417" s="13">
        <f t="shared" si="1745"/>
        <v>4.7207686723321991E-2</v>
      </c>
      <c r="U1417" s="13">
        <f t="shared" si="1746"/>
        <v>9.8058377343205091E-2</v>
      </c>
      <c r="V1417" s="13">
        <f t="shared" si="1747"/>
        <v>7.7394570184293708E-3</v>
      </c>
      <c r="W1417" s="13">
        <f t="shared" si="1748"/>
        <v>7.575642680574912E-3</v>
      </c>
      <c r="X1417" s="13">
        <f t="shared" si="1749"/>
        <v>1.3864373060787154E-2</v>
      </c>
      <c r="Y1417" s="13">
        <f t="shared" si="1750"/>
        <v>1.2686767873936546E-2</v>
      </c>
      <c r="Z1417" s="13">
        <f t="shared" si="1751"/>
        <v>6.789463068826937E-2</v>
      </c>
      <c r="AA1417" s="13">
        <f t="shared" si="1752"/>
        <v>5.9819695945077717E-2</v>
      </c>
      <c r="AB1417" s="13">
        <f t="shared" si="1753"/>
        <v>2.6352570053671497E-2</v>
      </c>
      <c r="AC1417" s="13">
        <f t="shared" si="1754"/>
        <v>7.7997383592363944E-4</v>
      </c>
      <c r="AD1417" s="13">
        <f t="shared" si="1755"/>
        <v>1.6686615611079631E-3</v>
      </c>
      <c r="AE1417" s="13">
        <f t="shared" si="1756"/>
        <v>3.0538592395227097E-3</v>
      </c>
      <c r="AF1417" s="13">
        <f t="shared" si="1757"/>
        <v>2.7944720703657498E-3</v>
      </c>
      <c r="AG1417" s="13">
        <f t="shared" si="1758"/>
        <v>1.7047443992593719E-3</v>
      </c>
      <c r="AH1417" s="13">
        <f t="shared" si="1759"/>
        <v>3.1063915247092247E-2</v>
      </c>
      <c r="AI1417" s="13">
        <f t="shared" si="1760"/>
        <v>2.7369380260371341E-2</v>
      </c>
      <c r="AJ1417" s="13">
        <f t="shared" si="1761"/>
        <v>1.2057124317368887E-2</v>
      </c>
      <c r="AK1417" s="13">
        <f t="shared" si="1762"/>
        <v>3.5410434439632631E-3</v>
      </c>
      <c r="AL1417" s="13">
        <f t="shared" si="1763"/>
        <v>5.0307131016704435E-5</v>
      </c>
      <c r="AM1417" s="13">
        <f t="shared" si="1764"/>
        <v>2.9404041588803719E-4</v>
      </c>
      <c r="AN1417" s="13">
        <f t="shared" si="1765"/>
        <v>5.3813071612709388E-4</v>
      </c>
      <c r="AO1417" s="13">
        <f t="shared" si="1766"/>
        <v>4.9242323842604884E-4</v>
      </c>
      <c r="AP1417" s="13">
        <f t="shared" si="1767"/>
        <v>3.003986930748241E-4</v>
      </c>
      <c r="AQ1417" s="13">
        <f t="shared" si="1768"/>
        <v>1.3744178954089062E-4</v>
      </c>
      <c r="AR1417" s="13">
        <f t="shared" si="1769"/>
        <v>1.1370169578316928E-2</v>
      </c>
      <c r="AS1417" s="13">
        <f t="shared" si="1770"/>
        <v>1.001787740980241E-2</v>
      </c>
      <c r="AT1417" s="13">
        <f t="shared" si="1771"/>
        <v>4.4132089282649433E-3</v>
      </c>
      <c r="AU1417" s="13">
        <f t="shared" si="1772"/>
        <v>1.2961104265766521E-3</v>
      </c>
      <c r="AV1417" s="13">
        <f t="shared" si="1773"/>
        <v>2.8548992329394986E-4</v>
      </c>
      <c r="AW1417" s="13">
        <f t="shared" si="1774"/>
        <v>2.2532873278076251E-6</v>
      </c>
      <c r="AX1417" s="13">
        <f t="shared" si="1775"/>
        <v>4.3178201515292089E-5</v>
      </c>
      <c r="AY1417" s="13">
        <f t="shared" si="1776"/>
        <v>7.9021506048173893E-5</v>
      </c>
      <c r="AZ1417" s="13">
        <f t="shared" si="1777"/>
        <v>7.2309616878207128E-5</v>
      </c>
      <c r="BA1417" s="13">
        <f t="shared" si="1778"/>
        <v>4.4111879196409589E-5</v>
      </c>
      <c r="BB1417" s="13">
        <f t="shared" si="1779"/>
        <v>2.0182563228582277E-5</v>
      </c>
      <c r="BC1417" s="13">
        <f t="shared" si="1780"/>
        <v>7.3873227057418205E-6</v>
      </c>
      <c r="BD1417" s="13">
        <f t="shared" si="1781"/>
        <v>3.4681385999195454E-3</v>
      </c>
      <c r="BE1417" s="13">
        <f t="shared" si="1782"/>
        <v>3.0556613157691065E-3</v>
      </c>
      <c r="BF1417" s="13">
        <f t="shared" si="1783"/>
        <v>1.3461206649734801E-3</v>
      </c>
      <c r="BG1417" s="13">
        <f t="shared" si="1784"/>
        <v>3.9534068240643268E-4</v>
      </c>
      <c r="BH1417" s="13">
        <f t="shared" si="1785"/>
        <v>8.7080374311390016E-5</v>
      </c>
      <c r="BI1417" s="13">
        <f t="shared" si="1786"/>
        <v>1.5344723025324369E-5</v>
      </c>
      <c r="BJ1417" s="14">
        <f t="shared" si="1787"/>
        <v>0.17693316633861111</v>
      </c>
      <c r="BK1417" s="14">
        <f t="shared" si="1788"/>
        <v>0.22546461338738771</v>
      </c>
      <c r="BL1417" s="14">
        <f t="shared" si="1789"/>
        <v>0.52693337013845964</v>
      </c>
      <c r="BM1417" s="14">
        <f t="shared" si="1790"/>
        <v>0.50626208858214261</v>
      </c>
      <c r="BN1417" s="14">
        <f t="shared" si="1791"/>
        <v>0.49088692375186493</v>
      </c>
    </row>
    <row r="1418" spans="1:66" x14ac:dyDescent="0.25">
      <c r="A1418" t="s">
        <v>136</v>
      </c>
      <c r="B1418" t="s">
        <v>323</v>
      </c>
      <c r="C1418" t="s">
        <v>381</v>
      </c>
      <c r="D1418" s="7" t="s">
        <v>510</v>
      </c>
      <c r="E1418" s="10">
        <f>VLOOKUP(A1418,home!$A$2:$E$405,3,FALSE)</f>
        <v>1.52380952380952</v>
      </c>
      <c r="F1418" s="10">
        <f>VLOOKUP(B1418,home!$B$2:$E$405,3,FALSE)</f>
        <v>1.64</v>
      </c>
      <c r="G1418" s="10">
        <f>VLOOKUP(C1418,away!$B$2:$E$405,4,FALSE)</f>
        <v>1.31</v>
      </c>
      <c r="H1418" s="10">
        <f>VLOOKUP(A1418,away!$A$2:$E$405,3,FALSE)</f>
        <v>1.44047619047619</v>
      </c>
      <c r="I1418" s="10">
        <f>VLOOKUP(C1418,away!$B$2:$E$405,3,FALSE)</f>
        <v>1.31</v>
      </c>
      <c r="J1418" s="10">
        <f>VLOOKUP(B1418,home!$B$2:$E$405,4,FALSE)</f>
        <v>1.04</v>
      </c>
      <c r="K1418" s="12">
        <f t="shared" si="1736"/>
        <v>3.2737523809523728</v>
      </c>
      <c r="L1418" s="12">
        <f t="shared" si="1737"/>
        <v>1.9625047619047615</v>
      </c>
      <c r="M1418" s="13">
        <f t="shared" si="1738"/>
        <v>5.320132111984459E-3</v>
      </c>
      <c r="N1418" s="13">
        <f t="shared" si="1739"/>
        <v>1.74167951685903E-2</v>
      </c>
      <c r="O1418" s="13">
        <f t="shared" si="1740"/>
        <v>1.0440784603731936E-2</v>
      </c>
      <c r="P1418" s="13">
        <f t="shared" si="1741"/>
        <v>3.4180543455478302E-2</v>
      </c>
      <c r="Q1418" s="13">
        <f t="shared" si="1742"/>
        <v>2.850913732586614E-2</v>
      </c>
      <c r="R1418" s="13">
        <f t="shared" si="1743"/>
        <v>1.0245044751422924E-2</v>
      </c>
      <c r="S1418" s="13">
        <f t="shared" si="1744"/>
        <v>5.4900401264473986E-2</v>
      </c>
      <c r="T1418" s="13">
        <f t="shared" si="1745"/>
        <v>5.5949317759809068E-2</v>
      </c>
      <c r="U1418" s="13">
        <f t="shared" si="1746"/>
        <v>3.3539739647934413E-2</v>
      </c>
      <c r="V1418" s="13">
        <f t="shared" si="1747"/>
        <v>3.9191289732498094E-2</v>
      </c>
      <c r="W1418" s="13">
        <f t="shared" si="1748"/>
        <v>3.1110618733150817E-2</v>
      </c>
      <c r="X1418" s="13">
        <f t="shared" si="1749"/>
        <v>6.1054737409611946E-2</v>
      </c>
      <c r="Y1418" s="13">
        <f t="shared" si="1750"/>
        <v>5.9910106451604134E-2</v>
      </c>
      <c r="Z1418" s="13">
        <f t="shared" si="1751"/>
        <v>6.7019830368649572E-3</v>
      </c>
      <c r="AA1418" s="13">
        <f t="shared" si="1752"/>
        <v>2.1940632924039069E-2</v>
      </c>
      <c r="AB1418" s="13">
        <f t="shared" si="1753"/>
        <v>3.5914099637337465E-2</v>
      </c>
      <c r="AC1418" s="13">
        <f t="shared" si="1754"/>
        <v>1.57371512772243E-2</v>
      </c>
      <c r="AD1418" s="13">
        <f t="shared" si="1755"/>
        <v>2.5462115537638497E-2</v>
      </c>
      <c r="AE1418" s="13">
        <f t="shared" si="1756"/>
        <v>4.9969522990784762E-2</v>
      </c>
      <c r="AF1418" s="13">
        <f t="shared" si="1757"/>
        <v>4.9032713409762292E-2</v>
      </c>
      <c r="AG1418" s="13">
        <f t="shared" si="1758"/>
        <v>3.2075644518589984E-2</v>
      </c>
      <c r="AH1418" s="13">
        <f t="shared" si="1759"/>
        <v>3.2881684060131035E-3</v>
      </c>
      <c r="AI1418" s="13">
        <f t="shared" si="1760"/>
        <v>1.0764649148157767E-2</v>
      </c>
      <c r="AJ1418" s="13">
        <f t="shared" si="1761"/>
        <v>1.7620397889449208E-2</v>
      </c>
      <c r="AK1418" s="13">
        <f t="shared" si="1762"/>
        <v>1.9228273181304174E-2</v>
      </c>
      <c r="AL1418" s="13">
        <f t="shared" si="1763"/>
        <v>4.0442934256078667E-3</v>
      </c>
      <c r="AM1418" s="13">
        <f t="shared" si="1764"/>
        <v>1.6671332273085683E-2</v>
      </c>
      <c r="AN1418" s="13">
        <f t="shared" si="1765"/>
        <v>3.2717568973227182E-2</v>
      </c>
      <c r="AO1418" s="13">
        <f t="shared" si="1766"/>
        <v>3.2104192453952921E-2</v>
      </c>
      <c r="AP1418" s="13">
        <f t="shared" si="1767"/>
        <v>2.1001543522663171E-2</v>
      </c>
      <c r="AQ1418" s="13">
        <f t="shared" si="1768"/>
        <v>1.0303907292644144E-2</v>
      </c>
      <c r="AR1418" s="13">
        <f t="shared" si="1769"/>
        <v>1.2906092309491011E-3</v>
      </c>
      <c r="AS1418" s="13">
        <f t="shared" si="1770"/>
        <v>4.2251350426987305E-3</v>
      </c>
      <c r="AT1418" s="13">
        <f t="shared" si="1771"/>
        <v>6.9160229529401374E-3</v>
      </c>
      <c r="AU1418" s="13">
        <f t="shared" si="1772"/>
        <v>7.5471155363030125E-3</v>
      </c>
      <c r="AV1418" s="13">
        <f t="shared" si="1773"/>
        <v>6.1768468640736587E-3</v>
      </c>
      <c r="AW1418" s="13">
        <f t="shared" si="1774"/>
        <v>7.2176647053398275E-4</v>
      </c>
      <c r="AX1418" s="13">
        <f t="shared" si="1775"/>
        <v>9.096302287110402E-3</v>
      </c>
      <c r="AY1418" s="13">
        <f t="shared" si="1776"/>
        <v>1.7851536554179332E-2</v>
      </c>
      <c r="AZ1418" s="13">
        <f t="shared" si="1777"/>
        <v>1.7516862747446935E-2</v>
      </c>
      <c r="BA1418" s="13">
        <f t="shared" si="1778"/>
        <v>1.145897551849891E-2</v>
      </c>
      <c r="BB1418" s="13">
        <f t="shared" si="1779"/>
        <v>5.6220735054010491E-3</v>
      </c>
      <c r="BC1418" s="13">
        <f t="shared" si="1780"/>
        <v>2.2066692052256308E-3</v>
      </c>
      <c r="BD1418" s="13">
        <f t="shared" si="1781"/>
        <v>4.221377935826422E-4</v>
      </c>
      <c r="BE1418" s="13">
        <f t="shared" si="1782"/>
        <v>1.3819746068311563E-3</v>
      </c>
      <c r="BF1418" s="13">
        <f t="shared" si="1783"/>
        <v>2.2621213297646086E-3</v>
      </c>
      <c r="BG1418" s="13">
        <f t="shared" si="1784"/>
        <v>2.4685416964400119E-3</v>
      </c>
      <c r="BH1418" s="13">
        <f t="shared" si="1785"/>
        <v>2.0203485640501746E-3</v>
      </c>
      <c r="BI1418" s="13">
        <f t="shared" si="1786"/>
        <v>1.3228241843825932E-3</v>
      </c>
      <c r="BJ1418" s="14">
        <f t="shared" si="1787"/>
        <v>0.58704167363884341</v>
      </c>
      <c r="BK1418" s="14">
        <f t="shared" si="1788"/>
        <v>0.17122534782144636</v>
      </c>
      <c r="BL1418" s="14">
        <f t="shared" si="1789"/>
        <v>0.19901546799140588</v>
      </c>
      <c r="BM1418" s="14">
        <f t="shared" si="1790"/>
        <v>0.84074226498784144</v>
      </c>
      <c r="BN1418" s="14">
        <f t="shared" si="1791"/>
        <v>0.10611243741707406</v>
      </c>
    </row>
    <row r="1419" spans="1:66" x14ac:dyDescent="0.25">
      <c r="A1419" t="s">
        <v>19</v>
      </c>
      <c r="B1419" t="s">
        <v>250</v>
      </c>
      <c r="C1419" t="s">
        <v>247</v>
      </c>
      <c r="D1419" s="7" t="s">
        <v>510</v>
      </c>
      <c r="E1419" s="10">
        <f>VLOOKUP(A1419,home!$A$2:$E$405,3,FALSE)</f>
        <v>1.58227848101266</v>
      </c>
      <c r="F1419" s="10">
        <f>VLOOKUP(B1419,home!$B$2:$E$405,3,FALSE)</f>
        <v>0.47</v>
      </c>
      <c r="G1419" s="10">
        <f>VLOOKUP(C1419,away!$B$2:$E$405,4,FALSE)</f>
        <v>0.16</v>
      </c>
      <c r="H1419" s="10">
        <f>VLOOKUP(A1419,away!$A$2:$E$405,3,FALSE)</f>
        <v>1.36708860759494</v>
      </c>
      <c r="I1419" s="10">
        <f>VLOOKUP(C1419,away!$B$2:$E$405,3,FALSE)</f>
        <v>1.42</v>
      </c>
      <c r="J1419" s="10">
        <f>VLOOKUP(B1419,home!$B$2:$E$405,4,FALSE)</f>
        <v>1.28</v>
      </c>
      <c r="K1419" s="12">
        <f t="shared" si="1736"/>
        <v>0.11898734177215202</v>
      </c>
      <c r="L1419" s="12">
        <f t="shared" si="1737"/>
        <v>2.4848202531645631</v>
      </c>
      <c r="M1419" s="13">
        <f t="shared" si="1738"/>
        <v>7.3991312232274384E-2</v>
      </c>
      <c r="N1419" s="13">
        <f t="shared" si="1739"/>
        <v>8.8040295567516445E-3</v>
      </c>
      <c r="O1419" s="13">
        <f t="shared" si="1740"/>
        <v>0.18385511119297826</v>
      </c>
      <c r="P1419" s="13">
        <f t="shared" si="1741"/>
        <v>2.1876430952075913E-2</v>
      </c>
      <c r="Q1419" s="13">
        <f t="shared" si="1742"/>
        <v>5.2378403692066803E-4</v>
      </c>
      <c r="R1419" s="13">
        <f t="shared" si="1743"/>
        <v>0.22842345197006766</v>
      </c>
      <c r="S1419" s="13">
        <f t="shared" si="1744"/>
        <v>1.6170081890782902E-3</v>
      </c>
      <c r="T1419" s="13">
        <f t="shared" si="1745"/>
        <v>1.301509183224771E-3</v>
      </c>
      <c r="U1419" s="13">
        <f t="shared" si="1746"/>
        <v>2.7179499348337188E-2</v>
      </c>
      <c r="V1419" s="13">
        <f t="shared" si="1747"/>
        <v>5.3120903177066291E-5</v>
      </c>
      <c r="W1419" s="13">
        <f t="shared" si="1748"/>
        <v>2.0774556738625682E-5</v>
      </c>
      <c r="X1419" s="13">
        <f t="shared" si="1749"/>
        <v>5.162103933465344E-5</v>
      </c>
      <c r="Y1419" s="13">
        <f t="shared" si="1750"/>
        <v>6.4134502014075742E-5</v>
      </c>
      <c r="Z1419" s="13">
        <f t="shared" si="1751"/>
        <v>0.18919707325099563</v>
      </c>
      <c r="AA1419" s="13">
        <f t="shared" si="1752"/>
        <v>2.2512056817207096E-2</v>
      </c>
      <c r="AB1419" s="13">
        <f t="shared" si="1753"/>
        <v>1.339324899251563E-3</v>
      </c>
      <c r="AC1419" s="13">
        <f t="shared" si="1754"/>
        <v>9.8161504996773822E-7</v>
      </c>
      <c r="AD1419" s="13">
        <f t="shared" si="1755"/>
        <v>6.1797732070595416E-7</v>
      </c>
      <c r="AE1419" s="13">
        <f t="shared" si="1756"/>
        <v>1.5355625624865271E-6</v>
      </c>
      <c r="AF1419" s="13">
        <f t="shared" si="1757"/>
        <v>1.9077984776338996E-6</v>
      </c>
      <c r="AG1419" s="13">
        <f t="shared" si="1758"/>
        <v>1.5801787653937448E-6</v>
      </c>
      <c r="AH1419" s="13">
        <f t="shared" si="1759"/>
        <v>0.11753017986338339</v>
      </c>
      <c r="AI1419" s="13">
        <f t="shared" si="1760"/>
        <v>1.3984603679946897E-2</v>
      </c>
      <c r="AJ1419" s="13">
        <f t="shared" si="1761"/>
        <v>8.3199540880696818E-4</v>
      </c>
      <c r="AK1419" s="13">
        <f t="shared" si="1762"/>
        <v>3.2998974020192035E-5</v>
      </c>
      <c r="AL1419" s="13">
        <f t="shared" si="1763"/>
        <v>1.160905690912771E-8</v>
      </c>
      <c r="AM1419" s="13">
        <f t="shared" si="1764"/>
        <v>1.470629573325563E-8</v>
      </c>
      <c r="AN1419" s="13">
        <f t="shared" si="1765"/>
        <v>3.6542501487021182E-8</v>
      </c>
      <c r="AO1419" s="13">
        <f t="shared" si="1766"/>
        <v>4.5400773898123216E-8</v>
      </c>
      <c r="AP1419" s="13">
        <f t="shared" si="1767"/>
        <v>3.760425416380054E-8</v>
      </c>
      <c r="AQ1419" s="13">
        <f t="shared" si="1768"/>
        <v>2.3359953087839868E-8</v>
      </c>
      <c r="AR1419" s="13">
        <f t="shared" si="1769"/>
        <v>5.8408274256521758E-2</v>
      </c>
      <c r="AS1419" s="13">
        <f t="shared" si="1770"/>
        <v>6.9498452912823425E-3</v>
      </c>
      <c r="AT1419" s="13">
        <f t="shared" si="1771"/>
        <v>4.1347180846869677E-4</v>
      </c>
      <c r="AU1419" s="13">
        <f t="shared" si="1772"/>
        <v>1.6399303795804875E-5</v>
      </c>
      <c r="AV1419" s="13">
        <f t="shared" si="1773"/>
        <v>4.8782739139419585E-7</v>
      </c>
      <c r="AW1419" s="13">
        <f t="shared" si="1774"/>
        <v>9.5343300085316955E-11</v>
      </c>
      <c r="AX1419" s="13">
        <f t="shared" si="1775"/>
        <v>2.916438394358717E-10</v>
      </c>
      <c r="AY1419" s="13">
        <f t="shared" si="1776"/>
        <v>7.2468251894092786E-10</v>
      </c>
      <c r="AZ1419" s="13">
        <f t="shared" si="1777"/>
        <v>9.0035290008936517E-10</v>
      </c>
      <c r="BA1419" s="13">
        <f t="shared" si="1778"/>
        <v>7.457383737125016E-10</v>
      </c>
      <c r="BB1419" s="13">
        <f t="shared" si="1779"/>
        <v>4.6325645364070717E-10</v>
      </c>
      <c r="BC1419" s="13">
        <f t="shared" si="1780"/>
        <v>2.3022180368312379E-10</v>
      </c>
      <c r="BD1419" s="13">
        <f t="shared" si="1781"/>
        <v>2.4189010470832592E-2</v>
      </c>
      <c r="BE1419" s="13">
        <f t="shared" si="1782"/>
        <v>2.8781860560231211E-3</v>
      </c>
      <c r="BF1419" s="13">
        <f t="shared" si="1783"/>
        <v>1.7123385396593271E-4</v>
      </c>
      <c r="BG1419" s="13">
        <f t="shared" si="1784"/>
        <v>6.7915537016024047E-6</v>
      </c>
      <c r="BH1419" s="13">
        <f t="shared" si="1785"/>
        <v>2.0202723036412226E-7</v>
      </c>
      <c r="BI1419" s="13">
        <f t="shared" si="1786"/>
        <v>4.8077366213234195E-9</v>
      </c>
      <c r="BJ1419" s="14">
        <f t="shared" si="1787"/>
        <v>1.0771655361784918E-2</v>
      </c>
      <c r="BK1419" s="14">
        <f t="shared" si="1788"/>
        <v>9.7538866225395038E-2</v>
      </c>
      <c r="BL1419" s="14">
        <f t="shared" si="1789"/>
        <v>0.68872312941094949</v>
      </c>
      <c r="BM1419" s="14">
        <f t="shared" si="1790"/>
        <v>0.4687566036787173</v>
      </c>
      <c r="BN1419" s="14">
        <f t="shared" si="1791"/>
        <v>0.51747411994106851</v>
      </c>
    </row>
    <row r="1420" spans="1:66" x14ac:dyDescent="0.25">
      <c r="A1420" t="s">
        <v>19</v>
      </c>
      <c r="B1420" t="s">
        <v>249</v>
      </c>
      <c r="C1420" t="s">
        <v>251</v>
      </c>
      <c r="D1420" s="7" t="s">
        <v>510</v>
      </c>
      <c r="E1420" s="10">
        <f>VLOOKUP(A1420,home!$A$2:$E$405,3,FALSE)</f>
        <v>1.58227848101266</v>
      </c>
      <c r="F1420" s="10">
        <f>VLOOKUP(B1420,home!$B$2:$E$405,3,FALSE)</f>
        <v>1.01</v>
      </c>
      <c r="G1420" s="10">
        <f>VLOOKUP(C1420,away!$B$2:$E$405,4,FALSE)</f>
        <v>1.01</v>
      </c>
      <c r="H1420" s="10">
        <f>VLOOKUP(A1420,away!$A$2:$E$405,3,FALSE)</f>
        <v>1.36708860759494</v>
      </c>
      <c r="I1420" s="10">
        <f>VLOOKUP(C1420,away!$B$2:$E$405,3,FALSE)</f>
        <v>0.88</v>
      </c>
      <c r="J1420" s="10">
        <f>VLOOKUP(B1420,home!$B$2:$E$405,4,FALSE)</f>
        <v>0.88</v>
      </c>
      <c r="K1420" s="12">
        <f t="shared" si="1736"/>
        <v>1.6140822784810145</v>
      </c>
      <c r="L1420" s="12">
        <f t="shared" si="1737"/>
        <v>1.0586734177215216</v>
      </c>
      <c r="M1420" s="13">
        <f t="shared" si="1738"/>
        <v>6.9061649919583024E-2</v>
      </c>
      <c r="N1420" s="13">
        <f t="shared" si="1739"/>
        <v>0.11147118525785873</v>
      </c>
      <c r="O1420" s="13">
        <f t="shared" si="1740"/>
        <v>7.3113732953852206E-2</v>
      </c>
      <c r="P1420" s="13">
        <f t="shared" si="1741"/>
        <v>0.1180115806744062</v>
      </c>
      <c r="Q1420" s="13">
        <f t="shared" si="1742"/>
        <v>8.9961832342991974E-2</v>
      </c>
      <c r="R1420" s="13">
        <f t="shared" si="1743"/>
        <v>3.8701782774316677E-2</v>
      </c>
      <c r="S1420" s="13">
        <f t="shared" si="1744"/>
        <v>5.0414134289755948E-2</v>
      </c>
      <c r="T1420" s="13">
        <f t="shared" si="1745"/>
        <v>9.5240200511045828E-2</v>
      </c>
      <c r="U1420" s="13">
        <f t="shared" si="1746"/>
        <v>6.2467861721646339E-2</v>
      </c>
      <c r="V1420" s="13">
        <f t="shared" si="1747"/>
        <v>9.5718852210606355E-3</v>
      </c>
      <c r="W1420" s="13">
        <f t="shared" si="1748"/>
        <v>4.8401933108167837E-2</v>
      </c>
      <c r="X1420" s="13">
        <f t="shared" si="1749"/>
        <v>5.1241839947952512E-2</v>
      </c>
      <c r="Y1420" s="13">
        <f t="shared" si="1750"/>
        <v>2.7124186914019039E-2</v>
      </c>
      <c r="Z1420" s="13">
        <f t="shared" si="1751"/>
        <v>1.3657516213867248E-2</v>
      </c>
      <c r="AA1420" s="13">
        <f t="shared" si="1752"/>
        <v>2.2044354888870247E-2</v>
      </c>
      <c r="AB1420" s="13">
        <f t="shared" si="1753"/>
        <v>1.7790701283335895E-2</v>
      </c>
      <c r="AC1420" s="13">
        <f t="shared" si="1754"/>
        <v>1.022268967551708E-3</v>
      </c>
      <c r="AD1420" s="13">
        <f t="shared" si="1755"/>
        <v>1.9531175618529305E-2</v>
      </c>
      <c r="AE1420" s="13">
        <f t="shared" si="1756"/>
        <v>2.0677136444187671E-2</v>
      </c>
      <c r="AF1420" s="13">
        <f t="shared" si="1757"/>
        <v>1.0945167354031197E-2</v>
      </c>
      <c r="AG1420" s="13">
        <f t="shared" si="1758"/>
        <v>3.8624525767420766E-3</v>
      </c>
      <c r="AH1420" s="13">
        <f t="shared" si="1759"/>
        <v>3.6147123419304839E-3</v>
      </c>
      <c r="AI1420" s="13">
        <f t="shared" si="1760"/>
        <v>5.8344431329165995E-3</v>
      </c>
      <c r="AJ1420" s="13">
        <f t="shared" si="1761"/>
        <v>4.7086356328229677E-3</v>
      </c>
      <c r="AK1420" s="13">
        <f t="shared" si="1762"/>
        <v>2.5333751102545963E-3</v>
      </c>
      <c r="AL1420" s="13">
        <f t="shared" si="1763"/>
        <v>6.9873556091200093E-5</v>
      </c>
      <c r="AM1420" s="13">
        <f t="shared" si="1764"/>
        <v>6.3049848887537178E-3</v>
      </c>
      <c r="AN1420" s="13">
        <f t="shared" si="1765"/>
        <v>6.6749199008594457E-3</v>
      </c>
      <c r="AO1420" s="13">
        <f t="shared" si="1766"/>
        <v>3.5332801322301346E-3</v>
      </c>
      <c r="AP1420" s="13">
        <f t="shared" si="1767"/>
        <v>1.2468632511185419E-3</v>
      </c>
      <c r="AQ1420" s="13">
        <f t="shared" si="1768"/>
        <v>3.3000524487325868E-4</v>
      </c>
      <c r="AR1420" s="13">
        <f t="shared" si="1769"/>
        <v>7.6535997382234228E-4</v>
      </c>
      <c r="AS1420" s="13">
        <f t="shared" si="1770"/>
        <v>1.2353539704053357E-3</v>
      </c>
      <c r="AT1420" s="13">
        <f t="shared" si="1771"/>
        <v>9.9698147564120641E-4</v>
      </c>
      <c r="AU1420" s="13">
        <f t="shared" si="1772"/>
        <v>5.3640337726877413E-4</v>
      </c>
      <c r="AV1420" s="13">
        <f t="shared" si="1773"/>
        <v>2.1644979634172362E-4</v>
      </c>
      <c r="AW1420" s="13">
        <f t="shared" si="1774"/>
        <v>3.3166376271000091E-6</v>
      </c>
      <c r="AX1420" s="13">
        <f t="shared" si="1775"/>
        <v>1.6961273958379949E-3</v>
      </c>
      <c r="AY1420" s="13">
        <f t="shared" si="1776"/>
        <v>1.7956449870429143E-3</v>
      </c>
      <c r="AZ1420" s="13">
        <f t="shared" si="1777"/>
        <v>9.5050080772361961E-4</v>
      </c>
      <c r="BA1420" s="13">
        <f t="shared" si="1778"/>
        <v>3.354233128866104E-4</v>
      </c>
      <c r="BB1420" s="13">
        <f t="shared" si="1779"/>
        <v>8.8775936259285787E-5</v>
      </c>
      <c r="BC1420" s="13">
        <f t="shared" si="1780"/>
        <v>1.879694477020921E-5</v>
      </c>
      <c r="BD1420" s="13">
        <f t="shared" si="1781"/>
        <v>1.3504437654562551E-4</v>
      </c>
      <c r="BE1420" s="13">
        <f t="shared" si="1782"/>
        <v>2.1797273499081127E-4</v>
      </c>
      <c r="BF1420" s="13">
        <f t="shared" si="1783"/>
        <v>1.7591296437035356E-4</v>
      </c>
      <c r="BG1420" s="13">
        <f t="shared" si="1784"/>
        <v>9.4645999448416591E-5</v>
      </c>
      <c r="BH1420" s="13">
        <f t="shared" si="1785"/>
        <v>3.8191607609703288E-5</v>
      </c>
      <c r="BI1420" s="13">
        <f t="shared" si="1786"/>
        <v>1.2328879405904535E-5</v>
      </c>
      <c r="BJ1420" s="14">
        <f t="shared" si="1787"/>
        <v>0.50143243287788186</v>
      </c>
      <c r="BK1420" s="14">
        <f t="shared" si="1788"/>
        <v>0.24994703761549161</v>
      </c>
      <c r="BL1420" s="14">
        <f t="shared" si="1789"/>
        <v>0.2352342449957962</v>
      </c>
      <c r="BM1420" s="14">
        <f t="shared" si="1790"/>
        <v>0.49815713943061229</v>
      </c>
      <c r="BN1420" s="14">
        <f t="shared" si="1791"/>
        <v>0.50032176392300876</v>
      </c>
    </row>
    <row r="1421" spans="1:66" x14ac:dyDescent="0.25">
      <c r="A1421" t="s">
        <v>19</v>
      </c>
      <c r="B1421" t="s">
        <v>253</v>
      </c>
      <c r="C1421" t="s">
        <v>352</v>
      </c>
      <c r="D1421" s="7" t="s">
        <v>510</v>
      </c>
      <c r="E1421" s="10">
        <f>VLOOKUP(A1421,home!$A$2:$E$405,3,FALSE)</f>
        <v>1.58227848101266</v>
      </c>
      <c r="F1421" s="10">
        <f>VLOOKUP(B1421,home!$B$2:$E$405,3,FALSE)</f>
        <v>1.39</v>
      </c>
      <c r="G1421" s="10">
        <f>VLOOKUP(C1421,away!$B$2:$E$405,4,FALSE)</f>
        <v>0.88</v>
      </c>
      <c r="H1421" s="10">
        <f>VLOOKUP(A1421,away!$A$2:$E$405,3,FALSE)</f>
        <v>1.36708860759494</v>
      </c>
      <c r="I1421" s="10">
        <f>VLOOKUP(C1421,away!$B$2:$E$405,3,FALSE)</f>
        <v>0.63</v>
      </c>
      <c r="J1421" s="10">
        <f>VLOOKUP(B1421,home!$B$2:$E$405,4,FALSE)</f>
        <v>1.02</v>
      </c>
      <c r="K1421" s="12">
        <f t="shared" si="1736"/>
        <v>1.9354430379746856</v>
      </c>
      <c r="L1421" s="12">
        <f t="shared" si="1737"/>
        <v>0.87849113924050848</v>
      </c>
      <c r="M1421" s="13">
        <f t="shared" si="1738"/>
        <v>5.9968600591581829E-2</v>
      </c>
      <c r="N1421" s="13">
        <f t="shared" si="1739"/>
        <v>0.11606581051206165</v>
      </c>
      <c r="O1421" s="13">
        <f t="shared" si="1740"/>
        <v>5.2681884252357758E-2</v>
      </c>
      <c r="P1421" s="13">
        <f t="shared" si="1741"/>
        <v>0.10196278610361402</v>
      </c>
      <c r="Q1421" s="13">
        <f t="shared" si="1742"/>
        <v>0.11231938245122944</v>
      </c>
      <c r="R1421" s="13">
        <f t="shared" si="1743"/>
        <v>2.3140284257095182E-2</v>
      </c>
      <c r="S1421" s="13">
        <f t="shared" si="1744"/>
        <v>4.3341055350017449E-2</v>
      </c>
      <c r="T1421" s="13">
        <f t="shared" si="1745"/>
        <v>9.8671582248370929E-2</v>
      </c>
      <c r="U1421" s="13">
        <f t="shared" si="1746"/>
        <v>4.4786702062150081E-2</v>
      </c>
      <c r="V1421" s="13">
        <f t="shared" si="1747"/>
        <v>8.1879418980455084E-3</v>
      </c>
      <c r="W1421" s="13">
        <f t="shared" si="1748"/>
        <v>7.2462588931616015E-2</v>
      </c>
      <c r="X1421" s="13">
        <f t="shared" si="1749"/>
        <v>6.3657742302852011E-2</v>
      </c>
      <c r="Y1421" s="13">
        <f t="shared" si="1750"/>
        <v>2.7961381278555585E-2</v>
      </c>
      <c r="Z1421" s="13">
        <f t="shared" si="1751"/>
        <v>6.7761782264549172E-3</v>
      </c>
      <c r="AA1421" s="13">
        <f t="shared" si="1752"/>
        <v>1.3114906972467819E-2</v>
      </c>
      <c r="AB1421" s="13">
        <f t="shared" si="1753"/>
        <v>1.2691577696774255E-2</v>
      </c>
      <c r="AC1421" s="13">
        <f t="shared" si="1754"/>
        <v>8.7010677269375516E-4</v>
      </c>
      <c r="AD1421" s="13">
        <f t="shared" si="1755"/>
        <v>3.5061803315329425E-2</v>
      </c>
      <c r="AE1421" s="13">
        <f t="shared" si="1756"/>
        <v>3.0801483538310387E-2</v>
      </c>
      <c r="AF1421" s="13">
        <f t="shared" si="1757"/>
        <v>1.3529415181934028E-2</v>
      </c>
      <c r="AG1421" s="13">
        <f t="shared" si="1758"/>
        <v>3.9618237854783522E-3</v>
      </c>
      <c r="AH1421" s="13">
        <f t="shared" si="1759"/>
        <v>1.4882031324637767E-3</v>
      </c>
      <c r="AI1421" s="13">
        <f t="shared" si="1760"/>
        <v>2.8803323918191351E-3</v>
      </c>
      <c r="AJ1421" s="13">
        <f t="shared" si="1761"/>
        <v>2.7873596373996605E-3</v>
      </c>
      <c r="AK1421" s="13">
        <f t="shared" si="1762"/>
        <v>1.7982586015122719E-3</v>
      </c>
      <c r="AL1421" s="13">
        <f t="shared" si="1763"/>
        <v>5.9176642360357692E-5</v>
      </c>
      <c r="AM1421" s="13">
        <f t="shared" si="1764"/>
        <v>1.3572024625098421E-2</v>
      </c>
      <c r="AN1421" s="13">
        <f t="shared" si="1765"/>
        <v>1.1922903374702948E-2</v>
      </c>
      <c r="AO1421" s="13">
        <f t="shared" si="1766"/>
        <v>5.2370824843486477E-3</v>
      </c>
      <c r="AP1421" s="13">
        <f t="shared" si="1767"/>
        <v>1.5335768526573187E-3</v>
      </c>
      <c r="AQ1421" s="13">
        <f t="shared" si="1768"/>
        <v>3.3680841910095025E-4</v>
      </c>
      <c r="AR1421" s="13">
        <f t="shared" si="1769"/>
        <v>2.6147465305187938E-4</v>
      </c>
      <c r="AS1421" s="13">
        <f t="shared" si="1770"/>
        <v>5.0606929685610615E-4</v>
      </c>
      <c r="AT1421" s="13">
        <f t="shared" si="1771"/>
        <v>4.8973414866644777E-4</v>
      </c>
      <c r="AU1421" s="13">
        <f t="shared" si="1772"/>
        <v>3.1595084949831193E-4</v>
      </c>
      <c r="AV1421" s="13">
        <f t="shared" si="1773"/>
        <v>1.5287621800092388E-4</v>
      </c>
      <c r="AW1421" s="13">
        <f t="shared" si="1774"/>
        <v>2.7948956564104061E-6</v>
      </c>
      <c r="AX1421" s="13">
        <f t="shared" si="1775"/>
        <v>4.3779800953112867E-3</v>
      </c>
      <c r="AY1421" s="13">
        <f t="shared" si="1776"/>
        <v>3.8460167215022822E-3</v>
      </c>
      <c r="AZ1421" s="13">
        <f t="shared" si="1777"/>
        <v>1.6893458056052924E-3</v>
      </c>
      <c r="BA1421" s="13">
        <f t="shared" si="1778"/>
        <v>4.9469177377912271E-4</v>
      </c>
      <c r="BB1421" s="13">
        <f t="shared" si="1779"/>
        <v>1.0864558498003232E-4</v>
      </c>
      <c r="BC1421" s="13">
        <f t="shared" si="1780"/>
        <v>1.9088836744512017E-5</v>
      </c>
      <c r="BD1421" s="13">
        <f t="shared" si="1781"/>
        <v>3.8283860973677023E-5</v>
      </c>
      <c r="BE1421" s="13">
        <f t="shared" si="1782"/>
        <v>7.4096232188293945E-5</v>
      </c>
      <c r="BF1421" s="13">
        <f t="shared" si="1783"/>
        <v>7.1704518364494696E-5</v>
      </c>
      <c r="BG1421" s="13">
        <f t="shared" si="1784"/>
        <v>4.6260003619963068E-5</v>
      </c>
      <c r="BH1421" s="13">
        <f t="shared" si="1785"/>
        <v>2.2383400485735316E-5</v>
      </c>
      <c r="BI1421" s="13">
        <f t="shared" si="1786"/>
        <v>8.6643593272631248E-6</v>
      </c>
      <c r="BJ1421" s="14">
        <f t="shared" si="1787"/>
        <v>0.61763117811956869</v>
      </c>
      <c r="BK1421" s="14">
        <f t="shared" si="1788"/>
        <v>0.2182356840798152</v>
      </c>
      <c r="BL1421" s="14">
        <f t="shared" si="1789"/>
        <v>0.15735700654507304</v>
      </c>
      <c r="BM1421" s="14">
        <f t="shared" si="1790"/>
        <v>0.53001807697712644</v>
      </c>
      <c r="BN1421" s="14">
        <f t="shared" si="1791"/>
        <v>0.46613874816793993</v>
      </c>
    </row>
    <row r="1422" spans="1:66" x14ac:dyDescent="0.25">
      <c r="A1422" t="s">
        <v>19</v>
      </c>
      <c r="B1422" t="s">
        <v>142</v>
      </c>
      <c r="C1422" t="s">
        <v>20</v>
      </c>
      <c r="D1422" s="7" t="s">
        <v>510</v>
      </c>
      <c r="E1422" s="10">
        <f>VLOOKUP(A1422,home!$A$2:$E$405,3,FALSE)</f>
        <v>1.58227848101266</v>
      </c>
      <c r="F1422" s="10">
        <f>VLOOKUP(B1422,home!$B$2:$E$405,3,FALSE)</f>
        <v>1.9</v>
      </c>
      <c r="G1422" s="10">
        <f>VLOOKUP(C1422,away!$B$2:$E$405,4,FALSE)</f>
        <v>1.26</v>
      </c>
      <c r="H1422" s="10">
        <f>VLOOKUP(A1422,away!$A$2:$E$405,3,FALSE)</f>
        <v>1.36708860759494</v>
      </c>
      <c r="I1422" s="10">
        <f>VLOOKUP(C1422,away!$B$2:$E$405,3,FALSE)</f>
        <v>0.79</v>
      </c>
      <c r="J1422" s="10">
        <f>VLOOKUP(B1422,home!$B$2:$E$405,4,FALSE)</f>
        <v>0.55000000000000004</v>
      </c>
      <c r="K1422" s="12">
        <f t="shared" si="1736"/>
        <v>3.787974683544308</v>
      </c>
      <c r="L1422" s="12">
        <f t="shared" si="1737"/>
        <v>0.59400000000000153</v>
      </c>
      <c r="M1422" s="13">
        <f t="shared" si="1738"/>
        <v>1.2500649405988194E-2</v>
      </c>
      <c r="N1422" s="13">
        <f t="shared" si="1739"/>
        <v>4.7352143477746467E-2</v>
      </c>
      <c r="O1422" s="13">
        <f t="shared" si="1740"/>
        <v>7.4253857471570052E-3</v>
      </c>
      <c r="P1422" s="13">
        <f t="shared" si="1741"/>
        <v>2.8127173225781468E-2</v>
      </c>
      <c r="Q1422" s="13">
        <f t="shared" si="1742"/>
        <v>8.9684360352630693E-2</v>
      </c>
      <c r="R1422" s="13">
        <f t="shared" si="1743"/>
        <v>2.2053395669056363E-3</v>
      </c>
      <c r="S1422" s="13">
        <f t="shared" si="1744"/>
        <v>1.5821935484690481E-2</v>
      </c>
      <c r="T1422" s="13">
        <f t="shared" si="1745"/>
        <v>5.3272510049462762E-2</v>
      </c>
      <c r="U1422" s="13">
        <f t="shared" si="1746"/>
        <v>8.3537704480571174E-3</v>
      </c>
      <c r="V1422" s="13">
        <f t="shared" si="1747"/>
        <v>3.9555840100048163E-3</v>
      </c>
      <c r="W1422" s="13">
        <f t="shared" si="1748"/>
        <v>0.11324069550854331</v>
      </c>
      <c r="X1422" s="13">
        <f t="shared" si="1749"/>
        <v>6.7264973132074898E-2</v>
      </c>
      <c r="Y1422" s="13">
        <f t="shared" si="1750"/>
        <v>1.9977697020226295E-2</v>
      </c>
      <c r="Z1422" s="13">
        <f t="shared" si="1751"/>
        <v>4.3665723424731704E-4</v>
      </c>
      <c r="AA1422" s="13">
        <f t="shared" si="1752"/>
        <v>1.6540465487153134E-3</v>
      </c>
      <c r="AB1422" s="13">
        <f t="shared" si="1753"/>
        <v>3.1327432259687228E-3</v>
      </c>
      <c r="AC1422" s="13">
        <f t="shared" si="1754"/>
        <v>5.5626808378671179E-4</v>
      </c>
      <c r="AD1422" s="13">
        <f t="shared" si="1755"/>
        <v>0.10723822193332792</v>
      </c>
      <c r="AE1422" s="13">
        <f t="shared" si="1756"/>
        <v>6.3699503828396953E-2</v>
      </c>
      <c r="AF1422" s="13">
        <f t="shared" si="1757"/>
        <v>1.8918752637033943E-2</v>
      </c>
      <c r="AG1422" s="13">
        <f t="shared" si="1758"/>
        <v>3.7459130221327297E-3</v>
      </c>
      <c r="AH1422" s="13">
        <f t="shared" si="1759"/>
        <v>6.4843599285726745E-5</v>
      </c>
      <c r="AI1422" s="13">
        <f t="shared" si="1760"/>
        <v>2.456259124842247E-4</v>
      </c>
      <c r="AJ1422" s="13">
        <f t="shared" si="1761"/>
        <v>4.6521236905635655E-4</v>
      </c>
      <c r="AK1422" s="13">
        <f t="shared" si="1762"/>
        <v>5.8740422548571672E-4</v>
      </c>
      <c r="AL1422" s="13">
        <f t="shared" si="1763"/>
        <v>5.0065394987071129E-5</v>
      </c>
      <c r="AM1422" s="13">
        <f t="shared" si="1764"/>
        <v>8.1243133958350436E-2</v>
      </c>
      <c r="AN1422" s="13">
        <f t="shared" si="1765"/>
        <v>4.8258421571260278E-2</v>
      </c>
      <c r="AO1422" s="13">
        <f t="shared" si="1766"/>
        <v>1.433275120666434E-2</v>
      </c>
      <c r="AP1422" s="13">
        <f t="shared" si="1767"/>
        <v>2.8378847389195459E-3</v>
      </c>
      <c r="AQ1422" s="13">
        <f t="shared" si="1768"/>
        <v>4.2142588372955369E-4</v>
      </c>
      <c r="AR1422" s="13">
        <f t="shared" si="1769"/>
        <v>7.7034195951443614E-6</v>
      </c>
      <c r="AS1422" s="13">
        <f t="shared" si="1770"/>
        <v>2.9180358403125983E-5</v>
      </c>
      <c r="AT1422" s="13">
        <f t="shared" si="1771"/>
        <v>5.5267229443895332E-5</v>
      </c>
      <c r="AU1422" s="13">
        <f t="shared" si="1772"/>
        <v>6.9783621987703359E-5</v>
      </c>
      <c r="AV1422" s="13">
        <f t="shared" si="1773"/>
        <v>6.6084648353861565E-5</v>
      </c>
      <c r="AW1422" s="13">
        <f t="shared" si="1774"/>
        <v>3.1291664040890873E-6</v>
      </c>
      <c r="AX1422" s="13">
        <f t="shared" si="1775"/>
        <v>5.129115577433839E-2</v>
      </c>
      <c r="AY1422" s="13">
        <f t="shared" si="1776"/>
        <v>3.046694652995708E-2</v>
      </c>
      <c r="AZ1422" s="13">
        <f t="shared" si="1777"/>
        <v>9.0486831193972769E-3</v>
      </c>
      <c r="BA1422" s="13">
        <f t="shared" si="1778"/>
        <v>1.7916392576406651E-3</v>
      </c>
      <c r="BB1422" s="13">
        <f t="shared" si="1779"/>
        <v>2.6605842975963945E-4</v>
      </c>
      <c r="BC1422" s="13">
        <f t="shared" si="1780"/>
        <v>3.1607741455445263E-5</v>
      </c>
      <c r="BD1422" s="13">
        <f t="shared" si="1781"/>
        <v>7.6263853991929327E-7</v>
      </c>
      <c r="BE1422" s="13">
        <f t="shared" si="1782"/>
        <v>2.8888554819094777E-6</v>
      </c>
      <c r="BF1422" s="13">
        <f t="shared" si="1783"/>
        <v>5.471455714945648E-6</v>
      </c>
      <c r="BG1422" s="13">
        <f t="shared" si="1784"/>
        <v>6.9085785767826462E-6</v>
      </c>
      <c r="BH1422" s="13">
        <f t="shared" si="1785"/>
        <v>6.542380187032308E-6</v>
      </c>
      <c r="BI1422" s="13">
        <f t="shared" si="1786"/>
        <v>4.9564741037200514E-6</v>
      </c>
      <c r="BJ1422" s="14">
        <f t="shared" si="1787"/>
        <v>0.8243844791730488</v>
      </c>
      <c r="BK1422" s="14">
        <f t="shared" si="1788"/>
        <v>9.1478622135195808E-2</v>
      </c>
      <c r="BL1422" s="14">
        <f t="shared" si="1789"/>
        <v>2.4389921303503866E-2</v>
      </c>
      <c r="BM1422" s="14">
        <f t="shared" si="1790"/>
        <v>0.72293081070623333</v>
      </c>
      <c r="BN1422" s="14">
        <f t="shared" si="1791"/>
        <v>0.18729505177620945</v>
      </c>
    </row>
    <row r="1423" spans="1:66" x14ac:dyDescent="0.25">
      <c r="A1423" t="s">
        <v>143</v>
      </c>
      <c r="B1423" t="s">
        <v>451</v>
      </c>
      <c r="C1423" t="s">
        <v>148</v>
      </c>
      <c r="D1423" s="7" t="s">
        <v>510</v>
      </c>
      <c r="E1423" s="10">
        <f>VLOOKUP(A1423,home!$A$2:$E$405,3,FALSE)</f>
        <v>1.12121212121212</v>
      </c>
      <c r="F1423" s="10">
        <f>VLOOKUP(B1423,home!$B$2:$E$405,3,FALSE)</f>
        <v>0.89</v>
      </c>
      <c r="G1423" s="10">
        <f>VLOOKUP(C1423,away!$B$2:$E$405,4,FALSE)</f>
        <v>0.89</v>
      </c>
      <c r="H1423" s="10">
        <f>VLOOKUP(A1423,away!$A$2:$E$405,3,FALSE)</f>
        <v>1.0505050505050499</v>
      </c>
      <c r="I1423" s="10">
        <f>VLOOKUP(C1423,away!$B$2:$E$405,3,FALSE)</f>
        <v>0.89</v>
      </c>
      <c r="J1423" s="10">
        <f>VLOOKUP(B1423,home!$B$2:$E$405,4,FALSE)</f>
        <v>0.56999999999999995</v>
      </c>
      <c r="K1423" s="12">
        <f t="shared" si="1736"/>
        <v>0.88811212121212024</v>
      </c>
      <c r="L1423" s="12">
        <f t="shared" si="1737"/>
        <v>0.5329212121212118</v>
      </c>
      <c r="M1423" s="13">
        <f t="shared" si="1738"/>
        <v>0.2414643747502325</v>
      </c>
      <c r="N1423" s="13">
        <f t="shared" si="1739"/>
        <v>0.21444743805658728</v>
      </c>
      <c r="O1423" s="13">
        <f t="shared" si="1740"/>
        <v>0.12868148727598444</v>
      </c>
      <c r="P1423" s="13">
        <f t="shared" si="1741"/>
        <v>0.114283588625405</v>
      </c>
      <c r="Q1423" s="13">
        <f t="shared" si="1742"/>
        <v>9.5226684550470259E-2</v>
      </c>
      <c r="R1423" s="13">
        <f t="shared" si="1743"/>
        <v>3.428854708833895E-2</v>
      </c>
      <c r="S1423" s="13">
        <f t="shared" si="1744"/>
        <v>1.3522428145570796E-2</v>
      </c>
      <c r="T1423" s="13">
        <f t="shared" si="1745"/>
        <v>5.0748320156920886E-2</v>
      </c>
      <c r="U1423" s="13">
        <f t="shared" si="1746"/>
        <v>3.0452074287906371E-2</v>
      </c>
      <c r="V1423" s="13">
        <f t="shared" si="1747"/>
        <v>7.1112013797919641E-4</v>
      </c>
      <c r="W1423" s="13">
        <f t="shared" si="1748"/>
        <v>2.8190657604038528E-2</v>
      </c>
      <c r="X1423" s="13">
        <f t="shared" si="1749"/>
        <v>1.502339942083827E-2</v>
      </c>
      <c r="Y1423" s="13">
        <f t="shared" si="1750"/>
        <v>4.0031441147671196E-3</v>
      </c>
      <c r="Z1423" s="13">
        <f t="shared" si="1751"/>
        <v>6.0910313587309471E-3</v>
      </c>
      <c r="AA1423" s="13">
        <f t="shared" si="1752"/>
        <v>5.4095187803720841E-3</v>
      </c>
      <c r="AB1423" s="13">
        <f t="shared" si="1753"/>
        <v>2.4021295993865268E-3</v>
      </c>
      <c r="AC1423" s="13">
        <f t="shared" si="1754"/>
        <v>2.1035546495243764E-5</v>
      </c>
      <c r="AD1423" s="13">
        <f t="shared" si="1755"/>
        <v>6.2591161807718093E-3</v>
      </c>
      <c r="AE1423" s="13">
        <f t="shared" si="1756"/>
        <v>3.3356157818644028E-3</v>
      </c>
      <c r="AF1423" s="13">
        <f t="shared" si="1757"/>
        <v>8.8881020282091021E-4</v>
      </c>
      <c r="AG1423" s="13">
        <f t="shared" si="1758"/>
        <v>1.5788860354433988E-4</v>
      </c>
      <c r="AH1423" s="13">
        <f t="shared" si="1759"/>
        <v>8.1150995369080187E-4</v>
      </c>
      <c r="AI1423" s="13">
        <f t="shared" si="1760"/>
        <v>7.2071182635708743E-4</v>
      </c>
      <c r="AJ1423" s="13">
        <f t="shared" si="1761"/>
        <v>3.2003645444432711E-4</v>
      </c>
      <c r="AK1423" s="13">
        <f t="shared" si="1762"/>
        <v>9.4742751473919165E-5</v>
      </c>
      <c r="AL1423" s="13">
        <f t="shared" si="1763"/>
        <v>3.9823973944971441E-7</v>
      </c>
      <c r="AM1423" s="13">
        <f t="shared" si="1764"/>
        <v>1.1117593896436716E-3</v>
      </c>
      <c r="AN1423" s="13">
        <f t="shared" si="1765"/>
        <v>5.9248016151604418E-4</v>
      </c>
      <c r="AO1423" s="13">
        <f t="shared" si="1766"/>
        <v>1.5787262291645074E-4</v>
      </c>
      <c r="AP1423" s="13">
        <f t="shared" si="1767"/>
        <v>2.8044556521796648E-5</v>
      </c>
      <c r="AQ1423" s="13">
        <f t="shared" si="1768"/>
        <v>3.7363847637494253E-6</v>
      </c>
      <c r="AR1423" s="13">
        <f t="shared" si="1769"/>
        <v>8.6494173633866144E-5</v>
      </c>
      <c r="AS1423" s="13">
        <f t="shared" si="1770"/>
        <v>7.6816524018462307E-5</v>
      </c>
      <c r="AT1423" s="13">
        <f t="shared" si="1771"/>
        <v>3.4110843045089173E-5</v>
      </c>
      <c r="AU1423" s="13">
        <f t="shared" si="1772"/>
        <v>1.0098084391035949E-5</v>
      </c>
      <c r="AV1423" s="13">
        <f t="shared" si="1773"/>
        <v>2.2420577871754836E-6</v>
      </c>
      <c r="AW1423" s="13">
        <f t="shared" si="1774"/>
        <v>5.235677635289178E-9</v>
      </c>
      <c r="AX1423" s="13">
        <f t="shared" si="1775"/>
        <v>1.645611649689888E-4</v>
      </c>
      <c r="AY1423" s="13">
        <f t="shared" si="1776"/>
        <v>8.7698135503352218E-5</v>
      </c>
      <c r="AZ1423" s="13">
        <f t="shared" si="1777"/>
        <v>2.3368098336608364E-5</v>
      </c>
      <c r="BA1423" s="13">
        <f t="shared" si="1778"/>
        <v>4.1511184301710017E-6</v>
      </c>
      <c r="BB1423" s="13">
        <f t="shared" si="1779"/>
        <v>5.5305476636635792E-7</v>
      </c>
      <c r="BC1423" s="13">
        <f t="shared" si="1780"/>
        <v>5.8946923292274631E-8</v>
      </c>
      <c r="BD1423" s="13">
        <f t="shared" si="1781"/>
        <v>7.6824299757304121E-6</v>
      </c>
      <c r="BE1423" s="13">
        <f t="shared" si="1782"/>
        <v>6.8228591818095132E-6</v>
      </c>
      <c r="BF1423" s="13">
        <f t="shared" si="1783"/>
        <v>3.0297319703442191E-6</v>
      </c>
      <c r="BG1423" s="13">
        <f t="shared" si="1784"/>
        <v>8.969138956288605E-7</v>
      </c>
      <c r="BH1423" s="13">
        <f t="shared" si="1785"/>
        <v>1.991400255978933E-7</v>
      </c>
      <c r="BI1423" s="13">
        <f t="shared" si="1786"/>
        <v>3.5371734110396201E-8</v>
      </c>
      <c r="BJ1423" s="14">
        <f t="shared" si="1787"/>
        <v>0.42045535830691416</v>
      </c>
      <c r="BK1423" s="14">
        <f t="shared" si="1788"/>
        <v>0.37009064358092558</v>
      </c>
      <c r="BL1423" s="14">
        <f t="shared" si="1789"/>
        <v>0.20340918614761333</v>
      </c>
      <c r="BM1423" s="14">
        <f t="shared" si="1790"/>
        <v>0.17156640614734006</v>
      </c>
      <c r="BN1423" s="14">
        <f t="shared" si="1791"/>
        <v>0.82839212034701848</v>
      </c>
    </row>
    <row r="1424" spans="1:66" x14ac:dyDescent="0.25">
      <c r="A1424" t="s">
        <v>22</v>
      </c>
      <c r="B1424" t="s">
        <v>165</v>
      </c>
      <c r="C1424" t="s">
        <v>291</v>
      </c>
      <c r="D1424" s="7" t="s">
        <v>510</v>
      </c>
      <c r="E1424" s="10">
        <f>VLOOKUP(A1424,home!$A$2:$E$405,3,FALSE)</f>
        <v>1.6949152542372901</v>
      </c>
      <c r="F1424" s="10">
        <f>VLOOKUP(B1424,home!$B$2:$E$405,3,FALSE)</f>
        <v>0.59</v>
      </c>
      <c r="G1424" s="10">
        <f>VLOOKUP(C1424,away!$B$2:$E$405,4,FALSE)</f>
        <v>0.39</v>
      </c>
      <c r="H1424" s="10">
        <f>VLOOKUP(A1424,away!$A$2:$E$405,3,FALSE)</f>
        <v>1.55932203389831</v>
      </c>
      <c r="I1424" s="10">
        <f>VLOOKUP(C1424,away!$B$2:$E$405,3,FALSE)</f>
        <v>0.79</v>
      </c>
      <c r="J1424" s="10">
        <f>VLOOKUP(B1424,home!$B$2:$E$405,4,FALSE)</f>
        <v>1.28</v>
      </c>
      <c r="K1424" s="12">
        <f t="shared" si="1736"/>
        <v>0.39000000000000046</v>
      </c>
      <c r="L1424" s="12">
        <f t="shared" si="1737"/>
        <v>1.576786440677971</v>
      </c>
      <c r="M1424" s="13">
        <f t="shared" si="1738"/>
        <v>0.13990572995025788</v>
      </c>
      <c r="N1424" s="13">
        <f t="shared" si="1739"/>
        <v>5.4563234680600627E-2</v>
      </c>
      <c r="O1424" s="13">
        <f t="shared" si="1740"/>
        <v>0.22060145795872049</v>
      </c>
      <c r="P1424" s="13">
        <f t="shared" si="1741"/>
        <v>8.6034568603901074E-2</v>
      </c>
      <c r="Q1424" s="13">
        <f t="shared" si="1742"/>
        <v>1.0639830762717134E-2</v>
      </c>
      <c r="R1424" s="13">
        <f t="shared" si="1743"/>
        <v>0.17392069385155101</v>
      </c>
      <c r="S1424" s="13">
        <f t="shared" si="1744"/>
        <v>1.3226668767410483E-2</v>
      </c>
      <c r="T1424" s="13">
        <f t="shared" si="1745"/>
        <v>1.6776740877760727E-2</v>
      </c>
      <c r="U1424" s="13">
        <f t="shared" si="1746"/>
        <v>6.7829070602104968E-2</v>
      </c>
      <c r="V1424" s="13">
        <f t="shared" si="1747"/>
        <v>9.037440519376399E-4</v>
      </c>
      <c r="W1424" s="13">
        <f t="shared" si="1748"/>
        <v>1.3831779991532293E-3</v>
      </c>
      <c r="X1424" s="13">
        <f t="shared" si="1749"/>
        <v>2.1809763141088976E-3</v>
      </c>
      <c r="Y1424" s="13">
        <f t="shared" si="1750"/>
        <v>1.719466939763365E-3</v>
      </c>
      <c r="Z1424" s="13">
        <f t="shared" si="1751"/>
        <v>9.1411930606143402E-2</v>
      </c>
      <c r="AA1424" s="13">
        <f t="shared" si="1752"/>
        <v>3.5650652936395966E-2</v>
      </c>
      <c r="AB1424" s="13">
        <f t="shared" si="1753"/>
        <v>6.951877322597221E-3</v>
      </c>
      <c r="AC1424" s="13">
        <f t="shared" si="1754"/>
        <v>3.4734652069129361E-5</v>
      </c>
      <c r="AD1424" s="13">
        <f t="shared" si="1755"/>
        <v>1.3485985491743999E-4</v>
      </c>
      <c r="AE1424" s="13">
        <f t="shared" si="1756"/>
        <v>2.1264519062561772E-4</v>
      </c>
      <c r="AF1424" s="13">
        <f t="shared" si="1757"/>
        <v>1.6764802662692826E-4</v>
      </c>
      <c r="AG1424" s="13">
        <f t="shared" si="1758"/>
        <v>8.8115045063919982E-5</v>
      </c>
      <c r="AH1424" s="13">
        <f t="shared" si="1759"/>
        <v>3.6034273173990654E-2</v>
      </c>
      <c r="AI1424" s="13">
        <f t="shared" si="1760"/>
        <v>1.4053366537856368E-2</v>
      </c>
      <c r="AJ1424" s="13">
        <f t="shared" si="1761"/>
        <v>2.7404064748819948E-3</v>
      </c>
      <c r="AK1424" s="13">
        <f t="shared" si="1762"/>
        <v>3.5625284173465977E-4</v>
      </c>
      <c r="AL1424" s="13">
        <f t="shared" si="1763"/>
        <v>8.543984031066162E-7</v>
      </c>
      <c r="AM1424" s="13">
        <f t="shared" si="1764"/>
        <v>1.0519068683560337E-5</v>
      </c>
      <c r="AN1424" s="13">
        <f t="shared" si="1765"/>
        <v>1.6586324868798211E-5</v>
      </c>
      <c r="AO1424" s="13">
        <f t="shared" si="1766"/>
        <v>1.3076546076900427E-5</v>
      </c>
      <c r="AP1424" s="13">
        <f t="shared" si="1767"/>
        <v>6.8729735149857697E-6</v>
      </c>
      <c r="AQ1424" s="13">
        <f t="shared" si="1768"/>
        <v>2.7093028613920951E-6</v>
      </c>
      <c r="AR1424" s="13">
        <f t="shared" si="1769"/>
        <v>1.1363670668086875E-2</v>
      </c>
      <c r="AS1424" s="13">
        <f t="shared" si="1770"/>
        <v>4.4318315605538861E-3</v>
      </c>
      <c r="AT1424" s="13">
        <f t="shared" si="1771"/>
        <v>8.6420715430800862E-4</v>
      </c>
      <c r="AU1424" s="13">
        <f t="shared" si="1772"/>
        <v>1.1234693006004127E-4</v>
      </c>
      <c r="AV1424" s="13">
        <f t="shared" si="1773"/>
        <v>1.0953825680854035E-5</v>
      </c>
      <c r="AW1424" s="13">
        <f t="shared" si="1774"/>
        <v>1.4594708017017108E-8</v>
      </c>
      <c r="AX1424" s="13">
        <f t="shared" si="1775"/>
        <v>6.8373946443142249E-7</v>
      </c>
      <c r="AY1424" s="13">
        <f t="shared" si="1776"/>
        <v>1.0781111164718846E-6</v>
      </c>
      <c r="AZ1424" s="13">
        <f t="shared" si="1777"/>
        <v>8.4997549499852845E-7</v>
      </c>
      <c r="BA1424" s="13">
        <f t="shared" si="1778"/>
        <v>4.4674327847407542E-7</v>
      </c>
      <c r="BB1424" s="13">
        <f t="shared" si="1779"/>
        <v>1.7610468599048631E-7</v>
      </c>
      <c r="BC1424" s="13">
        <f t="shared" si="1780"/>
        <v>5.5535896201930095E-8</v>
      </c>
      <c r="BD1424" s="13">
        <f t="shared" si="1781"/>
        <v>2.986346970961562E-3</v>
      </c>
      <c r="BE1424" s="13">
        <f t="shared" si="1782"/>
        <v>1.1646753186750104E-3</v>
      </c>
      <c r="BF1424" s="13">
        <f t="shared" si="1783"/>
        <v>2.2711168714162726E-4</v>
      </c>
      <c r="BG1424" s="13">
        <f t="shared" si="1784"/>
        <v>2.9524519328411584E-5</v>
      </c>
      <c r="BH1424" s="13">
        <f t="shared" si="1785"/>
        <v>2.8786406345201321E-6</v>
      </c>
      <c r="BI1424" s="13">
        <f t="shared" si="1786"/>
        <v>2.2453396949257069E-7</v>
      </c>
      <c r="BJ1424" s="14">
        <f t="shared" si="1787"/>
        <v>8.7919750117280107E-2</v>
      </c>
      <c r="BK1424" s="14">
        <f t="shared" si="1788"/>
        <v>0.24010737853509578</v>
      </c>
      <c r="BL1424" s="14">
        <f t="shared" si="1789"/>
        <v>0.57933182350923362</v>
      </c>
      <c r="BM1424" s="14">
        <f t="shared" si="1790"/>
        <v>0.31310430344359613</v>
      </c>
      <c r="BN1424" s="14">
        <f t="shared" si="1791"/>
        <v>0.68566551580774826</v>
      </c>
    </row>
    <row r="1425" spans="1:66" x14ac:dyDescent="0.25">
      <c r="A1425" t="s">
        <v>22</v>
      </c>
      <c r="B1425" t="s">
        <v>263</v>
      </c>
      <c r="C1425" t="s">
        <v>261</v>
      </c>
      <c r="D1425" s="7" t="s">
        <v>510</v>
      </c>
      <c r="E1425" s="10">
        <f>VLOOKUP(A1425,home!$A$2:$E$405,3,FALSE)</f>
        <v>1.6949152542372901</v>
      </c>
      <c r="F1425" s="10">
        <f>VLOOKUP(B1425,home!$B$2:$E$405,3,FALSE)</f>
        <v>2.36</v>
      </c>
      <c r="G1425" s="10">
        <f>VLOOKUP(C1425,away!$B$2:$E$405,4,FALSE)</f>
        <v>0.59</v>
      </c>
      <c r="H1425" s="10">
        <f>VLOOKUP(A1425,away!$A$2:$E$405,3,FALSE)</f>
        <v>1.55932203389831</v>
      </c>
      <c r="I1425" s="10">
        <f>VLOOKUP(C1425,away!$B$2:$E$405,3,FALSE)</f>
        <v>0.98</v>
      </c>
      <c r="J1425" s="10">
        <f>VLOOKUP(B1425,home!$B$2:$E$405,4,FALSE)</f>
        <v>0.64</v>
      </c>
      <c r="K1425" s="12">
        <f t="shared" si="1736"/>
        <v>2.3600000000000025</v>
      </c>
      <c r="L1425" s="12">
        <f t="shared" si="1737"/>
        <v>0.97800677966102001</v>
      </c>
      <c r="M1425" s="13">
        <f t="shared" si="1738"/>
        <v>3.5507661827503256E-2</v>
      </c>
      <c r="N1425" s="13">
        <f t="shared" si="1739"/>
        <v>8.3798081912907774E-2</v>
      </c>
      <c r="O1425" s="13">
        <f t="shared" si="1740"/>
        <v>3.4726733997208992E-2</v>
      </c>
      <c r="P1425" s="13">
        <f t="shared" si="1741"/>
        <v>8.195509223341331E-2</v>
      </c>
      <c r="Q1425" s="13">
        <f t="shared" si="1742"/>
        <v>9.8881736657231309E-2</v>
      </c>
      <c r="R1425" s="13">
        <f t="shared" si="1743"/>
        <v>1.6981490642377608E-2</v>
      </c>
      <c r="S1425" s="13">
        <f t="shared" si="1744"/>
        <v>4.7290055140893281E-2</v>
      </c>
      <c r="T1425" s="13">
        <f t="shared" si="1745"/>
        <v>9.6707008835427835E-2</v>
      </c>
      <c r="U1425" s="13">
        <f t="shared" si="1746"/>
        <v>4.0076317916011205E-2</v>
      </c>
      <c r="V1425" s="13">
        <f t="shared" si="1747"/>
        <v>1.212777634560841E-2</v>
      </c>
      <c r="W1425" s="13">
        <f t="shared" si="1748"/>
        <v>7.7786966170355382E-2</v>
      </c>
      <c r="X1425" s="13">
        <f t="shared" si="1749"/>
        <v>7.6076180283869976E-2</v>
      </c>
      <c r="Y1425" s="13">
        <f t="shared" si="1750"/>
        <v>3.7201510044169418E-2</v>
      </c>
      <c r="Z1425" s="13">
        <f t="shared" si="1751"/>
        <v>5.5360043256651578E-3</v>
      </c>
      <c r="AA1425" s="13">
        <f t="shared" si="1752"/>
        <v>1.3064970208569787E-2</v>
      </c>
      <c r="AB1425" s="13">
        <f t="shared" si="1753"/>
        <v>1.5416664846112369E-2</v>
      </c>
      <c r="AC1425" s="13">
        <f t="shared" si="1754"/>
        <v>1.7495045045120936E-3</v>
      </c>
      <c r="AD1425" s="13">
        <f t="shared" si="1755"/>
        <v>4.5894310040509714E-2</v>
      </c>
      <c r="AE1425" s="13">
        <f t="shared" si="1756"/>
        <v>4.4884946367483324E-2</v>
      </c>
      <c r="AF1425" s="13">
        <f t="shared" si="1757"/>
        <v>2.1948890926059977E-2</v>
      </c>
      <c r="AG1425" s="13">
        <f t="shared" si="1758"/>
        <v>7.155388043908968E-3</v>
      </c>
      <c r="AH1425" s="13">
        <f t="shared" si="1759"/>
        <v>1.3535624406833143E-3</v>
      </c>
      <c r="AI1425" s="13">
        <f t="shared" si="1760"/>
        <v>3.1944073600126254E-3</v>
      </c>
      <c r="AJ1425" s="13">
        <f t="shared" si="1761"/>
        <v>3.7694006848149031E-3</v>
      </c>
      <c r="AK1425" s="13">
        <f t="shared" si="1762"/>
        <v>2.9652618720543934E-3</v>
      </c>
      <c r="AL1425" s="13">
        <f t="shared" si="1763"/>
        <v>1.6152097395385443E-4</v>
      </c>
      <c r="AM1425" s="13">
        <f t="shared" si="1764"/>
        <v>2.1662114339120596E-2</v>
      </c>
      <c r="AN1425" s="13">
        <f t="shared" si="1765"/>
        <v>2.1185694685452141E-2</v>
      </c>
      <c r="AO1425" s="13">
        <f t="shared" si="1766"/>
        <v>1.0359876517100314E-2</v>
      </c>
      <c r="AP1425" s="13">
        <f t="shared" si="1767"/>
        <v>3.3773431567250345E-3</v>
      </c>
      <c r="AQ1425" s="13">
        <f t="shared" si="1768"/>
        <v>8.2576612612970859E-4</v>
      </c>
      <c r="AR1425" s="13">
        <f t="shared" si="1769"/>
        <v>2.6475864873655978E-4</v>
      </c>
      <c r="AS1425" s="13">
        <f t="shared" si="1770"/>
        <v>6.2483041101828185E-4</v>
      </c>
      <c r="AT1425" s="13">
        <f t="shared" si="1771"/>
        <v>7.3729988500157361E-4</v>
      </c>
      <c r="AU1425" s="13">
        <f t="shared" si="1772"/>
        <v>5.8000924286790508E-4</v>
      </c>
      <c r="AV1425" s="13">
        <f t="shared" si="1773"/>
        <v>3.4220545329206431E-4</v>
      </c>
      <c r="AW1425" s="13">
        <f t="shared" si="1774"/>
        <v>1.0355719830527699E-5</v>
      </c>
      <c r="AX1425" s="13">
        <f t="shared" si="1775"/>
        <v>8.5204316400541141E-3</v>
      </c>
      <c r="AY1425" s="13">
        <f t="shared" si="1776"/>
        <v>8.3330399096111889E-3</v>
      </c>
      <c r="AZ1425" s="13">
        <f t="shared" si="1777"/>
        <v>4.0748847633927969E-3</v>
      </c>
      <c r="BA1425" s="13">
        <f t="shared" si="1778"/>
        <v>1.3284216416451823E-3</v>
      </c>
      <c r="BB1425" s="13">
        <f t="shared" si="1779"/>
        <v>3.2480134294435255E-4</v>
      </c>
      <c r="BC1425" s="13">
        <f t="shared" si="1780"/>
        <v>6.3531583088516176E-5</v>
      </c>
      <c r="BD1425" s="13">
        <f t="shared" si="1781"/>
        <v>4.3155958906374317E-5</v>
      </c>
      <c r="BE1425" s="13">
        <f t="shared" si="1782"/>
        <v>1.0184806301904351E-4</v>
      </c>
      <c r="BF1425" s="13">
        <f t="shared" si="1783"/>
        <v>1.201807143624715E-4</v>
      </c>
      <c r="BG1425" s="13">
        <f t="shared" si="1784"/>
        <v>9.4542161965144344E-5</v>
      </c>
      <c r="BH1425" s="13">
        <f t="shared" si="1785"/>
        <v>5.5779875559435205E-5</v>
      </c>
      <c r="BI1425" s="13">
        <f t="shared" si="1786"/>
        <v>2.632810126405343E-5</v>
      </c>
      <c r="BJ1425" s="14">
        <f t="shared" si="1787"/>
        <v>0.67039092498718755</v>
      </c>
      <c r="BK1425" s="14">
        <f t="shared" si="1788"/>
        <v>0.18712465093549538</v>
      </c>
      <c r="BL1425" s="14">
        <f t="shared" si="1789"/>
        <v>0.13453974848383815</v>
      </c>
      <c r="BM1425" s="14">
        <f t="shared" si="1790"/>
        <v>0.6374178472717632</v>
      </c>
      <c r="BN1425" s="14">
        <f t="shared" si="1791"/>
        <v>0.35185079727064222</v>
      </c>
    </row>
    <row r="1426" spans="1:66" x14ac:dyDescent="0.25">
      <c r="A1426" t="s">
        <v>22</v>
      </c>
      <c r="B1426" t="s">
        <v>262</v>
      </c>
      <c r="C1426" t="s">
        <v>163</v>
      </c>
      <c r="D1426" s="7" t="s">
        <v>510</v>
      </c>
      <c r="E1426" s="10">
        <f>VLOOKUP(A1426,home!$A$2:$E$405,3,FALSE)</f>
        <v>1.6949152542372901</v>
      </c>
      <c r="F1426" s="10">
        <f>VLOOKUP(B1426,home!$B$2:$E$405,3,FALSE)</f>
        <v>0.98</v>
      </c>
      <c r="G1426" s="10">
        <f>VLOOKUP(C1426,away!$B$2:$E$405,4,FALSE)</f>
        <v>1.18</v>
      </c>
      <c r="H1426" s="10">
        <f>VLOOKUP(A1426,away!$A$2:$E$405,3,FALSE)</f>
        <v>1.55932203389831</v>
      </c>
      <c r="I1426" s="10">
        <f>VLOOKUP(C1426,away!$B$2:$E$405,3,FALSE)</f>
        <v>0.98</v>
      </c>
      <c r="J1426" s="10">
        <f>VLOOKUP(B1426,home!$B$2:$E$405,4,FALSE)</f>
        <v>1.5</v>
      </c>
      <c r="K1426" s="12">
        <f t="shared" si="1736"/>
        <v>1.960000000000002</v>
      </c>
      <c r="L1426" s="12">
        <f t="shared" si="1737"/>
        <v>2.2922033898305156</v>
      </c>
      <c r="M1426" s="13">
        <f t="shared" si="1738"/>
        <v>1.4232838841551942E-2</v>
      </c>
      <c r="N1426" s="13">
        <f t="shared" si="1739"/>
        <v>2.7896364129441829E-2</v>
      </c>
      <c r="O1426" s="13">
        <f t="shared" si="1740"/>
        <v>3.2624561439516787E-2</v>
      </c>
      <c r="P1426" s="13">
        <f t="shared" si="1741"/>
        <v>6.3944140421452966E-2</v>
      </c>
      <c r="Q1426" s="13">
        <f t="shared" si="1742"/>
        <v>2.7338436846853026E-2</v>
      </c>
      <c r="R1426" s="13">
        <f t="shared" si="1743"/>
        <v>3.7391065161697164E-2</v>
      </c>
      <c r="S1426" s="13">
        <f t="shared" si="1744"/>
        <v>7.182075796258805E-2</v>
      </c>
      <c r="T1426" s="13">
        <f t="shared" si="1745"/>
        <v>6.2665257613023981E-2</v>
      </c>
      <c r="U1426" s="13">
        <f t="shared" si="1746"/>
        <v>7.3286487716926502E-2</v>
      </c>
      <c r="V1426" s="13">
        <f t="shared" si="1747"/>
        <v>3.5852273147733489E-2</v>
      </c>
      <c r="W1426" s="13">
        <f t="shared" si="1748"/>
        <v>1.7861112073277331E-2</v>
      </c>
      <c r="X1426" s="13">
        <f t="shared" si="1749"/>
        <v>4.0941301640509048E-2</v>
      </c>
      <c r="Y1426" s="13">
        <f t="shared" si="1750"/>
        <v>4.6922895202224257E-2</v>
      </c>
      <c r="Z1426" s="13">
        <f t="shared" si="1751"/>
        <v>2.8569308771005306E-2</v>
      </c>
      <c r="AA1426" s="13">
        <f t="shared" si="1752"/>
        <v>5.599584519117045E-2</v>
      </c>
      <c r="AB1426" s="13">
        <f t="shared" si="1753"/>
        <v>5.4875928287347102E-2</v>
      </c>
      <c r="AC1426" s="13">
        <f t="shared" si="1754"/>
        <v>1.0067136000189641E-2</v>
      </c>
      <c r="AD1426" s="13">
        <f t="shared" si="1755"/>
        <v>8.7519449159059043E-3</v>
      </c>
      <c r="AE1426" s="13">
        <f t="shared" si="1756"/>
        <v>2.0061237803849462E-2</v>
      </c>
      <c r="AF1426" s="13">
        <f t="shared" si="1757"/>
        <v>2.2992218649089919E-2</v>
      </c>
      <c r="AG1426" s="13">
        <f t="shared" si="1758"/>
        <v>1.7567613842389435E-2</v>
      </c>
      <c r="AH1426" s="13">
        <f t="shared" si="1759"/>
        <v>1.6371666602503266E-2</v>
      </c>
      <c r="AI1426" s="13">
        <f t="shared" si="1760"/>
        <v>3.2088466540906427E-2</v>
      </c>
      <c r="AJ1426" s="13">
        <f t="shared" si="1761"/>
        <v>3.1446697210088338E-2</v>
      </c>
      <c r="AK1426" s="13">
        <f t="shared" si="1762"/>
        <v>2.0545175510591075E-2</v>
      </c>
      <c r="AL1426" s="13">
        <f t="shared" si="1763"/>
        <v>1.8091523840167295E-3</v>
      </c>
      <c r="AM1426" s="13">
        <f t="shared" si="1764"/>
        <v>3.4307624070351161E-3</v>
      </c>
      <c r="AN1426" s="13">
        <f t="shared" si="1765"/>
        <v>7.8640052191089917E-3</v>
      </c>
      <c r="AO1426" s="13">
        <f t="shared" si="1766"/>
        <v>9.0129497104432504E-3</v>
      </c>
      <c r="AP1426" s="13">
        <f t="shared" si="1767"/>
        <v>6.8865046262166609E-3</v>
      </c>
      <c r="AQ1426" s="13">
        <f t="shared" si="1768"/>
        <v>3.9463173120743407E-3</v>
      </c>
      <c r="AR1426" s="13">
        <f t="shared" si="1769"/>
        <v>7.5054379366866018E-3</v>
      </c>
      <c r="AS1426" s="13">
        <f t="shared" si="1770"/>
        <v>1.4710658355905753E-2</v>
      </c>
      <c r="AT1426" s="13">
        <f t="shared" si="1771"/>
        <v>1.4416445188787654E-2</v>
      </c>
      <c r="AU1426" s="13">
        <f t="shared" si="1772"/>
        <v>9.4187441900079466E-3</v>
      </c>
      <c r="AV1426" s="13">
        <f t="shared" si="1773"/>
        <v>4.6151846531039004E-3</v>
      </c>
      <c r="AW1426" s="13">
        <f t="shared" si="1774"/>
        <v>2.2577812904532512E-4</v>
      </c>
      <c r="AX1426" s="13">
        <f t="shared" si="1775"/>
        <v>1.1207157196314725E-3</v>
      </c>
      <c r="AY1426" s="13">
        <f t="shared" si="1776"/>
        <v>2.568908371575607E-3</v>
      </c>
      <c r="AZ1426" s="13">
        <f t="shared" si="1777"/>
        <v>2.9442302387447986E-3</v>
      </c>
      <c r="BA1426" s="13">
        <f t="shared" si="1778"/>
        <v>2.2495915112307782E-3</v>
      </c>
      <c r="BB1426" s="13">
        <f t="shared" si="1779"/>
        <v>1.289130321944286E-3</v>
      </c>
      <c r="BC1426" s="13">
        <f t="shared" si="1780"/>
        <v>5.9098977877879892E-4</v>
      </c>
      <c r="BD1426" s="13">
        <f t="shared" si="1781"/>
        <v>2.8673317134392659E-3</v>
      </c>
      <c r="BE1426" s="13">
        <f t="shared" si="1782"/>
        <v>5.6199701583409664E-3</v>
      </c>
      <c r="BF1426" s="13">
        <f t="shared" si="1783"/>
        <v>5.5075707551741531E-3</v>
      </c>
      <c r="BG1426" s="13">
        <f t="shared" si="1784"/>
        <v>3.5982795600471183E-3</v>
      </c>
      <c r="BH1426" s="13">
        <f t="shared" si="1785"/>
        <v>1.7631569844230905E-3</v>
      </c>
      <c r="BI1426" s="13">
        <f t="shared" si="1786"/>
        <v>6.9115753789385172E-4</v>
      </c>
      <c r="BJ1426" s="14">
        <f t="shared" si="1787"/>
        <v>0.3349024879333482</v>
      </c>
      <c r="BK1426" s="14">
        <f t="shared" si="1788"/>
        <v>0.20029520712910839</v>
      </c>
      <c r="BL1426" s="14">
        <f t="shared" si="1789"/>
        <v>0.42533983069455744</v>
      </c>
      <c r="BM1426" s="14">
        <f t="shared" si="1790"/>
        <v>0.78333629744497557</v>
      </c>
      <c r="BN1426" s="14">
        <f t="shared" si="1791"/>
        <v>0.20342740684051372</v>
      </c>
    </row>
    <row r="1427" spans="1:66" x14ac:dyDescent="0.25">
      <c r="A1427" t="s">
        <v>25</v>
      </c>
      <c r="B1427" t="s">
        <v>169</v>
      </c>
      <c r="C1427" t="s">
        <v>173</v>
      </c>
      <c r="D1427" s="7" t="s">
        <v>510</v>
      </c>
      <c r="E1427" s="10">
        <f>VLOOKUP(A1427,home!$A$2:$E$405,3,FALSE)</f>
        <v>1.45</v>
      </c>
      <c r="F1427" s="10">
        <f>VLOOKUP(B1427,home!$B$2:$E$405,3,FALSE)</f>
        <v>0.69</v>
      </c>
      <c r="G1427" s="10">
        <f>VLOOKUP(C1427,away!$B$2:$E$405,4,FALSE)</f>
        <v>0.86</v>
      </c>
      <c r="H1427" s="10">
        <f>VLOOKUP(A1427,away!$A$2:$E$405,3,FALSE)</f>
        <v>1.31666666666667</v>
      </c>
      <c r="I1427" s="10">
        <f>VLOOKUP(C1427,away!$B$2:$E$405,3,FALSE)</f>
        <v>1.72</v>
      </c>
      <c r="J1427" s="10">
        <f>VLOOKUP(B1427,home!$B$2:$E$405,4,FALSE)</f>
        <v>1.27</v>
      </c>
      <c r="K1427" s="12">
        <f t="shared" si="1736"/>
        <v>0.86042999999999992</v>
      </c>
      <c r="L1427" s="12">
        <f t="shared" si="1737"/>
        <v>2.8761266666666736</v>
      </c>
      <c r="M1427" s="13">
        <f t="shared" si="1738"/>
        <v>2.383603740898026E-2</v>
      </c>
      <c r="N1427" s="13">
        <f t="shared" si="1739"/>
        <v>2.0509241667808882E-2</v>
      </c>
      <c r="O1427" s="13">
        <f t="shared" si="1740"/>
        <v>6.8555462819632526E-2</v>
      </c>
      <c r="P1427" s="13">
        <f t="shared" si="1741"/>
        <v>5.8987176873896409E-2</v>
      </c>
      <c r="Q1427" s="13">
        <f t="shared" si="1742"/>
        <v>8.8233834041163972E-3</v>
      </c>
      <c r="R1427" s="13">
        <f t="shared" si="1743"/>
        <v>9.8587097380610403E-2</v>
      </c>
      <c r="S1427" s="13">
        <f t="shared" si="1744"/>
        <v>3.6493975234338213E-2</v>
      </c>
      <c r="T1427" s="13">
        <f t="shared" si="1745"/>
        <v>2.5377168298803338E-2</v>
      </c>
      <c r="U1427" s="13">
        <f t="shared" si="1746"/>
        <v>8.4827296199198585E-2</v>
      </c>
      <c r="V1427" s="13">
        <f t="shared" si="1747"/>
        <v>1.0034649705885539E-2</v>
      </c>
      <c r="W1427" s="13">
        <f t="shared" si="1748"/>
        <v>2.5306345941346242E-3</v>
      </c>
      <c r="X1427" s="13">
        <f t="shared" si="1749"/>
        <v>7.2784256397797863E-3</v>
      </c>
      <c r="Y1427" s="13">
        <f t="shared" si="1750"/>
        <v>1.0466837036960545E-2</v>
      </c>
      <c r="Z1427" s="13">
        <f t="shared" si="1751"/>
        <v>9.4516326588545918E-2</v>
      </c>
      <c r="AA1427" s="13">
        <f t="shared" si="1752"/>
        <v>8.1324682886582553E-2</v>
      </c>
      <c r="AB1427" s="13">
        <f t="shared" si="1753"/>
        <v>3.4987098448051104E-2</v>
      </c>
      <c r="AC1427" s="13">
        <f t="shared" si="1754"/>
        <v>1.5520502813464122E-3</v>
      </c>
      <c r="AD1427" s="13">
        <f t="shared" si="1755"/>
        <v>5.443584809578135E-4</v>
      </c>
      <c r="AE1427" s="13">
        <f t="shared" si="1756"/>
        <v>1.5656439433089299E-3</v>
      </c>
      <c r="AF1427" s="13">
        <f t="shared" si="1757"/>
        <v>2.2514951479279898E-3</v>
      </c>
      <c r="AG1427" s="13">
        <f t="shared" si="1758"/>
        <v>2.1585284116087729E-3</v>
      </c>
      <c r="AH1427" s="13">
        <f t="shared" si="1759"/>
        <v>6.796023183417331E-2</v>
      </c>
      <c r="AI1427" s="13">
        <f t="shared" si="1760"/>
        <v>5.847502227707773E-2</v>
      </c>
      <c r="AJ1427" s="13">
        <f t="shared" si="1761"/>
        <v>2.515683170893299E-2</v>
      </c>
      <c r="AK1427" s="13">
        <f t="shared" si="1762"/>
        <v>7.2152309024390727E-3</v>
      </c>
      <c r="AL1427" s="13">
        <f t="shared" si="1763"/>
        <v>1.5363470511834242E-4</v>
      </c>
      <c r="AM1427" s="13">
        <f t="shared" si="1764"/>
        <v>9.3676473554106317E-5</v>
      </c>
      <c r="AN1427" s="13">
        <f t="shared" si="1765"/>
        <v>2.6942540362826059E-4</v>
      </c>
      <c r="AO1427" s="13">
        <f t="shared" si="1766"/>
        <v>3.8745079402633612E-4</v>
      </c>
      <c r="AP1427" s="13">
        <f t="shared" si="1767"/>
        <v>3.7145252024010738E-4</v>
      </c>
      <c r="AQ1427" s="13">
        <f t="shared" si="1768"/>
        <v>2.6708612471577876E-4</v>
      </c>
      <c r="AR1427" s="13">
        <f t="shared" si="1769"/>
        <v>3.909244701022304E-2</v>
      </c>
      <c r="AS1427" s="13">
        <f t="shared" si="1770"/>
        <v>3.3636314181006204E-2</v>
      </c>
      <c r="AT1427" s="13">
        <f t="shared" si="1771"/>
        <v>1.4470846905381581E-2</v>
      </c>
      <c r="AU1427" s="13">
        <f t="shared" si="1772"/>
        <v>4.1503836009324918E-3</v>
      </c>
      <c r="AV1427" s="13">
        <f t="shared" si="1773"/>
        <v>8.9277864043758566E-4</v>
      </c>
      <c r="AW1427" s="13">
        <f t="shared" si="1774"/>
        <v>1.0561129875754017E-5</v>
      </c>
      <c r="AX1427" s="13">
        <f t="shared" si="1775"/>
        <v>1.3433674690026609E-5</v>
      </c>
      <c r="AY1427" s="13">
        <f t="shared" si="1776"/>
        <v>3.8636950007310687E-5</v>
      </c>
      <c r="AZ1427" s="13">
        <f t="shared" si="1777"/>
        <v>5.5562381117346708E-5</v>
      </c>
      <c r="BA1427" s="13">
        <f t="shared" si="1778"/>
        <v>5.3268148665032574E-5</v>
      </c>
      <c r="BB1427" s="13">
        <f t="shared" si="1779"/>
        <v>3.8301485714866234E-5</v>
      </c>
      <c r="BC1427" s="13">
        <f t="shared" si="1780"/>
        <v>2.2031984887495882E-5</v>
      </c>
      <c r="BD1427" s="13">
        <f t="shared" si="1781"/>
        <v>1.8739138218559406E-2</v>
      </c>
      <c r="BE1427" s="13">
        <f t="shared" si="1782"/>
        <v>1.6123716697395065E-2</v>
      </c>
      <c r="BF1427" s="13">
        <f t="shared" si="1783"/>
        <v>6.936664778969817E-3</v>
      </c>
      <c r="BG1427" s="13">
        <f t="shared" si="1784"/>
        <v>1.9895048252563338E-3</v>
      </c>
      <c r="BH1427" s="13">
        <f t="shared" si="1785"/>
        <v>4.2795740919882665E-4</v>
      </c>
      <c r="BI1427" s="13">
        <f t="shared" si="1786"/>
        <v>7.3645478719389302E-5</v>
      </c>
      <c r="BJ1427" s="14">
        <f t="shared" si="1787"/>
        <v>8.3116042566653753E-2</v>
      </c>
      <c r="BK1427" s="14">
        <f t="shared" si="1788"/>
        <v>0.13109616115957248</v>
      </c>
      <c r="BL1427" s="14">
        <f t="shared" si="1789"/>
        <v>0.66362235220277799</v>
      </c>
      <c r="BM1427" s="14">
        <f t="shared" si="1790"/>
        <v>0.69302440714237368</v>
      </c>
      <c r="BN1427" s="14">
        <f t="shared" si="1791"/>
        <v>0.27929839955504487</v>
      </c>
    </row>
    <row r="1428" spans="1:66" x14ac:dyDescent="0.25">
      <c r="A1428" t="s">
        <v>25</v>
      </c>
      <c r="B1428" t="s">
        <v>168</v>
      </c>
      <c r="C1428" t="s">
        <v>177</v>
      </c>
      <c r="D1428" s="7" t="s">
        <v>510</v>
      </c>
      <c r="E1428" s="10">
        <f>VLOOKUP(A1428,home!$A$2:$E$405,3,FALSE)</f>
        <v>1.45</v>
      </c>
      <c r="F1428" s="10">
        <f>VLOOKUP(B1428,home!$B$2:$E$405,3,FALSE)</f>
        <v>1.21</v>
      </c>
      <c r="G1428" s="10">
        <f>VLOOKUP(C1428,away!$B$2:$E$405,4,FALSE)</f>
        <v>0.69</v>
      </c>
      <c r="H1428" s="10">
        <f>VLOOKUP(A1428,away!$A$2:$E$405,3,FALSE)</f>
        <v>1.31666666666667</v>
      </c>
      <c r="I1428" s="10">
        <f>VLOOKUP(C1428,away!$B$2:$E$405,3,FALSE)</f>
        <v>0.86</v>
      </c>
      <c r="J1428" s="10">
        <f>VLOOKUP(B1428,home!$B$2:$E$405,4,FALSE)</f>
        <v>0.76</v>
      </c>
      <c r="K1428" s="12">
        <f t="shared" si="1736"/>
        <v>1.2106049999999999</v>
      </c>
      <c r="L1428" s="12">
        <f t="shared" si="1737"/>
        <v>0.86057333333333541</v>
      </c>
      <c r="M1428" s="13">
        <f t="shared" si="1738"/>
        <v>0.12603718036041564</v>
      </c>
      <c r="N1428" s="13">
        <f t="shared" si="1739"/>
        <v>0.15258124073022095</v>
      </c>
      <c r="O1428" s="13">
        <f t="shared" si="1740"/>
        <v>0.10846423642669767</v>
      </c>
      <c r="P1428" s="13">
        <f t="shared" si="1741"/>
        <v>0.13130734693934232</v>
      </c>
      <c r="Q1428" s="13">
        <f t="shared" si="1742"/>
        <v>9.2357806467104592E-2</v>
      </c>
      <c r="R1428" s="13">
        <f t="shared" si="1743"/>
        <v>4.6670714744589101E-2</v>
      </c>
      <c r="S1428" s="13">
        <f t="shared" si="1744"/>
        <v>3.4199470566829412E-2</v>
      </c>
      <c r="T1428" s="13">
        <f t="shared" si="1745"/>
        <v>7.9480665370751269E-2</v>
      </c>
      <c r="U1428" s="13">
        <f t="shared" si="1746"/>
        <v>5.6499800623373279E-2</v>
      </c>
      <c r="V1428" s="13">
        <f t="shared" si="1747"/>
        <v>3.9588333590832893E-3</v>
      </c>
      <c r="W1428" s="13">
        <f t="shared" si="1748"/>
        <v>3.7269607432703043E-2</v>
      </c>
      <c r="X1428" s="13">
        <f t="shared" si="1749"/>
        <v>3.2073230300386106E-2</v>
      </c>
      <c r="Y1428" s="13">
        <f t="shared" si="1750"/>
        <v>1.3800683355185504E-2</v>
      </c>
      <c r="Z1428" s="13">
        <f t="shared" si="1751"/>
        <v>1.3387857518933429E-2</v>
      </c>
      <c r="AA1428" s="13">
        <f t="shared" si="1752"/>
        <v>1.6207407251708401E-2</v>
      </c>
      <c r="AB1428" s="13">
        <f t="shared" si="1753"/>
        <v>9.8103841279772279E-3</v>
      </c>
      <c r="AC1428" s="13">
        <f t="shared" si="1754"/>
        <v>2.5777309514427818E-4</v>
      </c>
      <c r="AD1428" s="13">
        <f t="shared" si="1755"/>
        <v>1.1279693276516867E-2</v>
      </c>
      <c r="AE1428" s="13">
        <f t="shared" si="1756"/>
        <v>9.7070032419497316E-3</v>
      </c>
      <c r="AF1428" s="13">
        <f t="shared" si="1757"/>
        <v>4.1767940683010872E-3</v>
      </c>
      <c r="AG1428" s="13">
        <f t="shared" si="1758"/>
        <v>1.1981458646682566E-3</v>
      </c>
      <c r="AH1428" s="13">
        <f t="shared" si="1759"/>
        <v>2.8803082928150741E-3</v>
      </c>
      <c r="AI1428" s="13">
        <f t="shared" si="1760"/>
        <v>3.4869156208233924E-3</v>
      </c>
      <c r="AJ1428" s="13">
        <f t="shared" si="1761"/>
        <v>2.1106387425734521E-3</v>
      </c>
      <c r="AK1428" s="13">
        <f t="shared" si="1762"/>
        <v>8.5171660498437767E-4</v>
      </c>
      <c r="AL1428" s="13">
        <f t="shared" si="1763"/>
        <v>1.0742068693998897E-5</v>
      </c>
      <c r="AM1428" s="13">
        <f t="shared" si="1764"/>
        <v>2.7310506158035389E-3</v>
      </c>
      <c r="AN1428" s="13">
        <f t="shared" si="1765"/>
        <v>2.3502693319441097E-3</v>
      </c>
      <c r="AO1428" s="13">
        <f t="shared" si="1766"/>
        <v>1.011289556611127E-3</v>
      </c>
      <c r="AP1428" s="13">
        <f t="shared" si="1767"/>
        <v>2.9009627489934281E-4</v>
      </c>
      <c r="AQ1428" s="13">
        <f t="shared" si="1768"/>
        <v>6.2412279569427746E-5</v>
      </c>
      <c r="AR1428" s="13">
        <f t="shared" si="1769"/>
        <v>4.9574330171510363E-4</v>
      </c>
      <c r="AS1428" s="13">
        <f t="shared" si="1770"/>
        <v>6.0014931977281295E-4</v>
      </c>
      <c r="AT1428" s="13">
        <f t="shared" si="1771"/>
        <v>3.6327188363178322E-4</v>
      </c>
      <c r="AU1428" s="13">
        <f t="shared" si="1772"/>
        <v>1.4659291956135159E-4</v>
      </c>
      <c r="AV1428" s="13">
        <f t="shared" si="1773"/>
        <v>4.4366530346392516E-5</v>
      </c>
      <c r="AW1428" s="13">
        <f t="shared" si="1774"/>
        <v>3.1086782329178593E-7</v>
      </c>
      <c r="AX1428" s="13">
        <f t="shared" si="1775"/>
        <v>5.510372551241399E-4</v>
      </c>
      <c r="AY1428" s="13">
        <f t="shared" si="1776"/>
        <v>4.7420796743303259E-4</v>
      </c>
      <c r="AZ1428" s="13">
        <f t="shared" si="1777"/>
        <v>2.0404536561353535E-4</v>
      </c>
      <c r="BA1428" s="13">
        <f t="shared" si="1778"/>
        <v>5.8532000145753081E-5</v>
      </c>
      <c r="BB1428" s="13">
        <f t="shared" si="1779"/>
        <v>1.2592769618024498E-5</v>
      </c>
      <c r="BC1428" s="13">
        <f t="shared" si="1780"/>
        <v>2.16740034521642E-6</v>
      </c>
      <c r="BD1428" s="13">
        <f t="shared" si="1781"/>
        <v>7.1103910939106658E-5</v>
      </c>
      <c r="BE1428" s="13">
        <f t="shared" si="1782"/>
        <v>8.6078750102437207E-5</v>
      </c>
      <c r="BF1428" s="13">
        <f t="shared" si="1783"/>
        <v>5.2103682633880506E-5</v>
      </c>
      <c r="BG1428" s="13">
        <f t="shared" si="1784"/>
        <v>2.1025659571662965E-5</v>
      </c>
      <c r="BH1428" s="13">
        <f t="shared" si="1785"/>
        <v>6.3634421514382617E-6</v>
      </c>
      <c r="BI1428" s="13">
        <f t="shared" si="1786"/>
        <v>1.5407229771483825E-6</v>
      </c>
      <c r="BJ1428" s="14">
        <f t="shared" si="1787"/>
        <v>0.44167257092489454</v>
      </c>
      <c r="BK1428" s="14">
        <f t="shared" si="1788"/>
        <v>0.29624555435694205</v>
      </c>
      <c r="BL1428" s="14">
        <f t="shared" si="1789"/>
        <v>0.2488704625589451</v>
      </c>
      <c r="BM1428" s="14">
        <f t="shared" si="1790"/>
        <v>0.34228402259173507</v>
      </c>
      <c r="BN1428" s="14">
        <f t="shared" si="1791"/>
        <v>0.65741852566837022</v>
      </c>
    </row>
    <row r="1429" spans="1:66" x14ac:dyDescent="0.25">
      <c r="A1429" t="s">
        <v>25</v>
      </c>
      <c r="B1429" t="s">
        <v>479</v>
      </c>
      <c r="C1429" t="s">
        <v>258</v>
      </c>
      <c r="D1429" s="7" t="s">
        <v>510</v>
      </c>
      <c r="E1429" s="10">
        <f>VLOOKUP(A1429,home!$A$2:$E$405,3,FALSE)</f>
        <v>1.45</v>
      </c>
      <c r="F1429" s="10">
        <f>VLOOKUP(B1429,home!$B$2:$E$405,3,FALSE)</f>
        <v>0.23</v>
      </c>
      <c r="G1429" s="10">
        <f>VLOOKUP(C1429,away!$B$2:$E$405,4,FALSE)</f>
        <v>0.46</v>
      </c>
      <c r="H1429" s="10">
        <f>VLOOKUP(A1429,away!$A$2:$E$405,3,FALSE)</f>
        <v>1.31666666666667</v>
      </c>
      <c r="I1429" s="10">
        <f>VLOOKUP(C1429,away!$B$2:$E$405,3,FALSE)</f>
        <v>0.69</v>
      </c>
      <c r="J1429" s="10">
        <f>VLOOKUP(B1429,home!$B$2:$E$405,4,FALSE)</f>
        <v>1.01</v>
      </c>
      <c r="K1429" s="12">
        <f t="shared" si="1736"/>
        <v>0.15341000000000002</v>
      </c>
      <c r="L1429" s="12">
        <f t="shared" si="1737"/>
        <v>0.9175850000000022</v>
      </c>
      <c r="M1429" s="13">
        <f t="shared" si="1738"/>
        <v>0.34266739368107713</v>
      </c>
      <c r="N1429" s="13">
        <f t="shared" si="1739"/>
        <v>5.2568604864614045E-2</v>
      </c>
      <c r="O1429" s="13">
        <f t="shared" si="1740"/>
        <v>0.31442646043085193</v>
      </c>
      <c r="P1429" s="13">
        <f t="shared" si="1741"/>
        <v>4.8236163294696995E-2</v>
      </c>
      <c r="Q1429" s="13">
        <f t="shared" si="1742"/>
        <v>4.0322748361402211E-3</v>
      </c>
      <c r="R1429" s="13">
        <f t="shared" si="1743"/>
        <v>0.14425650184722197</v>
      </c>
      <c r="S1429" s="13">
        <f t="shared" si="1744"/>
        <v>1.6975115609906665E-3</v>
      </c>
      <c r="T1429" s="13">
        <f t="shared" si="1745"/>
        <v>3.6999549055197335E-3</v>
      </c>
      <c r="U1429" s="13">
        <f t="shared" si="1746"/>
        <v>2.2130389948382324E-2</v>
      </c>
      <c r="V1429" s="13">
        <f t="shared" si="1747"/>
        <v>2.6550347317839129E-5</v>
      </c>
      <c r="W1429" s="13">
        <f t="shared" si="1748"/>
        <v>2.0619709420409044E-4</v>
      </c>
      <c r="X1429" s="13">
        <f t="shared" si="1749"/>
        <v>1.8920336068526078E-4</v>
      </c>
      <c r="Y1429" s="13">
        <f t="shared" si="1750"/>
        <v>8.6805082857192712E-5</v>
      </c>
      <c r="Z1429" s="13">
        <f t="shared" si="1751"/>
        <v>4.4122534082494509E-2</v>
      </c>
      <c r="AA1429" s="13">
        <f t="shared" si="1752"/>
        <v>6.7688379535954827E-3</v>
      </c>
      <c r="AB1429" s="13">
        <f t="shared" si="1753"/>
        <v>5.1920371523054155E-4</v>
      </c>
      <c r="AC1429" s="13">
        <f t="shared" si="1754"/>
        <v>2.3358782312867069E-7</v>
      </c>
      <c r="AD1429" s="13">
        <f t="shared" si="1755"/>
        <v>7.9081740554623796E-6</v>
      </c>
      <c r="AE1429" s="13">
        <f t="shared" si="1756"/>
        <v>7.2564218906814652E-6</v>
      </c>
      <c r="AF1429" s="13">
        <f t="shared" si="1757"/>
        <v>3.3291919402804842E-6</v>
      </c>
      <c r="AG1429" s="13">
        <f t="shared" si="1758"/>
        <v>1.0182721955074254E-6</v>
      </c>
      <c r="AH1429" s="13">
        <f t="shared" si="1759"/>
        <v>1.0121543859021451E-2</v>
      </c>
      <c r="AI1429" s="13">
        <f t="shared" si="1760"/>
        <v>1.5527460434124811E-3</v>
      </c>
      <c r="AJ1429" s="13">
        <f t="shared" si="1761"/>
        <v>1.1910338525995438E-4</v>
      </c>
      <c r="AK1429" s="13">
        <f t="shared" si="1762"/>
        <v>6.090550110909867E-6</v>
      </c>
      <c r="AL1429" s="13">
        <f t="shared" si="1763"/>
        <v>1.315255619631436E-9</v>
      </c>
      <c r="AM1429" s="13">
        <f t="shared" si="1764"/>
        <v>2.4263859636969669E-7</v>
      </c>
      <c r="AN1429" s="13">
        <f t="shared" si="1765"/>
        <v>2.2264153644988863E-7</v>
      </c>
      <c r="AO1429" s="13">
        <f t="shared" si="1766"/>
        <v>1.0214626711168578E-7</v>
      </c>
      <c r="AP1429" s="13">
        <f t="shared" si="1767"/>
        <v>3.1242627502558816E-8</v>
      </c>
      <c r="AQ1429" s="13">
        <f t="shared" si="1768"/>
        <v>7.1669415892338723E-9</v>
      </c>
      <c r="AR1429" s="13">
        <f t="shared" si="1769"/>
        <v>1.8574753643760449E-3</v>
      </c>
      <c r="AS1429" s="13">
        <f t="shared" si="1770"/>
        <v>2.8495529564892904E-4</v>
      </c>
      <c r="AT1429" s="13">
        <f t="shared" si="1771"/>
        <v>2.1857495952751104E-5</v>
      </c>
      <c r="AU1429" s="13">
        <f t="shared" si="1772"/>
        <v>1.1177194847038491E-6</v>
      </c>
      <c r="AV1429" s="13">
        <f t="shared" si="1773"/>
        <v>4.2867336537104377E-8</v>
      </c>
      <c r="AW1429" s="13">
        <f t="shared" si="1774"/>
        <v>5.1428947989866327E-12</v>
      </c>
      <c r="AX1429" s="13">
        <f t="shared" si="1775"/>
        <v>6.2038645115125272E-9</v>
      </c>
      <c r="AY1429" s="13">
        <f t="shared" si="1776"/>
        <v>5.6925730177962355E-9</v>
      </c>
      <c r="AZ1429" s="13">
        <f t="shared" si="1777"/>
        <v>2.6117098062672859E-9</v>
      </c>
      <c r="BA1429" s="13">
        <f t="shared" si="1778"/>
        <v>7.9882191419459129E-10</v>
      </c>
      <c r="BB1429" s="13">
        <f t="shared" si="1779"/>
        <v>1.8324675153406139E-10</v>
      </c>
      <c r="BC1429" s="13">
        <f t="shared" si="1780"/>
        <v>3.3628894101276433E-11</v>
      </c>
      <c r="BD1429" s="13">
        <f t="shared" si="1781"/>
        <v>2.8406525537016611E-4</v>
      </c>
      <c r="BE1429" s="13">
        <f t="shared" si="1782"/>
        <v>4.3578450826337181E-5</v>
      </c>
      <c r="BF1429" s="13">
        <f t="shared" si="1783"/>
        <v>3.3426850706341939E-6</v>
      </c>
      <c r="BG1429" s="13">
        <f t="shared" si="1784"/>
        <v>1.7093377222866391E-7</v>
      </c>
      <c r="BH1429" s="13">
        <f t="shared" si="1785"/>
        <v>6.5557374993998333E-9</v>
      </c>
      <c r="BI1429" s="13">
        <f t="shared" si="1786"/>
        <v>2.0114313795658564E-10</v>
      </c>
      <c r="BJ1429" s="14">
        <f t="shared" si="1787"/>
        <v>6.0803173563916388E-2</v>
      </c>
      <c r="BK1429" s="14">
        <f t="shared" si="1788"/>
        <v>0.39262785947973444</v>
      </c>
      <c r="BL1429" s="14">
        <f t="shared" si="1789"/>
        <v>0.50239749055780625</v>
      </c>
      <c r="BM1429" s="14">
        <f t="shared" si="1790"/>
        <v>9.3763653041918887E-2</v>
      </c>
      <c r="BN1429" s="14">
        <f t="shared" si="1791"/>
        <v>0.90618739895460232</v>
      </c>
    </row>
    <row r="1430" spans="1:66" x14ac:dyDescent="0.25">
      <c r="A1430" t="s">
        <v>25</v>
      </c>
      <c r="B1430" t="s">
        <v>170</v>
      </c>
      <c r="C1430" t="s">
        <v>174</v>
      </c>
      <c r="D1430" s="7" t="s">
        <v>510</v>
      </c>
      <c r="E1430" s="10">
        <f>VLOOKUP(A1430,home!$A$2:$E$405,3,FALSE)</f>
        <v>1.45</v>
      </c>
      <c r="F1430" s="10">
        <f>VLOOKUP(B1430,home!$B$2:$E$405,3,FALSE)</f>
        <v>1.1499999999999999</v>
      </c>
      <c r="G1430" s="10">
        <f>VLOOKUP(C1430,away!$B$2:$E$405,4,FALSE)</f>
        <v>2.0699999999999998</v>
      </c>
      <c r="H1430" s="10">
        <f>VLOOKUP(A1430,away!$A$2:$E$405,3,FALSE)</f>
        <v>1.31666666666667</v>
      </c>
      <c r="I1430" s="10">
        <f>VLOOKUP(C1430,away!$B$2:$E$405,3,FALSE)</f>
        <v>0.23</v>
      </c>
      <c r="J1430" s="10">
        <f>VLOOKUP(B1430,home!$B$2:$E$405,4,FALSE)</f>
        <v>0.51</v>
      </c>
      <c r="K1430" s="12">
        <f t="shared" si="1736"/>
        <v>3.4517249999999993</v>
      </c>
      <c r="L1430" s="12">
        <f t="shared" si="1737"/>
        <v>0.15444500000000042</v>
      </c>
      <c r="M1430" s="13">
        <f t="shared" si="1738"/>
        <v>2.7155654103813487E-2</v>
      </c>
      <c r="N1430" s="13">
        <f t="shared" si="1739"/>
        <v>9.3733850161485596E-2</v>
      </c>
      <c r="O1430" s="13">
        <f t="shared" si="1740"/>
        <v>4.1940549980634843E-3</v>
      </c>
      <c r="P1430" s="13">
        <f t="shared" si="1741"/>
        <v>1.4476724488190679E-2</v>
      </c>
      <c r="Q1430" s="13">
        <f t="shared" si="1742"/>
        <v>0.16177173697432692</v>
      </c>
      <c r="R1430" s="13">
        <f t="shared" si="1743"/>
        <v>3.2387541208795832E-4</v>
      </c>
      <c r="S1430" s="13">
        <f t="shared" si="1744"/>
        <v>1.9293914916005365E-3</v>
      </c>
      <c r="T1430" s="13">
        <f t="shared" si="1745"/>
        <v>2.4984835916999983E-2</v>
      </c>
      <c r="U1430" s="13">
        <f t="shared" si="1746"/>
        <v>1.1179288567893077E-3</v>
      </c>
      <c r="V1430" s="13">
        <f t="shared" si="1747"/>
        <v>1.1428464685263721E-4</v>
      </c>
      <c r="W1430" s="13">
        <f t="shared" si="1748"/>
        <v>0.18613051626923613</v>
      </c>
      <c r="X1430" s="13">
        <f t="shared" si="1749"/>
        <v>2.8746927585202246E-2</v>
      </c>
      <c r="Y1430" s="13">
        <f t="shared" si="1750"/>
        <v>2.2199096154482865E-3</v>
      </c>
      <c r="Z1430" s="13">
        <f t="shared" si="1751"/>
        <v>1.6673646006641624E-5</v>
      </c>
      <c r="AA1430" s="13">
        <f t="shared" si="1752"/>
        <v>5.7552840762275048E-5</v>
      </c>
      <c r="AB1430" s="13">
        <f t="shared" si="1753"/>
        <v>9.9328289640081906E-5</v>
      </c>
      <c r="AC1430" s="13">
        <f t="shared" si="1754"/>
        <v>3.8078334888172031E-6</v>
      </c>
      <c r="AD1430" s="13">
        <f t="shared" si="1755"/>
        <v>0.16061783906735727</v>
      </c>
      <c r="AE1430" s="13">
        <f t="shared" si="1756"/>
        <v>2.4806622154758054E-2</v>
      </c>
      <c r="AF1430" s="13">
        <f t="shared" si="1757"/>
        <v>1.9156293793458092E-3</v>
      </c>
      <c r="AG1430" s="13">
        <f t="shared" si="1758"/>
        <v>9.8619793164354792E-5</v>
      </c>
      <c r="AH1430" s="13">
        <f t="shared" si="1759"/>
        <v>6.4379031437394302E-7</v>
      </c>
      <c r="AI1430" s="13">
        <f t="shared" si="1760"/>
        <v>2.222187122882398E-6</v>
      </c>
      <c r="AJ1430" s="13">
        <f t="shared" si="1761"/>
        <v>3.8351894233656222E-6</v>
      </c>
      <c r="AK1430" s="13">
        <f t="shared" si="1762"/>
        <v>4.4126730707888994E-6</v>
      </c>
      <c r="AL1430" s="13">
        <f t="shared" si="1763"/>
        <v>8.119849531707108E-8</v>
      </c>
      <c r="AM1430" s="13">
        <f t="shared" si="1764"/>
        <v>0.11088172211095468</v>
      </c>
      <c r="AN1430" s="13">
        <f t="shared" si="1765"/>
        <v>1.7125127571426438E-2</v>
      </c>
      <c r="AO1430" s="13">
        <f t="shared" si="1766"/>
        <v>1.3224451638844817E-3</v>
      </c>
      <c r="AP1430" s="13">
        <f t="shared" si="1767"/>
        <v>6.8081681112046457E-5</v>
      </c>
      <c r="AQ1430" s="13">
        <f t="shared" si="1768"/>
        <v>2.6287188098375105E-6</v>
      </c>
      <c r="AR1430" s="13">
        <f t="shared" si="1769"/>
        <v>1.9886039020696776E-8</v>
      </c>
      <c r="AS1430" s="13">
        <f t="shared" si="1770"/>
        <v>6.8641138038714577E-8</v>
      </c>
      <c r="AT1430" s="13">
        <f t="shared" si="1771"/>
        <v>1.1846516609834102E-7</v>
      </c>
      <c r="AU1430" s="13">
        <f t="shared" si="1772"/>
        <v>1.3630305848359866E-7</v>
      </c>
      <c r="AV1430" s="13">
        <f t="shared" si="1773"/>
        <v>1.176201686360749E-7</v>
      </c>
      <c r="AW1430" s="13">
        <f t="shared" si="1774"/>
        <v>1.20241814617143E-9</v>
      </c>
      <c r="AX1430" s="13">
        <f t="shared" si="1775"/>
        <v>6.3788868708905863E-2</v>
      </c>
      <c r="AY1430" s="13">
        <f t="shared" si="1776"/>
        <v>9.8518718277469906E-3</v>
      </c>
      <c r="AZ1430" s="13">
        <f t="shared" si="1777"/>
        <v>7.6078617221819408E-4</v>
      </c>
      <c r="BA1430" s="13">
        <f t="shared" si="1778"/>
        <v>3.9166540122746446E-5</v>
      </c>
      <c r="BB1430" s="13">
        <f t="shared" si="1779"/>
        <v>1.5122690723143974E-6</v>
      </c>
      <c r="BC1430" s="13">
        <f t="shared" si="1780"/>
        <v>4.671247937471954E-8</v>
      </c>
      <c r="BD1430" s="13">
        <f t="shared" si="1781"/>
        <v>5.1188321609192044E-10</v>
      </c>
      <c r="BE1430" s="13">
        <f t="shared" si="1782"/>
        <v>1.7668800940648838E-9</v>
      </c>
      <c r="BF1430" s="13">
        <f t="shared" si="1783"/>
        <v>3.049392096343055E-9</v>
      </c>
      <c r="BG1430" s="13">
        <f t="shared" si="1784"/>
        <v>3.5085543112499098E-9</v>
      </c>
      <c r="BH1430" s="13">
        <f t="shared" si="1785"/>
        <v>3.0276411574997733E-9</v>
      </c>
      <c r="BI1430" s="13">
        <f t="shared" si="1786"/>
        <v>2.0901169348741795E-9</v>
      </c>
      <c r="BJ1430" s="14">
        <f t="shared" si="1787"/>
        <v>0.88886874439405761</v>
      </c>
      <c r="BK1430" s="14">
        <f t="shared" si="1788"/>
        <v>5.3531815590188464E-2</v>
      </c>
      <c r="BL1430" s="14">
        <f t="shared" si="1789"/>
        <v>5.8043291073126063E-3</v>
      </c>
      <c r="BM1430" s="14">
        <f t="shared" si="1790"/>
        <v>0.63671379597426825</v>
      </c>
      <c r="BN1430" s="14">
        <f t="shared" si="1791"/>
        <v>0.30165589613796812</v>
      </c>
    </row>
    <row r="1431" spans="1:66" x14ac:dyDescent="0.25">
      <c r="A1431" t="s">
        <v>25</v>
      </c>
      <c r="B1431" t="s">
        <v>176</v>
      </c>
      <c r="C1431" t="s">
        <v>27</v>
      </c>
      <c r="D1431" s="7" t="s">
        <v>510</v>
      </c>
      <c r="E1431" s="10">
        <f>VLOOKUP(A1431,home!$A$2:$E$405,3,FALSE)</f>
        <v>1.45</v>
      </c>
      <c r="F1431" s="10">
        <f>VLOOKUP(B1431,home!$B$2:$E$405,3,FALSE)</f>
        <v>0.86</v>
      </c>
      <c r="G1431" s="10">
        <f>VLOOKUP(C1431,away!$B$2:$E$405,4,FALSE)</f>
        <v>0</v>
      </c>
      <c r="H1431" s="10">
        <f>VLOOKUP(A1431,away!$A$2:$E$405,3,FALSE)</f>
        <v>1.31666666666667</v>
      </c>
      <c r="I1431" s="10">
        <f>VLOOKUP(C1431,away!$B$2:$E$405,3,FALSE)</f>
        <v>0.92</v>
      </c>
      <c r="J1431" s="10">
        <f>VLOOKUP(B1431,home!$B$2:$E$405,4,FALSE)</f>
        <v>0.56999999999999995</v>
      </c>
      <c r="K1431" s="12">
        <f t="shared" si="1736"/>
        <v>0</v>
      </c>
      <c r="L1431" s="12">
        <f t="shared" si="1737"/>
        <v>0.69046000000000174</v>
      </c>
      <c r="M1431" s="13">
        <f t="shared" si="1738"/>
        <v>0.50134539713289639</v>
      </c>
      <c r="N1431" s="13">
        <f t="shared" si="1739"/>
        <v>0</v>
      </c>
      <c r="O1431" s="13">
        <f t="shared" si="1740"/>
        <v>0.34615894290438048</v>
      </c>
      <c r="P1431" s="13">
        <f t="shared" si="1741"/>
        <v>0</v>
      </c>
      <c r="Q1431" s="13">
        <f t="shared" si="1742"/>
        <v>0</v>
      </c>
      <c r="R1431" s="13">
        <f t="shared" si="1743"/>
        <v>0.11950445185887958</v>
      </c>
      <c r="S1431" s="13">
        <f t="shared" si="1744"/>
        <v>0</v>
      </c>
      <c r="T1431" s="13">
        <f t="shared" si="1745"/>
        <v>0</v>
      </c>
      <c r="U1431" s="13">
        <f t="shared" si="1746"/>
        <v>0</v>
      </c>
      <c r="V1431" s="13">
        <f t="shared" si="1747"/>
        <v>0</v>
      </c>
      <c r="W1431" s="13">
        <f t="shared" si="1748"/>
        <v>0</v>
      </c>
      <c r="X1431" s="13">
        <f t="shared" si="1749"/>
        <v>0</v>
      </c>
      <c r="Y1431" s="13">
        <f t="shared" si="1750"/>
        <v>0</v>
      </c>
      <c r="Z1431" s="13">
        <f t="shared" si="1751"/>
        <v>2.750434794349407E-2</v>
      </c>
      <c r="AA1431" s="13">
        <f t="shared" si="1752"/>
        <v>0</v>
      </c>
      <c r="AB1431" s="13">
        <f t="shared" si="1753"/>
        <v>0</v>
      </c>
      <c r="AC1431" s="13">
        <f t="shared" si="1754"/>
        <v>0</v>
      </c>
      <c r="AD1431" s="13">
        <f t="shared" si="1755"/>
        <v>0</v>
      </c>
      <c r="AE1431" s="13">
        <f t="shared" si="1756"/>
        <v>0</v>
      </c>
      <c r="AF1431" s="13">
        <f t="shared" si="1757"/>
        <v>0</v>
      </c>
      <c r="AG1431" s="13">
        <f t="shared" si="1758"/>
        <v>0</v>
      </c>
      <c r="AH1431" s="13">
        <f t="shared" si="1759"/>
        <v>4.7476630202662393E-3</v>
      </c>
      <c r="AI1431" s="13">
        <f t="shared" si="1760"/>
        <v>0</v>
      </c>
      <c r="AJ1431" s="13">
        <f t="shared" si="1761"/>
        <v>0</v>
      </c>
      <c r="AK1431" s="13">
        <f t="shared" si="1762"/>
        <v>0</v>
      </c>
      <c r="AL1431" s="13">
        <f t="shared" si="1763"/>
        <v>0</v>
      </c>
      <c r="AM1431" s="13">
        <f t="shared" si="1764"/>
        <v>0</v>
      </c>
      <c r="AN1431" s="13">
        <f t="shared" si="1765"/>
        <v>0</v>
      </c>
      <c r="AO1431" s="13">
        <f t="shared" si="1766"/>
        <v>0</v>
      </c>
      <c r="AP1431" s="13">
        <f t="shared" si="1767"/>
        <v>0</v>
      </c>
      <c r="AQ1431" s="13">
        <f t="shared" si="1768"/>
        <v>0</v>
      </c>
      <c r="AR1431" s="13">
        <f t="shared" si="1769"/>
        <v>6.5561428179460751E-4</v>
      </c>
      <c r="AS1431" s="13">
        <f t="shared" si="1770"/>
        <v>0</v>
      </c>
      <c r="AT1431" s="13">
        <f t="shared" si="1771"/>
        <v>0</v>
      </c>
      <c r="AU1431" s="13">
        <f t="shared" si="1772"/>
        <v>0</v>
      </c>
      <c r="AV1431" s="13">
        <f t="shared" si="1773"/>
        <v>0</v>
      </c>
      <c r="AW1431" s="13">
        <f t="shared" si="1774"/>
        <v>0</v>
      </c>
      <c r="AX1431" s="13">
        <f t="shared" si="1775"/>
        <v>0</v>
      </c>
      <c r="AY1431" s="13">
        <f t="shared" si="1776"/>
        <v>0</v>
      </c>
      <c r="AZ1431" s="13">
        <f t="shared" si="1777"/>
        <v>0</v>
      </c>
      <c r="BA1431" s="13">
        <f t="shared" si="1778"/>
        <v>0</v>
      </c>
      <c r="BB1431" s="13">
        <f t="shared" si="1779"/>
        <v>0</v>
      </c>
      <c r="BC1431" s="13">
        <f t="shared" si="1780"/>
        <v>0</v>
      </c>
      <c r="BD1431" s="13">
        <f t="shared" si="1781"/>
        <v>7.5445906167984257E-5</v>
      </c>
      <c r="BE1431" s="13">
        <f t="shared" si="1782"/>
        <v>0</v>
      </c>
      <c r="BF1431" s="13">
        <f t="shared" si="1783"/>
        <v>0</v>
      </c>
      <c r="BG1431" s="13">
        <f t="shared" si="1784"/>
        <v>0</v>
      </c>
      <c r="BH1431" s="13">
        <f t="shared" si="1785"/>
        <v>0</v>
      </c>
      <c r="BI1431" s="13">
        <f t="shared" si="1786"/>
        <v>0</v>
      </c>
      <c r="BJ1431" s="14">
        <f t="shared" si="1787"/>
        <v>0</v>
      </c>
      <c r="BK1431" s="14">
        <f t="shared" si="1788"/>
        <v>0.50134539713289639</v>
      </c>
      <c r="BL1431" s="14">
        <f t="shared" si="1789"/>
        <v>0.47114211797148892</v>
      </c>
      <c r="BM1431" s="14">
        <f t="shared" si="1790"/>
        <v>3.2983071151722894E-2</v>
      </c>
      <c r="BN1431" s="14">
        <f t="shared" si="1791"/>
        <v>0.96700879189615641</v>
      </c>
    </row>
    <row r="1432" spans="1:66" x14ac:dyDescent="0.25">
      <c r="A1432" t="s">
        <v>25</v>
      </c>
      <c r="B1432" t="s">
        <v>171</v>
      </c>
      <c r="C1432" t="s">
        <v>257</v>
      </c>
      <c r="D1432" s="7" t="s">
        <v>510</v>
      </c>
      <c r="E1432" s="10">
        <f>VLOOKUP(A1432,home!$A$2:$E$405,3,FALSE)</f>
        <v>1.45</v>
      </c>
      <c r="F1432" s="10">
        <f>VLOOKUP(B1432,home!$B$2:$E$405,3,FALSE)</f>
        <v>1.1499999999999999</v>
      </c>
      <c r="G1432" s="10">
        <f>VLOOKUP(C1432,away!$B$2:$E$405,4,FALSE)</f>
        <v>1.61</v>
      </c>
      <c r="H1432" s="10">
        <f>VLOOKUP(A1432,away!$A$2:$E$405,3,FALSE)</f>
        <v>1.31666666666667</v>
      </c>
      <c r="I1432" s="10">
        <f>VLOOKUP(C1432,away!$B$2:$E$405,3,FALSE)</f>
        <v>0.92</v>
      </c>
      <c r="J1432" s="10">
        <f>VLOOKUP(B1432,home!$B$2:$E$405,4,FALSE)</f>
        <v>0.25</v>
      </c>
      <c r="K1432" s="12">
        <f t="shared" si="1736"/>
        <v>2.6846749999999999</v>
      </c>
      <c r="L1432" s="12">
        <f t="shared" si="1737"/>
        <v>0.30283333333333412</v>
      </c>
      <c r="M1432" s="13">
        <f t="shared" si="1738"/>
        <v>5.0412892485491502E-2</v>
      </c>
      <c r="N1432" s="13">
        <f t="shared" si="1739"/>
        <v>0.13534223213348689</v>
      </c>
      <c r="O1432" s="13">
        <f t="shared" si="1740"/>
        <v>1.526670427435638E-2</v>
      </c>
      <c r="P1432" s="13">
        <f t="shared" si="1741"/>
        <v>4.0986139297757712E-2</v>
      </c>
      <c r="Q1432" s="13">
        <f t="shared" si="1742"/>
        <v>0.1816749535264845</v>
      </c>
      <c r="R1432" s="13">
        <f t="shared" si="1743"/>
        <v>2.3116334722088007E-3</v>
      </c>
      <c r="S1432" s="13">
        <f t="shared" si="1744"/>
        <v>8.3305258422667044E-3</v>
      </c>
      <c r="T1432" s="13">
        <f t="shared" si="1745"/>
        <v>5.5017231759603859E-2</v>
      </c>
      <c r="U1432" s="13">
        <f t="shared" si="1746"/>
        <v>6.205984592002162E-3</v>
      </c>
      <c r="V1432" s="13">
        <f t="shared" si="1747"/>
        <v>7.525325715550433E-4</v>
      </c>
      <c r="W1432" s="13">
        <f t="shared" si="1748"/>
        <v>0.16257940195290491</v>
      </c>
      <c r="X1432" s="13">
        <f t="shared" si="1749"/>
        <v>4.9234462224738151E-2</v>
      </c>
      <c r="Y1432" s="13">
        <f t="shared" si="1750"/>
        <v>7.4549181551957864E-3</v>
      </c>
      <c r="Z1432" s="13">
        <f t="shared" si="1751"/>
        <v>2.3334655661130013E-4</v>
      </c>
      <c r="AA1432" s="13">
        <f t="shared" si="1752"/>
        <v>6.2645966687044211E-4</v>
      </c>
      <c r="AB1432" s="13">
        <f t="shared" si="1753"/>
        <v>8.4092030307770225E-4</v>
      </c>
      <c r="AC1432" s="13">
        <f t="shared" si="1754"/>
        <v>3.8238488315180686E-5</v>
      </c>
      <c r="AD1432" s="13">
        <f t="shared" si="1755"/>
        <v>0.10911821398447875</v>
      </c>
      <c r="AE1432" s="13">
        <f t="shared" si="1756"/>
        <v>3.304463246829973E-2</v>
      </c>
      <c r="AF1432" s="13">
        <f t="shared" si="1757"/>
        <v>5.0035080995750629E-3</v>
      </c>
      <c r="AG1432" s="13">
        <f t="shared" si="1758"/>
        <v>5.0507634538488413E-4</v>
      </c>
      <c r="AH1432" s="13">
        <f t="shared" si="1759"/>
        <v>1.7666278890113887E-5</v>
      </c>
      <c r="AI1432" s="13">
        <f t="shared" si="1760"/>
        <v>4.7428217279316495E-5</v>
      </c>
      <c r="AJ1432" s="13">
        <f t="shared" si="1761"/>
        <v>6.3664674612174519E-5</v>
      </c>
      <c r="AK1432" s="13">
        <f t="shared" si="1762"/>
        <v>5.6972986771479872E-5</v>
      </c>
      <c r="AL1432" s="13">
        <f t="shared" si="1763"/>
        <v>1.2435295269540187E-6</v>
      </c>
      <c r="AM1432" s="13">
        <f t="shared" si="1764"/>
        <v>5.858938822575608E-2</v>
      </c>
      <c r="AN1432" s="13">
        <f t="shared" si="1765"/>
        <v>1.7742819734366509E-2</v>
      </c>
      <c r="AO1432" s="13">
        <f t="shared" si="1766"/>
        <v>2.6865586214453352E-3</v>
      </c>
      <c r="AP1432" s="13">
        <f t="shared" si="1767"/>
        <v>2.7119316750923264E-4</v>
      </c>
      <c r="AQ1432" s="13">
        <f t="shared" si="1768"/>
        <v>2.0531582723511534E-5</v>
      </c>
      <c r="AR1432" s="13">
        <f t="shared" si="1769"/>
        <v>1.0699876247779008E-6</v>
      </c>
      <c r="AS1432" s="13">
        <f t="shared" si="1770"/>
        <v>2.8725690265506107E-6</v>
      </c>
      <c r="AT1432" s="13">
        <f t="shared" si="1771"/>
        <v>3.8559571256773809E-6</v>
      </c>
      <c r="AU1432" s="13">
        <f t="shared" si="1772"/>
        <v>3.4506638987926403E-6</v>
      </c>
      <c r="AV1432" s="13">
        <f t="shared" si="1773"/>
        <v>2.3159777756227834E-6</v>
      </c>
      <c r="AW1432" s="13">
        <f t="shared" si="1774"/>
        <v>2.8083355434040244E-8</v>
      </c>
      <c r="AX1432" s="13">
        <f t="shared" si="1775"/>
        <v>2.6215577639163597E-2</v>
      </c>
      <c r="AY1432" s="13">
        <f t="shared" si="1776"/>
        <v>7.9389507617267287E-3</v>
      </c>
      <c r="AZ1432" s="13">
        <f t="shared" si="1777"/>
        <v>1.2020894611714584E-3</v>
      </c>
      <c r="BA1432" s="13">
        <f t="shared" si="1778"/>
        <v>1.2134425283047476E-4</v>
      </c>
      <c r="BB1432" s="13">
        <f t="shared" si="1779"/>
        <v>9.1867711413738804E-6</v>
      </c>
      <c r="BC1432" s="13">
        <f t="shared" si="1780"/>
        <v>5.5641210546254633E-7</v>
      </c>
      <c r="BD1432" s="13">
        <f t="shared" si="1781"/>
        <v>5.4004653172818052E-8</v>
      </c>
      <c r="BE1432" s="13">
        <f t="shared" si="1782"/>
        <v>1.4498494225673529E-7</v>
      </c>
      <c r="BF1432" s="13">
        <f t="shared" si="1783"/>
        <v>1.9461872492655045E-7</v>
      </c>
      <c r="BG1432" s="13">
        <f t="shared" si="1784"/>
        <v>1.7416267511406223E-7</v>
      </c>
      <c r="BH1432" s="13">
        <f t="shared" si="1785"/>
        <v>1.1689254495296129E-7</v>
      </c>
      <c r="BI1432" s="13">
        <f t="shared" si="1786"/>
        <v>6.2763698624318242E-8</v>
      </c>
      <c r="BJ1432" s="14">
        <f t="shared" si="1787"/>
        <v>0.85377282728009241</v>
      </c>
      <c r="BK1432" s="14">
        <f t="shared" si="1788"/>
        <v>0.1084605229766398</v>
      </c>
      <c r="BL1432" s="14">
        <f t="shared" si="1789"/>
        <v>2.5451747048759046E-2</v>
      </c>
      <c r="BM1432" s="14">
        <f t="shared" si="1790"/>
        <v>0.55398496599394531</v>
      </c>
      <c r="BN1432" s="14">
        <f t="shared" si="1791"/>
        <v>0.4259945551897858</v>
      </c>
    </row>
    <row r="1433" spans="1:66" x14ac:dyDescent="0.25">
      <c r="A1433" t="s">
        <v>178</v>
      </c>
      <c r="B1433" t="s">
        <v>269</v>
      </c>
      <c r="C1433" t="s">
        <v>181</v>
      </c>
      <c r="D1433" s="7" t="s">
        <v>510</v>
      </c>
      <c r="E1433" s="10">
        <f>VLOOKUP(A1433,home!$A$2:$E$405,3,FALSE)</f>
        <v>1.85245901639344</v>
      </c>
      <c r="F1433" s="10">
        <f>VLOOKUP(B1433,home!$B$2:$E$405,3,FALSE)</f>
        <v>0.67</v>
      </c>
      <c r="G1433" s="10">
        <f>VLOOKUP(C1433,away!$B$2:$E$405,4,FALSE)</f>
        <v>0.4</v>
      </c>
      <c r="H1433" s="10">
        <f>VLOOKUP(A1433,away!$A$2:$E$405,3,FALSE)</f>
        <v>1.36065573770492</v>
      </c>
      <c r="I1433" s="10">
        <f>VLOOKUP(C1433,away!$B$2:$E$405,3,FALSE)</f>
        <v>1.08</v>
      </c>
      <c r="J1433" s="10">
        <f>VLOOKUP(B1433,home!$B$2:$E$405,4,FALSE)</f>
        <v>1.1000000000000001</v>
      </c>
      <c r="K1433" s="12">
        <f t="shared" si="1736"/>
        <v>0.49645901639344192</v>
      </c>
      <c r="L1433" s="12">
        <f t="shared" si="1737"/>
        <v>1.6164590163934451</v>
      </c>
      <c r="M1433" s="13">
        <f t="shared" si="1738"/>
        <v>0.12088470573612738</v>
      </c>
      <c r="N1433" s="13">
        <f t="shared" si="1739"/>
        <v>6.0014302106768447E-2</v>
      </c>
      <c r="O1433" s="13">
        <f t="shared" si="1740"/>
        <v>0.19540517253123152</v>
      </c>
      <c r="P1433" s="13">
        <f t="shared" si="1741"/>
        <v>9.7010659753045986E-2</v>
      </c>
      <c r="Q1433" s="13">
        <f t="shared" si="1742"/>
        <v>1.4897320696732568E-2</v>
      </c>
      <c r="R1433" s="13">
        <f t="shared" si="1743"/>
        <v>0.15793222649401301</v>
      </c>
      <c r="S1433" s="13">
        <f t="shared" si="1744"/>
        <v>1.9462900721006364E-2</v>
      </c>
      <c r="T1433" s="13">
        <f t="shared" si="1745"/>
        <v>2.4080908360338039E-2</v>
      </c>
      <c r="U1433" s="13">
        <f t="shared" si="1746"/>
        <v>7.8406877822043974E-2</v>
      </c>
      <c r="V1433" s="13">
        <f t="shared" si="1747"/>
        <v>1.7354542065104509E-3</v>
      </c>
      <c r="W1433" s="13">
        <f t="shared" si="1748"/>
        <v>2.4653030599991721E-3</v>
      </c>
      <c r="X1433" s="13">
        <f t="shared" si="1749"/>
        <v>3.9850613594780123E-3</v>
      </c>
      <c r="Y1433" s="13">
        <f t="shared" si="1750"/>
        <v>3.2208441827046774E-3</v>
      </c>
      <c r="Z1433" s="13">
        <f t="shared" si="1751"/>
        <v>8.5096990498446351E-2</v>
      </c>
      <c r="AA1433" s="13">
        <f t="shared" si="1752"/>
        <v>4.2247168200900742E-2</v>
      </c>
      <c r="AB1433" s="13">
        <f t="shared" si="1753"/>
        <v>1.048699378521374E-2</v>
      </c>
      <c r="AC1433" s="13">
        <f t="shared" si="1754"/>
        <v>8.7044488237554771E-5</v>
      </c>
      <c r="AD1433" s="13">
        <f t="shared" si="1755"/>
        <v>3.0598048306973284E-4</v>
      </c>
      <c r="AE1433" s="13">
        <f t="shared" si="1756"/>
        <v>4.946049106984915E-4</v>
      </c>
      <c r="AF1433" s="13">
        <f t="shared" si="1757"/>
        <v>3.9975428372552576E-4</v>
      </c>
      <c r="AG1433" s="13">
        <f t="shared" si="1758"/>
        <v>2.1539547209000986E-4</v>
      </c>
      <c r="AH1433" s="13">
        <f t="shared" si="1759"/>
        <v>3.438894938979023E-2</v>
      </c>
      <c r="AI1433" s="13">
        <f t="shared" si="1760"/>
        <v>1.7072703988859111E-2</v>
      </c>
      <c r="AJ1433" s="13">
        <f t="shared" si="1761"/>
        <v>4.2379489147426931E-3</v>
      </c>
      <c r="AK1433" s="13">
        <f t="shared" si="1762"/>
        <v>7.0132264991293748E-4</v>
      </c>
      <c r="AL1433" s="13">
        <f t="shared" si="1763"/>
        <v>2.7941477560358774E-6</v>
      </c>
      <c r="AM1433" s="13">
        <f t="shared" si="1764"/>
        <v>3.0381353932077957E-5</v>
      </c>
      <c r="AN1433" s="13">
        <f t="shared" si="1765"/>
        <v>4.9110213493747863E-5</v>
      </c>
      <c r="AO1433" s="13">
        <f t="shared" si="1766"/>
        <v>3.9692323699487894E-5</v>
      </c>
      <c r="AP1433" s="13">
        <f t="shared" si="1767"/>
        <v>2.1387004841881477E-5</v>
      </c>
      <c r="AQ1433" s="13">
        <f t="shared" si="1768"/>
        <v>8.6428042025773947E-6</v>
      </c>
      <c r="AR1433" s="13">
        <f t="shared" si="1769"/>
        <v>1.1117665461084855E-2</v>
      </c>
      <c r="AS1433" s="13">
        <f t="shared" si="1770"/>
        <v>5.5194652594015283E-3</v>
      </c>
      <c r="AT1433" s="13">
        <f t="shared" si="1771"/>
        <v>1.3700941468501283E-3</v>
      </c>
      <c r="AU1433" s="13">
        <f t="shared" si="1772"/>
        <v>2.2673186417054224E-4</v>
      </c>
      <c r="AV1433" s="13">
        <f t="shared" si="1773"/>
        <v>2.8140769567789714E-5</v>
      </c>
      <c r="AW1433" s="13">
        <f t="shared" si="1774"/>
        <v>6.2286649178538628E-8</v>
      </c>
      <c r="AX1433" s="13">
        <f t="shared" si="1775"/>
        <v>2.5138495149700753E-6</v>
      </c>
      <c r="AY1433" s="13">
        <f t="shared" si="1776"/>
        <v>4.0635347143296666E-6</v>
      </c>
      <c r="AZ1433" s="13">
        <f t="shared" si="1777"/>
        <v>3.2842686637029768E-6</v>
      </c>
      <c r="BA1433" s="13">
        <f t="shared" si="1778"/>
        <v>1.7696285645670428E-6</v>
      </c>
      <c r="BB1433" s="13">
        <f t="shared" si="1779"/>
        <v>7.1513301221544648E-7</v>
      </c>
      <c r="BC1433" s="13">
        <f t="shared" si="1780"/>
        <v>2.3119664110325241E-7</v>
      </c>
      <c r="BD1433" s="13">
        <f t="shared" si="1781"/>
        <v>2.995208429302767E-3</v>
      </c>
      <c r="BE1433" s="13">
        <f t="shared" si="1782"/>
        <v>1.4869982307049976E-3</v>
      </c>
      <c r="BF1433" s="13">
        <f t="shared" si="1783"/>
        <v>3.691168394972958E-4</v>
      </c>
      <c r="BG1433" s="13">
        <f t="shared" si="1784"/>
        <v>6.1083794357027826E-5</v>
      </c>
      <c r="BH1433" s="13">
        <f t="shared" si="1785"/>
        <v>7.581400116017326E-6</v>
      </c>
      <c r="BI1433" s="13">
        <f t="shared" si="1786"/>
        <v>7.5277088889661781E-7</v>
      </c>
      <c r="BJ1433" s="14">
        <f t="shared" si="1787"/>
        <v>0.11024126622688532</v>
      </c>
      <c r="BK1433" s="14">
        <f t="shared" si="1788"/>
        <v>0.23918762258739809</v>
      </c>
      <c r="BL1433" s="14">
        <f t="shared" si="1789"/>
        <v>0.56406220274264962</v>
      </c>
      <c r="BM1433" s="14">
        <f t="shared" si="1790"/>
        <v>0.35243969348939558</v>
      </c>
      <c r="BN1433" s="14">
        <f t="shared" si="1791"/>
        <v>0.6461443873179189</v>
      </c>
    </row>
    <row r="1434" spans="1:66" x14ac:dyDescent="0.25">
      <c r="A1434" t="s">
        <v>178</v>
      </c>
      <c r="B1434" t="s">
        <v>273</v>
      </c>
      <c r="C1434" t="s">
        <v>270</v>
      </c>
      <c r="D1434" s="7" t="s">
        <v>510</v>
      </c>
      <c r="E1434" s="10">
        <f>VLOOKUP(A1434,home!$A$2:$E$405,3,FALSE)</f>
        <v>1.85245901639344</v>
      </c>
      <c r="F1434" s="10">
        <f>VLOOKUP(B1434,home!$B$2:$E$405,3,FALSE)</f>
        <v>2.97</v>
      </c>
      <c r="G1434" s="10">
        <f>VLOOKUP(C1434,away!$B$2:$E$405,4,FALSE)</f>
        <v>1.48</v>
      </c>
      <c r="H1434" s="10">
        <f>VLOOKUP(A1434,away!$A$2:$E$405,3,FALSE)</f>
        <v>1.36065573770492</v>
      </c>
      <c r="I1434" s="10">
        <f>VLOOKUP(C1434,away!$B$2:$E$405,3,FALSE)</f>
        <v>0.67</v>
      </c>
      <c r="J1434" s="10">
        <f>VLOOKUP(B1434,home!$B$2:$E$405,4,FALSE)</f>
        <v>0</v>
      </c>
      <c r="K1434" s="12">
        <f t="shared" si="1736"/>
        <v>8.1426688524590052</v>
      </c>
      <c r="L1434" s="12">
        <f t="shared" si="1737"/>
        <v>0</v>
      </c>
      <c r="M1434" s="13">
        <f t="shared" si="1738"/>
        <v>2.9085989929140174E-4</v>
      </c>
      <c r="N1434" s="13">
        <f t="shared" si="1739"/>
        <v>2.3683758423894597E-3</v>
      </c>
      <c r="O1434" s="13">
        <f t="shared" si="1740"/>
        <v>0</v>
      </c>
      <c r="P1434" s="13">
        <f t="shared" si="1741"/>
        <v>0</v>
      </c>
      <c r="Q1434" s="13">
        <f t="shared" si="1742"/>
        <v>9.6424501013705078E-3</v>
      </c>
      <c r="R1434" s="13">
        <f t="shared" si="1743"/>
        <v>0</v>
      </c>
      <c r="S1434" s="13">
        <f t="shared" si="1744"/>
        <v>0</v>
      </c>
      <c r="T1434" s="13">
        <f t="shared" si="1745"/>
        <v>0</v>
      </c>
      <c r="U1434" s="13">
        <f t="shared" si="1746"/>
        <v>0</v>
      </c>
      <c r="V1434" s="13">
        <f t="shared" si="1747"/>
        <v>0</v>
      </c>
      <c r="W1434" s="13">
        <f t="shared" si="1748"/>
        <v>2.6171759367273277E-2</v>
      </c>
      <c r="X1434" s="13">
        <f t="shared" si="1749"/>
        <v>0</v>
      </c>
      <c r="Y1434" s="13">
        <f t="shared" si="1750"/>
        <v>0</v>
      </c>
      <c r="Z1434" s="13">
        <f t="shared" si="1751"/>
        <v>0</v>
      </c>
      <c r="AA1434" s="13">
        <f t="shared" si="1752"/>
        <v>0</v>
      </c>
      <c r="AB1434" s="13">
        <f t="shared" si="1753"/>
        <v>0</v>
      </c>
      <c r="AC1434" s="13">
        <f t="shared" si="1754"/>
        <v>0</v>
      </c>
      <c r="AD1434" s="13">
        <f t="shared" si="1755"/>
        <v>5.3276992453487063E-2</v>
      </c>
      <c r="AE1434" s="13">
        <f t="shared" si="1756"/>
        <v>0</v>
      </c>
      <c r="AF1434" s="13">
        <f t="shared" si="1757"/>
        <v>0</v>
      </c>
      <c r="AG1434" s="13">
        <f t="shared" si="1758"/>
        <v>0</v>
      </c>
      <c r="AH1434" s="13">
        <f t="shared" si="1759"/>
        <v>0</v>
      </c>
      <c r="AI1434" s="13">
        <f t="shared" si="1760"/>
        <v>0</v>
      </c>
      <c r="AJ1434" s="13">
        <f t="shared" si="1761"/>
        <v>0</v>
      </c>
      <c r="AK1434" s="13">
        <f t="shared" si="1762"/>
        <v>0</v>
      </c>
      <c r="AL1434" s="13">
        <f t="shared" si="1763"/>
        <v>0</v>
      </c>
      <c r="AM1434" s="13">
        <f t="shared" si="1764"/>
        <v>8.6763381400740497E-2</v>
      </c>
      <c r="AN1434" s="13">
        <f t="shared" si="1765"/>
        <v>0</v>
      </c>
      <c r="AO1434" s="13">
        <f t="shared" si="1766"/>
        <v>0</v>
      </c>
      <c r="AP1434" s="13">
        <f t="shared" si="1767"/>
        <v>0</v>
      </c>
      <c r="AQ1434" s="13">
        <f t="shared" si="1768"/>
        <v>0</v>
      </c>
      <c r="AR1434" s="13">
        <f t="shared" si="1769"/>
        <v>0</v>
      </c>
      <c r="AS1434" s="13">
        <f t="shared" si="1770"/>
        <v>0</v>
      </c>
      <c r="AT1434" s="13">
        <f t="shared" si="1771"/>
        <v>0</v>
      </c>
      <c r="AU1434" s="13">
        <f t="shared" si="1772"/>
        <v>0</v>
      </c>
      <c r="AV1434" s="13">
        <f t="shared" si="1773"/>
        <v>0</v>
      </c>
      <c r="AW1434" s="13">
        <f t="shared" si="1774"/>
        <v>0</v>
      </c>
      <c r="AX1434" s="13">
        <f t="shared" si="1775"/>
        <v>0.11774758054430511</v>
      </c>
      <c r="AY1434" s="13">
        <f t="shared" si="1776"/>
        <v>0</v>
      </c>
      <c r="AZ1434" s="13">
        <f t="shared" si="1777"/>
        <v>0</v>
      </c>
      <c r="BA1434" s="13">
        <f t="shared" si="1778"/>
        <v>0</v>
      </c>
      <c r="BB1434" s="13">
        <f t="shared" si="1779"/>
        <v>0</v>
      </c>
      <c r="BC1434" s="13">
        <f t="shared" si="1780"/>
        <v>0</v>
      </c>
      <c r="BD1434" s="13">
        <f t="shared" si="1781"/>
        <v>0</v>
      </c>
      <c r="BE1434" s="13">
        <f t="shared" si="1782"/>
        <v>0</v>
      </c>
      <c r="BF1434" s="13">
        <f t="shared" si="1783"/>
        <v>0</v>
      </c>
      <c r="BG1434" s="13">
        <f t="shared" si="1784"/>
        <v>0</v>
      </c>
      <c r="BH1434" s="13">
        <f t="shared" si="1785"/>
        <v>0</v>
      </c>
      <c r="BI1434" s="13">
        <f t="shared" si="1786"/>
        <v>0</v>
      </c>
      <c r="BJ1434" s="14">
        <f t="shared" si="1787"/>
        <v>0.29597053970956594</v>
      </c>
      <c r="BK1434" s="14">
        <f t="shared" si="1788"/>
        <v>2.9085989929140174E-4</v>
      </c>
      <c r="BL1434" s="14">
        <f t="shared" si="1789"/>
        <v>0</v>
      </c>
      <c r="BM1434" s="14">
        <f t="shared" si="1790"/>
        <v>0.28395971376580592</v>
      </c>
      <c r="BN1434" s="14">
        <f t="shared" si="1791"/>
        <v>1.230168584305137E-2</v>
      </c>
    </row>
    <row r="1435" spans="1:66" x14ac:dyDescent="0.25">
      <c r="A1435" t="s">
        <v>178</v>
      </c>
      <c r="B1435" t="s">
        <v>179</v>
      </c>
      <c r="C1435" t="s">
        <v>185</v>
      </c>
      <c r="D1435" s="7" t="s">
        <v>510</v>
      </c>
      <c r="E1435" s="10">
        <f>VLOOKUP(A1435,home!$A$2:$E$405,3,FALSE)</f>
        <v>1.85245901639344</v>
      </c>
      <c r="F1435" s="10">
        <f>VLOOKUP(B1435,home!$B$2:$E$405,3,FALSE)</f>
        <v>0.36</v>
      </c>
      <c r="G1435" s="10">
        <f>VLOOKUP(C1435,away!$B$2:$E$405,4,FALSE)</f>
        <v>0.9</v>
      </c>
      <c r="H1435" s="10">
        <f>VLOOKUP(A1435,away!$A$2:$E$405,3,FALSE)</f>
        <v>1.36065573770492</v>
      </c>
      <c r="I1435" s="10">
        <f>VLOOKUP(C1435,away!$B$2:$E$405,3,FALSE)</f>
        <v>0.36</v>
      </c>
      <c r="J1435" s="10">
        <f>VLOOKUP(B1435,home!$B$2:$E$405,4,FALSE)</f>
        <v>1.96</v>
      </c>
      <c r="K1435" s="12">
        <f t="shared" si="1736"/>
        <v>0.6001967213114745</v>
      </c>
      <c r="L1435" s="12">
        <f t="shared" si="1737"/>
        <v>0.96007868852459155</v>
      </c>
      <c r="M1435" s="13">
        <f t="shared" si="1738"/>
        <v>0.2100782056285834</v>
      </c>
      <c r="N1435" s="13">
        <f t="shared" si="1739"/>
        <v>0.12608825023727349</v>
      </c>
      <c r="O1435" s="13">
        <f t="shared" si="1740"/>
        <v>0.20169160814748982</v>
      </c>
      <c r="P1435" s="13">
        <f t="shared" si="1741"/>
        <v>0.12105464192616205</v>
      </c>
      <c r="Q1435" s="13">
        <f t="shared" si="1742"/>
        <v>3.7838877194156149E-2</v>
      </c>
      <c r="R1435" s="13">
        <f t="shared" si="1743"/>
        <v>9.6819907318328902E-2</v>
      </c>
      <c r="S1435" s="13">
        <f t="shared" si="1744"/>
        <v>1.743901311421598E-2</v>
      </c>
      <c r="T1435" s="13">
        <f t="shared" si="1745"/>
        <v>3.6328299591808506E-2</v>
      </c>
      <c r="U1435" s="13">
        <f t="shared" si="1746"/>
        <v>5.8110990930141847E-2</v>
      </c>
      <c r="V1435" s="13">
        <f t="shared" si="1747"/>
        <v>1.1165542860417854E-3</v>
      </c>
      <c r="W1435" s="13">
        <f t="shared" si="1748"/>
        <v>7.5702566766800159E-3</v>
      </c>
      <c r="X1435" s="13">
        <f t="shared" si="1749"/>
        <v>7.2680421019414828E-3</v>
      </c>
      <c r="Y1435" s="13">
        <f t="shared" si="1750"/>
        <v>3.4889461646867466E-3</v>
      </c>
      <c r="Z1435" s="13">
        <f t="shared" si="1751"/>
        <v>3.0984909880417917E-2</v>
      </c>
      <c r="AA1435" s="13">
        <f t="shared" si="1752"/>
        <v>1.8597041320358346E-2</v>
      </c>
      <c r="AB1435" s="13">
        <f t="shared" si="1753"/>
        <v>5.5809416132865455E-3</v>
      </c>
      <c r="AC1435" s="13">
        <f t="shared" si="1754"/>
        <v>4.0212429129511542E-5</v>
      </c>
      <c r="AD1435" s="13">
        <f t="shared" si="1755"/>
        <v>1.1359108092074109E-3</v>
      </c>
      <c r="AE1435" s="13">
        <f t="shared" si="1756"/>
        <v>1.0905637599847586E-3</v>
      </c>
      <c r="AF1435" s="13">
        <f t="shared" si="1757"/>
        <v>5.235135122193072E-4</v>
      </c>
      <c r="AG1435" s="13">
        <f t="shared" si="1758"/>
        <v>1.6753805541213843E-4</v>
      </c>
      <c r="AH1435" s="13">
        <f t="shared" si="1759"/>
        <v>7.436987910511071E-3</v>
      </c>
      <c r="AI1435" s="13">
        <f t="shared" si="1760"/>
        <v>4.4636557603218181E-3</v>
      </c>
      <c r="AJ1435" s="13">
        <f t="shared" si="1761"/>
        <v>1.3395357762041159E-3</v>
      </c>
      <c r="AK1435" s="13">
        <f t="shared" si="1762"/>
        <v>2.679949936523772E-4</v>
      </c>
      <c r="AL1435" s="13">
        <f t="shared" si="1763"/>
        <v>9.2687410284922194E-7</v>
      </c>
      <c r="AM1435" s="13">
        <f t="shared" si="1764"/>
        <v>1.3635398867771039E-4</v>
      </c>
      <c r="AN1435" s="13">
        <f t="shared" si="1765"/>
        <v>1.3091055862479318E-4</v>
      </c>
      <c r="AO1435" s="13">
        <f t="shared" si="1766"/>
        <v>6.2842218719256538E-5</v>
      </c>
      <c r="AP1435" s="13">
        <f t="shared" si="1767"/>
        <v>2.0111158310653125E-5</v>
      </c>
      <c r="AQ1435" s="13">
        <f t="shared" si="1768"/>
        <v>4.8270736239005718E-6</v>
      </c>
      <c r="AR1435" s="13">
        <f t="shared" si="1769"/>
        <v>1.4280187199393426E-3</v>
      </c>
      <c r="AS1435" s="13">
        <f t="shared" si="1770"/>
        <v>8.5709215367900219E-4</v>
      </c>
      <c r="AT1435" s="13">
        <f t="shared" si="1771"/>
        <v>2.5721195024996376E-4</v>
      </c>
      <c r="AU1435" s="13">
        <f t="shared" si="1772"/>
        <v>5.1459256407386117E-5</v>
      </c>
      <c r="AV1435" s="13">
        <f t="shared" si="1773"/>
        <v>7.721419244209906E-6</v>
      </c>
      <c r="AW1435" s="13">
        <f t="shared" si="1774"/>
        <v>1.4836063907105442E-8</v>
      </c>
      <c r="AX1435" s="13">
        <f t="shared" si="1775"/>
        <v>1.3639869490350615E-5</v>
      </c>
      <c r="AY1435" s="13">
        <f t="shared" si="1776"/>
        <v>1.3095348011942407E-5</v>
      </c>
      <c r="AZ1435" s="13">
        <f t="shared" si="1777"/>
        <v>6.2862822725393909E-6</v>
      </c>
      <c r="BA1435" s="13">
        <f t="shared" si="1778"/>
        <v>2.0117752133050031E-6</v>
      </c>
      <c r="BB1435" s="13">
        <f t="shared" si="1779"/>
        <v>4.8286562709903679E-7</v>
      </c>
      <c r="BC1435" s="13">
        <f t="shared" si="1780"/>
        <v>9.271779959976956E-8</v>
      </c>
      <c r="BD1435" s="13">
        <f t="shared" si="1781"/>
        <v>2.2850172330465498E-4</v>
      </c>
      <c r="BE1435" s="13">
        <f t="shared" si="1782"/>
        <v>1.3714598514147567E-4</v>
      </c>
      <c r="BF1435" s="13">
        <f t="shared" si="1783"/>
        <v>4.115728531147294E-5</v>
      </c>
      <c r="BG1435" s="13">
        <f t="shared" si="1784"/>
        <v>8.2341559006756574E-6</v>
      </c>
      <c r="BH1435" s="13">
        <f t="shared" si="1785"/>
        <v>1.2355283435882649E-6</v>
      </c>
      <c r="BI1435" s="13">
        <f t="shared" si="1786"/>
        <v>1.483120121818147E-7</v>
      </c>
      <c r="BJ1435" s="14">
        <f t="shared" si="1787"/>
        <v>0.22189085195974115</v>
      </c>
      <c r="BK1435" s="14">
        <f t="shared" si="1788"/>
        <v>0.34974264960624751</v>
      </c>
      <c r="BL1435" s="14">
        <f t="shared" si="1789"/>
        <v>0.39732659025982869</v>
      </c>
      <c r="BM1435" s="14">
        <f t="shared" si="1790"/>
        <v>0.20636043074229349</v>
      </c>
      <c r="BN1435" s="14">
        <f t="shared" si="1791"/>
        <v>0.79357149045199382</v>
      </c>
    </row>
    <row r="1436" spans="1:66" x14ac:dyDescent="0.25">
      <c r="A1436" t="s">
        <v>178</v>
      </c>
      <c r="B1436" t="s">
        <v>274</v>
      </c>
      <c r="C1436" t="s">
        <v>468</v>
      </c>
      <c r="D1436" s="7" t="s">
        <v>510</v>
      </c>
      <c r="E1436" s="10">
        <f>VLOOKUP(A1436,home!$A$2:$E$405,3,FALSE)</f>
        <v>1.85245901639344</v>
      </c>
      <c r="F1436" s="10">
        <f>VLOOKUP(B1436,home!$B$2:$E$405,3,FALSE)</f>
        <v>1.8</v>
      </c>
      <c r="G1436" s="10">
        <f>VLOOKUP(C1436,away!$B$2:$E$405,4,FALSE)</f>
        <v>1.48</v>
      </c>
      <c r="H1436" s="10">
        <f>VLOOKUP(A1436,away!$A$2:$E$405,3,FALSE)</f>
        <v>1.36065573770492</v>
      </c>
      <c r="I1436" s="10">
        <f>VLOOKUP(C1436,away!$B$2:$E$405,3,FALSE)</f>
        <v>0.67</v>
      </c>
      <c r="J1436" s="10">
        <f>VLOOKUP(B1436,home!$B$2:$E$405,4,FALSE)</f>
        <v>0.98</v>
      </c>
      <c r="K1436" s="12">
        <f t="shared" si="1736"/>
        <v>4.9349508196721246</v>
      </c>
      <c r="L1436" s="12">
        <f t="shared" si="1737"/>
        <v>0.89340655737705044</v>
      </c>
      <c r="M1436" s="13">
        <f t="shared" si="1738"/>
        <v>2.9429070988483542E-3</v>
      </c>
      <c r="N1436" s="13">
        <f t="shared" si="1739"/>
        <v>1.45231017996806E-2</v>
      </c>
      <c r="O1436" s="13">
        <f t="shared" si="1740"/>
        <v>2.6292124998625907E-3</v>
      </c>
      <c r="P1436" s="13">
        <f t="shared" si="1741"/>
        <v>1.2975034381289089E-2</v>
      </c>
      <c r="Q1436" s="13">
        <f t="shared" si="1742"/>
        <v>3.5835396565257756E-2</v>
      </c>
      <c r="R1436" s="13">
        <f t="shared" si="1743"/>
        <v>1.1744778440574729E-3</v>
      </c>
      <c r="S1436" s="13">
        <f t="shared" si="1744"/>
        <v>1.4301463785716756E-2</v>
      </c>
      <c r="T1436" s="13">
        <f t="shared" si="1745"/>
        <v>3.2015578277608307E-2</v>
      </c>
      <c r="U1436" s="13">
        <f t="shared" si="1746"/>
        <v>5.7959903992181767E-3</v>
      </c>
      <c r="V1436" s="13">
        <f t="shared" si="1747"/>
        <v>7.0059969837705151E-3</v>
      </c>
      <c r="W1436" s="13">
        <f t="shared" si="1748"/>
        <v>5.8948639884331425E-2</v>
      </c>
      <c r="X1436" s="13">
        <f t="shared" si="1749"/>
        <v>5.266510142112002E-2</v>
      </c>
      <c r="Y1436" s="13">
        <f t="shared" si="1750"/>
        <v>2.3525673477278023E-2</v>
      </c>
      <c r="Z1436" s="13">
        <f t="shared" si="1751"/>
        <v>3.4976206912500248E-4</v>
      </c>
      <c r="AA1436" s="13">
        <f t="shared" si="1752"/>
        <v>1.7260586097186492E-3</v>
      </c>
      <c r="AB1436" s="13">
        <f t="shared" si="1753"/>
        <v>4.2590071754165897E-3</v>
      </c>
      <c r="AC1436" s="13">
        <f t="shared" si="1754"/>
        <v>1.9305538852892083E-3</v>
      </c>
      <c r="AD1436" s="13">
        <f t="shared" si="1755"/>
        <v>7.2727159678934603E-2</v>
      </c>
      <c r="AE1436" s="13">
        <f t="shared" si="1756"/>
        <v>6.4974921356567988E-2</v>
      </c>
      <c r="AF1436" s="13">
        <f t="shared" si="1757"/>
        <v>2.9024510402507999E-2</v>
      </c>
      <c r="AG1436" s="13">
        <f t="shared" si="1758"/>
        <v>8.6435626394196878E-3</v>
      </c>
      <c r="AH1436" s="13">
        <f t="shared" si="1759"/>
        <v>7.8119931519510577E-5</v>
      </c>
      <c r="AI1436" s="13">
        <f t="shared" si="1760"/>
        <v>3.8551802008493898E-4</v>
      </c>
      <c r="AJ1436" s="13">
        <f t="shared" si="1761"/>
        <v>9.5125623460827241E-4</v>
      </c>
      <c r="AK1436" s="13">
        <f t="shared" si="1762"/>
        <v>1.5648009115661033E-3</v>
      </c>
      <c r="AL1436" s="13">
        <f t="shared" si="1763"/>
        <v>3.4046610640697588E-4</v>
      </c>
      <c r="AM1436" s="13">
        <f t="shared" si="1764"/>
        <v>7.1780991253996743E-2</v>
      </c>
      <c r="AN1436" s="13">
        <f t="shared" si="1765"/>
        <v>6.4129608281345396E-2</v>
      </c>
      <c r="AO1436" s="13">
        <f t="shared" si="1766"/>
        <v>2.8646906280287786E-2</v>
      </c>
      <c r="AP1436" s="13">
        <f t="shared" si="1767"/>
        <v>8.5311113064583059E-3</v>
      </c>
      <c r="AQ1436" s="13">
        <f t="shared" si="1768"/>
        <v>1.9054376957258362E-3</v>
      </c>
      <c r="AR1436" s="13">
        <f t="shared" si="1769"/>
        <v>1.3958571816275378E-5</v>
      </c>
      <c r="AS1436" s="13">
        <f t="shared" si="1770"/>
        <v>6.8884865426180398E-5</v>
      </c>
      <c r="AT1436" s="13">
        <f t="shared" si="1771"/>
        <v>1.6997171154896652E-4</v>
      </c>
      <c r="AU1436" s="13">
        <f t="shared" si="1772"/>
        <v>2.7960067907654859E-4</v>
      </c>
      <c r="AV1436" s="13">
        <f t="shared" si="1773"/>
        <v>3.4495390009742422E-4</v>
      </c>
      <c r="AW1436" s="13">
        <f t="shared" si="1774"/>
        <v>4.1696859676448472E-5</v>
      </c>
      <c r="AX1436" s="13">
        <f t="shared" si="1775"/>
        <v>5.9039276937631474E-2</v>
      </c>
      <c r="AY1436" s="13">
        <f t="shared" si="1776"/>
        <v>5.2746077158879613E-2</v>
      </c>
      <c r="AZ1436" s="13">
        <f t="shared" si="1777"/>
        <v>2.3561845604829455E-2</v>
      </c>
      <c r="BA1436" s="13">
        <f t="shared" si="1778"/>
        <v>7.0167691224200914E-3</v>
      </c>
      <c r="BB1436" s="13">
        <f t="shared" si="1779"/>
        <v>1.5672068863927299E-3</v>
      </c>
      <c r="BC1436" s="13">
        <f t="shared" si="1780"/>
        <v>2.8003058181394702E-4</v>
      </c>
      <c r="BD1436" s="13">
        <f t="shared" si="1781"/>
        <v>2.0784465987131506E-6</v>
      </c>
      <c r="BE1436" s="13">
        <f t="shared" si="1782"/>
        <v>1.0257031745964204E-5</v>
      </c>
      <c r="BF1436" s="13">
        <f t="shared" si="1783"/>
        <v>2.5308973611074532E-5</v>
      </c>
      <c r="BG1436" s="13">
        <f t="shared" si="1784"/>
        <v>4.1632846689010784E-5</v>
      </c>
      <c r="BH1436" s="13">
        <f t="shared" si="1785"/>
        <v>5.1364012723304443E-5</v>
      </c>
      <c r="BI1436" s="13">
        <f t="shared" si="1786"/>
        <v>5.0695775338104126E-5</v>
      </c>
      <c r="BJ1436" s="14">
        <f t="shared" si="1787"/>
        <v>0.71208890661248769</v>
      </c>
      <c r="BK1436" s="14">
        <f t="shared" si="1788"/>
        <v>9.2242499400200517E-2</v>
      </c>
      <c r="BL1436" s="14">
        <f t="shared" si="1789"/>
        <v>1.9623148440723867E-2</v>
      </c>
      <c r="BM1436" s="14">
        <f t="shared" si="1790"/>
        <v>0.70151980603433817</v>
      </c>
      <c r="BN1436" s="14">
        <f t="shared" si="1791"/>
        <v>7.0080130188995865E-2</v>
      </c>
    </row>
    <row r="1437" spans="1:66" x14ac:dyDescent="0.25">
      <c r="A1437" t="s">
        <v>178</v>
      </c>
      <c r="B1437" t="s">
        <v>182</v>
      </c>
      <c r="C1437" t="s">
        <v>184</v>
      </c>
      <c r="D1437" s="7" t="s">
        <v>510</v>
      </c>
      <c r="E1437" s="10">
        <f>VLOOKUP(A1437,home!$A$2:$E$405,3,FALSE)</f>
        <v>1.85245901639344</v>
      </c>
      <c r="F1437" s="10">
        <f>VLOOKUP(B1437,home!$B$2:$E$405,3,FALSE)</f>
        <v>1.89</v>
      </c>
      <c r="G1437" s="10">
        <f>VLOOKUP(C1437,away!$B$2:$E$405,4,FALSE)</f>
        <v>1.21</v>
      </c>
      <c r="H1437" s="10">
        <f>VLOOKUP(A1437,away!$A$2:$E$405,3,FALSE)</f>
        <v>1.36065573770492</v>
      </c>
      <c r="I1437" s="10">
        <f>VLOOKUP(C1437,away!$B$2:$E$405,3,FALSE)</f>
        <v>0.13</v>
      </c>
      <c r="J1437" s="10">
        <f>VLOOKUP(B1437,home!$B$2:$E$405,4,FALSE)</f>
        <v>0.73</v>
      </c>
      <c r="K1437" s="12">
        <f t="shared" si="1736"/>
        <v>4.2363885245901578</v>
      </c>
      <c r="L1437" s="12">
        <f t="shared" si="1737"/>
        <v>0.12912622950819691</v>
      </c>
      <c r="M1437" s="13">
        <f t="shared" si="1738"/>
        <v>1.2708111938612526E-2</v>
      </c>
      <c r="N1437" s="13">
        <f t="shared" si="1739"/>
        <v>5.3836499585945295E-2</v>
      </c>
      <c r="O1437" s="13">
        <f t="shared" si="1740"/>
        <v>1.6409505788011378E-3</v>
      </c>
      <c r="P1437" s="13">
        <f t="shared" si="1741"/>
        <v>6.9517042014527186E-3</v>
      </c>
      <c r="Q1437" s="13">
        <f t="shared" si="1742"/>
        <v>0.1140361645250007</v>
      </c>
      <c r="R1437" s="13">
        <f t="shared" si="1743"/>
        <v>1.0594488052494213E-4</v>
      </c>
      <c r="S1437" s="13">
        <f t="shared" si="1744"/>
        <v>9.5069573548648724E-4</v>
      </c>
      <c r="T1437" s="13">
        <f t="shared" si="1745"/>
        <v>1.4725059952689742E-2</v>
      </c>
      <c r="U1437" s="13">
        <f t="shared" si="1746"/>
        <v>4.4882367609494017E-4</v>
      </c>
      <c r="V1437" s="13">
        <f t="shared" si="1747"/>
        <v>5.7784224496479506E-5</v>
      </c>
      <c r="W1437" s="13">
        <f t="shared" si="1748"/>
        <v>0.16103383292732942</v>
      </c>
      <c r="X1437" s="13">
        <f t="shared" si="1749"/>
        <v>2.0793691669158974E-2</v>
      </c>
      <c r="Y1437" s="13">
        <f t="shared" si="1750"/>
        <v>1.3425055013972515E-3</v>
      </c>
      <c r="Z1437" s="13">
        <f t="shared" si="1751"/>
        <v>4.5600876526273942E-6</v>
      </c>
      <c r="AA1437" s="13">
        <f t="shared" si="1752"/>
        <v>1.9318303002715963E-5</v>
      </c>
      <c r="AB1437" s="13">
        <f t="shared" si="1753"/>
        <v>4.0919918577630747E-5</v>
      </c>
      <c r="AC1437" s="13">
        <f t="shared" si="1754"/>
        <v>1.9756024643466883E-6</v>
      </c>
      <c r="AD1437" s="13">
        <f t="shared" si="1755"/>
        <v>0.17055047047102678</v>
      </c>
      <c r="AE1437" s="13">
        <f t="shared" si="1756"/>
        <v>2.202253919277276E-2</v>
      </c>
      <c r="AF1437" s="13">
        <f t="shared" si="1757"/>
        <v>1.4218437250796184E-3</v>
      </c>
      <c r="AG1437" s="13">
        <f t="shared" si="1758"/>
        <v>6.1199106389806817E-5</v>
      </c>
      <c r="AH1437" s="13">
        <f t="shared" si="1759"/>
        <v>1.4720673120266489E-7</v>
      </c>
      <c r="AI1437" s="13">
        <f t="shared" si="1760"/>
        <v>6.2362490680939756E-7</v>
      </c>
      <c r="AJ1437" s="13">
        <f t="shared" si="1761"/>
        <v>1.320958699427969E-6</v>
      </c>
      <c r="AK1437" s="13">
        <f t="shared" si="1762"/>
        <v>1.865364758571396E-6</v>
      </c>
      <c r="AL1437" s="13">
        <f t="shared" si="1763"/>
        <v>4.3228463891855456E-8</v>
      </c>
      <c r="AM1437" s="13">
        <f t="shared" si="1764"/>
        <v>0.14450361119338206</v>
      </c>
      <c r="AN1437" s="13">
        <f t="shared" si="1765"/>
        <v>1.86592064637199E-2</v>
      </c>
      <c r="AO1437" s="13">
        <f t="shared" si="1766"/>
        <v>1.2046964881375635E-3</v>
      </c>
      <c r="AP1437" s="13">
        <f t="shared" si="1767"/>
        <v>5.1852638404989955E-5</v>
      </c>
      <c r="AQ1437" s="13">
        <f t="shared" si="1768"/>
        <v>1.673883921822069E-6</v>
      </c>
      <c r="AR1437" s="13">
        <f t="shared" si="1769"/>
        <v>3.8016500316853535E-9</v>
      </c>
      <c r="AS1437" s="13">
        <f t="shared" si="1770"/>
        <v>1.610526656873964E-8</v>
      </c>
      <c r="AT1437" s="13">
        <f t="shared" si="1771"/>
        <v>3.4114083238637061E-8</v>
      </c>
      <c r="AU1437" s="13">
        <f t="shared" si="1772"/>
        <v>4.81735035863585E-8</v>
      </c>
      <c r="AV1437" s="13">
        <f t="shared" si="1773"/>
        <v>5.1020419445637997E-8</v>
      </c>
      <c r="AW1437" s="13">
        <f t="shared" si="1774"/>
        <v>6.5686716814993977E-10</v>
      </c>
      <c r="AX1437" s="13">
        <f t="shared" si="1775"/>
        <v>0.10202890670358028</v>
      </c>
      <c r="AY1437" s="13">
        <f t="shared" si="1776"/>
        <v>1.3174608023476916E-2</v>
      </c>
      <c r="AZ1437" s="13">
        <f t="shared" si="1777"/>
        <v>8.5059372966000621E-4</v>
      </c>
      <c r="BA1437" s="13">
        <f t="shared" si="1778"/>
        <v>3.6611320384770396E-5</v>
      </c>
      <c r="BB1437" s="13">
        <f t="shared" si="1779"/>
        <v>1.181870439650497E-6</v>
      </c>
      <c r="BC1437" s="13">
        <f t="shared" si="1780"/>
        <v>3.0522094727852749E-8</v>
      </c>
      <c r="BD1437" s="13">
        <f t="shared" si="1781"/>
        <v>8.1815455750207788E-11</v>
      </c>
      <c r="BE1437" s="13">
        <f t="shared" si="1782"/>
        <v>3.4660205787429415E-10</v>
      </c>
      <c r="BF1437" s="13">
        <f t="shared" si="1783"/>
        <v>7.3417049028899671E-10</v>
      </c>
      <c r="BG1437" s="13">
        <f t="shared" si="1784"/>
        <v>1.0367438133843453E-9</v>
      </c>
      <c r="BH1437" s="13">
        <f t="shared" si="1785"/>
        <v>1.0980123984903201E-9</v>
      </c>
      <c r="BI1437" s="13">
        <f t="shared" si="1786"/>
        <v>9.303214249644213E-10</v>
      </c>
      <c r="BJ1437" s="14">
        <f t="shared" si="1787"/>
        <v>0.8403367794939931</v>
      </c>
      <c r="BK1437" s="14">
        <f t="shared" si="1788"/>
        <v>3.3844922954453363E-2</v>
      </c>
      <c r="BL1437" s="14">
        <f t="shared" si="1789"/>
        <v>2.2600719546858905E-3</v>
      </c>
      <c r="BM1437" s="14">
        <f t="shared" si="1790"/>
        <v>0.67399235141383773</v>
      </c>
      <c r="BN1437" s="14">
        <f t="shared" si="1791"/>
        <v>0.18927937571033732</v>
      </c>
    </row>
    <row r="1438" spans="1:66" x14ac:dyDescent="0.25">
      <c r="A1438" t="s">
        <v>28</v>
      </c>
      <c r="B1438" t="s">
        <v>275</v>
      </c>
      <c r="C1438" t="s">
        <v>463</v>
      </c>
      <c r="D1438" s="7" t="s">
        <v>510</v>
      </c>
      <c r="E1438" s="10">
        <f>VLOOKUP(A1438,home!$A$2:$E$405,3,FALSE)</f>
        <v>1.4098360655737701</v>
      </c>
      <c r="F1438" s="10">
        <f>VLOOKUP(B1438,home!$B$2:$E$405,3,FALSE)</f>
        <v>1.24</v>
      </c>
      <c r="G1438" s="10">
        <f>VLOOKUP(C1438,away!$B$2:$E$405,4,FALSE)</f>
        <v>1.6</v>
      </c>
      <c r="H1438" s="10">
        <f>VLOOKUP(A1438,away!$A$2:$E$405,3,FALSE)</f>
        <v>1.1147540983606601</v>
      </c>
      <c r="I1438" s="10">
        <f>VLOOKUP(C1438,away!$B$2:$E$405,3,FALSE)</f>
        <v>0.53</v>
      </c>
      <c r="J1438" s="10">
        <f>VLOOKUP(B1438,home!$B$2:$E$405,4,FALSE)</f>
        <v>1.79</v>
      </c>
      <c r="K1438" s="12">
        <f t="shared" si="1736"/>
        <v>2.7971147540983599</v>
      </c>
      <c r="L1438" s="12">
        <f t="shared" si="1737"/>
        <v>1.0575672131147582</v>
      </c>
      <c r="M1438" s="13">
        <f t="shared" si="1738"/>
        <v>2.1180338281099605E-2</v>
      </c>
      <c r="N1438" s="13">
        <f t="shared" si="1739"/>
        <v>5.9243836702857988E-2</v>
      </c>
      <c r="O1438" s="13">
        <f t="shared" si="1740"/>
        <v>2.2399631328770334E-2</v>
      </c>
      <c r="P1438" s="13">
        <f t="shared" si="1741"/>
        <v>6.2654339276067339E-2</v>
      </c>
      <c r="Q1438" s="13">
        <f t="shared" si="1742"/>
        <v>8.285590486547903E-2</v>
      </c>
      <c r="R1438" s="13">
        <f t="shared" si="1743"/>
        <v>1.1844557839582836E-2</v>
      </c>
      <c r="S1438" s="13">
        <f t="shared" si="1744"/>
        <v>4.6335027538530374E-2</v>
      </c>
      <c r="T1438" s="13">
        <f t="shared" si="1745"/>
        <v>8.7625688398686188E-2</v>
      </c>
      <c r="U1438" s="13">
        <f t="shared" si="1746"/>
        <v>3.3130587488868539E-2</v>
      </c>
      <c r="V1438" s="13">
        <f t="shared" si="1747"/>
        <v>1.5229483627881617E-2</v>
      </c>
      <c r="W1438" s="13">
        <f t="shared" si="1748"/>
        <v>7.725249132113382E-2</v>
      </c>
      <c r="X1438" s="13">
        <f t="shared" si="1749"/>
        <v>8.1699701952663531E-2</v>
      </c>
      <c r="Y1438" s="13">
        <f t="shared" si="1750"/>
        <v>4.320146305319237E-2</v>
      </c>
      <c r="Z1438" s="13">
        <f t="shared" si="1751"/>
        <v>4.1754720083280608E-3</v>
      </c>
      <c r="AA1438" s="13">
        <f t="shared" si="1752"/>
        <v>1.1679274359819126E-2</v>
      </c>
      <c r="AB1438" s="13">
        <f t="shared" si="1753"/>
        <v>1.6334135314506382E-2</v>
      </c>
      <c r="AC1438" s="13">
        <f t="shared" si="1754"/>
        <v>2.8156810503827262E-3</v>
      </c>
      <c r="AD1438" s="13">
        <f t="shared" si="1755"/>
        <v>5.4021020816299725E-2</v>
      </c>
      <c r="AE1438" s="13">
        <f t="shared" si="1756"/>
        <v>5.7130860434308435E-2</v>
      </c>
      <c r="AF1438" s="13">
        <f t="shared" si="1757"/>
        <v>3.0209862426179887E-2</v>
      </c>
      <c r="AG1438" s="13">
        <f t="shared" si="1758"/>
        <v>1.0649653338211771E-2</v>
      </c>
      <c r="AH1438" s="13">
        <f t="shared" si="1759"/>
        <v>1.1039605738215473E-3</v>
      </c>
      <c r="AI1438" s="13">
        <f t="shared" si="1760"/>
        <v>3.0879044089791412E-3</v>
      </c>
      <c r="AJ1438" s="13">
        <f t="shared" si="1761"/>
        <v>4.3186114908004671E-3</v>
      </c>
      <c r="AK1438" s="13">
        <f t="shared" si="1762"/>
        <v>4.0265506393788999E-3</v>
      </c>
      <c r="AL1438" s="13">
        <f t="shared" si="1763"/>
        <v>3.3316679551109469E-4</v>
      </c>
      <c r="AM1438" s="13">
        <f t="shared" si="1764"/>
        <v>3.0220598871345317E-2</v>
      </c>
      <c r="AN1438" s="13">
        <f t="shared" si="1765"/>
        <v>3.1960314527027668E-2</v>
      </c>
      <c r="AO1438" s="13">
        <f t="shared" si="1766"/>
        <v>1.6900090382309888E-2</v>
      </c>
      <c r="AP1438" s="13">
        <f t="shared" si="1767"/>
        <v>5.9576604956689989E-3</v>
      </c>
      <c r="AQ1438" s="13">
        <f t="shared" si="1768"/>
        <v>1.5751566017721381E-3</v>
      </c>
      <c r="AR1438" s="13">
        <f t="shared" si="1769"/>
        <v>2.3350250148900469E-4</v>
      </c>
      <c r="AS1438" s="13">
        <f t="shared" si="1770"/>
        <v>6.531332920337691E-4</v>
      </c>
      <c r="AT1438" s="13">
        <f t="shared" si="1771"/>
        <v>9.1344438377024444E-4</v>
      </c>
      <c r="AU1438" s="13">
        <f t="shared" si="1772"/>
        <v>8.5166958763067838E-4</v>
      </c>
      <c r="AV1438" s="13">
        <f t="shared" si="1773"/>
        <v>5.9555439229465909E-4</v>
      </c>
      <c r="AW1438" s="13">
        <f t="shared" si="1774"/>
        <v>2.7376471576339813E-5</v>
      </c>
      <c r="AX1438" s="13">
        <f t="shared" si="1775"/>
        <v>1.4088413830121372E-2</v>
      </c>
      <c r="AY1438" s="13">
        <f t="shared" si="1776"/>
        <v>1.4899444551528874E-2</v>
      </c>
      <c r="AZ1438" s="13">
        <f t="shared" si="1777"/>
        <v>7.8785820256591296E-3</v>
      </c>
      <c r="BA1438" s="13">
        <f t="shared" si="1778"/>
        <v>2.7773766787241179E-3</v>
      </c>
      <c r="BB1438" s="13">
        <f t="shared" si="1779"/>
        <v>7.3431562847204711E-4</v>
      </c>
      <c r="BC1438" s="13">
        <f t="shared" si="1780"/>
        <v>1.5531762654995903E-4</v>
      </c>
      <c r="BD1438" s="13">
        <f t="shared" si="1781"/>
        <v>4.1157431625841872E-5</v>
      </c>
      <c r="BE1438" s="13">
        <f t="shared" si="1782"/>
        <v>1.1512205924143673E-4</v>
      </c>
      <c r="BF1438" s="13">
        <f t="shared" si="1783"/>
        <v>1.6100480521320413E-4</v>
      </c>
      <c r="BG1438" s="13">
        <f t="shared" si="1784"/>
        <v>1.501163053808619E-4</v>
      </c>
      <c r="BH1438" s="13">
        <f t="shared" si="1785"/>
        <v>1.0497313315288596E-4</v>
      </c>
      <c r="BI1438" s="13">
        <f t="shared" si="1786"/>
        <v>5.8724379905173796E-5</v>
      </c>
      <c r="BJ1438" s="14">
        <f t="shared" si="1787"/>
        <v>0.71103775452819229</v>
      </c>
      <c r="BK1438" s="14">
        <f t="shared" si="1788"/>
        <v>0.1634474811210016</v>
      </c>
      <c r="BL1438" s="14">
        <f t="shared" si="1789"/>
        <v>0.11180361571626506</v>
      </c>
      <c r="BM1438" s="14">
        <f t="shared" si="1790"/>
        <v>0.71541364699997745</v>
      </c>
      <c r="BN1438" s="14">
        <f t="shared" si="1791"/>
        <v>0.26017860829385714</v>
      </c>
    </row>
    <row r="1439" spans="1:66" x14ac:dyDescent="0.25">
      <c r="A1439" t="s">
        <v>28</v>
      </c>
      <c r="B1439" t="s">
        <v>189</v>
      </c>
      <c r="C1439" t="s">
        <v>31</v>
      </c>
      <c r="D1439" s="7" t="s">
        <v>510</v>
      </c>
      <c r="E1439" s="10">
        <f>VLOOKUP(A1439,home!$A$2:$E$405,3,FALSE)</f>
        <v>1.4098360655737701</v>
      </c>
      <c r="F1439" s="10">
        <f>VLOOKUP(B1439,home!$B$2:$E$405,3,FALSE)</f>
        <v>0.89</v>
      </c>
      <c r="G1439" s="10">
        <f>VLOOKUP(C1439,away!$B$2:$E$405,4,FALSE)</f>
        <v>0.35</v>
      </c>
      <c r="H1439" s="10">
        <f>VLOOKUP(A1439,away!$A$2:$E$405,3,FALSE)</f>
        <v>1.1147540983606601</v>
      </c>
      <c r="I1439" s="10">
        <f>VLOOKUP(C1439,away!$B$2:$E$405,3,FALSE)</f>
        <v>2.13</v>
      </c>
      <c r="J1439" s="10">
        <f>VLOOKUP(B1439,home!$B$2:$E$405,4,FALSE)</f>
        <v>0.9</v>
      </c>
      <c r="K1439" s="12">
        <f t="shared" si="1736"/>
        <v>0.43916393442622931</v>
      </c>
      <c r="L1439" s="12">
        <f t="shared" si="1737"/>
        <v>2.1369836065573855</v>
      </c>
      <c r="M1439" s="13">
        <f t="shared" si="1738"/>
        <v>7.6066483288308187E-2</v>
      </c>
      <c r="N1439" s="13">
        <f t="shared" si="1739"/>
        <v>3.3405656078860438E-2</v>
      </c>
      <c r="O1439" s="13">
        <f t="shared" si="1740"/>
        <v>0.16255282779558591</v>
      </c>
      <c r="P1439" s="13">
        <f t="shared" si="1741"/>
        <v>7.1387339406818823E-2</v>
      </c>
      <c r="Q1439" s="13">
        <f t="shared" si="1742"/>
        <v>7.3352796778409172E-3</v>
      </c>
      <c r="R1439" s="13">
        <f t="shared" si="1743"/>
        <v>0.17368636409935645</v>
      </c>
      <c r="S1439" s="13">
        <f t="shared" si="1744"/>
        <v>1.6749006945243044E-2</v>
      </c>
      <c r="T1439" s="13">
        <f t="shared" si="1745"/>
        <v>1.5675372421059579E-2</v>
      </c>
      <c r="U1439" s="13">
        <f t="shared" si="1746"/>
        <v>7.627678701405996E-2</v>
      </c>
      <c r="V1439" s="13">
        <f t="shared" si="1747"/>
        <v>1.7465234092880423E-3</v>
      </c>
      <c r="W1439" s="13">
        <f t="shared" si="1748"/>
        <v>1.0737967611457934E-3</v>
      </c>
      <c r="X1439" s="13">
        <f t="shared" si="1749"/>
        <v>2.2946860753429769E-3</v>
      </c>
      <c r="Y1439" s="13">
        <f t="shared" si="1750"/>
        <v>2.4518532626017246E-3</v>
      </c>
      <c r="Z1439" s="13">
        <f t="shared" si="1751"/>
        <v>0.12372163758762736</v>
      </c>
      <c r="AA1439" s="13">
        <f t="shared" si="1752"/>
        <v>5.4334081136638478E-2</v>
      </c>
      <c r="AB1439" s="13">
        <f t="shared" si="1753"/>
        <v>1.1930784422700061E-2</v>
      </c>
      <c r="AC1439" s="13">
        <f t="shared" si="1754"/>
        <v>1.0244299954047875E-4</v>
      </c>
      <c r="AD1439" s="13">
        <f t="shared" si="1755"/>
        <v>1.1789320259973217E-4</v>
      </c>
      <c r="AE1439" s="13">
        <f t="shared" si="1756"/>
        <v>2.5193584128017617E-4</v>
      </c>
      <c r="AF1439" s="13">
        <f t="shared" si="1757"/>
        <v>2.6919138135999003E-4</v>
      </c>
      <c r="AG1439" s="13">
        <f t="shared" si="1758"/>
        <v>1.9175252299761207E-4</v>
      </c>
      <c r="AH1439" s="13">
        <f t="shared" si="1759"/>
        <v>6.6097777825298409E-2</v>
      </c>
      <c r="AI1439" s="13">
        <f t="shared" si="1760"/>
        <v>2.9027760166588822E-2</v>
      </c>
      <c r="AJ1439" s="13">
        <f t="shared" si="1761"/>
        <v>6.3739726811700616E-3</v>
      </c>
      <c r="AK1439" s="13">
        <f t="shared" si="1762"/>
        <v>9.3307297352931528E-4</v>
      </c>
      <c r="AL1439" s="13">
        <f t="shared" si="1763"/>
        <v>3.8456533610633276E-6</v>
      </c>
      <c r="AM1439" s="13">
        <f t="shared" si="1764"/>
        <v>1.0354888539161388E-5</v>
      </c>
      <c r="AN1439" s="13">
        <f t="shared" si="1765"/>
        <v>2.2128227055916839E-5</v>
      </c>
      <c r="AO1439" s="13">
        <f t="shared" si="1766"/>
        <v>2.3643829230336947E-5</v>
      </c>
      <c r="AP1439" s="13">
        <f t="shared" si="1767"/>
        <v>1.6842158487157465E-5</v>
      </c>
      <c r="AQ1439" s="13">
        <f t="shared" si="1768"/>
        <v>8.9978541465242094E-6</v>
      </c>
      <c r="AR1439" s="13">
        <f t="shared" si="1769"/>
        <v>2.8249973528507014E-2</v>
      </c>
      <c r="AS1439" s="13">
        <f t="shared" si="1770"/>
        <v>1.2406369522215965E-2</v>
      </c>
      <c r="AT1439" s="13">
        <f t="shared" si="1771"/>
        <v>2.724215025661011E-3</v>
      </c>
      <c r="AU1439" s="13">
        <f t="shared" si="1772"/>
        <v>3.9879232963078022E-4</v>
      </c>
      <c r="AV1439" s="13">
        <f t="shared" si="1773"/>
        <v>4.3783802124913797E-5</v>
      </c>
      <c r="AW1439" s="13">
        <f t="shared" si="1774"/>
        <v>1.0025256483955191E-7</v>
      </c>
      <c r="AX1439" s="13">
        <f t="shared" si="1775"/>
        <v>7.5791559856719732E-7</v>
      </c>
      <c r="AY1439" s="13">
        <f t="shared" si="1776"/>
        <v>1.6196532092922286E-6</v>
      </c>
      <c r="AZ1439" s="13">
        <f t="shared" si="1777"/>
        <v>1.7305861782827761E-6</v>
      </c>
      <c r="BA1439" s="13">
        <f t="shared" si="1778"/>
        <v>1.2327447642416967E-6</v>
      </c>
      <c r="BB1439" s="13">
        <f t="shared" si="1779"/>
        <v>6.585888380634886E-7</v>
      </c>
      <c r="BC1439" s="13">
        <f t="shared" si="1780"/>
        <v>2.814787100806705E-7</v>
      </c>
      <c r="BD1439" s="13">
        <f t="shared" si="1781"/>
        <v>1.0061621719349921E-2</v>
      </c>
      <c r="BE1439" s="13">
        <f t="shared" si="1782"/>
        <v>4.4187013809781125E-3</v>
      </c>
      <c r="BF1439" s="13">
        <f t="shared" si="1783"/>
        <v>9.7026714176248036E-4</v>
      </c>
      <c r="BG1439" s="13">
        <f t="shared" si="1784"/>
        <v>1.4203544514030094E-4</v>
      </c>
      <c r="BH1439" s="13">
        <f t="shared" si="1785"/>
        <v>1.5594211228948852E-5</v>
      </c>
      <c r="BI1439" s="13">
        <f t="shared" si="1786"/>
        <v>1.3696830315157725E-6</v>
      </c>
      <c r="BJ1439" s="14">
        <f t="shared" si="1787"/>
        <v>6.3155665149846538E-2</v>
      </c>
      <c r="BK1439" s="14">
        <f t="shared" si="1788"/>
        <v>0.16605726135576895</v>
      </c>
      <c r="BL1439" s="14">
        <f t="shared" si="1789"/>
        <v>0.64064615190455843</v>
      </c>
      <c r="BM1439" s="14">
        <f t="shared" si="1790"/>
        <v>0.46914524625038623</v>
      </c>
      <c r="BN1439" s="14">
        <f t="shared" si="1791"/>
        <v>0.52443395034677076</v>
      </c>
    </row>
    <row r="1440" spans="1:66" x14ac:dyDescent="0.25">
      <c r="A1440" t="s">
        <v>28</v>
      </c>
      <c r="B1440" t="s">
        <v>190</v>
      </c>
      <c r="C1440" t="s">
        <v>277</v>
      </c>
      <c r="D1440" s="7" t="s">
        <v>510</v>
      </c>
      <c r="E1440" s="10">
        <f>VLOOKUP(A1440,home!$A$2:$E$405,3,FALSE)</f>
        <v>1.4098360655737701</v>
      </c>
      <c r="F1440" s="10">
        <f>VLOOKUP(B1440,home!$B$2:$E$405,3,FALSE)</f>
        <v>1.24</v>
      </c>
      <c r="G1440" s="10">
        <f>VLOOKUP(C1440,away!$B$2:$E$405,4,FALSE)</f>
        <v>1.6</v>
      </c>
      <c r="H1440" s="10">
        <f>VLOOKUP(A1440,away!$A$2:$E$405,3,FALSE)</f>
        <v>1.1147540983606601</v>
      </c>
      <c r="I1440" s="10">
        <f>VLOOKUP(C1440,away!$B$2:$E$405,3,FALSE)</f>
        <v>0.89</v>
      </c>
      <c r="J1440" s="10">
        <f>VLOOKUP(B1440,home!$B$2:$E$405,4,FALSE)</f>
        <v>1.57</v>
      </c>
      <c r="K1440" s="12">
        <f t="shared" si="1736"/>
        <v>2.7971147540983599</v>
      </c>
      <c r="L1440" s="12">
        <f t="shared" si="1737"/>
        <v>1.5576459016393505</v>
      </c>
      <c r="M1440" s="13">
        <f t="shared" si="1738"/>
        <v>1.2845513716280116E-2</v>
      </c>
      <c r="N1440" s="13">
        <f t="shared" si="1739"/>
        <v>3.5930375939779956E-2</v>
      </c>
      <c r="O1440" s="13">
        <f t="shared" si="1740"/>
        <v>2.0008761794615786E-2</v>
      </c>
      <c r="P1440" s="13">
        <f t="shared" si="1741"/>
        <v>5.5966802826959379E-2</v>
      </c>
      <c r="Q1440" s="13">
        <f t="shared" si="1742"/>
        <v>5.0250692330729638E-2</v>
      </c>
      <c r="R1440" s="13">
        <f t="shared" si="1743"/>
        <v>1.5583282903130651E-2</v>
      </c>
      <c r="S1440" s="13">
        <f t="shared" si="1744"/>
        <v>6.0960641354147742E-2</v>
      </c>
      <c r="T1440" s="13">
        <f t="shared" si="1745"/>
        <v>7.8272784963500971E-2</v>
      </c>
      <c r="U1440" s="13">
        <f t="shared" si="1746"/>
        <v>4.3588230525635457E-2</v>
      </c>
      <c r="V1440" s="13">
        <f t="shared" si="1747"/>
        <v>2.9511143563673983E-2</v>
      </c>
      <c r="W1440" s="13">
        <f t="shared" si="1748"/>
        <v>4.6852317640647054E-2</v>
      </c>
      <c r="X1440" s="13">
        <f t="shared" si="1749"/>
        <v>7.2979320555258922E-2</v>
      </c>
      <c r="Y1440" s="13">
        <f t="shared" si="1750"/>
        <v>5.6837969783661749E-2</v>
      </c>
      <c r="Z1440" s="13">
        <f t="shared" si="1751"/>
        <v>8.0910789160493369E-3</v>
      </c>
      <c r="AA1440" s="13">
        <f t="shared" si="1752"/>
        <v>2.2631676212655761E-2</v>
      </c>
      <c r="AB1440" s="13">
        <f t="shared" si="1753"/>
        <v>3.1651697722198169E-2</v>
      </c>
      <c r="AC1440" s="13">
        <f t="shared" si="1754"/>
        <v>8.0360952737383341E-3</v>
      </c>
      <c r="AD1440" s="13">
        <f t="shared" si="1755"/>
        <v>3.276282723408918E-2</v>
      </c>
      <c r="AE1440" s="13">
        <f t="shared" si="1756"/>
        <v>5.1032883567297113E-2</v>
      </c>
      <c r="AF1440" s="13">
        <f t="shared" si="1757"/>
        <v>3.974558096871926E-2</v>
      </c>
      <c r="AG1440" s="13">
        <f t="shared" si="1758"/>
        <v>2.0636513768066835E-2</v>
      </c>
      <c r="AH1440" s="13">
        <f t="shared" si="1759"/>
        <v>3.1507589783562021E-3</v>
      </c>
      <c r="AI1440" s="13">
        <f t="shared" si="1760"/>
        <v>8.8130344249680061E-3</v>
      </c>
      <c r="AJ1440" s="13">
        <f t="shared" si="1761"/>
        <v>1.2325534309227388E-2</v>
      </c>
      <c r="AK1440" s="13">
        <f t="shared" si="1762"/>
        <v>1.1491977956161819E-2</v>
      </c>
      <c r="AL1440" s="13">
        <f t="shared" si="1763"/>
        <v>1.4005031472239663E-3</v>
      </c>
      <c r="AM1440" s="13">
        <f t="shared" si="1764"/>
        <v>1.8328277488489281E-2</v>
      </c>
      <c r="AN1440" s="13">
        <f t="shared" si="1765"/>
        <v>2.8548966314054097E-2</v>
      </c>
      <c r="AO1440" s="13">
        <f t="shared" si="1766"/>
        <v>2.2234590187563123E-2</v>
      </c>
      <c r="AP1440" s="13">
        <f t="shared" si="1767"/>
        <v>1.1544539426762737E-2</v>
      </c>
      <c r="AQ1440" s="13">
        <f t="shared" si="1768"/>
        <v>4.4955761311027184E-3</v>
      </c>
      <c r="AR1440" s="13">
        <f t="shared" si="1769"/>
        <v>9.8155336193798438E-4</v>
      </c>
      <c r="AS1440" s="13">
        <f t="shared" si="1770"/>
        <v>2.7455173906115828E-3</v>
      </c>
      <c r="AT1440" s="13">
        <f t="shared" si="1771"/>
        <v>3.8397636004566457E-3</v>
      </c>
      <c r="AU1440" s="13">
        <f t="shared" si="1772"/>
        <v>3.5800864730290405E-3</v>
      </c>
      <c r="AV1440" s="13">
        <f t="shared" si="1773"/>
        <v>2.5034781736643723E-3</v>
      </c>
      <c r="AW1440" s="13">
        <f t="shared" si="1774"/>
        <v>1.694964509928488E-4</v>
      </c>
      <c r="AX1440" s="13">
        <f t="shared" si="1775"/>
        <v>8.5443825633770339E-3</v>
      </c>
      <c r="AY1440" s="13">
        <f t="shared" si="1776"/>
        <v>1.3309122481882965E-2</v>
      </c>
      <c r="AZ1440" s="13">
        <f t="shared" si="1777"/>
        <v>1.0365450044160573E-2</v>
      </c>
      <c r="BA1440" s="13">
        <f t="shared" si="1778"/>
        <v>5.3819002599780454E-3</v>
      </c>
      <c r="BB1440" s="13">
        <f t="shared" si="1779"/>
        <v>2.0957737207466394E-3</v>
      </c>
      <c r="BC1440" s="13">
        <f t="shared" si="1780"/>
        <v>6.5289466937689061E-4</v>
      </c>
      <c r="BD1440" s="13">
        <f t="shared" si="1781"/>
        <v>2.5481876191050466E-4</v>
      </c>
      <c r="BE1440" s="13">
        <f t="shared" si="1782"/>
        <v>7.1275731856094949E-4</v>
      </c>
      <c r="BF1440" s="13">
        <f t="shared" si="1783"/>
        <v>9.9683200591920871E-4</v>
      </c>
      <c r="BG1440" s="13">
        <f t="shared" si="1784"/>
        <v>9.2941783703802731E-4</v>
      </c>
      <c r="BH1440" s="13">
        <f t="shared" si="1785"/>
        <v>6.4992208617531281E-4</v>
      </c>
      <c r="BI1440" s="13">
        <f t="shared" si="1786"/>
        <v>3.635813312510706E-4</v>
      </c>
      <c r="BJ1440" s="14">
        <f t="shared" si="1787"/>
        <v>0.61080274003924495</v>
      </c>
      <c r="BK1440" s="14">
        <f t="shared" si="1788"/>
        <v>0.18202982236390647</v>
      </c>
      <c r="BL1440" s="14">
        <f t="shared" si="1789"/>
        <v>0.18680268316750395</v>
      </c>
      <c r="BM1440" s="14">
        <f t="shared" si="1790"/>
        <v>0.78400126894431876</v>
      </c>
      <c r="BN1440" s="14">
        <f t="shared" si="1791"/>
        <v>0.19058542951149554</v>
      </c>
    </row>
    <row r="1441" spans="1:66" x14ac:dyDescent="0.25">
      <c r="A1441" t="s">
        <v>192</v>
      </c>
      <c r="B1441" t="s">
        <v>205</v>
      </c>
      <c r="C1441" t="s">
        <v>281</v>
      </c>
      <c r="D1441" s="7" t="s">
        <v>510</v>
      </c>
      <c r="E1441" s="10">
        <f>VLOOKUP(A1441,home!$A$2:$E$405,3,FALSE)</f>
        <v>1.52380952380952</v>
      </c>
      <c r="F1441" s="10">
        <f>VLOOKUP(B1441,home!$B$2:$E$405,3,FALSE)</f>
        <v>0.66</v>
      </c>
      <c r="G1441" s="10">
        <f>VLOOKUP(C1441,away!$B$2:$E$405,4,FALSE)</f>
        <v>0.66</v>
      </c>
      <c r="H1441" s="10">
        <f>VLOOKUP(A1441,away!$A$2:$E$405,3,FALSE)</f>
        <v>0.88095238095238104</v>
      </c>
      <c r="I1441" s="10">
        <f>VLOOKUP(C1441,away!$B$2:$E$405,3,FALSE)</f>
        <v>1.1499999999999999</v>
      </c>
      <c r="J1441" s="10">
        <f>VLOOKUP(B1441,home!$B$2:$E$405,4,FALSE)</f>
        <v>1.42</v>
      </c>
      <c r="K1441" s="12">
        <f t="shared" si="1736"/>
        <v>0.6637714285714269</v>
      </c>
      <c r="L1441" s="12">
        <f t="shared" si="1737"/>
        <v>1.438595238095238</v>
      </c>
      <c r="M1441" s="13">
        <f t="shared" si="1738"/>
        <v>0.12216695738176087</v>
      </c>
      <c r="N1441" s="13">
        <f t="shared" si="1739"/>
        <v>8.1090935825516047E-2</v>
      </c>
      <c r="O1441" s="13">
        <f t="shared" si="1740"/>
        <v>0.17574880314198507</v>
      </c>
      <c r="P1441" s="13">
        <f t="shared" si="1741"/>
        <v>0.11665703413127393</v>
      </c>
      <c r="Q1441" s="13">
        <f t="shared" si="1742"/>
        <v>2.6912923158548339E-2</v>
      </c>
      <c r="R1441" s="13">
        <f t="shared" si="1743"/>
        <v>0.12641569565049859</v>
      </c>
      <c r="S1441" s="13">
        <f t="shared" si="1744"/>
        <v>2.7848904286325804E-2</v>
      </c>
      <c r="T1441" s="13">
        <f t="shared" si="1745"/>
        <v>3.87168030991107E-2</v>
      </c>
      <c r="U1441" s="13">
        <f t="shared" si="1746"/>
        <v>8.3911126895782173E-2</v>
      </c>
      <c r="V1441" s="13">
        <f t="shared" si="1747"/>
        <v>2.9547638443823973E-3</v>
      </c>
      <c r="W1441" s="13">
        <f t="shared" si="1748"/>
        <v>5.9546764839942248E-3</v>
      </c>
      <c r="X1441" s="13">
        <f t="shared" si="1749"/>
        <v>8.5663692342717868E-3</v>
      </c>
      <c r="Y1441" s="13">
        <f t="shared" si="1750"/>
        <v>6.1617689940944723E-3</v>
      </c>
      <c r="Z1441" s="13">
        <f t="shared" si="1751"/>
        <v>6.0620339261101379E-2</v>
      </c>
      <c r="AA1441" s="13">
        <f t="shared" si="1752"/>
        <v>4.0238049191825824E-2</v>
      </c>
      <c r="AB1441" s="13">
        <f t="shared" si="1753"/>
        <v>1.3354433697492788E-2</v>
      </c>
      <c r="AC1441" s="13">
        <f t="shared" si="1754"/>
        <v>1.7634370722622729E-4</v>
      </c>
      <c r="AD1441" s="13">
        <f t="shared" si="1755"/>
        <v>9.8813602911538168E-4</v>
      </c>
      <c r="AE1441" s="13">
        <f t="shared" si="1756"/>
        <v>1.4215277860757255E-3</v>
      </c>
      <c r="AF1441" s="13">
        <f t="shared" si="1757"/>
        <v>1.0225015519343026E-3</v>
      </c>
      <c r="AG1441" s="13">
        <f t="shared" si="1758"/>
        <v>4.9032195451922608E-4</v>
      </c>
      <c r="AH1441" s="13">
        <f t="shared" si="1759"/>
        <v>2.1802032848184581E-2</v>
      </c>
      <c r="AI1441" s="13">
        <f t="shared" si="1760"/>
        <v>1.4471566489400654E-2</v>
      </c>
      <c r="AJ1441" s="13">
        <f t="shared" si="1761"/>
        <v>4.8029061811679305E-3</v>
      </c>
      <c r="AK1441" s="13">
        <f t="shared" si="1762"/>
        <v>1.0626772990561249E-3</v>
      </c>
      <c r="AL1441" s="13">
        <f t="shared" si="1763"/>
        <v>6.7356130703789309E-6</v>
      </c>
      <c r="AM1441" s="13">
        <f t="shared" si="1764"/>
        <v>1.3117929273376283E-4</v>
      </c>
      <c r="AN1441" s="13">
        <f t="shared" si="1765"/>
        <v>1.8871390586349247E-4</v>
      </c>
      <c r="AO1441" s="13">
        <f t="shared" si="1766"/>
        <v>1.3574146316878668E-4</v>
      </c>
      <c r="AP1441" s="13">
        <f t="shared" si="1767"/>
        <v>6.5092340842232211E-5</v>
      </c>
      <c r="AQ1441" s="13">
        <f t="shared" si="1768"/>
        <v>2.3410382893026876E-5</v>
      </c>
      <c r="AR1441" s="13">
        <f t="shared" si="1769"/>
        <v>6.272860127238853E-3</v>
      </c>
      <c r="AS1441" s="13">
        <f t="shared" si="1770"/>
        <v>4.1637453278860759E-3</v>
      </c>
      <c r="AT1441" s="13">
        <f t="shared" si="1771"/>
        <v>1.3818875922492725E-3</v>
      </c>
      <c r="AU1441" s="13">
        <f t="shared" si="1772"/>
        <v>3.0575250041080975E-4</v>
      </c>
      <c r="AV1441" s="13">
        <f t="shared" si="1773"/>
        <v>5.0737443496742225E-5</v>
      </c>
      <c r="AW1441" s="13">
        <f t="shared" si="1774"/>
        <v>1.7866184038591948E-7</v>
      </c>
      <c r="AX1441" s="13">
        <f t="shared" si="1775"/>
        <v>1.4512177756146522E-5</v>
      </c>
      <c r="AY1441" s="13">
        <f t="shared" si="1776"/>
        <v>2.0877149814384023E-5</v>
      </c>
      <c r="AZ1441" s="13">
        <f t="shared" si="1777"/>
        <v>1.5016884153986871E-5</v>
      </c>
      <c r="BA1441" s="13">
        <f t="shared" si="1778"/>
        <v>7.2010726783177828E-6</v>
      </c>
      <c r="BB1441" s="13">
        <f t="shared" si="1779"/>
        <v>2.5898572160514231E-6</v>
      </c>
      <c r="BC1441" s="13">
        <f t="shared" si="1780"/>
        <v>7.4515125167163271E-7</v>
      </c>
      <c r="BD1441" s="13">
        <f t="shared" si="1781"/>
        <v>1.5040177847138836E-3</v>
      </c>
      <c r="BE1441" s="13">
        <f t="shared" si="1782"/>
        <v>9.9832403355636741E-4</v>
      </c>
      <c r="BF1441" s="13">
        <f t="shared" si="1783"/>
        <v>3.3132948496544952E-4</v>
      </c>
      <c r="BG1441" s="13">
        <f t="shared" si="1784"/>
        <v>7.330901518778385E-5</v>
      </c>
      <c r="BH1441" s="13">
        <f t="shared" si="1785"/>
        <v>1.2165107434589926E-5</v>
      </c>
      <c r="BI1441" s="13">
        <f t="shared" si="1786"/>
        <v>1.614970148116529E-6</v>
      </c>
      <c r="BJ1441" s="14">
        <f t="shared" si="1787"/>
        <v>0.17193104379555207</v>
      </c>
      <c r="BK1441" s="14">
        <f t="shared" si="1788"/>
        <v>0.26983161611385398</v>
      </c>
      <c r="BL1441" s="14">
        <f t="shared" si="1789"/>
        <v>0.49690303478268172</v>
      </c>
      <c r="BM1441" s="14">
        <f t="shared" si="1790"/>
        <v>0.35027298617563235</v>
      </c>
      <c r="BN1441" s="14">
        <f t="shared" si="1791"/>
        <v>0.64899234928958283</v>
      </c>
    </row>
    <row r="1442" spans="1:66" x14ac:dyDescent="0.25">
      <c r="A1442" t="s">
        <v>192</v>
      </c>
      <c r="B1442" t="s">
        <v>204</v>
      </c>
      <c r="C1442" t="s">
        <v>194</v>
      </c>
      <c r="D1442" s="7" t="s">
        <v>510</v>
      </c>
      <c r="E1442" s="10">
        <f>VLOOKUP(A1442,home!$A$2:$E$405,3,FALSE)</f>
        <v>1.52380952380952</v>
      </c>
      <c r="F1442" s="10">
        <f>VLOOKUP(B1442,home!$B$2:$E$405,3,FALSE)</f>
        <v>0.98</v>
      </c>
      <c r="G1442" s="10">
        <f>VLOOKUP(C1442,away!$B$2:$E$405,4,FALSE)</f>
        <v>1.31</v>
      </c>
      <c r="H1442" s="10">
        <f>VLOOKUP(A1442,away!$A$2:$E$405,3,FALSE)</f>
        <v>0.88095238095238104</v>
      </c>
      <c r="I1442" s="10">
        <f>VLOOKUP(C1442,away!$B$2:$E$405,3,FALSE)</f>
        <v>0</v>
      </c>
      <c r="J1442" s="10">
        <f>VLOOKUP(B1442,home!$B$2:$E$405,4,FALSE)</f>
        <v>0.56999999999999995</v>
      </c>
      <c r="K1442" s="12">
        <f t="shared" si="1736"/>
        <v>1.9562666666666619</v>
      </c>
      <c r="L1442" s="12">
        <f t="shared" si="1737"/>
        <v>0</v>
      </c>
      <c r="M1442" s="13">
        <f t="shared" si="1738"/>
        <v>0.14138527520855623</v>
      </c>
      <c r="N1442" s="13">
        <f t="shared" si="1739"/>
        <v>0.27658730104799095</v>
      </c>
      <c r="O1442" s="13">
        <f t="shared" si="1740"/>
        <v>0</v>
      </c>
      <c r="P1442" s="13">
        <f t="shared" si="1741"/>
        <v>0</v>
      </c>
      <c r="Q1442" s="13">
        <f t="shared" si="1742"/>
        <v>0.27053925873174089</v>
      </c>
      <c r="R1442" s="13">
        <f t="shared" si="1743"/>
        <v>0</v>
      </c>
      <c r="S1442" s="13">
        <f t="shared" si="1744"/>
        <v>0</v>
      </c>
      <c r="T1442" s="13">
        <f t="shared" si="1745"/>
        <v>0</v>
      </c>
      <c r="U1442" s="13">
        <f t="shared" si="1746"/>
        <v>0</v>
      </c>
      <c r="V1442" s="13">
        <f t="shared" si="1747"/>
        <v>0</v>
      </c>
      <c r="W1442" s="13">
        <f t="shared" si="1748"/>
        <v>0.17641564462720419</v>
      </c>
      <c r="X1442" s="13">
        <f t="shared" si="1749"/>
        <v>0</v>
      </c>
      <c r="Y1442" s="13">
        <f t="shared" si="1750"/>
        <v>0</v>
      </c>
      <c r="Z1442" s="13">
        <f t="shared" si="1751"/>
        <v>0</v>
      </c>
      <c r="AA1442" s="13">
        <f t="shared" si="1752"/>
        <v>0</v>
      </c>
      <c r="AB1442" s="13">
        <f t="shared" si="1753"/>
        <v>0</v>
      </c>
      <c r="AC1442" s="13">
        <f t="shared" si="1754"/>
        <v>0</v>
      </c>
      <c r="AD1442" s="13">
        <f t="shared" si="1755"/>
        <v>8.6279011265677802E-2</v>
      </c>
      <c r="AE1442" s="13">
        <f t="shared" si="1756"/>
        <v>0</v>
      </c>
      <c r="AF1442" s="13">
        <f t="shared" si="1757"/>
        <v>0</v>
      </c>
      <c r="AG1442" s="13">
        <f t="shared" si="1758"/>
        <v>0</v>
      </c>
      <c r="AH1442" s="13">
        <f t="shared" si="1759"/>
        <v>0</v>
      </c>
      <c r="AI1442" s="13">
        <f t="shared" si="1760"/>
        <v>0</v>
      </c>
      <c r="AJ1442" s="13">
        <f t="shared" si="1761"/>
        <v>0</v>
      </c>
      <c r="AK1442" s="13">
        <f t="shared" si="1762"/>
        <v>0</v>
      </c>
      <c r="AL1442" s="13">
        <f t="shared" si="1763"/>
        <v>0</v>
      </c>
      <c r="AM1442" s="13">
        <f t="shared" si="1764"/>
        <v>3.3756950754400564E-2</v>
      </c>
      <c r="AN1442" s="13">
        <f t="shared" si="1765"/>
        <v>0</v>
      </c>
      <c r="AO1442" s="13">
        <f t="shared" si="1766"/>
        <v>0</v>
      </c>
      <c r="AP1442" s="13">
        <f t="shared" si="1767"/>
        <v>0</v>
      </c>
      <c r="AQ1442" s="13">
        <f t="shared" si="1768"/>
        <v>0</v>
      </c>
      <c r="AR1442" s="13">
        <f t="shared" si="1769"/>
        <v>0</v>
      </c>
      <c r="AS1442" s="13">
        <f t="shared" si="1770"/>
        <v>0</v>
      </c>
      <c r="AT1442" s="13">
        <f t="shared" si="1771"/>
        <v>0</v>
      </c>
      <c r="AU1442" s="13">
        <f t="shared" si="1772"/>
        <v>0</v>
      </c>
      <c r="AV1442" s="13">
        <f t="shared" si="1773"/>
        <v>0</v>
      </c>
      <c r="AW1442" s="13">
        <f t="shared" si="1774"/>
        <v>0</v>
      </c>
      <c r="AX1442" s="13">
        <f t="shared" si="1775"/>
        <v>1.1006266254856973E-2</v>
      </c>
      <c r="AY1442" s="13">
        <f t="shared" si="1776"/>
        <v>0</v>
      </c>
      <c r="AZ1442" s="13">
        <f t="shared" si="1777"/>
        <v>0</v>
      </c>
      <c r="BA1442" s="13">
        <f t="shared" si="1778"/>
        <v>0</v>
      </c>
      <c r="BB1442" s="13">
        <f t="shared" si="1779"/>
        <v>0</v>
      </c>
      <c r="BC1442" s="13">
        <f t="shared" si="1780"/>
        <v>0</v>
      </c>
      <c r="BD1442" s="13">
        <f t="shared" si="1781"/>
        <v>0</v>
      </c>
      <c r="BE1442" s="13">
        <f t="shared" si="1782"/>
        <v>0</v>
      </c>
      <c r="BF1442" s="13">
        <f t="shared" si="1783"/>
        <v>0</v>
      </c>
      <c r="BG1442" s="13">
        <f t="shared" si="1784"/>
        <v>0</v>
      </c>
      <c r="BH1442" s="13">
        <f t="shared" si="1785"/>
        <v>0</v>
      </c>
      <c r="BI1442" s="13">
        <f t="shared" si="1786"/>
        <v>0</v>
      </c>
      <c r="BJ1442" s="14">
        <f t="shared" si="1787"/>
        <v>0.85458443268187145</v>
      </c>
      <c r="BK1442" s="14">
        <f t="shared" si="1788"/>
        <v>0.14138527520855623</v>
      </c>
      <c r="BL1442" s="14">
        <f t="shared" si="1789"/>
        <v>0</v>
      </c>
      <c r="BM1442" s="14">
        <f t="shared" si="1790"/>
        <v>0.3074578729021395</v>
      </c>
      <c r="BN1442" s="14">
        <f t="shared" si="1791"/>
        <v>0.68851183498828805</v>
      </c>
    </row>
    <row r="1443" spans="1:66" x14ac:dyDescent="0.25">
      <c r="A1443" t="s">
        <v>192</v>
      </c>
      <c r="B1443" t="s">
        <v>280</v>
      </c>
      <c r="C1443" t="s">
        <v>199</v>
      </c>
      <c r="D1443" s="7" t="s">
        <v>510</v>
      </c>
      <c r="E1443" s="10">
        <f>VLOOKUP(A1443,home!$A$2:$E$405,3,FALSE)</f>
        <v>1.52380952380952</v>
      </c>
      <c r="F1443" s="10">
        <f>VLOOKUP(B1443,home!$B$2:$E$405,3,FALSE)</f>
        <v>1.1499999999999999</v>
      </c>
      <c r="G1443" s="10">
        <f>VLOOKUP(C1443,away!$B$2:$E$405,4,FALSE)</f>
        <v>1.48</v>
      </c>
      <c r="H1443" s="10">
        <f>VLOOKUP(A1443,away!$A$2:$E$405,3,FALSE)</f>
        <v>0.88095238095238104</v>
      </c>
      <c r="I1443" s="10">
        <f>VLOOKUP(C1443,away!$B$2:$E$405,3,FALSE)</f>
        <v>0.33</v>
      </c>
      <c r="J1443" s="10">
        <f>VLOOKUP(B1443,home!$B$2:$E$405,4,FALSE)</f>
        <v>1.1399999999999999</v>
      </c>
      <c r="K1443" s="12">
        <f t="shared" si="1736"/>
        <v>2.5935238095238025</v>
      </c>
      <c r="L1443" s="12">
        <f t="shared" si="1737"/>
        <v>0.33141428571428572</v>
      </c>
      <c r="M1443" s="13">
        <f t="shared" si="1738"/>
        <v>5.3668014115535081E-2</v>
      </c>
      <c r="N1443" s="13">
        <f t="shared" si="1739"/>
        <v>0.13918927241849977</v>
      </c>
      <c r="O1443" s="13">
        <f t="shared" si="1740"/>
        <v>1.7786346563804262E-2</v>
      </c>
      <c r="P1443" s="13">
        <f t="shared" si="1741"/>
        <v>4.6129313297668229E-2</v>
      </c>
      <c r="Q1443" s="13">
        <f t="shared" si="1742"/>
        <v>0.18049534602383691</v>
      </c>
      <c r="R1443" s="13">
        <f t="shared" si="1743"/>
        <v>2.9473246709549646E-3</v>
      </c>
      <c r="S1443" s="13">
        <f t="shared" si="1744"/>
        <v>9.9123918612561025E-3</v>
      </c>
      <c r="T1443" s="13">
        <f t="shared" si="1745"/>
        <v>5.9818736177242746E-2</v>
      </c>
      <c r="U1443" s="13">
        <f t="shared" si="1746"/>
        <v>7.6439567085186079E-3</v>
      </c>
      <c r="V1443" s="13">
        <f t="shared" si="1747"/>
        <v>9.4666739011181643E-4</v>
      </c>
      <c r="W1443" s="13">
        <f t="shared" si="1748"/>
        <v>0.15603965914035281</v>
      </c>
      <c r="X1443" s="13">
        <f t="shared" si="1749"/>
        <v>5.1713772177100638E-2</v>
      </c>
      <c r="Y1443" s="13">
        <f t="shared" si="1750"/>
        <v>8.5693414338325544E-3</v>
      </c>
      <c r="Z1443" s="13">
        <f t="shared" si="1751"/>
        <v>3.2559516686421063E-4</v>
      </c>
      <c r="AA1443" s="13">
        <f t="shared" si="1752"/>
        <v>8.444388175282057E-4</v>
      </c>
      <c r="AB1443" s="13">
        <f t="shared" si="1753"/>
        <v>1.0950360894727636E-3</v>
      </c>
      <c r="AC1443" s="13">
        <f t="shared" si="1754"/>
        <v>5.0855613612262808E-5</v>
      </c>
      <c r="AD1443" s="13">
        <f t="shared" si="1755"/>
        <v>0.10117314280262089</v>
      </c>
      <c r="AE1443" s="13">
        <f t="shared" si="1756"/>
        <v>3.3530224855400026E-2</v>
      </c>
      <c r="AF1443" s="13">
        <f t="shared" si="1757"/>
        <v>5.5561977601458947E-3</v>
      </c>
      <c r="AG1443" s="13">
        <f t="shared" si="1758"/>
        <v>6.1380110398868862E-4</v>
      </c>
      <c r="AH1443" s="13">
        <f t="shared" si="1759"/>
        <v>2.6976722414581505E-5</v>
      </c>
      <c r="AI1443" s="13">
        <f t="shared" si="1760"/>
        <v>6.9964771885131587E-5</v>
      </c>
      <c r="AJ1443" s="13">
        <f t="shared" si="1761"/>
        <v>9.0727650855995144E-5</v>
      </c>
      <c r="AK1443" s="13">
        <f t="shared" si="1762"/>
        <v>7.8434774225728668E-5</v>
      </c>
      <c r="AL1443" s="13">
        <f t="shared" si="1763"/>
        <v>1.7484787331351334E-6</v>
      </c>
      <c r="AM1443" s="13">
        <f t="shared" si="1764"/>
        <v>5.2478990948589786E-2</v>
      </c>
      <c r="AN1443" s="13">
        <f t="shared" si="1765"/>
        <v>1.7392287300233348E-2</v>
      </c>
      <c r="AO1443" s="13">
        <f t="shared" si="1766"/>
        <v>2.882026236272239E-3</v>
      </c>
      <c r="AP1443" s="13">
        <f t="shared" si="1767"/>
        <v>3.183815555013318E-4</v>
      </c>
      <c r="AQ1443" s="13">
        <f t="shared" si="1768"/>
        <v>2.6379048950269269E-5</v>
      </c>
      <c r="AR1443" s="13">
        <f t="shared" si="1769"/>
        <v>1.7880942379882179E-6</v>
      </c>
      <c r="AS1443" s="13">
        <f t="shared" si="1770"/>
        <v>4.6374649798947643E-6</v>
      </c>
      <c r="AT1443" s="13">
        <f t="shared" si="1771"/>
        <v>6.0136879205949457E-6</v>
      </c>
      <c r="AU1443" s="13">
        <f t="shared" si="1772"/>
        <v>5.1988809350362262E-6</v>
      </c>
      <c r="AV1443" s="13">
        <f t="shared" si="1773"/>
        <v>3.3708553719739564E-6</v>
      </c>
      <c r="AW1443" s="13">
        <f t="shared" si="1774"/>
        <v>4.1746427656697295E-8</v>
      </c>
      <c r="AX1443" s="13">
        <f t="shared" si="1775"/>
        <v>2.2684252087491957E-2</v>
      </c>
      <c r="AY1443" s="13">
        <f t="shared" si="1776"/>
        <v>7.5178852025389407E-3</v>
      </c>
      <c r="AZ1443" s="13">
        <f t="shared" si="1777"/>
        <v>1.2457672772407207E-3</v>
      </c>
      <c r="BA1443" s="13">
        <f t="shared" si="1778"/>
        <v>1.3762169078432133E-4</v>
      </c>
      <c r="BB1443" s="13">
        <f t="shared" si="1779"/>
        <v>1.1402448587519536E-5</v>
      </c>
      <c r="BC1443" s="13">
        <f t="shared" si="1780"/>
        <v>7.557868708053306E-7</v>
      </c>
      <c r="BD1443" s="13">
        <f t="shared" si="1781"/>
        <v>9.8766662445449206E-8</v>
      </c>
      <c r="BE1443" s="13">
        <f t="shared" si="1782"/>
        <v>2.5615369063947294E-7</v>
      </c>
      <c r="BF1443" s="13">
        <f t="shared" si="1783"/>
        <v>3.3217034778543372E-7</v>
      </c>
      <c r="BG1443" s="13">
        <f t="shared" si="1784"/>
        <v>2.8716390193310812E-7</v>
      </c>
      <c r="BH1443" s="13">
        <f t="shared" si="1785"/>
        <v>1.8619160422481861E-7</v>
      </c>
      <c r="BI1443" s="13">
        <f t="shared" si="1786"/>
        <v>9.6578471738099912E-8</v>
      </c>
      <c r="BJ1443" s="14">
        <f t="shared" si="1787"/>
        <v>0.84139524347608208</v>
      </c>
      <c r="BK1443" s="14">
        <f t="shared" si="1788"/>
        <v>0.11822687595945557</v>
      </c>
      <c r="BL1443" s="14">
        <f t="shared" si="1789"/>
        <v>3.0605472777784491E-2</v>
      </c>
      <c r="BM1443" s="14">
        <f t="shared" si="1790"/>
        <v>0.54281972683377588</v>
      </c>
      <c r="BN1443" s="14">
        <f t="shared" si="1791"/>
        <v>0.44021561709029916</v>
      </c>
    </row>
    <row r="1444" spans="1:66" x14ac:dyDescent="0.25">
      <c r="A1444" t="s">
        <v>32</v>
      </c>
      <c r="B1444" t="s">
        <v>206</v>
      </c>
      <c r="C1444" t="s">
        <v>33</v>
      </c>
      <c r="D1444" s="7" t="s">
        <v>510</v>
      </c>
      <c r="E1444" s="10">
        <f>VLOOKUP(A1444,home!$A$2:$E$405,3,FALSE)</f>
        <v>1.1764705882352899</v>
      </c>
      <c r="F1444" s="10">
        <f>VLOOKUP(B1444,home!$B$2:$E$405,3,FALSE)</f>
        <v>1.06</v>
      </c>
      <c r="G1444" s="10">
        <f>VLOOKUP(C1444,away!$B$2:$E$405,4,FALSE)</f>
        <v>0.85</v>
      </c>
      <c r="H1444" s="10">
        <f>VLOOKUP(A1444,away!$A$2:$E$405,3,FALSE)</f>
        <v>1.26470588235294</v>
      </c>
      <c r="I1444" s="10">
        <f>VLOOKUP(C1444,away!$B$2:$E$405,3,FALSE)</f>
        <v>0.21</v>
      </c>
      <c r="J1444" s="10">
        <f>VLOOKUP(B1444,home!$B$2:$E$405,4,FALSE)</f>
        <v>0.99</v>
      </c>
      <c r="K1444" s="12">
        <f t="shared" si="1736"/>
        <v>1.0599999999999963</v>
      </c>
      <c r="L1444" s="12">
        <f t="shared" si="1737"/>
        <v>0.26293235294117623</v>
      </c>
      <c r="M1444" s="13">
        <f t="shared" si="1738"/>
        <v>0.26635311436298126</v>
      </c>
      <c r="N1444" s="13">
        <f t="shared" si="1739"/>
        <v>0.28233430122475911</v>
      </c>
      <c r="O1444" s="13">
        <f t="shared" si="1740"/>
        <v>7.0032851072668864E-2</v>
      </c>
      <c r="P1444" s="13">
        <f t="shared" si="1741"/>
        <v>7.4234822137028728E-2</v>
      </c>
      <c r="Q1444" s="13">
        <f t="shared" si="1742"/>
        <v>0.14963717964912179</v>
      </c>
      <c r="R1444" s="13">
        <f t="shared" si="1743"/>
        <v>9.2069511578579E-3</v>
      </c>
      <c r="S1444" s="13">
        <f t="shared" si="1744"/>
        <v>5.1724651604845313E-3</v>
      </c>
      <c r="T1444" s="13">
        <f t="shared" si="1745"/>
        <v>3.9344455732625086E-2</v>
      </c>
      <c r="U1444" s="13">
        <f t="shared" si="1746"/>
        <v>9.7593682273293385E-3</v>
      </c>
      <c r="V1444" s="13">
        <f t="shared" si="1747"/>
        <v>1.601787712512888E-4</v>
      </c>
      <c r="W1444" s="13">
        <f t="shared" si="1748"/>
        <v>5.2871803476022855E-2</v>
      </c>
      <c r="X1444" s="13">
        <f t="shared" si="1749"/>
        <v>1.3901707692194148E-2</v>
      </c>
      <c r="Y1444" s="13">
        <f t="shared" si="1750"/>
        <v>1.8276043567045281E-3</v>
      </c>
      <c r="Z1444" s="13">
        <f t="shared" si="1751"/>
        <v>8.0693511045002179E-4</v>
      </c>
      <c r="AA1444" s="13">
        <f t="shared" si="1752"/>
        <v>8.5535121707701995E-4</v>
      </c>
      <c r="AB1444" s="13">
        <f t="shared" si="1753"/>
        <v>4.53336145050819E-4</v>
      </c>
      <c r="AC1444" s="13">
        <f t="shared" si="1754"/>
        <v>2.7901970055817054E-6</v>
      </c>
      <c r="AD1444" s="13">
        <f t="shared" si="1755"/>
        <v>1.4011027921146006E-2</v>
      </c>
      <c r="AE1444" s="13">
        <f t="shared" si="1756"/>
        <v>3.683952538431436E-3</v>
      </c>
      <c r="AF1444" s="13">
        <f t="shared" si="1757"/>
        <v>4.8431515452669821E-4</v>
      </c>
      <c r="AG1444" s="13">
        <f t="shared" si="1758"/>
        <v>4.2447374381591384E-5</v>
      </c>
      <c r="AH1444" s="13">
        <f t="shared" si="1759"/>
        <v>5.3042336815368014E-5</v>
      </c>
      <c r="AI1444" s="13">
        <f t="shared" si="1760"/>
        <v>5.6224877024289891E-5</v>
      </c>
      <c r="AJ1444" s="13">
        <f t="shared" si="1761"/>
        <v>2.9799184822873535E-5</v>
      </c>
      <c r="AK1444" s="13">
        <f t="shared" si="1762"/>
        <v>1.0529045304081945E-5</v>
      </c>
      <c r="AL1444" s="13">
        <f t="shared" si="1763"/>
        <v>3.110604190711364E-8</v>
      </c>
      <c r="AM1444" s="13">
        <f t="shared" si="1764"/>
        <v>2.970337919282944E-3</v>
      </c>
      <c r="AN1444" s="13">
        <f t="shared" si="1765"/>
        <v>7.8099793814746202E-4</v>
      </c>
      <c r="AO1444" s="13">
        <f t="shared" si="1766"/>
        <v>1.026748127596597E-4</v>
      </c>
      <c r="AP1444" s="13">
        <f t="shared" si="1767"/>
        <v>8.9988433688973449E-6</v>
      </c>
      <c r="AQ1444" s="13">
        <f t="shared" si="1768"/>
        <v>5.9152176518331978E-7</v>
      </c>
      <c r="AR1444" s="13">
        <f t="shared" si="1769"/>
        <v>2.7893092848726175E-6</v>
      </c>
      <c r="AS1444" s="13">
        <f t="shared" si="1770"/>
        <v>2.9566678419649642E-6</v>
      </c>
      <c r="AT1444" s="13">
        <f t="shared" si="1771"/>
        <v>1.5670339562414255E-6</v>
      </c>
      <c r="AU1444" s="13">
        <f t="shared" si="1772"/>
        <v>5.5368533120530166E-7</v>
      </c>
      <c r="AV1444" s="13">
        <f t="shared" si="1773"/>
        <v>1.4672661276940443E-7</v>
      </c>
      <c r="AW1444" s="13">
        <f t="shared" si="1774"/>
        <v>2.408197743523234E-10</v>
      </c>
      <c r="AX1444" s="13">
        <f t="shared" si="1775"/>
        <v>5.2475969907331808E-4</v>
      </c>
      <c r="AY1444" s="13">
        <f t="shared" si="1776"/>
        <v>1.379763024060511E-4</v>
      </c>
      <c r="AZ1444" s="13">
        <f t="shared" si="1777"/>
        <v>1.813921692087314E-5</v>
      </c>
      <c r="BA1444" s="13">
        <f t="shared" si="1778"/>
        <v>1.5897956618385248E-6</v>
      </c>
      <c r="BB1444" s="13">
        <f t="shared" si="1779"/>
        <v>1.0450217851571941E-7</v>
      </c>
      <c r="BC1444" s="13">
        <f t="shared" si="1780"/>
        <v>5.495400736923388E-9</v>
      </c>
      <c r="BD1444" s="13">
        <f t="shared" si="1781"/>
        <v>1.2223327555870452E-7</v>
      </c>
      <c r="BE1444" s="13">
        <f t="shared" si="1782"/>
        <v>1.2956727209222632E-7</v>
      </c>
      <c r="BF1444" s="13">
        <f t="shared" si="1783"/>
        <v>6.8670654208879697E-8</v>
      </c>
      <c r="BG1444" s="13">
        <f t="shared" si="1784"/>
        <v>2.4263631153804077E-8</v>
      </c>
      <c r="BH1444" s="13">
        <f t="shared" si="1785"/>
        <v>6.4298622557580574E-9</v>
      </c>
      <c r="BI1444" s="13">
        <f t="shared" si="1786"/>
        <v>1.363130798220704E-9</v>
      </c>
      <c r="BJ1444" s="14">
        <f t="shared" si="1787"/>
        <v>0.56268497116687877</v>
      </c>
      <c r="BK1444" s="14">
        <f t="shared" si="1788"/>
        <v>0.34606137803719933</v>
      </c>
      <c r="BL1444" s="14">
        <f t="shared" si="1789"/>
        <v>9.0465819214803664E-2</v>
      </c>
      <c r="BM1444" s="14">
        <f t="shared" si="1790"/>
        <v>0.14808190786332784</v>
      </c>
      <c r="BN1444" s="14">
        <f t="shared" si="1791"/>
        <v>0.85179921960441762</v>
      </c>
    </row>
    <row r="1445" spans="1:66" x14ac:dyDescent="0.25">
      <c r="A1445" t="s">
        <v>32</v>
      </c>
      <c r="B1445" t="s">
        <v>34</v>
      </c>
      <c r="C1445" t="s">
        <v>195</v>
      </c>
      <c r="D1445" s="7" t="s">
        <v>510</v>
      </c>
      <c r="E1445" s="10">
        <f>VLOOKUP(A1445,home!$A$2:$E$405,3,FALSE)</f>
        <v>1.1764705882352899</v>
      </c>
      <c r="F1445" s="10">
        <f>VLOOKUP(B1445,home!$B$2:$E$405,3,FALSE)</f>
        <v>0</v>
      </c>
      <c r="G1445" s="10">
        <f>VLOOKUP(C1445,away!$B$2:$E$405,4,FALSE)</f>
        <v>1.91</v>
      </c>
      <c r="H1445" s="10">
        <f>VLOOKUP(A1445,away!$A$2:$E$405,3,FALSE)</f>
        <v>1.26470588235294</v>
      </c>
      <c r="I1445" s="10">
        <f>VLOOKUP(C1445,away!$B$2:$E$405,3,FALSE)</f>
        <v>1.27</v>
      </c>
      <c r="J1445" s="10">
        <f>VLOOKUP(B1445,home!$B$2:$E$405,4,FALSE)</f>
        <v>1.19</v>
      </c>
      <c r="K1445" s="12">
        <f t="shared" si="1736"/>
        <v>0</v>
      </c>
      <c r="L1445" s="12">
        <f t="shared" si="1737"/>
        <v>1.9113499999999981</v>
      </c>
      <c r="M1445" s="13">
        <f t="shared" si="1738"/>
        <v>0.14788061295110941</v>
      </c>
      <c r="N1445" s="13">
        <f t="shared" si="1739"/>
        <v>0</v>
      </c>
      <c r="O1445" s="13">
        <f t="shared" si="1740"/>
        <v>0.28265160956410268</v>
      </c>
      <c r="P1445" s="13">
        <f t="shared" si="1741"/>
        <v>0</v>
      </c>
      <c r="Q1445" s="13">
        <f t="shared" si="1742"/>
        <v>0</v>
      </c>
      <c r="R1445" s="13">
        <f t="shared" si="1743"/>
        <v>0.27012307697017363</v>
      </c>
      <c r="S1445" s="13">
        <f t="shared" si="1744"/>
        <v>0</v>
      </c>
      <c r="T1445" s="13">
        <f t="shared" si="1745"/>
        <v>0</v>
      </c>
      <c r="U1445" s="13">
        <f t="shared" si="1746"/>
        <v>0</v>
      </c>
      <c r="V1445" s="13">
        <f t="shared" si="1747"/>
        <v>0</v>
      </c>
      <c r="W1445" s="13">
        <f t="shared" si="1748"/>
        <v>0</v>
      </c>
      <c r="X1445" s="13">
        <f t="shared" si="1749"/>
        <v>0</v>
      </c>
      <c r="Y1445" s="13">
        <f t="shared" si="1750"/>
        <v>0</v>
      </c>
      <c r="Z1445" s="13">
        <f t="shared" si="1751"/>
        <v>0.17209991438898031</v>
      </c>
      <c r="AA1445" s="13">
        <f t="shared" si="1752"/>
        <v>0</v>
      </c>
      <c r="AB1445" s="13">
        <f t="shared" si="1753"/>
        <v>0</v>
      </c>
      <c r="AC1445" s="13">
        <f t="shared" si="1754"/>
        <v>0</v>
      </c>
      <c r="AD1445" s="13">
        <f t="shared" si="1755"/>
        <v>0</v>
      </c>
      <c r="AE1445" s="13">
        <f t="shared" si="1756"/>
        <v>0</v>
      </c>
      <c r="AF1445" s="13">
        <f t="shared" si="1757"/>
        <v>0</v>
      </c>
      <c r="AG1445" s="13">
        <f t="shared" si="1758"/>
        <v>0</v>
      </c>
      <c r="AH1445" s="13">
        <f t="shared" si="1759"/>
        <v>8.2235792841844305E-2</v>
      </c>
      <c r="AI1445" s="13">
        <f t="shared" si="1760"/>
        <v>0</v>
      </c>
      <c r="AJ1445" s="13">
        <f t="shared" si="1761"/>
        <v>0</v>
      </c>
      <c r="AK1445" s="13">
        <f t="shared" si="1762"/>
        <v>0</v>
      </c>
      <c r="AL1445" s="13">
        <f t="shared" si="1763"/>
        <v>0</v>
      </c>
      <c r="AM1445" s="13">
        <f t="shared" si="1764"/>
        <v>0</v>
      </c>
      <c r="AN1445" s="13">
        <f t="shared" si="1765"/>
        <v>0</v>
      </c>
      <c r="AO1445" s="13">
        <f t="shared" si="1766"/>
        <v>0</v>
      </c>
      <c r="AP1445" s="13">
        <f t="shared" si="1767"/>
        <v>0</v>
      </c>
      <c r="AQ1445" s="13">
        <f t="shared" si="1768"/>
        <v>0</v>
      </c>
      <c r="AR1445" s="13">
        <f t="shared" si="1769"/>
        <v>3.1436276529651794E-2</v>
      </c>
      <c r="AS1445" s="13">
        <f t="shared" si="1770"/>
        <v>0</v>
      </c>
      <c r="AT1445" s="13">
        <f t="shared" si="1771"/>
        <v>0</v>
      </c>
      <c r="AU1445" s="13">
        <f t="shared" si="1772"/>
        <v>0</v>
      </c>
      <c r="AV1445" s="13">
        <f t="shared" si="1773"/>
        <v>0</v>
      </c>
      <c r="AW1445" s="13">
        <f t="shared" si="1774"/>
        <v>0</v>
      </c>
      <c r="AX1445" s="13">
        <f t="shared" si="1775"/>
        <v>0</v>
      </c>
      <c r="AY1445" s="13">
        <f t="shared" si="1776"/>
        <v>0</v>
      </c>
      <c r="AZ1445" s="13">
        <f t="shared" si="1777"/>
        <v>0</v>
      </c>
      <c r="BA1445" s="13">
        <f t="shared" si="1778"/>
        <v>0</v>
      </c>
      <c r="BB1445" s="13">
        <f t="shared" si="1779"/>
        <v>0</v>
      </c>
      <c r="BC1445" s="13">
        <f t="shared" si="1780"/>
        <v>0</v>
      </c>
      <c r="BD1445" s="13">
        <f t="shared" si="1781"/>
        <v>1.0014287857491654E-2</v>
      </c>
      <c r="BE1445" s="13">
        <f t="shared" si="1782"/>
        <v>0</v>
      </c>
      <c r="BF1445" s="13">
        <f t="shared" si="1783"/>
        <v>0</v>
      </c>
      <c r="BG1445" s="13">
        <f t="shared" si="1784"/>
        <v>0</v>
      </c>
      <c r="BH1445" s="13">
        <f t="shared" si="1785"/>
        <v>0</v>
      </c>
      <c r="BI1445" s="13">
        <f t="shared" si="1786"/>
        <v>0</v>
      </c>
      <c r="BJ1445" s="14">
        <f t="shared" si="1787"/>
        <v>0</v>
      </c>
      <c r="BK1445" s="14">
        <f t="shared" si="1788"/>
        <v>0.14788061295110941</v>
      </c>
      <c r="BL1445" s="14">
        <f t="shared" si="1789"/>
        <v>0.6764610437632641</v>
      </c>
      <c r="BM1445" s="14">
        <f t="shared" si="1790"/>
        <v>0.29578627161796806</v>
      </c>
      <c r="BN1445" s="14">
        <f t="shared" si="1791"/>
        <v>0.70065529948538563</v>
      </c>
    </row>
    <row r="1446" spans="1:66" x14ac:dyDescent="0.25">
      <c r="A1446" t="s">
        <v>32</v>
      </c>
      <c r="B1446" t="s">
        <v>210</v>
      </c>
      <c r="C1446" t="s">
        <v>207</v>
      </c>
      <c r="D1446" s="7" t="s">
        <v>510</v>
      </c>
      <c r="E1446" s="10">
        <f>VLOOKUP(A1446,home!$A$2:$E$405,3,FALSE)</f>
        <v>1.1764705882352899</v>
      </c>
      <c r="F1446" s="10">
        <f>VLOOKUP(B1446,home!$B$2:$E$405,3,FALSE)</f>
        <v>1.49</v>
      </c>
      <c r="G1446" s="10">
        <f>VLOOKUP(C1446,away!$B$2:$E$405,4,FALSE)</f>
        <v>1.49</v>
      </c>
      <c r="H1446" s="10">
        <f>VLOOKUP(A1446,away!$A$2:$E$405,3,FALSE)</f>
        <v>1.26470588235294</v>
      </c>
      <c r="I1446" s="10">
        <f>VLOOKUP(C1446,away!$B$2:$E$405,3,FALSE)</f>
        <v>1.49</v>
      </c>
      <c r="J1446" s="10">
        <f>VLOOKUP(B1446,home!$B$2:$E$405,4,FALSE)</f>
        <v>0.4</v>
      </c>
      <c r="K1446" s="12">
        <f t="shared" si="1736"/>
        <v>2.611882352941167</v>
      </c>
      <c r="L1446" s="12">
        <f t="shared" si="1737"/>
        <v>0.75376470588235234</v>
      </c>
      <c r="M1446" s="13">
        <f t="shared" si="1738"/>
        <v>3.4539659694256986E-2</v>
      </c>
      <c r="N1446" s="13">
        <f t="shared" si="1739"/>
        <v>9.021352763202313E-2</v>
      </c>
      <c r="O1446" s="13">
        <f t="shared" si="1740"/>
        <v>2.6034776430718158E-2</v>
      </c>
      <c r="P1446" s="13">
        <f t="shared" si="1741"/>
        <v>6.7999773122161378E-2</v>
      </c>
      <c r="Q1446" s="13">
        <f t="shared" si="1742"/>
        <v>0.11781356040932579</v>
      </c>
      <c r="R1446" s="13">
        <f t="shared" si="1743"/>
        <v>9.8120477995065347E-3</v>
      </c>
      <c r="S1446" s="13">
        <f t="shared" si="1744"/>
        <v>3.3468548804450604E-2</v>
      </c>
      <c r="T1446" s="13">
        <f t="shared" si="1745"/>
        <v>8.8803703710888221E-2</v>
      </c>
      <c r="U1446" s="13">
        <f t="shared" si="1746"/>
        <v>2.562791449374633E-2</v>
      </c>
      <c r="V1446" s="13">
        <f t="shared" si="1747"/>
        <v>7.3212254665324453E-3</v>
      </c>
      <c r="W1446" s="13">
        <f t="shared" si="1748"/>
        <v>0.10257171979009538</v>
      </c>
      <c r="X1446" s="13">
        <f t="shared" si="1749"/>
        <v>7.7314942199428319E-2</v>
      </c>
      <c r="Y1446" s="13">
        <f t="shared" si="1750"/>
        <v>2.9138637333631576E-2</v>
      </c>
      <c r="Z1446" s="13">
        <f t="shared" si="1751"/>
        <v>2.4653251078995421E-3</v>
      </c>
      <c r="AA1446" s="13">
        <f t="shared" si="1752"/>
        <v>6.4391391435855922E-3</v>
      </c>
      <c r="AB1446" s="13">
        <f t="shared" si="1753"/>
        <v>8.4091369486319553E-3</v>
      </c>
      <c r="AC1446" s="13">
        <f t="shared" si="1754"/>
        <v>9.0085150502940158E-4</v>
      </c>
      <c r="AD1446" s="13">
        <f t="shared" si="1755"/>
        <v>6.6976316207644104E-2</v>
      </c>
      <c r="AE1446" s="13">
        <f t="shared" si="1756"/>
        <v>5.0484383287338286E-2</v>
      </c>
      <c r="AF1446" s="13">
        <f t="shared" si="1757"/>
        <v>1.9026673160116244E-2</v>
      </c>
      <c r="AG1446" s="13">
        <f t="shared" si="1758"/>
        <v>4.7805448994848888E-3</v>
      </c>
      <c r="AH1446" s="13">
        <f t="shared" si="1759"/>
        <v>4.6456876371506911E-4</v>
      </c>
      <c r="AI1446" s="13">
        <f t="shared" si="1760"/>
        <v>1.2133989556750839E-3</v>
      </c>
      <c r="AJ1446" s="13">
        <f t="shared" si="1761"/>
        <v>1.5846276597024968E-3</v>
      </c>
      <c r="AK1446" s="13">
        <f t="shared" si="1762"/>
        <v>1.3796203401198039E-3</v>
      </c>
      <c r="AL1446" s="13">
        <f t="shared" si="1763"/>
        <v>7.0941866249993663E-5</v>
      </c>
      <c r="AM1446" s="13">
        <f t="shared" si="1764"/>
        <v>3.4986851673550604E-2</v>
      </c>
      <c r="AN1446" s="13">
        <f t="shared" si="1765"/>
        <v>2.6371853961463358E-2</v>
      </c>
      <c r="AO1446" s="13">
        <f t="shared" si="1766"/>
        <v>9.9390863724173883E-3</v>
      </c>
      <c r="AP1446" s="13">
        <f t="shared" si="1767"/>
        <v>2.4972441720814962E-3</v>
      </c>
      <c r="AQ1446" s="13">
        <f t="shared" si="1768"/>
        <v>4.7058362972135677E-4</v>
      </c>
      <c r="AR1446" s="13">
        <f t="shared" si="1769"/>
        <v>7.0035107508763437E-5</v>
      </c>
      <c r="AS1446" s="13">
        <f t="shared" si="1770"/>
        <v>1.8292346138847664E-4</v>
      </c>
      <c r="AT1446" s="13">
        <f t="shared" si="1771"/>
        <v>2.3888728036973857E-4</v>
      </c>
      <c r="AU1446" s="13">
        <f t="shared" si="1772"/>
        <v>2.0798182397994299E-4</v>
      </c>
      <c r="AV1446" s="13">
        <f t="shared" si="1773"/>
        <v>1.3580601394643229E-4</v>
      </c>
      <c r="AW1446" s="13">
        <f t="shared" si="1774"/>
        <v>3.8796229324688055E-6</v>
      </c>
      <c r="AX1446" s="13">
        <f t="shared" si="1775"/>
        <v>1.5230256745186153E-2</v>
      </c>
      <c r="AY1446" s="13">
        <f t="shared" si="1776"/>
        <v>1.1480029996047955E-2</v>
      </c>
      <c r="AZ1446" s="13">
        <f t="shared" si="1777"/>
        <v>4.3266207167458343E-3</v>
      </c>
      <c r="BA1446" s="13">
        <f t="shared" si="1778"/>
        <v>1.0870846640074722E-3</v>
      </c>
      <c r="BB1446" s="13">
        <f t="shared" si="1779"/>
        <v>2.0485151300870196E-4</v>
      </c>
      <c r="BC1446" s="13">
        <f t="shared" si="1780"/>
        <v>3.0881968090511826E-5</v>
      </c>
      <c r="BD1446" s="13">
        <f t="shared" si="1781"/>
        <v>8.7983320354636628E-6</v>
      </c>
      <c r="BE1446" s="13">
        <f t="shared" si="1782"/>
        <v>2.298020817874448E-5</v>
      </c>
      <c r="BF1446" s="13">
        <f t="shared" si="1783"/>
        <v>3.0010800104488498E-5</v>
      </c>
      <c r="BG1446" s="13">
        <f t="shared" si="1784"/>
        <v>2.6128226396852811E-5</v>
      </c>
      <c r="BH1446" s="13">
        <f t="shared" si="1785"/>
        <v>1.7060963359897859E-5</v>
      </c>
      <c r="BI1446" s="13">
        <f t="shared" si="1786"/>
        <v>8.9122458247786073E-6</v>
      </c>
      <c r="BJ1446" s="14">
        <f t="shared" si="1787"/>
        <v>0.75374935404229682</v>
      </c>
      <c r="BK1446" s="14">
        <f t="shared" si="1788"/>
        <v>0.1557810304547288</v>
      </c>
      <c r="BL1446" s="14">
        <f t="shared" si="1789"/>
        <v>8.1914754998494599E-2</v>
      </c>
      <c r="BM1446" s="14">
        <f t="shared" si="1790"/>
        <v>0.6360209691423121</v>
      </c>
      <c r="BN1446" s="14">
        <f t="shared" si="1791"/>
        <v>0.34641334508799193</v>
      </c>
    </row>
    <row r="1447" spans="1:66" x14ac:dyDescent="0.25">
      <c r="A1447" t="s">
        <v>298</v>
      </c>
      <c r="B1447" t="s">
        <v>325</v>
      </c>
      <c r="C1447" t="s">
        <v>299</v>
      </c>
      <c r="D1447" s="7" t="s">
        <v>510</v>
      </c>
      <c r="E1447" s="10">
        <f>VLOOKUP(A1447,home!$A$2:$E$405,3,FALSE)</f>
        <v>1.65</v>
      </c>
      <c r="F1447" s="10">
        <f>VLOOKUP(B1447,home!$B$2:$E$405,3,FALSE)</f>
        <v>1.21</v>
      </c>
      <c r="G1447" s="10">
        <f>VLOOKUP(C1447,away!$B$2:$E$405,4,FALSE)</f>
        <v>0.76</v>
      </c>
      <c r="H1447" s="10">
        <f>VLOOKUP(A1447,away!$A$2:$E$405,3,FALSE)</f>
        <v>1.25</v>
      </c>
      <c r="I1447" s="10">
        <f>VLOOKUP(C1447,away!$B$2:$E$405,3,FALSE)</f>
        <v>0.76</v>
      </c>
      <c r="J1447" s="10">
        <f>VLOOKUP(B1447,home!$B$2:$E$405,4,FALSE)</f>
        <v>0.8</v>
      </c>
      <c r="K1447" s="12">
        <f t="shared" si="1736"/>
        <v>1.5173399999999999</v>
      </c>
      <c r="L1447" s="12">
        <f t="shared" si="1737"/>
        <v>0.76</v>
      </c>
      <c r="M1447" s="13">
        <f t="shared" si="1738"/>
        <v>0.10255664488753094</v>
      </c>
      <c r="N1447" s="13">
        <f t="shared" si="1739"/>
        <v>0.15561329955364619</v>
      </c>
      <c r="O1447" s="13">
        <f t="shared" si="1740"/>
        <v>7.7943050114523516E-2</v>
      </c>
      <c r="P1447" s="13">
        <f t="shared" si="1741"/>
        <v>0.11826610766077111</v>
      </c>
      <c r="Q1447" s="13">
        <f t="shared" si="1742"/>
        <v>0.11805914197236478</v>
      </c>
      <c r="R1447" s="13">
        <f t="shared" si="1743"/>
        <v>2.9618359043518932E-2</v>
      </c>
      <c r="S1447" s="13">
        <f t="shared" si="1744"/>
        <v>3.4095480201618941E-2</v>
      </c>
      <c r="T1447" s="13">
        <f t="shared" si="1745"/>
        <v>8.9724947898997223E-2</v>
      </c>
      <c r="U1447" s="13">
        <f t="shared" si="1746"/>
        <v>4.4941120911093015E-2</v>
      </c>
      <c r="V1447" s="13">
        <f t="shared" si="1747"/>
        <v>4.3686857006816227E-3</v>
      </c>
      <c r="W1447" s="13">
        <f t="shared" si="1748"/>
        <v>5.9711952826782648E-2</v>
      </c>
      <c r="X1447" s="13">
        <f t="shared" si="1749"/>
        <v>4.538108414835481E-2</v>
      </c>
      <c r="Y1447" s="13">
        <f t="shared" si="1750"/>
        <v>1.7244811976374824E-2</v>
      </c>
      <c r="Z1447" s="13">
        <f t="shared" si="1751"/>
        <v>7.5033176243581301E-3</v>
      </c>
      <c r="AA1447" s="13">
        <f t="shared" si="1752"/>
        <v>1.1385083964143566E-2</v>
      </c>
      <c r="AB1447" s="13">
        <f t="shared" si="1753"/>
        <v>8.6375216510767988E-3</v>
      </c>
      <c r="AC1447" s="13">
        <f t="shared" si="1754"/>
        <v>3.1486712415093197E-4</v>
      </c>
      <c r="AD1447" s="13">
        <f t="shared" si="1755"/>
        <v>2.2650833625547588E-2</v>
      </c>
      <c r="AE1447" s="13">
        <f t="shared" si="1756"/>
        <v>1.7214633555416168E-2</v>
      </c>
      <c r="AF1447" s="13">
        <f t="shared" si="1757"/>
        <v>6.541560751058142E-3</v>
      </c>
      <c r="AG1447" s="13">
        <f t="shared" si="1758"/>
        <v>1.6571953902680631E-3</v>
      </c>
      <c r="AH1447" s="13">
        <f t="shared" si="1759"/>
        <v>1.4256303486280446E-3</v>
      </c>
      <c r="AI1447" s="13">
        <f t="shared" si="1760"/>
        <v>2.1631659531872773E-3</v>
      </c>
      <c r="AJ1447" s="13">
        <f t="shared" si="1761"/>
        <v>1.6411291137045918E-3</v>
      </c>
      <c r="AK1447" s="13">
        <f t="shared" si="1762"/>
        <v>8.3005028312950827E-4</v>
      </c>
      <c r="AL1447" s="13">
        <f t="shared" si="1763"/>
        <v>1.4523918657638924E-5</v>
      </c>
      <c r="AM1447" s="13">
        <f t="shared" si="1764"/>
        <v>6.8738031786776746E-3</v>
      </c>
      <c r="AN1447" s="13">
        <f t="shared" si="1765"/>
        <v>5.2240904157950319E-3</v>
      </c>
      <c r="AO1447" s="13">
        <f t="shared" si="1766"/>
        <v>1.9851543580021122E-3</v>
      </c>
      <c r="AP1447" s="13">
        <f t="shared" si="1767"/>
        <v>5.0290577069386842E-4</v>
      </c>
      <c r="AQ1447" s="13">
        <f t="shared" si="1768"/>
        <v>9.5552096431834993E-5</v>
      </c>
      <c r="AR1447" s="13">
        <f t="shared" si="1769"/>
        <v>2.1669581299146285E-4</v>
      </c>
      <c r="AS1447" s="13">
        <f t="shared" si="1770"/>
        <v>3.2880122488446623E-4</v>
      </c>
      <c r="AT1447" s="13">
        <f t="shared" si="1771"/>
        <v>2.4945162528309801E-4</v>
      </c>
      <c r="AU1447" s="13">
        <f t="shared" si="1772"/>
        <v>1.261676430356853E-4</v>
      </c>
      <c r="AV1447" s="13">
        <f t="shared" si="1773"/>
        <v>4.7859802870941669E-5</v>
      </c>
      <c r="AW1447" s="13">
        <f t="shared" si="1774"/>
        <v>4.6524081331517226E-7</v>
      </c>
      <c r="AX1447" s="13">
        <f t="shared" si="1775"/>
        <v>1.7383160858557979E-3</v>
      </c>
      <c r="AY1447" s="13">
        <f t="shared" si="1776"/>
        <v>1.3211202252504063E-3</v>
      </c>
      <c r="AZ1447" s="13">
        <f t="shared" si="1777"/>
        <v>5.0202568559515434E-4</v>
      </c>
      <c r="BA1447" s="13">
        <f t="shared" si="1778"/>
        <v>1.2717984035077244E-4</v>
      </c>
      <c r="BB1447" s="13">
        <f t="shared" si="1779"/>
        <v>2.4164169666646764E-5</v>
      </c>
      <c r="BC1447" s="13">
        <f t="shared" si="1780"/>
        <v>3.6729537893303092E-6</v>
      </c>
      <c r="BD1447" s="13">
        <f t="shared" si="1781"/>
        <v>2.7448136312251948E-5</v>
      </c>
      <c r="BE1447" s="13">
        <f t="shared" si="1782"/>
        <v>4.1648155152032367E-5</v>
      </c>
      <c r="BF1447" s="13">
        <f t="shared" si="1783"/>
        <v>3.1597205869192403E-5</v>
      </c>
      <c r="BG1447" s="13">
        <f t="shared" si="1784"/>
        <v>1.5981234784520129E-5</v>
      </c>
      <c r="BH1447" s="13">
        <f t="shared" si="1785"/>
        <v>6.0622416969859419E-6</v>
      </c>
      <c r="BI1447" s="13">
        <f t="shared" si="1786"/>
        <v>1.8396963633009294E-6</v>
      </c>
      <c r="BJ1447" s="14">
        <f t="shared" si="1787"/>
        <v>0.55219744647891944</v>
      </c>
      <c r="BK1447" s="14">
        <f t="shared" si="1788"/>
        <v>0.26093742971866152</v>
      </c>
      <c r="BL1447" s="14">
        <f t="shared" si="1789"/>
        <v>0.17967866416224926</v>
      </c>
      <c r="BM1447" s="14">
        <f t="shared" si="1790"/>
        <v>0.39693959976739535</v>
      </c>
      <c r="BN1447" s="14">
        <f t="shared" si="1791"/>
        <v>0.60205660323235544</v>
      </c>
    </row>
    <row r="1448" spans="1:66" x14ac:dyDescent="0.25">
      <c r="A1448" t="s">
        <v>298</v>
      </c>
      <c r="B1448" t="s">
        <v>330</v>
      </c>
      <c r="C1448" t="s">
        <v>203</v>
      </c>
      <c r="D1448" s="7" t="s">
        <v>510</v>
      </c>
      <c r="E1448" s="10">
        <f>VLOOKUP(A1448,home!$A$2:$E$405,3,FALSE)</f>
        <v>1.65</v>
      </c>
      <c r="F1448" s="10">
        <f>VLOOKUP(B1448,home!$B$2:$E$405,3,FALSE)</f>
        <v>1.36</v>
      </c>
      <c r="G1448" s="10">
        <f>VLOOKUP(C1448,away!$B$2:$E$405,4,FALSE)</f>
        <v>0.85</v>
      </c>
      <c r="H1448" s="10">
        <f>VLOOKUP(A1448,away!$A$2:$E$405,3,FALSE)</f>
        <v>1.25</v>
      </c>
      <c r="I1448" s="10">
        <f>VLOOKUP(C1448,away!$B$2:$E$405,3,FALSE)</f>
        <v>0.61</v>
      </c>
      <c r="J1448" s="10">
        <f>VLOOKUP(B1448,home!$B$2:$E$405,4,FALSE)</f>
        <v>1.2</v>
      </c>
      <c r="K1448" s="12">
        <f t="shared" si="1736"/>
        <v>1.9074000000000002</v>
      </c>
      <c r="L1448" s="12">
        <f t="shared" si="1737"/>
        <v>0.91499999999999992</v>
      </c>
      <c r="M1448" s="13">
        <f t="shared" si="1738"/>
        <v>5.9463059974303165E-2</v>
      </c>
      <c r="N1448" s="13">
        <f t="shared" si="1739"/>
        <v>0.11341984059498586</v>
      </c>
      <c r="O1448" s="13">
        <f t="shared" si="1740"/>
        <v>5.4408699876487387E-2</v>
      </c>
      <c r="P1448" s="13">
        <f t="shared" si="1741"/>
        <v>0.10377915414441205</v>
      </c>
      <c r="Q1448" s="13">
        <f t="shared" si="1742"/>
        <v>0.10816850197543804</v>
      </c>
      <c r="R1448" s="13">
        <f t="shared" si="1743"/>
        <v>2.489198019349298E-2</v>
      </c>
      <c r="S1448" s="13">
        <f t="shared" si="1744"/>
        <v>4.5280687033193046E-2</v>
      </c>
      <c r="T1448" s="13">
        <f t="shared" si="1745"/>
        <v>9.8974179307525792E-2</v>
      </c>
      <c r="U1448" s="13">
        <f t="shared" si="1746"/>
        <v>4.7478963021068514E-2</v>
      </c>
      <c r="V1448" s="13">
        <f t="shared" si="1747"/>
        <v>8.7807855487897647E-3</v>
      </c>
      <c r="W1448" s="13">
        <f t="shared" si="1748"/>
        <v>6.8773533555983521E-2</v>
      </c>
      <c r="X1448" s="13">
        <f t="shared" si="1749"/>
        <v>6.2927783203724913E-2</v>
      </c>
      <c r="Y1448" s="13">
        <f t="shared" si="1750"/>
        <v>2.8789460815704146E-2</v>
      </c>
      <c r="Z1448" s="13">
        <f t="shared" si="1751"/>
        <v>7.5920539590153581E-3</v>
      </c>
      <c r="AA1448" s="13">
        <f t="shared" si="1752"/>
        <v>1.4481083721425895E-2</v>
      </c>
      <c r="AB1448" s="13">
        <f t="shared" si="1753"/>
        <v>1.3810609545123878E-2</v>
      </c>
      <c r="AC1448" s="13">
        <f t="shared" si="1754"/>
        <v>9.5780314847011654E-4</v>
      </c>
      <c r="AD1448" s="13">
        <f t="shared" si="1755"/>
        <v>3.2794659476170752E-2</v>
      </c>
      <c r="AE1448" s="13">
        <f t="shared" si="1756"/>
        <v>3.0007113420696233E-2</v>
      </c>
      <c r="AF1448" s="13">
        <f t="shared" si="1757"/>
        <v>1.3728254389968527E-2</v>
      </c>
      <c r="AG1448" s="13">
        <f t="shared" si="1758"/>
        <v>4.1871175889404005E-3</v>
      </c>
      <c r="AH1448" s="13">
        <f t="shared" si="1759"/>
        <v>1.736682343124763E-3</v>
      </c>
      <c r="AI1448" s="13">
        <f t="shared" si="1760"/>
        <v>3.3125479012761734E-3</v>
      </c>
      <c r="AJ1448" s="13">
        <f t="shared" si="1761"/>
        <v>3.1591769334470866E-3</v>
      </c>
      <c r="AK1448" s="13">
        <f t="shared" si="1762"/>
        <v>2.0086046942856583E-3</v>
      </c>
      <c r="AL1448" s="13">
        <f t="shared" si="1763"/>
        <v>6.6865042349343532E-5</v>
      </c>
      <c r="AM1448" s="13">
        <f t="shared" si="1764"/>
        <v>1.2510506696969615E-2</v>
      </c>
      <c r="AN1448" s="13">
        <f t="shared" si="1765"/>
        <v>1.1447113627727197E-2</v>
      </c>
      <c r="AO1448" s="13">
        <f t="shared" si="1766"/>
        <v>5.2370544846851927E-3</v>
      </c>
      <c r="AP1448" s="13">
        <f t="shared" si="1767"/>
        <v>1.5973016178289837E-3</v>
      </c>
      <c r="AQ1448" s="13">
        <f t="shared" si="1768"/>
        <v>3.6538274507837994E-4</v>
      </c>
      <c r="AR1448" s="13">
        <f t="shared" si="1769"/>
        <v>3.1781286879183161E-4</v>
      </c>
      <c r="AS1448" s="13">
        <f t="shared" si="1770"/>
        <v>6.0619626593353966E-4</v>
      </c>
      <c r="AT1448" s="13">
        <f t="shared" si="1771"/>
        <v>5.7812937882081687E-4</v>
      </c>
      <c r="AU1448" s="13">
        <f t="shared" si="1772"/>
        <v>3.6757465905427547E-4</v>
      </c>
      <c r="AV1448" s="13">
        <f t="shared" si="1773"/>
        <v>1.7527797617003133E-4</v>
      </c>
      <c r="AW1448" s="13">
        <f t="shared" si="1774"/>
        <v>3.2416005368355856E-6</v>
      </c>
      <c r="AX1448" s="13">
        <f t="shared" si="1775"/>
        <v>3.9770900789666405E-3</v>
      </c>
      <c r="AY1448" s="13">
        <f t="shared" si="1776"/>
        <v>3.6390374222544752E-3</v>
      </c>
      <c r="AZ1448" s="13">
        <f t="shared" si="1777"/>
        <v>1.6648596206814224E-3</v>
      </c>
      <c r="BA1448" s="13">
        <f t="shared" si="1778"/>
        <v>5.0778218430783378E-4</v>
      </c>
      <c r="BB1448" s="13">
        <f t="shared" si="1779"/>
        <v>1.1615517466041696E-4</v>
      </c>
      <c r="BC1448" s="13">
        <f t="shared" si="1780"/>
        <v>2.1256396962856305E-5</v>
      </c>
      <c r="BD1448" s="13">
        <f t="shared" si="1781"/>
        <v>4.8466462490754305E-5</v>
      </c>
      <c r="BE1448" s="13">
        <f t="shared" si="1782"/>
        <v>9.244493055486477E-5</v>
      </c>
      <c r="BF1448" s="13">
        <f t="shared" si="1783"/>
        <v>8.816473027017455E-5</v>
      </c>
      <c r="BG1448" s="13">
        <f t="shared" si="1784"/>
        <v>5.6055135505776987E-5</v>
      </c>
      <c r="BH1448" s="13">
        <f t="shared" si="1785"/>
        <v>2.6729891365929768E-5</v>
      </c>
      <c r="BI1448" s="13">
        <f t="shared" si="1786"/>
        <v>1.0196918958274885E-5</v>
      </c>
      <c r="BJ1448" s="14">
        <f t="shared" si="1787"/>
        <v>0.60285398437926119</v>
      </c>
      <c r="BK1448" s="14">
        <f t="shared" si="1788"/>
        <v>0.22196739231377194</v>
      </c>
      <c r="BL1448" s="14">
        <f t="shared" si="1789"/>
        <v>0.16765539744764862</v>
      </c>
      <c r="BM1448" s="14">
        <f t="shared" si="1790"/>
        <v>0.53230179551885992</v>
      </c>
      <c r="BN1448" s="14">
        <f t="shared" si="1791"/>
        <v>0.46413123675911944</v>
      </c>
    </row>
    <row r="1449" spans="1:66" x14ac:dyDescent="0.25">
      <c r="A1449" t="s">
        <v>298</v>
      </c>
      <c r="B1449" t="s">
        <v>331</v>
      </c>
      <c r="C1449" t="s">
        <v>324</v>
      </c>
      <c r="D1449" s="7" t="s">
        <v>510</v>
      </c>
      <c r="E1449" s="10">
        <f>VLOOKUP(A1449,home!$A$2:$E$405,3,FALSE)</f>
        <v>1.65</v>
      </c>
      <c r="F1449" s="10">
        <f>VLOOKUP(B1449,home!$B$2:$E$405,3,FALSE)</f>
        <v>0.61</v>
      </c>
      <c r="G1449" s="10">
        <f>VLOOKUP(C1449,away!$B$2:$E$405,4,FALSE)</f>
        <v>1.21</v>
      </c>
      <c r="H1449" s="10">
        <f>VLOOKUP(A1449,away!$A$2:$E$405,3,FALSE)</f>
        <v>1.25</v>
      </c>
      <c r="I1449" s="10">
        <f>VLOOKUP(C1449,away!$B$2:$E$405,3,FALSE)</f>
        <v>0.91</v>
      </c>
      <c r="J1449" s="10">
        <f>VLOOKUP(B1449,home!$B$2:$E$405,4,FALSE)</f>
        <v>1</v>
      </c>
      <c r="K1449" s="12">
        <f t="shared" si="1736"/>
        <v>1.217865</v>
      </c>
      <c r="L1449" s="12">
        <f t="shared" si="1737"/>
        <v>1.1375</v>
      </c>
      <c r="M1449" s="13">
        <f t="shared" si="1738"/>
        <v>9.4858876725062671E-2</v>
      </c>
      <c r="N1449" s="13">
        <f t="shared" si="1739"/>
        <v>0.11552530590276845</v>
      </c>
      <c r="O1449" s="13">
        <f t="shared" si="1740"/>
        <v>0.10790197227475878</v>
      </c>
      <c r="P1449" s="13">
        <f t="shared" si="1741"/>
        <v>0.13141003546439911</v>
      </c>
      <c r="Q1449" s="13">
        <f t="shared" si="1742"/>
        <v>7.0347113336637554E-2</v>
      </c>
      <c r="R1449" s="13">
        <f t="shared" si="1743"/>
        <v>6.1369246731269075E-2</v>
      </c>
      <c r="S1449" s="13">
        <f t="shared" si="1744"/>
        <v>4.5511284807866856E-2</v>
      </c>
      <c r="T1449" s="13">
        <f t="shared" si="1745"/>
        <v>8.0019841420425217E-2</v>
      </c>
      <c r="U1449" s="13">
        <f t="shared" si="1746"/>
        <v>7.4739457670377013E-2</v>
      </c>
      <c r="V1449" s="13">
        <f t="shared" si="1747"/>
        <v>7.0053064991673396E-3</v>
      </c>
      <c r="W1449" s="13">
        <f t="shared" si="1748"/>
        <v>2.8557762394574707E-2</v>
      </c>
      <c r="X1449" s="13">
        <f t="shared" si="1749"/>
        <v>3.2484454723828729E-2</v>
      </c>
      <c r="Y1449" s="13">
        <f t="shared" si="1750"/>
        <v>1.8475533624177594E-2</v>
      </c>
      <c r="Z1449" s="13">
        <f t="shared" si="1751"/>
        <v>2.3269172718939531E-2</v>
      </c>
      <c r="AA1449" s="13">
        <f t="shared" si="1752"/>
        <v>2.8338711033351293E-2</v>
      </c>
      <c r="AB1449" s="13">
        <f t="shared" si="1753"/>
        <v>1.7256362156316186E-2</v>
      </c>
      <c r="AC1449" s="13">
        <f t="shared" si="1754"/>
        <v>6.0653757934716148E-4</v>
      </c>
      <c r="AD1449" s="13">
        <f t="shared" si="1755"/>
        <v>8.6948748246671783E-3</v>
      </c>
      <c r="AE1449" s="13">
        <f t="shared" si="1756"/>
        <v>9.8904201130589151E-3</v>
      </c>
      <c r="AF1449" s="13">
        <f t="shared" si="1757"/>
        <v>5.6251764393022603E-3</v>
      </c>
      <c r="AG1449" s="13">
        <f t="shared" si="1758"/>
        <v>2.1328793999021074E-3</v>
      </c>
      <c r="AH1449" s="13">
        <f t="shared" si="1759"/>
        <v>6.6171709919484248E-3</v>
      </c>
      <c r="AI1449" s="13">
        <f t="shared" si="1760"/>
        <v>8.0588209501092686E-3</v>
      </c>
      <c r="AJ1449" s="13">
        <f t="shared" si="1761"/>
        <v>4.9072779882024129E-3</v>
      </c>
      <c r="AK1449" s="13">
        <f t="shared" si="1762"/>
        <v>1.9921340357007111E-3</v>
      </c>
      <c r="AL1449" s="13">
        <f t="shared" si="1763"/>
        <v>3.3609980452759165E-5</v>
      </c>
      <c r="AM1449" s="13">
        <f t="shared" si="1764"/>
        <v>2.1178367456686576E-3</v>
      </c>
      <c r="AN1449" s="13">
        <f t="shared" si="1765"/>
        <v>2.4090392981980977E-3</v>
      </c>
      <c r="AO1449" s="13">
        <f t="shared" si="1766"/>
        <v>1.3701411008501686E-3</v>
      </c>
      <c r="AP1449" s="13">
        <f t="shared" si="1767"/>
        <v>5.1951183407235573E-4</v>
      </c>
      <c r="AQ1449" s="13">
        <f t="shared" si="1768"/>
        <v>1.4773617781432607E-4</v>
      </c>
      <c r="AR1449" s="13">
        <f t="shared" si="1769"/>
        <v>1.5054064006682661E-3</v>
      </c>
      <c r="AS1449" s="13">
        <f t="shared" si="1770"/>
        <v>1.833381766149858E-3</v>
      </c>
      <c r="AT1449" s="13">
        <f t="shared" si="1771"/>
        <v>1.1164057423160485E-3</v>
      </c>
      <c r="AU1449" s="13">
        <f t="shared" si="1772"/>
        <v>4.5321049312191158E-4</v>
      </c>
      <c r="AV1449" s="13">
        <f t="shared" si="1773"/>
        <v>1.3798729930147917E-4</v>
      </c>
      <c r="AW1449" s="13">
        <f t="shared" si="1774"/>
        <v>1.2933507343100911E-6</v>
      </c>
      <c r="AX1449" s="13">
        <f t="shared" si="1775"/>
        <v>4.2987320804396042E-4</v>
      </c>
      <c r="AY1449" s="13">
        <f t="shared" si="1776"/>
        <v>4.8898077415000492E-4</v>
      </c>
      <c r="AZ1449" s="13">
        <f t="shared" si="1777"/>
        <v>2.7810781529781541E-4</v>
      </c>
      <c r="BA1449" s="13">
        <f t="shared" si="1778"/>
        <v>1.054492133004217E-4</v>
      </c>
      <c r="BB1449" s="13">
        <f t="shared" si="1779"/>
        <v>2.99871200323074E-5</v>
      </c>
      <c r="BC1449" s="13">
        <f t="shared" si="1780"/>
        <v>6.8220698073499311E-6</v>
      </c>
      <c r="BD1449" s="13">
        <f t="shared" si="1781"/>
        <v>2.8539996346002545E-4</v>
      </c>
      <c r="BE1449" s="13">
        <f t="shared" si="1782"/>
        <v>3.4757862649924389E-4</v>
      </c>
      <c r="BF1449" s="13">
        <f t="shared" si="1783"/>
        <v>2.1165192198075084E-4</v>
      </c>
      <c r="BG1449" s="13">
        <f t="shared" si="1784"/>
        <v>8.5921155987695735E-5</v>
      </c>
      <c r="BH1449" s="13">
        <f t="shared" si="1785"/>
        <v>2.616009215923876E-5</v>
      </c>
      <c r="BI1449" s="13">
        <f t="shared" si="1786"/>
        <v>6.3718921275022582E-6</v>
      </c>
      <c r="BJ1449" s="14">
        <f t="shared" si="1787"/>
        <v>0.37965684753657808</v>
      </c>
      <c r="BK1449" s="14">
        <f t="shared" si="1788"/>
        <v>0.2799146318304459</v>
      </c>
      <c r="BL1449" s="14">
        <f t="shared" si="1789"/>
        <v>0.31719062918580515</v>
      </c>
      <c r="BM1449" s="14">
        <f t="shared" si="1790"/>
        <v>0.41813104341345725</v>
      </c>
      <c r="BN1449" s="14">
        <f t="shared" si="1791"/>
        <v>0.5814125504348957</v>
      </c>
    </row>
    <row r="1450" spans="1:66" x14ac:dyDescent="0.25">
      <c r="A1450" t="s">
        <v>298</v>
      </c>
      <c r="B1450" t="s">
        <v>358</v>
      </c>
      <c r="C1450" t="s">
        <v>338</v>
      </c>
      <c r="D1450" s="7" t="s">
        <v>510</v>
      </c>
      <c r="E1450" s="10">
        <f>VLOOKUP(A1450,home!$A$2:$E$405,3,FALSE)</f>
        <v>1.65</v>
      </c>
      <c r="F1450" s="10">
        <f>VLOOKUP(B1450,home!$B$2:$E$405,3,FALSE)</f>
        <v>0.73</v>
      </c>
      <c r="G1450" s="10">
        <f>VLOOKUP(C1450,away!$B$2:$E$405,4,FALSE)</f>
        <v>0.91</v>
      </c>
      <c r="H1450" s="10">
        <f>VLOOKUP(A1450,away!$A$2:$E$405,3,FALSE)</f>
        <v>1.25</v>
      </c>
      <c r="I1450" s="10">
        <f>VLOOKUP(C1450,away!$B$2:$E$405,3,FALSE)</f>
        <v>0.76</v>
      </c>
      <c r="J1450" s="10">
        <f>VLOOKUP(B1450,home!$B$2:$E$405,4,FALSE)</f>
        <v>1.28</v>
      </c>
      <c r="K1450" s="12">
        <f t="shared" si="1736"/>
        <v>1.096095</v>
      </c>
      <c r="L1450" s="12">
        <f t="shared" si="1737"/>
        <v>1.216</v>
      </c>
      <c r="M1450" s="13">
        <f t="shared" si="1738"/>
        <v>9.9053516915647163E-2</v>
      </c>
      <c r="N1450" s="13">
        <f t="shared" si="1739"/>
        <v>0.10857206462365628</v>
      </c>
      <c r="O1450" s="13">
        <f t="shared" si="1740"/>
        <v>0.12044907656942694</v>
      </c>
      <c r="P1450" s="13">
        <f t="shared" si="1741"/>
        <v>0.13202363058236602</v>
      </c>
      <c r="Q1450" s="13">
        <f t="shared" si="1742"/>
        <v>5.9502648586833261E-2</v>
      </c>
      <c r="R1450" s="13">
        <f t="shared" si="1743"/>
        <v>7.323303855421158E-2</v>
      </c>
      <c r="S1450" s="13">
        <f t="shared" si="1744"/>
        <v>4.3991974174406263E-2</v>
      </c>
      <c r="T1450" s="13">
        <f t="shared" si="1745"/>
        <v>7.2355220681589241E-2</v>
      </c>
      <c r="U1450" s="13">
        <f t="shared" si="1746"/>
        <v>8.0270367394078557E-2</v>
      </c>
      <c r="V1450" s="13">
        <f t="shared" si="1747"/>
        <v>6.514974405128683E-3</v>
      </c>
      <c r="W1450" s="13">
        <f t="shared" si="1748"/>
        <v>2.1740185200928339E-2</v>
      </c>
      <c r="X1450" s="13">
        <f t="shared" si="1749"/>
        <v>2.6436065204328858E-2</v>
      </c>
      <c r="Y1450" s="13">
        <f t="shared" si="1750"/>
        <v>1.6073127644231949E-2</v>
      </c>
      <c r="Z1450" s="13">
        <f t="shared" si="1751"/>
        <v>2.9683791627307096E-2</v>
      </c>
      <c r="AA1450" s="13">
        <f t="shared" si="1752"/>
        <v>3.2536255583733173E-2</v>
      </c>
      <c r="AB1450" s="13">
        <f t="shared" si="1753"/>
        <v>1.7831413532026007E-2</v>
      </c>
      <c r="AC1450" s="13">
        <f t="shared" si="1754"/>
        <v>5.427183461648035E-4</v>
      </c>
      <c r="AD1450" s="13">
        <f t="shared" si="1755"/>
        <v>5.9573270744528849E-3</v>
      </c>
      <c r="AE1450" s="13">
        <f t="shared" si="1756"/>
        <v>7.2441097225347086E-3</v>
      </c>
      <c r="AF1450" s="13">
        <f t="shared" si="1757"/>
        <v>4.4044187113011024E-3</v>
      </c>
      <c r="AG1450" s="13">
        <f t="shared" si="1758"/>
        <v>1.7852577176473805E-3</v>
      </c>
      <c r="AH1450" s="13">
        <f t="shared" si="1759"/>
        <v>9.0238726547013544E-3</v>
      </c>
      <c r="AI1450" s="13">
        <f t="shared" si="1760"/>
        <v>9.8910216974548819E-3</v>
      </c>
      <c r="AJ1450" s="13">
        <f t="shared" si="1761"/>
        <v>5.4207497137359045E-3</v>
      </c>
      <c r="AK1450" s="13">
        <f t="shared" si="1762"/>
        <v>1.9805522191591188E-3</v>
      </c>
      <c r="AL1450" s="13">
        <f t="shared" si="1763"/>
        <v>2.8934518904705752E-5</v>
      </c>
      <c r="AM1450" s="13">
        <f t="shared" si="1764"/>
        <v>1.3059592839344877E-3</v>
      </c>
      <c r="AN1450" s="13">
        <f t="shared" si="1765"/>
        <v>1.588046489264337E-3</v>
      </c>
      <c r="AO1450" s="13">
        <f t="shared" si="1766"/>
        <v>9.655322654727169E-4</v>
      </c>
      <c r="AP1450" s="13">
        <f t="shared" si="1767"/>
        <v>3.9136241160494129E-4</v>
      </c>
      <c r="AQ1450" s="13">
        <f t="shared" si="1768"/>
        <v>1.1897417312790211E-4</v>
      </c>
      <c r="AR1450" s="13">
        <f t="shared" si="1769"/>
        <v>2.1946058296233662E-3</v>
      </c>
      <c r="AS1450" s="13">
        <f t="shared" si="1770"/>
        <v>2.4054964768210237E-3</v>
      </c>
      <c r="AT1450" s="13">
        <f t="shared" si="1771"/>
        <v>1.31832633038057E-3</v>
      </c>
      <c r="AU1450" s="13">
        <f t="shared" si="1772"/>
        <v>4.8167029969949706E-4</v>
      </c>
      <c r="AV1450" s="13">
        <f t="shared" si="1773"/>
        <v>1.3198910178728002E-4</v>
      </c>
      <c r="AW1450" s="13">
        <f t="shared" si="1774"/>
        <v>1.0712615972946054E-6</v>
      </c>
      <c r="AX1450" s="13">
        <f t="shared" si="1775"/>
        <v>2.3857590688736196E-4</v>
      </c>
      <c r="AY1450" s="13">
        <f t="shared" si="1776"/>
        <v>2.9010830277503212E-4</v>
      </c>
      <c r="AZ1450" s="13">
        <f t="shared" si="1777"/>
        <v>1.7638584808721955E-4</v>
      </c>
      <c r="BA1450" s="13">
        <f t="shared" si="1778"/>
        <v>7.1495063758019662E-5</v>
      </c>
      <c r="BB1450" s="13">
        <f t="shared" si="1779"/>
        <v>2.1734499382437968E-5</v>
      </c>
      <c r="BC1450" s="13">
        <f t="shared" si="1780"/>
        <v>5.2858302498089065E-6</v>
      </c>
      <c r="BD1450" s="13">
        <f t="shared" si="1781"/>
        <v>4.4477344813700237E-4</v>
      </c>
      <c r="BE1450" s="13">
        <f t="shared" si="1782"/>
        <v>4.8751395263572765E-4</v>
      </c>
      <c r="BF1450" s="13">
        <f t="shared" si="1783"/>
        <v>2.6718080295712896E-4</v>
      </c>
      <c r="BG1450" s="13">
        <f t="shared" si="1784"/>
        <v>9.7618514072431433E-5</v>
      </c>
      <c r="BH1450" s="13">
        <f t="shared" si="1785"/>
        <v>2.6749791295555424E-5</v>
      </c>
      <c r="BI1450" s="13">
        <f t="shared" si="1786"/>
        <v>5.8640624980203673E-6</v>
      </c>
      <c r="BJ1450" s="14">
        <f t="shared" si="1787"/>
        <v>0.32924388524204828</v>
      </c>
      <c r="BK1450" s="14">
        <f t="shared" si="1788"/>
        <v>0.28244585724539267</v>
      </c>
      <c r="BL1450" s="14">
        <f t="shared" si="1789"/>
        <v>0.35849813652843515</v>
      </c>
      <c r="BM1450" s="14">
        <f t="shared" si="1790"/>
        <v>0.4067486577698643</v>
      </c>
      <c r="BN1450" s="14">
        <f t="shared" si="1791"/>
        <v>0.59283397583214126</v>
      </c>
    </row>
    <row r="1451" spans="1:66" x14ac:dyDescent="0.25">
      <c r="A1451" t="s">
        <v>298</v>
      </c>
      <c r="B1451" t="s">
        <v>366</v>
      </c>
      <c r="C1451" t="s">
        <v>363</v>
      </c>
      <c r="D1451" s="7" t="s">
        <v>510</v>
      </c>
      <c r="E1451" s="10">
        <f>VLOOKUP(A1451,home!$A$2:$E$405,3,FALSE)</f>
        <v>1.65</v>
      </c>
      <c r="F1451" s="10">
        <f>VLOOKUP(B1451,home!$B$2:$E$405,3,FALSE)</f>
        <v>1.21</v>
      </c>
      <c r="G1451" s="10">
        <f>VLOOKUP(C1451,away!$B$2:$E$405,4,FALSE)</f>
        <v>1.36</v>
      </c>
      <c r="H1451" s="10">
        <f>VLOOKUP(A1451,away!$A$2:$E$405,3,FALSE)</f>
        <v>1.25</v>
      </c>
      <c r="I1451" s="10">
        <f>VLOOKUP(C1451,away!$B$2:$E$405,3,FALSE)</f>
        <v>0.45</v>
      </c>
      <c r="J1451" s="10">
        <f>VLOOKUP(B1451,home!$B$2:$E$405,4,FALSE)</f>
        <v>0.4</v>
      </c>
      <c r="K1451" s="12">
        <f t="shared" si="1736"/>
        <v>2.7152400000000001</v>
      </c>
      <c r="L1451" s="12">
        <f t="shared" si="1737"/>
        <v>0.22500000000000001</v>
      </c>
      <c r="M1451" s="13">
        <f t="shared" si="1738"/>
        <v>5.2853042485864345E-2</v>
      </c>
      <c r="N1451" s="13">
        <f t="shared" si="1739"/>
        <v>0.14350869507931832</v>
      </c>
      <c r="O1451" s="13">
        <f t="shared" si="1740"/>
        <v>1.1891934559319478E-2</v>
      </c>
      <c r="P1451" s="13">
        <f t="shared" si="1741"/>
        <v>3.2289456392846624E-2</v>
      </c>
      <c r="Q1451" s="13">
        <f t="shared" si="1742"/>
        <v>0.19483027461358415</v>
      </c>
      <c r="R1451" s="13">
        <f t="shared" si="1743"/>
        <v>1.337842637923441E-3</v>
      </c>
      <c r="S1451" s="13">
        <f t="shared" si="1744"/>
        <v>4.9316413261563481E-3</v>
      </c>
      <c r="T1451" s="13">
        <f t="shared" si="1745"/>
        <v>4.3836811788056429E-2</v>
      </c>
      <c r="U1451" s="13">
        <f t="shared" si="1746"/>
        <v>3.6325638441952442E-3</v>
      </c>
      <c r="V1451" s="13">
        <f t="shared" si="1747"/>
        <v>3.3476474486081916E-4</v>
      </c>
      <c r="W1451" s="13">
        <f t="shared" si="1748"/>
        <v>0.17633698494726277</v>
      </c>
      <c r="X1451" s="13">
        <f t="shared" si="1749"/>
        <v>3.967582161313412E-2</v>
      </c>
      <c r="Y1451" s="13">
        <f t="shared" si="1750"/>
        <v>4.4635299314775877E-3</v>
      </c>
      <c r="Z1451" s="13">
        <f t="shared" si="1751"/>
        <v>1.0033819784425809E-4</v>
      </c>
      <c r="AA1451" s="13">
        <f t="shared" si="1752"/>
        <v>2.7244228831464339E-4</v>
      </c>
      <c r="AB1451" s="13">
        <f t="shared" si="1753"/>
        <v>3.6987309946172613E-4</v>
      </c>
      <c r="AC1451" s="13">
        <f t="shared" si="1754"/>
        <v>1.2782343175817211E-5</v>
      </c>
      <c r="AD1451" s="13">
        <f t="shared" si="1755"/>
        <v>0.11969930875205145</v>
      </c>
      <c r="AE1451" s="13">
        <f t="shared" si="1756"/>
        <v>2.6932344469211573E-2</v>
      </c>
      <c r="AF1451" s="13">
        <f t="shared" si="1757"/>
        <v>3.0298887527863017E-3</v>
      </c>
      <c r="AG1451" s="13">
        <f t="shared" si="1758"/>
        <v>2.2724165645897265E-4</v>
      </c>
      <c r="AH1451" s="13">
        <f t="shared" si="1759"/>
        <v>5.6440236287395176E-6</v>
      </c>
      <c r="AI1451" s="13">
        <f t="shared" si="1760"/>
        <v>1.532487871769869E-5</v>
      </c>
      <c r="AJ1451" s="13">
        <f t="shared" si="1761"/>
        <v>2.0805361844722095E-5</v>
      </c>
      <c r="AK1451" s="13">
        <f t="shared" si="1762"/>
        <v>1.8830516898421077E-5</v>
      </c>
      <c r="AL1451" s="13">
        <f t="shared" si="1763"/>
        <v>3.1236416536235328E-7</v>
      </c>
      <c r="AM1451" s="13">
        <f t="shared" si="1764"/>
        <v>6.5002470219183983E-2</v>
      </c>
      <c r="AN1451" s="13">
        <f t="shared" si="1765"/>
        <v>1.4625555799316396E-2</v>
      </c>
      <c r="AO1451" s="13">
        <f t="shared" si="1766"/>
        <v>1.6453750274230943E-3</v>
      </c>
      <c r="AP1451" s="13">
        <f t="shared" si="1767"/>
        <v>1.2340312705673209E-4</v>
      </c>
      <c r="AQ1451" s="13">
        <f t="shared" si="1768"/>
        <v>6.9414258969411799E-6</v>
      </c>
      <c r="AR1451" s="13">
        <f t="shared" si="1769"/>
        <v>2.5398106329327843E-7</v>
      </c>
      <c r="AS1451" s="13">
        <f t="shared" si="1770"/>
        <v>6.896195422964414E-7</v>
      </c>
      <c r="AT1451" s="13">
        <f t="shared" si="1771"/>
        <v>9.3624128301249476E-7</v>
      </c>
      <c r="AU1451" s="13">
        <f t="shared" si="1772"/>
        <v>8.4737326042894883E-7</v>
      </c>
      <c r="AV1451" s="13">
        <f t="shared" si="1773"/>
        <v>5.7520544291177481E-7</v>
      </c>
      <c r="AW1451" s="13">
        <f t="shared" si="1774"/>
        <v>5.3008979772404732E-9</v>
      </c>
      <c r="AX1451" s="13">
        <f t="shared" si="1775"/>
        <v>2.9416217872989543E-2</v>
      </c>
      <c r="AY1451" s="13">
        <f t="shared" si="1776"/>
        <v>6.6186490214226465E-3</v>
      </c>
      <c r="AZ1451" s="13">
        <f t="shared" si="1777"/>
        <v>7.4459801491004766E-4</v>
      </c>
      <c r="BA1451" s="13">
        <f t="shared" si="1778"/>
        <v>5.5844851118253583E-5</v>
      </c>
      <c r="BB1451" s="13">
        <f t="shared" si="1779"/>
        <v>3.1412728754017641E-6</v>
      </c>
      <c r="BC1451" s="13">
        <f t="shared" si="1780"/>
        <v>1.4135727939307945E-7</v>
      </c>
      <c r="BD1451" s="13">
        <f t="shared" si="1781"/>
        <v>9.5242898734979301E-9</v>
      </c>
      <c r="BE1451" s="13">
        <f t="shared" si="1782"/>
        <v>2.5860732836116522E-8</v>
      </c>
      <c r="BF1451" s="13">
        <f t="shared" si="1783"/>
        <v>3.5109048112968515E-8</v>
      </c>
      <c r="BG1451" s="13">
        <f t="shared" si="1784"/>
        <v>3.1776497266085549E-8</v>
      </c>
      <c r="BH1451" s="13">
        <f t="shared" si="1785"/>
        <v>2.1570204109191533E-8</v>
      </c>
      <c r="BI1451" s="13">
        <f t="shared" si="1786"/>
        <v>1.1713656201088235E-8</v>
      </c>
      <c r="BJ1451" s="14">
        <f t="shared" si="1787"/>
        <v>0.8707832395928139</v>
      </c>
      <c r="BK1451" s="14">
        <f t="shared" si="1788"/>
        <v>9.7040648678491978E-2</v>
      </c>
      <c r="BL1451" s="14">
        <f t="shared" si="1789"/>
        <v>1.7568699185324457E-2</v>
      </c>
      <c r="BM1451" s="14">
        <f t="shared" si="1790"/>
        <v>0.54216303616509365</v>
      </c>
      <c r="BN1451" s="14">
        <f t="shared" si="1791"/>
        <v>0.43671124576885634</v>
      </c>
    </row>
    <row r="1452" spans="1:66" x14ac:dyDescent="0.25">
      <c r="A1452" t="s">
        <v>304</v>
      </c>
      <c r="B1452" t="s">
        <v>310</v>
      </c>
      <c r="C1452" t="s">
        <v>332</v>
      </c>
      <c r="D1452" s="7" t="s">
        <v>510</v>
      </c>
      <c r="E1452" s="10">
        <f>VLOOKUP(A1452,home!$A$2:$E$405,3,FALSE)</f>
        <v>1.325</v>
      </c>
      <c r="F1452" s="10">
        <f>VLOOKUP(B1452,home!$B$2:$E$405,3,FALSE)</f>
        <v>0.94</v>
      </c>
      <c r="G1452" s="10">
        <f>VLOOKUP(C1452,away!$B$2:$E$405,4,FALSE)</f>
        <v>0.91</v>
      </c>
      <c r="H1452" s="10">
        <f>VLOOKUP(A1452,away!$A$2:$E$405,3,FALSE)</f>
        <v>1.3</v>
      </c>
      <c r="I1452" s="10">
        <f>VLOOKUP(C1452,away!$B$2:$E$405,3,FALSE)</f>
        <v>0.6</v>
      </c>
      <c r="J1452" s="10">
        <f>VLOOKUP(B1452,home!$B$2:$E$405,4,FALSE)</f>
        <v>1.54</v>
      </c>
      <c r="K1452" s="12">
        <f t="shared" si="1736"/>
        <v>1.1334049999999998</v>
      </c>
      <c r="L1452" s="12">
        <f t="shared" si="1737"/>
        <v>1.2012</v>
      </c>
      <c r="M1452" s="13">
        <f t="shared" si="1738"/>
        <v>9.6848730220480447E-2</v>
      </c>
      <c r="N1452" s="13">
        <f t="shared" si="1739"/>
        <v>0.10976883507554364</v>
      </c>
      <c r="O1452" s="13">
        <f t="shared" si="1740"/>
        <v>0.11633469474084111</v>
      </c>
      <c r="P1452" s="13">
        <f t="shared" si="1741"/>
        <v>0.131854324692743</v>
      </c>
      <c r="Q1452" s="13">
        <f t="shared" si="1742"/>
        <v>6.2206273259398252E-2</v>
      </c>
      <c r="R1452" s="13">
        <f t="shared" si="1743"/>
        <v>6.9870617661349194E-2</v>
      </c>
      <c r="S1452" s="13">
        <f t="shared" si="1744"/>
        <v>4.487813856877703E-2</v>
      </c>
      <c r="T1452" s="13">
        <f t="shared" si="1745"/>
        <v>7.4722175439189173E-2</v>
      </c>
      <c r="U1452" s="13">
        <f t="shared" si="1746"/>
        <v>7.919170741046147E-2</v>
      </c>
      <c r="V1452" s="13">
        <f t="shared" si="1747"/>
        <v>6.7887962334919017E-3</v>
      </c>
      <c r="W1452" s="13">
        <f t="shared" si="1748"/>
        <v>2.3501633714522754E-2</v>
      </c>
      <c r="X1452" s="13">
        <f t="shared" si="1749"/>
        <v>2.823016241788473E-2</v>
      </c>
      <c r="Y1452" s="13">
        <f t="shared" si="1750"/>
        <v>1.6955035548181573E-2</v>
      </c>
      <c r="Z1452" s="13">
        <f t="shared" si="1751"/>
        <v>2.7976195311604213E-2</v>
      </c>
      <c r="AA1452" s="13">
        <f t="shared" si="1752"/>
        <v>3.1708359647148771E-2</v>
      </c>
      <c r="AB1452" s="13">
        <f t="shared" si="1753"/>
        <v>1.7969206682938322E-2</v>
      </c>
      <c r="AC1452" s="13">
        <f t="shared" si="1754"/>
        <v>5.7766125379619276E-4</v>
      </c>
      <c r="AD1452" s="13">
        <f t="shared" si="1755"/>
        <v>6.6592172900521614E-3</v>
      </c>
      <c r="AE1452" s="13">
        <f t="shared" si="1756"/>
        <v>7.9990518088106557E-3</v>
      </c>
      <c r="AF1452" s="13">
        <f t="shared" si="1757"/>
        <v>4.8042305163716811E-3</v>
      </c>
      <c r="AG1452" s="13">
        <f t="shared" si="1758"/>
        <v>1.9236138987552211E-3</v>
      </c>
      <c r="AH1452" s="13">
        <f t="shared" si="1759"/>
        <v>8.4012514520747442E-3</v>
      </c>
      <c r="AI1452" s="13">
        <f t="shared" si="1760"/>
        <v>9.5220204020387746E-3</v>
      </c>
      <c r="AJ1452" s="13">
        <f t="shared" si="1761"/>
        <v>5.3961527668863769E-3</v>
      </c>
      <c r="AK1452" s="13">
        <f t="shared" si="1762"/>
        <v>2.0386755089176175E-3</v>
      </c>
      <c r="AL1452" s="13">
        <f t="shared" si="1763"/>
        <v>3.1458186120587159E-5</v>
      </c>
      <c r="AM1452" s="13">
        <f t="shared" si="1764"/>
        <v>1.5095180345263133E-3</v>
      </c>
      <c r="AN1452" s="13">
        <f t="shared" si="1765"/>
        <v>1.8132330630730076E-3</v>
      </c>
      <c r="AO1452" s="13">
        <f t="shared" si="1766"/>
        <v>1.0890277776816487E-3</v>
      </c>
      <c r="AP1452" s="13">
        <f t="shared" si="1767"/>
        <v>4.3604672218373208E-4</v>
      </c>
      <c r="AQ1452" s="13">
        <f t="shared" si="1768"/>
        <v>1.3094483067177472E-4</v>
      </c>
      <c r="AR1452" s="13">
        <f t="shared" si="1769"/>
        <v>2.0183166488464367E-3</v>
      </c>
      <c r="AS1452" s="13">
        <f t="shared" si="1770"/>
        <v>2.2875701813857953E-3</v>
      </c>
      <c r="AT1452" s="13">
        <f t="shared" si="1771"/>
        <v>1.2963717407167834E-3</v>
      </c>
      <c r="AU1452" s="13">
        <f t="shared" si="1772"/>
        <v>4.8977140426236855E-4</v>
      </c>
      <c r="AV1452" s="13">
        <f t="shared" si="1773"/>
        <v>1.3877733961199738E-4</v>
      </c>
      <c r="AW1452" s="13">
        <f t="shared" si="1774"/>
        <v>1.1896840101814705E-6</v>
      </c>
      <c r="AX1452" s="13">
        <f t="shared" si="1775"/>
        <v>2.8514921465371592E-4</v>
      </c>
      <c r="AY1452" s="13">
        <f t="shared" si="1776"/>
        <v>3.4252123664204356E-4</v>
      </c>
      <c r="AZ1452" s="13">
        <f t="shared" si="1777"/>
        <v>2.0571825472721144E-4</v>
      </c>
      <c r="BA1452" s="13">
        <f t="shared" si="1778"/>
        <v>8.2369589192775457E-5</v>
      </c>
      <c r="BB1452" s="13">
        <f t="shared" si="1779"/>
        <v>2.4735587634590462E-5</v>
      </c>
      <c r="BC1452" s="13">
        <f t="shared" si="1780"/>
        <v>5.942477573334014E-6</v>
      </c>
      <c r="BD1452" s="13">
        <f t="shared" si="1781"/>
        <v>4.04066993099057E-4</v>
      </c>
      <c r="BE1452" s="13">
        <f t="shared" si="1782"/>
        <v>4.5797155031343664E-4</v>
      </c>
      <c r="BF1452" s="13">
        <f t="shared" si="1783"/>
        <v>2.5953362249150029E-4</v>
      </c>
      <c r="BG1452" s="13">
        <f t="shared" si="1784"/>
        <v>9.8052235133326264E-5</v>
      </c>
      <c r="BH1452" s="13">
        <f t="shared" si="1785"/>
        <v>2.7783223390321898E-5</v>
      </c>
      <c r="BI1452" s="13">
        <f t="shared" si="1786"/>
        <v>6.2979288613415557E-6</v>
      </c>
      <c r="BJ1452" s="14">
        <f t="shared" si="1787"/>
        <v>0.34269543575727002</v>
      </c>
      <c r="BK1452" s="14">
        <f t="shared" si="1788"/>
        <v>0.28132163039205121</v>
      </c>
      <c r="BL1452" s="14">
        <f t="shared" si="1789"/>
        <v>0.3479171991407688</v>
      </c>
      <c r="BM1452" s="14">
        <f t="shared" si="1790"/>
        <v>0.41268565339870678</v>
      </c>
      <c r="BN1452" s="14">
        <f t="shared" si="1791"/>
        <v>0.58688347565035559</v>
      </c>
    </row>
    <row r="1453" spans="1:66" x14ac:dyDescent="0.25">
      <c r="A1453" t="s">
        <v>304</v>
      </c>
      <c r="B1453" t="s">
        <v>339</v>
      </c>
      <c r="C1453" t="s">
        <v>305</v>
      </c>
      <c r="D1453" s="7" t="s">
        <v>510</v>
      </c>
      <c r="E1453" s="10">
        <f>VLOOKUP(A1453,home!$A$2:$E$405,3,FALSE)</f>
        <v>1.325</v>
      </c>
      <c r="F1453" s="10">
        <f>VLOOKUP(B1453,home!$B$2:$E$405,3,FALSE)</f>
        <v>1.51</v>
      </c>
      <c r="G1453" s="10">
        <f>VLOOKUP(C1453,away!$B$2:$E$405,4,FALSE)</f>
        <v>2.0099999999999998</v>
      </c>
      <c r="H1453" s="10">
        <f>VLOOKUP(A1453,away!$A$2:$E$405,3,FALSE)</f>
        <v>1.3</v>
      </c>
      <c r="I1453" s="10">
        <f>VLOOKUP(C1453,away!$B$2:$E$405,3,FALSE)</f>
        <v>0.5</v>
      </c>
      <c r="J1453" s="10">
        <f>VLOOKUP(B1453,home!$B$2:$E$405,4,FALSE)</f>
        <v>0.77</v>
      </c>
      <c r="K1453" s="12">
        <f t="shared" si="1736"/>
        <v>4.0215074999999993</v>
      </c>
      <c r="L1453" s="12">
        <f t="shared" si="1737"/>
        <v>0.50050000000000006</v>
      </c>
      <c r="M1453" s="13">
        <f t="shared" si="1738"/>
        <v>1.0867185880553496E-2</v>
      </c>
      <c r="N1453" s="13">
        <f t="shared" si="1739"/>
        <v>4.3702469522539977E-2</v>
      </c>
      <c r="O1453" s="13">
        <f t="shared" si="1740"/>
        <v>5.4390265332170257E-3</v>
      </c>
      <c r="P1453" s="13">
        <f t="shared" si="1741"/>
        <v>2.1873085996031261E-2</v>
      </c>
      <c r="Q1453" s="13">
        <f t="shared" si="1742"/>
        <v>8.7874904476707955E-2</v>
      </c>
      <c r="R1453" s="13">
        <f t="shared" si="1743"/>
        <v>1.3611163899375604E-3</v>
      </c>
      <c r="S1453" s="13">
        <f t="shared" si="1744"/>
        <v>1.1006342770070732E-2</v>
      </c>
      <c r="T1453" s="13">
        <f t="shared" si="1745"/>
        <v>4.3981389690592343E-2</v>
      </c>
      <c r="U1453" s="13">
        <f t="shared" si="1746"/>
        <v>5.4737397705068224E-3</v>
      </c>
      <c r="V1453" s="13">
        <f t="shared" si="1747"/>
        <v>2.4614640048559802E-3</v>
      </c>
      <c r="W1453" s="13">
        <f t="shared" si="1748"/>
        <v>0.1177965291382882</v>
      </c>
      <c r="X1453" s="13">
        <f t="shared" si="1749"/>
        <v>5.8957162833713252E-2</v>
      </c>
      <c r="Y1453" s="13">
        <f t="shared" si="1750"/>
        <v>1.475402999913674E-2</v>
      </c>
      <c r="Z1453" s="13">
        <f t="shared" si="1751"/>
        <v>2.2707958438791638E-4</v>
      </c>
      <c r="AA1453" s="13">
        <f t="shared" si="1752"/>
        <v>9.1320225171288849E-4</v>
      </c>
      <c r="AB1453" s="13">
        <f t="shared" si="1753"/>
        <v>1.8362248521401343E-3</v>
      </c>
      <c r="AC1453" s="13">
        <f t="shared" si="1754"/>
        <v>3.096467110145271E-4</v>
      </c>
      <c r="AD1453" s="13">
        <f t="shared" si="1755"/>
        <v>0.11842990635089863</v>
      </c>
      <c r="AE1453" s="13">
        <f t="shared" si="1756"/>
        <v>5.9274168128624773E-2</v>
      </c>
      <c r="AF1453" s="13">
        <f t="shared" si="1757"/>
        <v>1.4833360574188346E-2</v>
      </c>
      <c r="AG1453" s="13">
        <f t="shared" si="1758"/>
        <v>2.4746989891270897E-3</v>
      </c>
      <c r="AH1453" s="13">
        <f t="shared" si="1759"/>
        <v>2.8413332996538036E-5</v>
      </c>
      <c r="AI1453" s="13">
        <f t="shared" si="1760"/>
        <v>1.1426443174557517E-4</v>
      </c>
      <c r="AJ1453" s="13">
        <f t="shared" si="1761"/>
        <v>2.2975763462403426E-4</v>
      </c>
      <c r="AK1453" s="13">
        <f t="shared" si="1762"/>
        <v>3.0799068360760445E-4</v>
      </c>
      <c r="AL1453" s="13">
        <f t="shared" si="1763"/>
        <v>2.4929836345318966E-5</v>
      </c>
      <c r="AM1453" s="13">
        <f t="shared" si="1764"/>
        <v>9.5253351322887245E-2</v>
      </c>
      <c r="AN1453" s="13">
        <f t="shared" si="1765"/>
        <v>4.7674302337105075E-2</v>
      </c>
      <c r="AO1453" s="13">
        <f t="shared" si="1766"/>
        <v>1.1930494159860543E-2</v>
      </c>
      <c r="AP1453" s="13">
        <f t="shared" si="1767"/>
        <v>1.9904041090034012E-3</v>
      </c>
      <c r="AQ1453" s="13">
        <f t="shared" si="1768"/>
        <v>2.4904931413905054E-4</v>
      </c>
      <c r="AR1453" s="13">
        <f t="shared" si="1769"/>
        <v>2.8441746329534577E-6</v>
      </c>
      <c r="AS1453" s="13">
        <f t="shared" si="1770"/>
        <v>1.1437869617732077E-5</v>
      </c>
      <c r="AT1453" s="13">
        <f t="shared" si="1771"/>
        <v>2.2998739225865835E-5</v>
      </c>
      <c r="AU1453" s="13">
        <f t="shared" si="1772"/>
        <v>3.0829867429121214E-5</v>
      </c>
      <c r="AV1453" s="13">
        <f t="shared" si="1773"/>
        <v>3.0995635772554168E-5</v>
      </c>
      <c r="AW1453" s="13">
        <f t="shared" si="1774"/>
        <v>1.3938302688931848E-6</v>
      </c>
      <c r="AX1453" s="13">
        <f t="shared" si="1775"/>
        <v>6.3843677790854342E-2</v>
      </c>
      <c r="AY1453" s="13">
        <f t="shared" si="1776"/>
        <v>3.19537607343226E-2</v>
      </c>
      <c r="AZ1453" s="13">
        <f t="shared" si="1777"/>
        <v>7.9964286237642294E-3</v>
      </c>
      <c r="BA1453" s="13">
        <f t="shared" si="1778"/>
        <v>1.334070842064666E-3</v>
      </c>
      <c r="BB1453" s="13">
        <f t="shared" si="1779"/>
        <v>1.6692561411334132E-4</v>
      </c>
      <c r="BC1453" s="13">
        <f t="shared" si="1780"/>
        <v>1.6709253972745468E-5</v>
      </c>
      <c r="BD1453" s="13">
        <f t="shared" si="1781"/>
        <v>2.3725156729886764E-7</v>
      </c>
      <c r="BE1453" s="13">
        <f t="shared" si="1782"/>
        <v>9.5410895727915081E-7</v>
      </c>
      <c r="BF1453" s="13">
        <f t="shared" si="1783"/>
        <v>1.9184781637576422E-6</v>
      </c>
      <c r="BG1453" s="13">
        <f t="shared" si="1784"/>
        <v>2.5717247747125285E-6</v>
      </c>
      <c r="BH1453" s="13">
        <f t="shared" si="1785"/>
        <v>2.5855526173605606E-6</v>
      </c>
      <c r="BI1453" s="13">
        <f t="shared" si="1786"/>
        <v>2.079563848472024E-6</v>
      </c>
      <c r="BJ1453" s="14">
        <f t="shared" si="1787"/>
        <v>0.82448779380590476</v>
      </c>
      <c r="BK1453" s="14">
        <f t="shared" si="1788"/>
        <v>7.8496415933193925E-2</v>
      </c>
      <c r="BL1453" s="14">
        <f t="shared" si="1789"/>
        <v>1.5813188847095289E-2</v>
      </c>
      <c r="BM1453" s="14">
        <f t="shared" si="1790"/>
        <v>0.71595432246754065</v>
      </c>
      <c r="BN1453" s="14">
        <f t="shared" si="1791"/>
        <v>0.17111778879898726</v>
      </c>
    </row>
    <row r="1454" spans="1:66" x14ac:dyDescent="0.25">
      <c r="A1454" t="s">
        <v>304</v>
      </c>
      <c r="B1454" t="s">
        <v>459</v>
      </c>
      <c r="C1454" t="s">
        <v>378</v>
      </c>
      <c r="D1454" s="7" t="s">
        <v>510</v>
      </c>
      <c r="E1454" s="10">
        <f>VLOOKUP(A1454,home!$A$2:$E$405,3,FALSE)</f>
        <v>1.325</v>
      </c>
      <c r="F1454" s="10">
        <f>VLOOKUP(B1454,home!$B$2:$E$405,3,FALSE)</f>
        <v>0.94</v>
      </c>
      <c r="G1454" s="10">
        <f>VLOOKUP(C1454,away!$B$2:$E$405,4,FALSE)</f>
        <v>0.75</v>
      </c>
      <c r="H1454" s="10">
        <f>VLOOKUP(A1454,away!$A$2:$E$405,3,FALSE)</f>
        <v>1.3</v>
      </c>
      <c r="I1454" s="10">
        <f>VLOOKUP(C1454,away!$B$2:$E$405,3,FALSE)</f>
        <v>0.75</v>
      </c>
      <c r="J1454" s="10">
        <f>VLOOKUP(B1454,home!$B$2:$E$405,4,FALSE)</f>
        <v>0.19</v>
      </c>
      <c r="K1454" s="12">
        <f t="shared" si="1736"/>
        <v>0.93412499999999987</v>
      </c>
      <c r="L1454" s="12">
        <f t="shared" si="1737"/>
        <v>0.18525000000000003</v>
      </c>
      <c r="M1454" s="13">
        <f t="shared" si="1738"/>
        <v>0.32648378323447974</v>
      </c>
      <c r="N1454" s="13">
        <f t="shared" si="1739"/>
        <v>0.30497666401390833</v>
      </c>
      <c r="O1454" s="13">
        <f t="shared" si="1740"/>
        <v>6.0481120844187379E-2</v>
      </c>
      <c r="P1454" s="13">
        <f t="shared" si="1741"/>
        <v>5.6496927008576531E-2</v>
      </c>
      <c r="Q1454" s="13">
        <f t="shared" si="1742"/>
        <v>0.142443163135996</v>
      </c>
      <c r="R1454" s="13">
        <f t="shared" si="1743"/>
        <v>5.6020638181928564E-3</v>
      </c>
      <c r="S1454" s="13">
        <f t="shared" si="1744"/>
        <v>2.4441510768086201E-3</v>
      </c>
      <c r="T1454" s="13">
        <f t="shared" si="1745"/>
        <v>2.6387595970943267E-2</v>
      </c>
      <c r="U1454" s="13">
        <f t="shared" si="1746"/>
        <v>5.2330278641694013E-3</v>
      </c>
      <c r="V1454" s="13">
        <f t="shared" si="1747"/>
        <v>4.6994685690174288E-5</v>
      </c>
      <c r="W1454" s="13">
        <f t="shared" si="1748"/>
        <v>4.4353239921470757E-2</v>
      </c>
      <c r="X1454" s="13">
        <f t="shared" si="1749"/>
        <v>8.2164376954524596E-3</v>
      </c>
      <c r="Y1454" s="13">
        <f t="shared" si="1750"/>
        <v>7.6104754154128409E-4</v>
      </c>
      <c r="Z1454" s="13">
        <f t="shared" si="1751"/>
        <v>3.4592744077340882E-4</v>
      </c>
      <c r="AA1454" s="13">
        <f t="shared" si="1752"/>
        <v>3.2313947061246047E-4</v>
      </c>
      <c r="AB1454" s="13">
        <f t="shared" si="1753"/>
        <v>1.5092632899293227E-4</v>
      </c>
      <c r="AC1454" s="13">
        <f t="shared" si="1754"/>
        <v>5.0826707626277404E-7</v>
      </c>
      <c r="AD1454" s="13">
        <f t="shared" si="1755"/>
        <v>1.0357867560410966E-2</v>
      </c>
      <c r="AE1454" s="13">
        <f t="shared" si="1756"/>
        <v>1.9187949655661317E-3</v>
      </c>
      <c r="AF1454" s="13">
        <f t="shared" si="1757"/>
        <v>1.7772838368556297E-4</v>
      </c>
      <c r="AG1454" s="13">
        <f t="shared" si="1758"/>
        <v>1.0974727692583512E-5</v>
      </c>
      <c r="AH1454" s="13">
        <f t="shared" si="1759"/>
        <v>1.6020764600818504E-5</v>
      </c>
      <c r="AI1454" s="13">
        <f t="shared" si="1760"/>
        <v>1.4965396732739583E-5</v>
      </c>
      <c r="AJ1454" s="13">
        <f t="shared" si="1761"/>
        <v>6.9897756114851789E-6</v>
      </c>
      <c r="AK1454" s="13">
        <f t="shared" si="1762"/>
        <v>2.1764413810261976E-6</v>
      </c>
      <c r="AL1454" s="13">
        <f t="shared" si="1763"/>
        <v>3.5181567211694763E-9</v>
      </c>
      <c r="AM1454" s="13">
        <f t="shared" si="1764"/>
        <v>1.935108606973779E-3</v>
      </c>
      <c r="AN1454" s="13">
        <f t="shared" si="1765"/>
        <v>3.5847886944189263E-4</v>
      </c>
      <c r="AO1454" s="13">
        <f t="shared" si="1766"/>
        <v>3.3204105282055307E-5</v>
      </c>
      <c r="AP1454" s="13">
        <f t="shared" si="1767"/>
        <v>2.0503535011669151E-6</v>
      </c>
      <c r="AQ1454" s="13">
        <f t="shared" si="1768"/>
        <v>9.4956996522792791E-8</v>
      </c>
      <c r="AR1454" s="13">
        <f t="shared" si="1769"/>
        <v>5.9356932846032613E-7</v>
      </c>
      <c r="AS1454" s="13">
        <f t="shared" si="1770"/>
        <v>5.5446794894800206E-7</v>
      </c>
      <c r="AT1454" s="13">
        <f t="shared" si="1771"/>
        <v>2.5897118640552614E-7</v>
      </c>
      <c r="AU1454" s="13">
        <f t="shared" si="1772"/>
        <v>8.0637153167020705E-8</v>
      </c>
      <c r="AV1454" s="13">
        <f t="shared" si="1773"/>
        <v>1.8831295175535799E-8</v>
      </c>
      <c r="AW1454" s="13">
        <f t="shared" si="1774"/>
        <v>1.6911257132273338E-11</v>
      </c>
      <c r="AX1454" s="13">
        <f t="shared" si="1775"/>
        <v>3.0127222124823002E-4</v>
      </c>
      <c r="AY1454" s="13">
        <f t="shared" si="1776"/>
        <v>5.5810678986234624E-5</v>
      </c>
      <c r="AZ1454" s="13">
        <f t="shared" si="1777"/>
        <v>5.1694641410999826E-6</v>
      </c>
      <c r="BA1454" s="13">
        <f t="shared" si="1778"/>
        <v>3.1921441071292383E-7</v>
      </c>
      <c r="BB1454" s="13">
        <f t="shared" si="1779"/>
        <v>1.4783617396142293E-8</v>
      </c>
      <c r="BC1454" s="13">
        <f t="shared" si="1780"/>
        <v>5.4773302452707247E-10</v>
      </c>
      <c r="BD1454" s="13">
        <f t="shared" si="1781"/>
        <v>1.8326453016212542E-8</v>
      </c>
      <c r="BE1454" s="13">
        <f t="shared" si="1782"/>
        <v>1.7119197923769539E-8</v>
      </c>
      <c r="BF1454" s="13">
        <f t="shared" si="1783"/>
        <v>7.9957353802706085E-9</v>
      </c>
      <c r="BG1454" s="13">
        <f t="shared" si="1784"/>
        <v>2.4896721040317606E-9</v>
      </c>
      <c r="BH1454" s="13">
        <f t="shared" si="1785"/>
        <v>5.8141623854466696E-10</v>
      </c>
      <c r="BI1454" s="13">
        <f t="shared" si="1786"/>
        <v>1.0862308876610742E-10</v>
      </c>
      <c r="BJ1454" s="14">
        <f t="shared" si="1787"/>
        <v>0.54229503771899934</v>
      </c>
      <c r="BK1454" s="14">
        <f t="shared" si="1788"/>
        <v>0.38552817846977427</v>
      </c>
      <c r="BL1454" s="14">
        <f t="shared" si="1789"/>
        <v>7.1831983802491006E-2</v>
      </c>
      <c r="BM1454" s="14">
        <f t="shared" si="1790"/>
        <v>0.10346159471462235</v>
      </c>
      <c r="BN1454" s="14">
        <f t="shared" si="1791"/>
        <v>0.89648372205534077</v>
      </c>
    </row>
    <row r="1455" spans="1:66" x14ac:dyDescent="0.25">
      <c r="A1455" t="s">
        <v>304</v>
      </c>
      <c r="B1455" t="s">
        <v>375</v>
      </c>
      <c r="C1455" t="s">
        <v>335</v>
      </c>
      <c r="D1455" s="7" t="s">
        <v>510</v>
      </c>
      <c r="E1455" s="10">
        <f>VLOOKUP(A1455,home!$A$2:$E$405,3,FALSE)</f>
        <v>1.325</v>
      </c>
      <c r="F1455" s="10">
        <f>VLOOKUP(B1455,home!$B$2:$E$405,3,FALSE)</f>
        <v>0.56999999999999995</v>
      </c>
      <c r="G1455" s="10">
        <f>VLOOKUP(C1455,away!$B$2:$E$405,4,FALSE)</f>
        <v>1.32</v>
      </c>
      <c r="H1455" s="10">
        <f>VLOOKUP(A1455,away!$A$2:$E$405,3,FALSE)</f>
        <v>1.3</v>
      </c>
      <c r="I1455" s="10">
        <f>VLOOKUP(C1455,away!$B$2:$E$405,3,FALSE)</f>
        <v>0.75</v>
      </c>
      <c r="J1455" s="10">
        <f>VLOOKUP(B1455,home!$B$2:$E$405,4,FALSE)</f>
        <v>1.54</v>
      </c>
      <c r="K1455" s="12">
        <f t="shared" si="1736"/>
        <v>0.99692999999999987</v>
      </c>
      <c r="L1455" s="12">
        <f t="shared" si="1737"/>
        <v>1.5015000000000003</v>
      </c>
      <c r="M1455" s="13">
        <f t="shared" si="1738"/>
        <v>8.2213973290358996E-2</v>
      </c>
      <c r="N1455" s="13">
        <f t="shared" si="1739"/>
        <v>8.1961576392357585E-2</v>
      </c>
      <c r="O1455" s="13">
        <f t="shared" si="1740"/>
        <v>0.12344428089547406</v>
      </c>
      <c r="P1455" s="13">
        <f t="shared" si="1741"/>
        <v>0.12306530695312493</v>
      </c>
      <c r="Q1455" s="13">
        <f t="shared" si="1742"/>
        <v>4.0854977176416514E-2</v>
      </c>
      <c r="R1455" s="13">
        <f t="shared" si="1743"/>
        <v>9.2675793882277188E-2</v>
      </c>
      <c r="S1455" s="13">
        <f t="shared" si="1744"/>
        <v>4.6053818983964864E-2</v>
      </c>
      <c r="T1455" s="13">
        <f t="shared" si="1745"/>
        <v>6.1343748230389405E-2</v>
      </c>
      <c r="U1455" s="13">
        <f t="shared" si="1746"/>
        <v>9.2391279195058573E-2</v>
      </c>
      <c r="V1455" s="13">
        <f t="shared" si="1747"/>
        <v>7.6597243655739658E-3</v>
      </c>
      <c r="W1455" s="13">
        <f t="shared" si="1748"/>
        <v>1.3576517465494972E-2</v>
      </c>
      <c r="X1455" s="13">
        <f t="shared" si="1749"/>
        <v>2.0385140974440705E-2</v>
      </c>
      <c r="Y1455" s="13">
        <f t="shared" si="1750"/>
        <v>1.5304144586561364E-2</v>
      </c>
      <c r="Z1455" s="13">
        <f t="shared" si="1751"/>
        <v>4.6384234838079748E-2</v>
      </c>
      <c r="AA1455" s="13">
        <f t="shared" si="1752"/>
        <v>4.6241835237126834E-2</v>
      </c>
      <c r="AB1455" s="13">
        <f t="shared" si="1753"/>
        <v>2.3049936401474423E-2</v>
      </c>
      <c r="AC1455" s="13">
        <f t="shared" si="1754"/>
        <v>7.166104894484463E-4</v>
      </c>
      <c r="AD1455" s="13">
        <f t="shared" si="1755"/>
        <v>3.3837093892189751E-3</v>
      </c>
      <c r="AE1455" s="13">
        <f t="shared" si="1756"/>
        <v>5.080639647912292E-3</v>
      </c>
      <c r="AF1455" s="13">
        <f t="shared" si="1757"/>
        <v>3.8142902156701546E-3</v>
      </c>
      <c r="AG1455" s="13">
        <f t="shared" si="1758"/>
        <v>1.909052252942913E-3</v>
      </c>
      <c r="AH1455" s="13">
        <f t="shared" si="1759"/>
        <v>1.7411482152344195E-2</v>
      </c>
      <c r="AI1455" s="13">
        <f t="shared" si="1760"/>
        <v>1.7358028902136495E-2</v>
      </c>
      <c r="AJ1455" s="13">
        <f t="shared" si="1761"/>
        <v>8.6523698767034651E-3</v>
      </c>
      <c r="AK1455" s="13">
        <f t="shared" si="1762"/>
        <v>2.8752690337273288E-3</v>
      </c>
      <c r="AL1455" s="13">
        <f t="shared" si="1763"/>
        <v>4.290749434446511E-5</v>
      </c>
      <c r="AM1455" s="13">
        <f t="shared" si="1764"/>
        <v>6.7466428027881465E-4</v>
      </c>
      <c r="AN1455" s="13">
        <f t="shared" si="1765"/>
        <v>1.0130084168386403E-3</v>
      </c>
      <c r="AO1455" s="13">
        <f t="shared" si="1766"/>
        <v>7.6051606894160951E-4</v>
      </c>
      <c r="AP1455" s="13">
        <f t="shared" si="1767"/>
        <v>3.8063829250527568E-4</v>
      </c>
      <c r="AQ1455" s="13">
        <f t="shared" si="1768"/>
        <v>1.4288209904916795E-4</v>
      </c>
      <c r="AR1455" s="13">
        <f t="shared" si="1769"/>
        <v>5.2286680903489589E-3</v>
      </c>
      <c r="AS1455" s="13">
        <f t="shared" si="1770"/>
        <v>5.2126160793115866E-3</v>
      </c>
      <c r="AT1455" s="13">
        <f t="shared" si="1771"/>
        <v>2.5983066739740496E-3</v>
      </c>
      <c r="AU1455" s="13">
        <f t="shared" si="1772"/>
        <v>8.6344329082831649E-4</v>
      </c>
      <c r="AV1455" s="13">
        <f t="shared" si="1773"/>
        <v>2.1519812998136833E-4</v>
      </c>
      <c r="AW1455" s="13">
        <f t="shared" si="1774"/>
        <v>1.7841060043818509E-6</v>
      </c>
      <c r="AX1455" s="13">
        <f t="shared" si="1775"/>
        <v>1.1209884348972637E-4</v>
      </c>
      <c r="AY1455" s="13">
        <f t="shared" si="1776"/>
        <v>1.6831641349982418E-4</v>
      </c>
      <c r="AZ1455" s="13">
        <f t="shared" si="1777"/>
        <v>1.2636354743499306E-4</v>
      </c>
      <c r="BA1455" s="13">
        <f t="shared" si="1778"/>
        <v>6.3244955491214042E-5</v>
      </c>
      <c r="BB1455" s="13">
        <f t="shared" si="1779"/>
        <v>2.3740575167514483E-5</v>
      </c>
      <c r="BC1455" s="13">
        <f t="shared" si="1780"/>
        <v>7.1292947228045964E-6</v>
      </c>
      <c r="BD1455" s="13">
        <f t="shared" si="1781"/>
        <v>1.3084741896098276E-3</v>
      </c>
      <c r="BE1455" s="13">
        <f t="shared" si="1782"/>
        <v>1.304457173847725E-3</v>
      </c>
      <c r="BF1455" s="13">
        <f t="shared" si="1783"/>
        <v>6.5022624516200621E-4</v>
      </c>
      <c r="BG1455" s="13">
        <f t="shared" si="1784"/>
        <v>2.1607668352978629E-4</v>
      </c>
      <c r="BH1455" s="13">
        <f t="shared" si="1785"/>
        <v>5.3853332027837449E-5</v>
      </c>
      <c r="BI1455" s="13">
        <f t="shared" si="1786"/>
        <v>1.0737600459702399E-5</v>
      </c>
      <c r="BJ1455" s="14">
        <f t="shared" si="1787"/>
        <v>0.25108639911882452</v>
      </c>
      <c r="BK1455" s="14">
        <f t="shared" si="1788"/>
        <v>0.2599206579903155</v>
      </c>
      <c r="BL1455" s="14">
        <f t="shared" si="1789"/>
        <v>0.44176233306540375</v>
      </c>
      <c r="BM1455" s="14">
        <f t="shared" si="1790"/>
        <v>0.4547711841151188</v>
      </c>
      <c r="BN1455" s="14">
        <f t="shared" si="1791"/>
        <v>0.54421590859000923</v>
      </c>
    </row>
    <row r="1456" spans="1:66" x14ac:dyDescent="0.25">
      <c r="A1456" t="s">
        <v>304</v>
      </c>
      <c r="B1456" t="s">
        <v>376</v>
      </c>
      <c r="C1456" t="s">
        <v>327</v>
      </c>
      <c r="D1456" s="7" t="s">
        <v>510</v>
      </c>
      <c r="E1456" s="10">
        <f>VLOOKUP(A1456,home!$A$2:$E$405,3,FALSE)</f>
        <v>1.325</v>
      </c>
      <c r="F1456" s="10">
        <f>VLOOKUP(B1456,home!$B$2:$E$405,3,FALSE)</f>
        <v>1.51</v>
      </c>
      <c r="G1456" s="10">
        <f>VLOOKUP(C1456,away!$B$2:$E$405,4,FALSE)</f>
        <v>1.7</v>
      </c>
      <c r="H1456" s="10">
        <f>VLOOKUP(A1456,away!$A$2:$E$405,3,FALSE)</f>
        <v>1.3</v>
      </c>
      <c r="I1456" s="10">
        <f>VLOOKUP(C1456,away!$B$2:$E$405,3,FALSE)</f>
        <v>0.38</v>
      </c>
      <c r="J1456" s="10">
        <f>VLOOKUP(B1456,home!$B$2:$E$405,4,FALSE)</f>
        <v>0.77</v>
      </c>
      <c r="K1456" s="12">
        <f t="shared" si="1736"/>
        <v>3.401275</v>
      </c>
      <c r="L1456" s="12">
        <f t="shared" si="1737"/>
        <v>0.38038000000000005</v>
      </c>
      <c r="M1456" s="13">
        <f t="shared" si="1738"/>
        <v>2.2784951109509892E-2</v>
      </c>
      <c r="N1456" s="13">
        <f t="shared" si="1739"/>
        <v>7.7497884584998275E-2</v>
      </c>
      <c r="O1456" s="13">
        <f t="shared" si="1740"/>
        <v>8.6669397030353749E-3</v>
      </c>
      <c r="P1456" s="13">
        <f t="shared" si="1741"/>
        <v>2.9478645338441644E-2</v>
      </c>
      <c r="Q1456" s="13">
        <f t="shared" si="1742"/>
        <v>0.13179580869592003</v>
      </c>
      <c r="R1456" s="13">
        <f t="shared" si="1743"/>
        <v>1.6483652621202976E-3</v>
      </c>
      <c r="S1456" s="13">
        <f t="shared" si="1744"/>
        <v>9.5346982182785058E-3</v>
      </c>
      <c r="T1456" s="13">
        <f t="shared" si="1745"/>
        <v>5.0132489711754068E-2</v>
      </c>
      <c r="U1456" s="13">
        <f t="shared" si="1746"/>
        <v>5.6065435569182158E-3</v>
      </c>
      <c r="V1456" s="13">
        <f t="shared" si="1747"/>
        <v>1.370641456551321E-3</v>
      </c>
      <c r="W1456" s="13">
        <f t="shared" si="1748"/>
        <v>0.14942459640740513</v>
      </c>
      <c r="X1456" s="13">
        <f t="shared" si="1749"/>
        <v>5.6838127981448772E-2</v>
      </c>
      <c r="Y1456" s="13">
        <f t="shared" si="1750"/>
        <v>1.0810043560791741E-2</v>
      </c>
      <c r="Z1456" s="13">
        <f t="shared" si="1751"/>
        <v>2.0900172613510631E-4</v>
      </c>
      <c r="AA1456" s="13">
        <f t="shared" si="1752"/>
        <v>7.1087234606018385E-4</v>
      </c>
      <c r="AB1456" s="13">
        <f t="shared" si="1753"/>
        <v>1.2089361694229261E-3</v>
      </c>
      <c r="AC1456" s="13">
        <f t="shared" si="1754"/>
        <v>1.1083152315547847E-4</v>
      </c>
      <c r="AD1456" s="13">
        <f t="shared" si="1755"/>
        <v>0.12705853603639922</v>
      </c>
      <c r="AE1456" s="13">
        <f t="shared" si="1756"/>
        <v>4.8330525937525542E-2</v>
      </c>
      <c r="AF1456" s="13">
        <f t="shared" si="1757"/>
        <v>9.1919827280579815E-3</v>
      </c>
      <c r="AG1456" s="13">
        <f t="shared" si="1758"/>
        <v>1.1654821300328985E-3</v>
      </c>
      <c r="AH1456" s="13">
        <f t="shared" si="1759"/>
        <v>1.9875019146817932E-5</v>
      </c>
      <c r="AI1456" s="13">
        <f t="shared" si="1760"/>
        <v>6.7600405748593161E-5</v>
      </c>
      <c r="AJ1456" s="13">
        <f t="shared" si="1761"/>
        <v>1.1496378503127315E-4</v>
      </c>
      <c r="AK1456" s="13">
        <f t="shared" si="1762"/>
        <v>1.3034114931074784E-4</v>
      </c>
      <c r="AL1456" s="13">
        <f t="shared" si="1763"/>
        <v>5.7356509526254753E-6</v>
      </c>
      <c r="AM1456" s="13">
        <f t="shared" si="1764"/>
        <v>8.6432204431440715E-2</v>
      </c>
      <c r="AN1456" s="13">
        <f t="shared" si="1765"/>
        <v>3.2877081921631426E-2</v>
      </c>
      <c r="AO1456" s="13">
        <f t="shared" si="1766"/>
        <v>6.2528922106750802E-3</v>
      </c>
      <c r="AP1456" s="13">
        <f t="shared" si="1767"/>
        <v>7.9282504636552919E-4</v>
      </c>
      <c r="AQ1456" s="13">
        <f t="shared" si="1768"/>
        <v>7.5393697784129985E-5</v>
      </c>
      <c r="AR1456" s="13">
        <f t="shared" si="1769"/>
        <v>1.5120119566133218E-6</v>
      </c>
      <c r="AS1456" s="13">
        <f t="shared" si="1770"/>
        <v>5.1427684677299766E-6</v>
      </c>
      <c r="AT1456" s="13">
        <f t="shared" si="1771"/>
        <v>8.7459849100391409E-6</v>
      </c>
      <c r="AU1456" s="13">
        <f t="shared" si="1772"/>
        <v>9.9158332749644582E-6</v>
      </c>
      <c r="AV1456" s="13">
        <f t="shared" si="1773"/>
        <v>8.4316189555761841E-6</v>
      </c>
      <c r="AW1456" s="13">
        <f t="shared" si="1774"/>
        <v>2.0612925537867601E-7</v>
      </c>
      <c r="AX1456" s="13">
        <f t="shared" si="1775"/>
        <v>4.8996616021258071E-2</v>
      </c>
      <c r="AY1456" s="13">
        <f t="shared" si="1776"/>
        <v>1.8637332802166146E-2</v>
      </c>
      <c r="AZ1456" s="13">
        <f t="shared" si="1777"/>
        <v>3.5446343256439793E-3</v>
      </c>
      <c r="BA1456" s="13">
        <f t="shared" si="1778"/>
        <v>4.4943600159615235E-4</v>
      </c>
      <c r="BB1456" s="13">
        <f t="shared" si="1779"/>
        <v>4.2739116571786097E-5</v>
      </c>
      <c r="BC1456" s="13">
        <f t="shared" si="1780"/>
        <v>3.2514210323152008E-6</v>
      </c>
      <c r="BD1456" s="13">
        <f t="shared" si="1781"/>
        <v>9.5856518009429218E-8</v>
      </c>
      <c r="BE1456" s="13">
        <f t="shared" si="1782"/>
        <v>3.2603437829252141E-7</v>
      </c>
      <c r="BF1456" s="13">
        <f t="shared" si="1783"/>
        <v>5.5446629001344797E-7</v>
      </c>
      <c r="BG1456" s="13">
        <f t="shared" si="1784"/>
        <v>6.2863077685516345E-7</v>
      </c>
      <c r="BH1456" s="13">
        <f t="shared" si="1785"/>
        <v>5.3453653638701147E-7</v>
      </c>
      <c r="BI1456" s="13">
        <f t="shared" si="1786"/>
        <v>3.6362115155994639E-7</v>
      </c>
      <c r="BJ1456" s="14">
        <f t="shared" si="1787"/>
        <v>0.86034988477049901</v>
      </c>
      <c r="BK1456" s="14">
        <f t="shared" si="1788"/>
        <v>8.1922836099055624E-2</v>
      </c>
      <c r="BL1456" s="14">
        <f t="shared" si="1789"/>
        <v>1.8210688760010481E-2</v>
      </c>
      <c r="BM1456" s="14">
        <f t="shared" si="1790"/>
        <v>0.67018268998876396</v>
      </c>
      <c r="BN1456" s="14">
        <f t="shared" si="1791"/>
        <v>0.27187259469402553</v>
      </c>
    </row>
    <row r="1457" spans="1:66" x14ac:dyDescent="0.25">
      <c r="A1457" t="s">
        <v>301</v>
      </c>
      <c r="B1457" t="s">
        <v>302</v>
      </c>
      <c r="C1457" t="s">
        <v>313</v>
      </c>
      <c r="D1457" s="7" t="s">
        <v>510</v>
      </c>
      <c r="E1457" s="10">
        <f>VLOOKUP(A1457,home!$A$2:$E$405,3,FALSE)</f>
        <v>1.3432835820895499</v>
      </c>
      <c r="F1457" s="10">
        <f>VLOOKUP(B1457,home!$B$2:$E$405,3,FALSE)</f>
        <v>0.37</v>
      </c>
      <c r="G1457" s="10">
        <f>VLOOKUP(C1457,away!$B$2:$E$405,4,FALSE)</f>
        <v>0.74</v>
      </c>
      <c r="H1457" s="10">
        <f>VLOOKUP(A1457,away!$A$2:$E$405,3,FALSE)</f>
        <v>1.0597014925373101</v>
      </c>
      <c r="I1457" s="10">
        <f>VLOOKUP(C1457,away!$B$2:$E$405,3,FALSE)</f>
        <v>1.1200000000000001</v>
      </c>
      <c r="J1457" s="10">
        <f>VLOOKUP(B1457,home!$B$2:$E$405,4,FALSE)</f>
        <v>1.65</v>
      </c>
      <c r="K1457" s="12">
        <f t="shared" si="1736"/>
        <v>0.36779104477611874</v>
      </c>
      <c r="L1457" s="12">
        <f t="shared" si="1737"/>
        <v>1.958328358208949</v>
      </c>
      <c r="M1457" s="13">
        <f t="shared" si="1738"/>
        <v>9.7674046213745286E-2</v>
      </c>
      <c r="N1457" s="13">
        <f t="shared" si="1739"/>
        <v>3.5923639504464276E-2</v>
      </c>
      <c r="O1457" s="13">
        <f t="shared" si="1740"/>
        <v>0.19127785456138885</v>
      </c>
      <c r="P1457" s="13">
        <f t="shared" si="1741"/>
        <v>7.0350281971667677E-2</v>
      </c>
      <c r="Q1457" s="13">
        <f t="shared" si="1742"/>
        <v>6.6061964527537849E-3</v>
      </c>
      <c r="R1457" s="13">
        <f t="shared" si="1743"/>
        <v>0.18729242344246741</v>
      </c>
      <c r="S1457" s="13">
        <f t="shared" si="1744"/>
        <v>1.2667546716204011E-2</v>
      </c>
      <c r="T1457" s="13">
        <f t="shared" si="1745"/>
        <v>1.2937101853327103E-2</v>
      </c>
      <c r="U1457" s="13">
        <f t="shared" si="1746"/>
        <v>6.8884476096556305E-2</v>
      </c>
      <c r="V1457" s="13">
        <f t="shared" si="1747"/>
        <v>1.0137635419023535E-3</v>
      </c>
      <c r="W1457" s="13">
        <f t="shared" si="1748"/>
        <v>8.0989996511820128E-4</v>
      </c>
      <c r="X1457" s="13">
        <f t="shared" si="1749"/>
        <v>1.5860500690034122E-3</v>
      </c>
      <c r="Y1457" s="13">
        <f t="shared" si="1750"/>
        <v>1.5530034138343217E-3</v>
      </c>
      <c r="Z1457" s="13">
        <f t="shared" si="1751"/>
        <v>0.12226002136835418</v>
      </c>
      <c r="AA1457" s="13">
        <f t="shared" si="1752"/>
        <v>4.4966140993417579E-2</v>
      </c>
      <c r="AB1457" s="13">
        <f t="shared" si="1753"/>
        <v>8.2690719877596564E-3</v>
      </c>
      <c r="AC1457" s="13">
        <f t="shared" si="1754"/>
        <v>4.5635556341495367E-5</v>
      </c>
      <c r="AD1457" s="13">
        <f t="shared" si="1755"/>
        <v>7.4468488583741342E-5</v>
      </c>
      <c r="AE1457" s="13">
        <f t="shared" si="1756"/>
        <v>1.4583375298650005E-4</v>
      </c>
      <c r="AF1457" s="13">
        <f t="shared" si="1757"/>
        <v>1.4279518702875108E-4</v>
      </c>
      <c r="AG1457" s="13">
        <f t="shared" si="1758"/>
        <v>9.321328805805132E-5</v>
      </c>
      <c r="AH1457" s="13">
        <f t="shared" si="1759"/>
        <v>5.9856316730220016E-2</v>
      </c>
      <c r="AI1457" s="13">
        <f t="shared" si="1760"/>
        <v>2.201461726665789E-2</v>
      </c>
      <c r="AJ1457" s="13">
        <f t="shared" si="1761"/>
        <v>4.0483895424252448E-3</v>
      </c>
      <c r="AK1457" s="13">
        <f t="shared" si="1762"/>
        <v>4.9632047315643132E-4</v>
      </c>
      <c r="AL1457" s="13">
        <f t="shared" si="1763"/>
        <v>1.3147706605836633E-6</v>
      </c>
      <c r="AM1457" s="13">
        <f t="shared" si="1764"/>
        <v>5.4777686438225429E-6</v>
      </c>
      <c r="AN1457" s="13">
        <f t="shared" si="1765"/>
        <v>1.0727269674905463E-5</v>
      </c>
      <c r="AO1457" s="13">
        <f t="shared" si="1766"/>
        <v>1.0503758205261133E-5</v>
      </c>
      <c r="AP1457" s="13">
        <f t="shared" si="1767"/>
        <v>6.8566025203776043E-6</v>
      </c>
      <c r="AQ1457" s="13">
        <f t="shared" si="1768"/>
        <v>3.3568697891556042E-6</v>
      </c>
      <c r="AR1457" s="13">
        <f t="shared" si="1769"/>
        <v>2.3443664494145325E-2</v>
      </c>
      <c r="AS1457" s="13">
        <f t="shared" si="1770"/>
        <v>8.6223698576825079E-3</v>
      </c>
      <c r="AT1457" s="13">
        <f t="shared" si="1771"/>
        <v>1.5856152092015819E-3</v>
      </c>
      <c r="AU1457" s="13">
        <f t="shared" si="1772"/>
        <v>1.9439169146838461E-4</v>
      </c>
      <c r="AV1457" s="13">
        <f t="shared" si="1773"/>
        <v>1.7873880825238526E-5</v>
      </c>
      <c r="AW1457" s="13">
        <f t="shared" si="1774"/>
        <v>2.6304749284200805E-8</v>
      </c>
      <c r="AX1457" s="13">
        <f t="shared" si="1775"/>
        <v>3.3577904209222571E-7</v>
      </c>
      <c r="AY1457" s="13">
        <f t="shared" si="1776"/>
        <v>6.5756562022144202E-7</v>
      </c>
      <c r="AZ1457" s="13">
        <f t="shared" si="1777"/>
        <v>6.4386470073145302E-7</v>
      </c>
      <c r="BA1457" s="13">
        <f t="shared" si="1778"/>
        <v>4.2029950076404093E-7</v>
      </c>
      <c r="BB1457" s="13">
        <f t="shared" si="1779"/>
        <v>2.0577110782182132E-7</v>
      </c>
      <c r="BC1457" s="13">
        <f t="shared" si="1780"/>
        <v>8.0593479149508809E-8</v>
      </c>
      <c r="BD1457" s="13">
        <f t="shared" si="1781"/>
        <v>7.6517321665368447E-3</v>
      </c>
      <c r="BE1457" s="13">
        <f t="shared" si="1782"/>
        <v>2.8142385678776205E-3</v>
      </c>
      <c r="BF1457" s="13">
        <f t="shared" si="1783"/>
        <v>5.1752587156447902E-4</v>
      </c>
      <c r="BG1457" s="13">
        <f t="shared" si="1784"/>
        <v>6.3447127000457057E-5</v>
      </c>
      <c r="BH1457" s="13">
        <f t="shared" si="1785"/>
        <v>5.8338212818852989E-6</v>
      </c>
      <c r="BI1457" s="13">
        <f t="shared" si="1786"/>
        <v>4.2912544486035029E-7</v>
      </c>
      <c r="BJ1457" s="14">
        <f t="shared" si="1787"/>
        <v>5.9911468117442447E-2</v>
      </c>
      <c r="BK1457" s="14">
        <f t="shared" si="1788"/>
        <v>0.18175324633614165</v>
      </c>
      <c r="BL1457" s="14">
        <f t="shared" si="1789"/>
        <v>0.63202273290707844</v>
      </c>
      <c r="BM1457" s="14">
        <f t="shared" si="1790"/>
        <v>0.40682239532165859</v>
      </c>
      <c r="BN1457" s="14">
        <f t="shared" si="1791"/>
        <v>0.58912444214648729</v>
      </c>
    </row>
    <row r="1458" spans="1:66" x14ac:dyDescent="0.25">
      <c r="A1458" t="s">
        <v>301</v>
      </c>
      <c r="B1458" t="s">
        <v>382</v>
      </c>
      <c r="C1458" t="s">
        <v>312</v>
      </c>
      <c r="D1458" s="7" t="s">
        <v>510</v>
      </c>
      <c r="E1458" s="10">
        <f>VLOOKUP(A1458,home!$A$2:$E$405,3,FALSE)</f>
        <v>1.3432835820895499</v>
      </c>
      <c r="F1458" s="10">
        <f>VLOOKUP(B1458,home!$B$2:$E$405,3,FALSE)</f>
        <v>1.1200000000000001</v>
      </c>
      <c r="G1458" s="10">
        <f>VLOOKUP(C1458,away!$B$2:$E$405,4,FALSE)</f>
        <v>0.19</v>
      </c>
      <c r="H1458" s="10">
        <f>VLOOKUP(A1458,away!$A$2:$E$405,3,FALSE)</f>
        <v>1.0597014925373101</v>
      </c>
      <c r="I1458" s="10">
        <f>VLOOKUP(C1458,away!$B$2:$E$405,3,FALSE)</f>
        <v>0.37</v>
      </c>
      <c r="J1458" s="10">
        <f>VLOOKUP(B1458,home!$B$2:$E$405,4,FALSE)</f>
        <v>0.71</v>
      </c>
      <c r="K1458" s="12">
        <f t="shared" si="1736"/>
        <v>0.28585074626865625</v>
      </c>
      <c r="L1458" s="12">
        <f t="shared" si="1737"/>
        <v>0.27838358208955133</v>
      </c>
      <c r="M1458" s="13">
        <f t="shared" si="1738"/>
        <v>0.56879549064820489</v>
      </c>
      <c r="N1458" s="13">
        <f t="shared" si="1739"/>
        <v>0.16259061547603587</v>
      </c>
      <c r="O1458" s="13">
        <f t="shared" si="1740"/>
        <v>0.15834332616303121</v>
      </c>
      <c r="P1458" s="13">
        <f t="shared" si="1741"/>
        <v>4.5262557950363713E-2</v>
      </c>
      <c r="Q1458" s="13">
        <f t="shared" si="1742"/>
        <v>2.3238324385052491E-2</v>
      </c>
      <c r="R1458" s="13">
        <f t="shared" si="1743"/>
        <v>2.2040091168619397E-2</v>
      </c>
      <c r="S1458" s="13">
        <f t="shared" si="1744"/>
        <v>9.0045507827220782E-4</v>
      </c>
      <c r="T1458" s="13">
        <f t="shared" si="1745"/>
        <v>6.4691679840698834E-3</v>
      </c>
      <c r="U1458" s="13">
        <f t="shared" si="1746"/>
        <v>6.3001765083790752E-3</v>
      </c>
      <c r="V1458" s="13">
        <f t="shared" si="1747"/>
        <v>7.9616391777001026E-6</v>
      </c>
      <c r="W1458" s="13">
        <f t="shared" si="1748"/>
        <v>2.2142307891667894E-3</v>
      </c>
      <c r="X1458" s="13">
        <f t="shared" si="1749"/>
        <v>6.1640549866122504E-4</v>
      </c>
      <c r="Y1458" s="13">
        <f t="shared" si="1750"/>
        <v>8.5798585368503975E-5</v>
      </c>
      <c r="Z1458" s="13">
        <f t="shared" si="1751"/>
        <v>2.0451998430335181E-3</v>
      </c>
      <c r="AA1458" s="13">
        <f t="shared" si="1752"/>
        <v>5.8462190139966976E-4</v>
      </c>
      <c r="AB1458" s="13">
        <f t="shared" si="1753"/>
        <v>8.3557303400048195E-5</v>
      </c>
      <c r="AC1458" s="13">
        <f t="shared" si="1754"/>
        <v>3.9597289424036032E-8</v>
      </c>
      <c r="AD1458" s="13">
        <f t="shared" si="1755"/>
        <v>1.5823488087359058E-4</v>
      </c>
      <c r="AE1458" s="13">
        <f t="shared" si="1756"/>
        <v>4.404999294910358E-5</v>
      </c>
      <c r="AF1458" s="13">
        <f t="shared" si="1757"/>
        <v>6.131397414095467E-6</v>
      </c>
      <c r="AG1458" s="13">
        <f t="shared" si="1758"/>
        <v>5.6896012511683619E-7</v>
      </c>
      <c r="AH1458" s="13">
        <f t="shared" si="1759"/>
        <v>1.4233751459816473E-4</v>
      </c>
      <c r="AI1458" s="13">
        <f t="shared" si="1760"/>
        <v>4.0687284769911135E-5</v>
      </c>
      <c r="AJ1458" s="13">
        <f t="shared" si="1761"/>
        <v>5.8152453575622147E-6</v>
      </c>
      <c r="AK1458" s="13">
        <f t="shared" si="1762"/>
        <v>5.5409740839816609E-7</v>
      </c>
      <c r="AL1458" s="13">
        <f t="shared" si="1763"/>
        <v>1.2604000113926799E-10</v>
      </c>
      <c r="AM1458" s="13">
        <f t="shared" si="1764"/>
        <v>9.0463117566895653E-6</v>
      </c>
      <c r="AN1458" s="13">
        <f t="shared" si="1765"/>
        <v>2.5183446715260634E-6</v>
      </c>
      <c r="AO1458" s="13">
        <f t="shared" si="1766"/>
        <v>3.5053290529778E-7</v>
      </c>
      <c r="AP1458" s="13">
        <f t="shared" si="1767"/>
        <v>3.2527535272351155E-8</v>
      </c>
      <c r="AQ1458" s="13">
        <f t="shared" si="1768"/>
        <v>2.2637829464153358E-9</v>
      </c>
      <c r="AR1458" s="13">
        <f t="shared" si="1769"/>
        <v>7.9248854359121773E-6</v>
      </c>
      <c r="AS1458" s="13">
        <f t="shared" si="1770"/>
        <v>2.2653344159491014E-6</v>
      </c>
      <c r="AT1458" s="13">
        <f t="shared" si="1771"/>
        <v>3.2377376667356054E-7</v>
      </c>
      <c r="AU1458" s="13">
        <f t="shared" si="1772"/>
        <v>3.0850324275283695E-8</v>
      </c>
      <c r="AV1458" s="13">
        <f t="shared" si="1773"/>
        <v>2.2046470541799712E-9</v>
      </c>
      <c r="AW1458" s="13">
        <f t="shared" si="1774"/>
        <v>2.7860496188028792E-13</v>
      </c>
      <c r="AX1458" s="13">
        <f t="shared" si="1775"/>
        <v>4.3098249443810472E-7</v>
      </c>
      <c r="AY1458" s="13">
        <f t="shared" si="1776"/>
        <v>1.1997845061956975E-7</v>
      </c>
      <c r="AZ1458" s="13">
        <f t="shared" si="1777"/>
        <v>1.6700015428515085E-8</v>
      </c>
      <c r="BA1458" s="13">
        <f t="shared" si="1778"/>
        <v>1.5496700386469346E-9</v>
      </c>
      <c r="BB1458" s="13">
        <f t="shared" si="1779"/>
        <v>1.0785067410384677E-10</v>
      </c>
      <c r="BC1458" s="13">
        <f t="shared" si="1780"/>
        <v>6.0047713975603334E-12</v>
      </c>
      <c r="BD1458" s="13">
        <f t="shared" si="1781"/>
        <v>3.6769299921642465E-7</v>
      </c>
      <c r="BE1458" s="13">
        <f t="shared" si="1782"/>
        <v>1.0510531822377543E-7</v>
      </c>
      <c r="BF1458" s="13">
        <f t="shared" si="1783"/>
        <v>1.50222168255354E-8</v>
      </c>
      <c r="BG1458" s="13">
        <f t="shared" si="1784"/>
        <v>1.4313706300629531E-9</v>
      </c>
      <c r="BH1458" s="13">
        <f t="shared" si="1785"/>
        <v>1.0228959069763293E-10</v>
      </c>
      <c r="BI1458" s="13">
        <f t="shared" si="1786"/>
        <v>5.8479111672867602E-12</v>
      </c>
      <c r="BJ1458" s="14">
        <f t="shared" si="1787"/>
        <v>0.19543604725485439</v>
      </c>
      <c r="BK1458" s="14">
        <f t="shared" si="1788"/>
        <v>0.61496662501779853</v>
      </c>
      <c r="BL1458" s="14">
        <f t="shared" si="1789"/>
        <v>0.18755220359559568</v>
      </c>
      <c r="BM1458" s="14">
        <f t="shared" si="1790"/>
        <v>1.9729549941802555E-2</v>
      </c>
      <c r="BN1458" s="14">
        <f t="shared" si="1791"/>
        <v>0.98027040579130753</v>
      </c>
    </row>
    <row r="1459" spans="1:66" x14ac:dyDescent="0.25">
      <c r="A1459" t="s">
        <v>301</v>
      </c>
      <c r="B1459" t="s">
        <v>369</v>
      </c>
      <c r="C1459" t="s">
        <v>336</v>
      </c>
      <c r="D1459" s="7" t="s">
        <v>510</v>
      </c>
      <c r="E1459" s="10">
        <f>VLOOKUP(A1459,home!$A$2:$E$405,3,FALSE)</f>
        <v>1.3432835820895499</v>
      </c>
      <c r="F1459" s="10">
        <f>VLOOKUP(B1459,home!$B$2:$E$405,3,FALSE)</f>
        <v>1.99</v>
      </c>
      <c r="G1459" s="10">
        <f>VLOOKUP(C1459,away!$B$2:$E$405,4,FALSE)</f>
        <v>0.93</v>
      </c>
      <c r="H1459" s="10">
        <f>VLOOKUP(A1459,away!$A$2:$E$405,3,FALSE)</f>
        <v>1.0597014925373101</v>
      </c>
      <c r="I1459" s="10">
        <f>VLOOKUP(C1459,away!$B$2:$E$405,3,FALSE)</f>
        <v>0.37</v>
      </c>
      <c r="J1459" s="10">
        <f>VLOOKUP(B1459,home!$B$2:$E$405,4,FALSE)</f>
        <v>0.31</v>
      </c>
      <c r="K1459" s="12">
        <f t="shared" si="1736"/>
        <v>2.4860149253731301</v>
      </c>
      <c r="L1459" s="12">
        <f t="shared" si="1737"/>
        <v>0.12154776119402946</v>
      </c>
      <c r="M1459" s="13">
        <f t="shared" si="1738"/>
        <v>7.3713989087765913E-2</v>
      </c>
      <c r="N1459" s="13">
        <f t="shared" si="1739"/>
        <v>0.18325407708097807</v>
      </c>
      <c r="O1459" s="13">
        <f t="shared" si="1740"/>
        <v>8.9597703422990664E-3</v>
      </c>
      <c r="P1459" s="13">
        <f t="shared" si="1741"/>
        <v>2.2274122798870994E-2</v>
      </c>
      <c r="Q1459" s="13">
        <f t="shared" si="1742"/>
        <v>0.22778618537939482</v>
      </c>
      <c r="R1459" s="13">
        <f t="shared" si="1743"/>
        <v>5.4452001295955709E-4</v>
      </c>
      <c r="S1459" s="13">
        <f t="shared" si="1744"/>
        <v>1.6826404071975767E-3</v>
      </c>
      <c r="T1459" s="13">
        <f t="shared" si="1745"/>
        <v>2.768690086379361E-2</v>
      </c>
      <c r="U1459" s="13">
        <f t="shared" si="1746"/>
        <v>1.353684879381829E-3</v>
      </c>
      <c r="V1459" s="13">
        <f t="shared" si="1747"/>
        <v>5.6493632454119698E-5</v>
      </c>
      <c r="W1459" s="13">
        <f t="shared" si="1748"/>
        <v>0.18875995221566205</v>
      </c>
      <c r="X1459" s="13">
        <f t="shared" si="1749"/>
        <v>2.2943349594905706E-2</v>
      </c>
      <c r="Y1459" s="13">
        <f t="shared" si="1750"/>
        <v>1.3943563887763655E-3</v>
      </c>
      <c r="Z1459" s="13">
        <f t="shared" si="1751"/>
        <v>2.2061729500192707E-5</v>
      </c>
      <c r="AA1459" s="13">
        <f t="shared" si="1752"/>
        <v>5.4845788817023745E-5</v>
      </c>
      <c r="AB1459" s="13">
        <f t="shared" si="1753"/>
        <v>6.8173724796491894E-5</v>
      </c>
      <c r="AC1459" s="13">
        <f t="shared" si="1754"/>
        <v>1.0669159631450037E-6</v>
      </c>
      <c r="AD1459" s="13">
        <f t="shared" si="1755"/>
        <v>0.11731501463021368</v>
      </c>
      <c r="AE1459" s="13">
        <f t="shared" si="1756"/>
        <v>1.4259377382747287E-2</v>
      </c>
      <c r="AF1459" s="13">
        <f t="shared" si="1757"/>
        <v>8.6659769844685589E-4</v>
      </c>
      <c r="AG1459" s="13">
        <f t="shared" si="1758"/>
        <v>3.5111003367371353E-5</v>
      </c>
      <c r="AH1459" s="13">
        <f t="shared" si="1759"/>
        <v>6.7038845720417403E-7</v>
      </c>
      <c r="AI1459" s="13">
        <f t="shared" si="1760"/>
        <v>1.6665957104074423E-6</v>
      </c>
      <c r="AJ1459" s="13">
        <f t="shared" si="1761"/>
        <v>2.0715909053178687E-6</v>
      </c>
      <c r="AK1459" s="13">
        <f t="shared" si="1762"/>
        <v>1.7166686366291521E-6</v>
      </c>
      <c r="AL1459" s="13">
        <f t="shared" si="1763"/>
        <v>1.2895580593731118E-8</v>
      </c>
      <c r="AM1459" s="13">
        <f t="shared" si="1764"/>
        <v>5.8329375468215691E-2</v>
      </c>
      <c r="AN1459" s="13">
        <f t="shared" si="1765"/>
        <v>7.0898050000075619E-3</v>
      </c>
      <c r="AO1459" s="13">
        <f t="shared" si="1766"/>
        <v>4.3087496252657752E-4</v>
      </c>
      <c r="AP1459" s="13">
        <f t="shared" si="1767"/>
        <v>1.745729568322229E-5</v>
      </c>
      <c r="AQ1459" s="13">
        <f t="shared" si="1768"/>
        <v>5.3047380169946571E-7</v>
      </c>
      <c r="AR1459" s="13">
        <f t="shared" si="1769"/>
        <v>1.6296843220697356E-8</v>
      </c>
      <c r="AS1459" s="13">
        <f t="shared" si="1770"/>
        <v>4.0514195483119529E-8</v>
      </c>
      <c r="AT1459" s="13">
        <f t="shared" si="1771"/>
        <v>5.0359447330259914E-8</v>
      </c>
      <c r="AU1459" s="13">
        <f t="shared" si="1772"/>
        <v>4.1731445898856055E-8</v>
      </c>
      <c r="AV1459" s="13">
        <f t="shared" si="1773"/>
        <v>2.5936249340489363E-8</v>
      </c>
      <c r="AW1459" s="13">
        <f t="shared" si="1774"/>
        <v>1.0824032681440019E-10</v>
      </c>
      <c r="AX1459" s="13">
        <f t="shared" si="1775"/>
        <v>2.4167949666946249E-2</v>
      </c>
      <c r="AY1459" s="13">
        <f t="shared" si="1776"/>
        <v>2.9375601746673067E-3</v>
      </c>
      <c r="AZ1459" s="13">
        <f t="shared" si="1777"/>
        <v>1.7852693130177661E-4</v>
      </c>
      <c r="BA1459" s="13">
        <f t="shared" si="1778"/>
        <v>7.2331829375237534E-6</v>
      </c>
      <c r="BB1459" s="13">
        <f t="shared" si="1779"/>
        <v>2.1979429809071626E-7</v>
      </c>
      <c r="BC1459" s="13">
        <f t="shared" si="1780"/>
        <v>5.3431009712279404E-9</v>
      </c>
      <c r="BD1459" s="13">
        <f t="shared" si="1781"/>
        <v>3.3014080133431032E-10</v>
      </c>
      <c r="BE1459" s="13">
        <f t="shared" si="1782"/>
        <v>8.2073495959174076E-10</v>
      </c>
      <c r="BF1459" s="13">
        <f t="shared" si="1783"/>
        <v>1.0201796796602903E-9</v>
      </c>
      <c r="BG1459" s="13">
        <f t="shared" si="1784"/>
        <v>8.4539397006595351E-10</v>
      </c>
      <c r="BH1459" s="13">
        <f t="shared" si="1785"/>
        <v>5.2541550685110134E-10</v>
      </c>
      <c r="BI1459" s="13">
        <f t="shared" si="1786"/>
        <v>2.6123815841086532E-10</v>
      </c>
      <c r="BJ1459" s="14">
        <f t="shared" si="1787"/>
        <v>0.87746046053177251</v>
      </c>
      <c r="BK1459" s="14">
        <f t="shared" si="1788"/>
        <v>0.10066588591249964</v>
      </c>
      <c r="BL1459" s="14">
        <f t="shared" si="1789"/>
        <v>1.0987298633247874E-2</v>
      </c>
      <c r="BM1459" s="14">
        <f t="shared" si="1790"/>
        <v>0.46966548203832476</v>
      </c>
      <c r="BN1459" s="14">
        <f t="shared" si="1791"/>
        <v>0.51653266470226844</v>
      </c>
    </row>
    <row r="1460" spans="1:66" x14ac:dyDescent="0.25">
      <c r="A1460" t="s">
        <v>301</v>
      </c>
      <c r="B1460" t="s">
        <v>368</v>
      </c>
      <c r="C1460" t="s">
        <v>385</v>
      </c>
      <c r="D1460" s="7" t="s">
        <v>510</v>
      </c>
      <c r="E1460" s="10">
        <f>VLOOKUP(A1460,home!$A$2:$E$405,3,FALSE)</f>
        <v>1.3432835820895499</v>
      </c>
      <c r="F1460" s="10">
        <f>VLOOKUP(B1460,home!$B$2:$E$405,3,FALSE)</f>
        <v>2.73</v>
      </c>
      <c r="G1460" s="10">
        <f>VLOOKUP(C1460,away!$B$2:$E$405,4,FALSE)</f>
        <v>0.37</v>
      </c>
      <c r="H1460" s="10">
        <f>VLOOKUP(A1460,away!$A$2:$E$405,3,FALSE)</f>
        <v>1.0597014925373101</v>
      </c>
      <c r="I1460" s="10">
        <f>VLOOKUP(C1460,away!$B$2:$E$405,3,FALSE)</f>
        <v>0.37</v>
      </c>
      <c r="J1460" s="10">
        <f>VLOOKUP(B1460,home!$B$2:$E$405,4,FALSE)</f>
        <v>0.94</v>
      </c>
      <c r="K1460" s="12">
        <f t="shared" si="1736"/>
        <v>1.3568507462686543</v>
      </c>
      <c r="L1460" s="12">
        <f t="shared" si="1737"/>
        <v>0.36856417910447642</v>
      </c>
      <c r="M1460" s="13">
        <f t="shared" si="1738"/>
        <v>0.17809913858819801</v>
      </c>
      <c r="N1460" s="13">
        <f t="shared" si="1739"/>
        <v>0.24165394910320095</v>
      </c>
      <c r="O1460" s="13">
        <f t="shared" si="1740"/>
        <v>6.5640962812973588E-2</v>
      </c>
      <c r="P1460" s="13">
        <f t="shared" si="1741"/>
        <v>8.9064989378576181E-2</v>
      </c>
      <c r="Q1460" s="13">
        <f t="shared" si="1742"/>
        <v>0.16394417058972285</v>
      </c>
      <c r="R1460" s="13">
        <f t="shared" si="1743"/>
        <v>1.2096453787395534E-2</v>
      </c>
      <c r="S1460" s="13">
        <f t="shared" si="1744"/>
        <v>1.113505151665505E-2</v>
      </c>
      <c r="T1460" s="13">
        <f t="shared" si="1745"/>
        <v>6.0423948652365451E-2</v>
      </c>
      <c r="U1460" s="13">
        <f t="shared" si="1746"/>
        <v>1.6413082348631917E-2</v>
      </c>
      <c r="V1460" s="13">
        <f t="shared" si="1747"/>
        <v>6.1872109415662556E-4</v>
      </c>
      <c r="W1460" s="13">
        <f t="shared" si="1748"/>
        <v>7.4149256737020344E-2</v>
      </c>
      <c r="X1460" s="13">
        <f t="shared" si="1749"/>
        <v>2.7328759940486974E-2</v>
      </c>
      <c r="Y1460" s="13">
        <f t="shared" si="1750"/>
        <v>5.0362009867044397E-3</v>
      </c>
      <c r="Z1460" s="13">
        <f t="shared" si="1751"/>
        <v>1.4861065200755569E-3</v>
      </c>
      <c r="AA1460" s="13">
        <f t="shared" si="1752"/>
        <v>2.0164247407992325E-3</v>
      </c>
      <c r="AB1460" s="13">
        <f t="shared" si="1753"/>
        <v>1.3679937071740084E-3</v>
      </c>
      <c r="AC1460" s="13">
        <f t="shared" si="1754"/>
        <v>1.9338382303597989E-5</v>
      </c>
      <c r="AD1460" s="13">
        <f t="shared" si="1755"/>
        <v>2.5152368584723021E-2</v>
      </c>
      <c r="AE1460" s="13">
        <f t="shared" si="1756"/>
        <v>9.2702620799616619E-3</v>
      </c>
      <c r="AF1460" s="13">
        <f t="shared" si="1757"/>
        <v>1.7083432667922129E-3</v>
      </c>
      <c r="AG1460" s="13">
        <f t="shared" si="1758"/>
        <v>2.0987804458464388E-4</v>
      </c>
      <c r="AH1460" s="13">
        <f t="shared" si="1759"/>
        <v>1.3693140740836442E-4</v>
      </c>
      <c r="AI1460" s="13">
        <f t="shared" si="1760"/>
        <v>1.8579548232965638E-4</v>
      </c>
      <c r="AJ1460" s="13">
        <f t="shared" si="1761"/>
        <v>1.2604836942616945E-4</v>
      </c>
      <c r="AK1460" s="13">
        <f t="shared" si="1762"/>
        <v>5.7009608040615026E-5</v>
      </c>
      <c r="AL1460" s="13">
        <f t="shared" si="1763"/>
        <v>3.8683461989140334E-7</v>
      </c>
      <c r="AM1460" s="13">
        <f t="shared" si="1764"/>
        <v>6.8256020169211286E-3</v>
      </c>
      <c r="AN1460" s="13">
        <f t="shared" si="1765"/>
        <v>2.5156724042603943E-3</v>
      </c>
      <c r="AO1460" s="13">
        <f t="shared" si="1766"/>
        <v>4.6359336728600829E-4</v>
      </c>
      <c r="AP1460" s="13">
        <f t="shared" si="1767"/>
        <v>5.6954636284015911E-5</v>
      </c>
      <c r="AQ1460" s="13">
        <f t="shared" si="1768"/>
        <v>5.247859692053087E-6</v>
      </c>
      <c r="AR1460" s="13">
        <f t="shared" si="1769"/>
        <v>1.0093602353016891E-5</v>
      </c>
      <c r="AS1460" s="13">
        <f t="shared" si="1770"/>
        <v>1.3695511885230015E-5</v>
      </c>
      <c r="AT1460" s="13">
        <f t="shared" si="1771"/>
        <v>9.2913827610027869E-6</v>
      </c>
      <c r="AU1460" s="13">
        <f t="shared" si="1772"/>
        <v>4.2023398777114476E-6</v>
      </c>
      <c r="AV1460" s="13">
        <f t="shared" si="1773"/>
        <v>1.4254869997868255E-6</v>
      </c>
      <c r="AW1460" s="13">
        <f t="shared" si="1774"/>
        <v>5.3736334070587561E-9</v>
      </c>
      <c r="AX1460" s="13">
        <f t="shared" si="1775"/>
        <v>1.5435538650653781E-3</v>
      </c>
      <c r="AY1460" s="13">
        <f t="shared" si="1776"/>
        <v>5.6889866318136288E-4</v>
      </c>
      <c r="AZ1460" s="13">
        <f t="shared" si="1777"/>
        <v>1.048378343945365E-4</v>
      </c>
      <c r="BA1460" s="13">
        <f t="shared" si="1778"/>
        <v>1.2879823457571133E-5</v>
      </c>
      <c r="BB1460" s="13">
        <f t="shared" si="1779"/>
        <v>1.1867603899125706E-6</v>
      </c>
      <c r="BC1460" s="13">
        <f t="shared" si="1780"/>
        <v>8.7479473780367015E-8</v>
      </c>
      <c r="BD1460" s="13">
        <f t="shared" si="1781"/>
        <v>6.2002337757444703E-7</v>
      </c>
      <c r="BE1460" s="13">
        <f t="shared" si="1782"/>
        <v>8.4127918256590004E-7</v>
      </c>
      <c r="BF1460" s="13">
        <f t="shared" si="1783"/>
        <v>5.707451433424126E-7</v>
      </c>
      <c r="BG1460" s="13">
        <f t="shared" si="1784"/>
        <v>2.5813865789112091E-7</v>
      </c>
      <c r="BH1460" s="13">
        <f t="shared" si="1785"/>
        <v>8.7563907650089048E-8</v>
      </c>
      <c r="BI1460" s="13">
        <f t="shared" si="1786"/>
        <v>2.376223068824454E-8</v>
      </c>
      <c r="BJ1460" s="14">
        <f t="shared" si="1787"/>
        <v>0.62097565269596855</v>
      </c>
      <c r="BK1460" s="14">
        <f t="shared" si="1788"/>
        <v>0.27950652445769075</v>
      </c>
      <c r="BL1460" s="14">
        <f t="shared" si="1789"/>
        <v>9.8081812100555554E-2</v>
      </c>
      <c r="BM1460" s="14">
        <f t="shared" si="1790"/>
        <v>0.24898153822467545</v>
      </c>
      <c r="BN1460" s="14">
        <f t="shared" si="1791"/>
        <v>0.7504996642600672</v>
      </c>
    </row>
    <row r="1461" spans="1:66" x14ac:dyDescent="0.25">
      <c r="A1461" t="s">
        <v>303</v>
      </c>
      <c r="B1461" t="s">
        <v>466</v>
      </c>
      <c r="C1461" t="s">
        <v>473</v>
      </c>
      <c r="D1461" s="7" t="s">
        <v>510</v>
      </c>
      <c r="E1461" s="10">
        <f>VLOOKUP(A1461,home!$A$2:$E$405,3,FALSE)</f>
        <v>1.25</v>
      </c>
      <c r="F1461" s="10">
        <f>VLOOKUP(B1461,home!$B$2:$E$405,3,FALSE)</f>
        <v>1.2</v>
      </c>
      <c r="G1461" s="10">
        <f>VLOOKUP(C1461,away!$B$2:$E$405,4,FALSE)</f>
        <v>1</v>
      </c>
      <c r="H1461" s="10">
        <f>VLOOKUP(A1461,away!$A$2:$E$405,3,FALSE)</f>
        <v>0.92105263157894701</v>
      </c>
      <c r="I1461" s="10">
        <f>VLOOKUP(C1461,away!$B$2:$E$405,3,FALSE)</f>
        <v>0.4</v>
      </c>
      <c r="J1461" s="10">
        <f>VLOOKUP(B1461,home!$B$2:$E$405,4,FALSE)</f>
        <v>1.0900000000000001</v>
      </c>
      <c r="K1461" s="12">
        <f t="shared" si="1736"/>
        <v>1.5</v>
      </c>
      <c r="L1461" s="12">
        <f t="shared" si="1737"/>
        <v>0.40157894736842092</v>
      </c>
      <c r="M1461" s="13">
        <f t="shared" si="1738"/>
        <v>0.14933264458970316</v>
      </c>
      <c r="N1461" s="13">
        <f t="shared" si="1739"/>
        <v>0.22399896688455476</v>
      </c>
      <c r="O1461" s="13">
        <f t="shared" si="1740"/>
        <v>5.996884622207551E-2</v>
      </c>
      <c r="P1461" s="13">
        <f t="shared" si="1741"/>
        <v>8.9953269333113262E-2</v>
      </c>
      <c r="Q1461" s="13">
        <f t="shared" si="1742"/>
        <v>0.16799922516341609</v>
      </c>
      <c r="R1461" s="13">
        <f t="shared" si="1743"/>
        <v>1.2041113070379892E-2</v>
      </c>
      <c r="S1461" s="13">
        <f t="shared" si="1744"/>
        <v>1.3546252204177382E-2</v>
      </c>
      <c r="T1461" s="13">
        <f t="shared" si="1745"/>
        <v>6.746495199983496E-2</v>
      </c>
      <c r="U1461" s="13">
        <f t="shared" si="1746"/>
        <v>1.806166960556984E-2</v>
      </c>
      <c r="V1461" s="13">
        <f t="shared" si="1747"/>
        <v>9.0664828349011769E-4</v>
      </c>
      <c r="W1461" s="13">
        <f t="shared" si="1748"/>
        <v>8.3999612581708058E-2</v>
      </c>
      <c r="X1461" s="13">
        <f t="shared" si="1749"/>
        <v>3.3732475999917487E-2</v>
      </c>
      <c r="Y1461" s="13">
        <f t="shared" si="1750"/>
        <v>6.7731261020886925E-3</v>
      </c>
      <c r="Z1461" s="13">
        <f t="shared" si="1751"/>
        <v>1.6118191706490975E-3</v>
      </c>
      <c r="AA1461" s="13">
        <f t="shared" si="1752"/>
        <v>2.4177287559736466E-3</v>
      </c>
      <c r="AB1461" s="13">
        <f t="shared" si="1753"/>
        <v>1.8132965669802349E-3</v>
      </c>
      <c r="AC1461" s="13">
        <f t="shared" si="1754"/>
        <v>3.4133518436001296E-5</v>
      </c>
      <c r="AD1461" s="13">
        <f t="shared" si="1755"/>
        <v>3.1499854718140527E-2</v>
      </c>
      <c r="AE1461" s="13">
        <f t="shared" si="1756"/>
        <v>1.2649678499969058E-2</v>
      </c>
      <c r="AF1461" s="13">
        <f t="shared" si="1757"/>
        <v>2.5399222882832601E-3</v>
      </c>
      <c r="AG1461" s="13">
        <f t="shared" si="1758"/>
        <v>3.399931063087942E-4</v>
      </c>
      <c r="AH1461" s="13">
        <f t="shared" si="1759"/>
        <v>1.6181816147437645E-4</v>
      </c>
      <c r="AI1461" s="13">
        <f t="shared" si="1760"/>
        <v>2.4272724221156467E-4</v>
      </c>
      <c r="AJ1461" s="13">
        <f t="shared" si="1761"/>
        <v>1.8204543165867352E-4</v>
      </c>
      <c r="AK1461" s="13">
        <f t="shared" si="1762"/>
        <v>9.1022715829336775E-5</v>
      </c>
      <c r="AL1461" s="13">
        <f t="shared" si="1763"/>
        <v>8.224381442105988E-7</v>
      </c>
      <c r="AM1461" s="13">
        <f t="shared" si="1764"/>
        <v>9.4499564154421484E-3</v>
      </c>
      <c r="AN1461" s="13">
        <f t="shared" si="1765"/>
        <v>3.7949035499907141E-3</v>
      </c>
      <c r="AO1461" s="13">
        <f t="shared" si="1766"/>
        <v>7.6197668648497719E-4</v>
      </c>
      <c r="AP1461" s="13">
        <f t="shared" si="1767"/>
        <v>1.0199793189263815E-4</v>
      </c>
      <c r="AQ1461" s="13">
        <f t="shared" si="1768"/>
        <v>1.0240055530800378E-5</v>
      </c>
      <c r="AR1461" s="13">
        <f t="shared" si="1769"/>
        <v>1.2996553389994653E-5</v>
      </c>
      <c r="AS1461" s="13">
        <f t="shared" si="1770"/>
        <v>1.9494830084991981E-5</v>
      </c>
      <c r="AT1461" s="13">
        <f t="shared" si="1771"/>
        <v>1.4621122563743987E-5</v>
      </c>
      <c r="AU1461" s="13">
        <f t="shared" si="1772"/>
        <v>7.3105612818719954E-6</v>
      </c>
      <c r="AV1461" s="13">
        <f t="shared" si="1773"/>
        <v>2.7414604807019986E-6</v>
      </c>
      <c r="AW1461" s="13">
        <f t="shared" si="1774"/>
        <v>1.3761410176155419E-8</v>
      </c>
      <c r="AX1461" s="13">
        <f t="shared" si="1775"/>
        <v>2.3624891038605401E-3</v>
      </c>
      <c r="AY1461" s="13">
        <f t="shared" si="1776"/>
        <v>9.487258874976796E-4</v>
      </c>
      <c r="AZ1461" s="13">
        <f t="shared" si="1777"/>
        <v>1.9049417162124454E-4</v>
      </c>
      <c r="BA1461" s="13">
        <f t="shared" si="1778"/>
        <v>2.5499482973159571E-5</v>
      </c>
      <c r="BB1461" s="13">
        <f t="shared" si="1779"/>
        <v>2.5600138827000979E-6</v>
      </c>
      <c r="BC1461" s="13">
        <f t="shared" si="1780"/>
        <v>2.0560953605264994E-7</v>
      </c>
      <c r="BD1461" s="13">
        <f t="shared" si="1781"/>
        <v>8.698570382952555E-7</v>
      </c>
      <c r="BE1461" s="13">
        <f t="shared" si="1782"/>
        <v>1.3047855574428832E-6</v>
      </c>
      <c r="BF1461" s="13">
        <f t="shared" si="1783"/>
        <v>9.7858916808216254E-7</v>
      </c>
      <c r="BG1461" s="13">
        <f t="shared" si="1784"/>
        <v>4.8929458404108138E-7</v>
      </c>
      <c r="BH1461" s="13">
        <f t="shared" si="1785"/>
        <v>1.8348546901540556E-7</v>
      </c>
      <c r="BI1461" s="13">
        <f t="shared" si="1786"/>
        <v>5.5045640704621609E-8</v>
      </c>
      <c r="BJ1461" s="14">
        <f t="shared" si="1787"/>
        <v>0.64864685625293406</v>
      </c>
      <c r="BK1461" s="14">
        <f t="shared" si="1788"/>
        <v>0.25472249625456184</v>
      </c>
      <c r="BL1461" s="14">
        <f t="shared" si="1789"/>
        <v>9.5041313357411977E-2</v>
      </c>
      <c r="BM1461" s="14">
        <f t="shared" si="1790"/>
        <v>0.29577970764622707</v>
      </c>
      <c r="BN1461" s="14">
        <f t="shared" si="1791"/>
        <v>0.70329406526324267</v>
      </c>
    </row>
    <row r="1462" spans="1:66" x14ac:dyDescent="0.25">
      <c r="A1462" t="s">
        <v>303</v>
      </c>
      <c r="B1462" t="s">
        <v>470</v>
      </c>
      <c r="C1462" t="s">
        <v>333</v>
      </c>
      <c r="D1462" s="7" t="s">
        <v>510</v>
      </c>
      <c r="E1462" s="10">
        <f>VLOOKUP(A1462,home!$A$2:$E$405,3,FALSE)</f>
        <v>1.25</v>
      </c>
      <c r="F1462" s="10">
        <f>VLOOKUP(B1462,home!$B$2:$E$405,3,FALSE)</f>
        <v>1.33</v>
      </c>
      <c r="G1462" s="10">
        <f>VLOOKUP(C1462,away!$B$2:$E$405,4,FALSE)</f>
        <v>1</v>
      </c>
      <c r="H1462" s="10">
        <f>VLOOKUP(A1462,away!$A$2:$E$405,3,FALSE)</f>
        <v>0.92105263157894701</v>
      </c>
      <c r="I1462" s="10">
        <f>VLOOKUP(C1462,away!$B$2:$E$405,3,FALSE)</f>
        <v>1</v>
      </c>
      <c r="J1462" s="10">
        <f>VLOOKUP(B1462,home!$B$2:$E$405,4,FALSE)</f>
        <v>1.45</v>
      </c>
      <c r="K1462" s="12">
        <f t="shared" ref="K1462:K1525" si="1792">E1462*F1462*G1462</f>
        <v>1.6625000000000001</v>
      </c>
      <c r="L1462" s="12">
        <f t="shared" ref="L1462:L1525" si="1793">H1462*I1462*J1462</f>
        <v>1.3355263157894732</v>
      </c>
      <c r="M1462" s="13">
        <f t="shared" ref="M1462:M1525" si="1794">_xlfn.POISSON.DIST(0,K1462,FALSE) * _xlfn.POISSON.DIST(0,L1462,FALSE)</f>
        <v>4.988542935342221E-2</v>
      </c>
      <c r="N1462" s="13">
        <f t="shared" ref="N1462:N1525" si="1795">_xlfn.POISSON.DIST(1,K1462,FALSE) * _xlfn.POISSON.DIST(0,L1462,FALSE)</f>
        <v>8.2934526300064426E-2</v>
      </c>
      <c r="O1462" s="13">
        <f t="shared" ref="O1462:O1525" si="1796">_xlfn.POISSON.DIST(0,K1462,FALSE) * _xlfn.POISSON.DIST(1,L1462,FALSE)</f>
        <v>6.6623303675951998E-2</v>
      </c>
      <c r="P1462" s="13">
        <f t="shared" ref="P1462:P1525" si="1797">_xlfn.POISSON.DIST(1,K1462,FALSE) * _xlfn.POISSON.DIST(1,L1462,FALSE)</f>
        <v>0.1107612423612702</v>
      </c>
      <c r="Q1462" s="13">
        <f t="shared" ref="Q1462:Q1525" si="1798">_xlfn.POISSON.DIST(2,K1462,FALSE) * _xlfn.POISSON.DIST(0,L1462,FALSE)</f>
        <v>6.8939324986928577E-2</v>
      </c>
      <c r="R1462" s="13">
        <f t="shared" ref="R1462:R1525" si="1799">_xlfn.POISSON.DIST(0,K1462,FALSE) * _xlfn.POISSON.DIST(2,L1462,FALSE)</f>
        <v>4.4488587652033736E-2</v>
      </c>
      <c r="S1462" s="13">
        <f t="shared" ref="S1462:S1525" si="1800">_xlfn.POISSON.DIST(2,K1462,FALSE) * _xlfn.POISSON.DIST(2,L1462,FALSE)</f>
        <v>6.1481142732564456E-2</v>
      </c>
      <c r="T1462" s="13">
        <f t="shared" ref="T1462:T1525" si="1801">_xlfn.POISSON.DIST(2,K1462,FALSE) * _xlfn.POISSON.DIST(1,L1462,FALSE)</f>
        <v>9.2070282712805887E-2</v>
      </c>
      <c r="U1462" s="13">
        <f t="shared" ref="U1462:U1525" si="1802">_xlfn.POISSON.DIST(1,K1462,FALSE) * _xlfn.POISSON.DIST(2,L1462,FALSE)</f>
        <v>7.3962276971506091E-2</v>
      </c>
      <c r="V1462" s="13">
        <f t="shared" ref="V1462:V1525" si="1803">_xlfn.POISSON.DIST(3,K1462,FALSE) * _xlfn.POISSON.DIST(3,L1462,FALSE)</f>
        <v>1.5167483302599668E-2</v>
      </c>
      <c r="W1462" s="13">
        <f t="shared" ref="W1462:W1525" si="1804">_xlfn.POISSON.DIST(3,K1462,FALSE) * _xlfn.POISSON.DIST(0,L1462,FALSE)</f>
        <v>3.8203875930256259E-2</v>
      </c>
      <c r="X1462" s="13">
        <f t="shared" ref="X1462:X1525" si="1805">_xlfn.POISSON.DIST(3,K1462,FALSE) * _xlfn.POISSON.DIST(1,L1462,FALSE)</f>
        <v>5.1022281670013263E-2</v>
      </c>
      <c r="Y1462" s="13">
        <f t="shared" ref="Y1462:Y1525" si="1806">_xlfn.POISSON.DIST(3,K1462,FALSE) * _xlfn.POISSON.DIST(2,L1462,FALSE)</f>
        <v>3.4070799930962806E-2</v>
      </c>
      <c r="Z1462" s="13">
        <f t="shared" ref="Z1462:Z1525" si="1807">_xlfn.POISSON.DIST(0,K1462,FALSE) * _xlfn.POISSON.DIST(3,L1462,FALSE)</f>
        <v>1.980522652053256E-2</v>
      </c>
      <c r="AA1462" s="13">
        <f t="shared" ref="AA1462:AA1525" si="1808">_xlfn.POISSON.DIST(1,K1462,FALSE) * _xlfn.POISSON.DIST(3,L1462,FALSE)</f>
        <v>3.2926189090385381E-2</v>
      </c>
      <c r="AB1462" s="13">
        <f t="shared" ref="AB1462:AB1525" si="1809">_xlfn.POISSON.DIST(2,K1462,FALSE) * _xlfn.POISSON.DIST(3,L1462,FALSE)</f>
        <v>2.7369894681382859E-2</v>
      </c>
      <c r="AC1462" s="13">
        <f t="shared" ref="AC1462:AC1525" si="1810">_xlfn.POISSON.DIST(4,K1462,FALSE) * _xlfn.POISSON.DIST(4,L1462,FALSE)</f>
        <v>2.1047845481439562E-3</v>
      </c>
      <c r="AD1462" s="13">
        <f t="shared" ref="AD1462:AD1525" si="1811">_xlfn.POISSON.DIST(4,K1462,FALSE) * _xlfn.POISSON.DIST(0,L1462,FALSE)</f>
        <v>1.5878485933512761E-2</v>
      </c>
      <c r="AE1462" s="13">
        <f t="shared" ref="AE1462:AE1525" si="1812">_xlfn.POISSON.DIST(4,K1462,FALSE) * _xlfn.POISSON.DIST(1,L1462,FALSE)</f>
        <v>2.1206135819099269E-2</v>
      </c>
      <c r="AF1462" s="13">
        <f t="shared" ref="AF1462:AF1525" si="1813">_xlfn.POISSON.DIST(4,K1462,FALSE) * _xlfn.POISSON.DIST(2,L1462,FALSE)</f>
        <v>1.416067622130642E-2</v>
      </c>
      <c r="AG1462" s="13">
        <f t="shared" ref="AG1462:AG1525" si="1814">_xlfn.POISSON.DIST(4,K1462,FALSE) * _xlfn.POISSON.DIST(3,L1462,FALSE)</f>
        <v>6.3039852476429884E-3</v>
      </c>
      <c r="AH1462" s="13">
        <f t="shared" ref="AH1462:AH1525" si="1815">_xlfn.POISSON.DIST(0,K1462,FALSE) * _xlfn.POISSON.DIST(4,L1462,FALSE)</f>
        <v>6.6126003020856999E-3</v>
      </c>
      <c r="AI1462" s="13">
        <f t="shared" ref="AI1462:AI1525" si="1816">_xlfn.POISSON.DIST(1,K1462,FALSE) * _xlfn.POISSON.DIST(4,L1462,FALSE)</f>
        <v>1.0993448002217476E-2</v>
      </c>
      <c r="AJ1462" s="13">
        <f t="shared" ref="AJ1462:AJ1525" si="1817">_xlfn.POISSON.DIST(2,K1462,FALSE) * _xlfn.POISSON.DIST(4,L1462,FALSE)</f>
        <v>9.1383036518432811E-3</v>
      </c>
      <c r="AK1462" s="13">
        <f t="shared" ref="AK1462:AK1525" si="1818">_xlfn.POISSON.DIST(3,K1462,FALSE) * _xlfn.POISSON.DIST(4,L1462,FALSE)</f>
        <v>5.0641432737298184E-3</v>
      </c>
      <c r="AL1462" s="13">
        <f t="shared" ref="AL1462:AL1525" si="1819">_xlfn.POISSON.DIST(5,K1462,FALSE) * _xlfn.POISSON.DIST(5,L1462,FALSE)</f>
        <v>1.8693117768203493E-4</v>
      </c>
      <c r="AM1462" s="13">
        <f t="shared" ref="AM1462:AM1525" si="1820">_xlfn.POISSON.DIST(5,K1462,FALSE) * _xlfn.POISSON.DIST(0,L1462,FALSE)</f>
        <v>5.279596572892991E-3</v>
      </c>
      <c r="AN1462" s="13">
        <f t="shared" ref="AN1462:AN1525" si="1821">_xlfn.POISSON.DIST(5,K1462,FALSE) * _xlfn.POISSON.DIST(1,L1462,FALSE)</f>
        <v>7.0510401598505041E-3</v>
      </c>
      <c r="AO1462" s="13">
        <f t="shared" ref="AO1462:AO1525" si="1822">_xlfn.POISSON.DIST(5,K1462,FALSE) * _xlfn.POISSON.DIST(2,L1462,FALSE)</f>
        <v>4.7084248435843822E-3</v>
      </c>
      <c r="AP1462" s="13">
        <f t="shared" ref="AP1462:AP1525" si="1823">_xlfn.POISSON.DIST(5,K1462,FALSE) * _xlfn.POISSON.DIST(3,L1462,FALSE)</f>
        <v>2.096075094841293E-3</v>
      </c>
      <c r="AQ1462" s="13">
        <f t="shared" ref="AQ1462:AQ1525" si="1824">_xlfn.POISSON.DIST(5,K1462,FALSE) * _xlfn.POISSON.DIST(4,L1462,FALSE)</f>
        <v>6.9984086225786512E-4</v>
      </c>
      <c r="AR1462" s="13">
        <f t="shared" ref="AR1462:AR1525" si="1825">_xlfn.POISSON.DIST(0,K1462,FALSE) * _xlfn.POISSON.DIST(5,L1462,FALSE)</f>
        <v>1.766260343846574E-3</v>
      </c>
      <c r="AS1462" s="13">
        <f t="shared" ref="AS1462:AS1525" si="1826">_xlfn.POISSON.DIST(1,K1462,FALSE) * _xlfn.POISSON.DIST(5,L1462,FALSE)</f>
        <v>2.9364078216449294E-3</v>
      </c>
      <c r="AT1462" s="13">
        <f t="shared" ref="AT1462:AT1525" si="1827">_xlfn.POISSON.DIST(2,K1462,FALSE) * _xlfn.POISSON.DIST(5,L1462,FALSE)</f>
        <v>2.4408890017423484E-3</v>
      </c>
      <c r="AU1462" s="13">
        <f t="shared" ref="AU1462:AU1525" si="1828">_xlfn.POISSON.DIST(3,K1462,FALSE) * _xlfn.POISSON.DIST(5,L1462,FALSE)</f>
        <v>1.3526593217988848E-3</v>
      </c>
      <c r="AV1462" s="13">
        <f t="shared" ref="AV1462:AV1525" si="1829">_xlfn.POISSON.DIST(4,K1462,FALSE) * _xlfn.POISSON.DIST(5,L1462,FALSE)</f>
        <v>5.6219903062266162E-4</v>
      </c>
      <c r="AW1462" s="13">
        <f t="shared" ref="AW1462:AW1525" si="1830">_xlfn.POISSON.DIST(6,K1462,FALSE) * _xlfn.POISSON.DIST(6,L1462,FALSE)</f>
        <v>1.152904529019842E-5</v>
      </c>
      <c r="AX1462" s="13">
        <f t="shared" ref="AX1462:AX1525" si="1831">_xlfn.POISSON.DIST(6,K1462,FALSE) * _xlfn.POISSON.DIST(0,L1462,FALSE)</f>
        <v>1.4628882170724332E-3</v>
      </c>
      <c r="AY1462" s="13">
        <f t="shared" ref="AY1462:AY1525" si="1832">_xlfn.POISSON.DIST(6,K1462,FALSE) * _xlfn.POISSON.DIST(1,L1462,FALSE)</f>
        <v>1.9537257109585775E-3</v>
      </c>
      <c r="AZ1462" s="13">
        <f t="shared" ref="AZ1462:AZ1525" si="1833">_xlfn.POISSON.DIST(6,K1462,FALSE) * _xlfn.POISSON.DIST(2,L1462,FALSE)</f>
        <v>1.3046260504098396E-3</v>
      </c>
      <c r="BA1462" s="13">
        <f t="shared" ref="BA1462:BA1525" si="1834">_xlfn.POISSON.DIST(6,K1462,FALSE) * _xlfn.POISSON.DIST(3,L1462,FALSE)</f>
        <v>5.8078747419560838E-4</v>
      </c>
      <c r="BB1462" s="13">
        <f t="shared" ref="BB1462:BB1525" si="1835">_xlfn.POISSON.DIST(6,K1462,FALSE) * _xlfn.POISSON.DIST(4,L1462,FALSE)</f>
        <v>1.939142389172835E-4</v>
      </c>
      <c r="BC1462" s="13">
        <f t="shared" ref="BC1462:BC1525" si="1836">_xlfn.POISSON.DIST(6,K1462,FALSE) * _xlfn.POISSON.DIST(5,L1462,FALSE)</f>
        <v>5.1795513816063855E-5</v>
      </c>
      <c r="BD1462" s="13">
        <f t="shared" ref="BD1462:BD1525" si="1837">_xlfn.POISSON.DIST(0,K1462,FALSE) * _xlfn.POISSON.DIST(6,L1462,FALSE)</f>
        <v>3.9314786162374387E-4</v>
      </c>
      <c r="BE1462" s="13">
        <f t="shared" ref="BE1462:BE1525" si="1838">_xlfn.POISSON.DIST(1,K1462,FALSE) * _xlfn.POISSON.DIST(6,L1462,FALSE)</f>
        <v>6.5360831994947411E-4</v>
      </c>
      <c r="BF1462" s="13">
        <f t="shared" ref="BF1462:BF1525" si="1839">_xlfn.POISSON.DIST(2,K1462,FALSE) * _xlfn.POISSON.DIST(6,L1462,FALSE)</f>
        <v>5.4331191595800063E-4</v>
      </c>
      <c r="BG1462" s="13">
        <f t="shared" ref="BG1462:BG1525" si="1840">_xlfn.POISSON.DIST(3,K1462,FALSE) * _xlfn.POISSON.DIST(6,L1462,FALSE)</f>
        <v>3.0108535342672537E-4</v>
      </c>
      <c r="BH1462" s="13">
        <f t="shared" ref="BH1462:BH1525" si="1841">_xlfn.POISSON.DIST(4,K1462,FALSE) * _xlfn.POISSON.DIST(6,L1462,FALSE)</f>
        <v>1.2513860001798276E-4</v>
      </c>
      <c r="BI1462" s="13">
        <f t="shared" ref="BI1462:BI1525" si="1842">_xlfn.POISSON.DIST(5,K1462,FALSE) * _xlfn.POISSON.DIST(6,L1462,FALSE)</f>
        <v>4.1608584505979247E-5</v>
      </c>
      <c r="BJ1462" s="14">
        <f t="shared" ref="BJ1462:BJ1525" si="1843">SUM(N1462,Q1462,T1462,W1462,X1462,Y1462,AD1462,AE1462,AF1462,AG1462,AM1462,AN1462,AO1462,AP1462,AQ1462,AX1462,AY1462,AZ1462,BA1462,BB1462,BC1462)</f>
        <v>0.4501730894913894</v>
      </c>
      <c r="BK1462" s="14">
        <f t="shared" ref="BK1462:BK1525" si="1844">SUM(M1462,P1462,S1462,V1462,AC1462,AL1462,AY1462)</f>
        <v>0.24154073918664112</v>
      </c>
      <c r="BL1462" s="14">
        <f t="shared" ref="BL1462:BL1525" si="1845">SUM(O1462,R1462,U1462,AA1462,AB1462,AH1462,AI1462,AJ1462,AK1462,AR1462,AS1462,AT1462,AU1462,AV1462,BD1462,BE1462,BF1462,BG1462,BH1462,BI1462)</f>
        <v>0.2882950634562737</v>
      </c>
      <c r="BM1462" s="14">
        <f t="shared" ref="BM1462:BM1525" si="1846">SUM(S1462:BI1462)</f>
        <v>0.57423950765949694</v>
      </c>
      <c r="BN1462" s="14">
        <f t="shared" ref="BN1462:BN1525" si="1847">SUM(M1462:R1462)</f>
        <v>0.42363241432967114</v>
      </c>
    </row>
    <row r="1463" spans="1:66" x14ac:dyDescent="0.25">
      <c r="A1463" t="s">
        <v>303</v>
      </c>
      <c r="B1463" t="s">
        <v>348</v>
      </c>
      <c r="C1463" t="s">
        <v>364</v>
      </c>
      <c r="D1463" s="7" t="s">
        <v>510</v>
      </c>
      <c r="E1463" s="10">
        <f>VLOOKUP(A1463,home!$A$2:$E$405,3,FALSE)</f>
        <v>1.25</v>
      </c>
      <c r="F1463" s="10">
        <f>VLOOKUP(B1463,home!$B$2:$E$405,3,FALSE)</f>
        <v>1.2</v>
      </c>
      <c r="G1463" s="10">
        <f>VLOOKUP(C1463,away!$B$2:$E$405,4,FALSE)</f>
        <v>1.07</v>
      </c>
      <c r="H1463" s="10">
        <f>VLOOKUP(A1463,away!$A$2:$E$405,3,FALSE)</f>
        <v>0.92105263157894701</v>
      </c>
      <c r="I1463" s="10">
        <f>VLOOKUP(C1463,away!$B$2:$E$405,3,FALSE)</f>
        <v>0.53</v>
      </c>
      <c r="J1463" s="10">
        <f>VLOOKUP(B1463,home!$B$2:$E$405,4,FALSE)</f>
        <v>1.0900000000000001</v>
      </c>
      <c r="K1463" s="12">
        <f t="shared" si="1792"/>
        <v>1.605</v>
      </c>
      <c r="L1463" s="12">
        <f t="shared" si="1793"/>
        <v>0.53209210526315776</v>
      </c>
      <c r="M1463" s="13">
        <f t="shared" si="1794"/>
        <v>0.11799746883903886</v>
      </c>
      <c r="N1463" s="13">
        <f t="shared" si="1795"/>
        <v>0.18938593748665739</v>
      </c>
      <c r="O1463" s="13">
        <f t="shared" si="1796"/>
        <v>6.2785521610288039E-2</v>
      </c>
      <c r="P1463" s="13">
        <f t="shared" si="1797"/>
        <v>0.10077076218451231</v>
      </c>
      <c r="Q1463" s="13">
        <f t="shared" si="1798"/>
        <v>0.15198221483304256</v>
      </c>
      <c r="R1463" s="13">
        <f t="shared" si="1799"/>
        <v>1.6703840186831825E-2</v>
      </c>
      <c r="S1463" s="13">
        <f t="shared" si="1800"/>
        <v>2.1514754958641729E-2</v>
      </c>
      <c r="T1463" s="13">
        <f t="shared" si="1801"/>
        <v>8.086853665307113E-2</v>
      </c>
      <c r="U1463" s="13">
        <f t="shared" si="1802"/>
        <v>2.6809663499865084E-2</v>
      </c>
      <c r="V1463" s="13">
        <f t="shared" si="1803"/>
        <v>2.0415299080626934E-3</v>
      </c>
      <c r="W1463" s="13">
        <f t="shared" si="1804"/>
        <v>8.1310484935677746E-2</v>
      </c>
      <c r="X1463" s="13">
        <f t="shared" si="1805"/>
        <v>4.3264667109393043E-2</v>
      </c>
      <c r="Y1463" s="13">
        <f t="shared" si="1806"/>
        <v>1.1510393902873322E-2</v>
      </c>
      <c r="Z1463" s="13">
        <f t="shared" si="1807"/>
        <v>2.9626604969968944E-3</v>
      </c>
      <c r="AA1463" s="13">
        <f t="shared" si="1808"/>
        <v>4.7550700976800161E-3</v>
      </c>
      <c r="AB1463" s="13">
        <f t="shared" si="1809"/>
        <v>3.815943753388213E-3</v>
      </c>
      <c r="AC1463" s="13">
        <f t="shared" si="1810"/>
        <v>1.089676577822339E-4</v>
      </c>
      <c r="AD1463" s="13">
        <f t="shared" si="1811"/>
        <v>3.2625832080440724E-2</v>
      </c>
      <c r="AE1463" s="13">
        <f t="shared" si="1812"/>
        <v>1.7359947677643973E-2</v>
      </c>
      <c r="AF1463" s="13">
        <f t="shared" si="1813"/>
        <v>4.6185455535279248E-3</v>
      </c>
      <c r="AG1463" s="13">
        <f t="shared" si="1814"/>
        <v>8.1916387561015646E-4</v>
      </c>
      <c r="AH1463" s="13">
        <f t="shared" si="1815"/>
        <v>3.9410206525676767E-4</v>
      </c>
      <c r="AI1463" s="13">
        <f t="shared" si="1816"/>
        <v>6.325338147371122E-4</v>
      </c>
      <c r="AJ1463" s="13">
        <f t="shared" si="1817"/>
        <v>5.076083863265325E-4</v>
      </c>
      <c r="AK1463" s="13">
        <f t="shared" si="1818"/>
        <v>2.7157048668469483E-4</v>
      </c>
      <c r="AL1463" s="13">
        <f t="shared" si="1819"/>
        <v>3.7223693139234121E-6</v>
      </c>
      <c r="AM1463" s="13">
        <f t="shared" si="1820"/>
        <v>1.0472892097821462E-2</v>
      </c>
      <c r="AN1463" s="13">
        <f t="shared" si="1821"/>
        <v>5.5725432045237097E-3</v>
      </c>
      <c r="AO1463" s="13">
        <f t="shared" si="1822"/>
        <v>1.4825531226824622E-3</v>
      </c>
      <c r="AP1463" s="13">
        <f t="shared" si="1823"/>
        <v>2.6295160407085994E-4</v>
      </c>
      <c r="AQ1463" s="13">
        <f t="shared" si="1824"/>
        <v>3.4978618148097043E-5</v>
      </c>
      <c r="AR1463" s="13">
        <f t="shared" si="1825"/>
        <v>4.1939719518206395E-5</v>
      </c>
      <c r="AS1463" s="13">
        <f t="shared" si="1826"/>
        <v>6.7313249826721265E-5</v>
      </c>
      <c r="AT1463" s="13">
        <f t="shared" si="1827"/>
        <v>5.4018882985943819E-5</v>
      </c>
      <c r="AU1463" s="13">
        <f t="shared" si="1828"/>
        <v>2.8900102397479938E-5</v>
      </c>
      <c r="AV1463" s="13">
        <f t="shared" si="1829"/>
        <v>1.1596166086988835E-5</v>
      </c>
      <c r="AW1463" s="13">
        <f t="shared" si="1830"/>
        <v>8.8303681564556633E-8</v>
      </c>
      <c r="AX1463" s="13">
        <f t="shared" si="1831"/>
        <v>2.8014986361672438E-3</v>
      </c>
      <c r="AY1463" s="13">
        <f t="shared" si="1832"/>
        <v>1.4906553072100938E-3</v>
      </c>
      <c r="AZ1463" s="13">
        <f t="shared" si="1833"/>
        <v>3.9658296031755901E-4</v>
      </c>
      <c r="BA1463" s="13">
        <f t="shared" si="1834"/>
        <v>7.0339554088955103E-5</v>
      </c>
      <c r="BB1463" s="13">
        <f t="shared" si="1835"/>
        <v>9.3567803546159679E-6</v>
      </c>
      <c r="BC1463" s="13">
        <f t="shared" si="1836"/>
        <v>9.957337914745137E-7</v>
      </c>
      <c r="BD1463" s="13">
        <f t="shared" si="1837"/>
        <v>3.7192989420981291E-6</v>
      </c>
      <c r="BE1463" s="13">
        <f t="shared" si="1838"/>
        <v>5.9694748020674976E-6</v>
      </c>
      <c r="BF1463" s="13">
        <f t="shared" si="1839"/>
        <v>4.7905035286591672E-6</v>
      </c>
      <c r="BG1463" s="13">
        <f t="shared" si="1840"/>
        <v>2.5629193878326539E-6</v>
      </c>
      <c r="BH1463" s="13">
        <f t="shared" si="1841"/>
        <v>1.0283714043678533E-6</v>
      </c>
      <c r="BI1463" s="13">
        <f t="shared" si="1842"/>
        <v>3.3010722080208055E-7</v>
      </c>
      <c r="BJ1463" s="14">
        <f t="shared" si="1843"/>
        <v>0.63634107172711429</v>
      </c>
      <c r="BK1463" s="14">
        <f t="shared" si="1844"/>
        <v>0.24392786122456184</v>
      </c>
      <c r="BL1463" s="14">
        <f t="shared" si="1845"/>
        <v>0.11689802269715945</v>
      </c>
      <c r="BM1463" s="14">
        <f t="shared" si="1846"/>
        <v>0.35901330400193326</v>
      </c>
      <c r="BN1463" s="14">
        <f t="shared" si="1847"/>
        <v>0.63962574514037096</v>
      </c>
    </row>
    <row r="1464" spans="1:66" x14ac:dyDescent="0.25">
      <c r="A1464" t="s">
        <v>35</v>
      </c>
      <c r="B1464" t="s">
        <v>214</v>
      </c>
      <c r="C1464" t="s">
        <v>36</v>
      </c>
      <c r="D1464" s="7" t="s">
        <v>510</v>
      </c>
      <c r="E1464" s="10">
        <f>VLOOKUP(A1464,home!$A$2:$E$405,3,FALSE)</f>
        <v>1.5735294117647101</v>
      </c>
      <c r="F1464" s="10">
        <f>VLOOKUP(B1464,home!$B$2:$E$405,3,FALSE)</f>
        <v>1.1100000000000001</v>
      </c>
      <c r="G1464" s="10">
        <f>VLOOKUP(C1464,away!$B$2:$E$405,4,FALSE)</f>
        <v>1.27</v>
      </c>
      <c r="H1464" s="10">
        <f>VLOOKUP(A1464,away!$A$2:$E$405,3,FALSE)</f>
        <v>1.02941176470588</v>
      </c>
      <c r="I1464" s="10">
        <f>VLOOKUP(C1464,away!$B$2:$E$405,3,FALSE)</f>
        <v>0.64</v>
      </c>
      <c r="J1464" s="10">
        <f>VLOOKUP(B1464,home!$B$2:$E$405,4,FALSE)</f>
        <v>0.97</v>
      </c>
      <c r="K1464" s="12">
        <f t="shared" si="1792"/>
        <v>2.2182044117647122</v>
      </c>
      <c r="L1464" s="12">
        <f t="shared" si="1793"/>
        <v>0.63905882352941035</v>
      </c>
      <c r="M1464" s="13">
        <f t="shared" si="1794"/>
        <v>5.742570605119604E-2</v>
      </c>
      <c r="N1464" s="13">
        <f t="shared" si="1795"/>
        <v>0.12738195451146658</v>
      </c>
      <c r="O1464" s="13">
        <f t="shared" si="1796"/>
        <v>3.6698404149423082E-2</v>
      </c>
      <c r="P1464" s="13">
        <f t="shared" si="1797"/>
        <v>8.1404561988974694E-2</v>
      </c>
      <c r="Q1464" s="13">
        <f t="shared" si="1798"/>
        <v>0.14127960673827356</v>
      </c>
      <c r="R1464" s="13">
        <f t="shared" si="1799"/>
        <v>1.1726219490568571E-2</v>
      </c>
      <c r="S1464" s="13">
        <f t="shared" si="1800"/>
        <v>2.8849025847017887E-2</v>
      </c>
      <c r="T1464" s="13">
        <f t="shared" si="1801"/>
        <v>9.0285979270858838E-2</v>
      </c>
      <c r="U1464" s="13">
        <f t="shared" si="1802"/>
        <v>2.6011151807300559E-2</v>
      </c>
      <c r="V1464" s="13">
        <f t="shared" si="1803"/>
        <v>4.5439238401767381E-3</v>
      </c>
      <c r="W1464" s="13">
        <f t="shared" si="1804"/>
        <v>0.10446234898640731</v>
      </c>
      <c r="X1464" s="13">
        <f t="shared" si="1805"/>
        <v>6.6757585846372147E-2</v>
      </c>
      <c r="Y1464" s="13">
        <f t="shared" si="1806"/>
        <v>2.1331012136323095E-2</v>
      </c>
      <c r="Z1464" s="13">
        <f t="shared" si="1807"/>
        <v>2.4979146773634647E-3</v>
      </c>
      <c r="AA1464" s="13">
        <f t="shared" si="1808"/>
        <v>5.5408853575394648E-3</v>
      </c>
      <c r="AB1464" s="13">
        <f t="shared" si="1809"/>
        <v>6.1454081725882681E-3</v>
      </c>
      <c r="AC1464" s="13">
        <f t="shared" si="1810"/>
        <v>4.0258117330664421E-4</v>
      </c>
      <c r="AD1464" s="13">
        <f t="shared" si="1811"/>
        <v>5.7929710846238457E-2</v>
      </c>
      <c r="AE1464" s="13">
        <f t="shared" si="1812"/>
        <v>3.7020492860796068E-2</v>
      </c>
      <c r="AF1464" s="13">
        <f t="shared" si="1813"/>
        <v>1.1829136307049633E-2</v>
      </c>
      <c r="AG1464" s="13">
        <f t="shared" si="1814"/>
        <v>2.5198379772507244E-3</v>
      </c>
      <c r="AH1464" s="13">
        <f t="shared" si="1815"/>
        <v>3.9907860374818548E-4</v>
      </c>
      <c r="AI1464" s="13">
        <f t="shared" si="1816"/>
        <v>8.8523791947512644E-4</v>
      </c>
      <c r="AJ1464" s="13">
        <f t="shared" si="1817"/>
        <v>9.8181932922057039E-4</v>
      </c>
      <c r="AK1464" s="13">
        <f t="shared" si="1818"/>
        <v>7.2595865587764654E-4</v>
      </c>
      <c r="AL1464" s="13">
        <f t="shared" si="1819"/>
        <v>2.2827368669228453E-5</v>
      </c>
      <c r="AM1464" s="13">
        <f t="shared" si="1820"/>
        <v>2.5699988034276037E-2</v>
      </c>
      <c r="AN1464" s="13">
        <f t="shared" si="1821"/>
        <v>1.6423804117904367E-2</v>
      </c>
      <c r="AO1464" s="13">
        <f t="shared" si="1822"/>
        <v>5.2478884687327237E-3</v>
      </c>
      <c r="AP1464" s="13">
        <f t="shared" si="1823"/>
        <v>1.1179031436139646E-3</v>
      </c>
      <c r="AQ1464" s="13">
        <f t="shared" si="1824"/>
        <v>1.7860146694444239E-4</v>
      </c>
      <c r="AR1464" s="13">
        <f t="shared" si="1825"/>
        <v>5.1006940601415053E-5</v>
      </c>
      <c r="AS1464" s="13">
        <f t="shared" si="1826"/>
        <v>1.131438206726795E-4</v>
      </c>
      <c r="AT1464" s="13">
        <f t="shared" si="1827"/>
        <v>1.2548806109002655E-4</v>
      </c>
      <c r="AU1464" s="13">
        <f t="shared" si="1828"/>
        <v>9.2786056911232199E-5</v>
      </c>
      <c r="AV1464" s="13">
        <f t="shared" si="1829"/>
        <v>5.1454610197686757E-5</v>
      </c>
      <c r="AW1464" s="13">
        <f t="shared" si="1830"/>
        <v>8.9886765375244654E-7</v>
      </c>
      <c r="AX1464" s="13">
        <f t="shared" si="1831"/>
        <v>9.5013044733219011E-3</v>
      </c>
      <c r="AY1464" s="13">
        <f t="shared" si="1832"/>
        <v>6.0718924587158177E-3</v>
      </c>
      <c r="AZ1464" s="13">
        <f t="shared" si="1833"/>
        <v>1.9401482256320142E-3</v>
      </c>
      <c r="BA1464" s="13">
        <f t="shared" si="1834"/>
        <v>4.132896141816894E-4</v>
      </c>
      <c r="BB1464" s="13">
        <f t="shared" si="1835"/>
        <v>6.6029093653968574E-5</v>
      </c>
      <c r="BC1464" s="13">
        <f t="shared" si="1836"/>
        <v>8.4392949818436848E-6</v>
      </c>
      <c r="BD1464" s="13">
        <f t="shared" si="1837"/>
        <v>5.4327392420957998E-6</v>
      </c>
      <c r="BE1464" s="13">
        <f t="shared" si="1838"/>
        <v>1.2050926154784181E-5</v>
      </c>
      <c r="BF1464" s="13">
        <f t="shared" si="1839"/>
        <v>1.3365708781196517E-5</v>
      </c>
      <c r="BG1464" s="13">
        <f t="shared" si="1840"/>
        <v>9.8826247282708218E-6</v>
      </c>
      <c r="BH1464" s="13">
        <f t="shared" si="1841"/>
        <v>5.4804204430163467E-6</v>
      </c>
      <c r="BI1464" s="13">
        <f t="shared" si="1842"/>
        <v>2.431338561004875E-6</v>
      </c>
      <c r="BJ1464" s="14">
        <f t="shared" si="1843"/>
        <v>0.72746695387299531</v>
      </c>
      <c r="BK1464" s="14">
        <f t="shared" si="1844"/>
        <v>0.17872051872805703</v>
      </c>
      <c r="BL1464" s="14">
        <f t="shared" si="1845"/>
        <v>8.9596686733124903E-2</v>
      </c>
      <c r="BM1464" s="14">
        <f t="shared" si="1846"/>
        <v>0.5362946274905761</v>
      </c>
      <c r="BN1464" s="14">
        <f t="shared" si="1847"/>
        <v>0.45591645292990252</v>
      </c>
    </row>
    <row r="1465" spans="1:66" x14ac:dyDescent="0.25">
      <c r="A1465" t="s">
        <v>35</v>
      </c>
      <c r="B1465" t="s">
        <v>217</v>
      </c>
      <c r="C1465" t="s">
        <v>283</v>
      </c>
      <c r="D1465" s="7" t="s">
        <v>510</v>
      </c>
      <c r="E1465" s="10">
        <f>VLOOKUP(A1465,home!$A$2:$E$405,3,FALSE)</f>
        <v>1.5735294117647101</v>
      </c>
      <c r="F1465" s="10">
        <f>VLOOKUP(B1465,home!$B$2:$E$405,3,FALSE)</f>
        <v>1.1100000000000001</v>
      </c>
      <c r="G1465" s="10">
        <f>VLOOKUP(C1465,away!$B$2:$E$405,4,FALSE)</f>
        <v>0.85</v>
      </c>
      <c r="H1465" s="10">
        <f>VLOOKUP(A1465,away!$A$2:$E$405,3,FALSE)</f>
        <v>1.02941176470588</v>
      </c>
      <c r="I1465" s="10">
        <f>VLOOKUP(C1465,away!$B$2:$E$405,3,FALSE)</f>
        <v>0.21</v>
      </c>
      <c r="J1465" s="10">
        <f>VLOOKUP(B1465,home!$B$2:$E$405,4,FALSE)</f>
        <v>1.46</v>
      </c>
      <c r="K1465" s="12">
        <f t="shared" si="1792"/>
        <v>1.4846250000000041</v>
      </c>
      <c r="L1465" s="12">
        <f t="shared" si="1793"/>
        <v>0.31561764705882278</v>
      </c>
      <c r="M1465" s="13">
        <f t="shared" si="1794"/>
        <v>0.16525878379833916</v>
      </c>
      <c r="N1465" s="13">
        <f t="shared" si="1795"/>
        <v>0.2453473218966099</v>
      </c>
      <c r="O1465" s="13">
        <f t="shared" si="1796"/>
        <v>5.2158588498234515E-2</v>
      </c>
      <c r="P1465" s="13">
        <f t="shared" si="1797"/>
        <v>7.7435944449191607E-2</v>
      </c>
      <c r="Q1465" s="13">
        <f t="shared" si="1798"/>
        <v>0.1821243838853778</v>
      </c>
      <c r="R1465" s="13">
        <f t="shared" si="1799"/>
        <v>8.231085487861077E-3</v>
      </c>
      <c r="S1465" s="13">
        <f t="shared" si="1800"/>
        <v>9.0711146405014174E-3</v>
      </c>
      <c r="T1465" s="13">
        <f t="shared" si="1801"/>
        <v>5.7481669513940722E-2</v>
      </c>
      <c r="U1465" s="13">
        <f t="shared" si="1802"/>
        <v>1.2220075292415781E-2</v>
      </c>
      <c r="V1465" s="13">
        <f t="shared" si="1803"/>
        <v>4.7227634491346448E-4</v>
      </c>
      <c r="W1465" s="13">
        <f t="shared" si="1804"/>
        <v>9.0128804475276617E-2</v>
      </c>
      <c r="X1465" s="13">
        <f t="shared" si="1805"/>
        <v>2.8446241200711507E-2</v>
      </c>
      <c r="Y1465" s="13">
        <f t="shared" si="1806"/>
        <v>4.4890678577181528E-3</v>
      </c>
      <c r="Z1465" s="13">
        <f t="shared" si="1807"/>
        <v>8.6595861147291159E-4</v>
      </c>
      <c r="AA1465" s="13">
        <f t="shared" si="1808"/>
        <v>1.2856238035579748E-3</v>
      </c>
      <c r="AB1465" s="13">
        <f t="shared" si="1809"/>
        <v>9.5433461967863202E-4</v>
      </c>
      <c r="AC1465" s="13">
        <f t="shared" si="1810"/>
        <v>1.3831021553298002E-5</v>
      </c>
      <c r="AD1465" s="13">
        <f t="shared" si="1811"/>
        <v>3.3451869086026972E-2</v>
      </c>
      <c r="AE1465" s="13">
        <f t="shared" si="1812"/>
        <v>1.0558000210651607E-2</v>
      </c>
      <c r="AF1465" s="13">
        <f t="shared" si="1813"/>
        <v>1.6661455920662076E-3</v>
      </c>
      <c r="AG1465" s="13">
        <f t="shared" si="1814"/>
        <v>1.752883171417885E-4</v>
      </c>
      <c r="AH1465" s="13">
        <f t="shared" si="1815"/>
        <v>6.832795485085142E-5</v>
      </c>
      <c r="AI1465" s="13">
        <f t="shared" si="1816"/>
        <v>1.0144138997044555E-4</v>
      </c>
      <c r="AJ1465" s="13">
        <f t="shared" si="1817"/>
        <v>7.5301211792436592E-5</v>
      </c>
      <c r="AK1465" s="13">
        <f t="shared" si="1818"/>
        <v>3.7264687185782176E-5</v>
      </c>
      <c r="AL1465" s="13">
        <f t="shared" si="1819"/>
        <v>2.5923420033967844E-7</v>
      </c>
      <c r="AM1465" s="13">
        <f t="shared" si="1820"/>
        <v>9.9326962283685857E-3</v>
      </c>
      <c r="AN1465" s="13">
        <f t="shared" si="1821"/>
        <v>3.1349342125477366E-3</v>
      </c>
      <c r="AO1465" s="13">
        <f t="shared" si="1822"/>
        <v>4.9472027992425991E-4</v>
      </c>
      <c r="AP1465" s="13">
        <f t="shared" si="1823"/>
        <v>5.2047483567325686E-5</v>
      </c>
      <c r="AQ1465" s="13">
        <f t="shared" si="1824"/>
        <v>4.1067760747130192E-6</v>
      </c>
      <c r="AR1465" s="13">
        <f t="shared" si="1825"/>
        <v>4.3131016676734425E-6</v>
      </c>
      <c r="AS1465" s="13">
        <f t="shared" si="1826"/>
        <v>6.4033385633697006E-6</v>
      </c>
      <c r="AT1465" s="13">
        <f t="shared" si="1827"/>
        <v>4.7532782573213856E-6</v>
      </c>
      <c r="AU1465" s="13">
        <f t="shared" si="1828"/>
        <v>2.3522785775919282E-6</v>
      </c>
      <c r="AV1465" s="13">
        <f t="shared" si="1829"/>
        <v>8.7306289581435635E-7</v>
      </c>
      <c r="AW1465" s="13">
        <f t="shared" si="1830"/>
        <v>3.3741768642839164E-9</v>
      </c>
      <c r="AX1465" s="13">
        <f t="shared" si="1831"/>
        <v>2.4577215230069593E-3</v>
      </c>
      <c r="AY1465" s="13">
        <f t="shared" si="1832"/>
        <v>7.75700284217283E-4</v>
      </c>
      <c r="AZ1465" s="13">
        <f t="shared" si="1833"/>
        <v>1.2241234926375945E-4</v>
      </c>
      <c r="BA1465" s="13">
        <f t="shared" si="1834"/>
        <v>1.287849921519019E-5</v>
      </c>
      <c r="BB1465" s="13">
        <f t="shared" si="1835"/>
        <v>1.016170404986806E-6</v>
      </c>
      <c r="BC1465" s="13">
        <f t="shared" si="1836"/>
        <v>6.4144262446549383E-8</v>
      </c>
      <c r="BD1465" s="13">
        <f t="shared" si="1837"/>
        <v>2.2688183331276248E-7</v>
      </c>
      <c r="BE1465" s="13">
        <f t="shared" si="1838"/>
        <v>3.3683444178196085E-7</v>
      </c>
      <c r="BF1465" s="13">
        <f t="shared" si="1839"/>
        <v>2.5003641656527258E-7</v>
      </c>
      <c r="BG1465" s="13">
        <f t="shared" si="1840"/>
        <v>1.2373677164773966E-7</v>
      </c>
      <c r="BH1465" s="13">
        <f t="shared" si="1841"/>
        <v>4.5925676151881491E-8</v>
      </c>
      <c r="BI1465" s="13">
        <f t="shared" si="1842"/>
        <v>1.3636481391397447E-8</v>
      </c>
      <c r="BJ1465" s="14">
        <f t="shared" si="1843"/>
        <v>0.67085708998637439</v>
      </c>
      <c r="BK1465" s="14">
        <f t="shared" si="1844"/>
        <v>0.25302790977291656</v>
      </c>
      <c r="BL1465" s="14">
        <f t="shared" si="1845"/>
        <v>7.5151735057130103E-2</v>
      </c>
      <c r="BM1465" s="14">
        <f t="shared" si="1846"/>
        <v>0.26857088850223965</v>
      </c>
      <c r="BN1465" s="14">
        <f t="shared" si="1847"/>
        <v>0.7305561080156141</v>
      </c>
    </row>
    <row r="1466" spans="1:66" x14ac:dyDescent="0.25">
      <c r="A1466" t="s">
        <v>35</v>
      </c>
      <c r="B1466" t="s">
        <v>474</v>
      </c>
      <c r="C1466" t="s">
        <v>215</v>
      </c>
      <c r="D1466" s="7" t="s">
        <v>510</v>
      </c>
      <c r="E1466" s="10">
        <f>VLOOKUP(A1466,home!$A$2:$E$405,3,FALSE)</f>
        <v>1.5735294117647101</v>
      </c>
      <c r="F1466" s="10">
        <f>VLOOKUP(B1466,home!$B$2:$E$405,3,FALSE)</f>
        <v>1.27</v>
      </c>
      <c r="G1466" s="10">
        <f>VLOOKUP(C1466,away!$B$2:$E$405,4,FALSE)</f>
        <v>1.59</v>
      </c>
      <c r="H1466" s="10">
        <f>VLOOKUP(A1466,away!$A$2:$E$405,3,FALSE)</f>
        <v>1.02941176470588</v>
      </c>
      <c r="I1466" s="10">
        <f>VLOOKUP(C1466,away!$B$2:$E$405,3,FALSE)</f>
        <v>0.48</v>
      </c>
      <c r="J1466" s="10">
        <f>VLOOKUP(B1466,home!$B$2:$E$405,4,FALSE)</f>
        <v>0.73</v>
      </c>
      <c r="K1466" s="12">
        <f t="shared" si="1792"/>
        <v>3.1774279411764792</v>
      </c>
      <c r="L1466" s="12">
        <f t="shared" si="1793"/>
        <v>0.36070588235294032</v>
      </c>
      <c r="M1466" s="13">
        <f t="shared" si="1794"/>
        <v>2.9067521623091407E-2</v>
      </c>
      <c r="N1466" s="13">
        <f t="shared" si="1795"/>
        <v>9.2359955385962117E-2</v>
      </c>
      <c r="O1466" s="13">
        <f t="shared" si="1796"/>
        <v>1.0484826034870359E-2</v>
      </c>
      <c r="P1466" s="13">
        <f t="shared" si="1797"/>
        <v>3.3314779201571679E-2</v>
      </c>
      <c r="Q1466" s="13">
        <f t="shared" si="1798"/>
        <v>0.14673355144458455</v>
      </c>
      <c r="R1466" s="13">
        <f t="shared" si="1799"/>
        <v>1.8909692131124968E-3</v>
      </c>
      <c r="S1466" s="13">
        <f t="shared" si="1800"/>
        <v>9.5456582749024414E-3</v>
      </c>
      <c r="T1466" s="13">
        <f t="shared" si="1801"/>
        <v>5.2927655144599441E-2</v>
      </c>
      <c r="U1466" s="13">
        <f t="shared" si="1802"/>
        <v>6.0084184136481476E-3</v>
      </c>
      <c r="V1466" s="13">
        <f t="shared" si="1803"/>
        <v>1.2156045266128847E-3</v>
      </c>
      <c r="W1466" s="13">
        <f t="shared" si="1804"/>
        <v>0.15541176208935978</v>
      </c>
      <c r="X1466" s="13">
        <f t="shared" si="1805"/>
        <v>5.6057936772467773E-2</v>
      </c>
      <c r="Y1466" s="13">
        <f t="shared" si="1806"/>
        <v>1.0110213773199163E-2</v>
      </c>
      <c r="Z1466" s="13">
        <f t="shared" si="1807"/>
        <v>2.273612395059961E-4</v>
      </c>
      <c r="AA1466" s="13">
        <f t="shared" si="1808"/>
        <v>7.2242395514686962E-4</v>
      </c>
      <c r="AB1466" s="13">
        <f t="shared" si="1809"/>
        <v>1.1477250302294436E-3</v>
      </c>
      <c r="AC1466" s="13">
        <f t="shared" si="1810"/>
        <v>8.7076559462262058E-5</v>
      </c>
      <c r="AD1466" s="13">
        <f t="shared" si="1811"/>
        <v>0.12345241881255081</v>
      </c>
      <c r="AE1466" s="13">
        <f t="shared" si="1812"/>
        <v>4.4530013656385883E-2</v>
      </c>
      <c r="AF1466" s="13">
        <f t="shared" si="1813"/>
        <v>8.0311189335575753E-3</v>
      </c>
      <c r="AG1466" s="13">
        <f t="shared" si="1814"/>
        <v>9.6562394707009659E-4</v>
      </c>
      <c r="AH1466" s="13">
        <f t="shared" si="1815"/>
        <v>2.0502634127217134E-5</v>
      </c>
      <c r="AI1466" s="13">
        <f t="shared" si="1816"/>
        <v>6.5145642543538166E-5</v>
      </c>
      <c r="AJ1466" s="13">
        <f t="shared" si="1817"/>
        <v>1.0349779243186667E-4</v>
      </c>
      <c r="AK1466" s="13">
        <f t="shared" si="1818"/>
        <v>1.0961892584103225E-4</v>
      </c>
      <c r="AL1466" s="13">
        <f t="shared" si="1819"/>
        <v>3.9919968268822308E-6</v>
      </c>
      <c r="AM1466" s="13">
        <f t="shared" si="1820"/>
        <v>7.845223298816395E-2</v>
      </c>
      <c r="AN1466" s="13">
        <f t="shared" si="1821"/>
        <v>2.8298181922554139E-2</v>
      </c>
      <c r="AO1466" s="13">
        <f t="shared" si="1822"/>
        <v>5.1036603396794568E-3</v>
      </c>
      <c r="AP1466" s="13">
        <f t="shared" si="1823"/>
        <v>6.1364010201792854E-4</v>
      </c>
      <c r="AQ1466" s="13">
        <f t="shared" si="1824"/>
        <v>5.5335898611381322E-5</v>
      </c>
      <c r="AR1466" s="13">
        <f t="shared" si="1825"/>
        <v>1.4790841466834735E-6</v>
      </c>
      <c r="AS1466" s="13">
        <f t="shared" si="1826"/>
        <v>4.6996832950232385E-6</v>
      </c>
      <c r="AT1466" s="13">
        <f t="shared" si="1827"/>
        <v>7.4664525081435904E-6</v>
      </c>
      <c r="AU1466" s="13">
        <f t="shared" si="1828"/>
        <v>7.9080382736142172E-6</v>
      </c>
      <c r="AV1466" s="13">
        <f t="shared" si="1829"/>
        <v>6.2818054426187057E-6</v>
      </c>
      <c r="AW1466" s="13">
        <f t="shared" si="1830"/>
        <v>1.2709153400507366E-7</v>
      </c>
      <c r="AX1466" s="13">
        <f t="shared" si="1831"/>
        <v>4.1546052857379862E-2</v>
      </c>
      <c r="AY1466" s="13">
        <f t="shared" si="1832"/>
        <v>1.4985905654203104E-2</v>
      </c>
      <c r="AZ1466" s="13">
        <f t="shared" si="1833"/>
        <v>2.7027521609286238E-3</v>
      </c>
      <c r="BA1466" s="13">
        <f t="shared" si="1834"/>
        <v>3.2496620099635844E-4</v>
      </c>
      <c r="BB1466" s="13">
        <f t="shared" si="1835"/>
        <v>2.9304305066318614E-5</v>
      </c>
      <c r="BC1466" s="13">
        <f t="shared" si="1836"/>
        <v>2.1140470431372402E-6</v>
      </c>
      <c r="BD1466" s="13">
        <f t="shared" si="1837"/>
        <v>8.8919058700617931E-8</v>
      </c>
      <c r="BE1466" s="13">
        <f t="shared" si="1838"/>
        <v>2.825339016184549E-7</v>
      </c>
      <c r="BF1466" s="13">
        <f t="shared" si="1839"/>
        <v>4.4886555666604259E-7</v>
      </c>
      <c r="BG1466" s="13">
        <f t="shared" si="1840"/>
        <v>4.7541265386080611E-7</v>
      </c>
      <c r="BH1466" s="13">
        <f t="shared" si="1841"/>
        <v>3.7764736249154678E-7</v>
      </c>
      <c r="BI1466" s="13">
        <f t="shared" si="1842"/>
        <v>2.3998945629844862E-7</v>
      </c>
      <c r="BJ1466" s="14">
        <f t="shared" si="1843"/>
        <v>0.86269439643638146</v>
      </c>
      <c r="BK1466" s="14">
        <f t="shared" si="1844"/>
        <v>8.8220537836670665E-2</v>
      </c>
      <c r="BL1466" s="14">
        <f t="shared" si="1845"/>
        <v>2.058287607360669E-2</v>
      </c>
      <c r="BM1466" s="14">
        <f t="shared" si="1846"/>
        <v>0.64288779012030306</v>
      </c>
      <c r="BN1466" s="14">
        <f t="shared" si="1847"/>
        <v>0.31385160290319258</v>
      </c>
    </row>
    <row r="1467" spans="1:66" x14ac:dyDescent="0.25">
      <c r="A1467" t="s">
        <v>10</v>
      </c>
      <c r="B1467" t="s">
        <v>453</v>
      </c>
      <c r="C1467" t="s">
        <v>220</v>
      </c>
      <c r="D1467" s="7" t="s">
        <v>511</v>
      </c>
      <c r="E1467" s="10">
        <f>VLOOKUP(A1467,home!$A$2:$E$405,3,FALSE)</f>
        <v>1.5432098765432101</v>
      </c>
      <c r="F1467" s="10">
        <f>VLOOKUP(B1467,home!$B$2:$E$405,3,FALSE)</f>
        <v>1.17</v>
      </c>
      <c r="G1467" s="10">
        <f>VLOOKUP(C1467,away!$B$2:$E$405,4,FALSE)</f>
        <v>0.91</v>
      </c>
      <c r="H1467" s="10">
        <f>VLOOKUP(A1467,away!$A$2:$E$405,3,FALSE)</f>
        <v>1.49382716049383</v>
      </c>
      <c r="I1467" s="10">
        <f>VLOOKUP(C1467,away!$B$2:$E$405,3,FALSE)</f>
        <v>1.43</v>
      </c>
      <c r="J1467" s="10">
        <f>VLOOKUP(B1467,home!$B$2:$E$405,4,FALSE)</f>
        <v>0.54</v>
      </c>
      <c r="K1467" s="12">
        <f t="shared" si="1792"/>
        <v>1.6430555555555557</v>
      </c>
      <c r="L1467" s="12">
        <f t="shared" si="1793"/>
        <v>1.1535333333333355</v>
      </c>
      <c r="M1467" s="13">
        <f t="shared" si="1794"/>
        <v>6.1017846691298637E-2</v>
      </c>
      <c r="N1467" s="13">
        <f t="shared" si="1795"/>
        <v>0.10025571199417541</v>
      </c>
      <c r="O1467" s="13">
        <f t="shared" si="1796"/>
        <v>7.0386120086636153E-2</v>
      </c>
      <c r="P1467" s="13">
        <f t="shared" si="1797"/>
        <v>0.11564830564234804</v>
      </c>
      <c r="Q1467" s="13">
        <f t="shared" si="1798"/>
        <v>8.2362852284103852E-2</v>
      </c>
      <c r="R1467" s="13">
        <f t="shared" si="1799"/>
        <v>4.0596367861968928E-2</v>
      </c>
      <c r="S1467" s="13">
        <f t="shared" si="1800"/>
        <v>5.4797617923205109E-2</v>
      </c>
      <c r="T1467" s="13">
        <f t="shared" si="1801"/>
        <v>9.5008295538123441E-2</v>
      </c>
      <c r="U1467" s="13">
        <f t="shared" si="1802"/>
        <v>6.6702087750985073E-2</v>
      </c>
      <c r="V1467" s="13">
        <f t="shared" si="1803"/>
        <v>1.1539887298359407E-2</v>
      </c>
      <c r="W1467" s="13">
        <f t="shared" si="1804"/>
        <v>4.5108914005599465E-2</v>
      </c>
      <c r="X1467" s="13">
        <f t="shared" si="1805"/>
        <v>5.2034635935925937E-2</v>
      </c>
      <c r="Y1467" s="13">
        <f t="shared" si="1806"/>
        <v>3.0011843519977613E-2</v>
      </c>
      <c r="Z1467" s="13">
        <f t="shared" si="1807"/>
        <v>1.5609754513681098E-2</v>
      </c>
      <c r="AA1467" s="13">
        <f t="shared" si="1808"/>
        <v>2.5647693874562141E-2</v>
      </c>
      <c r="AB1467" s="13">
        <f t="shared" si="1809"/>
        <v>2.1070292953893763E-2</v>
      </c>
      <c r="AC1467" s="13">
        <f t="shared" si="1810"/>
        <v>1.3669857321731268E-3</v>
      </c>
      <c r="AD1467" s="13">
        <f t="shared" si="1811"/>
        <v>1.8529112940494516E-2</v>
      </c>
      <c r="AE1467" s="13">
        <f t="shared" si="1812"/>
        <v>2.1373949413958482E-2</v>
      </c>
      <c r="AF1467" s="13">
        <f t="shared" si="1813"/>
        <v>1.2327781556990812E-2</v>
      </c>
      <c r="AG1467" s="13">
        <f t="shared" si="1814"/>
        <v>4.740168984013607E-3</v>
      </c>
      <c r="AH1467" s="13">
        <f t="shared" si="1815"/>
        <v>4.5015930391704099E-3</v>
      </c>
      <c r="AI1467" s="13">
        <f t="shared" si="1816"/>
        <v>7.3963674518591604E-3</v>
      </c>
      <c r="AJ1467" s="13">
        <f t="shared" si="1817"/>
        <v>6.0763213163537418E-3</v>
      </c>
      <c r="AK1467" s="13">
        <f t="shared" si="1818"/>
        <v>3.3279111653918871E-3</v>
      </c>
      <c r="AL1467" s="13">
        <f t="shared" si="1819"/>
        <v>1.0363498047572417E-4</v>
      </c>
      <c r="AM1467" s="13">
        <f t="shared" si="1820"/>
        <v>6.0888723912791622E-3</v>
      </c>
      <c r="AN1467" s="13">
        <f t="shared" si="1821"/>
        <v>7.0237172657535698E-3</v>
      </c>
      <c r="AO1467" s="13">
        <f t="shared" si="1822"/>
        <v>4.051045994977809E-3</v>
      </c>
      <c r="AP1467" s="13">
        <f t="shared" si="1823"/>
        <v>1.5576721966911362E-3</v>
      </c>
      <c r="AQ1467" s="13">
        <f t="shared" si="1824"/>
        <v>4.4920670032244636E-4</v>
      </c>
      <c r="AR1467" s="13">
        <f t="shared" si="1825"/>
        <v>1.0385475247568776E-3</v>
      </c>
      <c r="AS1467" s="13">
        <f t="shared" si="1826"/>
        <v>1.706391280260259E-3</v>
      </c>
      <c r="AT1467" s="13">
        <f t="shared" si="1827"/>
        <v>1.4018478364915881E-3</v>
      </c>
      <c r="AU1467" s="13">
        <f t="shared" si="1828"/>
        <v>7.6777129193034653E-4</v>
      </c>
      <c r="AV1467" s="13">
        <f t="shared" si="1829"/>
        <v>3.1537272165055579E-4</v>
      </c>
      <c r="AW1467" s="13">
        <f t="shared" si="1830"/>
        <v>5.4561495562341334E-6</v>
      </c>
      <c r="AX1467" s="13">
        <f t="shared" si="1831"/>
        <v>1.667392601593345E-3</v>
      </c>
      <c r="AY1467" s="13">
        <f t="shared" si="1832"/>
        <v>1.9233929456913136E-3</v>
      </c>
      <c r="AZ1467" s="13">
        <f t="shared" si="1833"/>
        <v>1.1093489379765623E-3</v>
      </c>
      <c r="BA1467" s="13">
        <f t="shared" si="1834"/>
        <v>4.2655699275129965E-4</v>
      </c>
      <c r="BB1467" s="13">
        <f t="shared" si="1835"/>
        <v>1.2301192742626254E-4</v>
      </c>
      <c r="BC1467" s="13">
        <f t="shared" si="1836"/>
        <v>2.8379671736755027E-5</v>
      </c>
      <c r="BD1467" s="13">
        <f t="shared" si="1837"/>
        <v>1.9966653134298053E-4</v>
      </c>
      <c r="BE1467" s="13">
        <f t="shared" si="1838"/>
        <v>3.2806320358159165E-4</v>
      </c>
      <c r="BF1467" s="13">
        <f t="shared" si="1839"/>
        <v>2.6951303460904375E-4</v>
      </c>
      <c r="BG1467" s="13">
        <f t="shared" si="1840"/>
        <v>1.4760829626967535E-4</v>
      </c>
      <c r="BH1467" s="13">
        <f t="shared" si="1841"/>
        <v>6.0632157807995158E-5</v>
      </c>
      <c r="BI1467" s="13">
        <f t="shared" si="1842"/>
        <v>1.9924400746349494E-5</v>
      </c>
      <c r="BJ1467" s="14">
        <f t="shared" si="1843"/>
        <v>0.48620186379956271</v>
      </c>
      <c r="BK1467" s="14">
        <f t="shared" si="1844"/>
        <v>0.24639767121355138</v>
      </c>
      <c r="BL1467" s="14">
        <f t="shared" si="1845"/>
        <v>0.25196009378026846</v>
      </c>
      <c r="BM1467" s="14">
        <f t="shared" si="1846"/>
        <v>0.52798424195039784</v>
      </c>
      <c r="BN1467" s="14">
        <f t="shared" si="1847"/>
        <v>0.47026720456053095</v>
      </c>
    </row>
    <row r="1468" spans="1:66" x14ac:dyDescent="0.25">
      <c r="A1468" t="s">
        <v>10</v>
      </c>
      <c r="B1468" t="s">
        <v>219</v>
      </c>
      <c r="C1468" t="s">
        <v>221</v>
      </c>
      <c r="D1468" s="7" t="s">
        <v>511</v>
      </c>
      <c r="E1468" s="10">
        <f>VLOOKUP(A1468,home!$A$2:$E$405,3,FALSE)</f>
        <v>1.5432098765432101</v>
      </c>
      <c r="F1468" s="10">
        <f>VLOOKUP(B1468,home!$B$2:$E$405,3,FALSE)</f>
        <v>1.81</v>
      </c>
      <c r="G1468" s="10">
        <f>VLOOKUP(C1468,away!$B$2:$E$405,4,FALSE)</f>
        <v>0.91</v>
      </c>
      <c r="H1468" s="10">
        <f>VLOOKUP(A1468,away!$A$2:$E$405,3,FALSE)</f>
        <v>1.49382716049383</v>
      </c>
      <c r="I1468" s="10">
        <f>VLOOKUP(C1468,away!$B$2:$E$405,3,FALSE)</f>
        <v>1.04</v>
      </c>
      <c r="J1468" s="10">
        <f>VLOOKUP(B1468,home!$B$2:$E$405,4,FALSE)</f>
        <v>0.94</v>
      </c>
      <c r="K1468" s="12">
        <f t="shared" si="1792"/>
        <v>2.5418209876543219</v>
      </c>
      <c r="L1468" s="12">
        <f t="shared" si="1793"/>
        <v>1.4603654320987682</v>
      </c>
      <c r="M1468" s="13">
        <f t="shared" si="1794"/>
        <v>1.8275636960515936E-2</v>
      </c>
      <c r="N1468" s="13">
        <f t="shared" si="1795"/>
        <v>4.645339758899044E-2</v>
      </c>
      <c r="O1468" s="13">
        <f t="shared" si="1796"/>
        <v>2.6689108466724069E-2</v>
      </c>
      <c r="P1468" s="13">
        <f t="shared" si="1797"/>
        <v>6.7838936042501893E-2</v>
      </c>
      <c r="Q1468" s="13">
        <f t="shared" si="1798"/>
        <v>5.9038110469773288E-2</v>
      </c>
      <c r="R1468" s="13">
        <f t="shared" si="1799"/>
        <v>1.9487925709169199E-2</v>
      </c>
      <c r="S1468" s="13">
        <f t="shared" si="1800"/>
        <v>6.2954320734777053E-2</v>
      </c>
      <c r="T1468" s="13">
        <f t="shared" si="1801"/>
        <v>8.6217215706485273E-2</v>
      </c>
      <c r="U1468" s="13">
        <f t="shared" si="1802"/>
        <v>4.9534818573414505E-2</v>
      </c>
      <c r="V1468" s="13">
        <f t="shared" si="1803"/>
        <v>2.5965072438925423E-2</v>
      </c>
      <c r="W1468" s="13">
        <f t="shared" si="1804"/>
        <v>5.0021436087841376E-2</v>
      </c>
      <c r="X1468" s="13">
        <f t="shared" si="1805"/>
        <v>7.3049576126621385E-2</v>
      </c>
      <c r="Y1468" s="13">
        <f t="shared" si="1806"/>
        <v>5.333953790239266E-2</v>
      </c>
      <c r="Z1468" s="13">
        <f t="shared" si="1807"/>
        <v>9.486497682993188E-3</v>
      </c>
      <c r="AA1468" s="13">
        <f t="shared" si="1808"/>
        <v>2.4112978909966179E-2</v>
      </c>
      <c r="AB1468" s="13">
        <f t="shared" si="1809"/>
        <v>3.0645437934109038E-2</v>
      </c>
      <c r="AC1468" s="13">
        <f t="shared" si="1810"/>
        <v>6.0238765286565171E-3</v>
      </c>
      <c r="AD1468" s="13">
        <f t="shared" si="1811"/>
        <v>3.1786384020171123E-2</v>
      </c>
      <c r="AE1468" s="13">
        <f t="shared" si="1812"/>
        <v>4.6419736434474577E-2</v>
      </c>
      <c r="AF1468" s="13">
        <f t="shared" si="1813"/>
        <v>3.3894889228021211E-2</v>
      </c>
      <c r="AG1468" s="13">
        <f t="shared" si="1814"/>
        <v>1.6499641517806356E-2</v>
      </c>
      <c r="AH1468" s="13">
        <f t="shared" si="1815"/>
        <v>3.4634383219820796E-3</v>
      </c>
      <c r="AI1468" s="13">
        <f t="shared" si="1816"/>
        <v>8.8034402162603161E-3</v>
      </c>
      <c r="AJ1468" s="13">
        <f t="shared" si="1817"/>
        <v>1.1188384552625288E-2</v>
      </c>
      <c r="AK1468" s="13">
        <f t="shared" si="1818"/>
        <v>9.47962355793679E-3</v>
      </c>
      <c r="AL1468" s="13">
        <f t="shared" si="1819"/>
        <v>8.9442217623023166E-4</v>
      </c>
      <c r="AM1468" s="13">
        <f t="shared" si="1820"/>
        <v>1.6159059604822189E-2</v>
      </c>
      <c r="AN1468" s="13">
        <f t="shared" si="1821"/>
        <v>2.3598132062105905E-2</v>
      </c>
      <c r="AO1468" s="13">
        <f t="shared" si="1822"/>
        <v>1.7230948162800547E-2</v>
      </c>
      <c r="AP1468" s="13">
        <f t="shared" si="1823"/>
        <v>8.3878270197465625E-3</v>
      </c>
      <c r="AQ1468" s="13">
        <f t="shared" si="1824"/>
        <v>3.0623231575154799E-3</v>
      </c>
      <c r="AR1468" s="13">
        <f t="shared" si="1825"/>
        <v>1.0115771203257585E-3</v>
      </c>
      <c r="AS1468" s="13">
        <f t="shared" si="1826"/>
        <v>2.5712479550749341E-3</v>
      </c>
      <c r="AT1468" s="13">
        <f t="shared" si="1827"/>
        <v>3.2678260083363626E-3</v>
      </c>
      <c r="AU1468" s="13">
        <f t="shared" si="1828"/>
        <v>2.768742910664005E-3</v>
      </c>
      <c r="AV1468" s="13">
        <f t="shared" si="1829"/>
        <v>1.7594122099362204E-3</v>
      </c>
      <c r="AW1468" s="13">
        <f t="shared" si="1830"/>
        <v>9.2224553953332075E-5</v>
      </c>
      <c r="AX1468" s="13">
        <f t="shared" si="1831"/>
        <v>6.8455728073823661E-3</v>
      </c>
      <c r="AY1468" s="13">
        <f t="shared" si="1832"/>
        <v>9.9970378908165267E-3</v>
      </c>
      <c r="AZ1468" s="13">
        <f t="shared" si="1833"/>
        <v>7.2996642795650187E-3</v>
      </c>
      <c r="BA1468" s="13">
        <f t="shared" si="1834"/>
        <v>3.5533924599343032E-3</v>
      </c>
      <c r="BB1468" s="13">
        <f t="shared" si="1835"/>
        <v>1.2973128787921167E-3</v>
      </c>
      <c r="BC1468" s="13">
        <f t="shared" si="1836"/>
        <v>3.7891017656090927E-4</v>
      </c>
      <c r="BD1468" s="13">
        <f t="shared" si="1837"/>
        <v>2.4621204307095879E-4</v>
      </c>
      <c r="BE1468" s="13">
        <f t="shared" si="1838"/>
        <v>6.2582693849101288E-4</v>
      </c>
      <c r="BF1468" s="13">
        <f t="shared" si="1839"/>
        <v>7.9537002344795354E-4</v>
      </c>
      <c r="BG1468" s="13">
        <f t="shared" si="1840"/>
        <v>6.7389607285037298E-4</v>
      </c>
      <c r="BH1468" s="13">
        <f t="shared" si="1841"/>
        <v>4.282307953672259E-4</v>
      </c>
      <c r="BI1468" s="13">
        <f t="shared" si="1842"/>
        <v>2.1769720464486365E-4</v>
      </c>
      <c r="BJ1468" s="14">
        <f t="shared" si="1843"/>
        <v>0.59453010558261976</v>
      </c>
      <c r="BK1468" s="14">
        <f t="shared" si="1844"/>
        <v>0.19194930277242359</v>
      </c>
      <c r="BL1468" s="14">
        <f t="shared" si="1845"/>
        <v>0.19777119552439718</v>
      </c>
      <c r="BM1468" s="14">
        <f t="shared" si="1846"/>
        <v>0.74604917298789564</v>
      </c>
      <c r="BN1468" s="14">
        <f t="shared" si="1847"/>
        <v>0.23778311523767481</v>
      </c>
    </row>
    <row r="1469" spans="1:66" x14ac:dyDescent="0.25">
      <c r="A1469" t="s">
        <v>10</v>
      </c>
      <c r="B1469" t="s">
        <v>37</v>
      </c>
      <c r="C1469" t="s">
        <v>12</v>
      </c>
      <c r="D1469" s="7" t="s">
        <v>511</v>
      </c>
      <c r="E1469" s="10">
        <f>VLOOKUP(A1469,home!$A$2:$E$405,3,FALSE)</f>
        <v>1.5432098765432101</v>
      </c>
      <c r="F1469" s="10">
        <f>VLOOKUP(B1469,home!$B$2:$E$405,3,FALSE)</f>
        <v>0.78</v>
      </c>
      <c r="G1469" s="10">
        <f>VLOOKUP(C1469,away!$B$2:$E$405,4,FALSE)</f>
        <v>0.65</v>
      </c>
      <c r="H1469" s="10">
        <f>VLOOKUP(A1469,away!$A$2:$E$405,3,FALSE)</f>
        <v>1.49382716049383</v>
      </c>
      <c r="I1469" s="10">
        <f>VLOOKUP(C1469,away!$B$2:$E$405,3,FALSE)</f>
        <v>0.78</v>
      </c>
      <c r="J1469" s="10">
        <f>VLOOKUP(B1469,home!$B$2:$E$405,4,FALSE)</f>
        <v>1.07</v>
      </c>
      <c r="K1469" s="12">
        <f t="shared" si="1792"/>
        <v>0.78240740740740755</v>
      </c>
      <c r="L1469" s="12">
        <f t="shared" si="1793"/>
        <v>1.2467481481481508</v>
      </c>
      <c r="M1469" s="13">
        <f t="shared" si="1794"/>
        <v>0.13144647353965672</v>
      </c>
      <c r="N1469" s="13">
        <f t="shared" si="1795"/>
        <v>0.10284469457500922</v>
      </c>
      <c r="O1469" s="13">
        <f t="shared" si="1796"/>
        <v>0.16388064746617192</v>
      </c>
      <c r="P1469" s="13">
        <f t="shared" si="1797"/>
        <v>0.12822143250825491</v>
      </c>
      <c r="Q1469" s="13">
        <f t="shared" si="1798"/>
        <v>4.0233225424019817E-2</v>
      </c>
      <c r="R1469" s="13">
        <f t="shared" si="1799"/>
        <v>0.1021589468728849</v>
      </c>
      <c r="S1469" s="13">
        <f t="shared" si="1800"/>
        <v>3.1268879475699445E-2</v>
      </c>
      <c r="T1469" s="13">
        <f t="shared" si="1801"/>
        <v>5.0160699291423798E-2</v>
      </c>
      <c r="U1469" s="13">
        <f t="shared" si="1802"/>
        <v>7.992991676628497E-2</v>
      </c>
      <c r="V1469" s="13">
        <f t="shared" si="1803"/>
        <v>3.3890774543149835E-3</v>
      </c>
      <c r="W1469" s="13">
        <f t="shared" si="1804"/>
        <v>1.0492924531881713E-2</v>
      </c>
      <c r="X1469" s="13">
        <f t="shared" si="1805"/>
        <v>1.3082034228781826E-2</v>
      </c>
      <c r="Y1469" s="13">
        <f t="shared" si="1806"/>
        <v>8.155000974372233E-3</v>
      </c>
      <c r="Z1469" s="13">
        <f t="shared" si="1807"/>
        <v>4.2455492610178204E-2</v>
      </c>
      <c r="AA1469" s="13">
        <f t="shared" si="1808"/>
        <v>3.3217491903333882E-2</v>
      </c>
      <c r="AB1469" s="13">
        <f t="shared" si="1809"/>
        <v>1.2994805860332007E-2</v>
      </c>
      <c r="AC1469" s="13">
        <f t="shared" si="1810"/>
        <v>2.0662039953024813E-4</v>
      </c>
      <c r="AD1469" s="13">
        <f t="shared" si="1811"/>
        <v>2.0524354697777887E-3</v>
      </c>
      <c r="AE1469" s="13">
        <f t="shared" si="1812"/>
        <v>2.558870121139038E-3</v>
      </c>
      <c r="AF1469" s="13">
        <f t="shared" si="1813"/>
        <v>1.5951332924408652E-3</v>
      </c>
      <c r="AG1469" s="13">
        <f t="shared" si="1814"/>
        <v>6.6290982613337074E-4</v>
      </c>
      <c r="AH1469" s="13">
        <f t="shared" si="1815"/>
        <v>1.3232826697614294E-2</v>
      </c>
      <c r="AI1469" s="13">
        <f t="shared" si="1816"/>
        <v>1.0353461629151928E-2</v>
      </c>
      <c r="AJ1469" s="13">
        <f t="shared" si="1817"/>
        <v>4.0503125354784163E-3</v>
      </c>
      <c r="AK1469" s="13">
        <f t="shared" si="1818"/>
        <v>1.0563315100244636E-3</v>
      </c>
      <c r="AL1469" s="13">
        <f t="shared" si="1819"/>
        <v>8.062038607738988E-6</v>
      </c>
      <c r="AM1469" s="13">
        <f t="shared" si="1820"/>
        <v>3.2116814295596899E-4</v>
      </c>
      <c r="AN1469" s="13">
        <f t="shared" si="1821"/>
        <v>4.0041578747453485E-4</v>
      </c>
      <c r="AO1469" s="13">
        <f t="shared" si="1822"/>
        <v>2.4960882076157997E-4</v>
      </c>
      <c r="AP1469" s="13">
        <f t="shared" si="1823"/>
        <v>1.037331116819812E-4</v>
      </c>
      <c r="AQ1469" s="13">
        <f t="shared" si="1824"/>
        <v>3.2332266222788844E-5</v>
      </c>
      <c r="AR1469" s="13">
        <f t="shared" si="1825"/>
        <v>3.299600436003202E-3</v>
      </c>
      <c r="AS1469" s="13">
        <f t="shared" si="1826"/>
        <v>2.581631822613617E-3</v>
      </c>
      <c r="AT1469" s="13">
        <f t="shared" si="1827"/>
        <v>1.00994393060579E-3</v>
      </c>
      <c r="AU1469" s="13">
        <f t="shared" si="1828"/>
        <v>2.6339587079070764E-4</v>
      </c>
      <c r="AV1469" s="13">
        <f t="shared" si="1829"/>
        <v>5.1520720096793515E-5</v>
      </c>
      <c r="AW1469" s="13">
        <f t="shared" si="1830"/>
        <v>2.1845101055299341E-7</v>
      </c>
      <c r="AX1469" s="13">
        <f t="shared" si="1831"/>
        <v>4.1880722345338538E-5</v>
      </c>
      <c r="AY1469" s="13">
        <f t="shared" si="1832"/>
        <v>5.2214713027157701E-5</v>
      </c>
      <c r="AZ1469" s="13">
        <f t="shared" si="1833"/>
        <v>3.2549298386348002E-5</v>
      </c>
      <c r="BA1469" s="13">
        <f t="shared" si="1834"/>
        <v>1.3526925828900324E-5</v>
      </c>
      <c r="BB1469" s="13">
        <f t="shared" si="1835"/>
        <v>4.2161674318297176E-6</v>
      </c>
      <c r="BC1469" s="13">
        <f t="shared" si="1836"/>
        <v>1.0512997875832476E-6</v>
      </c>
      <c r="BD1469" s="13">
        <f t="shared" si="1837"/>
        <v>6.8562845553597166E-4</v>
      </c>
      <c r="BE1469" s="13">
        <f t="shared" si="1838"/>
        <v>5.3644078234064464E-4</v>
      </c>
      <c r="BF1469" s="13">
        <f t="shared" si="1839"/>
        <v>2.0985762086937258E-4</v>
      </c>
      <c r="BG1469" s="13">
        <f t="shared" si="1840"/>
        <v>5.4731385689697487E-5</v>
      </c>
      <c r="BH1469" s="13">
        <f t="shared" si="1841"/>
        <v>1.0705560395322774E-5</v>
      </c>
      <c r="BI1469" s="13">
        <f t="shared" si="1842"/>
        <v>1.6752219507495829E-6</v>
      </c>
      <c r="BJ1469" s="14">
        <f t="shared" si="1843"/>
        <v>0.2330906249908837</v>
      </c>
      <c r="BK1469" s="14">
        <f t="shared" si="1844"/>
        <v>0.29459276012909119</v>
      </c>
      <c r="BL1469" s="14">
        <f t="shared" si="1845"/>
        <v>0.42957987304816875</v>
      </c>
      <c r="BM1469" s="14">
        <f t="shared" si="1846"/>
        <v>0.33088133413030774</v>
      </c>
      <c r="BN1469" s="14">
        <f t="shared" si="1847"/>
        <v>0.66878542038599753</v>
      </c>
    </row>
    <row r="1470" spans="1:66" x14ac:dyDescent="0.25">
      <c r="A1470" t="s">
        <v>10</v>
      </c>
      <c r="B1470" t="s">
        <v>41</v>
      </c>
      <c r="C1470" t="s">
        <v>42</v>
      </c>
      <c r="D1470" s="7" t="s">
        <v>511</v>
      </c>
      <c r="E1470" s="10">
        <f>VLOOKUP(A1470,home!$A$2:$E$405,3,FALSE)</f>
        <v>1.5432098765432101</v>
      </c>
      <c r="F1470" s="10">
        <f>VLOOKUP(B1470,home!$B$2:$E$405,3,FALSE)</f>
        <v>0.78</v>
      </c>
      <c r="G1470" s="10">
        <f>VLOOKUP(C1470,away!$B$2:$E$405,4,FALSE)</f>
        <v>1.56</v>
      </c>
      <c r="H1470" s="10">
        <f>VLOOKUP(A1470,away!$A$2:$E$405,3,FALSE)</f>
        <v>1.49382716049383</v>
      </c>
      <c r="I1470" s="10">
        <f>VLOOKUP(C1470,away!$B$2:$E$405,3,FALSE)</f>
        <v>0.78</v>
      </c>
      <c r="J1470" s="10">
        <f>VLOOKUP(B1470,home!$B$2:$E$405,4,FALSE)</f>
        <v>0.8</v>
      </c>
      <c r="K1470" s="12">
        <f t="shared" si="1792"/>
        <v>1.8777777777777782</v>
      </c>
      <c r="L1470" s="12">
        <f t="shared" si="1793"/>
        <v>0.93214814814815006</v>
      </c>
      <c r="M1470" s="13">
        <f t="shared" si="1794"/>
        <v>6.0209452186615033E-2</v>
      </c>
      <c r="N1470" s="13">
        <f t="shared" si="1795"/>
        <v>0.11305997132819935</v>
      </c>
      <c r="O1470" s="13">
        <f t="shared" si="1796"/>
        <v>5.6124129356767784E-2</v>
      </c>
      <c r="P1470" s="13">
        <f t="shared" si="1797"/>
        <v>0.10538864290326397</v>
      </c>
      <c r="Q1470" s="13">
        <f t="shared" si="1798"/>
        <v>0.10615075085814275</v>
      </c>
      <c r="R1470" s="13">
        <f t="shared" si="1799"/>
        <v>2.6158001623169155E-2</v>
      </c>
      <c r="S1470" s="13">
        <f t="shared" si="1800"/>
        <v>4.6117202738230535E-2</v>
      </c>
      <c r="T1470" s="13">
        <f t="shared" si="1801"/>
        <v>9.8948225836953424E-2</v>
      </c>
      <c r="U1470" s="13">
        <f t="shared" si="1802"/>
        <v>4.9118914159062096E-2</v>
      </c>
      <c r="V1470" s="13">
        <f t="shared" si="1803"/>
        <v>8.9691148234644844E-3</v>
      </c>
      <c r="W1470" s="13">
        <f t="shared" si="1804"/>
        <v>6.6442507018615288E-2</v>
      </c>
      <c r="X1470" s="13">
        <f t="shared" si="1805"/>
        <v>6.1934259875722701E-2</v>
      </c>
      <c r="Y1470" s="13">
        <f t="shared" si="1806"/>
        <v>2.8865952825040595E-2</v>
      </c>
      <c r="Z1470" s="13">
        <f t="shared" si="1807"/>
        <v>8.1277109240978102E-3</v>
      </c>
      <c r="AA1470" s="13">
        <f t="shared" si="1808"/>
        <v>1.5262034957472559E-2</v>
      </c>
      <c r="AB1470" s="13">
        <f t="shared" si="1809"/>
        <v>1.4329355043404796E-2</v>
      </c>
      <c r="AC1470" s="13">
        <f t="shared" si="1810"/>
        <v>9.8120270671824472E-4</v>
      </c>
      <c r="AD1470" s="13">
        <f t="shared" si="1811"/>
        <v>3.1191065794849985E-2</v>
      </c>
      <c r="AE1470" s="13">
        <f t="shared" si="1812"/>
        <v>2.9074694219436516E-2</v>
      </c>
      <c r="AF1470" s="13">
        <f t="shared" si="1813"/>
        <v>1.3550961187310737E-2</v>
      </c>
      <c r="AG1470" s="13">
        <f t="shared" si="1814"/>
        <v>4.21050112545972E-3</v>
      </c>
      <c r="AH1470" s="13">
        <f t="shared" si="1815"/>
        <v>1.8940576716453157E-3</v>
      </c>
      <c r="AI1470" s="13">
        <f t="shared" si="1816"/>
        <v>3.5566194056450935E-3</v>
      </c>
      <c r="AJ1470" s="13">
        <f t="shared" si="1817"/>
        <v>3.3392704419667831E-3</v>
      </c>
      <c r="AK1470" s="13">
        <f t="shared" si="1818"/>
        <v>2.0901359433051349E-3</v>
      </c>
      <c r="AL1470" s="13">
        <f t="shared" si="1819"/>
        <v>6.8698596594794046E-5</v>
      </c>
      <c r="AM1470" s="13">
        <f t="shared" si="1820"/>
        <v>1.171397804295477E-2</v>
      </c>
      <c r="AN1470" s="13">
        <f t="shared" si="1821"/>
        <v>1.091916294018838E-2</v>
      </c>
      <c r="AO1470" s="13">
        <f t="shared" si="1822"/>
        <v>5.0891387570122541E-3</v>
      </c>
      <c r="AP1470" s="13">
        <f t="shared" si="1823"/>
        <v>1.5812770893393168E-3</v>
      </c>
      <c r="AQ1470" s="13">
        <f t="shared" si="1824"/>
        <v>3.6849612763418518E-4</v>
      </c>
      <c r="AR1470" s="13">
        <f t="shared" si="1825"/>
        <v>3.5310847022199571E-4</v>
      </c>
      <c r="AS1470" s="13">
        <f t="shared" si="1826"/>
        <v>6.6305923852796986E-4</v>
      </c>
      <c r="AT1470" s="13">
        <f t="shared" si="1827"/>
        <v>6.2253895172903852E-4</v>
      </c>
      <c r="AU1470" s="13">
        <f t="shared" si="1828"/>
        <v>3.8966326978595383E-4</v>
      </c>
      <c r="AV1470" s="13">
        <f t="shared" si="1829"/>
        <v>1.8292525720507293E-4</v>
      </c>
      <c r="AW1470" s="13">
        <f t="shared" si="1830"/>
        <v>3.3402156054815323E-6</v>
      </c>
      <c r="AX1470" s="13">
        <f t="shared" si="1831"/>
        <v>3.6660412764062122E-3</v>
      </c>
      <c r="AY1470" s="13">
        <f t="shared" si="1832"/>
        <v>3.4172935868367308E-3</v>
      </c>
      <c r="AZ1470" s="13">
        <f t="shared" si="1833"/>
        <v>1.592711944324204E-3</v>
      </c>
      <c r="BA1470" s="13">
        <f t="shared" si="1834"/>
        <v>4.9488116314508205E-4</v>
      </c>
      <c r="BB1470" s="13">
        <f t="shared" si="1835"/>
        <v>1.1532563994477268E-4</v>
      </c>
      <c r="BC1470" s="13">
        <f t="shared" si="1836"/>
        <v>2.1500116341704046E-5</v>
      </c>
      <c r="BD1470" s="13">
        <f t="shared" si="1837"/>
        <v>5.4858234435476561E-5</v>
      </c>
      <c r="BE1470" s="13">
        <f t="shared" si="1838"/>
        <v>1.0301157355106156E-4</v>
      </c>
      <c r="BF1470" s="13">
        <f t="shared" si="1839"/>
        <v>9.6716421834052268E-5</v>
      </c>
      <c r="BG1470" s="13">
        <f t="shared" si="1840"/>
        <v>6.0537315888721613E-5</v>
      </c>
      <c r="BH1470" s="13">
        <f t="shared" si="1841"/>
        <v>2.8418906625538781E-5</v>
      </c>
      <c r="BI1470" s="13">
        <f t="shared" si="1842"/>
        <v>1.0672878266035675E-5</v>
      </c>
      <c r="BJ1470" s="14">
        <f t="shared" si="1843"/>
        <v>0.59240869675385877</v>
      </c>
      <c r="BK1470" s="14">
        <f t="shared" si="1844"/>
        <v>0.22515160754172381</v>
      </c>
      <c r="BL1470" s="14">
        <f t="shared" si="1845"/>
        <v>0.1744380291205096</v>
      </c>
      <c r="BM1470" s="14">
        <f t="shared" si="1846"/>
        <v>0.52962114271280092</v>
      </c>
      <c r="BN1470" s="14">
        <f t="shared" si="1847"/>
        <v>0.46709094825615805</v>
      </c>
    </row>
    <row r="1471" spans="1:66" x14ac:dyDescent="0.25">
      <c r="A1471" t="s">
        <v>10</v>
      </c>
      <c r="B1471" t="s">
        <v>39</v>
      </c>
      <c r="C1471" t="s">
        <v>447</v>
      </c>
      <c r="D1471" s="7" t="s">
        <v>511</v>
      </c>
      <c r="E1471" s="10">
        <f>VLOOKUP(A1471,home!$A$2:$E$405,3,FALSE)</f>
        <v>1.5432098765432101</v>
      </c>
      <c r="F1471" s="10">
        <f>VLOOKUP(B1471,home!$B$2:$E$405,3,FALSE)</f>
        <v>1.56</v>
      </c>
      <c r="G1471" s="10">
        <f>VLOOKUP(C1471,away!$B$2:$E$405,4,FALSE)</f>
        <v>1.43</v>
      </c>
      <c r="H1471" s="10">
        <f>VLOOKUP(A1471,away!$A$2:$E$405,3,FALSE)</f>
        <v>1.49382716049383</v>
      </c>
      <c r="I1471" s="10">
        <f>VLOOKUP(C1471,away!$B$2:$E$405,3,FALSE)</f>
        <v>0.39</v>
      </c>
      <c r="J1471" s="10">
        <f>VLOOKUP(B1471,home!$B$2:$E$405,4,FALSE)</f>
        <v>0.67</v>
      </c>
      <c r="K1471" s="12">
        <f t="shared" si="1792"/>
        <v>3.4425925925925931</v>
      </c>
      <c r="L1471" s="12">
        <f t="shared" si="1793"/>
        <v>0.39033703703703787</v>
      </c>
      <c r="M1471" s="13">
        <f t="shared" si="1794"/>
        <v>2.1646107569621653E-2</v>
      </c>
      <c r="N1471" s="13">
        <f t="shared" si="1795"/>
        <v>7.4518729577641968E-2</v>
      </c>
      <c r="O1471" s="13">
        <f t="shared" si="1796"/>
        <v>8.4492774921111138E-3</v>
      </c>
      <c r="P1471" s="13">
        <f t="shared" si="1797"/>
        <v>2.9087420107101043E-2</v>
      </c>
      <c r="Q1471" s="13">
        <f t="shared" si="1798"/>
        <v>0.12826881322670042</v>
      </c>
      <c r="R1471" s="13">
        <f t="shared" si="1799"/>
        <v>1.6490329706871931E-3</v>
      </c>
      <c r="S1471" s="13">
        <f t="shared" si="1800"/>
        <v>9.7717107540662377E-3</v>
      </c>
      <c r="T1471" s="13">
        <f t="shared" si="1801"/>
        <v>5.0068068499167451E-2</v>
      </c>
      <c r="U1471" s="13">
        <f t="shared" si="1802"/>
        <v>5.6769486898286901E-3</v>
      </c>
      <c r="V1471" s="13">
        <f t="shared" si="1803"/>
        <v>1.4589939294803087E-3</v>
      </c>
      <c r="W1471" s="13">
        <f t="shared" si="1804"/>
        <v>0.14719242209162722</v>
      </c>
      <c r="X1471" s="13">
        <f t="shared" si="1805"/>
        <v>5.7454653913550806E-2</v>
      </c>
      <c r="Y1471" s="13">
        <f t="shared" si="1806"/>
        <v>1.1213339686301936E-2</v>
      </c>
      <c r="Z1471" s="13">
        <f t="shared" si="1807"/>
        <v>2.1455954791814119E-4</v>
      </c>
      <c r="AA1471" s="13">
        <f t="shared" si="1808"/>
        <v>7.3864111033300841E-4</v>
      </c>
      <c r="AB1471" s="13">
        <f t="shared" si="1809"/>
        <v>1.2714202075083916E-3</v>
      </c>
      <c r="AC1471" s="13">
        <f t="shared" si="1810"/>
        <v>1.2253464400010153E-4</v>
      </c>
      <c r="AD1471" s="13">
        <f t="shared" si="1811"/>
        <v>0.12668088549459955</v>
      </c>
      <c r="AE1471" s="13">
        <f t="shared" si="1812"/>
        <v>4.9448241493190256E-2</v>
      </c>
      <c r="AF1471" s="13">
        <f t="shared" si="1813"/>
        <v>9.6507400355718993E-3</v>
      </c>
      <c r="AG1471" s="13">
        <f t="shared" si="1814"/>
        <v>1.2556804235666177E-3</v>
      </c>
      <c r="AH1471" s="13">
        <f t="shared" si="1815"/>
        <v>2.0937634550593388E-5</v>
      </c>
      <c r="AI1471" s="13">
        <f t="shared" si="1816"/>
        <v>7.2079745610283542E-5</v>
      </c>
      <c r="AJ1471" s="13">
        <f t="shared" si="1817"/>
        <v>1.2407059915696032E-4</v>
      </c>
      <c r="AK1471" s="13">
        <f t="shared" si="1818"/>
        <v>1.4237484187209213E-4</v>
      </c>
      <c r="AL1471" s="13">
        <f t="shared" si="1819"/>
        <v>6.5863419670094887E-6</v>
      </c>
      <c r="AM1471" s="13">
        <f t="shared" si="1820"/>
        <v>8.7222135605355772E-2</v>
      </c>
      <c r="AN1471" s="13">
        <f t="shared" si="1821"/>
        <v>3.4046029976237291E-2</v>
      </c>
      <c r="AO1471" s="13">
        <f t="shared" si="1822"/>
        <v>6.6447132318993192E-3</v>
      </c>
      <c r="AP1471" s="13">
        <f t="shared" si="1823"/>
        <v>8.6455922496679345E-4</v>
      </c>
      <c r="AQ1471" s="13">
        <f t="shared" si="1824"/>
        <v>8.4367371554143979E-5</v>
      </c>
      <c r="AR1471" s="13">
        <f t="shared" si="1825"/>
        <v>1.6345468466085875E-6</v>
      </c>
      <c r="AS1471" s="13">
        <f t="shared" si="1826"/>
        <v>5.6270788663803052E-6</v>
      </c>
      <c r="AT1471" s="13">
        <f t="shared" si="1827"/>
        <v>9.6858700116675836E-6</v>
      </c>
      <c r="AU1471" s="13">
        <f t="shared" si="1828"/>
        <v>1.1114834784993851E-5</v>
      </c>
      <c r="AV1471" s="13">
        <f t="shared" si="1829"/>
        <v>9.5659619746775797E-6</v>
      </c>
      <c r="AW1471" s="13">
        <f t="shared" si="1830"/>
        <v>2.4584827542478997E-7</v>
      </c>
      <c r="AX1471" s="13">
        <f t="shared" si="1831"/>
        <v>5.0045046324184071E-2</v>
      </c>
      <c r="AY1471" s="13">
        <f t="shared" si="1832"/>
        <v>1.953443510056331E-2</v>
      </c>
      <c r="AZ1471" s="13">
        <f t="shared" si="1833"/>
        <v>3.8125067586730972E-3</v>
      </c>
      <c r="BA1471" s="13">
        <f t="shared" si="1834"/>
        <v>4.9605419728804604E-4</v>
      </c>
      <c r="BB1471" s="13">
        <f t="shared" si="1835"/>
        <v>4.8407081394800513E-5</v>
      </c>
      <c r="BC1471" s="13">
        <f t="shared" si="1836"/>
        <v>3.7790153446514322E-6</v>
      </c>
      <c r="BD1471" s="13">
        <f t="shared" si="1837"/>
        <v>1.0633736216723824E-7</v>
      </c>
      <c r="BE1471" s="13">
        <f t="shared" si="1838"/>
        <v>3.6607621531277024E-7</v>
      </c>
      <c r="BF1471" s="13">
        <f t="shared" si="1839"/>
        <v>6.3012563358003708E-7</v>
      </c>
      <c r="BG1471" s="13">
        <f t="shared" si="1840"/>
        <v>7.230886128551166E-7</v>
      </c>
      <c r="BH1471" s="13">
        <f t="shared" si="1841"/>
        <v>6.2232487560076943E-7</v>
      </c>
      <c r="BI1471" s="13">
        <f t="shared" si="1842"/>
        <v>4.2848220138586313E-7</v>
      </c>
      <c r="BJ1471" s="14">
        <f t="shared" si="1843"/>
        <v>0.85855360832937921</v>
      </c>
      <c r="BK1471" s="14">
        <f t="shared" si="1844"/>
        <v>8.162778844679966E-2</v>
      </c>
      <c r="BL1471" s="14">
        <f t="shared" si="1845"/>
        <v>1.8185288019043563E-2</v>
      </c>
      <c r="BM1471" s="14">
        <f t="shared" si="1846"/>
        <v>0.67542767414698945</v>
      </c>
      <c r="BN1471" s="14">
        <f t="shared" si="1847"/>
        <v>0.26361938094386339</v>
      </c>
    </row>
    <row r="1472" spans="1:66" x14ac:dyDescent="0.25">
      <c r="A1472" t="s">
        <v>13</v>
      </c>
      <c r="B1472" t="s">
        <v>55</v>
      </c>
      <c r="C1472" t="s">
        <v>53</v>
      </c>
      <c r="D1472" s="7" t="s">
        <v>511</v>
      </c>
      <c r="E1472" s="10">
        <f>VLOOKUP(A1472,home!$A$2:$E$405,3,FALSE)</f>
        <v>1.8518518518518501</v>
      </c>
      <c r="F1472" s="10">
        <f>VLOOKUP(B1472,home!$B$2:$E$405,3,FALSE)</f>
        <v>0.54</v>
      </c>
      <c r="G1472" s="10">
        <f>VLOOKUP(C1472,away!$B$2:$E$405,4,FALSE)</f>
        <v>0.9</v>
      </c>
      <c r="H1472" s="10">
        <f>VLOOKUP(A1472,away!$A$2:$E$405,3,FALSE)</f>
        <v>1.12962962962963</v>
      </c>
      <c r="I1472" s="10">
        <f>VLOOKUP(C1472,away!$B$2:$E$405,3,FALSE)</f>
        <v>0.18</v>
      </c>
      <c r="J1472" s="10">
        <f>VLOOKUP(B1472,home!$B$2:$E$405,4,FALSE)</f>
        <v>0.89</v>
      </c>
      <c r="K1472" s="12">
        <f t="shared" si="1792"/>
        <v>0.89999999999999925</v>
      </c>
      <c r="L1472" s="12">
        <f t="shared" si="1793"/>
        <v>0.18096666666666672</v>
      </c>
      <c r="M1472" s="13">
        <f t="shared" si="1794"/>
        <v>0.33926740858561188</v>
      </c>
      <c r="N1472" s="13">
        <f t="shared" si="1795"/>
        <v>0.30534066772705043</v>
      </c>
      <c r="O1472" s="13">
        <f t="shared" si="1796"/>
        <v>6.139609204037625E-2</v>
      </c>
      <c r="P1472" s="13">
        <f t="shared" si="1797"/>
        <v>5.525648283633857E-2</v>
      </c>
      <c r="Q1472" s="13">
        <f t="shared" si="1798"/>
        <v>0.13740330047717259</v>
      </c>
      <c r="R1472" s="13">
        <f t="shared" si="1799"/>
        <v>5.5553230614533789E-3</v>
      </c>
      <c r="S1472" s="13">
        <f t="shared" si="1800"/>
        <v>2.2499058398886148E-3</v>
      </c>
      <c r="T1472" s="13">
        <f t="shared" si="1801"/>
        <v>2.4865417276352341E-2</v>
      </c>
      <c r="U1472" s="13">
        <f t="shared" si="1802"/>
        <v>4.9997907553080362E-3</v>
      </c>
      <c r="V1472" s="13">
        <f t="shared" si="1803"/>
        <v>4.071579601585093E-5</v>
      </c>
      <c r="W1472" s="13">
        <f t="shared" si="1804"/>
        <v>4.1220990143151739E-2</v>
      </c>
      <c r="X1472" s="13">
        <f t="shared" si="1805"/>
        <v>7.459625182905695E-3</v>
      </c>
      <c r="Y1472" s="13">
        <f t="shared" si="1806"/>
        <v>6.7497175196658374E-4</v>
      </c>
      <c r="Z1472" s="13">
        <f t="shared" si="1807"/>
        <v>3.3510943222922663E-4</v>
      </c>
      <c r="AA1472" s="13">
        <f t="shared" si="1808"/>
        <v>3.0159848900630369E-4</v>
      </c>
      <c r="AB1472" s="13">
        <f t="shared" si="1809"/>
        <v>1.3571932005283658E-4</v>
      </c>
      <c r="AC1472" s="13">
        <f t="shared" si="1810"/>
        <v>4.1446135606885231E-7</v>
      </c>
      <c r="AD1472" s="13">
        <f t="shared" si="1811"/>
        <v>9.2747227822091317E-3</v>
      </c>
      <c r="AE1472" s="13">
        <f t="shared" si="1812"/>
        <v>1.6784156661537796E-3</v>
      </c>
      <c r="AF1472" s="13">
        <f t="shared" si="1813"/>
        <v>1.518686441924812E-4</v>
      </c>
      <c r="AG1472" s="13">
        <f t="shared" si="1814"/>
        <v>9.1610541035664511E-6</v>
      </c>
      <c r="AH1472" s="13">
        <f t="shared" si="1815"/>
        <v>1.5160909229770601E-5</v>
      </c>
      <c r="AI1472" s="13">
        <f t="shared" si="1816"/>
        <v>1.3644818306793527E-5</v>
      </c>
      <c r="AJ1472" s="13">
        <f t="shared" si="1817"/>
        <v>6.1401682380570835E-6</v>
      </c>
      <c r="AK1472" s="13">
        <f t="shared" si="1818"/>
        <v>1.8420504714171232E-6</v>
      </c>
      <c r="AL1472" s="13">
        <f t="shared" si="1819"/>
        <v>2.700132842517358E-9</v>
      </c>
      <c r="AM1472" s="13">
        <f t="shared" si="1820"/>
        <v>1.6694501007976431E-3</v>
      </c>
      <c r="AN1472" s="13">
        <f t="shared" si="1821"/>
        <v>3.0211481990768024E-4</v>
      </c>
      <c r="AO1472" s="13">
        <f t="shared" si="1822"/>
        <v>2.7336355954646604E-5</v>
      </c>
      <c r="AP1472" s="13">
        <f t="shared" si="1823"/>
        <v>1.6489897386419604E-6</v>
      </c>
      <c r="AQ1472" s="13">
        <f t="shared" si="1824"/>
        <v>7.4603044092393385E-8</v>
      </c>
      <c r="AR1472" s="13">
        <f t="shared" si="1825"/>
        <v>5.4872384138949732E-7</v>
      </c>
      <c r="AS1472" s="13">
        <f t="shared" si="1826"/>
        <v>4.9385145725054709E-7</v>
      </c>
      <c r="AT1472" s="13">
        <f t="shared" si="1827"/>
        <v>2.2223315576274603E-7</v>
      </c>
      <c r="AU1472" s="13">
        <f t="shared" si="1828"/>
        <v>6.6669946728823746E-8</v>
      </c>
      <c r="AV1472" s="13">
        <f t="shared" si="1829"/>
        <v>1.5000738013985327E-8</v>
      </c>
      <c r="AW1472" s="13">
        <f t="shared" si="1830"/>
        <v>1.2215851001688932E-11</v>
      </c>
      <c r="AX1472" s="13">
        <f t="shared" si="1831"/>
        <v>2.5041751511964611E-4</v>
      </c>
      <c r="AY1472" s="13">
        <f t="shared" si="1832"/>
        <v>4.531722298615197E-5</v>
      </c>
      <c r="AZ1472" s="13">
        <f t="shared" si="1833"/>
        <v>4.1004533931969849E-6</v>
      </c>
      <c r="BA1472" s="13">
        <f t="shared" si="1834"/>
        <v>2.4734846079629374E-7</v>
      </c>
      <c r="BB1472" s="13">
        <f t="shared" si="1835"/>
        <v>1.1190456613858994E-8</v>
      </c>
      <c r="BC1472" s="13">
        <f t="shared" si="1836"/>
        <v>4.0501992637760313E-10</v>
      </c>
      <c r="BD1472" s="13">
        <f t="shared" si="1837"/>
        <v>1.6550120749464342E-8</v>
      </c>
      <c r="BE1472" s="13">
        <f t="shared" si="1838"/>
        <v>1.4895108674517891E-8</v>
      </c>
      <c r="BF1472" s="13">
        <f t="shared" si="1839"/>
        <v>6.7027989035330465E-9</v>
      </c>
      <c r="BG1472" s="13">
        <f t="shared" si="1840"/>
        <v>2.010839671059912E-9</v>
      </c>
      <c r="BH1472" s="13">
        <f t="shared" si="1841"/>
        <v>4.5243892598847976E-10</v>
      </c>
      <c r="BI1472" s="13">
        <f t="shared" si="1842"/>
        <v>8.1439006677926327E-11</v>
      </c>
      <c r="BJ1472" s="14">
        <f t="shared" si="1843"/>
        <v>0.53037985971013735</v>
      </c>
      <c r="BK1472" s="14">
        <f t="shared" si="1844"/>
        <v>0.39686024744232995</v>
      </c>
      <c r="BL1472" s="14">
        <f t="shared" si="1845"/>
        <v>7.2426698784327934E-2</v>
      </c>
      <c r="BM1472" s="14">
        <f t="shared" si="1846"/>
        <v>9.5737323430251056E-2</v>
      </c>
      <c r="BN1472" s="14">
        <f t="shared" si="1847"/>
        <v>0.9042192747280029</v>
      </c>
    </row>
    <row r="1473" spans="1:66" x14ac:dyDescent="0.25">
      <c r="A1473" t="s">
        <v>13</v>
      </c>
      <c r="B1473" t="s">
        <v>228</v>
      </c>
      <c r="C1473" t="s">
        <v>50</v>
      </c>
      <c r="D1473" s="7" t="s">
        <v>511</v>
      </c>
      <c r="E1473" s="10">
        <f>VLOOKUP(A1473,home!$A$2:$E$405,3,FALSE)</f>
        <v>1.8518518518518501</v>
      </c>
      <c r="F1473" s="10">
        <f>VLOOKUP(B1473,home!$B$2:$E$405,3,FALSE)</f>
        <v>1.08</v>
      </c>
      <c r="G1473" s="10">
        <f>VLOOKUP(C1473,away!$B$2:$E$405,4,FALSE)</f>
        <v>0.54</v>
      </c>
      <c r="H1473" s="10">
        <f>VLOOKUP(A1473,away!$A$2:$E$405,3,FALSE)</f>
        <v>1.12962962962963</v>
      </c>
      <c r="I1473" s="10">
        <f>VLOOKUP(C1473,away!$B$2:$E$405,3,FALSE)</f>
        <v>0</v>
      </c>
      <c r="J1473" s="10">
        <f>VLOOKUP(B1473,home!$B$2:$E$405,4,FALSE)</f>
        <v>0.59</v>
      </c>
      <c r="K1473" s="12">
        <f t="shared" si="1792"/>
        <v>1.0799999999999992</v>
      </c>
      <c r="L1473" s="12">
        <f t="shared" si="1793"/>
        <v>0</v>
      </c>
      <c r="M1473" s="13">
        <f t="shared" si="1794"/>
        <v>0.33959552564493944</v>
      </c>
      <c r="N1473" s="13">
        <f t="shared" si="1795"/>
        <v>0.36676316769653428</v>
      </c>
      <c r="O1473" s="13">
        <f t="shared" si="1796"/>
        <v>0</v>
      </c>
      <c r="P1473" s="13">
        <f t="shared" si="1797"/>
        <v>0</v>
      </c>
      <c r="Q1473" s="13">
        <f t="shared" si="1798"/>
        <v>0.19805211055612834</v>
      </c>
      <c r="R1473" s="13">
        <f t="shared" si="1799"/>
        <v>0</v>
      </c>
      <c r="S1473" s="13">
        <f t="shared" si="1800"/>
        <v>0</v>
      </c>
      <c r="T1473" s="13">
        <f t="shared" si="1801"/>
        <v>0</v>
      </c>
      <c r="U1473" s="13">
        <f t="shared" si="1802"/>
        <v>0</v>
      </c>
      <c r="V1473" s="13">
        <f t="shared" si="1803"/>
        <v>0</v>
      </c>
      <c r="W1473" s="13">
        <f t="shared" si="1804"/>
        <v>7.1298759800206155E-2</v>
      </c>
      <c r="X1473" s="13">
        <f t="shared" si="1805"/>
        <v>0</v>
      </c>
      <c r="Y1473" s="13">
        <f t="shared" si="1806"/>
        <v>0</v>
      </c>
      <c r="Z1473" s="13">
        <f t="shared" si="1807"/>
        <v>0</v>
      </c>
      <c r="AA1473" s="13">
        <f t="shared" si="1808"/>
        <v>0</v>
      </c>
      <c r="AB1473" s="13">
        <f t="shared" si="1809"/>
        <v>0</v>
      </c>
      <c r="AC1473" s="13">
        <f t="shared" si="1810"/>
        <v>0</v>
      </c>
      <c r="AD1473" s="13">
        <f t="shared" si="1811"/>
        <v>1.9250665146055647E-2</v>
      </c>
      <c r="AE1473" s="13">
        <f t="shared" si="1812"/>
        <v>0</v>
      </c>
      <c r="AF1473" s="13">
        <f t="shared" si="1813"/>
        <v>0</v>
      </c>
      <c r="AG1473" s="13">
        <f t="shared" si="1814"/>
        <v>0</v>
      </c>
      <c r="AH1473" s="13">
        <f t="shared" si="1815"/>
        <v>0</v>
      </c>
      <c r="AI1473" s="13">
        <f t="shared" si="1816"/>
        <v>0</v>
      </c>
      <c r="AJ1473" s="13">
        <f t="shared" si="1817"/>
        <v>0</v>
      </c>
      <c r="AK1473" s="13">
        <f t="shared" si="1818"/>
        <v>0</v>
      </c>
      <c r="AL1473" s="13">
        <f t="shared" si="1819"/>
        <v>0</v>
      </c>
      <c r="AM1473" s="13">
        <f t="shared" si="1820"/>
        <v>4.1581436715480173E-3</v>
      </c>
      <c r="AN1473" s="13">
        <f t="shared" si="1821"/>
        <v>0</v>
      </c>
      <c r="AO1473" s="13">
        <f t="shared" si="1822"/>
        <v>0</v>
      </c>
      <c r="AP1473" s="13">
        <f t="shared" si="1823"/>
        <v>0</v>
      </c>
      <c r="AQ1473" s="13">
        <f t="shared" si="1824"/>
        <v>0</v>
      </c>
      <c r="AR1473" s="13">
        <f t="shared" si="1825"/>
        <v>0</v>
      </c>
      <c r="AS1473" s="13">
        <f t="shared" si="1826"/>
        <v>0</v>
      </c>
      <c r="AT1473" s="13">
        <f t="shared" si="1827"/>
        <v>0</v>
      </c>
      <c r="AU1473" s="13">
        <f t="shared" si="1828"/>
        <v>0</v>
      </c>
      <c r="AV1473" s="13">
        <f t="shared" si="1829"/>
        <v>0</v>
      </c>
      <c r="AW1473" s="13">
        <f t="shared" si="1830"/>
        <v>0</v>
      </c>
      <c r="AX1473" s="13">
        <f t="shared" si="1831"/>
        <v>7.4846586087864238E-4</v>
      </c>
      <c r="AY1473" s="13">
        <f t="shared" si="1832"/>
        <v>0</v>
      </c>
      <c r="AZ1473" s="13">
        <f t="shared" si="1833"/>
        <v>0</v>
      </c>
      <c r="BA1473" s="13">
        <f t="shared" si="1834"/>
        <v>0</v>
      </c>
      <c r="BB1473" s="13">
        <f t="shared" si="1835"/>
        <v>0</v>
      </c>
      <c r="BC1473" s="13">
        <f t="shared" si="1836"/>
        <v>0</v>
      </c>
      <c r="BD1473" s="13">
        <f t="shared" si="1837"/>
        <v>0</v>
      </c>
      <c r="BE1473" s="13">
        <f t="shared" si="1838"/>
        <v>0</v>
      </c>
      <c r="BF1473" s="13">
        <f t="shared" si="1839"/>
        <v>0</v>
      </c>
      <c r="BG1473" s="13">
        <f t="shared" si="1840"/>
        <v>0</v>
      </c>
      <c r="BH1473" s="13">
        <f t="shared" si="1841"/>
        <v>0</v>
      </c>
      <c r="BI1473" s="13">
        <f t="shared" si="1842"/>
        <v>0</v>
      </c>
      <c r="BJ1473" s="14">
        <f t="shared" si="1843"/>
        <v>0.66027131273135109</v>
      </c>
      <c r="BK1473" s="14">
        <f t="shared" si="1844"/>
        <v>0.33959552564493944</v>
      </c>
      <c r="BL1473" s="14">
        <f t="shared" si="1845"/>
        <v>0</v>
      </c>
      <c r="BM1473" s="14">
        <f t="shared" si="1846"/>
        <v>9.5456034478688459E-2</v>
      </c>
      <c r="BN1473" s="14">
        <f t="shared" si="1847"/>
        <v>0.90441080389760209</v>
      </c>
    </row>
    <row r="1474" spans="1:66" x14ac:dyDescent="0.25">
      <c r="A1474" t="s">
        <v>16</v>
      </c>
      <c r="B1474" t="s">
        <v>448</v>
      </c>
      <c r="C1474" t="s">
        <v>49</v>
      </c>
      <c r="D1474" s="7" t="s">
        <v>511</v>
      </c>
      <c r="E1474" s="10">
        <f>VLOOKUP(A1474,home!$A$2:$E$405,3,FALSE)</f>
        <v>1.43055555555556</v>
      </c>
      <c r="F1474" s="10">
        <f>VLOOKUP(B1474,home!$B$2:$E$405,3,FALSE)</f>
        <v>1.4</v>
      </c>
      <c r="G1474" s="10">
        <f>VLOOKUP(C1474,away!$B$2:$E$405,4,FALSE)</f>
        <v>0.87</v>
      </c>
      <c r="H1474" s="10">
        <f>VLOOKUP(A1474,away!$A$2:$E$405,3,FALSE)</f>
        <v>1.3888888888888899</v>
      </c>
      <c r="I1474" s="10">
        <f>VLOOKUP(C1474,away!$B$2:$E$405,3,FALSE)</f>
        <v>1.05</v>
      </c>
      <c r="J1474" s="10">
        <f>VLOOKUP(B1474,home!$B$2:$E$405,4,FALSE)</f>
        <v>0.54</v>
      </c>
      <c r="K1474" s="12">
        <f t="shared" si="1792"/>
        <v>1.7424166666666721</v>
      </c>
      <c r="L1474" s="12">
        <f t="shared" si="1793"/>
        <v>0.78750000000000075</v>
      </c>
      <c r="M1474" s="13">
        <f t="shared" si="1794"/>
        <v>7.9665658814189522E-2</v>
      </c>
      <c r="N1474" s="13">
        <f t="shared" si="1795"/>
        <v>0.13881077167882447</v>
      </c>
      <c r="O1474" s="13">
        <f t="shared" si="1796"/>
        <v>6.2736706316174326E-2</v>
      </c>
      <c r="P1474" s="13">
        <f t="shared" si="1797"/>
        <v>0.1093134826970744</v>
      </c>
      <c r="Q1474" s="13">
        <f t="shared" si="1798"/>
        <v>0.12093310104302296</v>
      </c>
      <c r="R1474" s="13">
        <f t="shared" si="1799"/>
        <v>2.470257811199366E-2</v>
      </c>
      <c r="S1474" s="13">
        <f t="shared" si="1800"/>
        <v>3.7498709221856177E-2</v>
      </c>
      <c r="T1474" s="13">
        <f t="shared" si="1801"/>
        <v>9.5234817071380692E-2</v>
      </c>
      <c r="U1474" s="13">
        <f t="shared" si="1802"/>
        <v>4.3042183811973084E-2</v>
      </c>
      <c r="V1474" s="13">
        <f t="shared" si="1803"/>
        <v>5.7171078935818317E-3</v>
      </c>
      <c r="W1474" s="13">
        <f t="shared" si="1804"/>
        <v>7.0238616936349307E-2</v>
      </c>
      <c r="X1474" s="13">
        <f t="shared" si="1805"/>
        <v>5.5312910837375134E-2</v>
      </c>
      <c r="Y1474" s="13">
        <f t="shared" si="1806"/>
        <v>2.1779458642216479E-2</v>
      </c>
      <c r="Z1474" s="13">
        <f t="shared" si="1807"/>
        <v>6.4844267543983421E-3</v>
      </c>
      <c r="AA1474" s="13">
        <f t="shared" si="1808"/>
        <v>1.1298573250642945E-2</v>
      </c>
      <c r="AB1474" s="13">
        <f t="shared" si="1809"/>
        <v>9.8434111707372575E-3</v>
      </c>
      <c r="AC1474" s="13">
        <f t="shared" si="1810"/>
        <v>4.9029671638378181E-4</v>
      </c>
      <c r="AD1474" s="13">
        <f t="shared" si="1811"/>
        <v>3.0596234198377755E-2</v>
      </c>
      <c r="AE1474" s="13">
        <f t="shared" si="1812"/>
        <v>2.409453443122251E-2</v>
      </c>
      <c r="AF1474" s="13">
        <f t="shared" si="1813"/>
        <v>9.4872229322938706E-3</v>
      </c>
      <c r="AG1474" s="13">
        <f t="shared" si="1814"/>
        <v>2.4903960197271437E-3</v>
      </c>
      <c r="AH1474" s="13">
        <f t="shared" si="1815"/>
        <v>1.2766215172721749E-3</v>
      </c>
      <c r="AI1474" s="13">
        <f t="shared" si="1816"/>
        <v>2.2244066087203319E-3</v>
      </c>
      <c r="AJ1474" s="13">
        <f t="shared" si="1817"/>
        <v>1.9379215742388991E-3</v>
      </c>
      <c r="AK1474" s="13">
        <f t="shared" si="1818"/>
        <v>1.125555616548924E-3</v>
      </c>
      <c r="AL1474" s="13">
        <f t="shared" si="1819"/>
        <v>2.6910486862529901E-5</v>
      </c>
      <c r="AM1474" s="13">
        <f t="shared" si="1820"/>
        <v>1.0662277680898035E-2</v>
      </c>
      <c r="AN1474" s="13">
        <f t="shared" si="1821"/>
        <v>8.3965436737072126E-3</v>
      </c>
      <c r="AO1474" s="13">
        <f t="shared" si="1822"/>
        <v>3.3061390715222179E-3</v>
      </c>
      <c r="AP1474" s="13">
        <f t="shared" si="1823"/>
        <v>8.6786150627458307E-4</v>
      </c>
      <c r="AQ1474" s="13">
        <f t="shared" si="1824"/>
        <v>1.708602340478087E-4</v>
      </c>
      <c r="AR1474" s="13">
        <f t="shared" si="1825"/>
        <v>2.0106788897036775E-4</v>
      </c>
      <c r="AS1474" s="13">
        <f t="shared" si="1826"/>
        <v>3.5034404087345267E-4</v>
      </c>
      <c r="AT1474" s="13">
        <f t="shared" si="1827"/>
        <v>3.0522264794262697E-4</v>
      </c>
      <c r="AU1474" s="13">
        <f t="shared" si="1828"/>
        <v>1.7727500960645575E-4</v>
      </c>
      <c r="AV1474" s="13">
        <f t="shared" si="1829"/>
        <v>7.7221732830445725E-5</v>
      </c>
      <c r="AW1474" s="13">
        <f t="shared" si="1830"/>
        <v>1.0257030178803326E-6</v>
      </c>
      <c r="AX1474" s="13">
        <f t="shared" si="1831"/>
        <v>3.0963550559708012E-3</v>
      </c>
      <c r="AY1474" s="13">
        <f t="shared" si="1832"/>
        <v>2.4383796065770083E-3</v>
      </c>
      <c r="AZ1474" s="13">
        <f t="shared" si="1833"/>
        <v>9.6011197008969795E-4</v>
      </c>
      <c r="BA1474" s="13">
        <f t="shared" si="1834"/>
        <v>2.5202939214854597E-4</v>
      </c>
      <c r="BB1474" s="13">
        <f t="shared" si="1835"/>
        <v>4.9618286579245027E-5</v>
      </c>
      <c r="BC1474" s="13">
        <f t="shared" si="1836"/>
        <v>7.8148801362311014E-6</v>
      </c>
      <c r="BD1474" s="13">
        <f t="shared" si="1837"/>
        <v>2.6390160427360784E-5</v>
      </c>
      <c r="BE1474" s="13">
        <f t="shared" si="1838"/>
        <v>4.598265536464069E-5</v>
      </c>
      <c r="BF1474" s="13">
        <f t="shared" si="1839"/>
        <v>4.0060472542469814E-5</v>
      </c>
      <c r="BG1474" s="13">
        <f t="shared" si="1840"/>
        <v>2.3267345010847327E-5</v>
      </c>
      <c r="BH1474" s="13">
        <f t="shared" si="1841"/>
        <v>1.0135352433996008E-5</v>
      </c>
      <c r="BI1474" s="13">
        <f t="shared" si="1842"/>
        <v>3.5320014007070512E-6</v>
      </c>
      <c r="BJ1474" s="14">
        <f t="shared" si="1843"/>
        <v>0.59918605514874179</v>
      </c>
      <c r="BK1474" s="14">
        <f t="shared" si="1844"/>
        <v>0.23515054543652525</v>
      </c>
      <c r="BL1474" s="14">
        <f t="shared" si="1845"/>
        <v>0.15944845728570498</v>
      </c>
      <c r="BM1474" s="14">
        <f t="shared" si="1846"/>
        <v>0.46166983206053175</v>
      </c>
      <c r="BN1474" s="14">
        <f t="shared" si="1847"/>
        <v>0.53616229866127929</v>
      </c>
    </row>
    <row r="1475" spans="1:66" x14ac:dyDescent="0.25">
      <c r="A1475" t="s">
        <v>16</v>
      </c>
      <c r="B1475" t="s">
        <v>287</v>
      </c>
      <c r="C1475" t="s">
        <v>56</v>
      </c>
      <c r="D1475" s="7" t="s">
        <v>511</v>
      </c>
      <c r="E1475" s="10">
        <f>VLOOKUP(A1475,home!$A$2:$E$405,3,FALSE)</f>
        <v>1.43055555555556</v>
      </c>
      <c r="F1475" s="10">
        <f>VLOOKUP(B1475,home!$B$2:$E$405,3,FALSE)</f>
        <v>1.22</v>
      </c>
      <c r="G1475" s="10">
        <f>VLOOKUP(C1475,away!$B$2:$E$405,4,FALSE)</f>
        <v>1.05</v>
      </c>
      <c r="H1475" s="10">
        <f>VLOOKUP(A1475,away!$A$2:$E$405,3,FALSE)</f>
        <v>1.3888888888888899</v>
      </c>
      <c r="I1475" s="10">
        <f>VLOOKUP(C1475,away!$B$2:$E$405,3,FALSE)</f>
        <v>1.05</v>
      </c>
      <c r="J1475" s="10">
        <f>VLOOKUP(B1475,home!$B$2:$E$405,4,FALSE)</f>
        <v>1.08</v>
      </c>
      <c r="K1475" s="12">
        <f t="shared" si="1792"/>
        <v>1.8325416666666725</v>
      </c>
      <c r="L1475" s="12">
        <f t="shared" si="1793"/>
        <v>1.5750000000000015</v>
      </c>
      <c r="M1475" s="13">
        <f t="shared" si="1794"/>
        <v>3.312252658264931E-2</v>
      </c>
      <c r="N1475" s="13">
        <f t="shared" si="1795"/>
        <v>6.0698410067979339E-2</v>
      </c>
      <c r="O1475" s="13">
        <f t="shared" si="1796"/>
        <v>5.2167979367672715E-2</v>
      </c>
      <c r="P1475" s="13">
        <f t="shared" si="1797"/>
        <v>9.5599995857067535E-2</v>
      </c>
      <c r="Q1475" s="13">
        <f t="shared" si="1798"/>
        <v>5.5616182774996005E-2</v>
      </c>
      <c r="R1475" s="13">
        <f t="shared" si="1799"/>
        <v>4.1082283752042308E-2</v>
      </c>
      <c r="S1475" s="13">
        <f t="shared" si="1800"/>
        <v>6.8981446698112361E-2</v>
      </c>
      <c r="T1475" s="13">
        <f t="shared" si="1801"/>
        <v>8.7595487870618785E-2</v>
      </c>
      <c r="U1475" s="13">
        <f t="shared" si="1802"/>
        <v>7.5284996737440768E-2</v>
      </c>
      <c r="V1475" s="13">
        <f t="shared" si="1803"/>
        <v>2.2121990677716506E-2</v>
      </c>
      <c r="W1475" s="13">
        <f t="shared" si="1804"/>
        <v>3.3972990758709812E-2</v>
      </c>
      <c r="X1475" s="13">
        <f t="shared" si="1805"/>
        <v>5.3507460444968E-2</v>
      </c>
      <c r="Y1475" s="13">
        <f t="shared" si="1806"/>
        <v>4.213712510041235E-2</v>
      </c>
      <c r="Z1475" s="13">
        <f t="shared" si="1807"/>
        <v>2.1568198969822233E-2</v>
      </c>
      <c r="AA1475" s="13">
        <f t="shared" si="1808"/>
        <v>3.9524623287156446E-2</v>
      </c>
      <c r="AB1475" s="13">
        <f t="shared" si="1809"/>
        <v>3.621525951650903E-2</v>
      </c>
      <c r="AC1475" s="13">
        <f t="shared" si="1810"/>
        <v>3.9906040452987778E-3</v>
      </c>
      <c r="AD1475" s="13">
        <f t="shared" si="1811"/>
        <v>1.5564230276654396E-2</v>
      </c>
      <c r="AE1475" s="13">
        <f t="shared" si="1812"/>
        <v>2.4513662685730693E-2</v>
      </c>
      <c r="AF1475" s="13">
        <f t="shared" si="1813"/>
        <v>1.9304509365012944E-2</v>
      </c>
      <c r="AG1475" s="13">
        <f t="shared" si="1814"/>
        <v>1.0134867416631806E-2</v>
      </c>
      <c r="AH1475" s="13">
        <f t="shared" si="1815"/>
        <v>8.4924783443675132E-3</v>
      </c>
      <c r="AI1475" s="13">
        <f t="shared" si="1816"/>
        <v>1.5562820419317867E-2</v>
      </c>
      <c r="AJ1475" s="13">
        <f t="shared" si="1817"/>
        <v>1.4259758434625446E-2</v>
      </c>
      <c r="AK1475" s="13">
        <f t="shared" si="1818"/>
        <v>8.7105338293508826E-3</v>
      </c>
      <c r="AL1475" s="13">
        <f t="shared" si="1819"/>
        <v>4.6071573585525129E-4</v>
      </c>
      <c r="AM1475" s="13">
        <f t="shared" si="1820"/>
        <v>5.7044200983128257E-3</v>
      </c>
      <c r="AN1475" s="13">
        <f t="shared" si="1821"/>
        <v>8.9844616548427087E-3</v>
      </c>
      <c r="AO1475" s="13">
        <f t="shared" si="1822"/>
        <v>7.0752635531886408E-3</v>
      </c>
      <c r="AP1475" s="13">
        <f t="shared" si="1823"/>
        <v>3.7145133654240404E-3</v>
      </c>
      <c r="AQ1475" s="13">
        <f t="shared" si="1824"/>
        <v>1.4625896376357175E-3</v>
      </c>
      <c r="AR1475" s="13">
        <f t="shared" si="1825"/>
        <v>2.6751306784757686E-3</v>
      </c>
      <c r="AS1475" s="13">
        <f t="shared" si="1826"/>
        <v>4.9022884320851319E-3</v>
      </c>
      <c r="AT1475" s="13">
        <f t="shared" si="1827"/>
        <v>4.4918239069070181E-3</v>
      </c>
      <c r="AU1475" s="13">
        <f t="shared" si="1828"/>
        <v>2.7438181562455303E-3</v>
      </c>
      <c r="AV1475" s="13">
        <f t="shared" si="1829"/>
        <v>1.2570402742691159E-3</v>
      </c>
      <c r="AW1475" s="13">
        <f t="shared" si="1830"/>
        <v>3.6937284231913893E-5</v>
      </c>
      <c r="AX1475" s="13">
        <f t="shared" si="1831"/>
        <v>1.7422645857215065E-3</v>
      </c>
      <c r="AY1475" s="13">
        <f t="shared" si="1832"/>
        <v>2.7440667225113752E-3</v>
      </c>
      <c r="AZ1475" s="13">
        <f t="shared" si="1833"/>
        <v>2.1609525439777104E-3</v>
      </c>
      <c r="BA1475" s="13">
        <f t="shared" si="1834"/>
        <v>1.1345000855882991E-3</v>
      </c>
      <c r="BB1475" s="13">
        <f t="shared" si="1835"/>
        <v>4.4670940870039324E-4</v>
      </c>
      <c r="BC1475" s="13">
        <f t="shared" si="1836"/>
        <v>1.4071346374062396E-4</v>
      </c>
      <c r="BD1475" s="13">
        <f t="shared" si="1837"/>
        <v>7.0222180309989122E-4</v>
      </c>
      <c r="BE1475" s="13">
        <f t="shared" si="1838"/>
        <v>1.2868507134223505E-3</v>
      </c>
      <c r="BF1475" s="13">
        <f t="shared" si="1839"/>
        <v>1.1791037755630957E-3</v>
      </c>
      <c r="BG1475" s="13">
        <f t="shared" si="1840"/>
        <v>7.2025226601445363E-4</v>
      </c>
      <c r="BH1475" s="13">
        <f t="shared" si="1841"/>
        <v>3.2997307199564383E-4</v>
      </c>
      <c r="BI1475" s="13">
        <f t="shared" si="1842"/>
        <v>1.209378806620038E-4</v>
      </c>
      <c r="BJ1475" s="14">
        <f t="shared" si="1843"/>
        <v>0.43835538188135803</v>
      </c>
      <c r="BK1475" s="14">
        <f t="shared" si="1844"/>
        <v>0.22702134631921111</v>
      </c>
      <c r="BL1475" s="14">
        <f t="shared" si="1845"/>
        <v>0.31171017464722295</v>
      </c>
      <c r="BM1475" s="14">
        <f t="shared" si="1846"/>
        <v>0.657660593976928</v>
      </c>
      <c r="BN1475" s="14">
        <f t="shared" si="1847"/>
        <v>0.33828737840240725</v>
      </c>
    </row>
    <row r="1476" spans="1:66" x14ac:dyDescent="0.25">
      <c r="A1476" t="s">
        <v>16</v>
      </c>
      <c r="B1476" t="s">
        <v>59</v>
      </c>
      <c r="C1476" t="s">
        <v>236</v>
      </c>
      <c r="D1476" s="7" t="s">
        <v>511</v>
      </c>
      <c r="E1476" s="10">
        <f>VLOOKUP(A1476,home!$A$2:$E$405,3,FALSE)</f>
        <v>1.43055555555556</v>
      </c>
      <c r="F1476" s="10">
        <f>VLOOKUP(B1476,home!$B$2:$E$405,3,FALSE)</f>
        <v>0.52</v>
      </c>
      <c r="G1476" s="10">
        <f>VLOOKUP(C1476,away!$B$2:$E$405,4,FALSE)</f>
        <v>1.22</v>
      </c>
      <c r="H1476" s="10">
        <f>VLOOKUP(A1476,away!$A$2:$E$405,3,FALSE)</f>
        <v>1.3888888888888899</v>
      </c>
      <c r="I1476" s="10">
        <f>VLOOKUP(C1476,away!$B$2:$E$405,3,FALSE)</f>
        <v>1.05</v>
      </c>
      <c r="J1476" s="10">
        <f>VLOOKUP(B1476,home!$B$2:$E$405,4,FALSE)</f>
        <v>0.9</v>
      </c>
      <c r="K1476" s="12">
        <f t="shared" si="1792"/>
        <v>0.90754444444444737</v>
      </c>
      <c r="L1476" s="12">
        <f t="shared" si="1793"/>
        <v>1.3125000000000011</v>
      </c>
      <c r="M1476" s="13">
        <f t="shared" si="1794"/>
        <v>0.10860428186072088</v>
      </c>
      <c r="N1476" s="13">
        <f t="shared" si="1795"/>
        <v>9.856321264557609E-2</v>
      </c>
      <c r="O1476" s="13">
        <f t="shared" si="1796"/>
        <v>0.14254311994219626</v>
      </c>
      <c r="P1476" s="13">
        <f t="shared" si="1797"/>
        <v>0.12936421659731873</v>
      </c>
      <c r="Q1476" s="13">
        <f t="shared" si="1798"/>
        <v>4.4725248031544644E-2</v>
      </c>
      <c r="R1476" s="13">
        <f t="shared" si="1799"/>
        <v>9.3543922462066387E-2</v>
      </c>
      <c r="S1476" s="13">
        <f t="shared" si="1800"/>
        <v>3.852311402717036E-2</v>
      </c>
      <c r="T1476" s="13">
        <f t="shared" si="1801"/>
        <v>5.8701888041402396E-2</v>
      </c>
      <c r="U1476" s="13">
        <f t="shared" si="1802"/>
        <v>8.4895267141990485E-2</v>
      </c>
      <c r="V1476" s="13">
        <f t="shared" si="1803"/>
        <v>5.0985430588835244E-3</v>
      </c>
      <c r="W1476" s="13">
        <f t="shared" si="1804"/>
        <v>1.3530050125809434E-2</v>
      </c>
      <c r="X1476" s="13">
        <f t="shared" si="1805"/>
        <v>1.7758190790124896E-2</v>
      </c>
      <c r="Y1476" s="13">
        <f t="shared" si="1806"/>
        <v>1.1653812706019473E-2</v>
      </c>
      <c r="Z1476" s="13">
        <f t="shared" si="1807"/>
        <v>4.0925466077154082E-2</v>
      </c>
      <c r="AA1476" s="13">
        <f t="shared" si="1808"/>
        <v>3.7141679374620873E-2</v>
      </c>
      <c r="AB1476" s="13">
        <f t="shared" si="1809"/>
        <v>1.6853862386887047E-2</v>
      </c>
      <c r="AC1476" s="13">
        <f t="shared" si="1810"/>
        <v>3.7957126165961508E-4</v>
      </c>
      <c r="AD1476" s="13">
        <f t="shared" si="1811"/>
        <v>3.069780456183311E-3</v>
      </c>
      <c r="AE1476" s="13">
        <f t="shared" si="1812"/>
        <v>4.0290868487405989E-3</v>
      </c>
      <c r="AF1476" s="13">
        <f t="shared" si="1813"/>
        <v>2.6440882444860206E-3</v>
      </c>
      <c r="AG1476" s="13">
        <f t="shared" si="1814"/>
        <v>1.1567886069626351E-3</v>
      </c>
      <c r="AH1476" s="13">
        <f t="shared" si="1815"/>
        <v>1.3428668556566199E-2</v>
      </c>
      <c r="AI1476" s="13">
        <f t="shared" si="1816"/>
        <v>1.2187113544797488E-2</v>
      </c>
      <c r="AJ1476" s="13">
        <f t="shared" si="1817"/>
        <v>5.5301735956973181E-3</v>
      </c>
      <c r="AK1476" s="13">
        <f t="shared" si="1818"/>
        <v>1.6729594411961583E-3</v>
      </c>
      <c r="AL1476" s="13">
        <f t="shared" si="1819"/>
        <v>1.8085083963972572E-5</v>
      </c>
      <c r="AM1476" s="13">
        <f t="shared" si="1820"/>
        <v>5.5719243973466142E-4</v>
      </c>
      <c r="AN1476" s="13">
        <f t="shared" si="1821"/>
        <v>7.3131507715174361E-4</v>
      </c>
      <c r="AO1476" s="13">
        <f t="shared" si="1822"/>
        <v>4.799255193808322E-4</v>
      </c>
      <c r="AP1476" s="13">
        <f t="shared" si="1823"/>
        <v>2.0996741472911428E-4</v>
      </c>
      <c r="AQ1476" s="13">
        <f t="shared" si="1824"/>
        <v>6.8895557957990706E-5</v>
      </c>
      <c r="AR1476" s="13">
        <f t="shared" si="1825"/>
        <v>3.5250254960986294E-3</v>
      </c>
      <c r="AS1476" s="13">
        <f t="shared" si="1826"/>
        <v>3.1991173055093427E-3</v>
      </c>
      <c r="AT1476" s="13">
        <f t="shared" si="1827"/>
        <v>1.4516705688705472E-3</v>
      </c>
      <c r="AU1476" s="13">
        <f t="shared" si="1828"/>
        <v>4.3915185331399188E-4</v>
      </c>
      <c r="AV1476" s="13">
        <f t="shared" si="1829"/>
        <v>9.9637456185649025E-5</v>
      </c>
      <c r="AW1476" s="13">
        <f t="shared" si="1830"/>
        <v>5.9839126224845173E-7</v>
      </c>
      <c r="AX1476" s="13">
        <f t="shared" si="1831"/>
        <v>8.4279483861273189E-5</v>
      </c>
      <c r="AY1476" s="13">
        <f t="shared" si="1832"/>
        <v>1.1061682256792115E-4</v>
      </c>
      <c r="AZ1476" s="13">
        <f t="shared" si="1833"/>
        <v>7.2592289810198326E-5</v>
      </c>
      <c r="BA1476" s="13">
        <f t="shared" si="1834"/>
        <v>3.1759126791961796E-5</v>
      </c>
      <c r="BB1476" s="13">
        <f t="shared" si="1835"/>
        <v>1.0420963478612477E-5</v>
      </c>
      <c r="BC1476" s="13">
        <f t="shared" si="1836"/>
        <v>2.735502913135777E-6</v>
      </c>
      <c r="BD1476" s="13">
        <f t="shared" si="1837"/>
        <v>7.7109932727157586E-4</v>
      </c>
      <c r="BE1476" s="13">
        <f t="shared" si="1838"/>
        <v>6.998069105801694E-4</v>
      </c>
      <c r="BF1476" s="13">
        <f t="shared" si="1839"/>
        <v>3.1755293694043244E-4</v>
      </c>
      <c r="BG1476" s="13">
        <f t="shared" si="1840"/>
        <v>9.6064467912435801E-5</v>
      </c>
      <c r="BH1476" s="13">
        <f t="shared" si="1841"/>
        <v>2.1795693540610741E-5</v>
      </c>
      <c r="BI1476" s="13">
        <f t="shared" si="1842"/>
        <v>3.9561121171190038E-6</v>
      </c>
      <c r="BJ1476" s="14">
        <f t="shared" si="1843"/>
        <v>0.25819184669522688</v>
      </c>
      <c r="BK1476" s="14">
        <f t="shared" si="1844"/>
        <v>0.28209842871228497</v>
      </c>
      <c r="BL1476" s="14">
        <f t="shared" si="1845"/>
        <v>0.41842164457435876</v>
      </c>
      <c r="BM1476" s="14">
        <f t="shared" si="1846"/>
        <v>0.38218336608829606</v>
      </c>
      <c r="BN1476" s="14">
        <f t="shared" si="1847"/>
        <v>0.61734400153942293</v>
      </c>
    </row>
    <row r="1477" spans="1:66" x14ac:dyDescent="0.25">
      <c r="A1477" t="s">
        <v>61</v>
      </c>
      <c r="B1477" t="s">
        <v>71</v>
      </c>
      <c r="C1477" t="s">
        <v>62</v>
      </c>
      <c r="D1477" s="7" t="s">
        <v>511</v>
      </c>
      <c r="E1477" s="10">
        <f>VLOOKUP(A1477,home!$A$2:$E$405,3,FALSE)</f>
        <v>1.5254237288135599</v>
      </c>
      <c r="F1477" s="10">
        <f>VLOOKUP(B1477,home!$B$2:$E$405,3,FALSE)</f>
        <v>0.22</v>
      </c>
      <c r="G1477" s="10">
        <f>VLOOKUP(C1477,away!$B$2:$E$405,4,FALSE)</f>
        <v>0.22</v>
      </c>
      <c r="H1477" s="10">
        <f>VLOOKUP(A1477,away!$A$2:$E$405,3,FALSE)</f>
        <v>1.1186440677966101</v>
      </c>
      <c r="I1477" s="10">
        <f>VLOOKUP(C1477,away!$B$2:$E$405,3,FALSE)</f>
        <v>0.66</v>
      </c>
      <c r="J1477" s="10">
        <f>VLOOKUP(B1477,home!$B$2:$E$405,4,FALSE)</f>
        <v>0.6</v>
      </c>
      <c r="K1477" s="12">
        <f t="shared" si="1792"/>
        <v>7.3830508474576298E-2</v>
      </c>
      <c r="L1477" s="12">
        <f t="shared" si="1793"/>
        <v>0.44298305084745765</v>
      </c>
      <c r="M1477" s="13">
        <f t="shared" si="1794"/>
        <v>0.59641797384017692</v>
      </c>
      <c r="N1477" s="13">
        <f t="shared" si="1795"/>
        <v>4.4033842271996804E-2</v>
      </c>
      <c r="O1477" s="13">
        <f t="shared" si="1796"/>
        <v>0.26420305363198077</v>
      </c>
      <c r="P1477" s="13">
        <f t="shared" si="1797"/>
        <v>1.9506245790184888E-2</v>
      </c>
      <c r="Q1477" s="13">
        <f t="shared" si="1798"/>
        <v>1.6255204825154073E-3</v>
      </c>
      <c r="R1477" s="13">
        <f t="shared" si="1799"/>
        <v>5.8518737370554665E-2</v>
      </c>
      <c r="S1477" s="13">
        <f t="shared" si="1800"/>
        <v>1.5949117964085164E-4</v>
      </c>
      <c r="T1477" s="13">
        <f t="shared" si="1801"/>
        <v>7.2007802255970657E-4</v>
      </c>
      <c r="U1477" s="13">
        <f t="shared" si="1802"/>
        <v>4.3204681353582403E-3</v>
      </c>
      <c r="V1477" s="13">
        <f t="shared" si="1803"/>
        <v>5.7958499052259625E-7</v>
      </c>
      <c r="W1477" s="13">
        <f t="shared" si="1804"/>
        <v>4.0004334586650376E-5</v>
      </c>
      <c r="X1477" s="13">
        <f t="shared" si="1805"/>
        <v>1.7721242182316853E-5</v>
      </c>
      <c r="Y1477" s="13">
        <f t="shared" si="1806"/>
        <v>3.9251049633646894E-6</v>
      </c>
      <c r="Z1477" s="13">
        <f t="shared" si="1807"/>
        <v>8.6409362707164789E-3</v>
      </c>
      <c r="AA1477" s="13">
        <f t="shared" si="1808"/>
        <v>6.3796471856340667E-4</v>
      </c>
      <c r="AB1477" s="13">
        <f t="shared" si="1809"/>
        <v>2.355062978018813E-5</v>
      </c>
      <c r="AC1477" s="13">
        <f t="shared" si="1810"/>
        <v>1.1847319934712114E-9</v>
      </c>
      <c r="AD1477" s="13">
        <f t="shared" si="1811"/>
        <v>7.3838509092986876E-7</v>
      </c>
      <c r="AE1477" s="13">
        <f t="shared" si="1812"/>
        <v>3.270920802803907E-7</v>
      </c>
      <c r="AF1477" s="13">
        <f t="shared" si="1813"/>
        <v>7.2448123815324518E-8</v>
      </c>
      <c r="AG1477" s="13">
        <f t="shared" si="1814"/>
        <v>1.0697763638628938E-8</v>
      </c>
      <c r="AH1477" s="13">
        <f t="shared" si="1815"/>
        <v>9.5694707784510968E-4</v>
      </c>
      <c r="AI1477" s="13">
        <f t="shared" si="1816"/>
        <v>7.0651889340564393E-5</v>
      </c>
      <c r="AJ1477" s="13">
        <f t="shared" si="1817"/>
        <v>2.6081324573516817E-6</v>
      </c>
      <c r="AK1477" s="13">
        <f t="shared" si="1818"/>
        <v>6.4186581831773615E-8</v>
      </c>
      <c r="AL1477" s="13">
        <f t="shared" si="1819"/>
        <v>1.5498978551131265E-12</v>
      </c>
      <c r="AM1477" s="13">
        <f t="shared" si="1820"/>
        <v>1.0903069342679696E-8</v>
      </c>
      <c r="AN1477" s="13">
        <f t="shared" si="1821"/>
        <v>4.8298749210216371E-9</v>
      </c>
      <c r="AO1477" s="13">
        <f t="shared" si="1822"/>
        <v>1.0697763638628943E-9</v>
      </c>
      <c r="AP1477" s="13">
        <f t="shared" si="1823"/>
        <v>1.5796426579616161E-10</v>
      </c>
      <c r="AQ1477" s="13">
        <f t="shared" si="1824"/>
        <v>1.7493873096815593E-11</v>
      </c>
      <c r="AR1477" s="13">
        <f t="shared" si="1825"/>
        <v>8.4782267208677239E-5</v>
      </c>
      <c r="AS1477" s="13">
        <f t="shared" si="1826"/>
        <v>6.2595178976440364E-6</v>
      </c>
      <c r="AT1477" s="13">
        <f t="shared" si="1827"/>
        <v>2.3107169459438493E-7</v>
      </c>
      <c r="AU1477" s="13">
        <f t="shared" si="1828"/>
        <v>5.6867135686618146E-9</v>
      </c>
      <c r="AV1477" s="13">
        <f t="shared" si="1829"/>
        <v>1.0496323858089348E-10</v>
      </c>
      <c r="AW1477" s="13">
        <f t="shared" si="1830"/>
        <v>1.4080677309076806E-15</v>
      </c>
      <c r="AX1477" s="13">
        <f t="shared" si="1831"/>
        <v>1.3416319225060094E-10</v>
      </c>
      <c r="AY1477" s="13">
        <f t="shared" si="1832"/>
        <v>5.9432020214605197E-11</v>
      </c>
      <c r="AZ1477" s="13">
        <f t="shared" si="1833"/>
        <v>1.3163688816346793E-11</v>
      </c>
      <c r="BA1477" s="13">
        <f t="shared" si="1834"/>
        <v>1.9437636774239541E-12</v>
      </c>
      <c r="BB1477" s="13">
        <f t="shared" si="1835"/>
        <v>2.1526359098793414E-13</v>
      </c>
      <c r="BC1477" s="13">
        <f t="shared" si="1836"/>
        <v>1.9071624454442868E-14</v>
      </c>
      <c r="BD1477" s="13">
        <f t="shared" si="1837"/>
        <v>6.2595178976440355E-6</v>
      </c>
      <c r="BE1477" s="13">
        <f t="shared" si="1838"/>
        <v>4.6214338918876991E-7</v>
      </c>
      <c r="BF1477" s="13">
        <f t="shared" si="1839"/>
        <v>1.7060140705985438E-8</v>
      </c>
      <c r="BG1477" s="13">
        <f t="shared" si="1840"/>
        <v>4.1985295432357402E-10</v>
      </c>
      <c r="BH1477" s="13">
        <f t="shared" si="1841"/>
        <v>7.7494892755656291E-12</v>
      </c>
      <c r="BI1477" s="13">
        <f t="shared" si="1842"/>
        <v>1.1442974672665727E-13</v>
      </c>
      <c r="BJ1477" s="14">
        <f t="shared" si="1843"/>
        <v>4.6442257268978694E-2</v>
      </c>
      <c r="BK1477" s="14">
        <f t="shared" si="1844"/>
        <v>0.6160842916407071</v>
      </c>
      <c r="BL1477" s="14">
        <f t="shared" si="1845"/>
        <v>0.32883206357008415</v>
      </c>
      <c r="BM1477" s="14">
        <f t="shared" si="1846"/>
        <v>1.5694175303646453E-2</v>
      </c>
      <c r="BN1477" s="14">
        <f t="shared" si="1847"/>
        <v>0.98430537338740953</v>
      </c>
    </row>
    <row r="1478" spans="1:66" x14ac:dyDescent="0.25">
      <c r="A1478" t="s">
        <v>61</v>
      </c>
      <c r="B1478" t="s">
        <v>288</v>
      </c>
      <c r="C1478" t="s">
        <v>238</v>
      </c>
      <c r="D1478" s="7" t="s">
        <v>511</v>
      </c>
      <c r="E1478" s="10">
        <f>VLOOKUP(A1478,home!$A$2:$E$405,3,FALSE)</f>
        <v>1.5254237288135599</v>
      </c>
      <c r="F1478" s="10">
        <f>VLOOKUP(B1478,home!$B$2:$E$405,3,FALSE)</f>
        <v>0.87</v>
      </c>
      <c r="G1478" s="10">
        <f>VLOOKUP(C1478,away!$B$2:$E$405,4,FALSE)</f>
        <v>1.31</v>
      </c>
      <c r="H1478" s="10">
        <f>VLOOKUP(A1478,away!$A$2:$E$405,3,FALSE)</f>
        <v>1.1186440677966101</v>
      </c>
      <c r="I1478" s="10">
        <f>VLOOKUP(C1478,away!$B$2:$E$405,3,FALSE)</f>
        <v>0.44</v>
      </c>
      <c r="J1478" s="10">
        <f>VLOOKUP(B1478,home!$B$2:$E$405,4,FALSE)</f>
        <v>0.89</v>
      </c>
      <c r="K1478" s="12">
        <f t="shared" si="1792"/>
        <v>1.7385254237288144</v>
      </c>
      <c r="L1478" s="12">
        <f t="shared" si="1793"/>
        <v>0.4380610169491525</v>
      </c>
      <c r="M1478" s="13">
        <f t="shared" si="1794"/>
        <v>0.11342806396302149</v>
      </c>
      <c r="N1478" s="13">
        <f t="shared" si="1795"/>
        <v>0.19719757296405097</v>
      </c>
      <c r="O1478" s="13">
        <f t="shared" si="1796"/>
        <v>4.9688413050214708E-2</v>
      </c>
      <c r="P1478" s="13">
        <f t="shared" si="1797"/>
        <v>8.6384569352536869E-2</v>
      </c>
      <c r="Q1478" s="13">
        <f t="shared" si="1798"/>
        <v>0.17141649704781028</v>
      </c>
      <c r="R1478" s="13">
        <f t="shared" si="1799"/>
        <v>1.0883278375683297E-2</v>
      </c>
      <c r="S1478" s="13">
        <f t="shared" si="1800"/>
        <v>1.6447194727435409E-2</v>
      </c>
      <c r="T1478" s="13">
        <f t="shared" si="1801"/>
        <v>7.5090885018625181E-2</v>
      </c>
      <c r="U1478" s="13">
        <f t="shared" si="1802"/>
        <v>1.8920856149643447E-2</v>
      </c>
      <c r="V1478" s="13">
        <f t="shared" si="1803"/>
        <v>1.3917620109429112E-3</v>
      </c>
      <c r="W1478" s="13">
        <f t="shared" si="1804"/>
        <v>9.9337312721384505E-2</v>
      </c>
      <c r="X1478" s="13">
        <f t="shared" si="1805"/>
        <v>4.3515804231725679E-2</v>
      </c>
      <c r="Y1478" s="13">
        <f t="shared" si="1806"/>
        <v>9.5312887275549908E-3</v>
      </c>
      <c r="Z1478" s="13">
        <f t="shared" si="1807"/>
        <v>1.589179997664182E-3</v>
      </c>
      <c r="AA1478" s="13">
        <f t="shared" si="1808"/>
        <v>2.762829828820478E-3</v>
      </c>
      <c r="AB1478" s="13">
        <f t="shared" si="1809"/>
        <v>2.401624949420365E-3</v>
      </c>
      <c r="AC1478" s="13">
        <f t="shared" si="1810"/>
        <v>6.6246150729791525E-5</v>
      </c>
      <c r="AD1478" s="13">
        <f t="shared" si="1811"/>
        <v>4.3175110922756679E-2</v>
      </c>
      <c r="AE1478" s="13">
        <f t="shared" si="1812"/>
        <v>1.8913332997715252E-2</v>
      </c>
      <c r="AF1478" s="13">
        <f t="shared" si="1813"/>
        <v>4.1425969434385531E-3</v>
      </c>
      <c r="AG1478" s="13">
        <f t="shared" si="1814"/>
        <v>6.0490340995104778E-4</v>
      </c>
      <c r="AH1478" s="13">
        <f t="shared" si="1815"/>
        <v>1.7403945147300584E-4</v>
      </c>
      <c r="AI1478" s="13">
        <f t="shared" si="1816"/>
        <v>3.0257201111763787E-4</v>
      </c>
      <c r="AJ1478" s="13">
        <f t="shared" si="1817"/>
        <v>2.630145669183855E-4</v>
      </c>
      <c r="AK1478" s="13">
        <f t="shared" si="1818"/>
        <v>1.5241917046621229E-4</v>
      </c>
      <c r="AL1478" s="13">
        <f t="shared" si="1819"/>
        <v>2.0180703089217549E-6</v>
      </c>
      <c r="AM1478" s="13">
        <f t="shared" si="1820"/>
        <v>1.5012205602304818E-2</v>
      </c>
      <c r="AN1478" s="13">
        <f t="shared" si="1821"/>
        <v>6.5762620527954133E-3</v>
      </c>
      <c r="AO1478" s="13">
        <f t="shared" si="1822"/>
        <v>1.4404020212858398E-3</v>
      </c>
      <c r="AP1478" s="13">
        <f t="shared" si="1823"/>
        <v>2.1032799142002993E-4</v>
      </c>
      <c r="AQ1478" s="13">
        <f t="shared" si="1824"/>
        <v>2.3034123453582735E-5</v>
      </c>
      <c r="AR1478" s="13">
        <f t="shared" si="1825"/>
        <v>1.5247979820307519E-5</v>
      </c>
      <c r="AS1478" s="13">
        <f t="shared" si="1826"/>
        <v>2.6509000578108538E-5</v>
      </c>
      <c r="AT1478" s="13">
        <f t="shared" si="1827"/>
        <v>2.3043285731341771E-5</v>
      </c>
      <c r="AU1478" s="13">
        <f t="shared" si="1828"/>
        <v>1.3353779363395034E-5</v>
      </c>
      <c r="AV1478" s="13">
        <f t="shared" si="1829"/>
        <v>5.8039712315318615E-6</v>
      </c>
      <c r="AW1478" s="13">
        <f t="shared" si="1830"/>
        <v>4.2692289443804056E-8</v>
      </c>
      <c r="AX1478" s="13">
        <f t="shared" si="1831"/>
        <v>4.3498501843085083E-3</v>
      </c>
      <c r="AY1478" s="13">
        <f t="shared" si="1832"/>
        <v>1.9054997953146435E-3</v>
      </c>
      <c r="AZ1478" s="13">
        <f t="shared" si="1833"/>
        <v>4.1736258906596729E-4</v>
      </c>
      <c r="BA1478" s="13">
        <f t="shared" si="1834"/>
        <v>6.0943426734256292E-5</v>
      </c>
      <c r="BB1478" s="13">
        <f t="shared" si="1835"/>
        <v>6.6742348728936196E-6</v>
      </c>
      <c r="BC1478" s="13">
        <f t="shared" si="1836"/>
        <v>5.847444231554552E-7</v>
      </c>
      <c r="BD1478" s="13">
        <f t="shared" si="1837"/>
        <v>1.1132575910840115E-6</v>
      </c>
      <c r="BE1478" s="13">
        <f t="shared" si="1838"/>
        <v>1.93542662525865E-6</v>
      </c>
      <c r="BF1478" s="13">
        <f t="shared" si="1839"/>
        <v>1.6823941968869124E-6</v>
      </c>
      <c r="BG1478" s="13">
        <f t="shared" si="1840"/>
        <v>9.7496169467390613E-7</v>
      </c>
      <c r="BH1478" s="13">
        <f t="shared" si="1841"/>
        <v>4.2374892333807883E-7</v>
      </c>
      <c r="BI1478" s="13">
        <f t="shared" si="1842"/>
        <v>1.4733965530019243E-7</v>
      </c>
      <c r="BJ1478" s="14">
        <f t="shared" si="1843"/>
        <v>0.69292845175099227</v>
      </c>
      <c r="BK1478" s="14">
        <f t="shared" si="1844"/>
        <v>0.21962535407029005</v>
      </c>
      <c r="BL1478" s="14">
        <f t="shared" si="1845"/>
        <v>8.5639282699168776E-2</v>
      </c>
      <c r="BM1478" s="14">
        <f t="shared" si="1846"/>
        <v>0.36887841666177229</v>
      </c>
      <c r="BN1478" s="14">
        <f t="shared" si="1847"/>
        <v>0.62899839475331754</v>
      </c>
    </row>
    <row r="1479" spans="1:66" x14ac:dyDescent="0.25">
      <c r="A1479" t="s">
        <v>19</v>
      </c>
      <c r="B1479" t="s">
        <v>248</v>
      </c>
      <c r="C1479" t="s">
        <v>244</v>
      </c>
      <c r="D1479" s="7" t="s">
        <v>511</v>
      </c>
      <c r="E1479" s="10">
        <f>VLOOKUP(A1479,home!$A$2:$E$405,3,FALSE)</f>
        <v>1.58227848101266</v>
      </c>
      <c r="F1479" s="10">
        <f>VLOOKUP(B1479,home!$B$2:$E$405,3,FALSE)</f>
        <v>0.63</v>
      </c>
      <c r="G1479" s="10">
        <f>VLOOKUP(C1479,away!$B$2:$E$405,4,FALSE)</f>
        <v>0.95</v>
      </c>
      <c r="H1479" s="10">
        <f>VLOOKUP(A1479,away!$A$2:$E$405,3,FALSE)</f>
        <v>1.36708860759494</v>
      </c>
      <c r="I1479" s="10">
        <f>VLOOKUP(C1479,away!$B$2:$E$405,3,FALSE)</f>
        <v>0.32</v>
      </c>
      <c r="J1479" s="10">
        <f>VLOOKUP(B1479,home!$B$2:$E$405,4,FALSE)</f>
        <v>1.28</v>
      </c>
      <c r="K1479" s="12">
        <f t="shared" si="1792"/>
        <v>0.946993670886077</v>
      </c>
      <c r="L1479" s="12">
        <f t="shared" si="1793"/>
        <v>0.55995949367088738</v>
      </c>
      <c r="M1479" s="13">
        <f t="shared" si="1794"/>
        <v>0.22158408072856359</v>
      </c>
      <c r="N1479" s="13">
        <f t="shared" si="1795"/>
        <v>0.20983872201905926</v>
      </c>
      <c r="O1479" s="13">
        <f t="shared" si="1796"/>
        <v>0.12407810965029549</v>
      </c>
      <c r="P1479" s="13">
        <f t="shared" si="1797"/>
        <v>0.1175011845343385</v>
      </c>
      <c r="Q1479" s="13">
        <f t="shared" si="1798"/>
        <v>9.9357970829435982E-2</v>
      </c>
      <c r="R1479" s="13">
        <f t="shared" si="1799"/>
        <v>3.4739357727710148E-2</v>
      </c>
      <c r="S1479" s="13">
        <f t="shared" si="1800"/>
        <v>1.5577076116633812E-2</v>
      </c>
      <c r="T1479" s="13">
        <f t="shared" si="1801"/>
        <v>5.5636439037817766E-2</v>
      </c>
      <c r="U1479" s="13">
        <f t="shared" si="1802"/>
        <v>3.2897951898788837E-2</v>
      </c>
      <c r="V1479" s="13">
        <f t="shared" si="1803"/>
        <v>9.1779803016933518E-4</v>
      </c>
      <c r="W1479" s="13">
        <f t="shared" si="1804"/>
        <v>3.1363789842519786E-2</v>
      </c>
      <c r="X1479" s="13">
        <f t="shared" si="1805"/>
        <v>1.75624518798175E-2</v>
      </c>
      <c r="Y1479" s="13">
        <f t="shared" si="1806"/>
        <v>4.917130831120965E-3</v>
      </c>
      <c r="Z1479" s="13">
        <f t="shared" si="1807"/>
        <v>6.4842110545534695E-3</v>
      </c>
      <c r="AA1479" s="13">
        <f t="shared" si="1808"/>
        <v>6.1405068293516702E-3</v>
      </c>
      <c r="AB1479" s="13">
        <f t="shared" si="1809"/>
        <v>2.9075105517143815E-3</v>
      </c>
      <c r="AC1479" s="13">
        <f t="shared" si="1810"/>
        <v>3.0418012023245337E-5</v>
      </c>
      <c r="AD1479" s="13">
        <f t="shared" si="1811"/>
        <v>7.425327618966816E-3</v>
      </c>
      <c r="AE1479" s="13">
        <f t="shared" si="1812"/>
        <v>4.1578826938571132E-3</v>
      </c>
      <c r="AF1479" s="13">
        <f t="shared" si="1813"/>
        <v>1.164122943997587E-3</v>
      </c>
      <c r="AG1479" s="13">
        <f t="shared" si="1814"/>
        <v>2.1728723143051726E-4</v>
      </c>
      <c r="AH1479" s="13">
        <f t="shared" si="1815"/>
        <v>9.0772388474073264E-4</v>
      </c>
      <c r="AI1479" s="13">
        <f t="shared" si="1816"/>
        <v>8.5960877376159667E-4</v>
      </c>
      <c r="AJ1479" s="13">
        <f t="shared" si="1817"/>
        <v>4.0702203409518679E-4</v>
      </c>
      <c r="AK1479" s="13">
        <f t="shared" si="1818"/>
        <v>1.2848243006643968E-4</v>
      </c>
      <c r="AL1479" s="13">
        <f t="shared" si="1819"/>
        <v>6.4520022055002226E-7</v>
      </c>
      <c r="AM1479" s="13">
        <f t="shared" si="1820"/>
        <v>1.4063476518834321E-3</v>
      </c>
      <c r="AN1479" s="13">
        <f t="shared" si="1821"/>
        <v>7.8749771907388796E-4</v>
      </c>
      <c r="AO1479" s="13">
        <f t="shared" si="1822"/>
        <v>2.2048341201979648E-4</v>
      </c>
      <c r="AP1479" s="13">
        <f t="shared" si="1823"/>
        <v>4.1153926585811636E-5</v>
      </c>
      <c r="AQ1479" s="13">
        <f t="shared" si="1824"/>
        <v>5.7611329733899874E-6</v>
      </c>
      <c r="AR1479" s="13">
        <f t="shared" si="1825"/>
        <v>1.0165772137847832E-4</v>
      </c>
      <c r="AS1479" s="13">
        <f t="shared" si="1826"/>
        <v>9.6269218742119222E-5</v>
      </c>
      <c r="AT1479" s="13">
        <f t="shared" si="1827"/>
        <v>4.5583170424967094E-5</v>
      </c>
      <c r="AU1479" s="13">
        <f t="shared" si="1828"/>
        <v>1.4388991297121751E-5</v>
      </c>
      <c r="AV1479" s="13">
        <f t="shared" si="1829"/>
        <v>3.4065709222022849E-6</v>
      </c>
      <c r="AW1479" s="13">
        <f t="shared" si="1830"/>
        <v>9.5037651330036063E-9</v>
      </c>
      <c r="AX1479" s="13">
        <f t="shared" si="1831"/>
        <v>2.2196705423318427E-4</v>
      </c>
      <c r="AY1479" s="13">
        <f t="shared" si="1832"/>
        <v>1.2429255930003225E-4</v>
      </c>
      <c r="AZ1479" s="13">
        <f t="shared" si="1833"/>
        <v>3.4799399286352398E-5</v>
      </c>
      <c r="BA1479" s="13">
        <f t="shared" si="1834"/>
        <v>6.4954180014789769E-6</v>
      </c>
      <c r="BB1479" s="13">
        <f t="shared" si="1835"/>
        <v>9.0929274382223358E-7</v>
      </c>
      <c r="BC1479" s="13">
        <f t="shared" si="1836"/>
        <v>1.0183342088586198E-7</v>
      </c>
      <c r="BD1479" s="13">
        <f t="shared" si="1837"/>
        <v>9.4873676984714775E-6</v>
      </c>
      <c r="BE1479" s="13">
        <f t="shared" si="1838"/>
        <v>8.984477163821497E-6</v>
      </c>
      <c r="BF1479" s="13">
        <f t="shared" si="1839"/>
        <v>4.2541215051797235E-6</v>
      </c>
      <c r="BG1479" s="13">
        <f t="shared" si="1840"/>
        <v>1.3428753801951834E-6</v>
      </c>
      <c r="BH1479" s="13">
        <f t="shared" si="1841"/>
        <v>3.179236214583932E-7</v>
      </c>
      <c r="BI1479" s="13">
        <f t="shared" si="1842"/>
        <v>6.0214331469255891E-8</v>
      </c>
      <c r="BJ1479" s="14">
        <f t="shared" si="1843"/>
        <v>0.43449093432754532</v>
      </c>
      <c r="BK1479" s="14">
        <f t="shared" si="1844"/>
        <v>0.35573549518124903</v>
      </c>
      <c r="BL1479" s="14">
        <f t="shared" si="1845"/>
        <v>0.20335202643298997</v>
      </c>
      <c r="BM1479" s="14">
        <f t="shared" si="1846"/>
        <v>0.19283895845140006</v>
      </c>
      <c r="BN1479" s="14">
        <f t="shared" si="1847"/>
        <v>0.80709942548940294</v>
      </c>
    </row>
    <row r="1480" spans="1:66" x14ac:dyDescent="0.25">
      <c r="A1480" t="s">
        <v>19</v>
      </c>
      <c r="B1480" t="s">
        <v>243</v>
      </c>
      <c r="C1480" t="s">
        <v>254</v>
      </c>
      <c r="D1480" s="7" t="s">
        <v>511</v>
      </c>
      <c r="E1480" s="10">
        <f>VLOOKUP(A1480,home!$A$2:$E$405,3,FALSE)</f>
        <v>1.58227848101266</v>
      </c>
      <c r="F1480" s="10">
        <f>VLOOKUP(B1480,home!$B$2:$E$405,3,FALSE)</f>
        <v>0.79</v>
      </c>
      <c r="G1480" s="10">
        <f>VLOOKUP(C1480,away!$B$2:$E$405,4,FALSE)</f>
        <v>1.26</v>
      </c>
      <c r="H1480" s="10">
        <f>VLOOKUP(A1480,away!$A$2:$E$405,3,FALSE)</f>
        <v>1.36708860759494</v>
      </c>
      <c r="I1480" s="10">
        <f>VLOOKUP(C1480,away!$B$2:$E$405,3,FALSE)</f>
        <v>0.63</v>
      </c>
      <c r="J1480" s="10">
        <f>VLOOKUP(B1480,home!$B$2:$E$405,4,FALSE)</f>
        <v>1.46</v>
      </c>
      <c r="K1480" s="12">
        <f t="shared" si="1792"/>
        <v>1.575000000000002</v>
      </c>
      <c r="L1480" s="12">
        <f t="shared" si="1793"/>
        <v>1.2574481012658258</v>
      </c>
      <c r="M1480" s="13">
        <f t="shared" si="1794"/>
        <v>5.8868560921373769E-2</v>
      </c>
      <c r="N1480" s="13">
        <f t="shared" si="1795"/>
        <v>9.2717983451163805E-2</v>
      </c>
      <c r="O1480" s="13">
        <f t="shared" si="1796"/>
        <v>7.4024160154833041E-2</v>
      </c>
      <c r="P1480" s="13">
        <f t="shared" si="1797"/>
        <v>0.11658805224386218</v>
      </c>
      <c r="Q1480" s="13">
        <f t="shared" si="1798"/>
        <v>7.3015411967791585E-2</v>
      </c>
      <c r="R1480" s="13">
        <f t="shared" si="1799"/>
        <v>4.6540769817246107E-2</v>
      </c>
      <c r="S1480" s="13">
        <f t="shared" si="1800"/>
        <v>5.7725098563953213E-2</v>
      </c>
      <c r="T1480" s="13">
        <f t="shared" si="1801"/>
        <v>9.1813091142041586E-2</v>
      </c>
      <c r="U1480" s="13">
        <f t="shared" si="1802"/>
        <v>7.3301712462162716E-2</v>
      </c>
      <c r="V1480" s="13">
        <f t="shared" si="1803"/>
        <v>1.2702605227309495E-2</v>
      </c>
      <c r="W1480" s="13">
        <f t="shared" si="1804"/>
        <v>3.8333091283090627E-2</v>
      </c>
      <c r="X1480" s="13">
        <f t="shared" si="1805"/>
        <v>4.8201872849571885E-2</v>
      </c>
      <c r="Y1480" s="13">
        <f t="shared" si="1806"/>
        <v>3.0305676746075469E-2</v>
      </c>
      <c r="Z1480" s="13">
        <f t="shared" si="1807"/>
        <v>1.9507534212715321E-2</v>
      </c>
      <c r="AA1480" s="13">
        <f t="shared" si="1808"/>
        <v>3.072436638502667E-2</v>
      </c>
      <c r="AB1480" s="13">
        <f t="shared" si="1809"/>
        <v>2.4195438528208536E-2</v>
      </c>
      <c r="AC1480" s="13">
        <f t="shared" si="1810"/>
        <v>1.5723290780081437E-3</v>
      </c>
      <c r="AD1480" s="13">
        <f t="shared" si="1811"/>
        <v>1.5093654692716962E-2</v>
      </c>
      <c r="AE1480" s="13">
        <f t="shared" si="1812"/>
        <v>1.8979487434518966E-2</v>
      </c>
      <c r="AF1480" s="13">
        <f t="shared" si="1813"/>
        <v>1.1932860218767239E-2</v>
      </c>
      <c r="AG1480" s="13">
        <f t="shared" si="1814"/>
        <v>5.0016508082531231E-3</v>
      </c>
      <c r="AH1480" s="13">
        <f t="shared" si="1815"/>
        <v>6.1324279640392566E-3</v>
      </c>
      <c r="AI1480" s="13">
        <f t="shared" si="1816"/>
        <v>9.6585740433618415E-3</v>
      </c>
      <c r="AJ1480" s="13">
        <f t="shared" si="1817"/>
        <v>7.6061270591474602E-3</v>
      </c>
      <c r="AK1480" s="13">
        <f t="shared" si="1818"/>
        <v>3.9932167060524205E-3</v>
      </c>
      <c r="AL1480" s="13">
        <f t="shared" si="1819"/>
        <v>1.2455869946350226E-4</v>
      </c>
      <c r="AM1480" s="13">
        <f t="shared" si="1820"/>
        <v>4.7545012282058435E-3</v>
      </c>
      <c r="AN1480" s="13">
        <f t="shared" si="1821"/>
        <v>5.9785385418734743E-3</v>
      </c>
      <c r="AO1480" s="13">
        <f t="shared" si="1822"/>
        <v>3.7588509689116803E-3</v>
      </c>
      <c r="AP1480" s="13">
        <f t="shared" si="1823"/>
        <v>1.5755200045997337E-3</v>
      </c>
      <c r="AQ1480" s="13">
        <f t="shared" si="1824"/>
        <v>4.952836595725653E-4</v>
      </c>
      <c r="AR1480" s="13">
        <f t="shared" si="1825"/>
        <v>1.5422419799061221E-3</v>
      </c>
      <c r="AS1480" s="13">
        <f t="shared" si="1826"/>
        <v>2.4290311183521457E-3</v>
      </c>
      <c r="AT1480" s="13">
        <f t="shared" si="1827"/>
        <v>1.9128620057023171E-3</v>
      </c>
      <c r="AU1480" s="13">
        <f t="shared" si="1828"/>
        <v>1.0042525529937176E-3</v>
      </c>
      <c r="AV1480" s="13">
        <f t="shared" si="1829"/>
        <v>3.9542444274127703E-4</v>
      </c>
      <c r="AW1480" s="13">
        <f t="shared" si="1830"/>
        <v>6.8523918809728351E-6</v>
      </c>
      <c r="AX1480" s="13">
        <f t="shared" si="1831"/>
        <v>1.2480565724040358E-3</v>
      </c>
      <c r="AY1480" s="13">
        <f t="shared" si="1832"/>
        <v>1.5693663672417893E-3</v>
      </c>
      <c r="AZ1480" s="13">
        <f t="shared" si="1833"/>
        <v>9.866983793393176E-4</v>
      </c>
      <c r="BA1480" s="13">
        <f t="shared" si="1834"/>
        <v>4.1357400120743074E-4</v>
      </c>
      <c r="BB1480" s="13">
        <f t="shared" si="1835"/>
        <v>1.3001196063779858E-4</v>
      </c>
      <c r="BC1480" s="13">
        <f t="shared" si="1836"/>
        <v>3.2696658609169399E-5</v>
      </c>
      <c r="BD1480" s="13">
        <f t="shared" si="1837"/>
        <v>3.2321487488756712E-4</v>
      </c>
      <c r="BE1480" s="13">
        <f t="shared" si="1838"/>
        <v>5.0906342794791888E-4</v>
      </c>
      <c r="BF1480" s="13">
        <f t="shared" si="1839"/>
        <v>4.0088744950898667E-4</v>
      </c>
      <c r="BG1480" s="13">
        <f t="shared" si="1840"/>
        <v>2.1046591099221822E-4</v>
      </c>
      <c r="BH1480" s="13">
        <f t="shared" si="1841"/>
        <v>8.2870952453186075E-5</v>
      </c>
      <c r="BI1480" s="13">
        <f t="shared" si="1842"/>
        <v>2.6104350022753616E-5</v>
      </c>
      <c r="BJ1480" s="14">
        <f t="shared" si="1843"/>
        <v>0.44633787893659399</v>
      </c>
      <c r="BK1480" s="14">
        <f t="shared" si="1844"/>
        <v>0.24915057110121208</v>
      </c>
      <c r="BL1480" s="14">
        <f t="shared" si="1845"/>
        <v>0.28501321218558634</v>
      </c>
      <c r="BM1480" s="14">
        <f t="shared" si="1846"/>
        <v>0.53669174390447616</v>
      </c>
      <c r="BN1480" s="14">
        <f t="shared" si="1847"/>
        <v>0.46175493855627048</v>
      </c>
    </row>
    <row r="1481" spans="1:66" x14ac:dyDescent="0.25">
      <c r="A1481" t="s">
        <v>19</v>
      </c>
      <c r="B1481" t="s">
        <v>252</v>
      </c>
      <c r="C1481" t="s">
        <v>245</v>
      </c>
      <c r="D1481" s="7" t="s">
        <v>511</v>
      </c>
      <c r="E1481" s="10">
        <f>VLOOKUP(A1481,home!$A$2:$E$405,3,FALSE)</f>
        <v>1.58227848101266</v>
      </c>
      <c r="F1481" s="10">
        <f>VLOOKUP(B1481,home!$B$2:$E$405,3,FALSE)</f>
        <v>0.95</v>
      </c>
      <c r="G1481" s="10">
        <f>VLOOKUP(C1481,away!$B$2:$E$405,4,FALSE)</f>
        <v>0.95</v>
      </c>
      <c r="H1481" s="10">
        <f>VLOOKUP(A1481,away!$A$2:$E$405,3,FALSE)</f>
        <v>1.36708860759494</v>
      </c>
      <c r="I1481" s="10">
        <f>VLOOKUP(C1481,away!$B$2:$E$405,3,FALSE)</f>
        <v>0.95</v>
      </c>
      <c r="J1481" s="10">
        <f>VLOOKUP(B1481,home!$B$2:$E$405,4,FALSE)</f>
        <v>1.1000000000000001</v>
      </c>
      <c r="K1481" s="12">
        <f t="shared" si="1792"/>
        <v>1.4280063291139256</v>
      </c>
      <c r="L1481" s="12">
        <f t="shared" si="1793"/>
        <v>1.4286075949367125</v>
      </c>
      <c r="M1481" s="13">
        <f t="shared" si="1794"/>
        <v>5.7463005315905633E-2</v>
      </c>
      <c r="N1481" s="13">
        <f t="shared" si="1795"/>
        <v>8.2057535281020375E-2</v>
      </c>
      <c r="O1481" s="13">
        <f t="shared" si="1796"/>
        <v>8.2092085822191463E-2</v>
      </c>
      <c r="P1481" s="13">
        <f t="shared" si="1797"/>
        <v>0.11722801812425294</v>
      </c>
      <c r="Q1481" s="13">
        <f t="shared" si="1798"/>
        <v>5.8589339866393184E-2</v>
      </c>
      <c r="R1481" s="13">
        <f t="shared" si="1799"/>
        <v>5.8638688644889581E-2</v>
      </c>
      <c r="S1481" s="13">
        <f t="shared" si="1800"/>
        <v>5.9788067808978308E-2</v>
      </c>
      <c r="T1481" s="13">
        <f t="shared" si="1801"/>
        <v>8.3701175915457615E-2</v>
      </c>
      <c r="U1481" s="13">
        <f t="shared" si="1802"/>
        <v>8.3736418515843195E-2</v>
      </c>
      <c r="V1481" s="13">
        <f t="shared" si="1803"/>
        <v>1.3552365190232793E-2</v>
      </c>
      <c r="W1481" s="13">
        <f t="shared" si="1804"/>
        <v>2.7888649382605431E-2</v>
      </c>
      <c r="X1481" s="13">
        <f t="shared" si="1805"/>
        <v>3.984193632051717E-2</v>
      </c>
      <c r="Y1481" s="13">
        <f t="shared" si="1806"/>
        <v>2.8459246412237852E-2</v>
      </c>
      <c r="Z1481" s="13">
        <f t="shared" si="1807"/>
        <v>2.7923891985072807E-2</v>
      </c>
      <c r="AA1481" s="13">
        <f t="shared" si="1808"/>
        <v>3.9875494488177579E-2</v>
      </c>
      <c r="AB1481" s="13">
        <f t="shared" si="1809"/>
        <v>2.8471229252832526E-2</v>
      </c>
      <c r="AC1481" s="13">
        <f t="shared" si="1810"/>
        <v>1.7279779653590376E-3</v>
      </c>
      <c r="AD1481" s="13">
        <f t="shared" si="1811"/>
        <v>9.9562919571999434E-3</v>
      </c>
      <c r="AE1481" s="13">
        <f t="shared" si="1812"/>
        <v>1.4223634307463146E-2</v>
      </c>
      <c r="AF1481" s="13">
        <f t="shared" si="1813"/>
        <v>1.0159995999622121E-2</v>
      </c>
      <c r="AG1481" s="13">
        <f t="shared" si="1814"/>
        <v>4.8382158165289259E-3</v>
      </c>
      <c r="AH1481" s="13">
        <f t="shared" si="1815"/>
        <v>9.9730710425168494E-3</v>
      </c>
      <c r="AI1481" s="13">
        <f t="shared" si="1816"/>
        <v>1.4241608569416874E-2</v>
      </c>
      <c r="AJ1481" s="13">
        <f t="shared" si="1817"/>
        <v>1.016855358694521E-2</v>
      </c>
      <c r="AK1481" s="13">
        <f t="shared" si="1818"/>
        <v>4.8402529600306225E-3</v>
      </c>
      <c r="AL1481" s="13">
        <f t="shared" si="1819"/>
        <v>1.410071966321947E-4</v>
      </c>
      <c r="AM1481" s="13">
        <f t="shared" si="1820"/>
        <v>2.8435295858775154E-3</v>
      </c>
      <c r="AN1481" s="13">
        <f t="shared" si="1821"/>
        <v>4.0622879628118627E-3</v>
      </c>
      <c r="AO1481" s="13">
        <f t="shared" si="1822"/>
        <v>2.9017077182465073E-3</v>
      </c>
      <c r="AP1481" s="13">
        <f t="shared" si="1823"/>
        <v>1.3818005615244796E-3</v>
      </c>
      <c r="AQ1481" s="13">
        <f t="shared" si="1824"/>
        <v>4.9351269422042126E-4</v>
      </c>
      <c r="AR1481" s="13">
        <f t="shared" si="1825"/>
        <v>2.8495210072365948E-3</v>
      </c>
      <c r="AS1481" s="13">
        <f t="shared" si="1826"/>
        <v>4.0691340332769449E-3</v>
      </c>
      <c r="AT1481" s="13">
        <f t="shared" si="1827"/>
        <v>2.9053745767661765E-3</v>
      </c>
      <c r="AU1481" s="13">
        <f t="shared" si="1828"/>
        <v>1.3829644280229309E-3</v>
      </c>
      <c r="AV1481" s="13">
        <f t="shared" si="1829"/>
        <v>4.9372048903904191E-4</v>
      </c>
      <c r="AW1481" s="13">
        <f t="shared" si="1830"/>
        <v>7.9906455135663953E-6</v>
      </c>
      <c r="AX1481" s="13">
        <f t="shared" si="1831"/>
        <v>6.7676304094263192E-4</v>
      </c>
      <c r="AY1481" s="13">
        <f t="shared" si="1832"/>
        <v>9.6682882026310915E-4</v>
      </c>
      <c r="AZ1481" s="13">
        <f t="shared" si="1833"/>
        <v>6.9060949781578991E-4</v>
      </c>
      <c r="BA1481" s="13">
        <f t="shared" si="1834"/>
        <v>3.2886999123835547E-4</v>
      </c>
      <c r="BB1481" s="13">
        <f t="shared" si="1835"/>
        <v>1.1745654180747116E-4</v>
      </c>
      <c r="BC1481" s="13">
        <f t="shared" si="1836"/>
        <v>3.355986154023097E-5</v>
      </c>
      <c r="BD1481" s="13">
        <f t="shared" si="1837"/>
        <v>6.7847455881165069E-4</v>
      </c>
      <c r="BE1481" s="13">
        <f t="shared" si="1838"/>
        <v>9.6886596412581539E-4</v>
      </c>
      <c r="BF1481" s="13">
        <f t="shared" si="1839"/>
        <v>6.9177336441736512E-4</v>
      </c>
      <c r="BG1481" s="13">
        <f t="shared" si="1840"/>
        <v>3.2928558090014376E-4</v>
      </c>
      <c r="BH1481" s="13">
        <f t="shared" si="1841"/>
        <v>1.1755547340284036E-4</v>
      </c>
      <c r="BI1481" s="13">
        <f t="shared" si="1842"/>
        <v>3.3573992008247918E-5</v>
      </c>
      <c r="BJ1481" s="14">
        <f t="shared" si="1843"/>
        <v>0.37421294753533418</v>
      </c>
      <c r="BK1481" s="14">
        <f t="shared" si="1844"/>
        <v>0.25086727042162399</v>
      </c>
      <c r="BL1481" s="14">
        <f t="shared" si="1845"/>
        <v>0.34655764635085162</v>
      </c>
      <c r="BM1481" s="14">
        <f t="shared" si="1846"/>
        <v>0.54253424506347991</v>
      </c>
      <c r="BN1481" s="14">
        <f t="shared" si="1847"/>
        <v>0.45606867305465321</v>
      </c>
    </row>
    <row r="1482" spans="1:66" x14ac:dyDescent="0.25">
      <c r="A1482" t="s">
        <v>19</v>
      </c>
      <c r="B1482" t="s">
        <v>146</v>
      </c>
      <c r="C1482" t="s">
        <v>141</v>
      </c>
      <c r="D1482" s="7" t="s">
        <v>511</v>
      </c>
      <c r="E1482" s="10">
        <f>VLOOKUP(A1482,home!$A$2:$E$405,3,FALSE)</f>
        <v>1.58227848101266</v>
      </c>
      <c r="F1482" s="10">
        <f>VLOOKUP(B1482,home!$B$2:$E$405,3,FALSE)</f>
        <v>0.63</v>
      </c>
      <c r="G1482" s="10">
        <f>VLOOKUP(C1482,away!$B$2:$E$405,4,FALSE)</f>
        <v>0.47</v>
      </c>
      <c r="H1482" s="10">
        <f>VLOOKUP(A1482,away!$A$2:$E$405,3,FALSE)</f>
        <v>1.36708860759494</v>
      </c>
      <c r="I1482" s="10">
        <f>VLOOKUP(C1482,away!$B$2:$E$405,3,FALSE)</f>
        <v>0.79</v>
      </c>
      <c r="J1482" s="10">
        <f>VLOOKUP(B1482,home!$B$2:$E$405,4,FALSE)</f>
        <v>1.1000000000000001</v>
      </c>
      <c r="K1482" s="12">
        <f t="shared" si="1792"/>
        <v>0.4685126582278486</v>
      </c>
      <c r="L1482" s="12">
        <f t="shared" si="1793"/>
        <v>1.1880000000000031</v>
      </c>
      <c r="M1482" s="13">
        <f t="shared" si="1794"/>
        <v>0.19080321724713506</v>
      </c>
      <c r="N1482" s="13">
        <f t="shared" si="1795"/>
        <v>8.9393722510880916E-2</v>
      </c>
      <c r="O1482" s="13">
        <f t="shared" si="1796"/>
        <v>0.22667422208959706</v>
      </c>
      <c r="P1482" s="13">
        <f t="shared" si="1797"/>
        <v>0.10619974234292683</v>
      </c>
      <c r="Q1482" s="13">
        <f t="shared" si="1798"/>
        <v>2.0941045281227741E-2</v>
      </c>
      <c r="R1482" s="13">
        <f t="shared" si="1799"/>
        <v>0.13464448792122102</v>
      </c>
      <c r="S1482" s="13">
        <f t="shared" si="1800"/>
        <v>1.4777509305694624E-2</v>
      </c>
      <c r="T1482" s="13">
        <f t="shared" si="1801"/>
        <v>2.4877961794098621E-2</v>
      </c>
      <c r="U1482" s="13">
        <f t="shared" si="1802"/>
        <v>6.3082646951698712E-2</v>
      </c>
      <c r="V1482" s="13">
        <f t="shared" si="1803"/>
        <v>9.1389542201730605E-4</v>
      </c>
      <c r="W1482" s="13">
        <f t="shared" si="1804"/>
        <v>3.2703815969259181E-3</v>
      </c>
      <c r="X1482" s="13">
        <f t="shared" si="1805"/>
        <v>3.8852133371480016E-3</v>
      </c>
      <c r="Y1482" s="13">
        <f t="shared" si="1806"/>
        <v>2.3078167222659192E-3</v>
      </c>
      <c r="Z1482" s="13">
        <f t="shared" si="1807"/>
        <v>5.331921721680364E-2</v>
      </c>
      <c r="AA1482" s="13">
        <f t="shared" si="1808"/>
        <v>2.4980728192872743E-2</v>
      </c>
      <c r="AB1482" s="13">
        <f t="shared" si="1809"/>
        <v>5.8518936850550833E-3</v>
      </c>
      <c r="AC1482" s="13">
        <f t="shared" si="1810"/>
        <v>3.1791739333235612E-5</v>
      </c>
      <c r="AD1482" s="13">
        <f t="shared" si="1811"/>
        <v>3.8305379384879958E-4</v>
      </c>
      <c r="AE1482" s="13">
        <f t="shared" si="1812"/>
        <v>4.5506790709237509E-4</v>
      </c>
      <c r="AF1482" s="13">
        <f t="shared" si="1813"/>
        <v>2.703103368128716E-4</v>
      </c>
      <c r="AG1482" s="13">
        <f t="shared" si="1814"/>
        <v>1.0704289337789737E-4</v>
      </c>
      <c r="AH1482" s="13">
        <f t="shared" si="1815"/>
        <v>1.5835807513390726E-2</v>
      </c>
      <c r="AI1482" s="13">
        <f t="shared" si="1816"/>
        <v>7.4192762732832257E-3</v>
      </c>
      <c r="AJ1482" s="13">
        <f t="shared" si="1817"/>
        <v>1.7380124244613646E-3</v>
      </c>
      <c r="AK1482" s="13">
        <f t="shared" si="1818"/>
        <v>2.7142694033914066E-4</v>
      </c>
      <c r="AL1482" s="13">
        <f t="shared" si="1819"/>
        <v>7.0780243111939687E-7</v>
      </c>
      <c r="AM1482" s="13">
        <f t="shared" si="1820"/>
        <v>3.5893110240072682E-5</v>
      </c>
      <c r="AN1482" s="13">
        <f t="shared" si="1821"/>
        <v>4.264101496520647E-5</v>
      </c>
      <c r="AO1482" s="13">
        <f t="shared" si="1822"/>
        <v>2.5328762889332712E-5</v>
      </c>
      <c r="AP1482" s="13">
        <f t="shared" si="1823"/>
        <v>1.0030190104175776E-5</v>
      </c>
      <c r="AQ1482" s="13">
        <f t="shared" si="1824"/>
        <v>2.9789664609402138E-6</v>
      </c>
      <c r="AR1482" s="13">
        <f t="shared" si="1825"/>
        <v>3.7625878651816476E-3</v>
      </c>
      <c r="AS1482" s="13">
        <f t="shared" si="1826"/>
        <v>1.7628200425320996E-3</v>
      </c>
      <c r="AT1482" s="13">
        <f t="shared" si="1827"/>
        <v>4.1295175205202146E-4</v>
      </c>
      <c r="AU1482" s="13">
        <f t="shared" si="1828"/>
        <v>6.4491041024580017E-5</v>
      </c>
      <c r="AV1482" s="13">
        <f t="shared" si="1829"/>
        <v>7.5537172655768028E-6</v>
      </c>
      <c r="AW1482" s="13">
        <f t="shared" si="1830"/>
        <v>1.0943275150628128E-8</v>
      </c>
      <c r="AX1482" s="13">
        <f t="shared" si="1831"/>
        <v>2.8027294151069434E-6</v>
      </c>
      <c r="AY1482" s="13">
        <f t="shared" si="1832"/>
        <v>3.329642545147058E-6</v>
      </c>
      <c r="AZ1482" s="13">
        <f t="shared" si="1833"/>
        <v>1.9778076718173579E-6</v>
      </c>
      <c r="BA1482" s="13">
        <f t="shared" si="1834"/>
        <v>7.8321183803967537E-7</v>
      </c>
      <c r="BB1482" s="13">
        <f t="shared" si="1835"/>
        <v>2.3261391589778425E-7</v>
      </c>
      <c r="BC1482" s="13">
        <f t="shared" si="1836"/>
        <v>5.5269066417313702E-8</v>
      </c>
      <c r="BD1482" s="13">
        <f t="shared" si="1837"/>
        <v>7.449923973059673E-4</v>
      </c>
      <c r="BE1482" s="13">
        <f t="shared" si="1838"/>
        <v>3.4903836842135617E-4</v>
      </c>
      <c r="BF1482" s="13">
        <f t="shared" si="1839"/>
        <v>8.1764446906300363E-5</v>
      </c>
      <c r="BG1482" s="13">
        <f t="shared" si="1840"/>
        <v>1.276922612286686E-5</v>
      </c>
      <c r="BH1482" s="13">
        <f t="shared" si="1841"/>
        <v>1.4956360185842091E-6</v>
      </c>
      <c r="BI1482" s="13">
        <f t="shared" si="1842"/>
        <v>1.4014488136164078E-7</v>
      </c>
      <c r="BJ1482" s="14">
        <f t="shared" si="1843"/>
        <v>0.14601766949279124</v>
      </c>
      <c r="BK1482" s="14">
        <f t="shared" si="1844"/>
        <v>0.31273019350208325</v>
      </c>
      <c r="BL1482" s="14">
        <f t="shared" si="1845"/>
        <v>0.4876991066296314</v>
      </c>
      <c r="BM1482" s="14">
        <f t="shared" si="1846"/>
        <v>0.23110643074905099</v>
      </c>
      <c r="BN1482" s="14">
        <f t="shared" si="1847"/>
        <v>0.76865643739298872</v>
      </c>
    </row>
    <row r="1483" spans="1:66" x14ac:dyDescent="0.25">
      <c r="A1483" t="s">
        <v>19</v>
      </c>
      <c r="B1483" t="s">
        <v>154</v>
      </c>
      <c r="C1483" t="s">
        <v>21</v>
      </c>
      <c r="D1483" s="7" t="s">
        <v>511</v>
      </c>
      <c r="E1483" s="10">
        <f>VLOOKUP(A1483,home!$A$2:$E$405,3,FALSE)</f>
        <v>1.58227848101266</v>
      </c>
      <c r="F1483" s="10">
        <f>VLOOKUP(B1483,home!$B$2:$E$405,3,FALSE)</f>
        <v>0.95</v>
      </c>
      <c r="G1483" s="10">
        <f>VLOOKUP(C1483,away!$B$2:$E$405,4,FALSE)</f>
        <v>0.79</v>
      </c>
      <c r="H1483" s="10">
        <f>VLOOKUP(A1483,away!$A$2:$E$405,3,FALSE)</f>
        <v>1.36708860759494</v>
      </c>
      <c r="I1483" s="10">
        <f>VLOOKUP(C1483,away!$B$2:$E$405,3,FALSE)</f>
        <v>1.1100000000000001</v>
      </c>
      <c r="J1483" s="10">
        <f>VLOOKUP(B1483,home!$B$2:$E$405,4,FALSE)</f>
        <v>1.1000000000000001</v>
      </c>
      <c r="K1483" s="12">
        <f t="shared" si="1792"/>
        <v>1.1875000000000013</v>
      </c>
      <c r="L1483" s="12">
        <f t="shared" si="1793"/>
        <v>1.669215189873422</v>
      </c>
      <c r="M1483" s="13">
        <f t="shared" si="1794"/>
        <v>5.7457186572017517E-2</v>
      </c>
      <c r="N1483" s="13">
        <f t="shared" si="1795"/>
        <v>6.8230409054270871E-2</v>
      </c>
      <c r="O1483" s="13">
        <f t="shared" si="1796"/>
        <v>9.5908408593402855E-2</v>
      </c>
      <c r="P1483" s="13">
        <f t="shared" si="1797"/>
        <v>0.113891235204666</v>
      </c>
      <c r="Q1483" s="13">
        <f t="shared" si="1798"/>
        <v>4.0511805375973389E-2</v>
      </c>
      <c r="R1483" s="13">
        <f t="shared" si="1799"/>
        <v>8.0045886230347363E-2</v>
      </c>
      <c r="S1483" s="13">
        <f t="shared" si="1800"/>
        <v>5.6438603377256778E-2</v>
      </c>
      <c r="T1483" s="13">
        <f t="shared" si="1801"/>
        <v>6.7622920902770542E-2</v>
      </c>
      <c r="U1483" s="13">
        <f t="shared" si="1802"/>
        <v>9.5054489898537584E-2</v>
      </c>
      <c r="V1483" s="13">
        <f t="shared" si="1803"/>
        <v>1.2430245187490361E-2</v>
      </c>
      <c r="W1483" s="13">
        <f t="shared" si="1804"/>
        <v>1.6035922961322821E-2</v>
      </c>
      <c r="X1483" s="13">
        <f t="shared" si="1805"/>
        <v>2.6767406190680042E-2</v>
      </c>
      <c r="Y1483" s="13">
        <f t="shared" si="1806"/>
        <v>2.2340280503497501E-2</v>
      </c>
      <c r="Z1483" s="13">
        <f t="shared" si="1807"/>
        <v>4.4537936394191853E-2</v>
      </c>
      <c r="AA1483" s="13">
        <f t="shared" si="1808"/>
        <v>5.2888799468102883E-2</v>
      </c>
      <c r="AB1483" s="13">
        <f t="shared" si="1809"/>
        <v>3.1402724684186138E-2</v>
      </c>
      <c r="AC1483" s="13">
        <f t="shared" si="1810"/>
        <v>1.539946591935112E-3</v>
      </c>
      <c r="AD1483" s="13">
        <f t="shared" si="1811"/>
        <v>4.7606646291427157E-3</v>
      </c>
      <c r="AE1483" s="13">
        <f t="shared" si="1812"/>
        <v>7.9465737128581408E-3</v>
      </c>
      <c r="AF1483" s="13">
        <f t="shared" si="1813"/>
        <v>6.6322707744758246E-3</v>
      </c>
      <c r="AG1483" s="13">
        <f t="shared" si="1814"/>
        <v>3.6902290400362028E-3</v>
      </c>
      <c r="AH1483" s="13">
        <f t="shared" si="1815"/>
        <v>1.8585849988700342E-2</v>
      </c>
      <c r="AI1483" s="13">
        <f t="shared" si="1816"/>
        <v>2.2070696861581678E-2</v>
      </c>
      <c r="AJ1483" s="13">
        <f t="shared" si="1817"/>
        <v>1.3104476261564142E-2</v>
      </c>
      <c r="AK1483" s="13">
        <f t="shared" si="1818"/>
        <v>5.1871885202024797E-3</v>
      </c>
      <c r="AL1483" s="13">
        <f t="shared" si="1819"/>
        <v>1.2209885653546523E-4</v>
      </c>
      <c r="AM1483" s="13">
        <f t="shared" si="1820"/>
        <v>1.130657849421396E-3</v>
      </c>
      <c r="AN1483" s="13">
        <f t="shared" si="1821"/>
        <v>1.8873112568038104E-3</v>
      </c>
      <c r="AO1483" s="13">
        <f t="shared" si="1822"/>
        <v>1.5751643089380099E-3</v>
      </c>
      <c r="AP1483" s="13">
        <f t="shared" si="1823"/>
        <v>8.7642939700859903E-4</v>
      </c>
      <c r="AQ1483" s="13">
        <f t="shared" si="1824"/>
        <v>3.6573731558458948E-4</v>
      </c>
      <c r="AR1483" s="13">
        <f t="shared" si="1825"/>
        <v>6.2047566235694761E-3</v>
      </c>
      <c r="AS1483" s="13">
        <f t="shared" si="1826"/>
        <v>7.3681484904887604E-3</v>
      </c>
      <c r="AT1483" s="13">
        <f t="shared" si="1827"/>
        <v>4.3748381662277085E-3</v>
      </c>
      <c r="AU1483" s="13">
        <f t="shared" si="1828"/>
        <v>1.7317067741318035E-3</v>
      </c>
      <c r="AV1483" s="13">
        <f t="shared" si="1829"/>
        <v>5.1410044857037949E-4</v>
      </c>
      <c r="AW1483" s="13">
        <f t="shared" si="1830"/>
        <v>6.7228750935908231E-6</v>
      </c>
      <c r="AX1483" s="13">
        <f t="shared" si="1831"/>
        <v>2.2377603269798475E-4</v>
      </c>
      <c r="AY1483" s="13">
        <f t="shared" si="1832"/>
        <v>3.7353035290908765E-4</v>
      </c>
      <c r="AZ1483" s="13">
        <f t="shared" si="1833"/>
        <v>3.1175126947731463E-4</v>
      </c>
      <c r="BA1483" s="13">
        <f t="shared" si="1834"/>
        <v>1.7345998482461866E-4</v>
      </c>
      <c r="BB1483" s="13">
        <f t="shared" si="1835"/>
        <v>7.23855103761167E-5</v>
      </c>
      <c r="BC1483" s="13">
        <f t="shared" si="1836"/>
        <v>2.416539868931084E-5</v>
      </c>
      <c r="BD1483" s="13">
        <f t="shared" si="1837"/>
        <v>1.7261790009216493E-3</v>
      </c>
      <c r="BE1483" s="13">
        <f t="shared" si="1838"/>
        <v>2.0498375635944607E-3</v>
      </c>
      <c r="BF1483" s="13">
        <f t="shared" si="1839"/>
        <v>1.2170910533842129E-3</v>
      </c>
      <c r="BG1483" s="13">
        <f t="shared" si="1840"/>
        <v>4.8176520863125154E-4</v>
      </c>
      <c r="BH1483" s="13">
        <f t="shared" si="1841"/>
        <v>1.4302404631240289E-4</v>
      </c>
      <c r="BI1483" s="13">
        <f t="shared" si="1842"/>
        <v>3.396821099919572E-5</v>
      </c>
      <c r="BJ1483" s="14">
        <f t="shared" si="1843"/>
        <v>0.27155285182175887</v>
      </c>
      <c r="BK1483" s="14">
        <f t="shared" si="1844"/>
        <v>0.24225284614281031</v>
      </c>
      <c r="BL1483" s="14">
        <f t="shared" si="1845"/>
        <v>0.44009393609345671</v>
      </c>
      <c r="BM1483" s="14">
        <f t="shared" si="1846"/>
        <v>0.54202583194372445</v>
      </c>
      <c r="BN1483" s="14">
        <f t="shared" si="1847"/>
        <v>0.456044931030678</v>
      </c>
    </row>
    <row r="1484" spans="1:66" x14ac:dyDescent="0.25">
      <c r="A1484" t="s">
        <v>19</v>
      </c>
      <c r="B1484" t="s">
        <v>139</v>
      </c>
      <c r="C1484" t="s">
        <v>246</v>
      </c>
      <c r="D1484" s="7" t="s">
        <v>511</v>
      </c>
      <c r="E1484" s="10">
        <f>VLOOKUP(A1484,home!$A$2:$E$405,3,FALSE)</f>
        <v>1.58227848101266</v>
      </c>
      <c r="F1484" s="10">
        <f>VLOOKUP(B1484,home!$B$2:$E$405,3,FALSE)</f>
        <v>1.42</v>
      </c>
      <c r="G1484" s="10">
        <f>VLOOKUP(C1484,away!$B$2:$E$405,4,FALSE)</f>
        <v>0.79</v>
      </c>
      <c r="H1484" s="10">
        <f>VLOOKUP(A1484,away!$A$2:$E$405,3,FALSE)</f>
        <v>1.36708860759494</v>
      </c>
      <c r="I1484" s="10">
        <f>VLOOKUP(C1484,away!$B$2:$E$405,3,FALSE)</f>
        <v>1.42</v>
      </c>
      <c r="J1484" s="10">
        <f>VLOOKUP(B1484,home!$B$2:$E$405,4,FALSE)</f>
        <v>1.1000000000000001</v>
      </c>
      <c r="K1484" s="12">
        <f t="shared" si="1792"/>
        <v>1.7750000000000019</v>
      </c>
      <c r="L1484" s="12">
        <f t="shared" si="1793"/>
        <v>2.1353924050632962</v>
      </c>
      <c r="M1484" s="13">
        <f t="shared" si="1794"/>
        <v>2.0032638610330132E-2</v>
      </c>
      <c r="N1484" s="13">
        <f t="shared" si="1795"/>
        <v>3.5557933533336021E-2</v>
      </c>
      <c r="O1484" s="13">
        <f t="shared" si="1796"/>
        <v>4.2777544341876701E-2</v>
      </c>
      <c r="P1484" s="13">
        <f t="shared" si="1797"/>
        <v>7.5930141206831225E-2</v>
      </c>
      <c r="Q1484" s="13">
        <f t="shared" si="1798"/>
        <v>3.1557666010835761E-2</v>
      </c>
      <c r="R1484" s="13">
        <f t="shared" si="1799"/>
        <v>4.5673421647450953E-2</v>
      </c>
      <c r="S1484" s="13">
        <f t="shared" si="1800"/>
        <v>7.1949912039000252E-2</v>
      </c>
      <c r="T1484" s="13">
        <f t="shared" si="1801"/>
        <v>6.7388000321062805E-2</v>
      </c>
      <c r="U1484" s="13">
        <f t="shared" si="1802"/>
        <v>8.1070323424225529E-2</v>
      </c>
      <c r="V1484" s="13">
        <f t="shared" si="1803"/>
        <v>3.0301477765629997E-2</v>
      </c>
      <c r="W1484" s="13">
        <f t="shared" si="1804"/>
        <v>1.8671619056411178E-2</v>
      </c>
      <c r="X1484" s="13">
        <f t="shared" si="1805"/>
        <v>3.9871233523295531E-2</v>
      </c>
      <c r="Y1484" s="13">
        <f t="shared" si="1806"/>
        <v>4.2570364623075195E-2</v>
      </c>
      <c r="Z1484" s="13">
        <f t="shared" si="1807"/>
        <v>3.2510225899740106E-2</v>
      </c>
      <c r="AA1484" s="13">
        <f t="shared" si="1808"/>
        <v>5.7705650972038738E-2</v>
      </c>
      <c r="AB1484" s="13">
        <f t="shared" si="1809"/>
        <v>5.121376523768445E-2</v>
      </c>
      <c r="AC1484" s="13">
        <f t="shared" si="1810"/>
        <v>7.1782714520115167E-3</v>
      </c>
      <c r="AD1484" s="13">
        <f t="shared" si="1811"/>
        <v>8.2855309562824709E-3</v>
      </c>
      <c r="AE1484" s="13">
        <f t="shared" si="1812"/>
        <v>1.7692859875962415E-2</v>
      </c>
      <c r="AF1484" s="13">
        <f t="shared" si="1813"/>
        <v>1.889059930148964E-2</v>
      </c>
      <c r="AG1484" s="13">
        <f t="shared" si="1814"/>
        <v>1.3446280758498328E-2</v>
      </c>
      <c r="AH1484" s="13">
        <f t="shared" si="1815"/>
        <v>1.7355522368299268E-2</v>
      </c>
      <c r="AI1484" s="13">
        <f t="shared" si="1816"/>
        <v>3.0806052203731234E-2</v>
      </c>
      <c r="AJ1484" s="13">
        <f t="shared" si="1817"/>
        <v>2.7340371330811505E-2</v>
      </c>
      <c r="AK1484" s="13">
        <f t="shared" si="1818"/>
        <v>1.6176386370730159E-2</v>
      </c>
      <c r="AL1484" s="13">
        <f t="shared" si="1819"/>
        <v>1.088318270147674E-3</v>
      </c>
      <c r="AM1484" s="13">
        <f t="shared" si="1820"/>
        <v>2.9413634894802794E-3</v>
      </c>
      <c r="AN1484" s="13">
        <f t="shared" si="1821"/>
        <v>6.2809652559666623E-3</v>
      </c>
      <c r="AO1484" s="13">
        <f t="shared" si="1822"/>
        <v>6.7061627520288271E-3</v>
      </c>
      <c r="AP1484" s="13">
        <f t="shared" si="1823"/>
        <v>4.7734296692669102E-3</v>
      </c>
      <c r="AQ1484" s="13">
        <f t="shared" si="1824"/>
        <v>2.5482863654640903E-3</v>
      </c>
      <c r="AR1484" s="13">
        <f t="shared" si="1825"/>
        <v>7.4121701302344821E-3</v>
      </c>
      <c r="AS1484" s="13">
        <f t="shared" si="1826"/>
        <v>1.315660198116622E-2</v>
      </c>
      <c r="AT1484" s="13">
        <f t="shared" si="1827"/>
        <v>1.1676484258285035E-2</v>
      </c>
      <c r="AU1484" s="13">
        <f t="shared" si="1828"/>
        <v>6.9085865194853198E-3</v>
      </c>
      <c r="AV1484" s="13">
        <f t="shared" si="1829"/>
        <v>3.0656852680216143E-3</v>
      </c>
      <c r="AW1484" s="13">
        <f t="shared" si="1830"/>
        <v>1.145854488568839E-4</v>
      </c>
      <c r="AX1484" s="13">
        <f t="shared" si="1831"/>
        <v>8.7015336563791635E-4</v>
      </c>
      <c r="AY1484" s="13">
        <f t="shared" si="1832"/>
        <v>1.8581188882234717E-3</v>
      </c>
      <c r="AZ1484" s="13">
        <f t="shared" si="1833"/>
        <v>1.983906480808529E-3</v>
      </c>
      <c r="BA1484" s="13">
        <f t="shared" si="1834"/>
        <v>1.4121396104914616E-3</v>
      </c>
      <c r="BB1484" s="13">
        <f t="shared" si="1835"/>
        <v>7.5386804978312715E-4</v>
      </c>
      <c r="BC1484" s="13">
        <f t="shared" si="1836"/>
        <v>3.2196082158535372E-4</v>
      </c>
      <c r="BD1484" s="13">
        <f t="shared" si="1837"/>
        <v>2.6379819668566232E-3</v>
      </c>
      <c r="BE1484" s="13">
        <f t="shared" si="1838"/>
        <v>4.6824179911705115E-3</v>
      </c>
      <c r="BF1484" s="13">
        <f t="shared" si="1839"/>
        <v>4.1556459671638337E-3</v>
      </c>
      <c r="BG1484" s="13">
        <f t="shared" si="1840"/>
        <v>2.4587571972386046E-3</v>
      </c>
      <c r="BH1484" s="13">
        <f t="shared" si="1841"/>
        <v>1.0910735062746319E-3</v>
      </c>
      <c r="BI1484" s="13">
        <f t="shared" si="1842"/>
        <v>3.8733109472749466E-4</v>
      </c>
      <c r="BJ1484" s="14">
        <f t="shared" si="1843"/>
        <v>0.32438244270898597</v>
      </c>
      <c r="BK1484" s="14">
        <f t="shared" si="1844"/>
        <v>0.20833887823217428</v>
      </c>
      <c r="BL1484" s="14">
        <f t="shared" si="1845"/>
        <v>0.42775177377747292</v>
      </c>
      <c r="BM1484" s="14">
        <f t="shared" si="1846"/>
        <v>0.73971044182834578</v>
      </c>
      <c r="BN1484" s="14">
        <f t="shared" si="1847"/>
        <v>0.25152934535066079</v>
      </c>
    </row>
    <row r="1485" spans="1:66" x14ac:dyDescent="0.25">
      <c r="A1485" t="s">
        <v>485</v>
      </c>
      <c r="B1485" t="s">
        <v>487</v>
      </c>
      <c r="C1485" t="s">
        <v>496</v>
      </c>
      <c r="D1485" s="7" t="s">
        <v>511</v>
      </c>
      <c r="E1485" s="10">
        <f>VLOOKUP(A1485,home!$A$2:$E$405,3,FALSE)</f>
        <v>1.44</v>
      </c>
      <c r="F1485" s="10">
        <f>VLOOKUP(B1485,home!$B$2:$E$405,3,FALSE)</f>
        <v>0</v>
      </c>
      <c r="G1485" s="10">
        <f>VLOOKUP(C1485,away!$B$2:$E$405,4,FALSE)</f>
        <v>0.35</v>
      </c>
      <c r="H1485" s="10">
        <f>VLOOKUP(A1485,away!$A$2:$E$405,3,FALSE)</f>
        <v>0.84</v>
      </c>
      <c r="I1485" s="10">
        <f>VLOOKUP(C1485,away!$B$2:$E$405,3,FALSE)</f>
        <v>1.39</v>
      </c>
      <c r="J1485" s="10">
        <f>VLOOKUP(B1485,home!$B$2:$E$405,4,FALSE)</f>
        <v>0</v>
      </c>
      <c r="K1485" s="12">
        <f t="shared" si="1792"/>
        <v>0</v>
      </c>
      <c r="L1485" s="12">
        <f t="shared" si="1793"/>
        <v>0</v>
      </c>
      <c r="M1485" s="13">
        <f t="shared" si="1794"/>
        <v>1</v>
      </c>
      <c r="N1485" s="13">
        <f t="shared" si="1795"/>
        <v>0</v>
      </c>
      <c r="O1485" s="13">
        <f t="shared" si="1796"/>
        <v>0</v>
      </c>
      <c r="P1485" s="13">
        <f t="shared" si="1797"/>
        <v>0</v>
      </c>
      <c r="Q1485" s="13">
        <f t="shared" si="1798"/>
        <v>0</v>
      </c>
      <c r="R1485" s="13">
        <f t="shared" si="1799"/>
        <v>0</v>
      </c>
      <c r="S1485" s="13">
        <f t="shared" si="1800"/>
        <v>0</v>
      </c>
      <c r="T1485" s="13">
        <f t="shared" si="1801"/>
        <v>0</v>
      </c>
      <c r="U1485" s="13">
        <f t="shared" si="1802"/>
        <v>0</v>
      </c>
      <c r="V1485" s="13">
        <f t="shared" si="1803"/>
        <v>0</v>
      </c>
      <c r="W1485" s="13">
        <f t="shared" si="1804"/>
        <v>0</v>
      </c>
      <c r="X1485" s="13">
        <f t="shared" si="1805"/>
        <v>0</v>
      </c>
      <c r="Y1485" s="13">
        <f t="shared" si="1806"/>
        <v>0</v>
      </c>
      <c r="Z1485" s="13">
        <f t="shared" si="1807"/>
        <v>0</v>
      </c>
      <c r="AA1485" s="13">
        <f t="shared" si="1808"/>
        <v>0</v>
      </c>
      <c r="AB1485" s="13">
        <f t="shared" si="1809"/>
        <v>0</v>
      </c>
      <c r="AC1485" s="13">
        <f t="shared" si="1810"/>
        <v>0</v>
      </c>
      <c r="AD1485" s="13">
        <f t="shared" si="1811"/>
        <v>0</v>
      </c>
      <c r="AE1485" s="13">
        <f t="shared" si="1812"/>
        <v>0</v>
      </c>
      <c r="AF1485" s="13">
        <f t="shared" si="1813"/>
        <v>0</v>
      </c>
      <c r="AG1485" s="13">
        <f t="shared" si="1814"/>
        <v>0</v>
      </c>
      <c r="AH1485" s="13">
        <f t="shared" si="1815"/>
        <v>0</v>
      </c>
      <c r="AI1485" s="13">
        <f t="shared" si="1816"/>
        <v>0</v>
      </c>
      <c r="AJ1485" s="13">
        <f t="shared" si="1817"/>
        <v>0</v>
      </c>
      <c r="AK1485" s="13">
        <f t="shared" si="1818"/>
        <v>0</v>
      </c>
      <c r="AL1485" s="13">
        <f t="shared" si="1819"/>
        <v>0</v>
      </c>
      <c r="AM1485" s="13">
        <f t="shared" si="1820"/>
        <v>0</v>
      </c>
      <c r="AN1485" s="13">
        <f t="shared" si="1821"/>
        <v>0</v>
      </c>
      <c r="AO1485" s="13">
        <f t="shared" si="1822"/>
        <v>0</v>
      </c>
      <c r="AP1485" s="13">
        <f t="shared" si="1823"/>
        <v>0</v>
      </c>
      <c r="AQ1485" s="13">
        <f t="shared" si="1824"/>
        <v>0</v>
      </c>
      <c r="AR1485" s="13">
        <f t="shared" si="1825"/>
        <v>0</v>
      </c>
      <c r="AS1485" s="13">
        <f t="shared" si="1826"/>
        <v>0</v>
      </c>
      <c r="AT1485" s="13">
        <f t="shared" si="1827"/>
        <v>0</v>
      </c>
      <c r="AU1485" s="13">
        <f t="shared" si="1828"/>
        <v>0</v>
      </c>
      <c r="AV1485" s="13">
        <f t="shared" si="1829"/>
        <v>0</v>
      </c>
      <c r="AW1485" s="13">
        <f t="shared" si="1830"/>
        <v>0</v>
      </c>
      <c r="AX1485" s="13">
        <f t="shared" si="1831"/>
        <v>0</v>
      </c>
      <c r="AY1485" s="13">
        <f t="shared" si="1832"/>
        <v>0</v>
      </c>
      <c r="AZ1485" s="13">
        <f t="shared" si="1833"/>
        <v>0</v>
      </c>
      <c r="BA1485" s="13">
        <f t="shared" si="1834"/>
        <v>0</v>
      </c>
      <c r="BB1485" s="13">
        <f t="shared" si="1835"/>
        <v>0</v>
      </c>
      <c r="BC1485" s="13">
        <f t="shared" si="1836"/>
        <v>0</v>
      </c>
      <c r="BD1485" s="13">
        <f t="shared" si="1837"/>
        <v>0</v>
      </c>
      <c r="BE1485" s="13">
        <f t="shared" si="1838"/>
        <v>0</v>
      </c>
      <c r="BF1485" s="13">
        <f t="shared" si="1839"/>
        <v>0</v>
      </c>
      <c r="BG1485" s="13">
        <f t="shared" si="1840"/>
        <v>0</v>
      </c>
      <c r="BH1485" s="13">
        <f t="shared" si="1841"/>
        <v>0</v>
      </c>
      <c r="BI1485" s="13">
        <f t="shared" si="1842"/>
        <v>0</v>
      </c>
      <c r="BJ1485" s="14">
        <f t="shared" si="1843"/>
        <v>0</v>
      </c>
      <c r="BK1485" s="14">
        <f t="shared" si="1844"/>
        <v>1</v>
      </c>
      <c r="BL1485" s="14">
        <f t="shared" si="1845"/>
        <v>0</v>
      </c>
      <c r="BM1485" s="14">
        <f t="shared" si="1846"/>
        <v>0</v>
      </c>
      <c r="BN1485" s="14">
        <f t="shared" si="1847"/>
        <v>1</v>
      </c>
    </row>
    <row r="1486" spans="1:66" x14ac:dyDescent="0.25">
      <c r="A1486" t="s">
        <v>485</v>
      </c>
      <c r="B1486" t="s">
        <v>488</v>
      </c>
      <c r="C1486" t="s">
        <v>490</v>
      </c>
      <c r="D1486" s="7" t="s">
        <v>511</v>
      </c>
      <c r="E1486" s="10">
        <f>VLOOKUP(A1486,home!$A$2:$E$405,3,FALSE)</f>
        <v>1.44</v>
      </c>
      <c r="F1486" s="10">
        <f>VLOOKUP(B1486,home!$B$2:$E$405,3,FALSE)</f>
        <v>3.12</v>
      </c>
      <c r="G1486" s="10">
        <f>VLOOKUP(C1486,away!$B$2:$E$405,4,FALSE)</f>
        <v>2.08</v>
      </c>
      <c r="H1486" s="10">
        <f>VLOOKUP(A1486,away!$A$2:$E$405,3,FALSE)</f>
        <v>0.84</v>
      </c>
      <c r="I1486" s="10">
        <f>VLOOKUP(C1486,away!$B$2:$E$405,3,FALSE)</f>
        <v>1.39</v>
      </c>
      <c r="J1486" s="10">
        <f>VLOOKUP(B1486,home!$B$2:$E$405,4,FALSE)</f>
        <v>0.6</v>
      </c>
      <c r="K1486" s="12">
        <f t="shared" si="1792"/>
        <v>9.3450240000000004</v>
      </c>
      <c r="L1486" s="12">
        <f t="shared" si="1793"/>
        <v>0.70055999999999996</v>
      </c>
      <c r="M1486" s="13">
        <f t="shared" si="1794"/>
        <v>4.3376879032567499E-5</v>
      </c>
      <c r="N1486" s="13">
        <f t="shared" si="1795"/>
        <v>4.0535797560444013E-4</v>
      </c>
      <c r="O1486" s="13">
        <f t="shared" si="1796"/>
        <v>3.038810637505549E-5</v>
      </c>
      <c r="P1486" s="13">
        <f t="shared" si="1797"/>
        <v>2.839775833894466E-4</v>
      </c>
      <c r="Q1486" s="13">
        <f t="shared" si="1798"/>
        <v>1.894040005307455E-3</v>
      </c>
      <c r="R1486" s="13">
        <f t="shared" si="1799"/>
        <v>1.0644345901054436E-5</v>
      </c>
      <c r="S1486" s="13">
        <f t="shared" si="1800"/>
        <v>4.6478256196787979E-4</v>
      </c>
      <c r="T1486" s="13">
        <f t="shared" si="1801"/>
        <v>1.3268886661181908E-3</v>
      </c>
      <c r="U1486" s="13">
        <f t="shared" si="1802"/>
        <v>9.9471667909655341E-5</v>
      </c>
      <c r="V1486" s="13">
        <f t="shared" si="1803"/>
        <v>3.3809058264554372E-4</v>
      </c>
      <c r="W1486" s="13">
        <f t="shared" si="1804"/>
        <v>5.8999497688527625E-3</v>
      </c>
      <c r="X1486" s="13">
        <f t="shared" si="1805"/>
        <v>4.1332688100674912E-3</v>
      </c>
      <c r="Y1486" s="13">
        <f t="shared" si="1806"/>
        <v>1.4478013987904406E-3</v>
      </c>
      <c r="Z1486" s="13">
        <f t="shared" si="1807"/>
        <v>2.485667654814232E-6</v>
      </c>
      <c r="AA1486" s="13">
        <f t="shared" si="1808"/>
        <v>2.3228623890262716E-5</v>
      </c>
      <c r="AB1486" s="13">
        <f t="shared" si="1809"/>
        <v>1.0853602387073931E-4</v>
      </c>
      <c r="AC1486" s="13">
        <f t="shared" si="1810"/>
        <v>1.3833715790491569E-4</v>
      </c>
      <c r="AD1486" s="13">
        <f t="shared" si="1811"/>
        <v>1.3783793047180883E-2</v>
      </c>
      <c r="AE1486" s="13">
        <f t="shared" si="1812"/>
        <v>9.6563740571330402E-3</v>
      </c>
      <c r="AF1486" s="13">
        <f t="shared" si="1813"/>
        <v>3.3824347047325606E-3</v>
      </c>
      <c r="AG1486" s="13">
        <f t="shared" si="1814"/>
        <v>7.898661522491476E-4</v>
      </c>
      <c r="AH1486" s="13">
        <f t="shared" si="1815"/>
        <v>4.3533983306416445E-7</v>
      </c>
      <c r="AI1486" s="13">
        <f t="shared" si="1816"/>
        <v>4.0682611881406116E-6</v>
      </c>
      <c r="AJ1486" s="13">
        <f t="shared" si="1817"/>
        <v>1.9008999220721276E-5</v>
      </c>
      <c r="AK1486" s="13">
        <f t="shared" si="1818"/>
        <v>5.9213184644540513E-5</v>
      </c>
      <c r="AL1486" s="13">
        <f t="shared" si="1819"/>
        <v>3.6226351614930309E-5</v>
      </c>
      <c r="AM1486" s="13">
        <f t="shared" si="1820"/>
        <v>2.5761975367387679E-2</v>
      </c>
      <c r="AN1486" s="13">
        <f t="shared" si="1821"/>
        <v>1.8047809463377112E-2</v>
      </c>
      <c r="AO1486" s="13">
        <f t="shared" si="1822"/>
        <v>6.321786698831734E-3</v>
      </c>
      <c r="AP1486" s="13">
        <f t="shared" si="1823"/>
        <v>1.4762636299111866E-3</v>
      </c>
      <c r="AQ1486" s="13">
        <f t="shared" si="1824"/>
        <v>2.5855281214264518E-4</v>
      </c>
      <c r="AR1486" s="13">
        <f t="shared" si="1825"/>
        <v>6.0996334690286224E-8</v>
      </c>
      <c r="AS1486" s="13">
        <f t="shared" si="1826"/>
        <v>5.7001221159275745E-7</v>
      </c>
      <c r="AT1486" s="13">
        <f t="shared" si="1827"/>
        <v>2.6633888988137E-6</v>
      </c>
      <c r="AU1486" s="13">
        <f t="shared" si="1828"/>
        <v>8.296477726915862E-6</v>
      </c>
      <c r="AV1486" s="13">
        <f t="shared" si="1829"/>
        <v>1.9382695868373552E-5</v>
      </c>
      <c r="AW1486" s="13">
        <f t="shared" si="1830"/>
        <v>6.5879129978313091E-6</v>
      </c>
      <c r="AX1486" s="13">
        <f t="shared" si="1831"/>
        <v>4.0124379682607784E-2</v>
      </c>
      <c r="AY1486" s="13">
        <f t="shared" si="1832"/>
        <v>2.810953543044771E-2</v>
      </c>
      <c r="AZ1486" s="13">
        <f t="shared" si="1833"/>
        <v>9.8462080705772233E-3</v>
      </c>
      <c r="BA1486" s="13">
        <f t="shared" si="1834"/>
        <v>2.2992865086411932E-3</v>
      </c>
      <c r="BB1486" s="13">
        <f t="shared" si="1835"/>
        <v>4.0269703912341846E-4</v>
      </c>
      <c r="BC1486" s="13">
        <f t="shared" si="1836"/>
        <v>5.6422687545660423E-5</v>
      </c>
      <c r="BD1486" s="13">
        <f t="shared" si="1837"/>
        <v>7.1219320384378182E-9</v>
      </c>
      <c r="BE1486" s="13">
        <f t="shared" si="1838"/>
        <v>6.6554625825570342E-8</v>
      </c>
      <c r="BF1486" s="13">
        <f t="shared" si="1839"/>
        <v>3.1097728782548755E-7</v>
      </c>
      <c r="BG1486" s="13">
        <f t="shared" si="1840"/>
        <v>9.6869673939469582E-7</v>
      </c>
      <c r="BH1486" s="13">
        <f t="shared" si="1841"/>
        <v>2.2631235695912953E-6</v>
      </c>
      <c r="BI1486" s="13">
        <f t="shared" si="1842"/>
        <v>4.2297888145592611E-6</v>
      </c>
      <c r="BJ1486" s="14">
        <f t="shared" si="1843"/>
        <v>0.17542469197662974</v>
      </c>
      <c r="BK1486" s="14">
        <f t="shared" si="1844"/>
        <v>2.9414326547002993E-2</v>
      </c>
      <c r="BL1486" s="14">
        <f t="shared" si="1845"/>
        <v>3.9381438684285471E-4</v>
      </c>
      <c r="BM1486" s="14">
        <f t="shared" si="1846"/>
        <v>0.1744645861650706</v>
      </c>
      <c r="BN1486" s="14">
        <f t="shared" si="1847"/>
        <v>2.6677848956100192E-3</v>
      </c>
    </row>
    <row r="1487" spans="1:66" x14ac:dyDescent="0.25">
      <c r="A1487" t="s">
        <v>485</v>
      </c>
      <c r="B1487" t="s">
        <v>491</v>
      </c>
      <c r="C1487" t="s">
        <v>486</v>
      </c>
      <c r="D1487" s="7" t="s">
        <v>511</v>
      </c>
      <c r="E1487" s="10">
        <f>VLOOKUP(A1487,home!$A$2:$E$405,3,FALSE)</f>
        <v>1.44</v>
      </c>
      <c r="F1487" s="10">
        <f>VLOOKUP(B1487,home!$B$2:$E$405,3,FALSE)</f>
        <v>0</v>
      </c>
      <c r="G1487" s="10">
        <f>VLOOKUP(C1487,away!$B$2:$E$405,4,FALSE)</f>
        <v>1.04</v>
      </c>
      <c r="H1487" s="10">
        <f>VLOOKUP(A1487,away!$A$2:$E$405,3,FALSE)</f>
        <v>0.84</v>
      </c>
      <c r="I1487" s="10">
        <f>VLOOKUP(C1487,away!$B$2:$E$405,3,FALSE)</f>
        <v>1.39</v>
      </c>
      <c r="J1487" s="10">
        <f>VLOOKUP(B1487,home!$B$2:$E$405,4,FALSE)</f>
        <v>0</v>
      </c>
      <c r="K1487" s="12">
        <f t="shared" si="1792"/>
        <v>0</v>
      </c>
      <c r="L1487" s="12">
        <f t="shared" si="1793"/>
        <v>0</v>
      </c>
      <c r="M1487" s="13">
        <f t="shared" si="1794"/>
        <v>1</v>
      </c>
      <c r="N1487" s="13">
        <f t="shared" si="1795"/>
        <v>0</v>
      </c>
      <c r="O1487" s="13">
        <f t="shared" si="1796"/>
        <v>0</v>
      </c>
      <c r="P1487" s="13">
        <f t="shared" si="1797"/>
        <v>0</v>
      </c>
      <c r="Q1487" s="13">
        <f t="shared" si="1798"/>
        <v>0</v>
      </c>
      <c r="R1487" s="13">
        <f t="shared" si="1799"/>
        <v>0</v>
      </c>
      <c r="S1487" s="13">
        <f t="shared" si="1800"/>
        <v>0</v>
      </c>
      <c r="T1487" s="13">
        <f t="shared" si="1801"/>
        <v>0</v>
      </c>
      <c r="U1487" s="13">
        <f t="shared" si="1802"/>
        <v>0</v>
      </c>
      <c r="V1487" s="13">
        <f t="shared" si="1803"/>
        <v>0</v>
      </c>
      <c r="W1487" s="13">
        <f t="shared" si="1804"/>
        <v>0</v>
      </c>
      <c r="X1487" s="13">
        <f t="shared" si="1805"/>
        <v>0</v>
      </c>
      <c r="Y1487" s="13">
        <f t="shared" si="1806"/>
        <v>0</v>
      </c>
      <c r="Z1487" s="13">
        <f t="shared" si="1807"/>
        <v>0</v>
      </c>
      <c r="AA1487" s="13">
        <f t="shared" si="1808"/>
        <v>0</v>
      </c>
      <c r="AB1487" s="13">
        <f t="shared" si="1809"/>
        <v>0</v>
      </c>
      <c r="AC1487" s="13">
        <f t="shared" si="1810"/>
        <v>0</v>
      </c>
      <c r="AD1487" s="13">
        <f t="shared" si="1811"/>
        <v>0</v>
      </c>
      <c r="AE1487" s="13">
        <f t="shared" si="1812"/>
        <v>0</v>
      </c>
      <c r="AF1487" s="13">
        <f t="shared" si="1813"/>
        <v>0</v>
      </c>
      <c r="AG1487" s="13">
        <f t="shared" si="1814"/>
        <v>0</v>
      </c>
      <c r="AH1487" s="13">
        <f t="shared" si="1815"/>
        <v>0</v>
      </c>
      <c r="AI1487" s="13">
        <f t="shared" si="1816"/>
        <v>0</v>
      </c>
      <c r="AJ1487" s="13">
        <f t="shared" si="1817"/>
        <v>0</v>
      </c>
      <c r="AK1487" s="13">
        <f t="shared" si="1818"/>
        <v>0</v>
      </c>
      <c r="AL1487" s="13">
        <f t="shared" si="1819"/>
        <v>0</v>
      </c>
      <c r="AM1487" s="13">
        <f t="shared" si="1820"/>
        <v>0</v>
      </c>
      <c r="AN1487" s="13">
        <f t="shared" si="1821"/>
        <v>0</v>
      </c>
      <c r="AO1487" s="13">
        <f t="shared" si="1822"/>
        <v>0</v>
      </c>
      <c r="AP1487" s="13">
        <f t="shared" si="1823"/>
        <v>0</v>
      </c>
      <c r="AQ1487" s="13">
        <f t="shared" si="1824"/>
        <v>0</v>
      </c>
      <c r="AR1487" s="13">
        <f t="shared" si="1825"/>
        <v>0</v>
      </c>
      <c r="AS1487" s="13">
        <f t="shared" si="1826"/>
        <v>0</v>
      </c>
      <c r="AT1487" s="13">
        <f t="shared" si="1827"/>
        <v>0</v>
      </c>
      <c r="AU1487" s="13">
        <f t="shared" si="1828"/>
        <v>0</v>
      </c>
      <c r="AV1487" s="13">
        <f t="shared" si="1829"/>
        <v>0</v>
      </c>
      <c r="AW1487" s="13">
        <f t="shared" si="1830"/>
        <v>0</v>
      </c>
      <c r="AX1487" s="13">
        <f t="shared" si="1831"/>
        <v>0</v>
      </c>
      <c r="AY1487" s="13">
        <f t="shared" si="1832"/>
        <v>0</v>
      </c>
      <c r="AZ1487" s="13">
        <f t="shared" si="1833"/>
        <v>0</v>
      </c>
      <c r="BA1487" s="13">
        <f t="shared" si="1834"/>
        <v>0</v>
      </c>
      <c r="BB1487" s="13">
        <f t="shared" si="1835"/>
        <v>0</v>
      </c>
      <c r="BC1487" s="13">
        <f t="shared" si="1836"/>
        <v>0</v>
      </c>
      <c r="BD1487" s="13">
        <f t="shared" si="1837"/>
        <v>0</v>
      </c>
      <c r="BE1487" s="13">
        <f t="shared" si="1838"/>
        <v>0</v>
      </c>
      <c r="BF1487" s="13">
        <f t="shared" si="1839"/>
        <v>0</v>
      </c>
      <c r="BG1487" s="13">
        <f t="shared" si="1840"/>
        <v>0</v>
      </c>
      <c r="BH1487" s="13">
        <f t="shared" si="1841"/>
        <v>0</v>
      </c>
      <c r="BI1487" s="13">
        <f t="shared" si="1842"/>
        <v>0</v>
      </c>
      <c r="BJ1487" s="14">
        <f t="shared" si="1843"/>
        <v>0</v>
      </c>
      <c r="BK1487" s="14">
        <f t="shared" si="1844"/>
        <v>1</v>
      </c>
      <c r="BL1487" s="14">
        <f t="shared" si="1845"/>
        <v>0</v>
      </c>
      <c r="BM1487" s="14">
        <f t="shared" si="1846"/>
        <v>0</v>
      </c>
      <c r="BN1487" s="14">
        <f t="shared" si="1847"/>
        <v>1</v>
      </c>
    </row>
    <row r="1488" spans="1:66" x14ac:dyDescent="0.25">
      <c r="A1488" t="s">
        <v>485</v>
      </c>
      <c r="B1488" t="s">
        <v>492</v>
      </c>
      <c r="C1488" t="s">
        <v>494</v>
      </c>
      <c r="D1488" s="7" t="s">
        <v>511</v>
      </c>
      <c r="E1488" s="10">
        <f>VLOOKUP(A1488,home!$A$2:$E$405,3,FALSE)</f>
        <v>1.44</v>
      </c>
      <c r="F1488" s="10">
        <f>VLOOKUP(B1488,home!$B$2:$E$405,3,FALSE)</f>
        <v>0.69</v>
      </c>
      <c r="G1488" s="10">
        <f>VLOOKUP(C1488,away!$B$2:$E$405,4,FALSE)</f>
        <v>1.74</v>
      </c>
      <c r="H1488" s="10">
        <f>VLOOKUP(A1488,away!$A$2:$E$405,3,FALSE)</f>
        <v>0.84</v>
      </c>
      <c r="I1488" s="10">
        <f>VLOOKUP(C1488,away!$B$2:$E$405,3,FALSE)</f>
        <v>1.04</v>
      </c>
      <c r="J1488" s="10">
        <f>VLOOKUP(B1488,home!$B$2:$E$405,4,FALSE)</f>
        <v>0.6</v>
      </c>
      <c r="K1488" s="12">
        <f t="shared" si="1792"/>
        <v>1.728864</v>
      </c>
      <c r="L1488" s="12">
        <f t="shared" si="1793"/>
        <v>0.52415999999999996</v>
      </c>
      <c r="M1488" s="13">
        <f t="shared" si="1794"/>
        <v>0.10508097873699504</v>
      </c>
      <c r="N1488" s="13">
        <f t="shared" si="1795"/>
        <v>0.18167072122315614</v>
      </c>
      <c r="O1488" s="13">
        <f t="shared" si="1796"/>
        <v>5.5079245814783302E-2</v>
      </c>
      <c r="P1488" s="13">
        <f t="shared" si="1797"/>
        <v>9.5224525236329502E-2</v>
      </c>
      <c r="Q1488" s="13">
        <f t="shared" si="1798"/>
        <v>0.1570419848883754</v>
      </c>
      <c r="R1488" s="13">
        <f t="shared" si="1799"/>
        <v>1.4435168743138407E-2</v>
      </c>
      <c r="S1488" s="13">
        <f t="shared" si="1800"/>
        <v>2.157314843150572E-2</v>
      </c>
      <c r="T1488" s="13">
        <f t="shared" si="1801"/>
        <v>8.2315126799090824E-2</v>
      </c>
      <c r="U1488" s="13">
        <f t="shared" si="1802"/>
        <v>2.4956443573937233E-2</v>
      </c>
      <c r="V1488" s="13">
        <f t="shared" si="1803"/>
        <v>2.1721795915390016E-3</v>
      </c>
      <c r="W1488" s="13">
        <f t="shared" si="1804"/>
        <v>9.0501411387352057E-2</v>
      </c>
      <c r="X1488" s="13">
        <f t="shared" si="1805"/>
        <v>4.7437219792794444E-2</v>
      </c>
      <c r="Y1488" s="13">
        <f t="shared" si="1806"/>
        <v>1.2432346563295567E-2</v>
      </c>
      <c r="Z1488" s="13">
        <f t="shared" si="1807"/>
        <v>2.5221126828011424E-3</v>
      </c>
      <c r="AA1488" s="13">
        <f t="shared" si="1808"/>
        <v>4.3603898212383136E-3</v>
      </c>
      <c r="AB1488" s="13">
        <f t="shared" si="1809"/>
        <v>3.7692604939526799E-3</v>
      </c>
      <c r="AC1488" s="13">
        <f t="shared" si="1810"/>
        <v>1.2302700546907089E-4</v>
      </c>
      <c r="AD1488" s="13">
        <f t="shared" si="1811"/>
        <v>3.9116158024195789E-2</v>
      </c>
      <c r="AE1488" s="13">
        <f t="shared" si="1812"/>
        <v>2.0503125389962462E-2</v>
      </c>
      <c r="AF1488" s="13">
        <f t="shared" si="1813"/>
        <v>5.3734591022013617E-3</v>
      </c>
      <c r="AG1488" s="13">
        <f t="shared" si="1814"/>
        <v>9.3885077433662192E-4</v>
      </c>
      <c r="AH1488" s="13">
        <f t="shared" si="1815"/>
        <v>3.3049764595426161E-4</v>
      </c>
      <c r="AI1488" s="13">
        <f t="shared" si="1816"/>
        <v>5.7138548217506842E-4</v>
      </c>
      <c r="AJ1488" s="13">
        <f t="shared" si="1817"/>
        <v>4.9392389512755894E-4</v>
      </c>
      <c r="AK1488" s="13">
        <f t="shared" si="1818"/>
        <v>2.8464241367527062E-4</v>
      </c>
      <c r="AL1488" s="13">
        <f t="shared" si="1819"/>
        <v>4.4594895585665522E-6</v>
      </c>
      <c r="AM1488" s="13">
        <f t="shared" si="1820"/>
        <v>1.352530348526863E-2</v>
      </c>
      <c r="AN1488" s="13">
        <f t="shared" si="1821"/>
        <v>7.0894230748384038E-3</v>
      </c>
      <c r="AO1488" s="13">
        <f t="shared" si="1822"/>
        <v>1.8579959994536486E-3</v>
      </c>
      <c r="AP1488" s="13">
        <f t="shared" si="1823"/>
        <v>3.2462906102454148E-4</v>
      </c>
      <c r="AQ1488" s="13">
        <f t="shared" si="1824"/>
        <v>4.2539392156655904E-5</v>
      </c>
      <c r="AR1488" s="13">
        <f t="shared" si="1825"/>
        <v>3.4646729220677156E-5</v>
      </c>
      <c r="AS1488" s="13">
        <f t="shared" si="1826"/>
        <v>5.9899482867376777E-5</v>
      </c>
      <c r="AT1488" s="13">
        <f t="shared" si="1827"/>
        <v>5.1779029774012269E-5</v>
      </c>
      <c r="AU1488" s="13">
        <f t="shared" si="1828"/>
        <v>2.9839633510405976E-5</v>
      </c>
      <c r="AV1488" s="13">
        <f t="shared" si="1829"/>
        <v>1.289716703733364E-5</v>
      </c>
      <c r="AW1488" s="13">
        <f t="shared" si="1830"/>
        <v>1.1225542992200426E-7</v>
      </c>
      <c r="AX1488" s="13">
        <f t="shared" si="1831"/>
        <v>3.897235047459249E-3</v>
      </c>
      <c r="AY1488" s="13">
        <f t="shared" si="1832"/>
        <v>2.0427747224762392E-3</v>
      </c>
      <c r="AZ1488" s="13">
        <f t="shared" si="1833"/>
        <v>5.3537039926657278E-4</v>
      </c>
      <c r="BA1488" s="13">
        <f t="shared" si="1834"/>
        <v>9.3539916159855594E-5</v>
      </c>
      <c r="BB1488" s="13">
        <f t="shared" si="1835"/>
        <v>1.2257470613587472E-5</v>
      </c>
      <c r="BC1488" s="13">
        <f t="shared" si="1836"/>
        <v>1.284975159363602E-6</v>
      </c>
      <c r="BD1488" s="13">
        <f t="shared" si="1837"/>
        <v>3.026738264718356E-6</v>
      </c>
      <c r="BE1488" s="13">
        <f t="shared" si="1838"/>
        <v>5.2328188232940342E-6</v>
      </c>
      <c r="BF1488" s="13">
        <f t="shared" si="1839"/>
        <v>4.5234160410577107E-6</v>
      </c>
      <c r="BG1488" s="13">
        <f t="shared" si="1840"/>
        <v>2.6067903834690658E-6</v>
      </c>
      <c r="BH1488" s="13">
        <f t="shared" si="1841"/>
        <v>1.1266965123814666E-6</v>
      </c>
      <c r="BI1488" s="13">
        <f t="shared" si="1842"/>
        <v>3.8958100783637391E-7</v>
      </c>
      <c r="BJ1488" s="14">
        <f t="shared" si="1843"/>
        <v>0.6667527574886376</v>
      </c>
      <c r="BK1488" s="14">
        <f t="shared" si="1844"/>
        <v>0.22622109321387313</v>
      </c>
      <c r="BL1488" s="14">
        <f t="shared" si="1845"/>
        <v>0.10448692596742468</v>
      </c>
      <c r="BM1488" s="14">
        <f t="shared" si="1846"/>
        <v>0.38940760224291215</v>
      </c>
      <c r="BN1488" s="14">
        <f t="shared" si="1847"/>
        <v>0.6085326246427778</v>
      </c>
    </row>
    <row r="1489" spans="1:66" x14ac:dyDescent="0.25">
      <c r="A1489" t="s">
        <v>22</v>
      </c>
      <c r="B1489" t="s">
        <v>264</v>
      </c>
      <c r="C1489" t="s">
        <v>166</v>
      </c>
      <c r="D1489" s="7" t="s">
        <v>511</v>
      </c>
      <c r="E1489" s="10">
        <f>VLOOKUP(A1489,home!$A$2:$E$405,3,FALSE)</f>
        <v>1.6949152542372901</v>
      </c>
      <c r="F1489" s="10">
        <f>VLOOKUP(B1489,home!$B$2:$E$405,3,FALSE)</f>
        <v>0.79</v>
      </c>
      <c r="G1489" s="10">
        <f>VLOOKUP(C1489,away!$B$2:$E$405,4,FALSE)</f>
        <v>0.59</v>
      </c>
      <c r="H1489" s="10">
        <f>VLOOKUP(A1489,away!$A$2:$E$405,3,FALSE)</f>
        <v>1.55932203389831</v>
      </c>
      <c r="I1489" s="10">
        <f>VLOOKUP(C1489,away!$B$2:$E$405,3,FALSE)</f>
        <v>0.98</v>
      </c>
      <c r="J1489" s="10">
        <f>VLOOKUP(B1489,home!$B$2:$E$405,4,FALSE)</f>
        <v>0.86</v>
      </c>
      <c r="K1489" s="12">
        <f t="shared" si="1792"/>
        <v>0.79000000000000081</v>
      </c>
      <c r="L1489" s="12">
        <f t="shared" si="1793"/>
        <v>1.3141966101694955</v>
      </c>
      <c r="M1489" s="13">
        <f t="shared" si="1794"/>
        <v>0.12194360317695613</v>
      </c>
      <c r="N1489" s="13">
        <f t="shared" si="1795"/>
        <v>9.6335446509795447E-2</v>
      </c>
      <c r="O1489" s="13">
        <f t="shared" si="1796"/>
        <v>0.16025786992700986</v>
      </c>
      <c r="P1489" s="13">
        <f t="shared" si="1797"/>
        <v>0.12660371724233793</v>
      </c>
      <c r="Q1489" s="13">
        <f t="shared" si="1798"/>
        <v>3.8052501371369243E-2</v>
      </c>
      <c r="R1489" s="13">
        <f t="shared" si="1799"/>
        <v>0.10530517470553016</v>
      </c>
      <c r="S1489" s="13">
        <f t="shared" si="1800"/>
        <v>3.286047976686076E-2</v>
      </c>
      <c r="T1489" s="13">
        <f t="shared" si="1801"/>
        <v>5.0008468310723531E-2</v>
      </c>
      <c r="U1489" s="13">
        <f t="shared" si="1802"/>
        <v>8.3191088017368922E-2</v>
      </c>
      <c r="V1489" s="13">
        <f t="shared" si="1803"/>
        <v>3.790694842593317E-3</v>
      </c>
      <c r="W1489" s="13">
        <f t="shared" si="1804"/>
        <v>1.0020492027793908E-2</v>
      </c>
      <c r="X1489" s="13">
        <f t="shared" si="1805"/>
        <v>1.3168896655157207E-2</v>
      </c>
      <c r="Y1489" s="13">
        <f t="shared" si="1806"/>
        <v>8.6532596719400071E-3</v>
      </c>
      <c r="Z1489" s="13">
        <f t="shared" si="1807"/>
        <v>4.613056787710472E-2</v>
      </c>
      <c r="AA1489" s="13">
        <f t="shared" si="1808"/>
        <v>3.6443148622912772E-2</v>
      </c>
      <c r="AB1489" s="13">
        <f t="shared" si="1809"/>
        <v>1.439504370605056E-2</v>
      </c>
      <c r="AC1489" s="13">
        <f t="shared" si="1810"/>
        <v>2.4597234167095483E-4</v>
      </c>
      <c r="AD1489" s="13">
        <f t="shared" si="1811"/>
        <v>1.9790471754892991E-3</v>
      </c>
      <c r="AE1489" s="13">
        <f t="shared" si="1812"/>
        <v>2.600857089393551E-3</v>
      </c>
      <c r="AF1489" s="13">
        <f t="shared" si="1813"/>
        <v>1.7090187852081531E-3</v>
      </c>
      <c r="AG1489" s="13">
        <f t="shared" si="1814"/>
        <v>7.4866223141218096E-4</v>
      </c>
      <c r="AH1489" s="13">
        <f t="shared" si="1815"/>
        <v>1.5156158982321224E-2</v>
      </c>
      <c r="AI1489" s="13">
        <f t="shared" si="1816"/>
        <v>1.1973365596033781E-2</v>
      </c>
      <c r="AJ1489" s="13">
        <f t="shared" si="1817"/>
        <v>4.7294794104333479E-3</v>
      </c>
      <c r="AK1489" s="13">
        <f t="shared" si="1818"/>
        <v>1.2454295780807828E-3</v>
      </c>
      <c r="AL1489" s="13">
        <f t="shared" si="1819"/>
        <v>1.0214890156773725E-5</v>
      </c>
      <c r="AM1489" s="13">
        <f t="shared" si="1820"/>
        <v>3.1268945372730963E-4</v>
      </c>
      <c r="AN1489" s="13">
        <f t="shared" si="1821"/>
        <v>4.1093542012418156E-4</v>
      </c>
      <c r="AO1489" s="13">
        <f t="shared" si="1822"/>
        <v>2.7002496806288853E-4</v>
      </c>
      <c r="AP1489" s="13">
        <f t="shared" si="1823"/>
        <v>1.1828863256312473E-4</v>
      </c>
      <c r="AQ1489" s="13">
        <f t="shared" si="1824"/>
        <v>3.8863629984010912E-5</v>
      </c>
      <c r="AR1489" s="13">
        <f t="shared" si="1825"/>
        <v>3.9836345515512949E-3</v>
      </c>
      <c r="AS1489" s="13">
        <f t="shared" si="1826"/>
        <v>3.1470712957255265E-3</v>
      </c>
      <c r="AT1489" s="13">
        <f t="shared" si="1827"/>
        <v>1.2430931618115841E-3</v>
      </c>
      <c r="AU1489" s="13">
        <f t="shared" si="1828"/>
        <v>3.2734786594371747E-4</v>
      </c>
      <c r="AV1489" s="13">
        <f t="shared" si="1829"/>
        <v>6.4651203523884257E-5</v>
      </c>
      <c r="AW1489" s="13">
        <f t="shared" si="1830"/>
        <v>2.9459042982377127E-7</v>
      </c>
      <c r="AX1489" s="13">
        <f t="shared" si="1831"/>
        <v>4.1170778074095802E-5</v>
      </c>
      <c r="AY1489" s="13">
        <f t="shared" si="1832"/>
        <v>5.4106496983017287E-5</v>
      </c>
      <c r="AZ1489" s="13">
        <f t="shared" si="1833"/>
        <v>3.5553287461613686E-5</v>
      </c>
      <c r="BA1489" s="13">
        <f t="shared" si="1834"/>
        <v>1.5574669954144767E-5</v>
      </c>
      <c r="BB1489" s="13">
        <f t="shared" si="1835"/>
        <v>5.1170446145614411E-6</v>
      </c>
      <c r="BC1489" s="13">
        <f t="shared" si="1836"/>
        <v>1.3449605373085416E-6</v>
      </c>
      <c r="BD1489" s="13">
        <f t="shared" si="1837"/>
        <v>8.7254650396713102E-4</v>
      </c>
      <c r="BE1489" s="13">
        <f t="shared" si="1838"/>
        <v>6.8931173813403432E-4</v>
      </c>
      <c r="BF1489" s="13">
        <f t="shared" si="1839"/>
        <v>2.7227813656294383E-4</v>
      </c>
      <c r="BG1489" s="13">
        <f t="shared" si="1840"/>
        <v>7.1699909294908607E-5</v>
      </c>
      <c r="BH1489" s="13">
        <f t="shared" si="1841"/>
        <v>1.4160732085744463E-5</v>
      </c>
      <c r="BI1489" s="13">
        <f t="shared" si="1842"/>
        <v>2.2373956695476278E-6</v>
      </c>
      <c r="BJ1489" s="14">
        <f t="shared" si="1843"/>
        <v>0.22458031917036878</v>
      </c>
      <c r="BK1489" s="14">
        <f t="shared" si="1844"/>
        <v>0.28550878875755886</v>
      </c>
      <c r="BL1489" s="14">
        <f t="shared" si="1845"/>
        <v>0.44338479104001166</v>
      </c>
      <c r="BM1489" s="14">
        <f t="shared" si="1846"/>
        <v>0.35105234200549218</v>
      </c>
      <c r="BN1489" s="14">
        <f t="shared" si="1847"/>
        <v>0.64849831293299876</v>
      </c>
    </row>
    <row r="1490" spans="1:66" x14ac:dyDescent="0.25">
      <c r="A1490" t="s">
        <v>22</v>
      </c>
      <c r="B1490" t="s">
        <v>266</v>
      </c>
      <c r="C1490" t="s">
        <v>162</v>
      </c>
      <c r="D1490" s="7" t="s">
        <v>511</v>
      </c>
      <c r="E1490" s="10">
        <f>VLOOKUP(A1490,home!$A$2:$E$405,3,FALSE)</f>
        <v>1.6949152542372901</v>
      </c>
      <c r="F1490" s="10">
        <f>VLOOKUP(B1490,home!$B$2:$E$405,3,FALSE)</f>
        <v>0.89</v>
      </c>
      <c r="G1490" s="10">
        <f>VLOOKUP(C1490,away!$B$2:$E$405,4,FALSE)</f>
        <v>1.97</v>
      </c>
      <c r="H1490" s="10">
        <f>VLOOKUP(A1490,away!$A$2:$E$405,3,FALSE)</f>
        <v>1.55932203389831</v>
      </c>
      <c r="I1490" s="10">
        <f>VLOOKUP(C1490,away!$B$2:$E$405,3,FALSE)</f>
        <v>0.59</v>
      </c>
      <c r="J1490" s="10">
        <f>VLOOKUP(B1490,home!$B$2:$E$405,4,FALSE)</f>
        <v>1.6</v>
      </c>
      <c r="K1490" s="12">
        <f t="shared" si="1792"/>
        <v>2.9716949152542407</v>
      </c>
      <c r="L1490" s="12">
        <f t="shared" si="1793"/>
        <v>1.4720000000000049</v>
      </c>
      <c r="M1490" s="13">
        <f t="shared" si="1794"/>
        <v>1.175243394892312E-2</v>
      </c>
      <c r="N1490" s="13">
        <f t="shared" si="1795"/>
        <v>3.4924648207876149E-2</v>
      </c>
      <c r="O1490" s="13">
        <f t="shared" si="1796"/>
        <v>1.7299582772814889E-2</v>
      </c>
      <c r="P1490" s="13">
        <f t="shared" si="1797"/>
        <v>5.1409082161993858E-2</v>
      </c>
      <c r="Q1490" s="13">
        <f t="shared" si="1798"/>
        <v>5.1892699748194354E-2</v>
      </c>
      <c r="R1490" s="13">
        <f t="shared" si="1799"/>
        <v>1.2732492920791802E-2</v>
      </c>
      <c r="S1490" s="13">
        <f t="shared" si="1800"/>
        <v>5.6220135765596153E-2</v>
      </c>
      <c r="T1490" s="13">
        <f t="shared" si="1801"/>
        <v>7.6386054029342329E-2</v>
      </c>
      <c r="U1490" s="13">
        <f t="shared" si="1802"/>
        <v>3.7837084471227612E-2</v>
      </c>
      <c r="V1490" s="13">
        <f t="shared" si="1803"/>
        <v>2.7325078091086866E-2</v>
      </c>
      <c r="W1490" s="13">
        <f t="shared" si="1804"/>
        <v>5.1403090660174726E-2</v>
      </c>
      <c r="X1490" s="13">
        <f t="shared" si="1805"/>
        <v>7.5665349451777442E-2</v>
      </c>
      <c r="Y1490" s="13">
        <f t="shared" si="1806"/>
        <v>5.5689697196508389E-2</v>
      </c>
      <c r="Z1490" s="13">
        <f t="shared" si="1807"/>
        <v>6.2474098598018632E-3</v>
      </c>
      <c r="AA1490" s="13">
        <f t="shared" si="1808"/>
        <v>1.8565396113882405E-2</v>
      </c>
      <c r="AB1490" s="13">
        <f t="shared" si="1809"/>
        <v>2.7585346615652599E-2</v>
      </c>
      <c r="AC1490" s="13">
        <f t="shared" si="1810"/>
        <v>7.4705651972431517E-3</v>
      </c>
      <c r="AD1490" s="13">
        <f t="shared" si="1811"/>
        <v>3.8188575785798498E-2</v>
      </c>
      <c r="AE1490" s="13">
        <f t="shared" si="1812"/>
        <v>5.6213583556695562E-2</v>
      </c>
      <c r="AF1490" s="13">
        <f t="shared" si="1813"/>
        <v>4.1373197497728081E-2</v>
      </c>
      <c r="AG1490" s="13">
        <f t="shared" si="1814"/>
        <v>2.0300448905551972E-2</v>
      </c>
      <c r="AH1490" s="13">
        <f t="shared" si="1815"/>
        <v>2.2990468284070937E-3</v>
      </c>
      <c r="AI1490" s="13">
        <f t="shared" si="1816"/>
        <v>6.8320657699087487E-3</v>
      </c>
      <c r="AJ1490" s="13">
        <f t="shared" si="1817"/>
        <v>1.0151407554560191E-2</v>
      </c>
      <c r="AK1490" s="13">
        <f t="shared" si="1818"/>
        <v>1.005562873752E-2</v>
      </c>
      <c r="AL1490" s="13">
        <f t="shared" si="1819"/>
        <v>1.3071501671593599E-3</v>
      </c>
      <c r="AM1490" s="13">
        <f t="shared" si="1820"/>
        <v>2.2696959296691712E-2</v>
      </c>
      <c r="AN1490" s="13">
        <f t="shared" si="1821"/>
        <v>3.3409924084730307E-2</v>
      </c>
      <c r="AO1490" s="13">
        <f t="shared" si="1822"/>
        <v>2.4589704126361592E-2</v>
      </c>
      <c r="AP1490" s="13">
        <f t="shared" si="1823"/>
        <v>1.2065348158001457E-2</v>
      </c>
      <c r="AQ1490" s="13">
        <f t="shared" si="1824"/>
        <v>4.4400481221445508E-3</v>
      </c>
      <c r="AR1490" s="13">
        <f t="shared" si="1825"/>
        <v>6.768393862830504E-4</v>
      </c>
      <c r="AS1490" s="13">
        <f t="shared" si="1826"/>
        <v>2.0113601626611417E-3</v>
      </c>
      <c r="AT1490" s="13">
        <f t="shared" si="1827"/>
        <v>2.9885743840625291E-3</v>
      </c>
      <c r="AU1490" s="13">
        <f t="shared" si="1828"/>
        <v>2.9603771003258975E-3</v>
      </c>
      <c r="AV1490" s="13">
        <f t="shared" si="1829"/>
        <v>2.1993343940683906E-3</v>
      </c>
      <c r="AW1490" s="13">
        <f t="shared" si="1830"/>
        <v>1.5883090599126744E-4</v>
      </c>
      <c r="AX1490" s="13">
        <f t="shared" si="1831"/>
        <v>1.1241406422285202E-2</v>
      </c>
      <c r="AY1490" s="13">
        <f t="shared" si="1832"/>
        <v>1.6547350253603869E-2</v>
      </c>
      <c r="AZ1490" s="13">
        <f t="shared" si="1833"/>
        <v>1.2178849786652492E-2</v>
      </c>
      <c r="BA1490" s="13">
        <f t="shared" si="1834"/>
        <v>5.9757556286508407E-3</v>
      </c>
      <c r="BB1490" s="13">
        <f t="shared" si="1835"/>
        <v>2.1990780713435167E-3</v>
      </c>
      <c r="BC1490" s="13">
        <f t="shared" si="1836"/>
        <v>6.4740858420353335E-4</v>
      </c>
      <c r="BD1490" s="13">
        <f t="shared" si="1837"/>
        <v>1.6605126276810899E-4</v>
      </c>
      <c r="BE1490" s="13">
        <f t="shared" si="1838"/>
        <v>4.9345369323953526E-4</v>
      </c>
      <c r="BF1490" s="13">
        <f t="shared" si="1839"/>
        <v>7.3319691555667657E-4</v>
      </c>
      <c r="BG1490" s="13">
        <f t="shared" si="1840"/>
        <v>7.2627918194662284E-4</v>
      </c>
      <c r="BH1490" s="13">
        <f t="shared" si="1841"/>
        <v>5.3957003801144714E-4</v>
      </c>
      <c r="BI1490" s="13">
        <f t="shared" si="1842"/>
        <v>3.2068750767643079E-4</v>
      </c>
      <c r="BJ1490" s="14">
        <f t="shared" si="1843"/>
        <v>0.64802917757431666</v>
      </c>
      <c r="BK1490" s="14">
        <f t="shared" si="1844"/>
        <v>0.17203179558560636</v>
      </c>
      <c r="BL1490" s="14">
        <f t="shared" si="1845"/>
        <v>0.15717377581136516</v>
      </c>
      <c r="BM1490" s="14">
        <f t="shared" si="1846"/>
        <v>0.78708269972288325</v>
      </c>
      <c r="BN1490" s="14">
        <f t="shared" si="1847"/>
        <v>0.18001093976059418</v>
      </c>
    </row>
    <row r="1491" spans="1:66" x14ac:dyDescent="0.25">
      <c r="A1491" t="s">
        <v>22</v>
      </c>
      <c r="B1491" t="s">
        <v>259</v>
      </c>
      <c r="C1491" t="s">
        <v>267</v>
      </c>
      <c r="D1491" s="7" t="s">
        <v>511</v>
      </c>
      <c r="E1491" s="10">
        <f>VLOOKUP(A1491,home!$A$2:$E$405,3,FALSE)</f>
        <v>1.6949152542372901</v>
      </c>
      <c r="F1491" s="10">
        <f>VLOOKUP(B1491,home!$B$2:$E$405,3,FALSE)</f>
        <v>0.2</v>
      </c>
      <c r="G1491" s="10">
        <f>VLOOKUP(C1491,away!$B$2:$E$405,4,FALSE)</f>
        <v>1.57</v>
      </c>
      <c r="H1491" s="10">
        <f>VLOOKUP(A1491,away!$A$2:$E$405,3,FALSE)</f>
        <v>1.55932203389831</v>
      </c>
      <c r="I1491" s="10">
        <f>VLOOKUP(C1491,away!$B$2:$E$405,3,FALSE)</f>
        <v>0.39</v>
      </c>
      <c r="J1491" s="10">
        <f>VLOOKUP(B1491,home!$B$2:$E$405,4,FALSE)</f>
        <v>0.21</v>
      </c>
      <c r="K1491" s="12">
        <f t="shared" si="1792"/>
        <v>0.53220338983050919</v>
      </c>
      <c r="L1491" s="12">
        <f t="shared" si="1793"/>
        <v>0.1277084745762716</v>
      </c>
      <c r="M1491" s="13">
        <f t="shared" si="1794"/>
        <v>0.51689688949815005</v>
      </c>
      <c r="N1491" s="13">
        <f t="shared" si="1795"/>
        <v>0.27509427678376158</v>
      </c>
      <c r="O1491" s="13">
        <f t="shared" si="1796"/>
        <v>6.6012113271028378E-2</v>
      </c>
      <c r="P1491" s="13">
        <f t="shared" si="1797"/>
        <v>3.5131870452716846E-2</v>
      </c>
      <c r="Q1491" s="13">
        <f t="shared" si="1798"/>
        <v>7.3203053313645128E-2</v>
      </c>
      <c r="R1491" s="13">
        <f t="shared" si="1799"/>
        <v>4.2151531446995441E-3</v>
      </c>
      <c r="S1491" s="13">
        <f t="shared" si="1800"/>
        <v>5.969509328566467E-4</v>
      </c>
      <c r="T1491" s="13">
        <f t="shared" si="1801"/>
        <v>9.3486502730111068E-3</v>
      </c>
      <c r="U1491" s="13">
        <f t="shared" si="1802"/>
        <v>2.2433187922638285E-3</v>
      </c>
      <c r="V1491" s="13">
        <f t="shared" si="1803"/>
        <v>4.5080993619678891E-6</v>
      </c>
      <c r="W1491" s="13">
        <f t="shared" si="1804"/>
        <v>1.2986304373155143E-2</v>
      </c>
      <c r="X1491" s="13">
        <f t="shared" si="1805"/>
        <v>1.6584611218788087E-3</v>
      </c>
      <c r="Y1491" s="13">
        <f t="shared" si="1806"/>
        <v>1.0589977000959735E-4</v>
      </c>
      <c r="Z1491" s="13">
        <f t="shared" si="1807"/>
        <v>1.7943692607165094E-4</v>
      </c>
      <c r="AA1491" s="13">
        <f t="shared" si="1808"/>
        <v>9.5496940316099109E-5</v>
      </c>
      <c r="AB1491" s="13">
        <f t="shared" si="1809"/>
        <v>2.5411897677334885E-5</v>
      </c>
      <c r="AC1491" s="13">
        <f t="shared" si="1810"/>
        <v>1.9150091390373688E-8</v>
      </c>
      <c r="AD1491" s="13">
        <f t="shared" si="1811"/>
        <v>1.7278388021909829E-3</v>
      </c>
      <c r="AE1491" s="13">
        <f t="shared" si="1812"/>
        <v>2.2065965774150276E-4</v>
      </c>
      <c r="AF1491" s="13">
        <f t="shared" si="1813"/>
        <v>1.4090054145344748E-5</v>
      </c>
      <c r="AG1491" s="13">
        <f t="shared" si="1814"/>
        <v>5.9980644053301647E-7</v>
      </c>
      <c r="AH1491" s="13">
        <f t="shared" si="1815"/>
        <v>5.7289040278164438E-6</v>
      </c>
      <c r="AI1491" s="13">
        <f t="shared" si="1816"/>
        <v>3.0489421436175694E-6</v>
      </c>
      <c r="AJ1491" s="13">
        <f t="shared" si="1817"/>
        <v>8.1132867211518483E-7</v>
      </c>
      <c r="AK1491" s="13">
        <f t="shared" si="1818"/>
        <v>1.4393062318879568E-7</v>
      </c>
      <c r="AL1491" s="13">
        <f t="shared" si="1819"/>
        <v>5.2062880899708359E-11</v>
      </c>
      <c r="AM1491" s="13">
        <f t="shared" si="1820"/>
        <v>1.8391233352134566E-4</v>
      </c>
      <c r="AN1491" s="13">
        <f t="shared" si="1821"/>
        <v>2.3487163569773561E-5</v>
      </c>
      <c r="AO1491" s="13">
        <f t="shared" si="1822"/>
        <v>1.4997549158095795E-6</v>
      </c>
      <c r="AP1491" s="13">
        <f t="shared" si="1823"/>
        <v>6.3843804178768662E-8</v>
      </c>
      <c r="AQ1491" s="13">
        <f t="shared" si="1824"/>
        <v>2.0383487107041862E-9</v>
      </c>
      <c r="AR1491" s="13">
        <f t="shared" si="1825"/>
        <v>1.463259188772594E-7</v>
      </c>
      <c r="AS1491" s="13">
        <f t="shared" si="1826"/>
        <v>7.7875150046541551E-8</v>
      </c>
      <c r="AT1491" s="13">
        <f t="shared" si="1827"/>
        <v>2.0722709419164477E-8</v>
      </c>
      <c r="AU1491" s="13">
        <f t="shared" si="1828"/>
        <v>3.6762320664506517E-9</v>
      </c>
      <c r="AV1491" s="13">
        <f t="shared" si="1829"/>
        <v>4.8912579189216356E-10</v>
      </c>
      <c r="AW1491" s="13">
        <f t="shared" si="1830"/>
        <v>9.8293103858230992E-14</v>
      </c>
      <c r="AX1491" s="13">
        <f t="shared" si="1831"/>
        <v>1.6313127888616544E-5</v>
      </c>
      <c r="AY1491" s="13">
        <f t="shared" si="1832"/>
        <v>2.0833246782228539E-6</v>
      </c>
      <c r="AZ1491" s="13">
        <f t="shared" si="1833"/>
        <v>1.3302910835147125E-7</v>
      </c>
      <c r="BA1491" s="13">
        <f t="shared" si="1834"/>
        <v>5.6629815006026473E-9</v>
      </c>
      <c r="BB1491" s="13">
        <f t="shared" si="1835"/>
        <v>1.8080268224890249E-10</v>
      </c>
      <c r="BC1491" s="13">
        <f t="shared" si="1836"/>
        <v>4.6180069498611402E-12</v>
      </c>
      <c r="BD1491" s="13">
        <f t="shared" si="1837"/>
        <v>3.1145099817976717E-9</v>
      </c>
      <c r="BE1491" s="13">
        <f t="shared" si="1838"/>
        <v>1.6575527699736786E-9</v>
      </c>
      <c r="BF1491" s="13">
        <f t="shared" si="1839"/>
        <v>4.41077601501471E-10</v>
      </c>
      <c r="BG1491" s="13">
        <f t="shared" si="1840"/>
        <v>7.8247664899131106E-11</v>
      </c>
      <c r="BH1491" s="13">
        <f t="shared" si="1841"/>
        <v>1.041091812640983E-11</v>
      </c>
      <c r="BI1491" s="13">
        <f t="shared" si="1842"/>
        <v>1.1081451836246416E-12</v>
      </c>
      <c r="BJ1491" s="14">
        <f t="shared" si="1843"/>
        <v>0.37458733442021686</v>
      </c>
      <c r="BK1491" s="14">
        <f t="shared" si="1844"/>
        <v>0.55263232150991792</v>
      </c>
      <c r="BL1491" s="14">
        <f t="shared" si="1845"/>
        <v>7.2601481543495244E-2</v>
      </c>
      <c r="BM1491" s="14">
        <f t="shared" si="1846"/>
        <v>2.9445134611120336E-2</v>
      </c>
      <c r="BN1491" s="14">
        <f t="shared" si="1847"/>
        <v>0.97055335646400154</v>
      </c>
    </row>
    <row r="1492" spans="1:66" x14ac:dyDescent="0.25">
      <c r="A1492" t="s">
        <v>22</v>
      </c>
      <c r="B1492" t="s">
        <v>167</v>
      </c>
      <c r="C1492" t="s">
        <v>256</v>
      </c>
      <c r="D1492" s="7" t="s">
        <v>511</v>
      </c>
      <c r="E1492" s="10">
        <f>VLOOKUP(A1492,home!$A$2:$E$405,3,FALSE)</f>
        <v>1.6949152542372901</v>
      </c>
      <c r="F1492" s="10">
        <f>VLOOKUP(B1492,home!$B$2:$E$405,3,FALSE)</f>
        <v>0.74</v>
      </c>
      <c r="G1492" s="10">
        <f>VLOOKUP(C1492,away!$B$2:$E$405,4,FALSE)</f>
        <v>0.74</v>
      </c>
      <c r="H1492" s="10">
        <f>VLOOKUP(A1492,away!$A$2:$E$405,3,FALSE)</f>
        <v>1.55932203389831</v>
      </c>
      <c r="I1492" s="10">
        <f>VLOOKUP(C1492,away!$B$2:$E$405,3,FALSE)</f>
        <v>0.89</v>
      </c>
      <c r="J1492" s="10">
        <f>VLOOKUP(B1492,home!$B$2:$E$405,4,FALSE)</f>
        <v>1.1200000000000001</v>
      </c>
      <c r="K1492" s="12">
        <f t="shared" si="1792"/>
        <v>0.92813559322033989</v>
      </c>
      <c r="L1492" s="12">
        <f t="shared" si="1793"/>
        <v>1.5543322033898355</v>
      </c>
      <c r="M1492" s="13">
        <f t="shared" si="1794"/>
        <v>8.3536819133285811E-2</v>
      </c>
      <c r="N1492" s="13">
        <f t="shared" si="1795"/>
        <v>7.7533495182012455E-2</v>
      </c>
      <c r="O1492" s="13">
        <f t="shared" si="1796"/>
        <v>0.12984396814761828</v>
      </c>
      <c r="P1492" s="13">
        <f t="shared" si="1797"/>
        <v>0.12051280840277262</v>
      </c>
      <c r="Q1492" s="13">
        <f t="shared" si="1798"/>
        <v>3.5980798272601748E-2</v>
      </c>
      <c r="R1492" s="13">
        <f t="shared" si="1799"/>
        <v>0.1009103305538836</v>
      </c>
      <c r="S1492" s="13">
        <f t="shared" si="1800"/>
        <v>4.3463879579706384E-2</v>
      </c>
      <c r="T1492" s="13">
        <f t="shared" si="1801"/>
        <v>5.5926113458778258E-2</v>
      </c>
      <c r="U1492" s="13">
        <f t="shared" si="1802"/>
        <v>9.3658469510689332E-2</v>
      </c>
      <c r="V1492" s="13">
        <f t="shared" si="1803"/>
        <v>6.9669268747140443E-3</v>
      </c>
      <c r="W1492" s="13">
        <f t="shared" si="1804"/>
        <v>1.1131686516427536E-2</v>
      </c>
      <c r="X1492" s="13">
        <f t="shared" si="1805"/>
        <v>1.7302338830523734E-2</v>
      </c>
      <c r="Y1492" s="13">
        <f t="shared" si="1806"/>
        <v>1.3446791219122735E-2</v>
      </c>
      <c r="Z1492" s="13">
        <f t="shared" si="1807"/>
        <v>5.2282725478204846E-2</v>
      </c>
      <c r="AA1492" s="13">
        <f t="shared" si="1808"/>
        <v>4.852545842688983E-2</v>
      </c>
      <c r="AB1492" s="13">
        <f t="shared" si="1809"/>
        <v>2.2519102571665166E-2</v>
      </c>
      <c r="AC1492" s="13">
        <f t="shared" si="1810"/>
        <v>6.2816906090005413E-4</v>
      </c>
      <c r="AD1492" s="13">
        <f t="shared" si="1811"/>
        <v>2.5829286171168324E-3</v>
      </c>
      <c r="AE1492" s="13">
        <f t="shared" si="1812"/>
        <v>4.0147291286418661E-3</v>
      </c>
      <c r="AF1492" s="13">
        <f t="shared" si="1813"/>
        <v>3.1201113862676338E-3</v>
      </c>
      <c r="AG1492" s="13">
        <f t="shared" si="1814"/>
        <v>1.6165632019463617E-3</v>
      </c>
      <c r="AH1492" s="13">
        <f t="shared" si="1815"/>
        <v>2.0316180972941009E-2</v>
      </c>
      <c r="AI1492" s="13">
        <f t="shared" si="1816"/>
        <v>1.8856170679292385E-2</v>
      </c>
      <c r="AJ1492" s="13">
        <f t="shared" si="1817"/>
        <v>8.7505415796445083E-3</v>
      </c>
      <c r="AK1492" s="13">
        <f t="shared" si="1818"/>
        <v>2.7072297000075357E-3</v>
      </c>
      <c r="AL1492" s="13">
        <f t="shared" si="1819"/>
        <v>3.6248647466460047E-5</v>
      </c>
      <c r="AM1492" s="13">
        <f t="shared" si="1820"/>
        <v>4.7946159685870475E-4</v>
      </c>
      <c r="AN1492" s="13">
        <f t="shared" si="1821"/>
        <v>7.4524260028619956E-4</v>
      </c>
      <c r="AO1492" s="13">
        <f t="shared" si="1822"/>
        <v>5.7917728648140961E-4</v>
      </c>
      <c r="AP1492" s="13">
        <f t="shared" si="1823"/>
        <v>3.0007796928333176E-4</v>
      </c>
      <c r="AQ1492" s="13">
        <f t="shared" si="1824"/>
        <v>1.1660521279622713E-4</v>
      </c>
      <c r="AR1492" s="13">
        <f t="shared" si="1825"/>
        <v>6.315618867227606E-3</v>
      </c>
      <c r="AS1492" s="13">
        <f t="shared" si="1826"/>
        <v>5.8617506638878646E-3</v>
      </c>
      <c r="AT1492" s="13">
        <f t="shared" si="1827"/>
        <v>2.7202497148686418E-3</v>
      </c>
      <c r="AU1492" s="13">
        <f t="shared" si="1828"/>
        <v>8.4158686093902262E-4</v>
      </c>
      <c r="AV1492" s="13">
        <f t="shared" si="1829"/>
        <v>1.9527668010602082E-4</v>
      </c>
      <c r="AW1492" s="13">
        <f t="shared" si="1830"/>
        <v>1.4525951125864817E-6</v>
      </c>
      <c r="AX1492" s="13">
        <f t="shared" si="1831"/>
        <v>7.4167562271137537E-5</v>
      </c>
      <c r="AY1492" s="13">
        <f t="shared" si="1832"/>
        <v>1.1528103048495004E-4</v>
      </c>
      <c r="AZ1492" s="13">
        <f t="shared" si="1833"/>
        <v>8.9592509061361606E-5</v>
      </c>
      <c r="BA1492" s="13">
        <f t="shared" si="1834"/>
        <v>4.6418840672189998E-5</v>
      </c>
      <c r="BB1492" s="13">
        <f t="shared" si="1835"/>
        <v>1.8037574725201698E-5</v>
      </c>
      <c r="BC1492" s="13">
        <f t="shared" si="1836"/>
        <v>5.6072766532863094E-6</v>
      </c>
      <c r="BD1492" s="13">
        <f t="shared" si="1837"/>
        <v>1.6360949649447166E-3</v>
      </c>
      <c r="BE1492" s="13">
        <f t="shared" si="1838"/>
        <v>1.5185179708537757E-3</v>
      </c>
      <c r="BF1492" s="13">
        <f t="shared" si="1839"/>
        <v>7.046952888470579E-4</v>
      </c>
      <c r="BG1492" s="13">
        <f t="shared" si="1840"/>
        <v>2.18017593317881E-4</v>
      </c>
      <c r="BH1492" s="13">
        <f t="shared" si="1841"/>
        <v>5.0587472076640564E-5</v>
      </c>
      <c r="BI1492" s="13">
        <f t="shared" si="1842"/>
        <v>9.3904066810740365E-6</v>
      </c>
      <c r="BJ1492" s="14">
        <f t="shared" si="1843"/>
        <v>0.22522522527301314</v>
      </c>
      <c r="BK1492" s="14">
        <f t="shared" si="1844"/>
        <v>0.2552601327293304</v>
      </c>
      <c r="BL1492" s="14">
        <f t="shared" si="1845"/>
        <v>0.46615923862638192</v>
      </c>
      <c r="BM1492" s="14">
        <f t="shared" si="1846"/>
        <v>0.45049527397938338</v>
      </c>
      <c r="BN1492" s="14">
        <f t="shared" si="1847"/>
        <v>0.54831821969217454</v>
      </c>
    </row>
    <row r="1493" spans="1:66" x14ac:dyDescent="0.25">
      <c r="A1493" t="s">
        <v>22</v>
      </c>
      <c r="B1493" t="s">
        <v>23</v>
      </c>
      <c r="C1493" t="s">
        <v>24</v>
      </c>
      <c r="D1493" s="7" t="s">
        <v>511</v>
      </c>
      <c r="E1493" s="10">
        <f>VLOOKUP(A1493,home!$A$2:$E$405,3,FALSE)</f>
        <v>1.6949152542372901</v>
      </c>
      <c r="F1493" s="10">
        <f>VLOOKUP(B1493,home!$B$2:$E$405,3,FALSE)</f>
        <v>2.16</v>
      </c>
      <c r="G1493" s="10">
        <f>VLOOKUP(C1493,away!$B$2:$E$405,4,FALSE)</f>
        <v>1.18</v>
      </c>
      <c r="H1493" s="10">
        <f>VLOOKUP(A1493,away!$A$2:$E$405,3,FALSE)</f>
        <v>1.55932203389831</v>
      </c>
      <c r="I1493" s="10">
        <f>VLOOKUP(C1493,away!$B$2:$E$405,3,FALSE)</f>
        <v>1.57</v>
      </c>
      <c r="J1493" s="10">
        <f>VLOOKUP(B1493,home!$B$2:$E$405,4,FALSE)</f>
        <v>1.07</v>
      </c>
      <c r="K1493" s="12">
        <f t="shared" si="1792"/>
        <v>4.3200000000000047</v>
      </c>
      <c r="L1493" s="12">
        <f t="shared" si="1793"/>
        <v>2.619505084745771</v>
      </c>
      <c r="M1493" s="13">
        <f t="shared" si="1794"/>
        <v>9.6874892715931879E-4</v>
      </c>
      <c r="N1493" s="13">
        <f t="shared" si="1795"/>
        <v>4.1849953653282619E-3</v>
      </c>
      <c r="O1493" s="13">
        <f t="shared" si="1796"/>
        <v>2.5376427405358459E-3</v>
      </c>
      <c r="P1493" s="13">
        <f t="shared" si="1797"/>
        <v>1.0962616639114867E-2</v>
      </c>
      <c r="Q1493" s="13">
        <f t="shared" si="1798"/>
        <v>9.0395899891090575E-3</v>
      </c>
      <c r="R1493" s="13">
        <f t="shared" si="1799"/>
        <v>3.3236840310509217E-3</v>
      </c>
      <c r="S1493" s="13">
        <f t="shared" si="1800"/>
        <v>3.1013960430542435E-2</v>
      </c>
      <c r="T1493" s="13">
        <f t="shared" si="1801"/>
        <v>2.3679251940488141E-2</v>
      </c>
      <c r="U1493" s="13">
        <f t="shared" si="1802"/>
        <v>1.4358315014139998E-2</v>
      </c>
      <c r="V1493" s="13">
        <f t="shared" si="1803"/>
        <v>3.8995788982036865E-2</v>
      </c>
      <c r="W1493" s="13">
        <f t="shared" si="1804"/>
        <v>1.3017009584317056E-2</v>
      </c>
      <c r="X1493" s="13">
        <f t="shared" si="1805"/>
        <v>3.4098122794302965E-2</v>
      </c>
      <c r="Y1493" s="13">
        <f t="shared" si="1806"/>
        <v>4.4660103019981155E-2</v>
      </c>
      <c r="Z1493" s="13">
        <f t="shared" si="1807"/>
        <v>2.9021357398087365E-3</v>
      </c>
      <c r="AA1493" s="13">
        <f t="shared" si="1808"/>
        <v>1.2537226395973756E-2</v>
      </c>
      <c r="AB1493" s="13">
        <f t="shared" si="1809"/>
        <v>2.7080409015303349E-2</v>
      </c>
      <c r="AC1493" s="13">
        <f t="shared" si="1810"/>
        <v>2.7580410230972074E-2</v>
      </c>
      <c r="AD1493" s="13">
        <f t="shared" si="1811"/>
        <v>1.4058370351062437E-2</v>
      </c>
      <c r="AE1493" s="13">
        <f t="shared" si="1812"/>
        <v>3.6825972617847237E-2</v>
      </c>
      <c r="AF1493" s="13">
        <f t="shared" si="1813"/>
        <v>4.8232911261579699E-2</v>
      </c>
      <c r="AG1493" s="13">
        <f t="shared" si="1814"/>
        <v>4.2115452100599859E-2</v>
      </c>
      <c r="AH1493" s="13">
        <f t="shared" si="1815"/>
        <v>1.9005398317628538E-3</v>
      </c>
      <c r="AI1493" s="13">
        <f t="shared" si="1816"/>
        <v>8.2103320732155385E-3</v>
      </c>
      <c r="AJ1493" s="13">
        <f t="shared" si="1817"/>
        <v>1.7734317278145586E-2</v>
      </c>
      <c r="AK1493" s="13">
        <f t="shared" si="1818"/>
        <v>2.553741688052967E-2</v>
      </c>
      <c r="AL1493" s="13">
        <f t="shared" si="1819"/>
        <v>1.24842858922493E-2</v>
      </c>
      <c r="AM1493" s="13">
        <f t="shared" si="1820"/>
        <v>1.2146431983317956E-2</v>
      </c>
      <c r="AN1493" s="13">
        <f t="shared" si="1821"/>
        <v>3.1817640341820046E-2</v>
      </c>
      <c r="AO1493" s="13">
        <f t="shared" si="1822"/>
        <v>4.1673235330004901E-2</v>
      </c>
      <c r="AP1493" s="13">
        <f t="shared" si="1823"/>
        <v>3.6387750614918314E-2</v>
      </c>
      <c r="AQ1493" s="13">
        <f t="shared" si="1824"/>
        <v>2.3829474439559895E-2</v>
      </c>
      <c r="AR1493" s="13">
        <f t="shared" si="1825"/>
        <v>9.9569475061293323E-4</v>
      </c>
      <c r="AS1493" s="13">
        <f t="shared" si="1826"/>
        <v>4.3014013226478761E-3</v>
      </c>
      <c r="AT1493" s="13">
        <f t="shared" si="1827"/>
        <v>9.2910268569194234E-3</v>
      </c>
      <c r="AU1493" s="13">
        <f t="shared" si="1828"/>
        <v>1.3379078673963986E-2</v>
      </c>
      <c r="AV1493" s="13">
        <f t="shared" si="1829"/>
        <v>1.444940496788112E-2</v>
      </c>
      <c r="AW1493" s="13">
        <f t="shared" si="1830"/>
        <v>3.9243180449000346E-3</v>
      </c>
      <c r="AX1493" s="13">
        <f t="shared" si="1831"/>
        <v>8.7454310279889355E-3</v>
      </c>
      <c r="AY1493" s="13">
        <f t="shared" si="1832"/>
        <v>2.2908701046110452E-2</v>
      </c>
      <c r="AZ1493" s="13">
        <f t="shared" si="1833"/>
        <v>3.0004729437603555E-2</v>
      </c>
      <c r="BA1493" s="13">
        <f t="shared" si="1834"/>
        <v>2.6199180442741207E-2</v>
      </c>
      <c r="BB1493" s="13">
        <f t="shared" si="1835"/>
        <v>1.7157221596483137E-2</v>
      </c>
      <c r="BC1493" s="13">
        <f t="shared" si="1836"/>
        <v>8.9886858424195037E-3</v>
      </c>
      <c r="BD1493" s="13">
        <f t="shared" si="1837"/>
        <v>4.3470457701420834E-4</v>
      </c>
      <c r="BE1493" s="13">
        <f t="shared" si="1838"/>
        <v>1.8779237727013821E-3</v>
      </c>
      <c r="BF1493" s="13">
        <f t="shared" si="1839"/>
        <v>4.0563153490349906E-3</v>
      </c>
      <c r="BG1493" s="13">
        <f t="shared" si="1840"/>
        <v>5.8410941026103931E-3</v>
      </c>
      <c r="BH1493" s="13">
        <f t="shared" si="1841"/>
        <v>6.3083816308192311E-3</v>
      </c>
      <c r="BI1493" s="13">
        <f t="shared" si="1842"/>
        <v>5.4504417290278211E-3</v>
      </c>
      <c r="BJ1493" s="14">
        <f t="shared" si="1843"/>
        <v>0.52977026112758374</v>
      </c>
      <c r="BK1493" s="14">
        <f t="shared" si="1844"/>
        <v>0.14491451214818529</v>
      </c>
      <c r="BL1493" s="14">
        <f t="shared" si="1845"/>
        <v>0.17960535099389088</v>
      </c>
      <c r="BM1493" s="14">
        <f t="shared" si="1846"/>
        <v>0.80719059931595993</v>
      </c>
      <c r="BN1493" s="14">
        <f t="shared" si="1847"/>
        <v>3.1017277692298274E-2</v>
      </c>
    </row>
    <row r="1494" spans="1:66" x14ac:dyDescent="0.25">
      <c r="A1494" t="s">
        <v>22</v>
      </c>
      <c r="B1494" t="s">
        <v>255</v>
      </c>
      <c r="C1494" t="s">
        <v>290</v>
      </c>
      <c r="D1494" s="7" t="s">
        <v>511</v>
      </c>
      <c r="E1494" s="10">
        <f>VLOOKUP(A1494,home!$A$2:$E$405,3,FALSE)</f>
        <v>1.6949152542372901</v>
      </c>
      <c r="F1494" s="10">
        <f>VLOOKUP(B1494,home!$B$2:$E$405,3,FALSE)</f>
        <v>1.18</v>
      </c>
      <c r="G1494" s="10">
        <f>VLOOKUP(C1494,away!$B$2:$E$405,4,FALSE)</f>
        <v>1.57</v>
      </c>
      <c r="H1494" s="10">
        <f>VLOOKUP(A1494,away!$A$2:$E$405,3,FALSE)</f>
        <v>1.55932203389831</v>
      </c>
      <c r="I1494" s="10">
        <f>VLOOKUP(C1494,away!$B$2:$E$405,3,FALSE)</f>
        <v>0.59</v>
      </c>
      <c r="J1494" s="10">
        <f>VLOOKUP(B1494,home!$B$2:$E$405,4,FALSE)</f>
        <v>0.21</v>
      </c>
      <c r="K1494" s="12">
        <f t="shared" si="1792"/>
        <v>3.1400000000000037</v>
      </c>
      <c r="L1494" s="12">
        <f t="shared" si="1793"/>
        <v>0.19320000000000062</v>
      </c>
      <c r="M1494" s="13">
        <f t="shared" si="1794"/>
        <v>3.5678750196814803E-2</v>
      </c>
      <c r="N1494" s="13">
        <f t="shared" si="1795"/>
        <v>0.1120312756179986</v>
      </c>
      <c r="O1494" s="13">
        <f t="shared" si="1796"/>
        <v>6.8931345380246417E-3</v>
      </c>
      <c r="P1494" s="13">
        <f t="shared" si="1797"/>
        <v>2.1644442449397398E-2</v>
      </c>
      <c r="Q1494" s="13">
        <f t="shared" si="1798"/>
        <v>0.17588910272025801</v>
      </c>
      <c r="R1494" s="13">
        <f t="shared" si="1799"/>
        <v>6.658767963731826E-4</v>
      </c>
      <c r="S1494" s="13">
        <f t="shared" si="1800"/>
        <v>3.2826394307605236E-3</v>
      </c>
      <c r="T1494" s="13">
        <f t="shared" si="1801"/>
        <v>3.3981774645553957E-2</v>
      </c>
      <c r="U1494" s="13">
        <f t="shared" si="1802"/>
        <v>2.0908531406117958E-3</v>
      </c>
      <c r="V1494" s="13">
        <f t="shared" si="1803"/>
        <v>2.2126740504355768E-4</v>
      </c>
      <c r="W1494" s="13">
        <f t="shared" si="1804"/>
        <v>0.18409726084720363</v>
      </c>
      <c r="X1494" s="13">
        <f t="shared" si="1805"/>
        <v>3.5567590795679858E-2</v>
      </c>
      <c r="Y1494" s="13">
        <f t="shared" si="1806"/>
        <v>3.4358292708626856E-3</v>
      </c>
      <c r="Z1494" s="13">
        <f t="shared" si="1807"/>
        <v>4.2882465686433101E-5</v>
      </c>
      <c r="AA1494" s="13">
        <f t="shared" si="1808"/>
        <v>1.3465094225540008E-4</v>
      </c>
      <c r="AB1494" s="13">
        <f t="shared" si="1809"/>
        <v>2.1140197934097841E-4</v>
      </c>
      <c r="AC1494" s="13">
        <f t="shared" si="1810"/>
        <v>8.3894642959290491E-6</v>
      </c>
      <c r="AD1494" s="13">
        <f t="shared" si="1811"/>
        <v>0.14451634976505504</v>
      </c>
      <c r="AE1494" s="13">
        <f t="shared" si="1812"/>
        <v>2.7920558774608722E-2</v>
      </c>
      <c r="AF1494" s="13">
        <f t="shared" si="1813"/>
        <v>2.6971259776272117E-3</v>
      </c>
      <c r="AG1494" s="13">
        <f t="shared" si="1814"/>
        <v>1.7369491295919301E-4</v>
      </c>
      <c r="AH1494" s="13">
        <f t="shared" si="1815"/>
        <v>2.0712230926547256E-6</v>
      </c>
      <c r="AI1494" s="13">
        <f t="shared" si="1816"/>
        <v>6.5036405109358457E-6</v>
      </c>
      <c r="AJ1494" s="13">
        <f t="shared" si="1817"/>
        <v>1.021071560216929E-5</v>
      </c>
      <c r="AK1494" s="13">
        <f t="shared" si="1818"/>
        <v>1.0687215663603871E-5</v>
      </c>
      <c r="AL1494" s="13">
        <f t="shared" si="1819"/>
        <v>2.0357806944787143E-7</v>
      </c>
      <c r="AM1494" s="13">
        <f t="shared" si="1820"/>
        <v>9.0756267652454675E-2</v>
      </c>
      <c r="AN1494" s="13">
        <f t="shared" si="1821"/>
        <v>1.7534110910454301E-2</v>
      </c>
      <c r="AO1494" s="13">
        <f t="shared" si="1822"/>
        <v>1.6937951139498911E-3</v>
      </c>
      <c r="AP1494" s="13">
        <f t="shared" si="1823"/>
        <v>1.0908040533837335E-4</v>
      </c>
      <c r="AQ1494" s="13">
        <f t="shared" si="1824"/>
        <v>5.2685835778434499E-6</v>
      </c>
      <c r="AR1494" s="13">
        <f t="shared" si="1825"/>
        <v>8.0032060300178806E-8</v>
      </c>
      <c r="AS1494" s="13">
        <f t="shared" si="1826"/>
        <v>2.5130066934256175E-7</v>
      </c>
      <c r="AT1494" s="13">
        <f t="shared" si="1827"/>
        <v>3.9454205086782243E-7</v>
      </c>
      <c r="AU1494" s="13">
        <f t="shared" si="1828"/>
        <v>4.1295401324165464E-7</v>
      </c>
      <c r="AV1494" s="13">
        <f t="shared" si="1829"/>
        <v>3.241689003946993E-7</v>
      </c>
      <c r="AW1494" s="13">
        <f t="shared" si="1830"/>
        <v>3.4305619076225789E-9</v>
      </c>
      <c r="AX1494" s="13">
        <f t="shared" si="1831"/>
        <v>4.7495780071451311E-2</v>
      </c>
      <c r="AY1494" s="13">
        <f t="shared" si="1832"/>
        <v>9.1761847098044223E-3</v>
      </c>
      <c r="AZ1494" s="13">
        <f t="shared" si="1833"/>
        <v>8.864194429671102E-4</v>
      </c>
      <c r="BA1494" s="13">
        <f t="shared" si="1834"/>
        <v>5.7085412127082081E-5</v>
      </c>
      <c r="BB1494" s="13">
        <f t="shared" si="1835"/>
        <v>2.7572254057380738E-6</v>
      </c>
      <c r="BC1494" s="13">
        <f t="shared" si="1836"/>
        <v>1.0653918967771945E-7</v>
      </c>
      <c r="BD1494" s="13">
        <f t="shared" si="1837"/>
        <v>2.5770323416657674E-9</v>
      </c>
      <c r="BE1494" s="13">
        <f t="shared" si="1838"/>
        <v>8.0918815528305195E-9</v>
      </c>
      <c r="BF1494" s="13">
        <f t="shared" si="1839"/>
        <v>1.270425403794393E-8</v>
      </c>
      <c r="BG1494" s="13">
        <f t="shared" si="1840"/>
        <v>1.3297119226381331E-8</v>
      </c>
      <c r="BH1494" s="13">
        <f t="shared" si="1841"/>
        <v>1.0438238592709358E-8</v>
      </c>
      <c r="BI1494" s="13">
        <f t="shared" si="1842"/>
        <v>6.5552138362214848E-9</v>
      </c>
      <c r="BJ1494" s="14">
        <f t="shared" si="1843"/>
        <v>0.88802741939452734</v>
      </c>
      <c r="BK1494" s="14">
        <f t="shared" si="1844"/>
        <v>7.0011877234186087E-2</v>
      </c>
      <c r="BL1494" s="14">
        <f t="shared" si="1845"/>
        <v>1.0026906852909098E-2</v>
      </c>
      <c r="BM1494" s="14">
        <f t="shared" si="1846"/>
        <v>0.60613032234919995</v>
      </c>
      <c r="BN1494" s="14">
        <f t="shared" si="1847"/>
        <v>0.35280258231886663</v>
      </c>
    </row>
    <row r="1495" spans="1:66" x14ac:dyDescent="0.25">
      <c r="A1495" t="s">
        <v>25</v>
      </c>
      <c r="B1495" t="s">
        <v>476</v>
      </c>
      <c r="C1495" t="s">
        <v>478</v>
      </c>
      <c r="D1495" s="7" t="s">
        <v>511</v>
      </c>
      <c r="E1495" s="10">
        <f>VLOOKUP(A1495,home!$A$2:$E$405,3,FALSE)</f>
        <v>1.45</v>
      </c>
      <c r="F1495" s="10">
        <f>VLOOKUP(B1495,home!$B$2:$E$405,3,FALSE)</f>
        <v>0.92</v>
      </c>
      <c r="G1495" s="10">
        <f>VLOOKUP(C1495,away!$B$2:$E$405,4,FALSE)</f>
        <v>1.72</v>
      </c>
      <c r="H1495" s="10">
        <f>VLOOKUP(A1495,away!$A$2:$E$405,3,FALSE)</f>
        <v>1.31666666666667</v>
      </c>
      <c r="I1495" s="10">
        <f>VLOOKUP(C1495,away!$B$2:$E$405,3,FALSE)</f>
        <v>1.03</v>
      </c>
      <c r="J1495" s="10">
        <f>VLOOKUP(B1495,home!$B$2:$E$405,4,FALSE)</f>
        <v>1.27</v>
      </c>
      <c r="K1495" s="12">
        <f t="shared" si="1792"/>
        <v>2.2944800000000001</v>
      </c>
      <c r="L1495" s="12">
        <f t="shared" si="1793"/>
        <v>1.722331666666671</v>
      </c>
      <c r="M1495" s="13">
        <f t="shared" si="1794"/>
        <v>1.8010296323265812E-2</v>
      </c>
      <c r="N1495" s="13">
        <f t="shared" si="1795"/>
        <v>4.1324264707806944E-2</v>
      </c>
      <c r="O1495" s="13">
        <f t="shared" si="1796"/>
        <v>3.1019703683611025E-2</v>
      </c>
      <c r="P1495" s="13">
        <f t="shared" si="1797"/>
        <v>7.117408970797183E-2</v>
      </c>
      <c r="Q1495" s="13">
        <f t="shared" si="1798"/>
        <v>4.740884944338445E-2</v>
      </c>
      <c r="R1495" s="13">
        <f t="shared" si="1799"/>
        <v>2.6713108972450033E-2</v>
      </c>
      <c r="S1495" s="13">
        <f t="shared" si="1800"/>
        <v>7.0317430580173951E-2</v>
      </c>
      <c r="T1495" s="13">
        <f t="shared" si="1801"/>
        <v>8.1653762676573621E-2</v>
      </c>
      <c r="U1495" s="13">
        <f t="shared" si="1802"/>
        <v>6.1292694275107154E-2</v>
      </c>
      <c r="V1495" s="13">
        <f t="shared" si="1803"/>
        <v>3.0876036575701395E-2</v>
      </c>
      <c r="W1495" s="13">
        <f t="shared" si="1804"/>
        <v>3.6259552290285581E-2</v>
      </c>
      <c r="X1495" s="13">
        <f t="shared" si="1805"/>
        <v>6.2450975128714871E-2</v>
      </c>
      <c r="Y1495" s="13">
        <f t="shared" si="1806"/>
        <v>5.3780646039199166E-2</v>
      </c>
      <c r="Z1495" s="13">
        <f t="shared" si="1807"/>
        <v>1.5336277832789421E-2</v>
      </c>
      <c r="AA1495" s="13">
        <f t="shared" si="1808"/>
        <v>3.518878276177867E-2</v>
      </c>
      <c r="AB1495" s="13">
        <f t="shared" si="1809"/>
        <v>4.0369979135622971E-2</v>
      </c>
      <c r="AC1495" s="13">
        <f t="shared" si="1810"/>
        <v>7.6261023056667853E-3</v>
      </c>
      <c r="AD1495" s="13">
        <f t="shared" si="1811"/>
        <v>2.079920438475362E-2</v>
      </c>
      <c r="AE1495" s="13">
        <f t="shared" si="1812"/>
        <v>3.5823128353333435E-2</v>
      </c>
      <c r="AF1495" s="13">
        <f t="shared" si="1813"/>
        <v>3.0849654181005434E-2</v>
      </c>
      <c r="AG1495" s="13">
        <f t="shared" si="1814"/>
        <v>1.7711112100553841E-2</v>
      </c>
      <c r="AH1495" s="13">
        <f t="shared" si="1815"/>
        <v>6.6035392400528321E-3</v>
      </c>
      <c r="AI1495" s="13">
        <f t="shared" si="1816"/>
        <v>1.5151688715516422E-2</v>
      </c>
      <c r="AJ1495" s="13">
        <f t="shared" si="1817"/>
        <v>1.7382623361989064E-2</v>
      </c>
      <c r="AK1495" s="13">
        <f t="shared" si="1818"/>
        <v>1.329469388387222E-2</v>
      </c>
      <c r="AL1495" s="13">
        <f t="shared" si="1819"/>
        <v>1.2054901926839064E-3</v>
      </c>
      <c r="AM1495" s="13">
        <f t="shared" si="1820"/>
        <v>9.5446716953458983E-3</v>
      </c>
      <c r="AN1495" s="13">
        <f t="shared" si="1821"/>
        <v>1.6439090308831301E-2</v>
      </c>
      <c r="AO1495" s="13">
        <f t="shared" si="1822"/>
        <v>1.4156782905046671E-2</v>
      </c>
      <c r="AP1495" s="13">
        <f t="shared" si="1823"/>
        <v>8.1275584984957551E-3</v>
      </c>
      <c r="AQ1495" s="13">
        <f t="shared" si="1824"/>
        <v>3.4995878436612652E-3</v>
      </c>
      <c r="AR1495" s="13">
        <f t="shared" si="1825"/>
        <v>2.2746969490437924E-3</v>
      </c>
      <c r="AS1495" s="13">
        <f t="shared" si="1826"/>
        <v>5.2192466556420011E-3</v>
      </c>
      <c r="AT1495" s="13">
        <f t="shared" si="1827"/>
        <v>5.9877285332187299E-3</v>
      </c>
      <c r="AU1495" s="13">
        <f t="shared" si="1828"/>
        <v>4.5795744549665699E-3</v>
      </c>
      <c r="AV1495" s="13">
        <f t="shared" si="1829"/>
        <v>2.6269354988579245E-3</v>
      </c>
      <c r="AW1495" s="13">
        <f t="shared" si="1830"/>
        <v>1.3233119787603567E-4</v>
      </c>
      <c r="AX1495" s="13">
        <f t="shared" si="1831"/>
        <v>3.6500097185895412E-3</v>
      </c>
      <c r="AY1495" s="13">
        <f t="shared" si="1832"/>
        <v>6.2865273219678717E-3</v>
      </c>
      <c r="AZ1495" s="13">
        <f t="shared" si="1833"/>
        <v>5.4137425399952456E-3</v>
      </c>
      <c r="BA1495" s="13">
        <f t="shared" si="1834"/>
        <v>3.1080867372714222E-3</v>
      </c>
      <c r="BB1495" s="13">
        <f t="shared" si="1835"/>
        <v>1.3382890525873163E-3</v>
      </c>
      <c r="BC1495" s="13">
        <f t="shared" si="1836"/>
        <v>4.6099552288489474E-4</v>
      </c>
      <c r="BD1495" s="13">
        <f t="shared" si="1837"/>
        <v>6.5296376456803096E-4</v>
      </c>
      <c r="BE1495" s="13">
        <f t="shared" si="1838"/>
        <v>1.4982122985260557E-3</v>
      </c>
      <c r="BF1495" s="13">
        <f t="shared" si="1839"/>
        <v>1.7188090773610325E-3</v>
      </c>
      <c r="BG1495" s="13">
        <f t="shared" si="1840"/>
        <v>1.3145910172744472E-3</v>
      </c>
      <c r="BH1495" s="13">
        <f t="shared" si="1841"/>
        <v>7.5407569932896864E-4</v>
      </c>
      <c r="BI1495" s="13">
        <f t="shared" si="1842"/>
        <v>3.4604232211926639E-4</v>
      </c>
      <c r="BJ1495" s="14">
        <f t="shared" si="1843"/>
        <v>0.50008649145028827</v>
      </c>
      <c r="BK1495" s="14">
        <f t="shared" si="1844"/>
        <v>0.20549597300743158</v>
      </c>
      <c r="BL1495" s="14">
        <f t="shared" si="1845"/>
        <v>0.2739896903009072</v>
      </c>
      <c r="BM1495" s="14">
        <f t="shared" si="1846"/>
        <v>0.75310392362883438</v>
      </c>
      <c r="BN1495" s="14">
        <f t="shared" si="1847"/>
        <v>0.23565031283849008</v>
      </c>
    </row>
    <row r="1496" spans="1:66" x14ac:dyDescent="0.25">
      <c r="A1496" t="s">
        <v>25</v>
      </c>
      <c r="B1496" t="s">
        <v>260</v>
      </c>
      <c r="C1496" t="s">
        <v>172</v>
      </c>
      <c r="D1496" s="7" t="s">
        <v>511</v>
      </c>
      <c r="E1496" s="10">
        <f>VLOOKUP(A1496,home!$A$2:$E$405,3,FALSE)</f>
        <v>1.45</v>
      </c>
      <c r="F1496" s="10">
        <f>VLOOKUP(B1496,home!$B$2:$E$405,3,FALSE)</f>
        <v>0.69</v>
      </c>
      <c r="G1496" s="10">
        <f>VLOOKUP(C1496,away!$B$2:$E$405,4,FALSE)</f>
        <v>0.69</v>
      </c>
      <c r="H1496" s="10">
        <f>VLOOKUP(A1496,away!$A$2:$E$405,3,FALSE)</f>
        <v>1.31666666666667</v>
      </c>
      <c r="I1496" s="10">
        <f>VLOOKUP(C1496,away!$B$2:$E$405,3,FALSE)</f>
        <v>1.84</v>
      </c>
      <c r="J1496" s="10">
        <f>VLOOKUP(B1496,home!$B$2:$E$405,4,FALSE)</f>
        <v>0.76</v>
      </c>
      <c r="K1496" s="12">
        <f t="shared" si="1792"/>
        <v>0.69034499999999988</v>
      </c>
      <c r="L1496" s="12">
        <f t="shared" si="1793"/>
        <v>1.8412266666666715</v>
      </c>
      <c r="M1496" s="13">
        <f t="shared" si="1794"/>
        <v>7.953392119180408E-2</v>
      </c>
      <c r="N1496" s="13">
        <f t="shared" si="1795"/>
        <v>5.4905844825155974E-2</v>
      </c>
      <c r="O1496" s="13">
        <f t="shared" si="1796"/>
        <v>0.14643997660291516</v>
      </c>
      <c r="P1496" s="13">
        <f t="shared" si="1797"/>
        <v>0.10109410564793944</v>
      </c>
      <c r="Q1496" s="13">
        <f t="shared" si="1798"/>
        <v>1.8951987722911144E-2</v>
      </c>
      <c r="R1496" s="13">
        <f t="shared" si="1799"/>
        <v>0.13481459499366547</v>
      </c>
      <c r="S1496" s="13">
        <f t="shared" si="1800"/>
        <v>3.2124714975733867E-2</v>
      </c>
      <c r="T1496" s="13">
        <f t="shared" si="1801"/>
        <v>3.4894905181763365E-2</v>
      </c>
      <c r="U1496" s="13">
        <f t="shared" si="1802"/>
        <v>9.3068581580901963E-2</v>
      </c>
      <c r="V1496" s="13">
        <f t="shared" si="1803"/>
        <v>4.5370149840214744E-3</v>
      </c>
      <c r="W1496" s="13">
        <f t="shared" si="1804"/>
        <v>4.3611366548576974E-3</v>
      </c>
      <c r="X1496" s="13">
        <f t="shared" si="1805"/>
        <v>8.0298411059014762E-3</v>
      </c>
      <c r="Y1496" s="13">
        <f t="shared" si="1806"/>
        <v>7.3923787866409995E-3</v>
      </c>
      <c r="Z1496" s="13">
        <f t="shared" si="1807"/>
        <v>8.2741409119401338E-2</v>
      </c>
      <c r="AA1496" s="13">
        <f t="shared" si="1808"/>
        <v>5.7120118078533108E-2</v>
      </c>
      <c r="AB1496" s="13">
        <f t="shared" si="1809"/>
        <v>1.9716293957462463E-2</v>
      </c>
      <c r="AC1496" s="13">
        <f t="shared" si="1810"/>
        <v>3.6043227314829678E-4</v>
      </c>
      <c r="AD1496" s="13">
        <f t="shared" si="1811"/>
        <v>7.5267222099943405E-4</v>
      </c>
      <c r="AE1496" s="13">
        <f t="shared" si="1812"/>
        <v>1.385840164563388E-3</v>
      </c>
      <c r="AF1496" s="13">
        <f t="shared" si="1813"/>
        <v>1.2758229333659197E-3</v>
      </c>
      <c r="AG1496" s="13">
        <f t="shared" si="1814"/>
        <v>7.830264022860758E-4</v>
      </c>
      <c r="AH1496" s="13">
        <f t="shared" si="1815"/>
        <v>3.8086422227054662E-2</v>
      </c>
      <c r="AI1496" s="13">
        <f t="shared" si="1816"/>
        <v>2.6292771152336043E-2</v>
      </c>
      <c r="AJ1496" s="13">
        <f t="shared" si="1817"/>
        <v>9.0755415505797098E-3</v>
      </c>
      <c r="AK1496" s="13">
        <f t="shared" si="1818"/>
        <v>2.0884182439116499E-3</v>
      </c>
      <c r="AL1496" s="13">
        <f t="shared" si="1819"/>
        <v>1.8325553552280157E-5</v>
      </c>
      <c r="AM1496" s="13">
        <f t="shared" si="1820"/>
        <v>1.0392070088117086E-4</v>
      </c>
      <c r="AN1496" s="13">
        <f t="shared" si="1821"/>
        <v>1.9134156568110242E-4</v>
      </c>
      <c r="AO1496" s="13">
        <f t="shared" si="1822"/>
        <v>1.7615159658689917E-4</v>
      </c>
      <c r="AP1496" s="13">
        <f t="shared" si="1823"/>
        <v>1.0811167233723621E-4</v>
      </c>
      <c r="AQ1496" s="13">
        <f t="shared" si="1824"/>
        <v>4.9764523521312191E-5</v>
      </c>
      <c r="AR1496" s="13">
        <f t="shared" si="1825"/>
        <v>1.4025147248475849E-2</v>
      </c>
      <c r="AS1496" s="13">
        <f t="shared" si="1826"/>
        <v>9.682190277249059E-3</v>
      </c>
      <c r="AT1496" s="13">
        <f t="shared" si="1827"/>
        <v>3.342025823473749E-3</v>
      </c>
      <c r="AU1496" s="13">
        <f t="shared" si="1828"/>
        <v>7.6905027236866177E-4</v>
      </c>
      <c r="AV1496" s="13">
        <f t="shared" si="1829"/>
        <v>1.327275025695859E-4</v>
      </c>
      <c r="AW1496" s="13">
        <f t="shared" si="1830"/>
        <v>6.4703539875752336E-7</v>
      </c>
      <c r="AX1496" s="13">
        <f t="shared" si="1831"/>
        <v>1.1956856041635312E-5</v>
      </c>
      <c r="AY1496" s="13">
        <f t="shared" si="1832"/>
        <v>2.2015282193353434E-5</v>
      </c>
      <c r="AZ1496" s="13">
        <f t="shared" si="1833"/>
        <v>2.0267562324297143E-5</v>
      </c>
      <c r="BA1496" s="13">
        <f t="shared" si="1834"/>
        <v>1.2439058739941551E-5</v>
      </c>
      <c r="BB1496" s="13">
        <f t="shared" si="1835"/>
        <v>5.725781665053376E-6</v>
      </c>
      <c r="BC1496" s="13">
        <f t="shared" si="1836"/>
        <v>2.1084923778414734E-6</v>
      </c>
      <c r="BD1496" s="13">
        <f t="shared" si="1837"/>
        <v>4.3039125196367382E-3</v>
      </c>
      <c r="BE1496" s="13">
        <f t="shared" si="1838"/>
        <v>2.9711844883686237E-3</v>
      </c>
      <c r="BF1496" s="13">
        <f t="shared" si="1839"/>
        <v>1.0255711778114182E-3</v>
      </c>
      <c r="BG1496" s="13">
        <f t="shared" si="1840"/>
        <v>2.3599931158207451E-4</v>
      </c>
      <c r="BH1496" s="13">
        <f t="shared" si="1841"/>
        <v>4.0730236188531791E-5</v>
      </c>
      <c r="BI1496" s="13">
        <f t="shared" si="1842"/>
        <v>5.6235829803143961E-6</v>
      </c>
      <c r="BJ1496" s="14">
        <f t="shared" si="1843"/>
        <v>0.13343725909079532</v>
      </c>
      <c r="BK1496" s="14">
        <f t="shared" si="1844"/>
        <v>0.2176905299083928</v>
      </c>
      <c r="BL1496" s="14">
        <f t="shared" si="1845"/>
        <v>0.56323688082806467</v>
      </c>
      <c r="BM1496" s="14">
        <f t="shared" si="1846"/>
        <v>0.46134427971546871</v>
      </c>
      <c r="BN1496" s="14">
        <f t="shared" si="1847"/>
        <v>0.53574043098439128</v>
      </c>
    </row>
    <row r="1497" spans="1:66" x14ac:dyDescent="0.25">
      <c r="A1497" t="s">
        <v>25</v>
      </c>
      <c r="B1497" t="s">
        <v>477</v>
      </c>
      <c r="C1497" t="s">
        <v>292</v>
      </c>
      <c r="D1497" s="7" t="s">
        <v>511</v>
      </c>
      <c r="E1497" s="10">
        <f>VLOOKUP(A1497,home!$A$2:$E$405,3,FALSE)</f>
        <v>1.45</v>
      </c>
      <c r="F1497" s="10">
        <f>VLOOKUP(B1497,home!$B$2:$E$405,3,FALSE)</f>
        <v>0.86</v>
      </c>
      <c r="G1497" s="10">
        <f>VLOOKUP(C1497,away!$B$2:$E$405,4,FALSE)</f>
        <v>0.92</v>
      </c>
      <c r="H1497" s="10">
        <f>VLOOKUP(A1497,away!$A$2:$E$405,3,FALSE)</f>
        <v>1.31666666666667</v>
      </c>
      <c r="I1497" s="10">
        <f>VLOOKUP(C1497,away!$B$2:$E$405,3,FALSE)</f>
        <v>0.23</v>
      </c>
      <c r="J1497" s="10">
        <f>VLOOKUP(B1497,home!$B$2:$E$405,4,FALSE)</f>
        <v>1.33</v>
      </c>
      <c r="K1497" s="12">
        <f t="shared" si="1792"/>
        <v>1.14724</v>
      </c>
      <c r="L1497" s="12">
        <f t="shared" si="1793"/>
        <v>0.40276833333333439</v>
      </c>
      <c r="M1497" s="13">
        <f t="shared" si="1794"/>
        <v>0.21224620510099731</v>
      </c>
      <c r="N1497" s="13">
        <f t="shared" si="1795"/>
        <v>0.24349733634006815</v>
      </c>
      <c r="O1497" s="13">
        <f t="shared" si="1796"/>
        <v>8.5486050284853732E-2</v>
      </c>
      <c r="P1497" s="13">
        <f t="shared" si="1797"/>
        <v>9.8073016328795601E-2</v>
      </c>
      <c r="Q1497" s="13">
        <f t="shared" si="1798"/>
        <v>0.13967494207138995</v>
      </c>
      <c r="R1497" s="13">
        <f t="shared" si="1799"/>
        <v>1.7215536998240077E-2</v>
      </c>
      <c r="S1497" s="13">
        <f t="shared" si="1800"/>
        <v>1.1329197296191161E-2</v>
      </c>
      <c r="T1497" s="13">
        <f t="shared" si="1801"/>
        <v>5.6256643626523758E-2</v>
      </c>
      <c r="U1497" s="13">
        <f t="shared" si="1802"/>
        <v>1.9750352665860949E-2</v>
      </c>
      <c r="V1497" s="13">
        <f t="shared" si="1803"/>
        <v>5.8165602269558776E-4</v>
      </c>
      <c r="W1497" s="13">
        <f t="shared" si="1804"/>
        <v>5.3413560180660458E-2</v>
      </c>
      <c r="X1497" s="13">
        <f t="shared" si="1805"/>
        <v>2.1513290611364366E-2</v>
      </c>
      <c r="Y1497" s="13">
        <f t="shared" si="1806"/>
        <v>4.3324361020274484E-3</v>
      </c>
      <c r="Z1497" s="13">
        <f t="shared" si="1807"/>
        <v>2.3112910480731701E-3</v>
      </c>
      <c r="AA1497" s="13">
        <f t="shared" si="1808"/>
        <v>2.6516055419914639E-3</v>
      </c>
      <c r="AB1497" s="13">
        <f t="shared" si="1809"/>
        <v>1.5210139709971441E-3</v>
      </c>
      <c r="AC1497" s="13">
        <f t="shared" si="1810"/>
        <v>1.679793302559343E-5</v>
      </c>
      <c r="AD1497" s="13">
        <f t="shared" si="1811"/>
        <v>1.5319543195415232E-2</v>
      </c>
      <c r="AE1497" s="13">
        <f t="shared" si="1812"/>
        <v>6.1702268802454165E-3</v>
      </c>
      <c r="AF1497" s="13">
        <f t="shared" si="1813"/>
        <v>1.2425859984224929E-3</v>
      </c>
      <c r="AG1497" s="13">
        <f t="shared" si="1814"/>
        <v>1.668247638693216E-4</v>
      </c>
      <c r="AH1497" s="13">
        <f t="shared" si="1815"/>
        <v>2.3272871082017163E-4</v>
      </c>
      <c r="AI1497" s="13">
        <f t="shared" si="1816"/>
        <v>2.6699568620133367E-4</v>
      </c>
      <c r="AJ1497" s="13">
        <f t="shared" si="1817"/>
        <v>1.5315406551880909E-4</v>
      </c>
      <c r="AK1497" s="13">
        <f t="shared" si="1818"/>
        <v>5.8568156708599506E-5</v>
      </c>
      <c r="AL1497" s="13">
        <f t="shared" si="1819"/>
        <v>3.1047414188161597E-7</v>
      </c>
      <c r="AM1497" s="13">
        <f t="shared" si="1820"/>
        <v>3.5150385471016334E-3</v>
      </c>
      <c r="AN1497" s="13">
        <f t="shared" si="1821"/>
        <v>1.4157462172185501E-3</v>
      </c>
      <c r="AO1497" s="13">
        <f t="shared" si="1822"/>
        <v>2.8510887216604409E-4</v>
      </c>
      <c r="AP1497" s="13">
        <f t="shared" si="1823"/>
        <v>3.8277608420288095E-5</v>
      </c>
      <c r="AQ1497" s="13">
        <f t="shared" si="1824"/>
        <v>3.854252136856361E-6</v>
      </c>
      <c r="AR1497" s="13">
        <f t="shared" si="1825"/>
        <v>1.8747150995171226E-5</v>
      </c>
      <c r="AS1497" s="13">
        <f t="shared" si="1826"/>
        <v>2.1507481507700237E-5</v>
      </c>
      <c r="AT1497" s="13">
        <f t="shared" si="1827"/>
        <v>1.2337121542447014E-5</v>
      </c>
      <c r="AU1497" s="13">
        <f t="shared" si="1828"/>
        <v>4.7178797727856367E-6</v>
      </c>
      <c r="AV1497" s="13">
        <f t="shared" si="1829"/>
        <v>1.3531350976326491E-6</v>
      </c>
      <c r="AW1497" s="13">
        <f t="shared" si="1830"/>
        <v>3.9850386085473033E-9</v>
      </c>
      <c r="AX1497" s="13">
        <f t="shared" si="1831"/>
        <v>6.7209880379614552E-4</v>
      </c>
      <c r="AY1497" s="13">
        <f t="shared" si="1832"/>
        <v>2.707001150403012E-4</v>
      </c>
      <c r="AZ1497" s="13">
        <f t="shared" si="1833"/>
        <v>5.4514717083962E-5</v>
      </c>
      <c r="BA1497" s="13">
        <f t="shared" si="1834"/>
        <v>7.3189339140152088E-6</v>
      </c>
      <c r="BB1497" s="13">
        <f t="shared" si="1835"/>
        <v>7.3695870358118097E-7</v>
      </c>
      <c r="BC1497" s="13">
        <f t="shared" si="1836"/>
        <v>5.9364725755377442E-8</v>
      </c>
      <c r="BD1497" s="13">
        <f t="shared" si="1837"/>
        <v>1.2584597935122447E-6</v>
      </c>
      <c r="BE1497" s="13">
        <f t="shared" si="1838"/>
        <v>1.4437554135089876E-6</v>
      </c>
      <c r="BF1497" s="13">
        <f t="shared" si="1839"/>
        <v>8.281669802970258E-7</v>
      </c>
      <c r="BG1497" s="13">
        <f t="shared" si="1840"/>
        <v>3.1670209549198654E-7</v>
      </c>
      <c r="BH1497" s="13">
        <f t="shared" si="1841"/>
        <v>9.0833328008056702E-8</v>
      </c>
      <c r="BI1497" s="13">
        <f t="shared" si="1842"/>
        <v>2.0841525444792588E-8</v>
      </c>
      <c r="BJ1497" s="14">
        <f t="shared" si="1843"/>
        <v>0.54785084416029384</v>
      </c>
      <c r="BK1497" s="14">
        <f t="shared" si="1844"/>
        <v>0.32251788327088748</v>
      </c>
      <c r="BL1497" s="14">
        <f t="shared" si="1845"/>
        <v>0.12739862760924425</v>
      </c>
      <c r="BM1497" s="14">
        <f t="shared" si="1846"/>
        <v>0.20361486283415201</v>
      </c>
      <c r="BN1497" s="14">
        <f t="shared" si="1847"/>
        <v>0.79619308712434478</v>
      </c>
    </row>
    <row r="1498" spans="1:66" x14ac:dyDescent="0.25">
      <c r="A1498" t="s">
        <v>25</v>
      </c>
      <c r="B1498" t="s">
        <v>26</v>
      </c>
      <c r="C1498" t="s">
        <v>265</v>
      </c>
      <c r="D1498" s="7" t="s">
        <v>511</v>
      </c>
      <c r="E1498" s="10">
        <f>VLOOKUP(A1498,home!$A$2:$E$405,3,FALSE)</f>
        <v>1.45</v>
      </c>
      <c r="F1498" s="10">
        <f>VLOOKUP(B1498,home!$B$2:$E$405,3,FALSE)</f>
        <v>0.23</v>
      </c>
      <c r="G1498" s="10">
        <f>VLOOKUP(C1498,away!$B$2:$E$405,4,FALSE)</f>
        <v>0.46</v>
      </c>
      <c r="H1498" s="10">
        <f>VLOOKUP(A1498,away!$A$2:$E$405,3,FALSE)</f>
        <v>1.31666666666667</v>
      </c>
      <c r="I1498" s="10">
        <f>VLOOKUP(C1498,away!$B$2:$E$405,3,FALSE)</f>
        <v>0.69</v>
      </c>
      <c r="J1498" s="10">
        <f>VLOOKUP(B1498,home!$B$2:$E$405,4,FALSE)</f>
        <v>1.52</v>
      </c>
      <c r="K1498" s="12">
        <f t="shared" si="1792"/>
        <v>0.15341000000000002</v>
      </c>
      <c r="L1498" s="12">
        <f t="shared" si="1793"/>
        <v>1.3809200000000033</v>
      </c>
      <c r="M1498" s="13">
        <f t="shared" si="1794"/>
        <v>0.21560009485265694</v>
      </c>
      <c r="N1498" s="13">
        <f t="shared" si="1795"/>
        <v>3.3075210551346101E-2</v>
      </c>
      <c r="O1498" s="13">
        <f t="shared" si="1796"/>
        <v>0.29772648298393173</v>
      </c>
      <c r="P1498" s="13">
        <f t="shared" si="1797"/>
        <v>4.5674219754564968E-2</v>
      </c>
      <c r="Q1498" s="13">
        <f t="shared" si="1798"/>
        <v>2.5370340253410032E-3</v>
      </c>
      <c r="R1498" s="13">
        <f t="shared" si="1799"/>
        <v>0.20556822744108602</v>
      </c>
      <c r="S1498" s="13">
        <f t="shared" si="1800"/>
        <v>2.4189858910010874E-3</v>
      </c>
      <c r="T1498" s="13">
        <f t="shared" si="1801"/>
        <v>3.5034410262739066E-3</v>
      </c>
      <c r="U1498" s="13">
        <f t="shared" si="1802"/>
        <v>3.1536221771737011E-2</v>
      </c>
      <c r="V1498" s="13">
        <f t="shared" si="1803"/>
        <v>5.6939416904288305E-5</v>
      </c>
      <c r="W1498" s="13">
        <f t="shared" si="1804"/>
        <v>1.2973546327585444E-4</v>
      </c>
      <c r="X1498" s="13">
        <f t="shared" si="1805"/>
        <v>1.7915429594689335E-4</v>
      </c>
      <c r="Y1498" s="13">
        <f t="shared" si="1806"/>
        <v>1.2369887517949229E-4</v>
      </c>
      <c r="Z1498" s="13">
        <f t="shared" si="1807"/>
        <v>9.462442554598173E-2</v>
      </c>
      <c r="AA1498" s="13">
        <f t="shared" si="1808"/>
        <v>1.4516333123009059E-2</v>
      </c>
      <c r="AB1498" s="13">
        <f t="shared" si="1809"/>
        <v>1.11347533220041E-3</v>
      </c>
      <c r="AC1498" s="13">
        <f t="shared" si="1810"/>
        <v>7.5390256732046283E-7</v>
      </c>
      <c r="AD1498" s="13">
        <f t="shared" si="1811"/>
        <v>4.9756793552872079E-6</v>
      </c>
      <c r="AE1498" s="13">
        <f t="shared" si="1812"/>
        <v>6.8710151353032271E-6</v>
      </c>
      <c r="AF1498" s="13">
        <f t="shared" si="1813"/>
        <v>4.7441611103214786E-6</v>
      </c>
      <c r="AG1498" s="13">
        <f t="shared" si="1814"/>
        <v>2.1837689868217174E-6</v>
      </c>
      <c r="AH1498" s="13">
        <f t="shared" si="1815"/>
        <v>3.2667190431239335E-2</v>
      </c>
      <c r="AI1498" s="13">
        <f t="shared" si="1816"/>
        <v>5.0114736840564268E-3</v>
      </c>
      <c r="AJ1498" s="13">
        <f t="shared" si="1817"/>
        <v>3.8440508893554826E-4</v>
      </c>
      <c r="AK1498" s="13">
        <f t="shared" si="1818"/>
        <v>1.9657194897867486E-5</v>
      </c>
      <c r="AL1498" s="13">
        <f t="shared" si="1819"/>
        <v>6.3884779933622925E-9</v>
      </c>
      <c r="AM1498" s="13">
        <f t="shared" si="1820"/>
        <v>1.5266379397892208E-7</v>
      </c>
      <c r="AN1498" s="13">
        <f t="shared" si="1821"/>
        <v>2.1081648638137356E-7</v>
      </c>
      <c r="AO1498" s="13">
        <f t="shared" si="1822"/>
        <v>1.4556035118688357E-7</v>
      </c>
      <c r="AP1498" s="13">
        <f t="shared" si="1823"/>
        <v>6.700240005366392E-8</v>
      </c>
      <c r="AQ1498" s="13">
        <f t="shared" si="1824"/>
        <v>2.3131238570526437E-8</v>
      </c>
      <c r="AR1498" s="13">
        <f t="shared" si="1825"/>
        <v>9.0221553220614318E-3</v>
      </c>
      <c r="AS1498" s="13">
        <f t="shared" si="1826"/>
        <v>1.3840888479574442E-3</v>
      </c>
      <c r="AT1498" s="13">
        <f t="shared" si="1827"/>
        <v>1.0616653508257578E-4</v>
      </c>
      <c r="AU1498" s="13">
        <f t="shared" si="1828"/>
        <v>5.4290027156726507E-6</v>
      </c>
      <c r="AV1498" s="13">
        <f t="shared" si="1829"/>
        <v>2.0821582665283534E-7</v>
      </c>
      <c r="AW1498" s="13">
        <f t="shared" si="1830"/>
        <v>3.7593874896205704E-11</v>
      </c>
      <c r="AX1498" s="13">
        <f t="shared" si="1831"/>
        <v>3.9033587723844053E-9</v>
      </c>
      <c r="AY1498" s="13">
        <f t="shared" si="1832"/>
        <v>5.3902261959610863E-9</v>
      </c>
      <c r="AZ1498" s="13">
        <f t="shared" si="1833"/>
        <v>3.7217355792633007E-9</v>
      </c>
      <c r="BA1498" s="13">
        <f t="shared" si="1834"/>
        <v>1.7131396987054299E-9</v>
      </c>
      <c r="BB1498" s="13">
        <f t="shared" si="1835"/>
        <v>5.9142721818407667E-10</v>
      </c>
      <c r="BC1498" s="13">
        <f t="shared" si="1836"/>
        <v>1.6334273482695153E-10</v>
      </c>
      <c r="BD1498" s="13">
        <f t="shared" si="1837"/>
        <v>2.0764791212235147E-3</v>
      </c>
      <c r="BE1498" s="13">
        <f t="shared" si="1838"/>
        <v>3.1855266198689943E-4</v>
      </c>
      <c r="BF1498" s="13">
        <f t="shared" si="1839"/>
        <v>2.4434581937705123E-5</v>
      </c>
      <c r="BG1498" s="13">
        <f t="shared" si="1840"/>
        <v>1.2495030716877811E-6</v>
      </c>
      <c r="BH1498" s="13">
        <f t="shared" si="1841"/>
        <v>4.7921566556905632E-8</v>
      </c>
      <c r="BI1498" s="13">
        <f t="shared" si="1842"/>
        <v>1.4703295050989782E-9</v>
      </c>
      <c r="BJ1498" s="14">
        <f t="shared" si="1843"/>
        <v>3.9567663519451353E-2</v>
      </c>
      <c r="BK1498" s="14">
        <f t="shared" si="1844"/>
        <v>0.26375100559639875</v>
      </c>
      <c r="BL1498" s="14">
        <f t="shared" si="1845"/>
        <v>0.60148228023485306</v>
      </c>
      <c r="BM1498" s="14">
        <f t="shared" si="1846"/>
        <v>0.19924409993512582</v>
      </c>
      <c r="BN1498" s="14">
        <f t="shared" si="1847"/>
        <v>0.80018126960892677</v>
      </c>
    </row>
    <row r="1499" spans="1:66" x14ac:dyDescent="0.25">
      <c r="A1499" t="s">
        <v>178</v>
      </c>
      <c r="B1499" t="s">
        <v>180</v>
      </c>
      <c r="C1499" t="s">
        <v>472</v>
      </c>
      <c r="D1499" s="7" t="s">
        <v>511</v>
      </c>
      <c r="E1499" s="10">
        <f>VLOOKUP(A1499,home!$A$2:$E$405,3,FALSE)</f>
        <v>1.85245901639344</v>
      </c>
      <c r="F1499" s="10">
        <f>VLOOKUP(B1499,home!$B$2:$E$405,3,FALSE)</f>
        <v>0.67</v>
      </c>
      <c r="G1499" s="10">
        <f>VLOOKUP(C1499,away!$B$2:$E$405,4,FALSE)</f>
        <v>2.34</v>
      </c>
      <c r="H1499" s="10">
        <f>VLOOKUP(A1499,away!$A$2:$E$405,3,FALSE)</f>
        <v>1.36065573770492</v>
      </c>
      <c r="I1499" s="10">
        <f>VLOOKUP(C1499,away!$B$2:$E$405,3,FALSE)</f>
        <v>0.9</v>
      </c>
      <c r="J1499" s="10">
        <f>VLOOKUP(B1499,home!$B$2:$E$405,4,FALSE)</f>
        <v>1.29</v>
      </c>
      <c r="K1499" s="12">
        <f t="shared" si="1792"/>
        <v>2.9042852459016353</v>
      </c>
      <c r="L1499" s="12">
        <f t="shared" si="1793"/>
        <v>1.5797213114754123</v>
      </c>
      <c r="M1499" s="13">
        <f t="shared" si="1794"/>
        <v>1.1288096028040519E-2</v>
      </c>
      <c r="N1499" s="13">
        <f t="shared" si="1795"/>
        <v>3.2783850748558926E-2</v>
      </c>
      <c r="O1499" s="13">
        <f t="shared" si="1796"/>
        <v>1.7832045861476561E-2</v>
      </c>
      <c r="P1499" s="13">
        <f t="shared" si="1797"/>
        <v>5.1789347699727692E-2</v>
      </c>
      <c r="Q1499" s="13">
        <f t="shared" si="1798"/>
        <v>4.7606827016440499E-2</v>
      </c>
      <c r="R1499" s="13">
        <f t="shared" si="1799"/>
        <v>1.4084831437290727E-2</v>
      </c>
      <c r="S1499" s="13">
        <f t="shared" si="1800"/>
        <v>5.940188071798496E-2</v>
      </c>
      <c r="T1499" s="13">
        <f t="shared" si="1801"/>
        <v>7.5205519209594479E-2</v>
      </c>
      <c r="U1499" s="13">
        <f t="shared" si="1802"/>
        <v>4.0906368134334986E-2</v>
      </c>
      <c r="V1499" s="13">
        <f t="shared" si="1803"/>
        <v>3.0281503304006585E-2</v>
      </c>
      <c r="W1499" s="13">
        <f t="shared" si="1804"/>
        <v>4.6087935102679826E-2</v>
      </c>
      <c r="X1499" s="13">
        <f t="shared" si="1805"/>
        <v>7.2806093283599077E-2</v>
      </c>
      <c r="Y1499" s="13">
        <f t="shared" si="1806"/>
        <v>5.7506668582684176E-2</v>
      </c>
      <c r="Z1499" s="13">
        <f t="shared" si="1807"/>
        <v>7.4167027966756767E-3</v>
      </c>
      <c r="AA1499" s="13">
        <f t="shared" si="1808"/>
        <v>2.1540220505622563E-2</v>
      </c>
      <c r="AB1499" s="13">
        <f t="shared" si="1809"/>
        <v>3.1279472303973745E-2</v>
      </c>
      <c r="AC1499" s="13">
        <f t="shared" si="1810"/>
        <v>8.6831478244092826E-3</v>
      </c>
      <c r="AD1499" s="13">
        <f t="shared" si="1811"/>
        <v>3.3463127483196277E-2</v>
      </c>
      <c r="AE1499" s="13">
        <f t="shared" si="1812"/>
        <v>5.2862415633823739E-2</v>
      </c>
      <c r="AF1499" s="13">
        <f t="shared" si="1813"/>
        <v>4.1753942276411188E-2</v>
      </c>
      <c r="AG1499" s="13">
        <f t="shared" si="1814"/>
        <v>2.1986530817386989E-2</v>
      </c>
      <c r="AH1499" s="13">
        <f t="shared" si="1815"/>
        <v>2.9290808671969632E-3</v>
      </c>
      <c r="AI1499" s="13">
        <f t="shared" si="1816"/>
        <v>8.5068863466529077E-3</v>
      </c>
      <c r="AJ1499" s="13">
        <f t="shared" si="1817"/>
        <v>1.2353212252573055E-2</v>
      </c>
      <c r="AK1499" s="13">
        <f t="shared" si="1818"/>
        <v>1.1959084028213074E-2</v>
      </c>
      <c r="AL1499" s="13">
        <f t="shared" si="1819"/>
        <v>1.593517846373346E-3</v>
      </c>
      <c r="AM1499" s="13">
        <f t="shared" si="1820"/>
        <v>1.9437293486234495E-2</v>
      </c>
      <c r="AN1499" s="13">
        <f t="shared" si="1821"/>
        <v>3.0705506757606849E-2</v>
      </c>
      <c r="AO1499" s="13">
        <f t="shared" si="1822"/>
        <v>2.4253071702321913E-2</v>
      </c>
      <c r="AP1499" s="13">
        <f t="shared" si="1823"/>
        <v>1.2771031412299731E-2</v>
      </c>
      <c r="AQ1499" s="13">
        <f t="shared" si="1824"/>
        <v>5.0436676228829526E-3</v>
      </c>
      <c r="AR1499" s="13">
        <f t="shared" si="1825"/>
        <v>9.2542629378918452E-4</v>
      </c>
      <c r="AS1499" s="13">
        <f t="shared" si="1826"/>
        <v>2.6877019312213607E-3</v>
      </c>
      <c r="AT1499" s="13">
        <f t="shared" si="1827"/>
        <v>3.9029265321137659E-3</v>
      </c>
      <c r="AU1499" s="13">
        <f t="shared" si="1828"/>
        <v>3.7784039810186813E-3</v>
      </c>
      <c r="AV1499" s="13">
        <f t="shared" si="1829"/>
        <v>2.7433907337821397E-3</v>
      </c>
      <c r="AW1499" s="13">
        <f t="shared" si="1830"/>
        <v>2.0308328350342197E-4</v>
      </c>
      <c r="AX1499" s="13">
        <f t="shared" si="1831"/>
        <v>9.4085741153884603E-3</v>
      </c>
      <c r="AY1499" s="13">
        <f t="shared" si="1832"/>
        <v>1.4862925040675077E-2</v>
      </c>
      <c r="AZ1499" s="13">
        <f t="shared" si="1833"/>
        <v>1.173963971880799E-2</v>
      </c>
      <c r="BA1499" s="13">
        <f t="shared" si="1834"/>
        <v>6.1817863509480674E-3</v>
      </c>
      <c r="BB1499" s="13">
        <f t="shared" si="1835"/>
        <v>2.4413749103951205E-3</v>
      </c>
      <c r="BC1499" s="13">
        <f t="shared" si="1836"/>
        <v>7.7133839505050901E-4</v>
      </c>
      <c r="BD1499" s="13">
        <f t="shared" si="1837"/>
        <v>2.436526064164139E-4</v>
      </c>
      <c r="BE1499" s="13">
        <f t="shared" si="1838"/>
        <v>7.0763666994066901E-4</v>
      </c>
      <c r="BF1499" s="13">
        <f t="shared" si="1839"/>
        <v>1.0275893699838252E-3</v>
      </c>
      <c r="BG1499" s="13">
        <f t="shared" si="1840"/>
        <v>9.9480421536312681E-4</v>
      </c>
      <c r="BH1499" s="13">
        <f t="shared" si="1841"/>
        <v>7.2229880130997043E-4</v>
      </c>
      <c r="BI1499" s="13">
        <f t="shared" si="1842"/>
        <v>4.1955235035539689E-4</v>
      </c>
      <c r="BJ1499" s="14">
        <f t="shared" si="1843"/>
        <v>0.6196791196669863</v>
      </c>
      <c r="BK1499" s="14">
        <f t="shared" si="1844"/>
        <v>0.17790041846121749</v>
      </c>
      <c r="BL1499" s="14">
        <f t="shared" si="1845"/>
        <v>0.17954458522262909</v>
      </c>
      <c r="BM1499" s="14">
        <f t="shared" si="1846"/>
        <v>0.79449598559880197</v>
      </c>
      <c r="BN1499" s="14">
        <f t="shared" si="1847"/>
        <v>0.17538499879153494</v>
      </c>
    </row>
    <row r="1500" spans="1:66" x14ac:dyDescent="0.25">
      <c r="A1500" t="s">
        <v>178</v>
      </c>
      <c r="B1500" t="s">
        <v>186</v>
      </c>
      <c r="C1500" t="s">
        <v>465</v>
      </c>
      <c r="D1500" s="7" t="s">
        <v>511</v>
      </c>
      <c r="E1500" s="10">
        <f>VLOOKUP(A1500,home!$A$2:$E$405,3,FALSE)</f>
        <v>1.85245901639344</v>
      </c>
      <c r="F1500" s="10">
        <f>VLOOKUP(B1500,home!$B$2:$E$405,3,FALSE)</f>
        <v>1.35</v>
      </c>
      <c r="G1500" s="10">
        <f>VLOOKUP(C1500,away!$B$2:$E$405,4,FALSE)</f>
        <v>2.16</v>
      </c>
      <c r="H1500" s="10">
        <f>VLOOKUP(A1500,away!$A$2:$E$405,3,FALSE)</f>
        <v>1.36065573770492</v>
      </c>
      <c r="I1500" s="10">
        <f>VLOOKUP(C1500,away!$B$2:$E$405,3,FALSE)</f>
        <v>0.36</v>
      </c>
      <c r="J1500" s="10">
        <f>VLOOKUP(B1500,home!$B$2:$E$405,4,FALSE)</f>
        <v>1.1000000000000001</v>
      </c>
      <c r="K1500" s="12">
        <f t="shared" si="1792"/>
        <v>5.401770491803271</v>
      </c>
      <c r="L1500" s="12">
        <f t="shared" si="1793"/>
        <v>0.53881967213114834</v>
      </c>
      <c r="M1500" s="13">
        <f t="shared" si="1794"/>
        <v>2.6304767803080626E-3</v>
      </c>
      <c r="N1500" s="13">
        <f t="shared" si="1795"/>
        <v>1.4209231851241771E-2</v>
      </c>
      <c r="O1500" s="13">
        <f t="shared" si="1796"/>
        <v>1.417352636314189E-3</v>
      </c>
      <c r="P1500" s="13">
        <f t="shared" si="1797"/>
        <v>7.6562136473215612E-3</v>
      </c>
      <c r="Q1500" s="13">
        <f t="shared" si="1798"/>
        <v>3.8377504662614477E-2</v>
      </c>
      <c r="R1500" s="13">
        <f t="shared" si="1799"/>
        <v>3.8184874139651499E-4</v>
      </c>
      <c r="S1500" s="13">
        <f t="shared" si="1800"/>
        <v>5.571005972400944E-3</v>
      </c>
      <c r="T1500" s="13">
        <f t="shared" si="1801"/>
        <v>2.0678554479521549E-2</v>
      </c>
      <c r="U1500" s="13">
        <f t="shared" si="1802"/>
        <v>2.0626592636079129E-3</v>
      </c>
      <c r="V1500" s="13">
        <f t="shared" si="1803"/>
        <v>1.8016510785551216E-3</v>
      </c>
      <c r="W1500" s="13">
        <f t="shared" si="1804"/>
        <v>6.9102157411851092E-2</v>
      </c>
      <c r="X1500" s="13">
        <f t="shared" si="1805"/>
        <v>3.7233601800208606E-2</v>
      </c>
      <c r="Y1500" s="13">
        <f t="shared" si="1806"/>
        <v>1.0031098557125067E-2</v>
      </c>
      <c r="Z1500" s="13">
        <f t="shared" si="1807"/>
        <v>6.8582537880987297E-5</v>
      </c>
      <c r="AA1500" s="13">
        <f t="shared" si="1808"/>
        <v>3.7046712937849731E-4</v>
      </c>
      <c r="AB1500" s="13">
        <f t="shared" si="1809"/>
        <v>1.0005892038299157E-3</v>
      </c>
      <c r="AC1500" s="13">
        <f t="shared" si="1810"/>
        <v>3.2774062288362752E-4</v>
      </c>
      <c r="AD1500" s="13">
        <f t="shared" si="1811"/>
        <v>9.3318498706820532E-2</v>
      </c>
      <c r="AE1500" s="13">
        <f t="shared" si="1812"/>
        <v>5.028184287698003E-2</v>
      </c>
      <c r="AF1500" s="13">
        <f t="shared" si="1813"/>
        <v>1.3546423046562145E-2</v>
      </c>
      <c r="AG1500" s="13">
        <f t="shared" si="1814"/>
        <v>2.4330264081661498E-3</v>
      </c>
      <c r="AH1500" s="13">
        <f t="shared" si="1815"/>
        <v>9.2384051437389076E-6</v>
      </c>
      <c r="AI1500" s="13">
        <f t="shared" si="1816"/>
        <v>4.9903744296772394E-5</v>
      </c>
      <c r="AJ1500" s="13">
        <f t="shared" si="1817"/>
        <v>1.3478428668640044E-4</v>
      </c>
      <c r="AK1500" s="13">
        <f t="shared" si="1818"/>
        <v>2.4269126086045006E-4</v>
      </c>
      <c r="AL1500" s="13">
        <f t="shared" si="1819"/>
        <v>3.8156614777788402E-5</v>
      </c>
      <c r="AM1500" s="13">
        <f t="shared" si="1820"/>
        <v>0.10081702253077694</v>
      </c>
      <c r="AN1500" s="13">
        <f t="shared" si="1821"/>
        <v>5.4322195025271823E-2</v>
      </c>
      <c r="AO1500" s="13">
        <f t="shared" si="1822"/>
        <v>1.463493365648063E-2</v>
      </c>
      <c r="AP1500" s="13">
        <f t="shared" si="1823"/>
        <v>2.628530051482001E-3</v>
      </c>
      <c r="AQ1500" s="13">
        <f t="shared" si="1824"/>
        <v>3.5407592513160048E-4</v>
      </c>
      <c r="AR1500" s="13">
        <f t="shared" si="1825"/>
        <v>9.9556688611282266E-7</v>
      </c>
      <c r="AS1500" s="13">
        <f t="shared" si="1826"/>
        <v>5.3778238280207142E-6</v>
      </c>
      <c r="AT1500" s="13">
        <f t="shared" si="1827"/>
        <v>1.4524885032159401E-5</v>
      </c>
      <c r="AU1500" s="13">
        <f t="shared" si="1828"/>
        <v>2.6153365121184543E-5</v>
      </c>
      <c r="AV1500" s="13">
        <f t="shared" si="1829"/>
        <v>3.5318618993242903E-5</v>
      </c>
      <c r="AW1500" s="13">
        <f t="shared" si="1830"/>
        <v>3.0849413242859836E-6</v>
      </c>
      <c r="AX1500" s="13">
        <f t="shared" si="1831"/>
        <v>9.0765069563036066E-2</v>
      </c>
      <c r="AY1500" s="13">
        <f t="shared" si="1832"/>
        <v>4.8906005022915963E-2</v>
      </c>
      <c r="AZ1500" s="13">
        <f t="shared" si="1833"/>
        <v>1.3175758795845935E-2</v>
      </c>
      <c r="BA1500" s="13">
        <f t="shared" si="1834"/>
        <v>2.3664526781522672E-3</v>
      </c>
      <c r="BB1500" s="13">
        <f t="shared" si="1835"/>
        <v>3.1877281403897061E-4</v>
      </c>
      <c r="BC1500" s="13">
        <f t="shared" si="1836"/>
        <v>3.4352212628960336E-5</v>
      </c>
      <c r="BD1500" s="13">
        <f t="shared" si="1837"/>
        <v>8.9405170526656559E-8</v>
      </c>
      <c r="BE1500" s="13">
        <f t="shared" si="1838"/>
        <v>4.8294621196553306E-7</v>
      </c>
      <c r="BF1500" s="13">
        <f t="shared" si="1839"/>
        <v>1.3043822984617919E-6</v>
      </c>
      <c r="BG1500" s="13">
        <f t="shared" si="1840"/>
        <v>2.3486579366204778E-6</v>
      </c>
      <c r="BH1500" s="13">
        <f t="shared" si="1841"/>
        <v>3.1717277843440149E-6</v>
      </c>
      <c r="BI1500" s="13">
        <f t="shared" si="1842"/>
        <v>3.4265891107004128E-6</v>
      </c>
      <c r="BJ1500" s="14">
        <f t="shared" si="1843"/>
        <v>0.67753510807685269</v>
      </c>
      <c r="BK1500" s="14">
        <f t="shared" si="1844"/>
        <v>6.6931249739163062E-2</v>
      </c>
      <c r="BL1500" s="14">
        <f t="shared" si="1845"/>
        <v>5.7627286398877304E-3</v>
      </c>
      <c r="BM1500" s="14">
        <f t="shared" si="1846"/>
        <v>0.63672212059299604</v>
      </c>
      <c r="BN1500" s="14">
        <f t="shared" si="1847"/>
        <v>6.4672628319196582E-2</v>
      </c>
    </row>
    <row r="1501" spans="1:66" x14ac:dyDescent="0.25">
      <c r="A1501" t="s">
        <v>178</v>
      </c>
      <c r="B1501" t="s">
        <v>272</v>
      </c>
      <c r="C1501" t="s">
        <v>271</v>
      </c>
      <c r="D1501" s="7" t="s">
        <v>511</v>
      </c>
      <c r="E1501" s="10">
        <f>VLOOKUP(A1501,home!$A$2:$E$405,3,FALSE)</f>
        <v>1.85245901639344</v>
      </c>
      <c r="F1501" s="10">
        <f>VLOOKUP(B1501,home!$B$2:$E$405,3,FALSE)</f>
        <v>0.94</v>
      </c>
      <c r="G1501" s="10">
        <f>VLOOKUP(C1501,away!$B$2:$E$405,4,FALSE)</f>
        <v>0.94</v>
      </c>
      <c r="H1501" s="10">
        <f>VLOOKUP(A1501,away!$A$2:$E$405,3,FALSE)</f>
        <v>1.36065573770492</v>
      </c>
      <c r="I1501" s="10">
        <f>VLOOKUP(C1501,away!$B$2:$E$405,3,FALSE)</f>
        <v>1.08</v>
      </c>
      <c r="J1501" s="10">
        <f>VLOOKUP(B1501,home!$B$2:$E$405,4,FALSE)</f>
        <v>1.47</v>
      </c>
      <c r="K1501" s="12">
        <f t="shared" si="1792"/>
        <v>1.6368327868852435</v>
      </c>
      <c r="L1501" s="12">
        <f t="shared" si="1793"/>
        <v>2.1601770491803309</v>
      </c>
      <c r="M1501" s="13">
        <f t="shared" si="1794"/>
        <v>2.2437764240545645E-2</v>
      </c>
      <c r="N1501" s="13">
        <f t="shared" si="1795"/>
        <v>3.6726868173326384E-2</v>
      </c>
      <c r="O1501" s="13">
        <f t="shared" si="1796"/>
        <v>4.8469543347345836E-2</v>
      </c>
      <c r="P1501" s="13">
        <f t="shared" si="1797"/>
        <v>7.9336537716291192E-2</v>
      </c>
      <c r="Q1501" s="13">
        <f t="shared" si="1798"/>
        <v>3.0057870992856395E-2</v>
      </c>
      <c r="R1501" s="13">
        <f t="shared" si="1799"/>
        <v>5.2351397561593842E-2</v>
      </c>
      <c r="S1501" s="13">
        <f t="shared" si="1800"/>
        <v>7.0130496841509654E-2</v>
      </c>
      <c r="T1501" s="13">
        <f t="shared" si="1801"/>
        <v>6.4930323065991599E-2</v>
      </c>
      <c r="U1501" s="13">
        <f t="shared" si="1802"/>
        <v>8.5690483968080974E-2</v>
      </c>
      <c r="V1501" s="13">
        <f t="shared" si="1803"/>
        <v>2.7552313383020857E-2</v>
      </c>
      <c r="W1501" s="13">
        <f t="shared" si="1804"/>
        <v>1.6399902915024755E-2</v>
      </c>
      <c r="X1501" s="13">
        <f t="shared" si="1805"/>
        <v>3.5426693885822085E-2</v>
      </c>
      <c r="Y1501" s="13">
        <f t="shared" si="1806"/>
        <v>3.8263965530245012E-2</v>
      </c>
      <c r="Z1501" s="13">
        <f t="shared" si="1807"/>
        <v>3.769609583502339E-2</v>
      </c>
      <c r="AA1501" s="13">
        <f t="shared" si="1808"/>
        <v>6.1702205600334542E-2</v>
      </c>
      <c r="AB1501" s="13">
        <f t="shared" si="1809"/>
        <v>5.0498096574880948E-2</v>
      </c>
      <c r="AC1501" s="13">
        <f t="shared" si="1810"/>
        <v>6.0888005775914167E-3</v>
      </c>
      <c r="AD1501" s="13">
        <f t="shared" si="1811"/>
        <v>6.71097469826185E-3</v>
      </c>
      <c r="AE1501" s="13">
        <f t="shared" si="1812"/>
        <v>1.4496893520815145E-2</v>
      </c>
      <c r="AF1501" s="13">
        <f t="shared" si="1813"/>
        <v>1.5657928334037959E-2</v>
      </c>
      <c r="AG1501" s="13">
        <f t="shared" si="1814"/>
        <v>1.1274632474966406E-2</v>
      </c>
      <c r="AH1501" s="13">
        <f t="shared" si="1815"/>
        <v>2.0357560266629951E-2</v>
      </c>
      <c r="AI1501" s="13">
        <f t="shared" si="1816"/>
        <v>3.3321922105412197E-2</v>
      </c>
      <c r="AJ1501" s="13">
        <f t="shared" si="1817"/>
        <v>2.7271207312087431E-2</v>
      </c>
      <c r="AK1501" s="13">
        <f t="shared" si="1818"/>
        <v>1.4879468755456437E-2</v>
      </c>
      <c r="AL1501" s="13">
        <f t="shared" si="1819"/>
        <v>8.611630846858566E-4</v>
      </c>
      <c r="AM1501" s="13">
        <f t="shared" si="1820"/>
        <v>2.1969486836144604E-3</v>
      </c>
      <c r="AN1501" s="13">
        <f t="shared" si="1821"/>
        <v>4.7457981245708977E-3</v>
      </c>
      <c r="AO1501" s="13">
        <f t="shared" si="1822"/>
        <v>5.1258820943705556E-3</v>
      </c>
      <c r="AP1501" s="13">
        <f t="shared" si="1823"/>
        <v>3.6909376190212275E-3</v>
      </c>
      <c r="AQ1501" s="13">
        <f t="shared" si="1824"/>
        <v>1.9932696836414882E-3</v>
      </c>
      <c r="AR1501" s="13">
        <f t="shared" si="1825"/>
        <v>8.7951868930558896E-3</v>
      </c>
      <c r="AS1501" s="13">
        <f t="shared" si="1826"/>
        <v>1.4396250273337236E-2</v>
      </c>
      <c r="AT1501" s="13">
        <f t="shared" si="1827"/>
        <v>1.1782127227802022E-2</v>
      </c>
      <c r="AU1501" s="13">
        <f t="shared" si="1828"/>
        <v>6.4284573819065648E-3</v>
      </c>
      <c r="AV1501" s="13">
        <f t="shared" si="1829"/>
        <v>2.6305774529497847E-3</v>
      </c>
      <c r="AW1501" s="13">
        <f t="shared" si="1830"/>
        <v>8.4581730672660081E-5</v>
      </c>
      <c r="AX1501" s="13">
        <f t="shared" si="1831"/>
        <v>5.9933960607408681E-4</v>
      </c>
      <c r="AY1501" s="13">
        <f t="shared" si="1832"/>
        <v>1.2946796617060228E-3</v>
      </c>
      <c r="AZ1501" s="13">
        <f t="shared" si="1833"/>
        <v>1.398368645628953E-3</v>
      </c>
      <c r="BA1501" s="13">
        <f t="shared" si="1834"/>
        <v>1.0069079515270158E-3</v>
      </c>
      <c r="BB1501" s="13">
        <f t="shared" si="1835"/>
        <v>5.4377486188146031E-4</v>
      </c>
      <c r="BC1501" s="13">
        <f t="shared" si="1836"/>
        <v>2.3492999531150703E-4</v>
      </c>
      <c r="BD1501" s="13">
        <f t="shared" si="1837"/>
        <v>3.166526811605167E-3</v>
      </c>
      <c r="BE1501" s="13">
        <f t="shared" si="1838"/>
        <v>5.1830749057865293E-3</v>
      </c>
      <c r="BF1501" s="13">
        <f t="shared" si="1839"/>
        <v>4.241913471336769E-3</v>
      </c>
      <c r="BG1501" s="13">
        <f t="shared" si="1840"/>
        <v>2.3144343496714075E-3</v>
      </c>
      <c r="BH1501" s="13">
        <f t="shared" si="1841"/>
        <v>9.4708550665889655E-4</v>
      </c>
      <c r="BI1501" s="13">
        <f t="shared" si="1842"/>
        <v>3.1004412185662097E-4</v>
      </c>
      <c r="BJ1501" s="14">
        <f t="shared" si="1843"/>
        <v>0.29277689051869532</v>
      </c>
      <c r="BK1501" s="14">
        <f t="shared" si="1844"/>
        <v>0.20770175550535067</v>
      </c>
      <c r="BL1501" s="14">
        <f t="shared" si="1845"/>
        <v>0.45473756388778913</v>
      </c>
      <c r="BM1501" s="14">
        <f t="shared" si="1846"/>
        <v>0.72232222578386551</v>
      </c>
      <c r="BN1501" s="14">
        <f t="shared" si="1847"/>
        <v>0.26937998203195929</v>
      </c>
    </row>
    <row r="1502" spans="1:66" x14ac:dyDescent="0.25">
      <c r="A1502" t="s">
        <v>178</v>
      </c>
      <c r="B1502" t="s">
        <v>183</v>
      </c>
      <c r="C1502" t="s">
        <v>268</v>
      </c>
      <c r="D1502" s="7" t="s">
        <v>511</v>
      </c>
      <c r="E1502" s="10">
        <f>VLOOKUP(A1502,home!$A$2:$E$405,3,FALSE)</f>
        <v>1.85245901639344</v>
      </c>
      <c r="F1502" s="10">
        <f>VLOOKUP(B1502,home!$B$2:$E$405,3,FALSE)</f>
        <v>0.54</v>
      </c>
      <c r="G1502" s="10">
        <f>VLOOKUP(C1502,away!$B$2:$E$405,4,FALSE)</f>
        <v>1.08</v>
      </c>
      <c r="H1502" s="10">
        <f>VLOOKUP(A1502,away!$A$2:$E$405,3,FALSE)</f>
        <v>1.36065573770492</v>
      </c>
      <c r="I1502" s="10">
        <f>VLOOKUP(C1502,away!$B$2:$E$405,3,FALSE)</f>
        <v>0.81</v>
      </c>
      <c r="J1502" s="10">
        <f>VLOOKUP(B1502,home!$B$2:$E$405,4,FALSE)</f>
        <v>0.92</v>
      </c>
      <c r="K1502" s="12">
        <f t="shared" si="1792"/>
        <v>1.0803540983606543</v>
      </c>
      <c r="L1502" s="12">
        <f t="shared" si="1793"/>
        <v>1.0139606557377063</v>
      </c>
      <c r="M1502" s="13">
        <f t="shared" si="1794"/>
        <v>0.12315460593519797</v>
      </c>
      <c r="N1502" s="13">
        <f t="shared" si="1795"/>
        <v>0.13305058325408253</v>
      </c>
      <c r="O1502" s="13">
        <f t="shared" si="1796"/>
        <v>0.12487392499117217</v>
      </c>
      <c r="P1502" s="13">
        <f t="shared" si="1797"/>
        <v>0.13490805664259381</v>
      </c>
      <c r="Q1502" s="13">
        <f t="shared" si="1798"/>
        <v>7.187087145391173E-2</v>
      </c>
      <c r="R1502" s="13">
        <f t="shared" si="1799"/>
        <v>6.3308623434295039E-2</v>
      </c>
      <c r="S1502" s="13">
        <f t="shared" si="1800"/>
        <v>3.6945804034032519E-2</v>
      </c>
      <c r="T1502" s="13">
        <f t="shared" si="1801"/>
        <v>7.2874235947848739E-2</v>
      </c>
      <c r="U1502" s="13">
        <f t="shared" si="1802"/>
        <v>6.8395730788812018E-2</v>
      </c>
      <c r="V1502" s="13">
        <f t="shared" si="1803"/>
        <v>4.4968649009017739E-3</v>
      </c>
      <c r="W1502" s="13">
        <f t="shared" si="1804"/>
        <v>2.5881996842661771E-2</v>
      </c>
      <c r="X1502" s="13">
        <f t="shared" si="1805"/>
        <v>2.6243326490386576E-2</v>
      </c>
      <c r="Y1502" s="13">
        <f t="shared" si="1806"/>
        <v>1.3304850268465545E-2</v>
      </c>
      <c r="Z1502" s="13">
        <f t="shared" si="1807"/>
        <v>2.1397484443763107E-2</v>
      </c>
      <c r="AA1502" s="13">
        <f t="shared" si="1808"/>
        <v>2.3116860013427824E-2</v>
      </c>
      <c r="AB1502" s="13">
        <f t="shared" si="1809"/>
        <v>1.2487197228368135E-2</v>
      </c>
      <c r="AC1502" s="13">
        <f t="shared" si="1810"/>
        <v>3.0787688580450099E-4</v>
      </c>
      <c r="AD1502" s="13">
        <f t="shared" si="1811"/>
        <v>6.9904303406817889E-3</v>
      </c>
      <c r="AE1502" s="13">
        <f t="shared" si="1812"/>
        <v>7.0880213321264651E-3</v>
      </c>
      <c r="AF1502" s="13">
        <f t="shared" si="1813"/>
        <v>3.5934873789029002E-3</v>
      </c>
      <c r="AG1502" s="13">
        <f t="shared" si="1814"/>
        <v>1.2145516063658522E-3</v>
      </c>
      <c r="AH1502" s="13">
        <f t="shared" si="1815"/>
        <v>5.4240518394338523E-3</v>
      </c>
      <c r="AI1502" s="13">
        <f t="shared" si="1816"/>
        <v>5.8598966344530091E-3</v>
      </c>
      <c r="AJ1502" s="13">
        <f t="shared" si="1817"/>
        <v>3.1653816725005558E-3</v>
      </c>
      <c r="AK1502" s="13">
        <f t="shared" si="1818"/>
        <v>1.1399110209205597E-3</v>
      </c>
      <c r="AL1502" s="13">
        <f t="shared" si="1819"/>
        <v>1.3490383744450167E-5</v>
      </c>
      <c r="AM1502" s="13">
        <f t="shared" si="1820"/>
        <v>1.5104280135720476E-3</v>
      </c>
      <c r="AN1502" s="13">
        <f t="shared" si="1821"/>
        <v>1.5315145790861147E-3</v>
      </c>
      <c r="AO1502" s="13">
        <f t="shared" si="1822"/>
        <v>7.7644776344100701E-4</v>
      </c>
      <c r="AP1502" s="13">
        <f t="shared" si="1823"/>
        <v>2.6242916112157296E-4</v>
      </c>
      <c r="AQ1502" s="13">
        <f t="shared" si="1824"/>
        <v>6.6523211073881585E-5</v>
      </c>
      <c r="AR1502" s="13">
        <f t="shared" si="1825"/>
        <v>1.0999550319735327E-3</v>
      </c>
      <c r="AS1502" s="13">
        <f t="shared" si="1826"/>
        <v>1.1883409268050307E-3</v>
      </c>
      <c r="AT1502" s="13">
        <f t="shared" si="1827"/>
        <v>6.4191449526175646E-4</v>
      </c>
      <c r="AU1502" s="13">
        <f t="shared" si="1828"/>
        <v>2.3116498525104986E-4</v>
      </c>
      <c r="AV1502" s="13">
        <f t="shared" si="1829"/>
        <v>6.2435009803362977E-5</v>
      </c>
      <c r="AW1502" s="13">
        <f t="shared" si="1830"/>
        <v>4.104960952009115E-7</v>
      </c>
      <c r="AX1502" s="13">
        <f t="shared" si="1831"/>
        <v>2.7196618245688381E-4</v>
      </c>
      <c r="AY1502" s="13">
        <f t="shared" si="1832"/>
        <v>2.7576300870246263E-4</v>
      </c>
      <c r="AZ1502" s="13">
        <f t="shared" si="1833"/>
        <v>1.3980642056607591E-4</v>
      </c>
      <c r="BA1502" s="13">
        <f t="shared" si="1834"/>
        <v>4.7252736624506625E-5</v>
      </c>
      <c r="BB1502" s="13">
        <f t="shared" si="1835"/>
        <v>1.1978103953296467E-5</v>
      </c>
      <c r="BC1502" s="13">
        <f t="shared" si="1836"/>
        <v>2.4290652277957806E-6</v>
      </c>
      <c r="BD1502" s="13">
        <f t="shared" si="1837"/>
        <v>1.8588518758364537E-4</v>
      </c>
      <c r="BE1502" s="13">
        <f t="shared" si="1838"/>
        <v>2.0082182423053032E-4</v>
      </c>
      <c r="BF1502" s="13">
        <f t="shared" si="1839"/>
        <v>1.0847934042385816E-4</v>
      </c>
      <c r="BG1502" s="13">
        <f t="shared" si="1840"/>
        <v>3.9065366671458597E-5</v>
      </c>
      <c r="BH1502" s="13">
        <f t="shared" si="1841"/>
        <v>1.0551107246868E-5</v>
      </c>
      <c r="BI1502" s="13">
        <f t="shared" si="1842"/>
        <v>2.2797863912793295E-6</v>
      </c>
      <c r="BJ1502" s="14">
        <f t="shared" si="1843"/>
        <v>0.36700889316125962</v>
      </c>
      <c r="BK1502" s="14">
        <f t="shared" si="1844"/>
        <v>0.30010246179097749</v>
      </c>
      <c r="BL1502" s="14">
        <f t="shared" si="1845"/>
        <v>0.3115424706850255</v>
      </c>
      <c r="BM1502" s="14">
        <f t="shared" si="1846"/>
        <v>0.34860929185716516</v>
      </c>
      <c r="BN1502" s="14">
        <f t="shared" si="1847"/>
        <v>0.65116666571125315</v>
      </c>
    </row>
    <row r="1503" spans="1:66" x14ac:dyDescent="0.25">
      <c r="A1503" t="s">
        <v>28</v>
      </c>
      <c r="B1503" t="s">
        <v>276</v>
      </c>
      <c r="C1503" t="s">
        <v>188</v>
      </c>
      <c r="D1503" s="7" t="s">
        <v>511</v>
      </c>
      <c r="E1503" s="10">
        <f>VLOOKUP(A1503,home!$A$2:$E$405,3,FALSE)</f>
        <v>1.4098360655737701</v>
      </c>
      <c r="F1503" s="10">
        <f>VLOOKUP(B1503,home!$B$2:$E$405,3,FALSE)</f>
        <v>0.71</v>
      </c>
      <c r="G1503" s="10">
        <f>VLOOKUP(C1503,away!$B$2:$E$405,4,FALSE)</f>
        <v>0.53</v>
      </c>
      <c r="H1503" s="10">
        <f>VLOOKUP(A1503,away!$A$2:$E$405,3,FALSE)</f>
        <v>1.1147540983606601</v>
      </c>
      <c r="I1503" s="10">
        <f>VLOOKUP(C1503,away!$B$2:$E$405,3,FALSE)</f>
        <v>1.06</v>
      </c>
      <c r="J1503" s="10">
        <f>VLOOKUP(B1503,home!$B$2:$E$405,4,FALSE)</f>
        <v>1.79</v>
      </c>
      <c r="K1503" s="12">
        <f t="shared" si="1792"/>
        <v>0.53052131147540971</v>
      </c>
      <c r="L1503" s="12">
        <f t="shared" si="1793"/>
        <v>2.1151344262295164</v>
      </c>
      <c r="M1503" s="13">
        <f t="shared" si="1794"/>
        <v>7.0958808114466837E-2</v>
      </c>
      <c r="N1503" s="13">
        <f t="shared" si="1795"/>
        <v>3.7645159941618898E-2</v>
      </c>
      <c r="O1503" s="13">
        <f t="shared" si="1796"/>
        <v>0.15008741788712318</v>
      </c>
      <c r="P1503" s="13">
        <f t="shared" si="1797"/>
        <v>7.9624573773434459E-2</v>
      </c>
      <c r="Q1503" s="13">
        <f t="shared" si="1798"/>
        <v>9.9857798114646075E-3</v>
      </c>
      <c r="R1503" s="13">
        <f t="shared" si="1799"/>
        <v>0.158727532258475</v>
      </c>
      <c r="S1503" s="13">
        <f t="shared" si="1800"/>
        <v>2.2337159110584454E-2</v>
      </c>
      <c r="T1503" s="13">
        <f t="shared" si="1801"/>
        <v>2.1121266651976483E-2</v>
      </c>
      <c r="U1503" s="13">
        <f t="shared" si="1802"/>
        <v>8.4208338581021558E-2</v>
      </c>
      <c r="V1503" s="13">
        <f t="shared" si="1803"/>
        <v>2.7850066519039198E-3</v>
      </c>
      <c r="W1503" s="13">
        <f t="shared" si="1804"/>
        <v>1.7658896672276248E-3</v>
      </c>
      <c r="X1503" s="13">
        <f t="shared" si="1805"/>
        <v>3.7350940280761334E-3</v>
      </c>
      <c r="Y1503" s="13">
        <f t="shared" si="1806"/>
        <v>3.9501129819940533E-3</v>
      </c>
      <c r="Z1503" s="13">
        <f t="shared" si="1807"/>
        <v>0.11191002262345222</v>
      </c>
      <c r="AA1503" s="13">
        <f t="shared" si="1808"/>
        <v>5.9370651969436646E-2</v>
      </c>
      <c r="AB1503" s="13">
        <f t="shared" si="1809"/>
        <v>1.5748698072987823E-2</v>
      </c>
      <c r="AC1503" s="13">
        <f t="shared" si="1810"/>
        <v>1.9532015607589054E-4</v>
      </c>
      <c r="AD1503" s="13">
        <f t="shared" si="1811"/>
        <v>2.3421052554461853E-4</v>
      </c>
      <c r="AE1503" s="13">
        <f t="shared" si="1812"/>
        <v>4.9538674556473018E-4</v>
      </c>
      <c r="AF1503" s="13">
        <f t="shared" si="1813"/>
        <v>5.2390477992088162E-4</v>
      </c>
      <c r="AG1503" s="13">
        <f t="shared" si="1814"/>
        <v>3.6937634535895176E-4</v>
      </c>
      <c r="AH1503" s="13">
        <f t="shared" si="1815"/>
        <v>5.9176185372746951E-2</v>
      </c>
      <c r="AI1503" s="13">
        <f t="shared" si="1816"/>
        <v>3.1394227472061671E-2</v>
      </c>
      <c r="AJ1503" s="13">
        <f t="shared" si="1817"/>
        <v>8.3276533656177487E-3</v>
      </c>
      <c r="AK1503" s="13">
        <f t="shared" si="1818"/>
        <v>1.4726658616800458E-3</v>
      </c>
      <c r="AL1503" s="13">
        <f t="shared" si="1819"/>
        <v>8.7669365312987709E-6</v>
      </c>
      <c r="AM1503" s="13">
        <f t="shared" si="1820"/>
        <v>2.4850735034655203E-5</v>
      </c>
      <c r="AN1503" s="13">
        <f t="shared" si="1821"/>
        <v>5.2562645188907172E-5</v>
      </c>
      <c r="AO1503" s="13">
        <f t="shared" si="1822"/>
        <v>5.5588530186372422E-5</v>
      </c>
      <c r="AP1503" s="13">
        <f t="shared" si="1823"/>
        <v>3.9192404633565004E-5</v>
      </c>
      <c r="AQ1503" s="13">
        <f t="shared" si="1824"/>
        <v>2.0724301071792639E-5</v>
      </c>
      <c r="AR1503" s="13">
        <f t="shared" si="1825"/>
        <v>2.5033117378967313E-2</v>
      </c>
      <c r="AS1503" s="13">
        <f t="shared" si="1826"/>
        <v>1.3280602262207611E-2</v>
      </c>
      <c r="AT1503" s="13">
        <f t="shared" si="1827"/>
        <v>3.522821264664838E-3</v>
      </c>
      <c r="AU1503" s="13">
        <f t="shared" si="1828"/>
        <v>6.2297725247448385E-4</v>
      </c>
      <c r="AV1503" s="13">
        <f t="shared" si="1829"/>
        <v>8.262567725052762E-5</v>
      </c>
      <c r="AW1503" s="13">
        <f t="shared" si="1830"/>
        <v>2.7326635893591601E-7</v>
      </c>
      <c r="AX1503" s="13">
        <f t="shared" si="1831"/>
        <v>2.1973074236188648E-6</v>
      </c>
      <c r="AY1503" s="13">
        <f t="shared" si="1832"/>
        <v>4.6476005767059441E-6</v>
      </c>
      <c r="AZ1503" s="13">
        <f t="shared" si="1833"/>
        <v>4.9151499895774492E-6</v>
      </c>
      <c r="BA1503" s="13">
        <f t="shared" si="1834"/>
        <v>3.4654009843456382E-6</v>
      </c>
      <c r="BB1503" s="13">
        <f t="shared" si="1835"/>
        <v>1.8324472306697782E-6</v>
      </c>
      <c r="BC1503" s="13">
        <f t="shared" si="1836"/>
        <v>7.7517444436771717E-7</v>
      </c>
      <c r="BD1503" s="13">
        <f t="shared" si="1837"/>
        <v>8.8247347273496968E-3</v>
      </c>
      <c r="BE1503" s="13">
        <f t="shared" si="1838"/>
        <v>4.6817098409761542E-3</v>
      </c>
      <c r="BF1503" s="13">
        <f t="shared" si="1839"/>
        <v>1.2418734223910005E-3</v>
      </c>
      <c r="BG1503" s="13">
        <f t="shared" si="1840"/>
        <v>2.1961343891110973E-4</v>
      </c>
      <c r="BH1503" s="13">
        <f t="shared" si="1841"/>
        <v>2.9127402407186668E-5</v>
      </c>
      <c r="BI1503" s="13">
        <f t="shared" si="1842"/>
        <v>3.0905415449865365E-6</v>
      </c>
      <c r="BJ1503" s="14">
        <f t="shared" si="1843"/>
        <v>8.0036933175511596E-2</v>
      </c>
      <c r="BK1503" s="14">
        <f t="shared" si="1844"/>
        <v>0.17591428234357356</v>
      </c>
      <c r="BL1503" s="14">
        <f t="shared" si="1845"/>
        <v>0.62605566405029556</v>
      </c>
      <c r="BM1503" s="14">
        <f t="shared" si="1846"/>
        <v>0.48688325607203209</v>
      </c>
      <c r="BN1503" s="14">
        <f t="shared" si="1847"/>
        <v>0.50702927178658297</v>
      </c>
    </row>
    <row r="1504" spans="1:66" x14ac:dyDescent="0.25">
      <c r="A1504" t="s">
        <v>28</v>
      </c>
      <c r="B1504" t="s">
        <v>293</v>
      </c>
      <c r="C1504" t="s">
        <v>462</v>
      </c>
      <c r="D1504" s="7" t="s">
        <v>511</v>
      </c>
      <c r="E1504" s="10">
        <f>VLOOKUP(A1504,home!$A$2:$E$405,3,FALSE)</f>
        <v>1.4098360655737701</v>
      </c>
      <c r="F1504" s="10">
        <f>VLOOKUP(B1504,home!$B$2:$E$405,3,FALSE)</f>
        <v>0.35</v>
      </c>
      <c r="G1504" s="10">
        <f>VLOOKUP(C1504,away!$B$2:$E$405,4,FALSE)</f>
        <v>1.6</v>
      </c>
      <c r="H1504" s="10">
        <f>VLOOKUP(A1504,away!$A$2:$E$405,3,FALSE)</f>
        <v>1.1147540983606601</v>
      </c>
      <c r="I1504" s="10">
        <f>VLOOKUP(C1504,away!$B$2:$E$405,3,FALSE)</f>
        <v>0.35</v>
      </c>
      <c r="J1504" s="10">
        <f>VLOOKUP(B1504,home!$B$2:$E$405,4,FALSE)</f>
        <v>0.67</v>
      </c>
      <c r="K1504" s="12">
        <f t="shared" si="1792"/>
        <v>0.78950819672131123</v>
      </c>
      <c r="L1504" s="12">
        <f t="shared" si="1793"/>
        <v>0.26140983606557477</v>
      </c>
      <c r="M1504" s="13">
        <f t="shared" si="1794"/>
        <v>0.34961664219999045</v>
      </c>
      <c r="N1504" s="13">
        <f t="shared" si="1795"/>
        <v>0.27602520472707437</v>
      </c>
      <c r="O1504" s="13">
        <f t="shared" si="1796"/>
        <v>9.1393229123296227E-2</v>
      </c>
      <c r="P1504" s="13">
        <f t="shared" si="1797"/>
        <v>7.2155703517671227E-2</v>
      </c>
      <c r="Q1504" s="13">
        <f t="shared" si="1798"/>
        <v>0.10896208081685159</v>
      </c>
      <c r="R1504" s="13">
        <f t="shared" si="1799"/>
        <v>1.194554452131219E-2</v>
      </c>
      <c r="S1504" s="13">
        <f t="shared" si="1800"/>
        <v>3.7229674747232418E-3</v>
      </c>
      <c r="T1504" s="13">
        <f t="shared" si="1801"/>
        <v>2.8483759683697086E-2</v>
      </c>
      <c r="U1504" s="13">
        <f t="shared" si="1802"/>
        <v>9.4311053138753254E-3</v>
      </c>
      <c r="V1504" s="13">
        <f t="shared" si="1803"/>
        <v>8.5373935297837765E-5</v>
      </c>
      <c r="W1504" s="13">
        <f t="shared" si="1804"/>
        <v>2.8675485312238097E-2</v>
      </c>
      <c r="X1504" s="13">
        <f t="shared" si="1805"/>
        <v>7.4960539145729589E-3</v>
      </c>
      <c r="Y1504" s="13">
        <f t="shared" si="1806"/>
        <v>9.7977111247361348E-4</v>
      </c>
      <c r="Z1504" s="13">
        <f t="shared" si="1807"/>
        <v>1.0408942783434155E-3</v>
      </c>
      <c r="AA1504" s="13">
        <f t="shared" si="1808"/>
        <v>8.2179456467244047E-4</v>
      </c>
      <c r="AB1504" s="13">
        <f t="shared" si="1809"/>
        <v>3.2440677241495666E-4</v>
      </c>
      <c r="AC1504" s="13">
        <f t="shared" si="1810"/>
        <v>1.1012448386188037E-6</v>
      </c>
      <c r="AD1504" s="13">
        <f t="shared" si="1811"/>
        <v>5.6598826747433859E-3</v>
      </c>
      <c r="AE1504" s="13">
        <f t="shared" si="1812"/>
        <v>1.4795490021550556E-3</v>
      </c>
      <c r="AF1504" s="13">
        <f t="shared" si="1813"/>
        <v>1.9338433105216889E-4</v>
      </c>
      <c r="AG1504" s="13">
        <f t="shared" si="1814"/>
        <v>1.6850855425999448E-5</v>
      </c>
      <c r="AH1504" s="13">
        <f t="shared" si="1815"/>
        <v>6.8025000665836716E-5</v>
      </c>
      <c r="AI1504" s="13">
        <f t="shared" si="1816"/>
        <v>5.3706295607650741E-5</v>
      </c>
      <c r="AJ1504" s="13">
        <f t="shared" si="1817"/>
        <v>2.1200780298889003E-5</v>
      </c>
      <c r="AK1504" s="13">
        <f t="shared" si="1818"/>
        <v>5.5793966076201869E-6</v>
      </c>
      <c r="AL1504" s="13">
        <f t="shared" si="1819"/>
        <v>9.0912258153077458E-9</v>
      </c>
      <c r="AM1504" s="13">
        <f t="shared" si="1820"/>
        <v>8.937047528381687E-4</v>
      </c>
      <c r="AN1504" s="13">
        <f t="shared" si="1821"/>
        <v>2.3362321293045072E-4</v>
      </c>
      <c r="AO1504" s="13">
        <f t="shared" si="1822"/>
        <v>3.0535702896630994E-5</v>
      </c>
      <c r="AP1504" s="13">
        <f t="shared" si="1823"/>
        <v>2.6607776961184698E-6</v>
      </c>
      <c r="AQ1504" s="13">
        <f t="shared" si="1824"/>
        <v>1.7388836533731666E-7</v>
      </c>
      <c r="AR1504" s="13">
        <f t="shared" si="1825"/>
        <v>3.5564808544833987E-6</v>
      </c>
      <c r="AS1504" s="13">
        <f t="shared" si="1826"/>
        <v>2.8078707860970559E-6</v>
      </c>
      <c r="AT1504" s="13">
        <f t="shared" si="1827"/>
        <v>1.1084185004789684E-6</v>
      </c>
      <c r="AU1504" s="13">
        <f t="shared" si="1828"/>
        <v>2.9170183050856342E-7</v>
      </c>
      <c r="AV1504" s="13">
        <f t="shared" si="1829"/>
        <v>5.7575246546280363E-8</v>
      </c>
      <c r="AW1504" s="13">
        <f t="shared" si="1830"/>
        <v>5.2119292594129708E-11</v>
      </c>
      <c r="AX1504" s="13">
        <f t="shared" si="1831"/>
        <v>1.1759787130242125E-4</v>
      </c>
      <c r="AY1504" s="13">
        <f t="shared" si="1832"/>
        <v>3.0741240258826502E-5</v>
      </c>
      <c r="AZ1504" s="13">
        <f t="shared" si="1833"/>
        <v>4.0180312882561414E-6</v>
      </c>
      <c r="BA1504" s="13">
        <f t="shared" si="1834"/>
        <v>3.5011763345646288E-7</v>
      </c>
      <c r="BB1504" s="13">
        <f t="shared" si="1835"/>
        <v>2.2881048291380231E-8</v>
      </c>
      <c r="BC1504" s="13">
        <f t="shared" si="1836"/>
        <v>1.1962662165716413E-9</v>
      </c>
      <c r="BD1504" s="13">
        <f t="shared" si="1837"/>
        <v>1.5494984619014348E-7</v>
      </c>
      <c r="BE1504" s="13">
        <f t="shared" si="1838"/>
        <v>1.223341736478247E-7</v>
      </c>
      <c r="BF1504" s="13">
        <f t="shared" si="1839"/>
        <v>4.8291916417042911E-8</v>
      </c>
      <c r="BG1504" s="13">
        <f t="shared" si="1840"/>
        <v>1.270895461554528E-8</v>
      </c>
      <c r="BH1504" s="13">
        <f t="shared" si="1841"/>
        <v>2.5084559601830344E-9</v>
      </c>
      <c r="BI1504" s="13">
        <f t="shared" si="1842"/>
        <v>3.9608930833578669E-10</v>
      </c>
      <c r="BJ1504" s="14">
        <f t="shared" si="1843"/>
        <v>0.45928545210280852</v>
      </c>
      <c r="BK1504" s="14">
        <f t="shared" si="1844"/>
        <v>0.42561253870400595</v>
      </c>
      <c r="BL1504" s="14">
        <f t="shared" si="1845"/>
        <v>0.11407275500540538</v>
      </c>
      <c r="BM1504" s="14">
        <f t="shared" si="1846"/>
        <v>8.9882493996227719E-2</v>
      </c>
      <c r="BN1504" s="14">
        <f t="shared" si="1847"/>
        <v>0.91009840490619598</v>
      </c>
    </row>
    <row r="1505" spans="1:66" x14ac:dyDescent="0.25">
      <c r="A1505" t="s">
        <v>192</v>
      </c>
      <c r="B1505" t="s">
        <v>202</v>
      </c>
      <c r="C1505" t="s">
        <v>200</v>
      </c>
      <c r="D1505" s="7" t="s">
        <v>511</v>
      </c>
      <c r="E1505" s="10">
        <f>VLOOKUP(A1505,home!$A$2:$E$405,3,FALSE)</f>
        <v>1.52380952380952</v>
      </c>
      <c r="F1505" s="10">
        <f>VLOOKUP(B1505,home!$B$2:$E$405,3,FALSE)</f>
        <v>0.66</v>
      </c>
      <c r="G1505" s="10">
        <f>VLOOKUP(C1505,away!$B$2:$E$405,4,FALSE)</f>
        <v>1.1499999999999999</v>
      </c>
      <c r="H1505" s="10">
        <f>VLOOKUP(A1505,away!$A$2:$E$405,3,FALSE)</f>
        <v>0.88095238095238104</v>
      </c>
      <c r="I1505" s="10">
        <f>VLOOKUP(C1505,away!$B$2:$E$405,3,FALSE)</f>
        <v>0.82</v>
      </c>
      <c r="J1505" s="10">
        <f>VLOOKUP(B1505,home!$B$2:$E$405,4,FALSE)</f>
        <v>1.1399999999999999</v>
      </c>
      <c r="K1505" s="12">
        <f t="shared" si="1792"/>
        <v>1.1565714285714255</v>
      </c>
      <c r="L1505" s="12">
        <f t="shared" si="1793"/>
        <v>0.82351428571428575</v>
      </c>
      <c r="M1505" s="13">
        <f t="shared" si="1794"/>
        <v>0.13805740331201663</v>
      </c>
      <c r="N1505" s="13">
        <f t="shared" si="1795"/>
        <v>0.15967324817344053</v>
      </c>
      <c r="O1505" s="13">
        <f t="shared" si="1796"/>
        <v>0.11369224387606444</v>
      </c>
      <c r="P1505" s="13">
        <f t="shared" si="1797"/>
        <v>0.13149320091723074</v>
      </c>
      <c r="Q1505" s="13">
        <f t="shared" si="1798"/>
        <v>9.2336758372297947E-2</v>
      </c>
      <c r="R1505" s="13">
        <f t="shared" si="1799"/>
        <v>4.6813593503425802E-2</v>
      </c>
      <c r="S1505" s="13">
        <f t="shared" si="1800"/>
        <v>3.1310276509369642E-2</v>
      </c>
      <c r="T1505" s="13">
        <f t="shared" si="1801"/>
        <v>7.6040639616135539E-2</v>
      </c>
      <c r="U1505" s="13">
        <f t="shared" si="1802"/>
        <v>5.4143264714819173E-2</v>
      </c>
      <c r="V1505" s="13">
        <f t="shared" si="1803"/>
        <v>3.3135077479456271E-3</v>
      </c>
      <c r="W1505" s="13">
        <f t="shared" si="1804"/>
        <v>3.5598018846767721E-2</v>
      </c>
      <c r="X1505" s="13">
        <f t="shared" si="1805"/>
        <v>2.93154770634396E-2</v>
      </c>
      <c r="Y1505" s="13">
        <f t="shared" si="1806"/>
        <v>1.2070857077135996E-2</v>
      </c>
      <c r="Z1505" s="13">
        <f t="shared" si="1807"/>
        <v>1.285055433856421E-2</v>
      </c>
      <c r="AA1505" s="13">
        <f t="shared" si="1808"/>
        <v>1.4862583989287937E-2</v>
      </c>
      <c r="AB1505" s="13">
        <f t="shared" si="1809"/>
        <v>8.5948199983767737E-3</v>
      </c>
      <c r="AC1505" s="13">
        <f t="shared" si="1810"/>
        <v>1.9724754413237753E-4</v>
      </c>
      <c r="AD1505" s="13">
        <f t="shared" si="1811"/>
        <v>1.0292912877979671E-2</v>
      </c>
      <c r="AE1505" s="13">
        <f t="shared" si="1812"/>
        <v>8.4763607966287999E-3</v>
      </c>
      <c r="AF1505" s="13">
        <f t="shared" si="1813"/>
        <v>3.4902021034461709E-3</v>
      </c>
      <c r="AG1505" s="13">
        <f t="shared" si="1814"/>
        <v>9.580770974059905E-4</v>
      </c>
      <c r="AH1505" s="13">
        <f t="shared" si="1815"/>
        <v>2.6456537692888292E-3</v>
      </c>
      <c r="AI1505" s="13">
        <f t="shared" si="1816"/>
        <v>3.0598875594517578E-3</v>
      </c>
      <c r="AJ1505" s="13">
        <f t="shared" si="1817"/>
        <v>1.7694892629515264E-3</v>
      </c>
      <c r="AK1505" s="13">
        <f t="shared" si="1818"/>
        <v>6.8218024156454853E-4</v>
      </c>
      <c r="AL1505" s="13">
        <f t="shared" si="1819"/>
        <v>7.5147613467452566E-6</v>
      </c>
      <c r="AM1505" s="13">
        <f t="shared" si="1820"/>
        <v>2.3808977902892345E-3</v>
      </c>
      <c r="AN1505" s="13">
        <f t="shared" si="1821"/>
        <v>1.9607033431287601E-3</v>
      </c>
      <c r="AO1505" s="13">
        <f t="shared" si="1822"/>
        <v>8.0733360655714666E-4</v>
      </c>
      <c r="AP1505" s="13">
        <f t="shared" si="1823"/>
        <v>2.216169194456823E-4</v>
      </c>
      <c r="AQ1505" s="13">
        <f t="shared" si="1824"/>
        <v>4.5626174779877854E-5</v>
      </c>
      <c r="AR1505" s="13">
        <f t="shared" si="1825"/>
        <v>4.3574673481263976E-4</v>
      </c>
      <c r="AS1505" s="13">
        <f t="shared" si="1826"/>
        <v>5.0397222357758883E-4</v>
      </c>
      <c r="AT1505" s="13">
        <f t="shared" si="1827"/>
        <v>2.9143993729172497E-4</v>
      </c>
      <c r="AU1505" s="13">
        <f t="shared" si="1828"/>
        <v>1.1235703487208566E-4</v>
      </c>
      <c r="AV1505" s="13">
        <f t="shared" si="1829"/>
        <v>3.2487234083014402E-5</v>
      </c>
      <c r="AW1505" s="13">
        <f t="shared" si="1830"/>
        <v>1.9881826929052568E-7</v>
      </c>
      <c r="AX1505" s="13">
        <f t="shared" si="1831"/>
        <v>4.5894639309956137E-4</v>
      </c>
      <c r="AY1505" s="13">
        <f t="shared" si="1832"/>
        <v>3.7794891109453306E-4</v>
      </c>
      <c r="AZ1505" s="13">
        <f t="shared" si="1833"/>
        <v>1.5562316377825324E-4</v>
      </c>
      <c r="BA1505" s="13">
        <f t="shared" si="1834"/>
        <v>4.2719299519815182E-5</v>
      </c>
      <c r="BB1505" s="13">
        <f t="shared" si="1835"/>
        <v>8.7949883575688043E-6</v>
      </c>
      <c r="BC1505" s="13">
        <f t="shared" si="1836"/>
        <v>1.4485597110297472E-6</v>
      </c>
      <c r="BD1505" s="13">
        <f t="shared" si="1837"/>
        <v>5.9807276845260534E-5</v>
      </c>
      <c r="BE1505" s="13">
        <f t="shared" si="1838"/>
        <v>6.917138761988971E-5</v>
      </c>
      <c r="BF1505" s="13">
        <f t="shared" si="1839"/>
        <v>4.000082529790184E-5</v>
      </c>
      <c r="BG1505" s="13">
        <f t="shared" si="1840"/>
        <v>1.5421270552943446E-5</v>
      </c>
      <c r="BH1505" s="13">
        <f t="shared" si="1841"/>
        <v>4.4589502284510657E-6</v>
      </c>
      <c r="BI1505" s="13">
        <f t="shared" si="1842"/>
        <v>1.031418887129707E-6</v>
      </c>
      <c r="BJ1505" s="14">
        <f t="shared" si="1843"/>
        <v>0.43471421117443942</v>
      </c>
      <c r="BK1505" s="14">
        <f t="shared" si="1844"/>
        <v>0.3047570997031363</v>
      </c>
      <c r="BL1505" s="14">
        <f t="shared" si="1845"/>
        <v>0.24782961120929944</v>
      </c>
      <c r="BM1505" s="14">
        <f t="shared" si="1846"/>
        <v>0.31770727817813788</v>
      </c>
      <c r="BN1505" s="14">
        <f t="shared" si="1847"/>
        <v>0.68206644815447615</v>
      </c>
    </row>
    <row r="1506" spans="1:66" x14ac:dyDescent="0.25">
      <c r="A1506" t="s">
        <v>192</v>
      </c>
      <c r="B1506" t="s">
        <v>193</v>
      </c>
      <c r="C1506" t="s">
        <v>196</v>
      </c>
      <c r="D1506" s="7" t="s">
        <v>511</v>
      </c>
      <c r="E1506" s="10">
        <f>VLOOKUP(A1506,home!$A$2:$E$405,3,FALSE)</f>
        <v>1.52380952380952</v>
      </c>
      <c r="F1506" s="10">
        <f>VLOOKUP(B1506,home!$B$2:$E$405,3,FALSE)</f>
        <v>2.62</v>
      </c>
      <c r="G1506" s="10">
        <f>VLOOKUP(C1506,away!$B$2:$E$405,4,FALSE)</f>
        <v>0.49</v>
      </c>
      <c r="H1506" s="10">
        <f>VLOOKUP(A1506,away!$A$2:$E$405,3,FALSE)</f>
        <v>0.88095238095238104</v>
      </c>
      <c r="I1506" s="10">
        <f>VLOOKUP(C1506,away!$B$2:$E$405,3,FALSE)</f>
        <v>0.33</v>
      </c>
      <c r="J1506" s="10">
        <f>VLOOKUP(B1506,home!$B$2:$E$405,4,FALSE)</f>
        <v>0.28000000000000003</v>
      </c>
      <c r="K1506" s="12">
        <f t="shared" si="1792"/>
        <v>1.9562666666666617</v>
      </c>
      <c r="L1506" s="12">
        <f t="shared" si="1793"/>
        <v>8.1400000000000014E-2</v>
      </c>
      <c r="M1506" s="13">
        <f t="shared" si="1794"/>
        <v>0.13033246544632421</v>
      </c>
      <c r="N1506" s="13">
        <f t="shared" si="1795"/>
        <v>0.25496505773712852</v>
      </c>
      <c r="O1506" s="13">
        <f t="shared" si="1796"/>
        <v>1.060906268733079E-2</v>
      </c>
      <c r="P1506" s="13">
        <f t="shared" si="1797"/>
        <v>2.0754155699802261E-2</v>
      </c>
      <c r="Q1506" s="13">
        <f t="shared" si="1798"/>
        <v>0.2493898218079427</v>
      </c>
      <c r="R1506" s="13">
        <f t="shared" si="1799"/>
        <v>4.3178885137436327E-4</v>
      </c>
      <c r="S1506" s="13">
        <f t="shared" si="1800"/>
        <v>8.2622349185327822E-4</v>
      </c>
      <c r="T1506" s="13">
        <f t="shared" si="1801"/>
        <v>2.0300331495166538E-2</v>
      </c>
      <c r="U1506" s="13">
        <f t="shared" si="1802"/>
        <v>8.4469413698195215E-4</v>
      </c>
      <c r="V1506" s="13">
        <f t="shared" si="1803"/>
        <v>1.4618657441469054E-5</v>
      </c>
      <c r="W1506" s="13">
        <f t="shared" si="1804"/>
        <v>0.16262433180293895</v>
      </c>
      <c r="X1506" s="13">
        <f t="shared" si="1805"/>
        <v>1.3237620608759233E-2</v>
      </c>
      <c r="Y1506" s="13">
        <f t="shared" si="1806"/>
        <v>5.387711587765008E-4</v>
      </c>
      <c r="Z1506" s="13">
        <f t="shared" si="1807"/>
        <v>1.1715870833957722E-5</v>
      </c>
      <c r="AA1506" s="13">
        <f t="shared" si="1808"/>
        <v>2.2919367583443635E-5</v>
      </c>
      <c r="AB1506" s="13">
        <f t="shared" si="1809"/>
        <v>2.2418197412285613E-5</v>
      </c>
      <c r="AC1506" s="13">
        <f t="shared" si="1810"/>
        <v>1.4549228564393675E-7</v>
      </c>
      <c r="AD1506" s="13">
        <f t="shared" si="1811"/>
        <v>7.9534139873757154E-2</v>
      </c>
      <c r="AE1506" s="13">
        <f t="shared" si="1812"/>
        <v>6.4740789857238327E-3</v>
      </c>
      <c r="AF1506" s="13">
        <f t="shared" si="1813"/>
        <v>2.6349501471896003E-4</v>
      </c>
      <c r="AG1506" s="13">
        <f t="shared" si="1814"/>
        <v>7.1494980660411153E-6</v>
      </c>
      <c r="AH1506" s="13">
        <f t="shared" si="1815"/>
        <v>2.3841797147103975E-7</v>
      </c>
      <c r="AI1506" s="13">
        <f t="shared" si="1816"/>
        <v>4.6640913032307819E-7</v>
      </c>
      <c r="AJ1506" s="13">
        <f t="shared" si="1817"/>
        <v>4.5621031734001244E-7</v>
      </c>
      <c r="AK1506" s="13">
        <f t="shared" si="1818"/>
        <v>2.9748967893389538E-7</v>
      </c>
      <c r="AL1506" s="13">
        <f t="shared" si="1819"/>
        <v>9.2672828340470296E-10</v>
      </c>
      <c r="AM1506" s="13">
        <f t="shared" si="1820"/>
        <v>3.1117997339406969E-2</v>
      </c>
      <c r="AN1506" s="13">
        <f t="shared" si="1821"/>
        <v>2.5330049834277274E-3</v>
      </c>
      <c r="AO1506" s="13">
        <f t="shared" si="1822"/>
        <v>1.0309330282550852E-4</v>
      </c>
      <c r="AP1506" s="13">
        <f t="shared" si="1823"/>
        <v>2.7972649499987976E-6</v>
      </c>
      <c r="AQ1506" s="13">
        <f t="shared" si="1824"/>
        <v>5.692434173247556E-8</v>
      </c>
      <c r="AR1506" s="13">
        <f t="shared" si="1825"/>
        <v>3.8814445755485308E-9</v>
      </c>
      <c r="AS1506" s="13">
        <f t="shared" si="1826"/>
        <v>7.5931406416597198E-9</v>
      </c>
      <c r="AT1506" s="13">
        <f t="shared" si="1827"/>
        <v>7.4271039662954094E-9</v>
      </c>
      <c r="AU1506" s="13">
        <f t="shared" si="1828"/>
        <v>4.8431319730438215E-9</v>
      </c>
      <c r="AV1506" s="13">
        <f t="shared" si="1829"/>
        <v>2.3686144102832926E-9</v>
      </c>
      <c r="AW1506" s="13">
        <f t="shared" si="1830"/>
        <v>4.0992308527883646E-12</v>
      </c>
      <c r="AX1506" s="13">
        <f t="shared" si="1831"/>
        <v>1.0145850154750618E-2</v>
      </c>
      <c r="AY1506" s="13">
        <f t="shared" si="1832"/>
        <v>8.2587220259670033E-4</v>
      </c>
      <c r="AZ1506" s="13">
        <f t="shared" si="1833"/>
        <v>3.3612998645685707E-5</v>
      </c>
      <c r="BA1506" s="13">
        <f t="shared" si="1834"/>
        <v>9.1203269658627219E-7</v>
      </c>
      <c r="BB1506" s="13">
        <f t="shared" si="1835"/>
        <v>1.8559865375530646E-8</v>
      </c>
      <c r="BC1506" s="13">
        <f t="shared" si="1836"/>
        <v>3.0215460831363924E-10</v>
      </c>
      <c r="BD1506" s="13">
        <f t="shared" si="1837"/>
        <v>5.2658264741608308E-11</v>
      </c>
      <c r="BE1506" s="13">
        <f t="shared" si="1838"/>
        <v>1.0301360803851669E-10</v>
      </c>
      <c r="BF1506" s="13">
        <f t="shared" si="1839"/>
        <v>1.0076104380940754E-10</v>
      </c>
      <c r="BG1506" s="13">
        <f t="shared" si="1840"/>
        <v>6.5705157100961065E-11</v>
      </c>
      <c r="BH1506" s="13">
        <f t="shared" si="1841"/>
        <v>3.2134202166176616E-11</v>
      </c>
      <c r="BI1506" s="13">
        <f t="shared" si="1842"/>
        <v>1.2572613711523781E-11</v>
      </c>
      <c r="BJ1506" s="14">
        <f t="shared" si="1843"/>
        <v>0.83209801404863992</v>
      </c>
      <c r="BK1506" s="14">
        <f t="shared" si="1844"/>
        <v>0.15275348191703181</v>
      </c>
      <c r="BL1506" s="14">
        <f t="shared" si="1845"/>
        <v>1.193236824806136E-2</v>
      </c>
      <c r="BM1506" s="14">
        <f t="shared" si="1846"/>
        <v>0.32948735565616677</v>
      </c>
      <c r="BN1506" s="14">
        <f t="shared" si="1847"/>
        <v>0.66648235222990293</v>
      </c>
    </row>
    <row r="1507" spans="1:66" x14ac:dyDescent="0.25">
      <c r="A1507" t="s">
        <v>192</v>
      </c>
      <c r="B1507" t="s">
        <v>197</v>
      </c>
      <c r="C1507" t="s">
        <v>201</v>
      </c>
      <c r="D1507" s="7" t="s">
        <v>511</v>
      </c>
      <c r="E1507" s="10">
        <f>VLOOKUP(A1507,home!$A$2:$E$405,3,FALSE)</f>
        <v>1.52380952380952</v>
      </c>
      <c r="F1507" s="10">
        <f>VLOOKUP(B1507,home!$B$2:$E$405,3,FALSE)</f>
        <v>1.31</v>
      </c>
      <c r="G1507" s="10">
        <f>VLOOKUP(C1507,away!$B$2:$E$405,4,FALSE)</f>
        <v>0.16</v>
      </c>
      <c r="H1507" s="10">
        <f>VLOOKUP(A1507,away!$A$2:$E$405,3,FALSE)</f>
        <v>0.88095238095238104</v>
      </c>
      <c r="I1507" s="10">
        <f>VLOOKUP(C1507,away!$B$2:$E$405,3,FALSE)</f>
        <v>0.16</v>
      </c>
      <c r="J1507" s="10">
        <f>VLOOKUP(B1507,home!$B$2:$E$405,4,FALSE)</f>
        <v>0.56999999999999995</v>
      </c>
      <c r="K1507" s="12">
        <f t="shared" si="1792"/>
        <v>0.31939047619047539</v>
      </c>
      <c r="L1507" s="12">
        <f t="shared" si="1793"/>
        <v>8.0342857142857146E-2</v>
      </c>
      <c r="M1507" s="13">
        <f t="shared" si="1794"/>
        <v>0.6704988218836363</v>
      </c>
      <c r="N1507" s="13">
        <f t="shared" si="1795"/>
        <v>0.21415093800656737</v>
      </c>
      <c r="O1507" s="13">
        <f t="shared" si="1796"/>
        <v>5.3869791061050991E-2</v>
      </c>
      <c r="P1507" s="13">
        <f t="shared" si="1797"/>
        <v>1.7205498219270494E-2</v>
      </c>
      <c r="Q1507" s="13">
        <f t="shared" si="1798"/>
        <v>3.4198885033277261E-2</v>
      </c>
      <c r="R1507" s="13">
        <f t="shared" si="1799"/>
        <v>2.1640264637667909E-3</v>
      </c>
      <c r="S1507" s="13">
        <f t="shared" si="1800"/>
        <v>1.1037646872431618E-4</v>
      </c>
      <c r="T1507" s="13">
        <f t="shared" si="1801"/>
        <v>2.7476361346735895E-3</v>
      </c>
      <c r="U1507" s="13">
        <f t="shared" si="1802"/>
        <v>6.9116944275126593E-4</v>
      </c>
      <c r="V1507" s="13">
        <f t="shared" si="1803"/>
        <v>3.1470469349810758E-7</v>
      </c>
      <c r="W1507" s="13">
        <f t="shared" si="1804"/>
        <v>3.6409327253205839E-3</v>
      </c>
      <c r="X1507" s="13">
        <f t="shared" si="1805"/>
        <v>2.925229378171851E-4</v>
      </c>
      <c r="Y1507" s="13">
        <f t="shared" si="1806"/>
        <v>1.1751064302027492E-5</v>
      </c>
      <c r="Z1507" s="13">
        <f t="shared" si="1807"/>
        <v>5.7954689677259178E-5</v>
      </c>
      <c r="AA1507" s="13">
        <f t="shared" si="1808"/>
        <v>1.8510175933491039E-5</v>
      </c>
      <c r="AB1507" s="13">
        <f t="shared" si="1809"/>
        <v>2.9559869528835903E-6</v>
      </c>
      <c r="AC1507" s="13">
        <f t="shared" si="1810"/>
        <v>5.047222741911709E-10</v>
      </c>
      <c r="AD1507" s="13">
        <f t="shared" si="1811"/>
        <v>2.9071980922940657E-4</v>
      </c>
      <c r="AE1507" s="13">
        <f t="shared" si="1812"/>
        <v>2.3357260101516887E-5</v>
      </c>
      <c r="AF1507" s="13">
        <f t="shared" si="1813"/>
        <v>9.3829450579236391E-7</v>
      </c>
      <c r="AG1507" s="13">
        <f t="shared" si="1814"/>
        <v>2.5128420478934537E-8</v>
      </c>
      <c r="AH1507" s="13">
        <f t="shared" si="1815"/>
        <v>1.1640613383746632E-6</v>
      </c>
      <c r="AI1507" s="13">
        <f t="shared" si="1816"/>
        <v>3.7179010517840582E-7</v>
      </c>
      <c r="AJ1507" s="13">
        <f t="shared" si="1817"/>
        <v>5.9373109367918981E-8</v>
      </c>
      <c r="AK1507" s="13">
        <f t="shared" si="1818"/>
        <v>6.3210685579762763E-9</v>
      </c>
      <c r="AL1507" s="13">
        <f t="shared" si="1819"/>
        <v>5.1806195067883016E-13</v>
      </c>
      <c r="AM1507" s="13">
        <f t="shared" si="1820"/>
        <v>1.8570627661556867E-5</v>
      </c>
      <c r="AN1507" s="13">
        <f t="shared" si="1821"/>
        <v>1.4920172852656543E-6</v>
      </c>
      <c r="AO1507" s="13">
        <f t="shared" si="1822"/>
        <v>5.993646580238598E-8</v>
      </c>
      <c r="AP1507" s="13">
        <f t="shared" si="1823"/>
        <v>1.6051556365362793E-9</v>
      </c>
      <c r="AQ1507" s="13">
        <f t="shared" si="1824"/>
        <v>3.2240697499571561E-11</v>
      </c>
      <c r="AR1507" s="13">
        <f t="shared" si="1825"/>
        <v>1.870480276291174E-8</v>
      </c>
      <c r="AS1507" s="13">
        <f t="shared" si="1826"/>
        <v>5.9741358614953022E-9</v>
      </c>
      <c r="AT1507" s="13">
        <f t="shared" si="1827"/>
        <v>9.5404104881479025E-10</v>
      </c>
      <c r="AU1507" s="13">
        <f t="shared" si="1828"/>
        <v>1.0157054162873885E-10</v>
      </c>
      <c r="AV1507" s="13">
        <f t="shared" si="1829"/>
        <v>8.110165914431848E-12</v>
      </c>
      <c r="AW1507" s="13">
        <f t="shared" si="1830"/>
        <v>3.692737439549363E-16</v>
      </c>
      <c r="AX1507" s="13">
        <f t="shared" si="1831"/>
        <v>9.885469353301106E-7</v>
      </c>
      <c r="AY1507" s="13">
        <f t="shared" si="1832"/>
        <v>7.9422685204236285E-8</v>
      </c>
      <c r="AZ1507" s="13">
        <f t="shared" si="1833"/>
        <v>3.1905227256330342E-9</v>
      </c>
      <c r="BA1507" s="13">
        <f t="shared" si="1834"/>
        <v>8.5445237185524653E-11</v>
      </c>
      <c r="BB1507" s="13">
        <f t="shared" si="1835"/>
        <v>1.7162286211835384E-12</v>
      </c>
      <c r="BC1507" s="13">
        <f t="shared" si="1836"/>
        <v>2.7577342187246359E-14</v>
      </c>
      <c r="BD1507" s="13">
        <f t="shared" si="1837"/>
        <v>2.5046621604432246E-10</v>
      </c>
      <c r="BE1507" s="13">
        <f t="shared" si="1838"/>
        <v>7.9996524012022649E-11</v>
      </c>
      <c r="BF1507" s="13">
        <f t="shared" si="1839"/>
        <v>1.2775063948891357E-11</v>
      </c>
      <c r="BG1507" s="13">
        <f t="shared" si="1840"/>
        <v>1.3600779193333958E-12</v>
      </c>
      <c r="BH1507" s="13">
        <f t="shared" si="1841"/>
        <v>1.0859898357801103E-13</v>
      </c>
      <c r="BI1507" s="13">
        <f t="shared" si="1842"/>
        <v>6.9370962157565126E-15</v>
      </c>
      <c r="BJ1507" s="14">
        <f t="shared" si="1843"/>
        <v>0.25537890186035639</v>
      </c>
      <c r="BK1507" s="14">
        <f t="shared" si="1844"/>
        <v>0.68781509120425022</v>
      </c>
      <c r="BL1507" s="14">
        <f t="shared" si="1845"/>
        <v>5.6748080763450705E-2</v>
      </c>
      <c r="BM1507" s="14">
        <f t="shared" si="1846"/>
        <v>7.9119884274805388E-3</v>
      </c>
      <c r="BN1507" s="14">
        <f t="shared" si="1847"/>
        <v>0.99208796066756921</v>
      </c>
    </row>
    <row r="1508" spans="1:66" x14ac:dyDescent="0.25">
      <c r="A1508" t="s">
        <v>32</v>
      </c>
      <c r="B1508" t="s">
        <v>209</v>
      </c>
      <c r="C1508" t="s">
        <v>362</v>
      </c>
      <c r="D1508" s="7" t="s">
        <v>511</v>
      </c>
      <c r="E1508" s="10">
        <f>VLOOKUP(A1508,home!$A$2:$E$405,3,FALSE)</f>
        <v>1.1764705882352899</v>
      </c>
      <c r="F1508" s="10">
        <f>VLOOKUP(B1508,home!$B$2:$E$405,3,FALSE)</f>
        <v>1.98</v>
      </c>
      <c r="G1508" s="10">
        <f>VLOOKUP(C1508,away!$B$2:$E$405,4,FALSE)</f>
        <v>1.91</v>
      </c>
      <c r="H1508" s="10">
        <f>VLOOKUP(A1508,away!$A$2:$E$405,3,FALSE)</f>
        <v>1.26470588235294</v>
      </c>
      <c r="I1508" s="10">
        <f>VLOOKUP(C1508,away!$B$2:$E$405,3,FALSE)</f>
        <v>1.49</v>
      </c>
      <c r="J1508" s="10">
        <f>VLOOKUP(B1508,home!$B$2:$E$405,4,FALSE)</f>
        <v>1.84</v>
      </c>
      <c r="K1508" s="12">
        <f t="shared" si="1792"/>
        <v>4.4491764705882195</v>
      </c>
      <c r="L1508" s="12">
        <f t="shared" si="1793"/>
        <v>3.4673176470588207</v>
      </c>
      <c r="M1508" s="13">
        <f t="shared" si="1794"/>
        <v>3.6467860823809775E-4</v>
      </c>
      <c r="N1508" s="13">
        <f t="shared" si="1795"/>
        <v>1.6225194830998037E-3</v>
      </c>
      <c r="O1508" s="13">
        <f t="shared" si="1796"/>
        <v>1.2644565738488063E-3</v>
      </c>
      <c r="P1508" s="13">
        <f t="shared" si="1797"/>
        <v>5.6257904364487047E-3</v>
      </c>
      <c r="Q1508" s="13">
        <f t="shared" si="1798"/>
        <v>3.6094377536393038E-3</v>
      </c>
      <c r="R1508" s="13">
        <f t="shared" si="1799"/>
        <v>2.1921362962227511E-3</v>
      </c>
      <c r="S1508" s="13">
        <f t="shared" si="1800"/>
        <v>2.1696856711549854E-2</v>
      </c>
      <c r="T1508" s="13">
        <f t="shared" si="1801"/>
        <v>1.2515067219153906E-2</v>
      </c>
      <c r="U1508" s="13">
        <f t="shared" si="1802"/>
        <v>9.7532012294766716E-3</v>
      </c>
      <c r="V1508" s="13">
        <f t="shared" si="1803"/>
        <v>3.7190119443212773E-2</v>
      </c>
      <c r="W1508" s="13">
        <f t="shared" si="1804"/>
        <v>5.3530085085149301E-3</v>
      </c>
      <c r="X1508" s="13">
        <f t="shared" si="1805"/>
        <v>1.8560580866429834E-2</v>
      </c>
      <c r="Y1508" s="13">
        <f t="shared" si="1806"/>
        <v>3.217771478891724E-2</v>
      </c>
      <c r="Z1508" s="13">
        <f t="shared" si="1807"/>
        <v>2.5336109548837692E-3</v>
      </c>
      <c r="AA1508" s="13">
        <f t="shared" si="1808"/>
        <v>1.1272482246093415E-2</v>
      </c>
      <c r="AB1508" s="13">
        <f t="shared" si="1809"/>
        <v>2.5076631387221139E-2</v>
      </c>
      <c r="AC1508" s="13">
        <f t="shared" si="1810"/>
        <v>3.5857569783303858E-2</v>
      </c>
      <c r="AD1508" s="13">
        <f t="shared" si="1811"/>
        <v>5.9541198757357911E-3</v>
      </c>
      <c r="AE1508" s="13">
        <f t="shared" si="1812"/>
        <v>2.0644824917842381E-2</v>
      </c>
      <c r="AF1508" s="13">
        <f t="shared" si="1813"/>
        <v>3.5791082879037289E-2</v>
      </c>
      <c r="AG1508" s="13">
        <f t="shared" si="1814"/>
        <v>4.1366351091276933E-2</v>
      </c>
      <c r="AH1508" s="13">
        <f t="shared" si="1815"/>
        <v>2.1962084936625109E-3</v>
      </c>
      <c r="AI1508" s="13">
        <f t="shared" si="1816"/>
        <v>9.7713191545092393E-3</v>
      </c>
      <c r="AJ1508" s="13">
        <f t="shared" si="1817"/>
        <v>2.1737161634425246E-2</v>
      </c>
      <c r="AK1508" s="13">
        <f t="shared" si="1818"/>
        <v>3.2237489360419258E-2</v>
      </c>
      <c r="AL1508" s="13">
        <f t="shared" si="1819"/>
        <v>2.2126570476488791E-2</v>
      </c>
      <c r="AM1508" s="13">
        <f t="shared" si="1820"/>
        <v>5.2981860108370672E-3</v>
      </c>
      <c r="AN1508" s="13">
        <f t="shared" si="1821"/>
        <v>1.8370493852775539E-2</v>
      </c>
      <c r="AO1508" s="13">
        <f t="shared" si="1822"/>
        <v>3.184816876045711E-2</v>
      </c>
      <c r="AP1508" s="13">
        <f t="shared" si="1823"/>
        <v>3.6809239189880126E-2</v>
      </c>
      <c r="AQ1508" s="13">
        <f t="shared" si="1824"/>
        <v>3.1907331154470128E-2</v>
      </c>
      <c r="AR1508" s="13">
        <f t="shared" si="1825"/>
        <v>1.5229904933392986E-3</v>
      </c>
      <c r="AS1508" s="13">
        <f t="shared" si="1826"/>
        <v>6.7760534678947514E-3</v>
      </c>
      <c r="AT1508" s="13">
        <f t="shared" si="1827"/>
        <v>1.507392882640252E-2</v>
      </c>
      <c r="AU1508" s="13">
        <f t="shared" si="1828"/>
        <v>2.2355523151250532E-2</v>
      </c>
      <c r="AV1508" s="13">
        <f t="shared" si="1829"/>
        <v>2.4865916898058515E-2</v>
      </c>
      <c r="AW1508" s="13">
        <f t="shared" si="1830"/>
        <v>9.4816706612072896E-3</v>
      </c>
      <c r="AX1508" s="13">
        <f t="shared" si="1831"/>
        <v>3.9287607560359898E-3</v>
      </c>
      <c r="AY1508" s="13">
        <f t="shared" si="1832"/>
        <v>1.3622261500475741E-2</v>
      </c>
      <c r="AZ1508" s="13">
        <f t="shared" si="1833"/>
        <v>2.3616353846724756E-2</v>
      </c>
      <c r="BA1508" s="13">
        <f t="shared" si="1834"/>
        <v>2.7295133483978069E-2</v>
      </c>
      <c r="BB1508" s="13">
        <f t="shared" si="1835"/>
        <v>2.3660224501955821E-2</v>
      </c>
      <c r="BC1508" s="13">
        <f t="shared" si="1836"/>
        <v>1.6407502789800979E-2</v>
      </c>
      <c r="BD1508" s="13">
        <f t="shared" si="1837"/>
        <v>8.8011530230969431E-4</v>
      </c>
      <c r="BE1508" s="13">
        <f t="shared" si="1838"/>
        <v>3.9157882944409299E-3</v>
      </c>
      <c r="BF1508" s="13">
        <f t="shared" si="1839"/>
        <v>8.711016571715682E-3</v>
      </c>
      <c r="BG1508" s="13">
        <f t="shared" si="1840"/>
        <v>1.2918949988593824E-2</v>
      </c>
      <c r="BH1508" s="13">
        <f t="shared" si="1841"/>
        <v>1.4369672078489396E-2</v>
      </c>
      <c r="BI1508" s="13">
        <f t="shared" si="1842"/>
        <v>1.2786641380336706E-2</v>
      </c>
      <c r="BJ1508" s="14">
        <f t="shared" si="1843"/>
        <v>0.41035836323103869</v>
      </c>
      <c r="BK1508" s="14">
        <f t="shared" si="1844"/>
        <v>0.13648384695971782</v>
      </c>
      <c r="BL1508" s="14">
        <f t="shared" si="1845"/>
        <v>0.23967768282871088</v>
      </c>
      <c r="BM1508" s="14">
        <f t="shared" si="1846"/>
        <v>0.77023389398358544</v>
      </c>
      <c r="BN1508" s="14">
        <f t="shared" si="1847"/>
        <v>1.4679019151497469E-2</v>
      </c>
    </row>
    <row r="1509" spans="1:66" x14ac:dyDescent="0.25">
      <c r="A1509" t="s">
        <v>301</v>
      </c>
      <c r="B1509" t="s">
        <v>355</v>
      </c>
      <c r="C1509" t="s">
        <v>360</v>
      </c>
      <c r="D1509" s="7" t="s">
        <v>511</v>
      </c>
      <c r="E1509" s="10">
        <f>VLOOKUP(A1509,home!$A$2:$E$405,3,FALSE)</f>
        <v>1.3432835820895499</v>
      </c>
      <c r="F1509" s="10">
        <f>VLOOKUP(B1509,home!$B$2:$E$405,3,FALSE)</f>
        <v>0.74</v>
      </c>
      <c r="G1509" s="10">
        <f>VLOOKUP(C1509,away!$B$2:$E$405,4,FALSE)</f>
        <v>0.99</v>
      </c>
      <c r="H1509" s="10">
        <f>VLOOKUP(A1509,away!$A$2:$E$405,3,FALSE)</f>
        <v>1.0597014925373101</v>
      </c>
      <c r="I1509" s="10">
        <f>VLOOKUP(C1509,away!$B$2:$E$405,3,FALSE)</f>
        <v>1.99</v>
      </c>
      <c r="J1509" s="10">
        <f>VLOOKUP(B1509,home!$B$2:$E$405,4,FALSE)</f>
        <v>0.94</v>
      </c>
      <c r="K1509" s="12">
        <f t="shared" si="1792"/>
        <v>0.98408955223880423</v>
      </c>
      <c r="L1509" s="12">
        <f t="shared" si="1793"/>
        <v>1.9822776119402921</v>
      </c>
      <c r="M1509" s="13">
        <f t="shared" si="1794"/>
        <v>5.1490025783366034E-2</v>
      </c>
      <c r="N1509" s="13">
        <f t="shared" si="1795"/>
        <v>5.0670796417917163E-2</v>
      </c>
      <c r="O1509" s="13">
        <f t="shared" si="1796"/>
        <v>0.10206752534859487</v>
      </c>
      <c r="P1509" s="13">
        <f t="shared" si="1797"/>
        <v>0.10044358531842153</v>
      </c>
      <c r="Q1509" s="13">
        <f t="shared" si="1798"/>
        <v>2.4932300679245848E-2</v>
      </c>
      <c r="R1509" s="13">
        <f t="shared" si="1799"/>
        <v>0.10116308520233397</v>
      </c>
      <c r="S1509" s="13">
        <f t="shared" si="1800"/>
        <v>4.8984796949151428E-2</v>
      </c>
      <c r="T1509" s="13">
        <f t="shared" si="1801"/>
        <v>4.9422741450632773E-2</v>
      </c>
      <c r="U1509" s="13">
        <f t="shared" si="1802"/>
        <v>9.9553535219860836E-2</v>
      </c>
      <c r="V1509" s="13">
        <f t="shared" si="1803"/>
        <v>1.0617393167817785E-2</v>
      </c>
      <c r="W1509" s="13">
        <f t="shared" si="1804"/>
        <v>8.1785388705740963E-3</v>
      </c>
      <c r="X1509" s="13">
        <f t="shared" si="1805"/>
        <v>1.6212134501522469E-2</v>
      </c>
      <c r="Y1509" s="13">
        <f t="shared" si="1806"/>
        <v>1.6068475632066394E-2</v>
      </c>
      <c r="Z1509" s="13">
        <f t="shared" si="1807"/>
        <v>6.6844439650464965E-2</v>
      </c>
      <c r="AA1509" s="13">
        <f t="shared" si="1808"/>
        <v>6.5780914685279843E-2</v>
      </c>
      <c r="AB1509" s="13">
        <f t="shared" si="1809"/>
        <v>3.2367155439248008E-2</v>
      </c>
      <c r="AC1509" s="13">
        <f t="shared" si="1810"/>
        <v>1.2944849758351768E-3</v>
      </c>
      <c r="AD1509" s="13">
        <f t="shared" si="1811"/>
        <v>2.0121036637777289E-3</v>
      </c>
      <c r="AE1509" s="13">
        <f t="shared" si="1812"/>
        <v>3.9885480456096278E-3</v>
      </c>
      <c r="AF1509" s="13">
        <f t="shared" si="1813"/>
        <v>3.9532047474800875E-3</v>
      </c>
      <c r="AG1509" s="13">
        <f t="shared" si="1814"/>
        <v>2.6121164221152848E-3</v>
      </c>
      <c r="AH1509" s="13">
        <f t="shared" si="1815"/>
        <v>3.3126059050452669E-2</v>
      </c>
      <c r="AI1509" s="13">
        <f t="shared" si="1816"/>
        <v>3.2599008618396152E-2</v>
      </c>
      <c r="AJ1509" s="13">
        <f t="shared" si="1817"/>
        <v>1.6040171897353194E-2</v>
      </c>
      <c r="AK1509" s="13">
        <f t="shared" si="1818"/>
        <v>5.2616551934332526E-3</v>
      </c>
      <c r="AL1509" s="13">
        <f t="shared" si="1819"/>
        <v>1.0100807691241797E-4</v>
      </c>
      <c r="AM1509" s="13">
        <f t="shared" si="1820"/>
        <v>3.9601803870901667E-4</v>
      </c>
      <c r="AN1509" s="13">
        <f t="shared" si="1821"/>
        <v>7.8501769205738758E-4</v>
      </c>
      <c r="AO1509" s="13">
        <f t="shared" si="1822"/>
        <v>7.7806149797119925E-4</v>
      </c>
      <c r="AP1509" s="13">
        <f t="shared" si="1823"/>
        <v>5.1411129604701181E-4</v>
      </c>
      <c r="AQ1509" s="13">
        <f t="shared" si="1824"/>
        <v>2.5477782804989978E-4</v>
      </c>
      <c r="AR1509" s="13">
        <f t="shared" si="1825"/>
        <v>1.3133009045504887E-2</v>
      </c>
      <c r="AS1509" s="13">
        <f t="shared" si="1826"/>
        <v>1.292405699113907E-2</v>
      </c>
      <c r="AT1509" s="13">
        <f t="shared" si="1827"/>
        <v>6.3592147287594158E-3</v>
      </c>
      <c r="AU1509" s="13">
        <f t="shared" si="1828"/>
        <v>2.0860122583384213E-3</v>
      </c>
      <c r="AV1509" s="13">
        <f t="shared" si="1829"/>
        <v>5.1320571731822834E-4</v>
      </c>
      <c r="AW1509" s="13">
        <f t="shared" si="1830"/>
        <v>5.4733434274391593E-6</v>
      </c>
      <c r="AX1509" s="13">
        <f t="shared" si="1831"/>
        <v>6.4952869065274264E-5</v>
      </c>
      <c r="AY1509" s="13">
        <f t="shared" si="1832"/>
        <v>1.287546181793823E-4</v>
      </c>
      <c r="AZ1509" s="13">
        <f t="shared" si="1833"/>
        <v>1.2761369852545509E-4</v>
      </c>
      <c r="BA1509" s="13">
        <f t="shared" si="1834"/>
        <v>8.4321925854635845E-5</v>
      </c>
      <c r="BB1509" s="13">
        <f t="shared" si="1835"/>
        <v>4.1787366454333476E-5</v>
      </c>
      <c r="BC1509" s="13">
        <f t="shared" si="1836"/>
        <v>1.6566832196874011E-5</v>
      </c>
      <c r="BD1509" s="13">
        <f t="shared" si="1837"/>
        <v>4.3388783013856127E-3</v>
      </c>
      <c r="BE1509" s="13">
        <f t="shared" si="1838"/>
        <v>4.2698448048292311E-3</v>
      </c>
      <c r="BF1509" s="13">
        <f t="shared" si="1839"/>
        <v>2.100954831056791E-3</v>
      </c>
      <c r="BG1509" s="13">
        <f t="shared" si="1840"/>
        <v>6.8917589965621019E-4</v>
      </c>
      <c r="BH1509" s="13">
        <f t="shared" si="1841"/>
        <v>1.695527006266137E-4</v>
      </c>
      <c r="BI1509" s="13">
        <f t="shared" si="1842"/>
        <v>3.3371008248104866E-5</v>
      </c>
      <c r="BJ1509" s="14">
        <f t="shared" si="1843"/>
        <v>0.18124294409405192</v>
      </c>
      <c r="BK1509" s="14">
        <f t="shared" si="1844"/>
        <v>0.21306004888968372</v>
      </c>
      <c r="BL1509" s="14">
        <f t="shared" si="1845"/>
        <v>0.53457638694181531</v>
      </c>
      <c r="BM1509" s="14">
        <f t="shared" si="1846"/>
        <v>0.56483321955138477</v>
      </c>
      <c r="BN1509" s="14">
        <f t="shared" si="1847"/>
        <v>0.43076731874987939</v>
      </c>
    </row>
    <row r="1510" spans="1:66" x14ac:dyDescent="0.25">
      <c r="A1510" t="s">
        <v>301</v>
      </c>
      <c r="B1510" t="s">
        <v>314</v>
      </c>
      <c r="C1510" t="s">
        <v>350</v>
      </c>
      <c r="D1510" s="7" t="s">
        <v>511</v>
      </c>
      <c r="E1510" s="10">
        <f>VLOOKUP(A1510,home!$A$2:$E$405,3,FALSE)</f>
        <v>1.3432835820895499</v>
      </c>
      <c r="F1510" s="10">
        <f>VLOOKUP(B1510,home!$B$2:$E$405,3,FALSE)</f>
        <v>1.86</v>
      </c>
      <c r="G1510" s="10">
        <f>VLOOKUP(C1510,away!$B$2:$E$405,4,FALSE)</f>
        <v>1.1200000000000001</v>
      </c>
      <c r="H1510" s="10">
        <f>VLOOKUP(A1510,away!$A$2:$E$405,3,FALSE)</f>
        <v>1.0597014925373101</v>
      </c>
      <c r="I1510" s="10">
        <f>VLOOKUP(C1510,away!$B$2:$E$405,3,FALSE)</f>
        <v>0.37</v>
      </c>
      <c r="J1510" s="10">
        <f>VLOOKUP(B1510,home!$B$2:$E$405,4,FALSE)</f>
        <v>0.94</v>
      </c>
      <c r="K1510" s="12">
        <f t="shared" si="1792"/>
        <v>2.7983283582089507</v>
      </c>
      <c r="L1510" s="12">
        <f t="shared" si="1793"/>
        <v>0.36856417910447642</v>
      </c>
      <c r="M1510" s="13">
        <f t="shared" si="1794"/>
        <v>4.2134325527042854E-2</v>
      </c>
      <c r="N1510" s="13">
        <f t="shared" si="1795"/>
        <v>0.11790567797633132</v>
      </c>
      <c r="O1510" s="13">
        <f t="shared" si="1796"/>
        <v>1.5529203099995337E-2</v>
      </c>
      <c r="P1510" s="13">
        <f t="shared" si="1797"/>
        <v>4.3455809415103297E-2</v>
      </c>
      <c r="Q1510" s="13">
        <f t="shared" si="1798"/>
        <v>0.16496940113751027</v>
      </c>
      <c r="R1510" s="13">
        <f t="shared" si="1799"/>
        <v>2.8617539963482356E-3</v>
      </c>
      <c r="S1510" s="13">
        <f t="shared" si="1800"/>
        <v>1.1204684946895339E-2</v>
      </c>
      <c r="T1510" s="13">
        <f t="shared" si="1801"/>
        <v>6.0801811907603552E-2</v>
      </c>
      <c r="U1510" s="13">
        <f t="shared" si="1802"/>
        <v>8.008127362199061E-3</v>
      </c>
      <c r="V1510" s="13">
        <f t="shared" si="1803"/>
        <v>1.2840115709776573E-3</v>
      </c>
      <c r="W1510" s="13">
        <f t="shared" si="1804"/>
        <v>0.15387951781328096</v>
      </c>
      <c r="X1510" s="13">
        <f t="shared" si="1805"/>
        <v>5.6714478163844555E-2</v>
      </c>
      <c r="Y1510" s="13">
        <f t="shared" si="1806"/>
        <v>1.0451462543898058E-2</v>
      </c>
      <c r="Z1510" s="13">
        <f t="shared" si="1807"/>
        <v>3.5158000415434748E-4</v>
      </c>
      <c r="AA1510" s="13">
        <f t="shared" si="1808"/>
        <v>9.838362958043312E-4</v>
      </c>
      <c r="AB1510" s="13">
        <f t="shared" si="1809"/>
        <v>1.3765485031922552E-3</v>
      </c>
      <c r="AC1510" s="13">
        <f t="shared" si="1810"/>
        <v>8.2767674303015797E-5</v>
      </c>
      <c r="AD1510" s="13">
        <f t="shared" si="1811"/>
        <v>0.10765135461110587</v>
      </c>
      <c r="AE1510" s="13">
        <f t="shared" si="1812"/>
        <v>3.9676433141727127E-2</v>
      </c>
      <c r="AF1510" s="13">
        <f t="shared" si="1813"/>
        <v>7.3116560053371488E-3</v>
      </c>
      <c r="AG1510" s="13">
        <f t="shared" si="1814"/>
        <v>8.9827149783380073E-4</v>
      </c>
      <c r="AH1510" s="13">
        <f t="shared" si="1815"/>
        <v>3.2394948905173867E-5</v>
      </c>
      <c r="AI1510" s="13">
        <f t="shared" si="1816"/>
        <v>9.0651704184078029E-5</v>
      </c>
      <c r="AJ1510" s="13">
        <f t="shared" si="1817"/>
        <v>1.268366172691373E-4</v>
      </c>
      <c r="AK1510" s="13">
        <f t="shared" si="1818"/>
        <v>1.1831016765450734E-4</v>
      </c>
      <c r="AL1510" s="13">
        <f t="shared" si="1819"/>
        <v>3.4145426421360153E-6</v>
      </c>
      <c r="AM1510" s="13">
        <f t="shared" si="1820"/>
        <v>6.024876768157307E-2</v>
      </c>
      <c r="AN1510" s="13">
        <f t="shared" si="1821"/>
        <v>2.2205537602615288E-2</v>
      </c>
      <c r="AO1510" s="13">
        <f t="shared" si="1822"/>
        <v>4.0920828690407425E-3</v>
      </c>
      <c r="AP1510" s="13">
        <f t="shared" si="1823"/>
        <v>5.0273172115183082E-4</v>
      </c>
      <c r="AQ1510" s="13">
        <f t="shared" si="1824"/>
        <v>4.632222602902626E-5</v>
      </c>
      <c r="AR1510" s="13">
        <f t="shared" si="1825"/>
        <v>2.3879235500733731E-6</v>
      </c>
      <c r="AS1510" s="13">
        <f t="shared" si="1826"/>
        <v>6.6821941874053115E-6</v>
      </c>
      <c r="AT1510" s="13">
        <f t="shared" si="1827"/>
        <v>9.3494867448376506E-6</v>
      </c>
      <c r="AU1510" s="13">
        <f t="shared" si="1828"/>
        <v>8.7209779642592955E-6</v>
      </c>
      <c r="AV1510" s="13">
        <f t="shared" si="1829"/>
        <v>6.1010399871755383E-6</v>
      </c>
      <c r="AW1510" s="13">
        <f t="shared" si="1830"/>
        <v>9.7823193665835633E-8</v>
      </c>
      <c r="AX1510" s="13">
        <f t="shared" si="1831"/>
        <v>2.8099305858414806E-2</v>
      </c>
      <c r="AY1510" s="13">
        <f t="shared" si="1832"/>
        <v>1.0356397597112259E-2</v>
      </c>
      <c r="AZ1510" s="13">
        <f t="shared" si="1833"/>
        <v>1.9084985894296256E-3</v>
      </c>
      <c r="BA1510" s="13">
        <f t="shared" si="1834"/>
        <v>2.3446807197839378E-4</v>
      </c>
      <c r="BB1510" s="13">
        <f t="shared" si="1835"/>
        <v>2.1604133118731494E-5</v>
      </c>
      <c r="BC1510" s="13">
        <f t="shared" si="1836"/>
        <v>1.5925019176338213E-6</v>
      </c>
      <c r="BD1510" s="13">
        <f t="shared" si="1837"/>
        <v>1.466838471661733E-7</v>
      </c>
      <c r="BE1510" s="13">
        <f t="shared" si="1838"/>
        <v>4.1046956921629036E-7</v>
      </c>
      <c r="BF1510" s="13">
        <f t="shared" si="1839"/>
        <v>5.7431431785987863E-7</v>
      </c>
      <c r="BG1510" s="13">
        <f t="shared" si="1840"/>
        <v>5.3570668073090917E-7</v>
      </c>
      <c r="BH1510" s="13">
        <f t="shared" si="1841"/>
        <v>3.747707990928229E-7</v>
      </c>
      <c r="BI1510" s="13">
        <f t="shared" si="1842"/>
        <v>2.0974635098601507E-7</v>
      </c>
      <c r="BJ1510" s="14">
        <f t="shared" si="1843"/>
        <v>0.84797737365085391</v>
      </c>
      <c r="BK1510" s="14">
        <f t="shared" si="1844"/>
        <v>0.10852141127407655</v>
      </c>
      <c r="BL1510" s="14">
        <f t="shared" si="1845"/>
        <v>2.9163156009550915E-2</v>
      </c>
      <c r="BM1510" s="14">
        <f t="shared" si="1846"/>
        <v>0.58880105001238592</v>
      </c>
      <c r="BN1510" s="14">
        <f t="shared" si="1847"/>
        <v>0.38685617115233129</v>
      </c>
    </row>
    <row r="1511" spans="1:66" x14ac:dyDescent="0.25">
      <c r="A1511" t="s">
        <v>301</v>
      </c>
      <c r="B1511" t="s">
        <v>372</v>
      </c>
      <c r="C1511" t="s">
        <v>334</v>
      </c>
      <c r="D1511" s="7" t="s">
        <v>511</v>
      </c>
      <c r="E1511" s="10">
        <f>VLOOKUP(A1511,home!$A$2:$E$405,3,FALSE)</f>
        <v>1.3432835820895499</v>
      </c>
      <c r="F1511" s="10">
        <f>VLOOKUP(B1511,home!$B$2:$E$405,3,FALSE)</f>
        <v>0.56000000000000005</v>
      </c>
      <c r="G1511" s="10">
        <f>VLOOKUP(C1511,away!$B$2:$E$405,4,FALSE)</f>
        <v>1.1200000000000001</v>
      </c>
      <c r="H1511" s="10">
        <f>VLOOKUP(A1511,away!$A$2:$E$405,3,FALSE)</f>
        <v>1.0597014925373101</v>
      </c>
      <c r="I1511" s="10">
        <f>VLOOKUP(C1511,away!$B$2:$E$405,3,FALSE)</f>
        <v>0.37</v>
      </c>
      <c r="J1511" s="10">
        <f>VLOOKUP(B1511,home!$B$2:$E$405,4,FALSE)</f>
        <v>0</v>
      </c>
      <c r="K1511" s="12">
        <f t="shared" si="1792"/>
        <v>0.84250746268656584</v>
      </c>
      <c r="L1511" s="12">
        <f t="shared" si="1793"/>
        <v>0</v>
      </c>
      <c r="M1511" s="13">
        <f t="shared" si="1794"/>
        <v>0.43062938142825796</v>
      </c>
      <c r="N1511" s="13">
        <f t="shared" si="1795"/>
        <v>0.36280846750540696</v>
      </c>
      <c r="O1511" s="13">
        <f t="shared" si="1796"/>
        <v>0</v>
      </c>
      <c r="P1511" s="13">
        <f t="shared" si="1797"/>
        <v>0</v>
      </c>
      <c r="Q1511" s="13">
        <f t="shared" si="1798"/>
        <v>0.15283442069959088</v>
      </c>
      <c r="R1511" s="13">
        <f t="shared" si="1799"/>
        <v>0</v>
      </c>
      <c r="S1511" s="13">
        <f t="shared" si="1800"/>
        <v>0</v>
      </c>
      <c r="T1511" s="13">
        <f t="shared" si="1801"/>
        <v>0</v>
      </c>
      <c r="U1511" s="13">
        <f t="shared" si="1802"/>
        <v>0</v>
      </c>
      <c r="V1511" s="13">
        <f t="shared" si="1803"/>
        <v>0</v>
      </c>
      <c r="W1511" s="13">
        <f t="shared" si="1804"/>
        <v>4.2921379998261157E-2</v>
      </c>
      <c r="X1511" s="13">
        <f t="shared" si="1805"/>
        <v>0</v>
      </c>
      <c r="Y1511" s="13">
        <f t="shared" si="1806"/>
        <v>0</v>
      </c>
      <c r="Z1511" s="13">
        <f t="shared" si="1807"/>
        <v>0</v>
      </c>
      <c r="AA1511" s="13">
        <f t="shared" si="1808"/>
        <v>0</v>
      </c>
      <c r="AB1511" s="13">
        <f t="shared" si="1809"/>
        <v>0</v>
      </c>
      <c r="AC1511" s="13">
        <f t="shared" si="1810"/>
        <v>0</v>
      </c>
      <c r="AD1511" s="13">
        <f t="shared" si="1811"/>
        <v>9.0403957393352316E-3</v>
      </c>
      <c r="AE1511" s="13">
        <f t="shared" si="1812"/>
        <v>0</v>
      </c>
      <c r="AF1511" s="13">
        <f t="shared" si="1813"/>
        <v>0</v>
      </c>
      <c r="AG1511" s="13">
        <f t="shared" si="1814"/>
        <v>0</v>
      </c>
      <c r="AH1511" s="13">
        <f t="shared" si="1815"/>
        <v>0</v>
      </c>
      <c r="AI1511" s="13">
        <f t="shared" si="1816"/>
        <v>0</v>
      </c>
      <c r="AJ1511" s="13">
        <f t="shared" si="1817"/>
        <v>0</v>
      </c>
      <c r="AK1511" s="13">
        <f t="shared" si="1818"/>
        <v>0</v>
      </c>
      <c r="AL1511" s="13">
        <f t="shared" si="1819"/>
        <v>0</v>
      </c>
      <c r="AM1511" s="13">
        <f t="shared" si="1820"/>
        <v>1.5233201752059538E-3</v>
      </c>
      <c r="AN1511" s="13">
        <f t="shared" si="1821"/>
        <v>0</v>
      </c>
      <c r="AO1511" s="13">
        <f t="shared" si="1822"/>
        <v>0</v>
      </c>
      <c r="AP1511" s="13">
        <f t="shared" si="1823"/>
        <v>0</v>
      </c>
      <c r="AQ1511" s="13">
        <f t="shared" si="1824"/>
        <v>0</v>
      </c>
      <c r="AR1511" s="13">
        <f t="shared" si="1825"/>
        <v>0</v>
      </c>
      <c r="AS1511" s="13">
        <f t="shared" si="1826"/>
        <v>0</v>
      </c>
      <c r="AT1511" s="13">
        <f t="shared" si="1827"/>
        <v>0</v>
      </c>
      <c r="AU1511" s="13">
        <f t="shared" si="1828"/>
        <v>0</v>
      </c>
      <c r="AV1511" s="13">
        <f t="shared" si="1829"/>
        <v>0</v>
      </c>
      <c r="AW1511" s="13">
        <f t="shared" si="1830"/>
        <v>0</v>
      </c>
      <c r="AX1511" s="13">
        <f t="shared" si="1831"/>
        <v>2.139014359453371E-4</v>
      </c>
      <c r="AY1511" s="13">
        <f t="shared" si="1832"/>
        <v>0</v>
      </c>
      <c r="AZ1511" s="13">
        <f t="shared" si="1833"/>
        <v>0</v>
      </c>
      <c r="BA1511" s="13">
        <f t="shared" si="1834"/>
        <v>0</v>
      </c>
      <c r="BB1511" s="13">
        <f t="shared" si="1835"/>
        <v>0</v>
      </c>
      <c r="BC1511" s="13">
        <f t="shared" si="1836"/>
        <v>0</v>
      </c>
      <c r="BD1511" s="13">
        <f t="shared" si="1837"/>
        <v>0</v>
      </c>
      <c r="BE1511" s="13">
        <f t="shared" si="1838"/>
        <v>0</v>
      </c>
      <c r="BF1511" s="13">
        <f t="shared" si="1839"/>
        <v>0</v>
      </c>
      <c r="BG1511" s="13">
        <f t="shared" si="1840"/>
        <v>0</v>
      </c>
      <c r="BH1511" s="13">
        <f t="shared" si="1841"/>
        <v>0</v>
      </c>
      <c r="BI1511" s="13">
        <f t="shared" si="1842"/>
        <v>0</v>
      </c>
      <c r="BJ1511" s="14">
        <f t="shared" si="1843"/>
        <v>0.56934188555374554</v>
      </c>
      <c r="BK1511" s="14">
        <f t="shared" si="1844"/>
        <v>0.43062938142825796</v>
      </c>
      <c r="BL1511" s="14">
        <f t="shared" si="1845"/>
        <v>0</v>
      </c>
      <c r="BM1511" s="14">
        <f t="shared" si="1846"/>
        <v>5.3698997348747682E-2</v>
      </c>
      <c r="BN1511" s="14">
        <f t="shared" si="1847"/>
        <v>0.94627226963325572</v>
      </c>
    </row>
    <row r="1512" spans="1:66" x14ac:dyDescent="0.25">
      <c r="A1512" t="s">
        <v>301</v>
      </c>
      <c r="B1512" t="s">
        <v>384</v>
      </c>
      <c r="C1512" t="s">
        <v>319</v>
      </c>
      <c r="D1512" s="7" t="s">
        <v>511</v>
      </c>
      <c r="E1512" s="10">
        <f>VLOOKUP(A1512,home!$A$2:$E$405,3,FALSE)</f>
        <v>1.3432835820895499</v>
      </c>
      <c r="F1512" s="10">
        <f>VLOOKUP(B1512,home!$B$2:$E$405,3,FALSE)</f>
        <v>2.48</v>
      </c>
      <c r="G1512" s="10">
        <f>VLOOKUP(C1512,away!$B$2:$E$405,4,FALSE)</f>
        <v>1.24</v>
      </c>
      <c r="H1512" s="10">
        <f>VLOOKUP(A1512,away!$A$2:$E$405,3,FALSE)</f>
        <v>1.0597014925373101</v>
      </c>
      <c r="I1512" s="10">
        <f>VLOOKUP(C1512,away!$B$2:$E$405,3,FALSE)</f>
        <v>0.99</v>
      </c>
      <c r="J1512" s="10">
        <f>VLOOKUP(B1512,home!$B$2:$E$405,4,FALSE)</f>
        <v>0.31</v>
      </c>
      <c r="K1512" s="12">
        <f t="shared" si="1792"/>
        <v>4.130865671641784</v>
      </c>
      <c r="L1512" s="12">
        <f t="shared" si="1793"/>
        <v>0.32522238805970044</v>
      </c>
      <c r="M1512" s="13">
        <f t="shared" si="1794"/>
        <v>1.1607683148859725E-2</v>
      </c>
      <c r="N1512" s="13">
        <f t="shared" si="1795"/>
        <v>4.7949779846919449E-2</v>
      </c>
      <c r="O1512" s="13">
        <f t="shared" si="1796"/>
        <v>3.7750784335125031E-3</v>
      </c>
      <c r="P1512" s="13">
        <f t="shared" si="1797"/>
        <v>1.559434190875204E-2</v>
      </c>
      <c r="Q1512" s="13">
        <f t="shared" si="1798"/>
        <v>9.9037049766210333E-2</v>
      </c>
      <c r="R1512" s="13">
        <f t="shared" si="1799"/>
        <v>6.1387001162980463E-4</v>
      </c>
      <c r="S1512" s="13">
        <f t="shared" si="1800"/>
        <v>5.2375546534225758E-3</v>
      </c>
      <c r="T1512" s="13">
        <f t="shared" si="1801"/>
        <v>3.2209065831354321E-2</v>
      </c>
      <c r="U1512" s="13">
        <f t="shared" si="1802"/>
        <v>2.5358145578919023E-3</v>
      </c>
      <c r="V1512" s="13">
        <f t="shared" si="1803"/>
        <v>7.818214212451781E-4</v>
      </c>
      <c r="W1512" s="13">
        <f t="shared" si="1804"/>
        <v>0.13636958303330571</v>
      </c>
      <c r="X1512" s="13">
        <f t="shared" si="1805"/>
        <v>4.435044145279729E-2</v>
      </c>
      <c r="Y1512" s="13">
        <f t="shared" si="1806"/>
        <v>7.2118782403903315E-3</v>
      </c>
      <c r="Z1512" s="13">
        <f t="shared" si="1807"/>
        <v>6.6548090380160374E-5</v>
      </c>
      <c r="AA1512" s="13">
        <f t="shared" si="1808"/>
        <v>2.7490122206471934E-4</v>
      </c>
      <c r="AB1512" s="13">
        <f t="shared" si="1809"/>
        <v>5.6779001065976234E-4</v>
      </c>
      <c r="AC1512" s="13">
        <f t="shared" si="1810"/>
        <v>6.564612419921969E-5</v>
      </c>
      <c r="AD1512" s="13">
        <f t="shared" si="1811"/>
        <v>0.14083110730209661</v>
      </c>
      <c r="AE1512" s="13">
        <f t="shared" si="1812"/>
        <v>4.5801429029879777E-2</v>
      </c>
      <c r="AF1512" s="13">
        <f t="shared" si="1813"/>
        <v>7.4478250628221936E-3</v>
      </c>
      <c r="AG1512" s="13">
        <f t="shared" si="1814"/>
        <v>8.0739981759397417E-4</v>
      </c>
      <c r="AH1512" s="13">
        <f t="shared" si="1815"/>
        <v>5.4107322185621329E-6</v>
      </c>
      <c r="AI1512" s="13">
        <f t="shared" si="1816"/>
        <v>2.2351007980104506E-5</v>
      </c>
      <c r="AJ1512" s="13">
        <f t="shared" si="1817"/>
        <v>4.6164505795802655E-5</v>
      </c>
      <c r="AK1512" s="13">
        <f t="shared" si="1818"/>
        <v>6.3566457413396433E-5</v>
      </c>
      <c r="AL1512" s="13">
        <f t="shared" si="1819"/>
        <v>3.5276914182399832E-6</v>
      </c>
      <c r="AM1512" s="13">
        <f t="shared" si="1820"/>
        <v>0.11635087733070626</v>
      </c>
      <c r="AN1512" s="13">
        <f t="shared" si="1821"/>
        <v>3.7839910178333554E-2</v>
      </c>
      <c r="AO1512" s="13">
        <f t="shared" si="1822"/>
        <v>6.1531929760811005E-3</v>
      </c>
      <c r="AP1512" s="13">
        <f t="shared" si="1823"/>
        <v>6.6705203795775696E-4</v>
      </c>
      <c r="AQ1512" s="13">
        <f t="shared" si="1824"/>
        <v>5.4235064186177903E-5</v>
      </c>
      <c r="AR1512" s="13">
        <f t="shared" si="1825"/>
        <v>3.5193825065446765E-7</v>
      </c>
      <c r="AS1512" s="13">
        <f t="shared" si="1826"/>
        <v>1.4538096381662022E-6</v>
      </c>
      <c r="AT1512" s="13">
        <f t="shared" si="1827"/>
        <v>3.0027461637013652E-6</v>
      </c>
      <c r="AU1512" s="13">
        <f t="shared" si="1828"/>
        <v>4.1346470160960091E-6</v>
      </c>
      <c r="AV1512" s="13">
        <f t="shared" si="1829"/>
        <v>4.2699178557867848E-6</v>
      </c>
      <c r="AW1512" s="13">
        <f t="shared" si="1830"/>
        <v>1.3164658418029685E-7</v>
      </c>
      <c r="AX1512" s="13">
        <f t="shared" si="1831"/>
        <v>8.0104974171803164E-2</v>
      </c>
      <c r="AY1512" s="13">
        <f t="shared" si="1832"/>
        <v>2.6051930995614446E-2</v>
      </c>
      <c r="AZ1512" s="13">
        <f t="shared" si="1833"/>
        <v>4.2363356059801289E-3</v>
      </c>
      <c r="BA1512" s="13">
        <f t="shared" si="1834"/>
        <v>4.5925039413306529E-4</v>
      </c>
      <c r="BB1512" s="13">
        <f t="shared" si="1835"/>
        <v>3.7339627474328521E-5</v>
      </c>
      <c r="BC1512" s="13">
        <f t="shared" si="1836"/>
        <v>2.4287365632921454E-6</v>
      </c>
      <c r="BD1512" s="13">
        <f t="shared" si="1837"/>
        <v>1.9076366387899895E-8</v>
      </c>
      <c r="BE1512" s="13">
        <f t="shared" si="1838"/>
        <v>7.880190705143687E-8</v>
      </c>
      <c r="BF1512" s="13">
        <f t="shared" si="1839"/>
        <v>1.6276004634934367E-7</v>
      </c>
      <c r="BG1512" s="13">
        <f t="shared" si="1840"/>
        <v>2.2411329605977639E-7</v>
      </c>
      <c r="BH1512" s="13">
        <f t="shared" si="1841"/>
        <v>2.3144548031295555E-7</v>
      </c>
      <c r="BI1512" s="13">
        <f t="shared" si="1842"/>
        <v>1.9121403789628644E-7</v>
      </c>
      <c r="BJ1512" s="14">
        <f t="shared" si="1843"/>
        <v>0.83397308650220336</v>
      </c>
      <c r="BK1512" s="14">
        <f t="shared" si="1844"/>
        <v>5.9342505943511432E-2</v>
      </c>
      <c r="BL1512" s="14">
        <f t="shared" si="1845"/>
        <v>7.919067409225022E-3</v>
      </c>
      <c r="BM1512" s="14">
        <f t="shared" si="1846"/>
        <v>0.69667160548040563</v>
      </c>
      <c r="BN1512" s="14">
        <f t="shared" si="1847"/>
        <v>0.17857780311588387</v>
      </c>
    </row>
    <row r="1513" spans="1:66" x14ac:dyDescent="0.25">
      <c r="A1513" t="s">
        <v>301</v>
      </c>
      <c r="B1513" t="s">
        <v>316</v>
      </c>
      <c r="C1513" t="s">
        <v>341</v>
      </c>
      <c r="D1513" s="7" t="s">
        <v>511</v>
      </c>
      <c r="E1513" s="10">
        <f>VLOOKUP(A1513,home!$A$2:$E$405,3,FALSE)</f>
        <v>1.3432835820895499</v>
      </c>
      <c r="F1513" s="10">
        <f>VLOOKUP(B1513,home!$B$2:$E$405,3,FALSE)</f>
        <v>0.93</v>
      </c>
      <c r="G1513" s="10">
        <f>VLOOKUP(C1513,away!$B$2:$E$405,4,FALSE)</f>
        <v>1.49</v>
      </c>
      <c r="H1513" s="10">
        <f>VLOOKUP(A1513,away!$A$2:$E$405,3,FALSE)</f>
        <v>1.0597014925373101</v>
      </c>
      <c r="I1513" s="10">
        <f>VLOOKUP(C1513,away!$B$2:$E$405,3,FALSE)</f>
        <v>0.19</v>
      </c>
      <c r="J1513" s="10">
        <f>VLOOKUP(B1513,home!$B$2:$E$405,4,FALSE)</f>
        <v>0.94</v>
      </c>
      <c r="K1513" s="12">
        <f t="shared" si="1792"/>
        <v>1.8613880597014894</v>
      </c>
      <c r="L1513" s="12">
        <f t="shared" si="1793"/>
        <v>0.18926268656716358</v>
      </c>
      <c r="M1513" s="13">
        <f t="shared" si="1794"/>
        <v>0.12865115708146765</v>
      </c>
      <c r="N1513" s="13">
        <f t="shared" si="1795"/>
        <v>0.23946972765822458</v>
      </c>
      <c r="O1513" s="13">
        <f t="shared" si="1796"/>
        <v>2.4348863619212742E-2</v>
      </c>
      <c r="P1513" s="13">
        <f t="shared" si="1797"/>
        <v>4.5322684008102583E-2</v>
      </c>
      <c r="Q1513" s="13">
        <f t="shared" si="1798"/>
        <v>0.22287304586149342</v>
      </c>
      <c r="R1513" s="13">
        <f t="shared" si="1799"/>
        <v>2.3041656717148365E-3</v>
      </c>
      <c r="S1513" s="13">
        <f t="shared" si="1800"/>
        <v>3.9916968729584402E-3</v>
      </c>
      <c r="T1513" s="13">
        <f t="shared" si="1801"/>
        <v>4.2181551423152906E-2</v>
      </c>
      <c r="U1513" s="13">
        <f t="shared" si="1802"/>
        <v>4.288946468904058E-3</v>
      </c>
      <c r="V1513" s="13">
        <f t="shared" si="1803"/>
        <v>1.5624890002579575E-4</v>
      </c>
      <c r="W1513" s="13">
        <f t="shared" si="1804"/>
        <v>0.13828440879862877</v>
      </c>
      <c r="X1513" s="13">
        <f t="shared" si="1805"/>
        <v>2.6172078719580397E-2</v>
      </c>
      <c r="Y1513" s="13">
        <f t="shared" si="1806"/>
        <v>2.476698965757538E-3</v>
      </c>
      <c r="Z1513" s="13">
        <f t="shared" si="1807"/>
        <v>1.453641951081944E-4</v>
      </c>
      <c r="AA1513" s="13">
        <f t="shared" si="1808"/>
        <v>2.7057917708251061E-4</v>
      </c>
      <c r="AB1513" s="13">
        <f t="shared" si="1809"/>
        <v>2.5182642471262013E-4</v>
      </c>
      <c r="AC1513" s="13">
        <f t="shared" si="1810"/>
        <v>3.4403205551808369E-6</v>
      </c>
      <c r="AD1513" s="13">
        <f t="shared" si="1811"/>
        <v>6.4350236845161793E-2</v>
      </c>
      <c r="AE1513" s="13">
        <f t="shared" si="1812"/>
        <v>1.2179098706548597E-2</v>
      </c>
      <c r="AF1513" s="13">
        <f t="shared" si="1813"/>
        <v>1.1525244705840273E-3</v>
      </c>
      <c r="AG1513" s="13">
        <f t="shared" si="1814"/>
        <v>7.2709959212376979E-5</v>
      </c>
      <c r="AH1513" s="13">
        <f t="shared" si="1815"/>
        <v>6.8780045242125493E-6</v>
      </c>
      <c r="AI1513" s="13">
        <f t="shared" si="1816"/>
        <v>1.280263549594206E-5</v>
      </c>
      <c r="AJ1513" s="13">
        <f t="shared" si="1817"/>
        <v>1.1915336422428507E-5</v>
      </c>
      <c r="AK1513" s="13">
        <f t="shared" si="1818"/>
        <v>7.393021648011562E-6</v>
      </c>
      <c r="AL1513" s="13">
        <f t="shared" si="1819"/>
        <v>4.8479800709542887E-8</v>
      </c>
      <c r="AM1513" s="13">
        <f t="shared" si="1820"/>
        <v>2.3956152500509396E-2</v>
      </c>
      <c r="AN1513" s="13">
        <f t="shared" si="1821"/>
        <v>4.5340057820590814E-3</v>
      </c>
      <c r="AO1513" s="13">
        <f t="shared" si="1822"/>
        <v>4.2905905761177763E-4</v>
      </c>
      <c r="AP1513" s="13">
        <f t="shared" si="1823"/>
        <v>2.7068289979860158E-5</v>
      </c>
      <c r="AQ1513" s="13">
        <f t="shared" si="1824"/>
        <v>1.2807543205918416E-6</v>
      </c>
      <c r="AR1513" s="13">
        <f t="shared" si="1825"/>
        <v>2.6034992289471477E-7</v>
      </c>
      <c r="AS1513" s="13">
        <f t="shared" si="1826"/>
        <v>4.8461223782042543E-7</v>
      </c>
      <c r="AT1513" s="13">
        <f t="shared" si="1827"/>
        <v>4.5102571653207932E-7</v>
      </c>
      <c r="AU1513" s="13">
        <f t="shared" si="1828"/>
        <v>2.7984462779037369E-7</v>
      </c>
      <c r="AV1513" s="13">
        <f t="shared" si="1829"/>
        <v>1.3022486218515229E-7</v>
      </c>
      <c r="AW1513" s="13">
        <f t="shared" si="1830"/>
        <v>4.7441700706607745E-10</v>
      </c>
      <c r="AX1513" s="13">
        <f t="shared" si="1831"/>
        <v>7.4319493701393551E-3</v>
      </c>
      <c r="AY1513" s="13">
        <f t="shared" si="1832"/>
        <v>1.4065907042237135E-3</v>
      </c>
      <c r="AZ1513" s="13">
        <f t="shared" si="1833"/>
        <v>1.3310756779088927E-4</v>
      </c>
      <c r="BA1513" s="13">
        <f t="shared" si="1834"/>
        <v>8.3974319608415206E-6</v>
      </c>
      <c r="BB1513" s="13">
        <f t="shared" si="1835"/>
        <v>3.9733013329345756E-7</v>
      </c>
      <c r="BC1513" s="13">
        <f t="shared" si="1836"/>
        <v>1.5039953696241809E-8</v>
      </c>
      <c r="BD1513" s="13">
        <f t="shared" si="1837"/>
        <v>8.2124209757679288E-9</v>
      </c>
      <c r="BE1513" s="13">
        <f t="shared" si="1838"/>
        <v>1.5286502345536476E-8</v>
      </c>
      <c r="BF1513" s="13">
        <f t="shared" si="1839"/>
        <v>1.4227056470290206E-8</v>
      </c>
      <c r="BG1513" s="13">
        <f t="shared" si="1840"/>
        <v>8.8273576794990036E-9</v>
      </c>
      <c r="BH1513" s="13">
        <f t="shared" si="1841"/>
        <v>4.1077845458334229E-9</v>
      </c>
      <c r="BI1513" s="13">
        <f t="shared" si="1842"/>
        <v>1.5292362210881272E-9</v>
      </c>
      <c r="BJ1513" s="14">
        <f t="shared" si="1843"/>
        <v>0.78714010523702682</v>
      </c>
      <c r="BK1513" s="14">
        <f t="shared" si="1844"/>
        <v>0.17953186636713409</v>
      </c>
      <c r="BL1513" s="14">
        <f t="shared" si="1845"/>
        <v>3.1505028607442816E-2</v>
      </c>
      <c r="BM1513" s="14">
        <f t="shared" si="1846"/>
        <v>0.33394613027668957</v>
      </c>
      <c r="BN1513" s="14">
        <f t="shared" si="1847"/>
        <v>0.66296964390021584</v>
      </c>
    </row>
    <row r="1514" spans="1:66" x14ac:dyDescent="0.25">
      <c r="A1514" t="s">
        <v>303</v>
      </c>
      <c r="B1514" t="s">
        <v>357</v>
      </c>
      <c r="C1514" t="s">
        <v>349</v>
      </c>
      <c r="D1514" s="7" t="s">
        <v>511</v>
      </c>
      <c r="E1514" s="10">
        <f>VLOOKUP(A1514,home!$A$2:$E$405,3,FALSE)</f>
        <v>1.25</v>
      </c>
      <c r="F1514" s="10">
        <f>VLOOKUP(B1514,home!$B$2:$E$405,3,FALSE)</f>
        <v>1.6</v>
      </c>
      <c r="G1514" s="10">
        <f>VLOOKUP(C1514,away!$B$2:$E$405,4,FALSE)</f>
        <v>1</v>
      </c>
      <c r="H1514" s="10">
        <f>VLOOKUP(A1514,away!$A$2:$E$405,3,FALSE)</f>
        <v>0.92105263157894701</v>
      </c>
      <c r="I1514" s="10">
        <f>VLOOKUP(C1514,away!$B$2:$E$405,3,FALSE)</f>
        <v>0.8</v>
      </c>
      <c r="J1514" s="10">
        <f>VLOOKUP(B1514,home!$B$2:$E$405,4,FALSE)</f>
        <v>1.9</v>
      </c>
      <c r="K1514" s="12">
        <f t="shared" si="1792"/>
        <v>2</v>
      </c>
      <c r="L1514" s="12">
        <f t="shared" si="1793"/>
        <v>1.3999999999999995</v>
      </c>
      <c r="M1514" s="13">
        <f t="shared" si="1794"/>
        <v>3.33732699603261E-2</v>
      </c>
      <c r="N1514" s="13">
        <f t="shared" si="1795"/>
        <v>6.6746539920652187E-2</v>
      </c>
      <c r="O1514" s="13">
        <f t="shared" si="1796"/>
        <v>4.6722577944456521E-2</v>
      </c>
      <c r="P1514" s="13">
        <f t="shared" si="1797"/>
        <v>9.3445155888913015E-2</v>
      </c>
      <c r="Q1514" s="13">
        <f t="shared" si="1798"/>
        <v>6.6746539920652215E-2</v>
      </c>
      <c r="R1514" s="13">
        <f t="shared" si="1799"/>
        <v>3.2705804561119559E-2</v>
      </c>
      <c r="S1514" s="13">
        <f t="shared" si="1800"/>
        <v>6.5411609122239131E-2</v>
      </c>
      <c r="T1514" s="13">
        <f t="shared" si="1801"/>
        <v>9.3445155888913056E-2</v>
      </c>
      <c r="U1514" s="13">
        <f t="shared" si="1802"/>
        <v>6.5411609122239103E-2</v>
      </c>
      <c r="V1514" s="13">
        <f t="shared" si="1803"/>
        <v>2.0350278393585493E-2</v>
      </c>
      <c r="W1514" s="13">
        <f t="shared" si="1804"/>
        <v>4.4497693280434805E-2</v>
      </c>
      <c r="X1514" s="13">
        <f t="shared" si="1805"/>
        <v>6.2296770592608706E-2</v>
      </c>
      <c r="Y1514" s="13">
        <f t="shared" si="1806"/>
        <v>4.360773941482609E-2</v>
      </c>
      <c r="Z1514" s="13">
        <f t="shared" si="1807"/>
        <v>1.5262708795189118E-2</v>
      </c>
      <c r="AA1514" s="13">
        <f t="shared" si="1808"/>
        <v>3.0525417590378228E-2</v>
      </c>
      <c r="AB1514" s="13">
        <f t="shared" si="1809"/>
        <v>3.0525417590378242E-2</v>
      </c>
      <c r="AC1514" s="13">
        <f t="shared" si="1810"/>
        <v>3.5612987188774611E-3</v>
      </c>
      <c r="AD1514" s="13">
        <f t="shared" si="1811"/>
        <v>2.2248846640217403E-2</v>
      </c>
      <c r="AE1514" s="13">
        <f t="shared" si="1812"/>
        <v>3.1148385296304353E-2</v>
      </c>
      <c r="AF1514" s="13">
        <f t="shared" si="1813"/>
        <v>2.1803869707413045E-2</v>
      </c>
      <c r="AG1514" s="13">
        <f t="shared" si="1814"/>
        <v>1.0175139196792747E-2</v>
      </c>
      <c r="AH1514" s="13">
        <f t="shared" si="1815"/>
        <v>5.3419480783161903E-3</v>
      </c>
      <c r="AI1514" s="13">
        <f t="shared" si="1816"/>
        <v>1.0683896156632379E-2</v>
      </c>
      <c r="AJ1514" s="13">
        <f t="shared" si="1817"/>
        <v>1.0683896156632384E-2</v>
      </c>
      <c r="AK1514" s="13">
        <f t="shared" si="1818"/>
        <v>7.1225974377549222E-3</v>
      </c>
      <c r="AL1514" s="13">
        <f t="shared" si="1819"/>
        <v>3.9886545651427537E-4</v>
      </c>
      <c r="AM1514" s="13">
        <f t="shared" si="1820"/>
        <v>8.8995386560869576E-3</v>
      </c>
      <c r="AN1514" s="13">
        <f t="shared" si="1821"/>
        <v>1.2459354118521736E-2</v>
      </c>
      <c r="AO1514" s="13">
        <f t="shared" si="1822"/>
        <v>8.7215478829652145E-3</v>
      </c>
      <c r="AP1514" s="13">
        <f t="shared" si="1823"/>
        <v>4.0700556787170977E-3</v>
      </c>
      <c r="AQ1514" s="13">
        <f t="shared" si="1824"/>
        <v>1.4245194875509839E-3</v>
      </c>
      <c r="AR1514" s="13">
        <f t="shared" si="1825"/>
        <v>1.4957454619285329E-3</v>
      </c>
      <c r="AS1514" s="13">
        <f t="shared" si="1826"/>
        <v>2.9914909238570649E-3</v>
      </c>
      <c r="AT1514" s="13">
        <f t="shared" si="1827"/>
        <v>2.9914909238570662E-3</v>
      </c>
      <c r="AU1514" s="13">
        <f t="shared" si="1828"/>
        <v>1.9943272825713775E-3</v>
      </c>
      <c r="AV1514" s="13">
        <f t="shared" si="1829"/>
        <v>9.9716364128568874E-4</v>
      </c>
      <c r="AW1514" s="13">
        <f t="shared" si="1830"/>
        <v>3.1022868839999169E-5</v>
      </c>
      <c r="AX1514" s="13">
        <f t="shared" si="1831"/>
        <v>2.9665128853623196E-3</v>
      </c>
      <c r="AY1514" s="13">
        <f t="shared" si="1832"/>
        <v>4.1531180395072455E-3</v>
      </c>
      <c r="AZ1514" s="13">
        <f t="shared" si="1833"/>
        <v>2.9071826276550715E-3</v>
      </c>
      <c r="BA1514" s="13">
        <f t="shared" si="1834"/>
        <v>1.3566852262390326E-3</v>
      </c>
      <c r="BB1514" s="13">
        <f t="shared" si="1835"/>
        <v>4.7483982918366131E-4</v>
      </c>
      <c r="BC1514" s="13">
        <f t="shared" si="1836"/>
        <v>1.3295515217142512E-4</v>
      </c>
      <c r="BD1514" s="13">
        <f t="shared" si="1837"/>
        <v>3.4900727444999065E-4</v>
      </c>
      <c r="BE1514" s="13">
        <f t="shared" si="1838"/>
        <v>6.9801454889998119E-4</v>
      </c>
      <c r="BF1514" s="13">
        <f t="shared" si="1839"/>
        <v>6.9801454889998151E-4</v>
      </c>
      <c r="BG1514" s="13">
        <f t="shared" si="1840"/>
        <v>4.6534303259998766E-4</v>
      </c>
      <c r="BH1514" s="13">
        <f t="shared" si="1841"/>
        <v>2.3267151629999383E-4</v>
      </c>
      <c r="BI1514" s="13">
        <f t="shared" si="1842"/>
        <v>9.3068606519997499E-5</v>
      </c>
      <c r="BJ1514" s="14">
        <f t="shared" si="1843"/>
        <v>0.51028298944277528</v>
      </c>
      <c r="BK1514" s="14">
        <f t="shared" si="1844"/>
        <v>0.22069359557996268</v>
      </c>
      <c r="BL1514" s="14">
        <f t="shared" si="1845"/>
        <v>0.25272950239907721</v>
      </c>
      <c r="BM1514" s="14">
        <f t="shared" si="1846"/>
        <v>0.65510681285021732</v>
      </c>
      <c r="BN1514" s="14">
        <f t="shared" si="1847"/>
        <v>0.33973988819611961</v>
      </c>
    </row>
    <row r="1515" spans="1:66" x14ac:dyDescent="0.25">
      <c r="A1515" t="s">
        <v>303</v>
      </c>
      <c r="B1515" t="s">
        <v>374</v>
      </c>
      <c r="C1515" t="s">
        <v>354</v>
      </c>
      <c r="D1515" s="7" t="s">
        <v>511</v>
      </c>
      <c r="E1515" s="10">
        <f>VLOOKUP(A1515,home!$A$2:$E$405,3,FALSE)</f>
        <v>1.25</v>
      </c>
      <c r="F1515" s="10">
        <f>VLOOKUP(B1515,home!$B$2:$E$405,3,FALSE)</f>
        <v>1.4</v>
      </c>
      <c r="G1515" s="10">
        <f>VLOOKUP(C1515,away!$B$2:$E$405,4,FALSE)</f>
        <v>2</v>
      </c>
      <c r="H1515" s="10">
        <f>VLOOKUP(A1515,away!$A$2:$E$405,3,FALSE)</f>
        <v>0.92105263157894701</v>
      </c>
      <c r="I1515" s="10">
        <f>VLOOKUP(C1515,away!$B$2:$E$405,3,FALSE)</f>
        <v>0.6</v>
      </c>
      <c r="J1515" s="10">
        <f>VLOOKUP(B1515,home!$B$2:$E$405,4,FALSE)</f>
        <v>0.81</v>
      </c>
      <c r="K1515" s="12">
        <f t="shared" si="1792"/>
        <v>3.5</v>
      </c>
      <c r="L1515" s="12">
        <f t="shared" si="1793"/>
        <v>0.44763157894736821</v>
      </c>
      <c r="M1515" s="13">
        <f t="shared" si="1794"/>
        <v>1.9300359062931843E-2</v>
      </c>
      <c r="N1515" s="13">
        <f t="shared" si="1795"/>
        <v>6.7551256720261466E-2</v>
      </c>
      <c r="O1515" s="13">
        <f t="shared" si="1796"/>
        <v>8.6394502015913286E-3</v>
      </c>
      <c r="P1515" s="13">
        <f t="shared" si="1797"/>
        <v>3.0238075705569651E-2</v>
      </c>
      <c r="Q1515" s="13">
        <f t="shared" si="1798"/>
        <v>0.11821469926045761</v>
      </c>
      <c r="R1515" s="13">
        <f t="shared" si="1799"/>
        <v>1.9336453674877426E-3</v>
      </c>
      <c r="S1515" s="13">
        <f t="shared" si="1800"/>
        <v>1.1843577875862429E-2</v>
      </c>
      <c r="T1515" s="13">
        <f t="shared" si="1801"/>
        <v>5.2916632484746907E-2</v>
      </c>
      <c r="U1515" s="13">
        <f t="shared" si="1802"/>
        <v>6.7677587862070999E-3</v>
      </c>
      <c r="V1515" s="13">
        <f t="shared" si="1803"/>
        <v>2.0617175697060499E-3</v>
      </c>
      <c r="W1515" s="13">
        <f t="shared" si="1804"/>
        <v>0.13791714913720049</v>
      </c>
      <c r="X1515" s="13">
        <f t="shared" si="1805"/>
        <v>6.173607123220471E-2</v>
      </c>
      <c r="Y1515" s="13">
        <f t="shared" si="1806"/>
        <v>1.3817507521839497E-2</v>
      </c>
      <c r="Z1515" s="13">
        <f t="shared" si="1807"/>
        <v>2.8852024299093408E-4</v>
      </c>
      <c r="AA1515" s="13">
        <f t="shared" si="1808"/>
        <v>1.0098208504682694E-3</v>
      </c>
      <c r="AB1515" s="13">
        <f t="shared" si="1809"/>
        <v>1.7671864883194719E-3</v>
      </c>
      <c r="AC1515" s="13">
        <f t="shared" si="1810"/>
        <v>2.0188216367179212E-4</v>
      </c>
      <c r="AD1515" s="13">
        <f t="shared" si="1811"/>
        <v>0.12067750549505044</v>
      </c>
      <c r="AE1515" s="13">
        <f t="shared" si="1812"/>
        <v>5.4019062328179122E-2</v>
      </c>
      <c r="AF1515" s="13">
        <f t="shared" si="1813"/>
        <v>1.209031908160956E-2</v>
      </c>
      <c r="AG1515" s="13">
        <f t="shared" si="1814"/>
        <v>1.8040028734927938E-3</v>
      </c>
      <c r="AH1515" s="13">
        <f t="shared" si="1815"/>
        <v>3.2287692982077535E-5</v>
      </c>
      <c r="AI1515" s="13">
        <f t="shared" si="1816"/>
        <v>1.1300692543727138E-4</v>
      </c>
      <c r="AJ1515" s="13">
        <f t="shared" si="1817"/>
        <v>1.9776211951522498E-4</v>
      </c>
      <c r="AK1515" s="13">
        <f t="shared" si="1818"/>
        <v>2.307224727677624E-4</v>
      </c>
      <c r="AL1515" s="13">
        <f t="shared" si="1819"/>
        <v>1.2651636436000143E-5</v>
      </c>
      <c r="AM1515" s="13">
        <f t="shared" si="1820"/>
        <v>8.4474253846535285E-2</v>
      </c>
      <c r="AN1515" s="13">
        <f t="shared" si="1821"/>
        <v>3.7813343629725375E-2</v>
      </c>
      <c r="AO1515" s="13">
        <f t="shared" si="1822"/>
        <v>8.46322335712669E-3</v>
      </c>
      <c r="AP1515" s="13">
        <f t="shared" si="1823"/>
        <v>1.2628020114449554E-3</v>
      </c>
      <c r="AQ1515" s="13">
        <f t="shared" si="1824"/>
        <v>1.4131751457025445E-4</v>
      </c>
      <c r="AR1515" s="13">
        <f t="shared" si="1825"/>
        <v>2.8905981980270453E-6</v>
      </c>
      <c r="AS1515" s="13">
        <f t="shared" si="1826"/>
        <v>1.0117093693094659E-5</v>
      </c>
      <c r="AT1515" s="13">
        <f t="shared" si="1827"/>
        <v>1.770491396291566E-5</v>
      </c>
      <c r="AU1515" s="13">
        <f t="shared" si="1828"/>
        <v>2.0655732956734929E-5</v>
      </c>
      <c r="AV1515" s="13">
        <f t="shared" si="1829"/>
        <v>1.8073766337143064E-5</v>
      </c>
      <c r="AW1515" s="13">
        <f t="shared" si="1830"/>
        <v>5.5059588831671672E-7</v>
      </c>
      <c r="AX1515" s="13">
        <f t="shared" si="1831"/>
        <v>4.9276648077145623E-2</v>
      </c>
      <c r="AY1515" s="13">
        <f t="shared" si="1832"/>
        <v>2.2057783784006486E-2</v>
      </c>
      <c r="AZ1515" s="13">
        <f t="shared" si="1833"/>
        <v>4.9368802916572394E-3</v>
      </c>
      <c r="BA1515" s="13">
        <f t="shared" si="1834"/>
        <v>7.3663450667622453E-4</v>
      </c>
      <c r="BB1515" s="13">
        <f t="shared" si="1835"/>
        <v>8.2435216832648495E-5</v>
      </c>
      <c r="BC1515" s="13">
        <f t="shared" si="1836"/>
        <v>7.3801212543334219E-6</v>
      </c>
      <c r="BD1515" s="13">
        <f t="shared" si="1837"/>
        <v>2.1565383924754387E-7</v>
      </c>
      <c r="BE1515" s="13">
        <f t="shared" si="1838"/>
        <v>7.5478843736640363E-7</v>
      </c>
      <c r="BF1515" s="13">
        <f t="shared" si="1839"/>
        <v>1.3208797653912069E-6</v>
      </c>
      <c r="BG1515" s="13">
        <f t="shared" si="1840"/>
        <v>1.5410263929564075E-6</v>
      </c>
      <c r="BH1515" s="13">
        <f t="shared" si="1841"/>
        <v>1.3483980938368567E-6</v>
      </c>
      <c r="BI1515" s="13">
        <f t="shared" si="1842"/>
        <v>9.4387866568579946E-7</v>
      </c>
      <c r="BJ1515" s="14">
        <f t="shared" si="1843"/>
        <v>0.84999690849201759</v>
      </c>
      <c r="BK1515" s="14">
        <f t="shared" si="1844"/>
        <v>8.5716047798184258E-2</v>
      </c>
      <c r="BL1515" s="14">
        <f t="shared" si="1845"/>
        <v>2.0767207635118651E-2</v>
      </c>
      <c r="BM1515" s="14">
        <f t="shared" si="1846"/>
        <v>0.68883396466189362</v>
      </c>
      <c r="BN1515" s="14">
        <f t="shared" si="1847"/>
        <v>0.24587748631829964</v>
      </c>
    </row>
    <row r="1516" spans="1:66" x14ac:dyDescent="0.25">
      <c r="A1516" t="s">
        <v>303</v>
      </c>
      <c r="B1516" t="s">
        <v>361</v>
      </c>
      <c r="C1516" t="s">
        <v>342</v>
      </c>
      <c r="D1516" s="7" t="s">
        <v>511</v>
      </c>
      <c r="E1516" s="10">
        <f>VLOOKUP(A1516,home!$A$2:$E$405,3,FALSE)</f>
        <v>1.25</v>
      </c>
      <c r="F1516" s="10">
        <f>VLOOKUP(B1516,home!$B$2:$E$405,3,FALSE)</f>
        <v>0.8</v>
      </c>
      <c r="G1516" s="10">
        <f>VLOOKUP(C1516,away!$B$2:$E$405,4,FALSE)</f>
        <v>1.07</v>
      </c>
      <c r="H1516" s="10">
        <f>VLOOKUP(A1516,away!$A$2:$E$405,3,FALSE)</f>
        <v>0.92105263157894701</v>
      </c>
      <c r="I1516" s="10">
        <f>VLOOKUP(C1516,away!$B$2:$E$405,3,FALSE)</f>
        <v>0.27</v>
      </c>
      <c r="J1516" s="10">
        <f>VLOOKUP(B1516,home!$B$2:$E$405,4,FALSE)</f>
        <v>0.54</v>
      </c>
      <c r="K1516" s="12">
        <f t="shared" si="1792"/>
        <v>1.07</v>
      </c>
      <c r="L1516" s="12">
        <f t="shared" si="1793"/>
        <v>0.13428947368421049</v>
      </c>
      <c r="M1516" s="13">
        <f t="shared" si="1794"/>
        <v>0.29990501423285237</v>
      </c>
      <c r="N1516" s="13">
        <f t="shared" si="1795"/>
        <v>0.32089836522915205</v>
      </c>
      <c r="O1516" s="13">
        <f t="shared" si="1796"/>
        <v>4.0274086516585393E-2</v>
      </c>
      <c r="P1516" s="13">
        <f t="shared" si="1797"/>
        <v>4.309327257274638E-2</v>
      </c>
      <c r="Q1516" s="13">
        <f t="shared" si="1798"/>
        <v>0.17168062539759635</v>
      </c>
      <c r="R1516" s="13">
        <f t="shared" si="1799"/>
        <v>2.7041929407123056E-3</v>
      </c>
      <c r="S1516" s="13">
        <f t="shared" si="1800"/>
        <v>1.5480152489107592E-3</v>
      </c>
      <c r="T1516" s="13">
        <f t="shared" si="1801"/>
        <v>2.3054900826419311E-2</v>
      </c>
      <c r="U1516" s="13">
        <f t="shared" si="1802"/>
        <v>2.8934864465621673E-3</v>
      </c>
      <c r="V1516" s="13">
        <f t="shared" si="1803"/>
        <v>2.4714878193728123E-5</v>
      </c>
      <c r="W1516" s="13">
        <f t="shared" si="1804"/>
        <v>6.1232756391809376E-2</v>
      </c>
      <c r="X1516" s="13">
        <f t="shared" si="1805"/>
        <v>8.2229146280895556E-3</v>
      </c>
      <c r="Y1516" s="13">
        <f t="shared" si="1806"/>
        <v>5.5212543877817101E-4</v>
      </c>
      <c r="Z1516" s="13">
        <f t="shared" si="1807"/>
        <v>1.2104821558293765E-4</v>
      </c>
      <c r="AA1516" s="13">
        <f t="shared" si="1808"/>
        <v>1.295215906737433E-4</v>
      </c>
      <c r="AB1516" s="13">
        <f t="shared" si="1809"/>
        <v>6.9294051010452661E-5</v>
      </c>
      <c r="AC1516" s="13">
        <f t="shared" si="1810"/>
        <v>2.2195464648384236E-7</v>
      </c>
      <c r="AD1516" s="13">
        <f t="shared" si="1811"/>
        <v>1.6379762334809006E-2</v>
      </c>
      <c r="AE1516" s="13">
        <f t="shared" si="1812"/>
        <v>2.1996296630139556E-3</v>
      </c>
      <c r="AF1516" s="13">
        <f t="shared" si="1813"/>
        <v>1.4769355487316069E-4</v>
      </c>
      <c r="AG1516" s="13">
        <f t="shared" si="1814"/>
        <v>6.6112299168222716E-6</v>
      </c>
      <c r="AH1516" s="13">
        <f t="shared" si="1815"/>
        <v>4.0638752902613852E-6</v>
      </c>
      <c r="AI1516" s="13">
        <f t="shared" si="1816"/>
        <v>4.3483465605796829E-6</v>
      </c>
      <c r="AJ1516" s="13">
        <f t="shared" si="1817"/>
        <v>2.3263654099101302E-6</v>
      </c>
      <c r="AK1516" s="13">
        <f t="shared" si="1818"/>
        <v>8.2973699620128004E-7</v>
      </c>
      <c r="AL1516" s="13">
        <f t="shared" si="1819"/>
        <v>1.2757041897658319E-9</v>
      </c>
      <c r="AM1516" s="13">
        <f t="shared" si="1820"/>
        <v>3.5052691396491287E-3</v>
      </c>
      <c r="AN1516" s="13">
        <f t="shared" si="1821"/>
        <v>4.7072074788498679E-4</v>
      </c>
      <c r="AO1516" s="13">
        <f t="shared" si="1822"/>
        <v>3.1606420742856403E-5</v>
      </c>
      <c r="AP1516" s="13">
        <f t="shared" si="1823"/>
        <v>1.4148032021999669E-6</v>
      </c>
      <c r="AQ1516" s="13">
        <f t="shared" si="1824"/>
        <v>4.7498294347542291E-8</v>
      </c>
      <c r="AR1516" s="13">
        <f t="shared" si="1825"/>
        <v>1.0914713476949384E-7</v>
      </c>
      <c r="AS1516" s="13">
        <f t="shared" si="1826"/>
        <v>1.1678743420335843E-7</v>
      </c>
      <c r="AT1516" s="13">
        <f t="shared" si="1827"/>
        <v>6.2481277298796763E-8</v>
      </c>
      <c r="AU1516" s="13">
        <f t="shared" si="1828"/>
        <v>2.2284988903237518E-8</v>
      </c>
      <c r="AV1516" s="13">
        <f t="shared" si="1829"/>
        <v>5.961234531616034E-9</v>
      </c>
      <c r="AW1516" s="13">
        <f t="shared" si="1830"/>
        <v>5.0918222032173187E-12</v>
      </c>
      <c r="AX1516" s="13">
        <f t="shared" si="1831"/>
        <v>6.2510632990409433E-4</v>
      </c>
      <c r="AY1516" s="13">
        <f t="shared" si="1832"/>
        <v>8.3945200039489269E-5</v>
      </c>
      <c r="AZ1516" s="13">
        <f t="shared" si="1833"/>
        <v>5.6364783658093895E-6</v>
      </c>
      <c r="BA1516" s="13">
        <f t="shared" si="1834"/>
        <v>2.5230657105899396E-7</v>
      </c>
      <c r="BB1516" s="13">
        <f t="shared" si="1835"/>
        <v>8.4705291586450381E-9</v>
      </c>
      <c r="BC1516" s="13">
        <f t="shared" si="1836"/>
        <v>2.2750058050823992E-10</v>
      </c>
      <c r="BD1516" s="13">
        <f t="shared" si="1837"/>
        <v>2.4428852137224877E-9</v>
      </c>
      <c r="BE1516" s="13">
        <f t="shared" si="1838"/>
        <v>2.6138871786830625E-9</v>
      </c>
      <c r="BF1516" s="13">
        <f t="shared" si="1839"/>
        <v>1.3984296405954383E-9</v>
      </c>
      <c r="BG1516" s="13">
        <f t="shared" si="1840"/>
        <v>4.9877323847903983E-10</v>
      </c>
      <c r="BH1516" s="13">
        <f t="shared" si="1841"/>
        <v>1.334218412931431E-10</v>
      </c>
      <c r="BI1516" s="13">
        <f t="shared" si="1842"/>
        <v>2.855227403673264E-11</v>
      </c>
      <c r="BJ1516" s="14">
        <f t="shared" si="1843"/>
        <v>0.60909939231714139</v>
      </c>
      <c r="BK1516" s="14">
        <f t="shared" si="1844"/>
        <v>0.34465518536309342</v>
      </c>
      <c r="BL1516" s="14">
        <f t="shared" si="1845"/>
        <v>4.6082473647820109E-2</v>
      </c>
      <c r="BM1516" s="14">
        <f t="shared" si="1846"/>
        <v>0.1213185974590454</v>
      </c>
      <c r="BN1516" s="14">
        <f t="shared" si="1847"/>
        <v>0.87855555688964493</v>
      </c>
    </row>
    <row r="1517" spans="1:66" x14ac:dyDescent="0.25">
      <c r="A1517" t="s">
        <v>303</v>
      </c>
      <c r="B1517" t="s">
        <v>353</v>
      </c>
      <c r="C1517" t="s">
        <v>390</v>
      </c>
      <c r="D1517" s="7" t="s">
        <v>511</v>
      </c>
      <c r="E1517" s="10">
        <f>VLOOKUP(A1517,home!$A$2:$E$405,3,FALSE)</f>
        <v>1.25</v>
      </c>
      <c r="F1517" s="10">
        <f>VLOOKUP(B1517,home!$B$2:$E$405,3,FALSE)</f>
        <v>0.8</v>
      </c>
      <c r="G1517" s="10">
        <f>VLOOKUP(C1517,away!$B$2:$E$405,4,FALSE)</f>
        <v>1</v>
      </c>
      <c r="H1517" s="10">
        <f>VLOOKUP(A1517,away!$A$2:$E$405,3,FALSE)</f>
        <v>0.92105263157894701</v>
      </c>
      <c r="I1517" s="10">
        <f>VLOOKUP(C1517,away!$B$2:$E$405,3,FALSE)</f>
        <v>0.8</v>
      </c>
      <c r="J1517" s="10">
        <f>VLOOKUP(B1517,home!$B$2:$E$405,4,FALSE)</f>
        <v>1.36</v>
      </c>
      <c r="K1517" s="12">
        <f t="shared" si="1792"/>
        <v>1</v>
      </c>
      <c r="L1517" s="12">
        <f t="shared" si="1793"/>
        <v>1.0021052631578944</v>
      </c>
      <c r="M1517" s="13">
        <f t="shared" si="1794"/>
        <v>0.13505066655248263</v>
      </c>
      <c r="N1517" s="13">
        <f t="shared" si="1795"/>
        <v>0.13505066655248263</v>
      </c>
      <c r="O1517" s="13">
        <f t="shared" si="1796"/>
        <v>0.13533498374522468</v>
      </c>
      <c r="P1517" s="13">
        <f t="shared" si="1797"/>
        <v>0.13533498374522468</v>
      </c>
      <c r="Q1517" s="13">
        <f t="shared" si="1798"/>
        <v>6.7525333276241301E-2</v>
      </c>
      <c r="R1517" s="13">
        <f t="shared" si="1799"/>
        <v>6.7809949750238838E-2</v>
      </c>
      <c r="S1517" s="13">
        <f t="shared" si="1800"/>
        <v>3.3904974875119419E-2</v>
      </c>
      <c r="T1517" s="13">
        <f t="shared" si="1801"/>
        <v>6.7667491872612326E-2</v>
      </c>
      <c r="U1517" s="13">
        <f t="shared" si="1802"/>
        <v>6.7809949750238838E-2</v>
      </c>
      <c r="V1517" s="13">
        <f t="shared" si="1803"/>
        <v>3.7751504188437055E-3</v>
      </c>
      <c r="W1517" s="13">
        <f t="shared" si="1804"/>
        <v>2.2508444425413773E-2</v>
      </c>
      <c r="X1517" s="13">
        <f t="shared" si="1805"/>
        <v>2.2555830624204111E-2</v>
      </c>
      <c r="Y1517" s="13">
        <f t="shared" si="1806"/>
        <v>1.1301658291706474E-2</v>
      </c>
      <c r="Z1517" s="13">
        <f t="shared" si="1807"/>
        <v>2.2650902513062232E-2</v>
      </c>
      <c r="AA1517" s="13">
        <f t="shared" si="1808"/>
        <v>2.2650902513062232E-2</v>
      </c>
      <c r="AB1517" s="13">
        <f t="shared" si="1809"/>
        <v>1.1325451256531114E-2</v>
      </c>
      <c r="AC1517" s="13">
        <f t="shared" si="1810"/>
        <v>2.3644363149600037E-4</v>
      </c>
      <c r="AD1517" s="13">
        <f t="shared" si="1811"/>
        <v>5.6271111063534414E-3</v>
      </c>
      <c r="AE1517" s="13">
        <f t="shared" si="1812"/>
        <v>5.6389576560510269E-3</v>
      </c>
      <c r="AF1517" s="13">
        <f t="shared" si="1813"/>
        <v>2.8254145729266181E-3</v>
      </c>
      <c r="AG1517" s="13">
        <f t="shared" si="1814"/>
        <v>9.4378760471092616E-4</v>
      </c>
      <c r="AH1517" s="13">
        <f t="shared" si="1815"/>
        <v>5.6746471559040099E-3</v>
      </c>
      <c r="AI1517" s="13">
        <f t="shared" si="1816"/>
        <v>5.6746471559040099E-3</v>
      </c>
      <c r="AJ1517" s="13">
        <f t="shared" si="1817"/>
        <v>2.8373235779520045E-3</v>
      </c>
      <c r="AK1517" s="13">
        <f t="shared" si="1818"/>
        <v>9.4577452598400172E-4</v>
      </c>
      <c r="AL1517" s="13">
        <f t="shared" si="1819"/>
        <v>9.4776563024923133E-6</v>
      </c>
      <c r="AM1517" s="13">
        <f t="shared" si="1820"/>
        <v>1.1254222212706887E-3</v>
      </c>
      <c r="AN1517" s="13">
        <f t="shared" si="1821"/>
        <v>1.1277915312102058E-3</v>
      </c>
      <c r="AO1517" s="13">
        <f t="shared" si="1822"/>
        <v>5.6508291458532377E-4</v>
      </c>
      <c r="AP1517" s="13">
        <f t="shared" si="1823"/>
        <v>1.8875752094218531E-4</v>
      </c>
      <c r="AQ1517" s="13">
        <f t="shared" si="1824"/>
        <v>4.7288726299200089E-5</v>
      </c>
      <c r="AR1517" s="13">
        <f t="shared" si="1825"/>
        <v>1.1373187562990774E-3</v>
      </c>
      <c r="AS1517" s="13">
        <f t="shared" si="1826"/>
        <v>1.1373187562990774E-3</v>
      </c>
      <c r="AT1517" s="13">
        <f t="shared" si="1827"/>
        <v>5.6865937814953871E-4</v>
      </c>
      <c r="AU1517" s="13">
        <f t="shared" si="1828"/>
        <v>1.8955312604984625E-4</v>
      </c>
      <c r="AV1517" s="13">
        <f t="shared" si="1829"/>
        <v>4.738828151246155E-5</v>
      </c>
      <c r="AW1517" s="13">
        <f t="shared" si="1830"/>
        <v>2.6382247953136461E-7</v>
      </c>
      <c r="AX1517" s="13">
        <f t="shared" si="1831"/>
        <v>1.8757037021178139E-4</v>
      </c>
      <c r="AY1517" s="13">
        <f t="shared" si="1832"/>
        <v>1.8796525520170087E-4</v>
      </c>
      <c r="AZ1517" s="13">
        <f t="shared" si="1833"/>
        <v>9.4180485764220592E-5</v>
      </c>
      <c r="BA1517" s="13">
        <f t="shared" si="1834"/>
        <v>3.1459586823697536E-5</v>
      </c>
      <c r="BB1517" s="13">
        <f t="shared" si="1835"/>
        <v>7.8814543832000125E-6</v>
      </c>
      <c r="BC1517" s="13">
        <f t="shared" si="1836"/>
        <v>1.5796093837487184E-6</v>
      </c>
      <c r="BD1517" s="13">
        <f t="shared" si="1837"/>
        <v>1.8995218526258258E-4</v>
      </c>
      <c r="BE1517" s="13">
        <f t="shared" si="1838"/>
        <v>1.8995218526258258E-4</v>
      </c>
      <c r="BF1517" s="13">
        <f t="shared" si="1839"/>
        <v>9.4976092631291275E-5</v>
      </c>
      <c r="BG1517" s="13">
        <f t="shared" si="1840"/>
        <v>3.1658697543763765E-5</v>
      </c>
      <c r="BH1517" s="13">
        <f t="shared" si="1841"/>
        <v>7.9146743859409396E-6</v>
      </c>
      <c r="BI1517" s="13">
        <f t="shared" si="1842"/>
        <v>1.5829348771881884E-6</v>
      </c>
      <c r="BJ1517" s="14">
        <f t="shared" si="1843"/>
        <v>0.34520967565877869</v>
      </c>
      <c r="BK1517" s="14">
        <f t="shared" si="1844"/>
        <v>0.30849966213467062</v>
      </c>
      <c r="BL1517" s="14">
        <f t="shared" si="1845"/>
        <v>0.32365990449931309</v>
      </c>
      <c r="BM1517" s="14">
        <f t="shared" si="1846"/>
        <v>0.32372585975120766</v>
      </c>
      <c r="BN1517" s="14">
        <f t="shared" si="1847"/>
        <v>0.6761065836218948</v>
      </c>
    </row>
    <row r="1518" spans="1:66" x14ac:dyDescent="0.25">
      <c r="A1518" t="s">
        <v>303</v>
      </c>
      <c r="B1518" t="s">
        <v>383</v>
      </c>
      <c r="C1518" t="s">
        <v>306</v>
      </c>
      <c r="D1518" s="7" t="s">
        <v>511</v>
      </c>
      <c r="E1518" s="10">
        <f>VLOOKUP(A1518,home!$A$2:$E$405,3,FALSE)</f>
        <v>1.25</v>
      </c>
      <c r="F1518" s="10">
        <f>VLOOKUP(B1518,home!$B$2:$E$405,3,FALSE)</f>
        <v>1.07</v>
      </c>
      <c r="G1518" s="10">
        <f>VLOOKUP(C1518,away!$B$2:$E$405,4,FALSE)</f>
        <v>1</v>
      </c>
      <c r="H1518" s="10">
        <f>VLOOKUP(A1518,away!$A$2:$E$405,3,FALSE)</f>
        <v>0.92105263157894701</v>
      </c>
      <c r="I1518" s="10">
        <f>VLOOKUP(C1518,away!$B$2:$E$405,3,FALSE)</f>
        <v>0.6</v>
      </c>
      <c r="J1518" s="10">
        <f>VLOOKUP(B1518,home!$B$2:$E$405,4,FALSE)</f>
        <v>0.72</v>
      </c>
      <c r="K1518" s="12">
        <f t="shared" si="1792"/>
        <v>1.3375000000000001</v>
      </c>
      <c r="L1518" s="12">
        <f t="shared" si="1793"/>
        <v>0.39789473684210502</v>
      </c>
      <c r="M1518" s="13">
        <f t="shared" si="1794"/>
        <v>0.17633058236961452</v>
      </c>
      <c r="N1518" s="13">
        <f t="shared" si="1795"/>
        <v>0.23584215391935945</v>
      </c>
      <c r="O1518" s="13">
        <f t="shared" si="1796"/>
        <v>7.0161010669172894E-2</v>
      </c>
      <c r="P1518" s="13">
        <f t="shared" si="1797"/>
        <v>9.3840351770018759E-2</v>
      </c>
      <c r="Q1518" s="13">
        <f t="shared" si="1798"/>
        <v>0.15771944043357167</v>
      </c>
      <c r="R1518" s="13">
        <f t="shared" si="1799"/>
        <v>1.3958348438393333E-2</v>
      </c>
      <c r="S1518" s="13">
        <f t="shared" si="1800"/>
        <v>1.248508838055979E-2</v>
      </c>
      <c r="T1518" s="13">
        <f t="shared" si="1801"/>
        <v>6.2755735246200053E-2</v>
      </c>
      <c r="U1518" s="13">
        <f t="shared" si="1802"/>
        <v>1.8669291036351083E-2</v>
      </c>
      <c r="V1518" s="13">
        <f t="shared" si="1803"/>
        <v>7.3826298923994305E-4</v>
      </c>
      <c r="W1518" s="13">
        <f t="shared" si="1804"/>
        <v>7.0316583859967349E-2</v>
      </c>
      <c r="X1518" s="13">
        <f t="shared" si="1805"/>
        <v>2.7978598630597519E-2</v>
      </c>
      <c r="Y1518" s="13">
        <f t="shared" si="1806"/>
        <v>5.5662685696662387E-3</v>
      </c>
      <c r="Z1518" s="13">
        <f t="shared" si="1807"/>
        <v>1.8513177928816413E-3</v>
      </c>
      <c r="AA1518" s="13">
        <f t="shared" si="1808"/>
        <v>2.4761375479791957E-3</v>
      </c>
      <c r="AB1518" s="13">
        <f t="shared" si="1809"/>
        <v>1.6559169852110875E-3</v>
      </c>
      <c r="AC1518" s="13">
        <f t="shared" si="1810"/>
        <v>2.4555744130591043E-5</v>
      </c>
      <c r="AD1518" s="13">
        <f t="shared" si="1811"/>
        <v>2.3512107728176586E-2</v>
      </c>
      <c r="AE1518" s="13">
        <f t="shared" si="1812"/>
        <v>9.355343917106046E-3</v>
      </c>
      <c r="AF1518" s="13">
        <f t="shared" si="1813"/>
        <v>1.8612210529821488E-3</v>
      </c>
      <c r="AG1518" s="13">
        <f t="shared" si="1814"/>
        <v>2.4685668702710599E-4</v>
      </c>
      <c r="AH1518" s="13">
        <f t="shared" si="1815"/>
        <v>1.841574015024368E-4</v>
      </c>
      <c r="AI1518" s="13">
        <f t="shared" si="1816"/>
        <v>2.4631052450950925E-4</v>
      </c>
      <c r="AJ1518" s="13">
        <f t="shared" si="1817"/>
        <v>1.6472016326573433E-4</v>
      </c>
      <c r="AK1518" s="13">
        <f t="shared" si="1818"/>
        <v>7.3437739455973214E-5</v>
      </c>
      <c r="AL1518" s="13">
        <f t="shared" si="1819"/>
        <v>5.2272717216099215E-7</v>
      </c>
      <c r="AM1518" s="13">
        <f t="shared" si="1820"/>
        <v>6.2894888172872355E-3</v>
      </c>
      <c r="AN1518" s="13">
        <f t="shared" si="1821"/>
        <v>2.5025544978258671E-3</v>
      </c>
      <c r="AO1518" s="13">
        <f t="shared" si="1822"/>
        <v>4.9787663167272472E-4</v>
      </c>
      <c r="AP1518" s="13">
        <f t="shared" si="1823"/>
        <v>6.6034163779750841E-5</v>
      </c>
      <c r="AQ1518" s="13">
        <f t="shared" si="1824"/>
        <v>6.5686615549331029E-6</v>
      </c>
      <c r="AR1518" s="13">
        <f t="shared" si="1825"/>
        <v>1.46550521616676E-5</v>
      </c>
      <c r="AS1518" s="13">
        <f t="shared" si="1826"/>
        <v>1.9601132266230419E-5</v>
      </c>
      <c r="AT1518" s="13">
        <f t="shared" si="1827"/>
        <v>1.3108257203041594E-5</v>
      </c>
      <c r="AU1518" s="13">
        <f t="shared" si="1828"/>
        <v>5.8440980030227099E-6</v>
      </c>
      <c r="AV1518" s="13">
        <f t="shared" si="1829"/>
        <v>1.9541202697607188E-6</v>
      </c>
      <c r="AW1518" s="13">
        <f t="shared" si="1830"/>
        <v>7.7274207621430838E-9</v>
      </c>
      <c r="AX1518" s="13">
        <f t="shared" si="1831"/>
        <v>1.4020318821869472E-3</v>
      </c>
      <c r="AY1518" s="13">
        <f t="shared" si="1832"/>
        <v>5.5786110680701646E-4</v>
      </c>
      <c r="AZ1518" s="13">
        <f t="shared" si="1833"/>
        <v>1.1098499914371161E-4</v>
      </c>
      <c r="BA1518" s="13">
        <f t="shared" si="1834"/>
        <v>1.4720115675902799E-5</v>
      </c>
      <c r="BB1518" s="13">
        <f t="shared" si="1835"/>
        <v>1.4642641382871717E-6</v>
      </c>
      <c r="BC1518" s="13">
        <f t="shared" si="1836"/>
        <v>1.1652459879422124E-7</v>
      </c>
      <c r="BD1518" s="13">
        <f t="shared" si="1837"/>
        <v>9.7186135387900808E-7</v>
      </c>
      <c r="BE1518" s="13">
        <f t="shared" si="1838"/>
        <v>1.2998645608131737E-6</v>
      </c>
      <c r="BF1518" s="13">
        <f t="shared" si="1839"/>
        <v>8.6928442504381005E-7</v>
      </c>
      <c r="BG1518" s="13">
        <f t="shared" si="1840"/>
        <v>3.875559728320319E-7</v>
      </c>
      <c r="BH1518" s="13">
        <f t="shared" si="1841"/>
        <v>1.2958902841571067E-7</v>
      </c>
      <c r="BI1518" s="13">
        <f t="shared" si="1842"/>
        <v>3.46650651012026E-8</v>
      </c>
      <c r="BJ1518" s="14">
        <f t="shared" si="1843"/>
        <v>0.6066040117093251</v>
      </c>
      <c r="BK1518" s="14">
        <f t="shared" si="1844"/>
        <v>0.28397722508754275</v>
      </c>
      <c r="BL1518" s="14">
        <f t="shared" si="1845"/>
        <v>0.10764818598615103</v>
      </c>
      <c r="BM1518" s="14">
        <f t="shared" si="1846"/>
        <v>0.25167099959638389</v>
      </c>
      <c r="BN1518" s="14">
        <f t="shared" si="1847"/>
        <v>0.74785188760013066</v>
      </c>
    </row>
    <row r="1519" spans="1:66" x14ac:dyDescent="0.25">
      <c r="A1519" t="s">
        <v>35</v>
      </c>
      <c r="B1519" t="s">
        <v>475</v>
      </c>
      <c r="C1519" t="s">
        <v>216</v>
      </c>
      <c r="D1519" s="7" t="s">
        <v>511</v>
      </c>
      <c r="E1519" s="10">
        <f>VLOOKUP(A1519,home!$A$2:$E$405,3,FALSE)</f>
        <v>1.5735294117647101</v>
      </c>
      <c r="F1519" s="10">
        <f>VLOOKUP(B1519,home!$B$2:$E$405,3,FALSE)</f>
        <v>0.16</v>
      </c>
      <c r="G1519" s="10">
        <f>VLOOKUP(C1519,away!$B$2:$E$405,4,FALSE)</f>
        <v>0.95</v>
      </c>
      <c r="H1519" s="10">
        <f>VLOOKUP(A1519,away!$A$2:$E$405,3,FALSE)</f>
        <v>1.02941176470588</v>
      </c>
      <c r="I1519" s="10">
        <f>VLOOKUP(C1519,away!$B$2:$E$405,3,FALSE)</f>
        <v>0.48</v>
      </c>
      <c r="J1519" s="10">
        <f>VLOOKUP(B1519,home!$B$2:$E$405,4,FALSE)</f>
        <v>0.97</v>
      </c>
      <c r="K1519" s="12">
        <f t="shared" si="1792"/>
        <v>0.23917647058823591</v>
      </c>
      <c r="L1519" s="12">
        <f t="shared" si="1793"/>
        <v>0.4792941176470577</v>
      </c>
      <c r="M1519" s="13">
        <f t="shared" si="1794"/>
        <v>0.48749727015825212</v>
      </c>
      <c r="N1519" s="13">
        <f t="shared" si="1795"/>
        <v>0.11659787649785047</v>
      </c>
      <c r="O1519" s="13">
        <f t="shared" si="1796"/>
        <v>0.23365457395584874</v>
      </c>
      <c r="P1519" s="13">
        <f t="shared" si="1797"/>
        <v>5.5884676335557847E-2</v>
      </c>
      <c r="Q1519" s="13">
        <f t="shared" si="1798"/>
        <v>1.3943734289419446E-2</v>
      </c>
      <c r="R1519" s="13">
        <f t="shared" si="1799"/>
        <v>5.5994631429183858E-2</v>
      </c>
      <c r="S1519" s="13">
        <f t="shared" si="1800"/>
        <v>1.6015971987475102E-3</v>
      </c>
      <c r="T1519" s="13">
        <f t="shared" si="1801"/>
        <v>6.6831498229523159E-3</v>
      </c>
      <c r="U1519" s="13">
        <f t="shared" si="1802"/>
        <v>1.3392598317121302E-2</v>
      </c>
      <c r="V1519" s="13">
        <f t="shared" si="1803"/>
        <v>2.0400055218744692E-5</v>
      </c>
      <c r="W1519" s="13">
        <f t="shared" si="1804"/>
        <v>1.1116710513878361E-3</v>
      </c>
      <c r="X1519" s="13">
        <f t="shared" si="1805"/>
        <v>5.3281739568870976E-4</v>
      </c>
      <c r="Y1519" s="13">
        <f t="shared" si="1806"/>
        <v>1.2768812176681168E-4</v>
      </c>
      <c r="Z1519" s="13">
        <f t="shared" si="1807"/>
        <v>8.9459658212742953E-3</v>
      </c>
      <c r="AA1519" s="13">
        <f t="shared" si="1808"/>
        <v>2.1396645311353752E-3</v>
      </c>
      <c r="AB1519" s="13">
        <f t="shared" si="1809"/>
        <v>2.5587870539989574E-4</v>
      </c>
      <c r="AC1519" s="13">
        <f t="shared" si="1810"/>
        <v>1.4616113680454164E-7</v>
      </c>
      <c r="AD1519" s="13">
        <f t="shared" si="1811"/>
        <v>6.6471389631513991E-5</v>
      </c>
      <c r="AE1519" s="13">
        <f t="shared" si="1812"/>
        <v>3.1859346042210275E-5</v>
      </c>
      <c r="AF1519" s="13">
        <f t="shared" si="1813"/>
        <v>7.634998575056726E-6</v>
      </c>
      <c r="AG1519" s="13">
        <f t="shared" si="1814"/>
        <v>1.219803301756119E-6</v>
      </c>
      <c r="AH1519" s="13">
        <f t="shared" si="1815"/>
        <v>1.0719371987020995E-3</v>
      </c>
      <c r="AI1519" s="13">
        <f t="shared" si="1816"/>
        <v>2.5638215587780869E-4</v>
      </c>
      <c r="AJ1519" s="13">
        <f t="shared" si="1817"/>
        <v>3.0660289582328611E-5</v>
      </c>
      <c r="AK1519" s="13">
        <f t="shared" si="1818"/>
        <v>2.4444066165048724E-6</v>
      </c>
      <c r="AL1519" s="13">
        <f t="shared" si="1819"/>
        <v>6.7021239487207344E-10</v>
      </c>
      <c r="AM1519" s="13">
        <f t="shared" si="1820"/>
        <v>3.1796784734321956E-6</v>
      </c>
      <c r="AN1519" s="13">
        <f t="shared" si="1821"/>
        <v>1.5240011883250273E-6</v>
      </c>
      <c r="AO1519" s="13">
        <f t="shared" si="1822"/>
        <v>3.6522240242565572E-7</v>
      </c>
      <c r="AP1519" s="13">
        <f t="shared" si="1823"/>
        <v>5.8349649705181101E-8</v>
      </c>
      <c r="AQ1519" s="13">
        <f t="shared" si="1824"/>
        <v>6.9916609676149171E-9</v>
      </c>
      <c r="AR1519" s="13">
        <f t="shared" si="1825"/>
        <v>1.0275463876499637E-4</v>
      </c>
      <c r="AS1519" s="13">
        <f t="shared" si="1826"/>
        <v>2.4576491836380955E-5</v>
      </c>
      <c r="AT1519" s="13">
        <f t="shared" si="1827"/>
        <v>2.9390592884330948E-6</v>
      </c>
      <c r="AU1519" s="13">
        <f t="shared" si="1828"/>
        <v>2.3431794248566664E-7</v>
      </c>
      <c r="AV1519" s="13">
        <f t="shared" si="1829"/>
        <v>1.4010834619804743E-8</v>
      </c>
      <c r="AW1519" s="13">
        <f t="shared" si="1830"/>
        <v>2.1341773503302747E-12</v>
      </c>
      <c r="AX1519" s="13">
        <f t="shared" si="1831"/>
        <v>1.267507124801504E-7</v>
      </c>
      <c r="AY1519" s="13">
        <f t="shared" si="1832"/>
        <v>6.0750870899309588E-8</v>
      </c>
      <c r="AZ1519" s="13">
        <f t="shared" si="1833"/>
        <v>1.4558767531987452E-8</v>
      </c>
      <c r="BA1519" s="13">
        <f t="shared" si="1834"/>
        <v>2.3259772127575195E-9</v>
      </c>
      <c r="BB1519" s="13">
        <f t="shared" si="1835"/>
        <v>2.7870679896394442E-10</v>
      </c>
      <c r="BC1519" s="13">
        <f t="shared" si="1836"/>
        <v>2.6716505858331938E-11</v>
      </c>
      <c r="BD1519" s="13">
        <f t="shared" si="1837"/>
        <v>8.2082823201685097E-6</v>
      </c>
      <c r="BE1519" s="13">
        <f t="shared" si="1838"/>
        <v>1.9632279949297201E-6</v>
      </c>
      <c r="BF1519" s="13">
        <f t="shared" si="1839"/>
        <v>2.3477897139365477E-7</v>
      </c>
      <c r="BG1519" s="13">
        <f t="shared" si="1840"/>
        <v>1.8717868582090256E-8</v>
      </c>
      <c r="BH1519" s="13">
        <f t="shared" si="1841"/>
        <v>1.1192184360996933E-9</v>
      </c>
      <c r="BI1519" s="13">
        <f t="shared" si="1842"/>
        <v>5.353814307272195E-11</v>
      </c>
      <c r="BJ1519" s="14">
        <f t="shared" si="1843"/>
        <v>0.13910946165174246</v>
      </c>
      <c r="BK1519" s="14">
        <f t="shared" si="1844"/>
        <v>0.54500415132999636</v>
      </c>
      <c r="BL1519" s="14">
        <f t="shared" si="1845"/>
        <v>0.30693971568804651</v>
      </c>
      <c r="BM1519" s="14">
        <f t="shared" si="1846"/>
        <v>3.6426471076210276E-2</v>
      </c>
      <c r="BN1519" s="14">
        <f t="shared" si="1847"/>
        <v>0.96357276266611247</v>
      </c>
    </row>
    <row r="1520" spans="1:66" x14ac:dyDescent="0.25">
      <c r="A1520" t="s">
        <v>35</v>
      </c>
      <c r="B1520" t="s">
        <v>213</v>
      </c>
      <c r="C1520" t="s">
        <v>284</v>
      </c>
      <c r="D1520" s="7" t="s">
        <v>511</v>
      </c>
      <c r="E1520" s="10">
        <f>VLOOKUP(A1520,home!$A$2:$E$405,3,FALSE)</f>
        <v>1.5735294117647101</v>
      </c>
      <c r="F1520" s="10">
        <f>VLOOKUP(B1520,home!$B$2:$E$405,3,FALSE)</f>
        <v>0.79</v>
      </c>
      <c r="G1520" s="10">
        <f>VLOOKUP(C1520,away!$B$2:$E$405,4,FALSE)</f>
        <v>1.91</v>
      </c>
      <c r="H1520" s="10">
        <f>VLOOKUP(A1520,away!$A$2:$E$405,3,FALSE)</f>
        <v>1.02941176470588</v>
      </c>
      <c r="I1520" s="10">
        <f>VLOOKUP(C1520,away!$B$2:$E$405,3,FALSE)</f>
        <v>0.48</v>
      </c>
      <c r="J1520" s="10">
        <f>VLOOKUP(B1520,home!$B$2:$E$405,4,FALSE)</f>
        <v>0.49</v>
      </c>
      <c r="K1520" s="12">
        <f t="shared" si="1792"/>
        <v>2.3742985294117709</v>
      </c>
      <c r="L1520" s="12">
        <f t="shared" si="1793"/>
        <v>0.24211764705882297</v>
      </c>
      <c r="M1520" s="13">
        <f t="shared" si="1794"/>
        <v>7.3064243531643758E-2</v>
      </c>
      <c r="N1520" s="13">
        <f t="shared" si="1795"/>
        <v>0.17347632596976523</v>
      </c>
      <c r="O1520" s="13">
        <f t="shared" si="1796"/>
        <v>1.7690142728014412E-2</v>
      </c>
      <c r="P1520" s="13">
        <f t="shared" si="1797"/>
        <v>4.2001679864208948E-2</v>
      </c>
      <c r="Q1520" s="13">
        <f t="shared" si="1798"/>
        <v>0.20594229281888538</v>
      </c>
      <c r="R1520" s="13">
        <f t="shared" si="1799"/>
        <v>2.1415478667207986E-3</v>
      </c>
      <c r="S1520" s="13">
        <f t="shared" si="1800"/>
        <v>6.036266941747831E-3</v>
      </c>
      <c r="T1520" s="13">
        <f t="shared" si="1801"/>
        <v>4.9862263367207664E-2</v>
      </c>
      <c r="U1520" s="13">
        <f t="shared" si="1802"/>
        <v>5.0846739506201066E-3</v>
      </c>
      <c r="V1520" s="13">
        <f t="shared" si="1803"/>
        <v>3.8555620431094556E-4</v>
      </c>
      <c r="W1520" s="13">
        <f t="shared" si="1804"/>
        <v>0.16298949432785592</v>
      </c>
      <c r="X1520" s="13">
        <f t="shared" si="1805"/>
        <v>3.9462632861967849E-2</v>
      </c>
      <c r="Y1520" s="13">
        <f t="shared" si="1806"/>
        <v>4.7772999076429205E-3</v>
      </c>
      <c r="Z1520" s="13">
        <f t="shared" si="1807"/>
        <v>1.7283551018476058E-4</v>
      </c>
      <c r="AA1520" s="13">
        <f t="shared" si="1808"/>
        <v>4.1036309766181019E-4</v>
      </c>
      <c r="AB1520" s="13">
        <f t="shared" si="1809"/>
        <v>4.8716224965164758E-4</v>
      </c>
      <c r="AC1520" s="13">
        <f t="shared" si="1810"/>
        <v>1.3852542194693984E-5</v>
      </c>
      <c r="AD1520" s="13">
        <f t="shared" si="1811"/>
        <v>9.6746429173049153E-2</v>
      </c>
      <c r="AE1520" s="13">
        <f t="shared" si="1812"/>
        <v>2.342401779272173E-2</v>
      </c>
      <c r="AF1520" s="13">
        <f t="shared" si="1813"/>
        <v>2.8356840363188947E-3</v>
      </c>
      <c r="AG1520" s="13">
        <f t="shared" si="1814"/>
        <v>2.2885638222526567E-4</v>
      </c>
      <c r="AH1520" s="13">
        <f t="shared" si="1815"/>
        <v>1.0461631763536362E-5</v>
      </c>
      <c r="AI1520" s="13">
        <f t="shared" si="1816"/>
        <v>2.4839036911411855E-5</v>
      </c>
      <c r="AJ1520" s="13">
        <f t="shared" si="1817"/>
        <v>2.9487644405384943E-5</v>
      </c>
      <c r="AK1520" s="13">
        <f t="shared" si="1818"/>
        <v>2.3337490249174231E-5</v>
      </c>
      <c r="AL1520" s="13">
        <f t="shared" si="1819"/>
        <v>3.1853065983773331E-7</v>
      </c>
      <c r="AM1520" s="13">
        <f t="shared" si="1820"/>
        <v>4.5940980902282123E-2</v>
      </c>
      <c r="AN1520" s="13">
        <f t="shared" si="1821"/>
        <v>1.1123122199634869E-2</v>
      </c>
      <c r="AO1520" s="13">
        <f t="shared" si="1822"/>
        <v>1.346552087461677E-3</v>
      </c>
      <c r="AP1520" s="13">
        <f t="shared" si="1823"/>
        <v>1.0867467435278925E-4</v>
      </c>
      <c r="AQ1520" s="13">
        <f t="shared" si="1824"/>
        <v>6.5780141122952849E-6</v>
      </c>
      <c r="AR1520" s="13">
        <f t="shared" si="1825"/>
        <v>5.0658913339665379E-7</v>
      </c>
      <c r="AS1520" s="13">
        <f t="shared" si="1826"/>
        <v>1.2027938344396584E-6</v>
      </c>
      <c r="AT1520" s="13">
        <f t="shared" si="1827"/>
        <v>1.4278958161478136E-6</v>
      </c>
      <c r="AU1520" s="13">
        <f t="shared" si="1828"/>
        <v>1.1300836454776578E-6</v>
      </c>
      <c r="AV1520" s="13">
        <f t="shared" si="1829"/>
        <v>6.7078898439247426E-7</v>
      </c>
      <c r="AW1520" s="13">
        <f t="shared" si="1830"/>
        <v>5.0863999782014608E-9</v>
      </c>
      <c r="AX1520" s="13">
        <f t="shared" si="1831"/>
        <v>1.817960056600379E-2</v>
      </c>
      <c r="AY1520" s="13">
        <f t="shared" si="1832"/>
        <v>4.4016021135100843E-3</v>
      </c>
      <c r="AZ1520" s="13">
        <f t="shared" si="1833"/>
        <v>5.3285277350610194E-4</v>
      </c>
      <c r="BA1520" s="13">
        <f t="shared" si="1834"/>
        <v>4.3004353250021787E-5</v>
      </c>
      <c r="BB1520" s="13">
        <f t="shared" si="1835"/>
        <v>2.6030282055454295E-6</v>
      </c>
      <c r="BC1520" s="13">
        <f t="shared" si="1836"/>
        <v>1.2604781287088195E-7</v>
      </c>
      <c r="BD1520" s="13">
        <f t="shared" si="1837"/>
        <v>2.0442361500594342E-8</v>
      </c>
      <c r="BE1520" s="13">
        <f t="shared" si="1838"/>
        <v>4.8536268848564943E-8</v>
      </c>
      <c r="BF1520" s="13">
        <f t="shared" si="1839"/>
        <v>5.7619795875141067E-8</v>
      </c>
      <c r="BG1520" s="13">
        <f t="shared" si="1840"/>
        <v>4.5602198870451281E-8</v>
      </c>
      <c r="BH1520" s="13">
        <f t="shared" si="1841"/>
        <v>2.706830842901391E-8</v>
      </c>
      <c r="BI1520" s="13">
        <f t="shared" si="1842"/>
        <v>1.2853648979334389E-8</v>
      </c>
      <c r="BJ1520" s="14">
        <f t="shared" si="1843"/>
        <v>0.84143099339777216</v>
      </c>
      <c r="BK1520" s="14">
        <f t="shared" si="1844"/>
        <v>0.1259035197282761</v>
      </c>
      <c r="BL1520" s="14">
        <f t="shared" si="1845"/>
        <v>2.590716596999464E-2</v>
      </c>
      <c r="BM1520" s="14">
        <f t="shared" si="1846"/>
        <v>0.47469668479987909</v>
      </c>
      <c r="BN1520" s="14">
        <f t="shared" si="1847"/>
        <v>0.51431623277923855</v>
      </c>
    </row>
    <row r="1521" spans="1:66" x14ac:dyDescent="0.25">
      <c r="A1521" t="s">
        <v>35</v>
      </c>
      <c r="B1521" t="s">
        <v>282</v>
      </c>
      <c r="C1521" t="s">
        <v>295</v>
      </c>
      <c r="D1521" s="7" t="s">
        <v>511</v>
      </c>
      <c r="E1521" s="10">
        <f>VLOOKUP(A1521,home!$A$2:$E$405,3,FALSE)</f>
        <v>1.5735294117647101</v>
      </c>
      <c r="F1521" s="10">
        <f>VLOOKUP(B1521,home!$B$2:$E$405,3,FALSE)</f>
        <v>1.43</v>
      </c>
      <c r="G1521" s="10">
        <f>VLOOKUP(C1521,away!$B$2:$E$405,4,FALSE)</f>
        <v>0.48</v>
      </c>
      <c r="H1521" s="10">
        <f>VLOOKUP(A1521,away!$A$2:$E$405,3,FALSE)</f>
        <v>1.02941176470588</v>
      </c>
      <c r="I1521" s="10">
        <f>VLOOKUP(C1521,away!$B$2:$E$405,3,FALSE)</f>
        <v>0.79</v>
      </c>
      <c r="J1521" s="10">
        <f>VLOOKUP(B1521,home!$B$2:$E$405,4,FALSE)</f>
        <v>0.97</v>
      </c>
      <c r="K1521" s="12">
        <f t="shared" si="1792"/>
        <v>1.080070588235297</v>
      </c>
      <c r="L1521" s="12">
        <f t="shared" si="1793"/>
        <v>0.7888382352941159</v>
      </c>
      <c r="M1521" s="13">
        <f t="shared" si="1794"/>
        <v>0.1542919297167564</v>
      </c>
      <c r="N1521" s="13">
        <f t="shared" si="1795"/>
        <v>0.16664617528913617</v>
      </c>
      <c r="O1521" s="13">
        <f t="shared" si="1796"/>
        <v>0.1217113735578899</v>
      </c>
      <c r="P1521" s="13">
        <f t="shared" si="1797"/>
        <v>0.13145687483359608</v>
      </c>
      <c r="Q1521" s="13">
        <f t="shared" si="1798"/>
        <v>8.9994816285849849E-2</v>
      </c>
      <c r="R1521" s="13">
        <f t="shared" si="1799"/>
        <v>4.8005292566314389E-2</v>
      </c>
      <c r="S1521" s="13">
        <f t="shared" si="1800"/>
        <v>2.800034644187065E-2</v>
      </c>
      <c r="T1521" s="13">
        <f t="shared" si="1801"/>
        <v>7.0991352064547958E-2</v>
      </c>
      <c r="U1521" s="13">
        <f t="shared" si="1802"/>
        <v>5.1849104580506705E-2</v>
      </c>
      <c r="V1521" s="13">
        <f t="shared" si="1803"/>
        <v>2.6507025021863641E-3</v>
      </c>
      <c r="W1521" s="13">
        <f t="shared" si="1804"/>
        <v>3.2400251387995127E-2</v>
      </c>
      <c r="X1521" s="13">
        <f t="shared" si="1805"/>
        <v>2.5558557127991804E-2</v>
      </c>
      <c r="Y1521" s="13">
        <f t="shared" si="1806"/>
        <v>1.008078355075445E-2</v>
      </c>
      <c r="Z1521" s="13">
        <f t="shared" si="1807"/>
        <v>1.2622803424263062E-2</v>
      </c>
      <c r="AA1521" s="13">
        <f t="shared" si="1808"/>
        <v>1.3633518719622324E-2</v>
      </c>
      <c r="AB1521" s="13">
        <f t="shared" si="1809"/>
        <v>7.3625812916097077E-3</v>
      </c>
      <c r="AC1521" s="13">
        <f t="shared" si="1810"/>
        <v>1.4115007006956326E-4</v>
      </c>
      <c r="AD1521" s="13">
        <f t="shared" si="1811"/>
        <v>8.7486396439008449E-3</v>
      </c>
      <c r="AE1521" s="13">
        <f t="shared" si="1812"/>
        <v>6.9012614579188857E-3</v>
      </c>
      <c r="AF1521" s="13">
        <f t="shared" si="1813"/>
        <v>2.7219894548840156E-3</v>
      </c>
      <c r="AG1521" s="13">
        <f t="shared" si="1814"/>
        <v>7.1573645269329986E-4</v>
      </c>
      <c r="AH1521" s="13">
        <f t="shared" si="1815"/>
        <v>2.4893374944150492E-3</v>
      </c>
      <c r="AI1521" s="13">
        <f t="shared" si="1816"/>
        <v>2.6886602119090422E-3</v>
      </c>
      <c r="AJ1521" s="13">
        <f t="shared" si="1817"/>
        <v>1.4519714083207184E-3</v>
      </c>
      <c r="AK1521" s="13">
        <f t="shared" si="1818"/>
        <v>5.2274387102859722E-4</v>
      </c>
      <c r="AL1521" s="13">
        <f t="shared" si="1819"/>
        <v>4.8103999030800326E-6</v>
      </c>
      <c r="AM1521" s="13">
        <f t="shared" si="1820"/>
        <v>1.8898296732893253E-3</v>
      </c>
      <c r="AN1521" s="13">
        <f t="shared" si="1821"/>
        <v>1.4907699044840071E-3</v>
      </c>
      <c r="AO1521" s="13">
        <f t="shared" si="1822"/>
        <v>5.8798815034137087E-4</v>
      </c>
      <c r="AP1521" s="13">
        <f t="shared" si="1823"/>
        <v>1.5460917829637945E-4</v>
      </c>
      <c r="AQ1521" s="13">
        <f t="shared" si="1824"/>
        <v>3.049040784189732E-5</v>
      </c>
      <c r="AR1521" s="13">
        <f t="shared" si="1825"/>
        <v>3.9273691922916883E-4</v>
      </c>
      <c r="AS1521" s="13">
        <f t="shared" si="1826"/>
        <v>4.2418359537356665E-4</v>
      </c>
      <c r="AT1521" s="13">
        <f t="shared" si="1827"/>
        <v>2.2907411268744565E-4</v>
      </c>
      <c r="AU1521" s="13">
        <f t="shared" si="1828"/>
        <v>8.2472070546602745E-5</v>
      </c>
      <c r="AV1521" s="13">
        <f t="shared" si="1829"/>
        <v>2.2268914437063029E-5</v>
      </c>
      <c r="AW1521" s="13">
        <f t="shared" si="1830"/>
        <v>1.1384626156396412E-7</v>
      </c>
      <c r="AX1521" s="13">
        <f t="shared" si="1831"/>
        <v>3.4019157448235339E-4</v>
      </c>
      <c r="AY1521" s="13">
        <f t="shared" si="1832"/>
        <v>2.6835612127658646E-4</v>
      </c>
      <c r="AZ1521" s="13">
        <f t="shared" si="1833"/>
        <v>1.0584478456909811E-4</v>
      </c>
      <c r="BA1521" s="13">
        <f t="shared" si="1834"/>
        <v>2.783147102485774E-5</v>
      </c>
      <c r="BB1521" s="13">
        <f t="shared" si="1835"/>
        <v>5.4886321222220248E-6</v>
      </c>
      <c r="BC1521" s="13">
        <f t="shared" si="1836"/>
        <v>8.659285754944443E-7</v>
      </c>
      <c r="BD1521" s="13">
        <f t="shared" si="1837"/>
        <v>5.1634316383264186E-5</v>
      </c>
      <c r="BE1521" s="13">
        <f t="shared" si="1838"/>
        <v>5.5768706469199573E-5</v>
      </c>
      <c r="BF1521" s="13">
        <f t="shared" si="1839"/>
        <v>3.0117069800654995E-5</v>
      </c>
      <c r="BG1521" s="13">
        <f t="shared" si="1840"/>
        <v>1.0842853765172318E-5</v>
      </c>
      <c r="BH1521" s="13">
        <f t="shared" si="1841"/>
        <v>2.9277618610747415E-6</v>
      </c>
      <c r="BI1521" s="13">
        <f t="shared" si="1842"/>
        <v>6.3243789510077289E-7</v>
      </c>
      <c r="BJ1521" s="14">
        <f t="shared" si="1843"/>
        <v>0.41966182854197598</v>
      </c>
      <c r="BK1521" s="14">
        <f t="shared" si="1844"/>
        <v>0.31681417008565865</v>
      </c>
      <c r="BL1521" s="14">
        <f t="shared" si="1845"/>
        <v>0.25101724246006474</v>
      </c>
      <c r="BM1521" s="14">
        <f t="shared" si="1846"/>
        <v>0.28774133998740464</v>
      </c>
      <c r="BN1521" s="14">
        <f t="shared" si="1847"/>
        <v>0.71210646224954277</v>
      </c>
    </row>
    <row r="1522" spans="1:66" x14ac:dyDescent="0.25">
      <c r="A1522" t="s">
        <v>35</v>
      </c>
      <c r="B1522" t="s">
        <v>286</v>
      </c>
      <c r="C1522" t="s">
        <v>212</v>
      </c>
      <c r="D1522" s="7" t="s">
        <v>511</v>
      </c>
      <c r="E1522" s="10">
        <f>VLOOKUP(A1522,home!$A$2:$E$405,3,FALSE)</f>
        <v>1.5735294117647101</v>
      </c>
      <c r="F1522" s="10">
        <f>VLOOKUP(B1522,home!$B$2:$E$405,3,FALSE)</f>
        <v>0.85</v>
      </c>
      <c r="G1522" s="10">
        <f>VLOOKUP(C1522,away!$B$2:$E$405,4,FALSE)</f>
        <v>1.1100000000000001</v>
      </c>
      <c r="H1522" s="10">
        <f>VLOOKUP(A1522,away!$A$2:$E$405,3,FALSE)</f>
        <v>1.02941176470588</v>
      </c>
      <c r="I1522" s="10">
        <f>VLOOKUP(C1522,away!$B$2:$E$405,3,FALSE)</f>
        <v>0.79</v>
      </c>
      <c r="J1522" s="10">
        <f>VLOOKUP(B1522,home!$B$2:$E$405,4,FALSE)</f>
        <v>0.97</v>
      </c>
      <c r="K1522" s="12">
        <f t="shared" si="1792"/>
        <v>1.4846250000000041</v>
      </c>
      <c r="L1522" s="12">
        <f t="shared" si="1793"/>
        <v>0.7888382352941159</v>
      </c>
      <c r="M1522" s="13">
        <f t="shared" si="1794"/>
        <v>0.10295500454318877</v>
      </c>
      <c r="N1522" s="13">
        <f t="shared" si="1795"/>
        <v>0.15284957361993204</v>
      </c>
      <c r="O1522" s="13">
        <f t="shared" si="1796"/>
        <v>8.1214844098546721E-2</v>
      </c>
      <c r="P1522" s="13">
        <f t="shared" si="1797"/>
        <v>0.12057358791980524</v>
      </c>
      <c r="Q1522" s="13">
        <f t="shared" si="1798"/>
        <v>0.11346214911774614</v>
      </c>
      <c r="R1522" s="13">
        <f t="shared" si="1799"/>
        <v>3.203268714919217E-2</v>
      </c>
      <c r="S1522" s="13">
        <f t="shared" si="1800"/>
        <v>3.5301805308930956E-2</v>
      </c>
      <c r="T1522" s="13">
        <f t="shared" si="1801"/>
        <v>8.9503281482720701E-2</v>
      </c>
      <c r="U1522" s="13">
        <f t="shared" si="1802"/>
        <v>4.7556528158869543E-2</v>
      </c>
      <c r="V1522" s="13">
        <f t="shared" si="1803"/>
        <v>4.5936629685195086E-3</v>
      </c>
      <c r="W1522" s="13">
        <f t="shared" si="1804"/>
        <v>5.6149581044644799E-2</v>
      </c>
      <c r="X1522" s="13">
        <f t="shared" si="1805"/>
        <v>4.4292936423761545E-2</v>
      </c>
      <c r="Y1522" s="13">
        <f t="shared" si="1806"/>
        <v>1.7469980902257261E-2</v>
      </c>
      <c r="Z1522" s="13">
        <f t="shared" si="1807"/>
        <v>8.4228694674990858E-3</v>
      </c>
      <c r="AA1522" s="13">
        <f t="shared" si="1808"/>
        <v>1.2504802583185861E-2</v>
      </c>
      <c r="AB1522" s="13">
        <f t="shared" si="1809"/>
        <v>9.2824712675311834E-3</v>
      </c>
      <c r="AC1522" s="13">
        <f t="shared" si="1810"/>
        <v>3.3623573488867817E-4</v>
      </c>
      <c r="AD1522" s="13">
        <f t="shared" si="1811"/>
        <v>2.08402679396015E-2</v>
      </c>
      <c r="AE1522" s="13">
        <f t="shared" si="1812"/>
        <v>1.6439600184531788E-2</v>
      </c>
      <c r="AF1522" s="13">
        <f t="shared" si="1813"/>
        <v>6.4840925992534389E-3</v>
      </c>
      <c r="AG1522" s="13">
        <f t="shared" si="1814"/>
        <v>1.7049667211595735E-3</v>
      </c>
      <c r="AH1522" s="13">
        <f t="shared" si="1815"/>
        <v>1.661070371713667E-3</v>
      </c>
      <c r="AI1522" s="13">
        <f t="shared" si="1816"/>
        <v>2.466066600605409E-3</v>
      </c>
      <c r="AJ1522" s="13">
        <f t="shared" si="1817"/>
        <v>1.8305920634619083E-3</v>
      </c>
      <c r="AK1522" s="13">
        <f t="shared" si="1818"/>
        <v>9.0591424740571469E-4</v>
      </c>
      <c r="AL1522" s="13">
        <f t="shared" si="1819"/>
        <v>1.5751016328836624E-5</v>
      </c>
      <c r="AM1522" s="13">
        <f t="shared" si="1820"/>
        <v>6.1879965579661918E-3</v>
      </c>
      <c r="AN1522" s="13">
        <f t="shared" si="1821"/>
        <v>4.8813282847921143E-3</v>
      </c>
      <c r="AO1522" s="13">
        <f t="shared" si="1822"/>
        <v>1.9252891950333323E-3</v>
      </c>
      <c r="AP1522" s="13">
        <f t="shared" si="1823"/>
        <v>5.0624724368030763E-4</v>
      </c>
      <c r="AQ1522" s="13">
        <f t="shared" si="1824"/>
        <v>9.9836795581821028E-5</v>
      </c>
      <c r="AR1522" s="13">
        <f t="shared" si="1825"/>
        <v>2.6206316414439013E-4</v>
      </c>
      <c r="AS1522" s="13">
        <f t="shared" si="1826"/>
        <v>3.8906552506786621E-4</v>
      </c>
      <c r="AT1522" s="13">
        <f t="shared" si="1827"/>
        <v>2.8880820257694132E-4</v>
      </c>
      <c r="AU1522" s="13">
        <f t="shared" si="1828"/>
        <v>1.4292395925026428E-4</v>
      </c>
      <c r="AV1522" s="13">
        <f t="shared" si="1829"/>
        <v>5.3047120750481041E-5</v>
      </c>
      <c r="AW1522" s="13">
        <f t="shared" si="1830"/>
        <v>5.1240198477907513E-7</v>
      </c>
      <c r="AX1522" s="13">
        <f t="shared" si="1831"/>
        <v>1.5311423983117643E-3</v>
      </c>
      <c r="AY1522" s="13">
        <f t="shared" si="1832"/>
        <v>1.2078236674682526E-3</v>
      </c>
      <c r="AZ1522" s="13">
        <f t="shared" si="1833"/>
        <v>4.7638874519606166E-4</v>
      </c>
      <c r="BA1522" s="13">
        <f t="shared" si="1834"/>
        <v>1.2526455235814651E-4</v>
      </c>
      <c r="BB1522" s="13">
        <f t="shared" si="1835"/>
        <v>2.4703367106776917E-5</v>
      </c>
      <c r="BC1522" s="13">
        <f t="shared" si="1836"/>
        <v>3.8973921028665237E-6</v>
      </c>
      <c r="BD1522" s="13">
        <f t="shared" si="1837"/>
        <v>3.4454240656542138E-5</v>
      </c>
      <c r="BE1522" s="13">
        <f t="shared" si="1838"/>
        <v>5.1151627034719E-5</v>
      </c>
      <c r="BF1522" s="13">
        <f t="shared" si="1839"/>
        <v>3.7970492143209964E-5</v>
      </c>
      <c r="BG1522" s="13">
        <f t="shared" si="1840"/>
        <v>1.8790647299371091E-5</v>
      </c>
      <c r="BH1522" s="13">
        <f t="shared" si="1841"/>
        <v>6.9742661867072194E-6</v>
      </c>
      <c r="BI1522" s="13">
        <f t="shared" si="1842"/>
        <v>2.0708339874880463E-6</v>
      </c>
      <c r="BJ1522" s="14">
        <f t="shared" si="1843"/>
        <v>0.53616634823520648</v>
      </c>
      <c r="BK1522" s="14">
        <f t="shared" si="1844"/>
        <v>0.26498387115913019</v>
      </c>
      <c r="BL1522" s="14">
        <f t="shared" si="1845"/>
        <v>0.19074229661961017</v>
      </c>
      <c r="BM1522" s="14">
        <f t="shared" si="1846"/>
        <v>0.39602022776755141</v>
      </c>
      <c r="BN1522" s="14">
        <f t="shared" si="1847"/>
        <v>0.60308784644841107</v>
      </c>
    </row>
    <row r="1523" spans="1:66" x14ac:dyDescent="0.25">
      <c r="A1523" t="s">
        <v>61</v>
      </c>
      <c r="B1523" t="s">
        <v>242</v>
      </c>
      <c r="C1523" t="s">
        <v>65</v>
      </c>
      <c r="D1523" s="7" t="s">
        <v>512</v>
      </c>
      <c r="E1523" s="10">
        <f>VLOOKUP(A1523,home!$A$2:$E$405,3,FALSE)</f>
        <v>1.5254237288135599</v>
      </c>
      <c r="F1523" s="10">
        <f>VLOOKUP(B1523,home!$B$2:$E$405,3,FALSE)</f>
        <v>0.98</v>
      </c>
      <c r="G1523" s="10">
        <f>VLOOKUP(C1523,away!$B$2:$E$405,4,FALSE)</f>
        <v>0.33</v>
      </c>
      <c r="H1523" s="10">
        <f>VLOOKUP(A1523,away!$A$2:$E$405,3,FALSE)</f>
        <v>1.1186440677966101</v>
      </c>
      <c r="I1523" s="10">
        <f>VLOOKUP(C1523,away!$B$2:$E$405,3,FALSE)</f>
        <v>0.98</v>
      </c>
      <c r="J1523" s="10">
        <f>VLOOKUP(B1523,home!$B$2:$E$405,4,FALSE)</f>
        <v>0</v>
      </c>
      <c r="K1523" s="12">
        <f t="shared" si="1792"/>
        <v>0.49332203389830531</v>
      </c>
      <c r="L1523" s="12">
        <f t="shared" si="1793"/>
        <v>0</v>
      </c>
      <c r="M1523" s="13">
        <f t="shared" si="1794"/>
        <v>0.61059460524036491</v>
      </c>
      <c r="N1523" s="13">
        <f t="shared" si="1795"/>
        <v>0.3012197725445096</v>
      </c>
      <c r="O1523" s="13">
        <f t="shared" si="1796"/>
        <v>0</v>
      </c>
      <c r="P1523" s="13">
        <f t="shared" si="1797"/>
        <v>0</v>
      </c>
      <c r="Q1523" s="13">
        <f t="shared" si="1798"/>
        <v>7.4299175421021185E-2</v>
      </c>
      <c r="R1523" s="13">
        <f t="shared" si="1799"/>
        <v>0</v>
      </c>
      <c r="S1523" s="13">
        <f t="shared" si="1800"/>
        <v>0</v>
      </c>
      <c r="T1523" s="13">
        <f t="shared" si="1801"/>
        <v>0</v>
      </c>
      <c r="U1523" s="13">
        <f t="shared" si="1802"/>
        <v>0</v>
      </c>
      <c r="V1523" s="13">
        <f t="shared" si="1803"/>
        <v>0</v>
      </c>
      <c r="W1523" s="13">
        <f t="shared" si="1804"/>
        <v>1.2217806778555048E-2</v>
      </c>
      <c r="X1523" s="13">
        <f t="shared" si="1805"/>
        <v>0</v>
      </c>
      <c r="Y1523" s="13">
        <f t="shared" si="1806"/>
        <v>0</v>
      </c>
      <c r="Z1523" s="13">
        <f t="shared" si="1807"/>
        <v>0</v>
      </c>
      <c r="AA1523" s="13">
        <f t="shared" si="1808"/>
        <v>0</v>
      </c>
      <c r="AB1523" s="13">
        <f t="shared" si="1809"/>
        <v>0</v>
      </c>
      <c r="AC1523" s="13">
        <f t="shared" si="1810"/>
        <v>0</v>
      </c>
      <c r="AD1523" s="13">
        <f t="shared" si="1811"/>
        <v>1.5068283224433194E-3</v>
      </c>
      <c r="AE1523" s="13">
        <f t="shared" si="1812"/>
        <v>0</v>
      </c>
      <c r="AF1523" s="13">
        <f t="shared" si="1813"/>
        <v>0</v>
      </c>
      <c r="AG1523" s="13">
        <f t="shared" si="1814"/>
        <v>0</v>
      </c>
      <c r="AH1523" s="13">
        <f t="shared" si="1815"/>
        <v>0</v>
      </c>
      <c r="AI1523" s="13">
        <f t="shared" si="1816"/>
        <v>0</v>
      </c>
      <c r="AJ1523" s="13">
        <f t="shared" si="1817"/>
        <v>0</v>
      </c>
      <c r="AK1523" s="13">
        <f t="shared" si="1818"/>
        <v>0</v>
      </c>
      <c r="AL1523" s="13">
        <f t="shared" si="1819"/>
        <v>0</v>
      </c>
      <c r="AM1523" s="13">
        <f t="shared" si="1820"/>
        <v>1.4867032255266201E-4</v>
      </c>
      <c r="AN1523" s="13">
        <f t="shared" si="1821"/>
        <v>0</v>
      </c>
      <c r="AO1523" s="13">
        <f t="shared" si="1822"/>
        <v>0</v>
      </c>
      <c r="AP1523" s="13">
        <f t="shared" si="1823"/>
        <v>0</v>
      </c>
      <c r="AQ1523" s="13">
        <f t="shared" si="1824"/>
        <v>0</v>
      </c>
      <c r="AR1523" s="13">
        <f t="shared" si="1825"/>
        <v>0</v>
      </c>
      <c r="AS1523" s="13">
        <f t="shared" si="1826"/>
        <v>0</v>
      </c>
      <c r="AT1523" s="13">
        <f t="shared" si="1827"/>
        <v>0</v>
      </c>
      <c r="AU1523" s="13">
        <f t="shared" si="1828"/>
        <v>0</v>
      </c>
      <c r="AV1523" s="13">
        <f t="shared" si="1829"/>
        <v>0</v>
      </c>
      <c r="AW1523" s="13">
        <f t="shared" si="1830"/>
        <v>0</v>
      </c>
      <c r="AX1523" s="13">
        <f t="shared" si="1831"/>
        <v>1.2223724316999379E-5</v>
      </c>
      <c r="AY1523" s="13">
        <f t="shared" si="1832"/>
        <v>0</v>
      </c>
      <c r="AZ1523" s="13">
        <f t="shared" si="1833"/>
        <v>0</v>
      </c>
      <c r="BA1523" s="13">
        <f t="shared" si="1834"/>
        <v>0</v>
      </c>
      <c r="BB1523" s="13">
        <f t="shared" si="1835"/>
        <v>0</v>
      </c>
      <c r="BC1523" s="13">
        <f t="shared" si="1836"/>
        <v>0</v>
      </c>
      <c r="BD1523" s="13">
        <f t="shared" si="1837"/>
        <v>0</v>
      </c>
      <c r="BE1523" s="13">
        <f t="shared" si="1838"/>
        <v>0</v>
      </c>
      <c r="BF1523" s="13">
        <f t="shared" si="1839"/>
        <v>0</v>
      </c>
      <c r="BG1523" s="13">
        <f t="shared" si="1840"/>
        <v>0</v>
      </c>
      <c r="BH1523" s="13">
        <f t="shared" si="1841"/>
        <v>0</v>
      </c>
      <c r="BI1523" s="13">
        <f t="shared" si="1842"/>
        <v>0</v>
      </c>
      <c r="BJ1523" s="14">
        <f t="shared" si="1843"/>
        <v>0.38940447711339876</v>
      </c>
      <c r="BK1523" s="14">
        <f t="shared" si="1844"/>
        <v>0.61059460524036491</v>
      </c>
      <c r="BL1523" s="14">
        <f t="shared" si="1845"/>
        <v>0</v>
      </c>
      <c r="BM1523" s="14">
        <f t="shared" si="1846"/>
        <v>1.3885529147868029E-2</v>
      </c>
      <c r="BN1523" s="14">
        <f t="shared" si="1847"/>
        <v>0.98611355320589567</v>
      </c>
    </row>
    <row r="1524" spans="1:66" x14ac:dyDescent="0.25">
      <c r="A1524" t="s">
        <v>143</v>
      </c>
      <c r="B1524" t="s">
        <v>144</v>
      </c>
      <c r="C1524" t="s">
        <v>149</v>
      </c>
      <c r="D1524" s="7" t="s">
        <v>512</v>
      </c>
      <c r="E1524" s="10">
        <f>VLOOKUP(A1524,home!$A$2:$E$405,3,FALSE)</f>
        <v>1.12121212121212</v>
      </c>
      <c r="F1524" s="10">
        <f>VLOOKUP(B1524,home!$B$2:$E$405,3,FALSE)</f>
        <v>1.78</v>
      </c>
      <c r="G1524" s="10">
        <f>VLOOKUP(C1524,away!$B$2:$E$405,4,FALSE)</f>
        <v>0.67</v>
      </c>
      <c r="H1524" s="10">
        <f>VLOOKUP(A1524,away!$A$2:$E$405,3,FALSE)</f>
        <v>1.0505050505050499</v>
      </c>
      <c r="I1524" s="10">
        <f>VLOOKUP(C1524,away!$B$2:$E$405,3,FALSE)</f>
        <v>0.45</v>
      </c>
      <c r="J1524" s="10">
        <f>VLOOKUP(B1524,home!$B$2:$E$405,4,FALSE)</f>
        <v>0.71</v>
      </c>
      <c r="K1524" s="12">
        <f t="shared" si="1792"/>
        <v>1.3371575757575744</v>
      </c>
      <c r="L1524" s="12">
        <f t="shared" si="1793"/>
        <v>0.33563636363636346</v>
      </c>
      <c r="M1524" s="13">
        <f t="shared" si="1794"/>
        <v>0.1877218487999314</v>
      </c>
      <c r="N1524" s="13">
        <f t="shared" si="1795"/>
        <v>0.25101369225804621</v>
      </c>
      <c r="O1524" s="13">
        <f t="shared" si="1796"/>
        <v>6.3006278706304208E-2</v>
      </c>
      <c r="P1524" s="13">
        <f t="shared" si="1797"/>
        <v>8.4249322892427828E-2</v>
      </c>
      <c r="Q1524" s="13">
        <f t="shared" si="1798"/>
        <v>0.16782243011086348</v>
      </c>
      <c r="R1524" s="13">
        <f t="shared" si="1799"/>
        <v>1.0573599135621592E-2</v>
      </c>
      <c r="S1524" s="13">
        <f t="shared" si="1800"/>
        <v>9.4527467809532324E-3</v>
      </c>
      <c r="T1524" s="13">
        <f t="shared" si="1801"/>
        <v>5.6327310179027965E-2</v>
      </c>
      <c r="U1524" s="13">
        <f t="shared" si="1802"/>
        <v>1.4138568187220152E-2</v>
      </c>
      <c r="V1524" s="13">
        <f t="shared" si="1803"/>
        <v>4.713756140682696E-4</v>
      </c>
      <c r="W1524" s="13">
        <f t="shared" si="1804"/>
        <v>7.4801677934929062E-2</v>
      </c>
      <c r="X1524" s="13">
        <f t="shared" si="1805"/>
        <v>2.5106163175977993E-2</v>
      </c>
      <c r="Y1524" s="13">
        <f t="shared" si="1806"/>
        <v>4.2132706566232131E-3</v>
      </c>
      <c r="Z1524" s="13">
        <f t="shared" si="1807"/>
        <v>1.1829614548095424E-3</v>
      </c>
      <c r="AA1524" s="13">
        <f t="shared" si="1808"/>
        <v>1.581805871127781E-3</v>
      </c>
      <c r="AB1524" s="13">
        <f t="shared" si="1809"/>
        <v>1.0575618519781612E-3</v>
      </c>
      <c r="AC1524" s="13">
        <f t="shared" si="1810"/>
        <v>1.3222047862013641E-5</v>
      </c>
      <c r="AD1524" s="13">
        <f t="shared" si="1811"/>
        <v>2.5005407582517153E-2</v>
      </c>
      <c r="AE1524" s="13">
        <f t="shared" si="1812"/>
        <v>8.3927240722412068E-3</v>
      </c>
      <c r="AF1524" s="13">
        <f t="shared" si="1813"/>
        <v>1.4084516943052054E-3</v>
      </c>
      <c r="AG1524" s="13">
        <f t="shared" si="1814"/>
        <v>1.5757586834469139E-4</v>
      </c>
      <c r="AH1524" s="13">
        <f t="shared" si="1815"/>
        <v>9.9261220253564258E-5</v>
      </c>
      <c r="AI1524" s="13">
        <f t="shared" si="1816"/>
        <v>1.3272789264099461E-4</v>
      </c>
      <c r="AJ1524" s="13">
        <f t="shared" si="1817"/>
        <v>8.8739053579622E-5</v>
      </c>
      <c r="AK1524" s="13">
        <f t="shared" si="1818"/>
        <v>3.9552699253182955E-5</v>
      </c>
      <c r="AL1524" s="13">
        <f t="shared" si="1819"/>
        <v>2.3736151902342174E-7</v>
      </c>
      <c r="AM1524" s="13">
        <f t="shared" si="1820"/>
        <v>6.687234036773731E-3</v>
      </c>
      <c r="AN1524" s="13">
        <f t="shared" si="1821"/>
        <v>2.2444789148880545E-3</v>
      </c>
      <c r="AO1524" s="13">
        <f t="shared" si="1822"/>
        <v>3.7666437062575873E-4</v>
      </c>
      <c r="AP1524" s="13">
        <f t="shared" si="1823"/>
        <v>4.2140753222736386E-5</v>
      </c>
      <c r="AQ1524" s="13">
        <f t="shared" si="1824"/>
        <v>3.5359922931441506E-6</v>
      </c>
      <c r="AR1524" s="13">
        <f t="shared" si="1825"/>
        <v>6.6631350032028905E-6</v>
      </c>
      <c r="AS1524" s="13">
        <f t="shared" si="1826"/>
        <v>8.9096614478282153E-6</v>
      </c>
      <c r="AT1524" s="13">
        <f t="shared" si="1827"/>
        <v>5.9568106511993493E-6</v>
      </c>
      <c r="AU1524" s="13">
        <f t="shared" si="1828"/>
        <v>2.6550648298682071E-6</v>
      </c>
      <c r="AV1524" s="13">
        <f t="shared" si="1829"/>
        <v>8.8756001284644244E-7</v>
      </c>
      <c r="AW1524" s="13">
        <f t="shared" si="1830"/>
        <v>2.9590984075466774E-9</v>
      </c>
      <c r="AX1524" s="13">
        <f t="shared" si="1831"/>
        <v>1.4903142755226517E-3</v>
      </c>
      <c r="AY1524" s="13">
        <f t="shared" si="1832"/>
        <v>5.0020366411178429E-4</v>
      </c>
      <c r="AZ1524" s="13">
        <f t="shared" si="1833"/>
        <v>8.3943269450032103E-5</v>
      </c>
      <c r="BA1524" s="13">
        <f t="shared" si="1834"/>
        <v>9.3914712366520731E-6</v>
      </c>
      <c r="BB1524" s="13">
        <f t="shared" si="1835"/>
        <v>7.8802981376635058E-7</v>
      </c>
      <c r="BC1524" s="13">
        <f t="shared" si="1836"/>
        <v>5.289829222591572E-8</v>
      </c>
      <c r="BD1524" s="13">
        <f t="shared" si="1837"/>
        <v>3.7273173381553117E-7</v>
      </c>
      <c r="BE1524" s="13">
        <f t="shared" si="1838"/>
        <v>4.9840106159669321E-7</v>
      </c>
      <c r="BF1524" s="13">
        <f t="shared" si="1839"/>
        <v>3.3322037763981794E-7</v>
      </c>
      <c r="BG1524" s="13">
        <f t="shared" si="1840"/>
        <v>1.4852271745262748E-7</v>
      </c>
      <c r="BH1524" s="13">
        <f t="shared" si="1841"/>
        <v>4.9649569203470657E-8</v>
      </c>
      <c r="BI1524" s="13">
        <f t="shared" si="1842"/>
        <v>1.3277859518704128E-8</v>
      </c>
      <c r="BJ1524" s="14">
        <f t="shared" si="1843"/>
        <v>0.62568745120910674</v>
      </c>
      <c r="BK1524" s="14">
        <f t="shared" si="1844"/>
        <v>0.28240895716087366</v>
      </c>
      <c r="BL1524" s="14">
        <f t="shared" si="1845"/>
        <v>9.0744582653243436E-2</v>
      </c>
      <c r="BM1524" s="14">
        <f t="shared" si="1846"/>
        <v>0.23513657986982506</v>
      </c>
      <c r="BN1524" s="14">
        <f t="shared" si="1847"/>
        <v>0.76438717190319472</v>
      </c>
    </row>
    <row r="1525" spans="1:66" x14ac:dyDescent="0.25">
      <c r="A1525" t="s">
        <v>485</v>
      </c>
      <c r="B1525" t="s">
        <v>493</v>
      </c>
      <c r="C1525" t="s">
        <v>499</v>
      </c>
      <c r="D1525" s="7" t="s">
        <v>512</v>
      </c>
      <c r="E1525" s="10">
        <f>VLOOKUP(A1525,home!$A$2:$E$405,3,FALSE)</f>
        <v>1.44</v>
      </c>
      <c r="F1525" s="10">
        <f>VLOOKUP(B1525,home!$B$2:$E$405,3,FALSE)</f>
        <v>0</v>
      </c>
      <c r="G1525" s="10">
        <f>VLOOKUP(C1525,away!$B$2:$E$405,4,FALSE)</f>
        <v>0</v>
      </c>
      <c r="H1525" s="10">
        <f>VLOOKUP(A1525,away!$A$2:$E$405,3,FALSE)</f>
        <v>0.84</v>
      </c>
      <c r="I1525" s="10">
        <f>VLOOKUP(C1525,away!$B$2:$E$405,3,FALSE)</f>
        <v>0</v>
      </c>
      <c r="J1525" s="10">
        <f>VLOOKUP(B1525,home!$B$2:$E$405,4,FALSE)</f>
        <v>0</v>
      </c>
      <c r="K1525" s="12">
        <f t="shared" si="1792"/>
        <v>0</v>
      </c>
      <c r="L1525" s="12">
        <f t="shared" si="1793"/>
        <v>0</v>
      </c>
      <c r="M1525" s="13">
        <f t="shared" si="1794"/>
        <v>1</v>
      </c>
      <c r="N1525" s="13">
        <f t="shared" si="1795"/>
        <v>0</v>
      </c>
      <c r="O1525" s="13">
        <f t="shared" si="1796"/>
        <v>0</v>
      </c>
      <c r="P1525" s="13">
        <f t="shared" si="1797"/>
        <v>0</v>
      </c>
      <c r="Q1525" s="13">
        <f t="shared" si="1798"/>
        <v>0</v>
      </c>
      <c r="R1525" s="13">
        <f t="shared" si="1799"/>
        <v>0</v>
      </c>
      <c r="S1525" s="13">
        <f t="shared" si="1800"/>
        <v>0</v>
      </c>
      <c r="T1525" s="13">
        <f t="shared" si="1801"/>
        <v>0</v>
      </c>
      <c r="U1525" s="13">
        <f t="shared" si="1802"/>
        <v>0</v>
      </c>
      <c r="V1525" s="13">
        <f t="shared" si="1803"/>
        <v>0</v>
      </c>
      <c r="W1525" s="13">
        <f t="shared" si="1804"/>
        <v>0</v>
      </c>
      <c r="X1525" s="13">
        <f t="shared" si="1805"/>
        <v>0</v>
      </c>
      <c r="Y1525" s="13">
        <f t="shared" si="1806"/>
        <v>0</v>
      </c>
      <c r="Z1525" s="13">
        <f t="shared" si="1807"/>
        <v>0</v>
      </c>
      <c r="AA1525" s="13">
        <f t="shared" si="1808"/>
        <v>0</v>
      </c>
      <c r="AB1525" s="13">
        <f t="shared" si="1809"/>
        <v>0</v>
      </c>
      <c r="AC1525" s="13">
        <f t="shared" si="1810"/>
        <v>0</v>
      </c>
      <c r="AD1525" s="13">
        <f t="shared" si="1811"/>
        <v>0</v>
      </c>
      <c r="AE1525" s="13">
        <f t="shared" si="1812"/>
        <v>0</v>
      </c>
      <c r="AF1525" s="13">
        <f t="shared" si="1813"/>
        <v>0</v>
      </c>
      <c r="AG1525" s="13">
        <f t="shared" si="1814"/>
        <v>0</v>
      </c>
      <c r="AH1525" s="13">
        <f t="shared" si="1815"/>
        <v>0</v>
      </c>
      <c r="AI1525" s="13">
        <f t="shared" si="1816"/>
        <v>0</v>
      </c>
      <c r="AJ1525" s="13">
        <f t="shared" si="1817"/>
        <v>0</v>
      </c>
      <c r="AK1525" s="13">
        <f t="shared" si="1818"/>
        <v>0</v>
      </c>
      <c r="AL1525" s="13">
        <f t="shared" si="1819"/>
        <v>0</v>
      </c>
      <c r="AM1525" s="13">
        <f t="shared" si="1820"/>
        <v>0</v>
      </c>
      <c r="AN1525" s="13">
        <f t="shared" si="1821"/>
        <v>0</v>
      </c>
      <c r="AO1525" s="13">
        <f t="shared" si="1822"/>
        <v>0</v>
      </c>
      <c r="AP1525" s="13">
        <f t="shared" si="1823"/>
        <v>0</v>
      </c>
      <c r="AQ1525" s="13">
        <f t="shared" si="1824"/>
        <v>0</v>
      </c>
      <c r="AR1525" s="13">
        <f t="shared" si="1825"/>
        <v>0</v>
      </c>
      <c r="AS1525" s="13">
        <f t="shared" si="1826"/>
        <v>0</v>
      </c>
      <c r="AT1525" s="13">
        <f t="shared" si="1827"/>
        <v>0</v>
      </c>
      <c r="AU1525" s="13">
        <f t="shared" si="1828"/>
        <v>0</v>
      </c>
      <c r="AV1525" s="13">
        <f t="shared" si="1829"/>
        <v>0</v>
      </c>
      <c r="AW1525" s="13">
        <f t="shared" si="1830"/>
        <v>0</v>
      </c>
      <c r="AX1525" s="13">
        <f t="shared" si="1831"/>
        <v>0</v>
      </c>
      <c r="AY1525" s="13">
        <f t="shared" si="1832"/>
        <v>0</v>
      </c>
      <c r="AZ1525" s="13">
        <f t="shared" si="1833"/>
        <v>0</v>
      </c>
      <c r="BA1525" s="13">
        <f t="shared" si="1834"/>
        <v>0</v>
      </c>
      <c r="BB1525" s="13">
        <f t="shared" si="1835"/>
        <v>0</v>
      </c>
      <c r="BC1525" s="13">
        <f t="shared" si="1836"/>
        <v>0</v>
      </c>
      <c r="BD1525" s="13">
        <f t="shared" si="1837"/>
        <v>0</v>
      </c>
      <c r="BE1525" s="13">
        <f t="shared" si="1838"/>
        <v>0</v>
      </c>
      <c r="BF1525" s="13">
        <f t="shared" si="1839"/>
        <v>0</v>
      </c>
      <c r="BG1525" s="13">
        <f t="shared" si="1840"/>
        <v>0</v>
      </c>
      <c r="BH1525" s="13">
        <f t="shared" si="1841"/>
        <v>0</v>
      </c>
      <c r="BI1525" s="13">
        <f t="shared" si="1842"/>
        <v>0</v>
      </c>
      <c r="BJ1525" s="14">
        <f t="shared" si="1843"/>
        <v>0</v>
      </c>
      <c r="BK1525" s="14">
        <f t="shared" si="1844"/>
        <v>1</v>
      </c>
      <c r="BL1525" s="14">
        <f t="shared" si="1845"/>
        <v>0</v>
      </c>
      <c r="BM1525" s="14">
        <f t="shared" si="1846"/>
        <v>0</v>
      </c>
      <c r="BN1525" s="14">
        <f t="shared" si="1847"/>
        <v>1</v>
      </c>
    </row>
    <row r="1526" spans="1:66" x14ac:dyDescent="0.25">
      <c r="A1526" t="s">
        <v>485</v>
      </c>
      <c r="B1526" t="s">
        <v>489</v>
      </c>
      <c r="C1526" t="s">
        <v>495</v>
      </c>
      <c r="D1526" s="7" t="s">
        <v>512</v>
      </c>
      <c r="E1526" s="10">
        <f>VLOOKUP(A1526,home!$A$2:$E$405,3,FALSE)</f>
        <v>1.44</v>
      </c>
      <c r="F1526" s="10">
        <f>VLOOKUP(B1526,home!$B$2:$E$405,3,FALSE)</f>
        <v>0</v>
      </c>
      <c r="G1526" s="10">
        <f>VLOOKUP(C1526,away!$B$2:$E$405,4,FALSE)</f>
        <v>0</v>
      </c>
      <c r="H1526" s="10">
        <f>VLOOKUP(A1526,away!$A$2:$E$405,3,FALSE)</f>
        <v>0.84</v>
      </c>
      <c r="I1526" s="10">
        <f>VLOOKUP(C1526,away!$B$2:$E$405,3,FALSE)</f>
        <v>0</v>
      </c>
      <c r="J1526" s="10">
        <f>VLOOKUP(B1526,home!$B$2:$E$405,4,FALSE)</f>
        <v>0</v>
      </c>
      <c r="K1526" s="12">
        <f t="shared" ref="K1526:K1534" si="1848">E1526*F1526*G1526</f>
        <v>0</v>
      </c>
      <c r="L1526" s="12">
        <f t="shared" ref="L1526:L1534" si="1849">H1526*I1526*J1526</f>
        <v>0</v>
      </c>
      <c r="M1526" s="13">
        <f t="shared" ref="M1526:M1534" si="1850">_xlfn.POISSON.DIST(0,K1526,FALSE) * _xlfn.POISSON.DIST(0,L1526,FALSE)</f>
        <v>1</v>
      </c>
      <c r="N1526" s="13">
        <f t="shared" ref="N1526:N1534" si="1851">_xlfn.POISSON.DIST(1,K1526,FALSE) * _xlfn.POISSON.DIST(0,L1526,FALSE)</f>
        <v>0</v>
      </c>
      <c r="O1526" s="13">
        <f t="shared" ref="O1526:O1534" si="1852">_xlfn.POISSON.DIST(0,K1526,FALSE) * _xlfn.POISSON.DIST(1,L1526,FALSE)</f>
        <v>0</v>
      </c>
      <c r="P1526" s="13">
        <f t="shared" ref="P1526:P1534" si="1853">_xlfn.POISSON.DIST(1,K1526,FALSE) * _xlfn.POISSON.DIST(1,L1526,FALSE)</f>
        <v>0</v>
      </c>
      <c r="Q1526" s="13">
        <f t="shared" ref="Q1526:Q1534" si="1854">_xlfn.POISSON.DIST(2,K1526,FALSE) * _xlfn.POISSON.DIST(0,L1526,FALSE)</f>
        <v>0</v>
      </c>
      <c r="R1526" s="13">
        <f t="shared" ref="R1526:R1534" si="1855">_xlfn.POISSON.DIST(0,K1526,FALSE) * _xlfn.POISSON.DIST(2,L1526,FALSE)</f>
        <v>0</v>
      </c>
      <c r="S1526" s="13">
        <f t="shared" ref="S1526:S1534" si="1856">_xlfn.POISSON.DIST(2,K1526,FALSE) * _xlfn.POISSON.DIST(2,L1526,FALSE)</f>
        <v>0</v>
      </c>
      <c r="T1526" s="13">
        <f t="shared" ref="T1526:T1534" si="1857">_xlfn.POISSON.DIST(2,K1526,FALSE) * _xlfn.POISSON.DIST(1,L1526,FALSE)</f>
        <v>0</v>
      </c>
      <c r="U1526" s="13">
        <f t="shared" ref="U1526:U1534" si="1858">_xlfn.POISSON.DIST(1,K1526,FALSE) * _xlfn.POISSON.DIST(2,L1526,FALSE)</f>
        <v>0</v>
      </c>
      <c r="V1526" s="13">
        <f t="shared" ref="V1526:V1534" si="1859">_xlfn.POISSON.DIST(3,K1526,FALSE) * _xlfn.POISSON.DIST(3,L1526,FALSE)</f>
        <v>0</v>
      </c>
      <c r="W1526" s="13">
        <f t="shared" ref="W1526:W1534" si="1860">_xlfn.POISSON.DIST(3,K1526,FALSE) * _xlfn.POISSON.DIST(0,L1526,FALSE)</f>
        <v>0</v>
      </c>
      <c r="X1526" s="13">
        <f t="shared" ref="X1526:X1534" si="1861">_xlfn.POISSON.DIST(3,K1526,FALSE) * _xlfn.POISSON.DIST(1,L1526,FALSE)</f>
        <v>0</v>
      </c>
      <c r="Y1526" s="13">
        <f t="shared" ref="Y1526:Y1534" si="1862">_xlfn.POISSON.DIST(3,K1526,FALSE) * _xlfn.POISSON.DIST(2,L1526,FALSE)</f>
        <v>0</v>
      </c>
      <c r="Z1526" s="13">
        <f t="shared" ref="Z1526:Z1534" si="1863">_xlfn.POISSON.DIST(0,K1526,FALSE) * _xlfn.POISSON.DIST(3,L1526,FALSE)</f>
        <v>0</v>
      </c>
      <c r="AA1526" s="13">
        <f t="shared" ref="AA1526:AA1534" si="1864">_xlfn.POISSON.DIST(1,K1526,FALSE) * _xlfn.POISSON.DIST(3,L1526,FALSE)</f>
        <v>0</v>
      </c>
      <c r="AB1526" s="13">
        <f t="shared" ref="AB1526:AB1534" si="1865">_xlfn.POISSON.DIST(2,K1526,FALSE) * _xlfn.POISSON.DIST(3,L1526,FALSE)</f>
        <v>0</v>
      </c>
      <c r="AC1526" s="13">
        <f t="shared" ref="AC1526:AC1534" si="1866">_xlfn.POISSON.DIST(4,K1526,FALSE) * _xlfn.POISSON.DIST(4,L1526,FALSE)</f>
        <v>0</v>
      </c>
      <c r="AD1526" s="13">
        <f t="shared" ref="AD1526:AD1534" si="1867">_xlfn.POISSON.DIST(4,K1526,FALSE) * _xlfn.POISSON.DIST(0,L1526,FALSE)</f>
        <v>0</v>
      </c>
      <c r="AE1526" s="13">
        <f t="shared" ref="AE1526:AE1534" si="1868">_xlfn.POISSON.DIST(4,K1526,FALSE) * _xlfn.POISSON.DIST(1,L1526,FALSE)</f>
        <v>0</v>
      </c>
      <c r="AF1526" s="13">
        <f t="shared" ref="AF1526:AF1534" si="1869">_xlfn.POISSON.DIST(4,K1526,FALSE) * _xlfn.POISSON.DIST(2,L1526,FALSE)</f>
        <v>0</v>
      </c>
      <c r="AG1526" s="13">
        <f t="shared" ref="AG1526:AG1534" si="1870">_xlfn.POISSON.DIST(4,K1526,FALSE) * _xlfn.POISSON.DIST(3,L1526,FALSE)</f>
        <v>0</v>
      </c>
      <c r="AH1526" s="13">
        <f t="shared" ref="AH1526:AH1534" si="1871">_xlfn.POISSON.DIST(0,K1526,FALSE) * _xlfn.POISSON.DIST(4,L1526,FALSE)</f>
        <v>0</v>
      </c>
      <c r="AI1526" s="13">
        <f t="shared" ref="AI1526:AI1534" si="1872">_xlfn.POISSON.DIST(1,K1526,FALSE) * _xlfn.POISSON.DIST(4,L1526,FALSE)</f>
        <v>0</v>
      </c>
      <c r="AJ1526" s="13">
        <f t="shared" ref="AJ1526:AJ1534" si="1873">_xlfn.POISSON.DIST(2,K1526,FALSE) * _xlfn.POISSON.DIST(4,L1526,FALSE)</f>
        <v>0</v>
      </c>
      <c r="AK1526" s="13">
        <f t="shared" ref="AK1526:AK1534" si="1874">_xlfn.POISSON.DIST(3,K1526,FALSE) * _xlfn.POISSON.DIST(4,L1526,FALSE)</f>
        <v>0</v>
      </c>
      <c r="AL1526" s="13">
        <f t="shared" ref="AL1526:AL1534" si="1875">_xlfn.POISSON.DIST(5,K1526,FALSE) * _xlfn.POISSON.DIST(5,L1526,FALSE)</f>
        <v>0</v>
      </c>
      <c r="AM1526" s="13">
        <f t="shared" ref="AM1526:AM1534" si="1876">_xlfn.POISSON.DIST(5,K1526,FALSE) * _xlfn.POISSON.DIST(0,L1526,FALSE)</f>
        <v>0</v>
      </c>
      <c r="AN1526" s="13">
        <f t="shared" ref="AN1526:AN1534" si="1877">_xlfn.POISSON.DIST(5,K1526,FALSE) * _xlfn.POISSON.DIST(1,L1526,FALSE)</f>
        <v>0</v>
      </c>
      <c r="AO1526" s="13">
        <f t="shared" ref="AO1526:AO1534" si="1878">_xlfn.POISSON.DIST(5,K1526,FALSE) * _xlfn.POISSON.DIST(2,L1526,FALSE)</f>
        <v>0</v>
      </c>
      <c r="AP1526" s="13">
        <f t="shared" ref="AP1526:AP1534" si="1879">_xlfn.POISSON.DIST(5,K1526,FALSE) * _xlfn.POISSON.DIST(3,L1526,FALSE)</f>
        <v>0</v>
      </c>
      <c r="AQ1526" s="13">
        <f t="shared" ref="AQ1526:AQ1534" si="1880">_xlfn.POISSON.DIST(5,K1526,FALSE) * _xlfn.POISSON.DIST(4,L1526,FALSE)</f>
        <v>0</v>
      </c>
      <c r="AR1526" s="13">
        <f t="shared" ref="AR1526:AR1534" si="1881">_xlfn.POISSON.DIST(0,K1526,FALSE) * _xlfn.POISSON.DIST(5,L1526,FALSE)</f>
        <v>0</v>
      </c>
      <c r="AS1526" s="13">
        <f t="shared" ref="AS1526:AS1534" si="1882">_xlfn.POISSON.DIST(1,K1526,FALSE) * _xlfn.POISSON.DIST(5,L1526,FALSE)</f>
        <v>0</v>
      </c>
      <c r="AT1526" s="13">
        <f t="shared" ref="AT1526:AT1534" si="1883">_xlfn.POISSON.DIST(2,K1526,FALSE) * _xlfn.POISSON.DIST(5,L1526,FALSE)</f>
        <v>0</v>
      </c>
      <c r="AU1526" s="13">
        <f t="shared" ref="AU1526:AU1534" si="1884">_xlfn.POISSON.DIST(3,K1526,FALSE) * _xlfn.POISSON.DIST(5,L1526,FALSE)</f>
        <v>0</v>
      </c>
      <c r="AV1526" s="13">
        <f t="shared" ref="AV1526:AV1534" si="1885">_xlfn.POISSON.DIST(4,K1526,FALSE) * _xlfn.POISSON.DIST(5,L1526,FALSE)</f>
        <v>0</v>
      </c>
      <c r="AW1526" s="13">
        <f t="shared" ref="AW1526:AW1534" si="1886">_xlfn.POISSON.DIST(6,K1526,FALSE) * _xlfn.POISSON.DIST(6,L1526,FALSE)</f>
        <v>0</v>
      </c>
      <c r="AX1526" s="13">
        <f t="shared" ref="AX1526:AX1534" si="1887">_xlfn.POISSON.DIST(6,K1526,FALSE) * _xlfn.POISSON.DIST(0,L1526,FALSE)</f>
        <v>0</v>
      </c>
      <c r="AY1526" s="13">
        <f t="shared" ref="AY1526:AY1534" si="1888">_xlfn.POISSON.DIST(6,K1526,FALSE) * _xlfn.POISSON.DIST(1,L1526,FALSE)</f>
        <v>0</v>
      </c>
      <c r="AZ1526" s="13">
        <f t="shared" ref="AZ1526:AZ1534" si="1889">_xlfn.POISSON.DIST(6,K1526,FALSE) * _xlfn.POISSON.DIST(2,L1526,FALSE)</f>
        <v>0</v>
      </c>
      <c r="BA1526" s="13">
        <f t="shared" ref="BA1526:BA1534" si="1890">_xlfn.POISSON.DIST(6,K1526,FALSE) * _xlfn.POISSON.DIST(3,L1526,FALSE)</f>
        <v>0</v>
      </c>
      <c r="BB1526" s="13">
        <f t="shared" ref="BB1526:BB1534" si="1891">_xlfn.POISSON.DIST(6,K1526,FALSE) * _xlfn.POISSON.DIST(4,L1526,FALSE)</f>
        <v>0</v>
      </c>
      <c r="BC1526" s="13">
        <f t="shared" ref="BC1526:BC1534" si="1892">_xlfn.POISSON.DIST(6,K1526,FALSE) * _xlfn.POISSON.DIST(5,L1526,FALSE)</f>
        <v>0</v>
      </c>
      <c r="BD1526" s="13">
        <f t="shared" ref="BD1526:BD1534" si="1893">_xlfn.POISSON.DIST(0,K1526,FALSE) * _xlfn.POISSON.DIST(6,L1526,FALSE)</f>
        <v>0</v>
      </c>
      <c r="BE1526" s="13">
        <f t="shared" ref="BE1526:BE1534" si="1894">_xlfn.POISSON.DIST(1,K1526,FALSE) * _xlfn.POISSON.DIST(6,L1526,FALSE)</f>
        <v>0</v>
      </c>
      <c r="BF1526" s="13">
        <f t="shared" ref="BF1526:BF1534" si="1895">_xlfn.POISSON.DIST(2,K1526,FALSE) * _xlfn.POISSON.DIST(6,L1526,FALSE)</f>
        <v>0</v>
      </c>
      <c r="BG1526" s="13">
        <f t="shared" ref="BG1526:BG1534" si="1896">_xlfn.POISSON.DIST(3,K1526,FALSE) * _xlfn.POISSON.DIST(6,L1526,FALSE)</f>
        <v>0</v>
      </c>
      <c r="BH1526" s="13">
        <f t="shared" ref="BH1526:BH1534" si="1897">_xlfn.POISSON.DIST(4,K1526,FALSE) * _xlfn.POISSON.DIST(6,L1526,FALSE)</f>
        <v>0</v>
      </c>
      <c r="BI1526" s="13">
        <f t="shared" ref="BI1526:BI1534" si="1898">_xlfn.POISSON.DIST(5,K1526,FALSE) * _xlfn.POISSON.DIST(6,L1526,FALSE)</f>
        <v>0</v>
      </c>
      <c r="BJ1526" s="14">
        <f t="shared" ref="BJ1526:BJ1534" si="1899">SUM(N1526,Q1526,T1526,W1526,X1526,Y1526,AD1526,AE1526,AF1526,AG1526,AM1526,AN1526,AO1526,AP1526,AQ1526,AX1526,AY1526,AZ1526,BA1526,BB1526,BC1526)</f>
        <v>0</v>
      </c>
      <c r="BK1526" s="14">
        <f t="shared" ref="BK1526:BK1534" si="1900">SUM(M1526,P1526,S1526,V1526,AC1526,AL1526,AY1526)</f>
        <v>1</v>
      </c>
      <c r="BL1526" s="14">
        <f t="shared" ref="BL1526:BL1534" si="1901">SUM(O1526,R1526,U1526,AA1526,AB1526,AH1526,AI1526,AJ1526,AK1526,AR1526,AS1526,AT1526,AU1526,AV1526,BD1526,BE1526,BF1526,BG1526,BH1526,BI1526)</f>
        <v>0</v>
      </c>
      <c r="BM1526" s="14">
        <f t="shared" ref="BM1526:BM1534" si="1902">SUM(S1526:BI1526)</f>
        <v>0</v>
      </c>
      <c r="BN1526" s="14">
        <f t="shared" ref="BN1526:BN1534" si="1903">SUM(M1526:R1526)</f>
        <v>1</v>
      </c>
    </row>
    <row r="1527" spans="1:66" x14ac:dyDescent="0.25">
      <c r="A1527" t="s">
        <v>485</v>
      </c>
      <c r="B1527" t="s">
        <v>497</v>
      </c>
      <c r="C1527" t="s">
        <v>498</v>
      </c>
      <c r="D1527" s="7" t="s">
        <v>512</v>
      </c>
      <c r="E1527" s="10">
        <f>VLOOKUP(A1527,home!$A$2:$E$405,3,FALSE)</f>
        <v>1.44</v>
      </c>
      <c r="F1527" s="10">
        <f>VLOOKUP(B1527,home!$B$2:$E$405,3,FALSE)</f>
        <v>0</v>
      </c>
      <c r="G1527" s="10">
        <f>VLOOKUP(C1527,away!$B$2:$E$405,4,FALSE)</f>
        <v>0.69</v>
      </c>
      <c r="H1527" s="10">
        <f>VLOOKUP(A1527,away!$A$2:$E$405,3,FALSE)</f>
        <v>0.84</v>
      </c>
      <c r="I1527" s="10">
        <f>VLOOKUP(C1527,away!$B$2:$E$405,3,FALSE)</f>
        <v>0</v>
      </c>
      <c r="J1527" s="10">
        <f>VLOOKUP(B1527,home!$B$2:$E$405,4,FALSE)</f>
        <v>0</v>
      </c>
      <c r="K1527" s="12">
        <f t="shared" si="1848"/>
        <v>0</v>
      </c>
      <c r="L1527" s="12">
        <f t="shared" si="1849"/>
        <v>0</v>
      </c>
      <c r="M1527" s="13">
        <f t="shared" si="1850"/>
        <v>1</v>
      </c>
      <c r="N1527" s="13">
        <f t="shared" si="1851"/>
        <v>0</v>
      </c>
      <c r="O1527" s="13">
        <f t="shared" si="1852"/>
        <v>0</v>
      </c>
      <c r="P1527" s="13">
        <f t="shared" si="1853"/>
        <v>0</v>
      </c>
      <c r="Q1527" s="13">
        <f t="shared" si="1854"/>
        <v>0</v>
      </c>
      <c r="R1527" s="13">
        <f t="shared" si="1855"/>
        <v>0</v>
      </c>
      <c r="S1527" s="13">
        <f t="shared" si="1856"/>
        <v>0</v>
      </c>
      <c r="T1527" s="13">
        <f t="shared" si="1857"/>
        <v>0</v>
      </c>
      <c r="U1527" s="13">
        <f t="shared" si="1858"/>
        <v>0</v>
      </c>
      <c r="V1527" s="13">
        <f t="shared" si="1859"/>
        <v>0</v>
      </c>
      <c r="W1527" s="13">
        <f t="shared" si="1860"/>
        <v>0</v>
      </c>
      <c r="X1527" s="13">
        <f t="shared" si="1861"/>
        <v>0</v>
      </c>
      <c r="Y1527" s="13">
        <f t="shared" si="1862"/>
        <v>0</v>
      </c>
      <c r="Z1527" s="13">
        <f t="shared" si="1863"/>
        <v>0</v>
      </c>
      <c r="AA1527" s="13">
        <f t="shared" si="1864"/>
        <v>0</v>
      </c>
      <c r="AB1527" s="13">
        <f t="shared" si="1865"/>
        <v>0</v>
      </c>
      <c r="AC1527" s="13">
        <f t="shared" si="1866"/>
        <v>0</v>
      </c>
      <c r="AD1527" s="13">
        <f t="shared" si="1867"/>
        <v>0</v>
      </c>
      <c r="AE1527" s="13">
        <f t="shared" si="1868"/>
        <v>0</v>
      </c>
      <c r="AF1527" s="13">
        <f t="shared" si="1869"/>
        <v>0</v>
      </c>
      <c r="AG1527" s="13">
        <f t="shared" si="1870"/>
        <v>0</v>
      </c>
      <c r="AH1527" s="13">
        <f t="shared" si="1871"/>
        <v>0</v>
      </c>
      <c r="AI1527" s="13">
        <f t="shared" si="1872"/>
        <v>0</v>
      </c>
      <c r="AJ1527" s="13">
        <f t="shared" si="1873"/>
        <v>0</v>
      </c>
      <c r="AK1527" s="13">
        <f t="shared" si="1874"/>
        <v>0</v>
      </c>
      <c r="AL1527" s="13">
        <f t="shared" si="1875"/>
        <v>0</v>
      </c>
      <c r="AM1527" s="13">
        <f t="shared" si="1876"/>
        <v>0</v>
      </c>
      <c r="AN1527" s="13">
        <f t="shared" si="1877"/>
        <v>0</v>
      </c>
      <c r="AO1527" s="13">
        <f t="shared" si="1878"/>
        <v>0</v>
      </c>
      <c r="AP1527" s="13">
        <f t="shared" si="1879"/>
        <v>0</v>
      </c>
      <c r="AQ1527" s="13">
        <f t="shared" si="1880"/>
        <v>0</v>
      </c>
      <c r="AR1527" s="13">
        <f t="shared" si="1881"/>
        <v>0</v>
      </c>
      <c r="AS1527" s="13">
        <f t="shared" si="1882"/>
        <v>0</v>
      </c>
      <c r="AT1527" s="13">
        <f t="shared" si="1883"/>
        <v>0</v>
      </c>
      <c r="AU1527" s="13">
        <f t="shared" si="1884"/>
        <v>0</v>
      </c>
      <c r="AV1527" s="13">
        <f t="shared" si="1885"/>
        <v>0</v>
      </c>
      <c r="AW1527" s="13">
        <f t="shared" si="1886"/>
        <v>0</v>
      </c>
      <c r="AX1527" s="13">
        <f t="shared" si="1887"/>
        <v>0</v>
      </c>
      <c r="AY1527" s="13">
        <f t="shared" si="1888"/>
        <v>0</v>
      </c>
      <c r="AZ1527" s="13">
        <f t="shared" si="1889"/>
        <v>0</v>
      </c>
      <c r="BA1527" s="13">
        <f t="shared" si="1890"/>
        <v>0</v>
      </c>
      <c r="BB1527" s="13">
        <f t="shared" si="1891"/>
        <v>0</v>
      </c>
      <c r="BC1527" s="13">
        <f t="shared" si="1892"/>
        <v>0</v>
      </c>
      <c r="BD1527" s="13">
        <f t="shared" si="1893"/>
        <v>0</v>
      </c>
      <c r="BE1527" s="13">
        <f t="shared" si="1894"/>
        <v>0</v>
      </c>
      <c r="BF1527" s="13">
        <f t="shared" si="1895"/>
        <v>0</v>
      </c>
      <c r="BG1527" s="13">
        <f t="shared" si="1896"/>
        <v>0</v>
      </c>
      <c r="BH1527" s="13">
        <f t="shared" si="1897"/>
        <v>0</v>
      </c>
      <c r="BI1527" s="13">
        <f t="shared" si="1898"/>
        <v>0</v>
      </c>
      <c r="BJ1527" s="14">
        <f t="shared" si="1899"/>
        <v>0</v>
      </c>
      <c r="BK1527" s="14">
        <f t="shared" si="1900"/>
        <v>1</v>
      </c>
      <c r="BL1527" s="14">
        <f t="shared" si="1901"/>
        <v>0</v>
      </c>
      <c r="BM1527" s="14">
        <f t="shared" si="1902"/>
        <v>0</v>
      </c>
      <c r="BN1527" s="14">
        <f t="shared" si="1903"/>
        <v>1</v>
      </c>
    </row>
    <row r="1528" spans="1:66" x14ac:dyDescent="0.25">
      <c r="A1528" t="s">
        <v>22</v>
      </c>
      <c r="B1528" t="s">
        <v>175</v>
      </c>
      <c r="C1528" t="s">
        <v>164</v>
      </c>
      <c r="D1528" s="7" t="s">
        <v>512</v>
      </c>
      <c r="E1528" s="10">
        <f>VLOOKUP(A1528,home!$A$2:$E$405,3,FALSE)</f>
        <v>1.6949152542372901</v>
      </c>
      <c r="F1528" s="10">
        <f>VLOOKUP(B1528,home!$B$2:$E$405,3,FALSE)</f>
        <v>0</v>
      </c>
      <c r="G1528" s="10">
        <f>VLOOKUP(C1528,away!$B$2:$E$405,4,FALSE)</f>
        <v>0.59</v>
      </c>
      <c r="H1528" s="10">
        <f>VLOOKUP(A1528,away!$A$2:$E$405,3,FALSE)</f>
        <v>1.55932203389831</v>
      </c>
      <c r="I1528" s="10">
        <f>VLOOKUP(C1528,away!$B$2:$E$405,3,FALSE)</f>
        <v>0.59</v>
      </c>
      <c r="J1528" s="10">
        <f>VLOOKUP(B1528,home!$B$2:$E$405,4,FALSE)</f>
        <v>0</v>
      </c>
      <c r="K1528" s="12">
        <f t="shared" si="1848"/>
        <v>0</v>
      </c>
      <c r="L1528" s="12">
        <f t="shared" si="1849"/>
        <v>0</v>
      </c>
      <c r="M1528" s="13">
        <f t="shared" si="1850"/>
        <v>1</v>
      </c>
      <c r="N1528" s="13">
        <f t="shared" si="1851"/>
        <v>0</v>
      </c>
      <c r="O1528" s="13">
        <f t="shared" si="1852"/>
        <v>0</v>
      </c>
      <c r="P1528" s="13">
        <f t="shared" si="1853"/>
        <v>0</v>
      </c>
      <c r="Q1528" s="13">
        <f t="shared" si="1854"/>
        <v>0</v>
      </c>
      <c r="R1528" s="13">
        <f t="shared" si="1855"/>
        <v>0</v>
      </c>
      <c r="S1528" s="13">
        <f t="shared" si="1856"/>
        <v>0</v>
      </c>
      <c r="T1528" s="13">
        <f t="shared" si="1857"/>
        <v>0</v>
      </c>
      <c r="U1528" s="13">
        <f t="shared" si="1858"/>
        <v>0</v>
      </c>
      <c r="V1528" s="13">
        <f t="shared" si="1859"/>
        <v>0</v>
      </c>
      <c r="W1528" s="13">
        <f t="shared" si="1860"/>
        <v>0</v>
      </c>
      <c r="X1528" s="13">
        <f t="shared" si="1861"/>
        <v>0</v>
      </c>
      <c r="Y1528" s="13">
        <f t="shared" si="1862"/>
        <v>0</v>
      </c>
      <c r="Z1528" s="13">
        <f t="shared" si="1863"/>
        <v>0</v>
      </c>
      <c r="AA1528" s="13">
        <f t="shared" si="1864"/>
        <v>0</v>
      </c>
      <c r="AB1528" s="13">
        <f t="shared" si="1865"/>
        <v>0</v>
      </c>
      <c r="AC1528" s="13">
        <f t="shared" si="1866"/>
        <v>0</v>
      </c>
      <c r="AD1528" s="13">
        <f t="shared" si="1867"/>
        <v>0</v>
      </c>
      <c r="AE1528" s="13">
        <f t="shared" si="1868"/>
        <v>0</v>
      </c>
      <c r="AF1528" s="13">
        <f t="shared" si="1869"/>
        <v>0</v>
      </c>
      <c r="AG1528" s="13">
        <f t="shared" si="1870"/>
        <v>0</v>
      </c>
      <c r="AH1528" s="13">
        <f t="shared" si="1871"/>
        <v>0</v>
      </c>
      <c r="AI1528" s="13">
        <f t="shared" si="1872"/>
        <v>0</v>
      </c>
      <c r="AJ1528" s="13">
        <f t="shared" si="1873"/>
        <v>0</v>
      </c>
      <c r="AK1528" s="13">
        <f t="shared" si="1874"/>
        <v>0</v>
      </c>
      <c r="AL1528" s="13">
        <f t="shared" si="1875"/>
        <v>0</v>
      </c>
      <c r="AM1528" s="13">
        <f t="shared" si="1876"/>
        <v>0</v>
      </c>
      <c r="AN1528" s="13">
        <f t="shared" si="1877"/>
        <v>0</v>
      </c>
      <c r="AO1528" s="13">
        <f t="shared" si="1878"/>
        <v>0</v>
      </c>
      <c r="AP1528" s="13">
        <f t="shared" si="1879"/>
        <v>0</v>
      </c>
      <c r="AQ1528" s="13">
        <f t="shared" si="1880"/>
        <v>0</v>
      </c>
      <c r="AR1528" s="13">
        <f t="shared" si="1881"/>
        <v>0</v>
      </c>
      <c r="AS1528" s="13">
        <f t="shared" si="1882"/>
        <v>0</v>
      </c>
      <c r="AT1528" s="13">
        <f t="shared" si="1883"/>
        <v>0</v>
      </c>
      <c r="AU1528" s="13">
        <f t="shared" si="1884"/>
        <v>0</v>
      </c>
      <c r="AV1528" s="13">
        <f t="shared" si="1885"/>
        <v>0</v>
      </c>
      <c r="AW1528" s="13">
        <f t="shared" si="1886"/>
        <v>0</v>
      </c>
      <c r="AX1528" s="13">
        <f t="shared" si="1887"/>
        <v>0</v>
      </c>
      <c r="AY1528" s="13">
        <f t="shared" si="1888"/>
        <v>0</v>
      </c>
      <c r="AZ1528" s="13">
        <f t="shared" si="1889"/>
        <v>0</v>
      </c>
      <c r="BA1528" s="13">
        <f t="shared" si="1890"/>
        <v>0</v>
      </c>
      <c r="BB1528" s="13">
        <f t="shared" si="1891"/>
        <v>0</v>
      </c>
      <c r="BC1528" s="13">
        <f t="shared" si="1892"/>
        <v>0</v>
      </c>
      <c r="BD1528" s="13">
        <f t="shared" si="1893"/>
        <v>0</v>
      </c>
      <c r="BE1528" s="13">
        <f t="shared" si="1894"/>
        <v>0</v>
      </c>
      <c r="BF1528" s="13">
        <f t="shared" si="1895"/>
        <v>0</v>
      </c>
      <c r="BG1528" s="13">
        <f t="shared" si="1896"/>
        <v>0</v>
      </c>
      <c r="BH1528" s="13">
        <f t="shared" si="1897"/>
        <v>0</v>
      </c>
      <c r="BI1528" s="13">
        <f t="shared" si="1898"/>
        <v>0</v>
      </c>
      <c r="BJ1528" s="14">
        <f t="shared" si="1899"/>
        <v>0</v>
      </c>
      <c r="BK1528" s="14">
        <f t="shared" si="1900"/>
        <v>1</v>
      </c>
      <c r="BL1528" s="14">
        <f t="shared" si="1901"/>
        <v>0</v>
      </c>
      <c r="BM1528" s="14">
        <f t="shared" si="1902"/>
        <v>0</v>
      </c>
      <c r="BN1528" s="14">
        <f t="shared" si="1903"/>
        <v>1</v>
      </c>
    </row>
    <row r="1529" spans="1:66" x14ac:dyDescent="0.25">
      <c r="A1529" t="s">
        <v>28</v>
      </c>
      <c r="B1529" t="s">
        <v>187</v>
      </c>
      <c r="C1529" t="s">
        <v>294</v>
      </c>
      <c r="D1529" s="7" t="s">
        <v>512</v>
      </c>
      <c r="E1529" s="10">
        <f>VLOOKUP(A1529,home!$A$2:$E$405,3,FALSE)</f>
        <v>1.4098360655737701</v>
      </c>
      <c r="F1529" s="10">
        <f>VLOOKUP(B1529,home!$B$2:$E$405,3,FALSE)</f>
        <v>0.71</v>
      </c>
      <c r="G1529" s="10">
        <f>VLOOKUP(C1529,away!$B$2:$E$405,4,FALSE)</f>
        <v>0.95</v>
      </c>
      <c r="H1529" s="10">
        <f>VLOOKUP(A1529,away!$A$2:$E$405,3,FALSE)</f>
        <v>1.1147540983606601</v>
      </c>
      <c r="I1529" s="10">
        <f>VLOOKUP(C1529,away!$B$2:$E$405,3,FALSE)</f>
        <v>0</v>
      </c>
      <c r="J1529" s="10">
        <f>VLOOKUP(B1529,home!$B$2:$E$405,4,FALSE)</f>
        <v>0.9</v>
      </c>
      <c r="K1529" s="12">
        <f t="shared" si="1848"/>
        <v>0.95093442622950786</v>
      </c>
      <c r="L1529" s="12">
        <f t="shared" si="1849"/>
        <v>0</v>
      </c>
      <c r="M1529" s="13">
        <f t="shared" si="1850"/>
        <v>0.38637981128750298</v>
      </c>
      <c r="N1529" s="13">
        <f t="shared" si="1851"/>
        <v>0.36742186415334716</v>
      </c>
      <c r="O1529" s="13">
        <f t="shared" si="1852"/>
        <v>0</v>
      </c>
      <c r="P1529" s="13">
        <f t="shared" si="1853"/>
        <v>0</v>
      </c>
      <c r="Q1529" s="13">
        <f t="shared" si="1854"/>
        <v>0.17469704978641967</v>
      </c>
      <c r="R1529" s="13">
        <f t="shared" si="1855"/>
        <v>0</v>
      </c>
      <c r="S1529" s="13">
        <f t="shared" si="1856"/>
        <v>0</v>
      </c>
      <c r="T1529" s="13">
        <f t="shared" si="1857"/>
        <v>0</v>
      </c>
      <c r="U1529" s="13">
        <f t="shared" si="1858"/>
        <v>0</v>
      </c>
      <c r="V1529" s="13">
        <f t="shared" si="1859"/>
        <v>0</v>
      </c>
      <c r="W1529" s="13">
        <f t="shared" si="1860"/>
        <v>5.5375146267545597E-2</v>
      </c>
      <c r="X1529" s="13">
        <f t="shared" si="1861"/>
        <v>0</v>
      </c>
      <c r="Y1529" s="13">
        <f t="shared" si="1862"/>
        <v>0</v>
      </c>
      <c r="Z1529" s="13">
        <f t="shared" si="1863"/>
        <v>0</v>
      </c>
      <c r="AA1529" s="13">
        <f t="shared" si="1864"/>
        <v>0</v>
      </c>
      <c r="AB1529" s="13">
        <f t="shared" si="1865"/>
        <v>0</v>
      </c>
      <c r="AC1529" s="13">
        <f t="shared" si="1866"/>
        <v>0</v>
      </c>
      <c r="AD1529" s="13">
        <f t="shared" si="1867"/>
        <v>1.3164533235825886E-2</v>
      </c>
      <c r="AE1529" s="13">
        <f t="shared" si="1868"/>
        <v>0</v>
      </c>
      <c r="AF1529" s="13">
        <f t="shared" si="1869"/>
        <v>0</v>
      </c>
      <c r="AG1529" s="13">
        <f t="shared" si="1870"/>
        <v>0</v>
      </c>
      <c r="AH1529" s="13">
        <f t="shared" si="1871"/>
        <v>0</v>
      </c>
      <c r="AI1529" s="13">
        <f t="shared" si="1872"/>
        <v>0</v>
      </c>
      <c r="AJ1529" s="13">
        <f t="shared" si="1873"/>
        <v>0</v>
      </c>
      <c r="AK1529" s="13">
        <f t="shared" si="1874"/>
        <v>0</v>
      </c>
      <c r="AL1529" s="13">
        <f t="shared" si="1875"/>
        <v>0</v>
      </c>
      <c r="AM1529" s="13">
        <f t="shared" si="1876"/>
        <v>2.5037215718378752E-3</v>
      </c>
      <c r="AN1529" s="13">
        <f t="shared" si="1877"/>
        <v>0</v>
      </c>
      <c r="AO1529" s="13">
        <f t="shared" si="1878"/>
        <v>0</v>
      </c>
      <c r="AP1529" s="13">
        <f t="shared" si="1879"/>
        <v>0</v>
      </c>
      <c r="AQ1529" s="13">
        <f t="shared" si="1880"/>
        <v>0</v>
      </c>
      <c r="AR1529" s="13">
        <f t="shared" si="1881"/>
        <v>0</v>
      </c>
      <c r="AS1529" s="13">
        <f t="shared" si="1882"/>
        <v>0</v>
      </c>
      <c r="AT1529" s="13">
        <f t="shared" si="1883"/>
        <v>0</v>
      </c>
      <c r="AU1529" s="13">
        <f t="shared" si="1884"/>
        <v>0</v>
      </c>
      <c r="AV1529" s="13">
        <f t="shared" si="1885"/>
        <v>0</v>
      </c>
      <c r="AW1529" s="13">
        <f t="shared" si="1886"/>
        <v>0</v>
      </c>
      <c r="AX1529" s="13">
        <f t="shared" si="1887"/>
        <v>3.9681250605901508E-4</v>
      </c>
      <c r="AY1529" s="13">
        <f t="shared" si="1888"/>
        <v>0</v>
      </c>
      <c r="AZ1529" s="13">
        <f t="shared" si="1889"/>
        <v>0</v>
      </c>
      <c r="BA1529" s="13">
        <f t="shared" si="1890"/>
        <v>0</v>
      </c>
      <c r="BB1529" s="13">
        <f t="shared" si="1891"/>
        <v>0</v>
      </c>
      <c r="BC1529" s="13">
        <f t="shared" si="1892"/>
        <v>0</v>
      </c>
      <c r="BD1529" s="13">
        <f t="shared" si="1893"/>
        <v>0</v>
      </c>
      <c r="BE1529" s="13">
        <f t="shared" si="1894"/>
        <v>0</v>
      </c>
      <c r="BF1529" s="13">
        <f t="shared" si="1895"/>
        <v>0</v>
      </c>
      <c r="BG1529" s="13">
        <f t="shared" si="1896"/>
        <v>0</v>
      </c>
      <c r="BH1529" s="13">
        <f t="shared" si="1897"/>
        <v>0</v>
      </c>
      <c r="BI1529" s="13">
        <f t="shared" si="1898"/>
        <v>0</v>
      </c>
      <c r="BJ1529" s="14">
        <f t="shared" si="1899"/>
        <v>0.61355912752103525</v>
      </c>
      <c r="BK1529" s="14">
        <f t="shared" si="1900"/>
        <v>0.38637981128750298</v>
      </c>
      <c r="BL1529" s="14">
        <f t="shared" si="1901"/>
        <v>0</v>
      </c>
      <c r="BM1529" s="14">
        <f t="shared" si="1902"/>
        <v>7.1440213581268355E-2</v>
      </c>
      <c r="BN1529" s="14">
        <f t="shared" si="1903"/>
        <v>0.92849872522726973</v>
      </c>
    </row>
    <row r="1530" spans="1:66" x14ac:dyDescent="0.25">
      <c r="A1530" t="s">
        <v>28</v>
      </c>
      <c r="B1530" t="s">
        <v>191</v>
      </c>
      <c r="C1530" t="s">
        <v>464</v>
      </c>
      <c r="D1530" s="7" t="s">
        <v>512</v>
      </c>
      <c r="E1530" s="10">
        <f>VLOOKUP(A1530,home!$A$2:$E$405,3,FALSE)</f>
        <v>1.4098360655737701</v>
      </c>
      <c r="F1530" s="10">
        <f>VLOOKUP(B1530,home!$B$2:$E$405,3,FALSE)</f>
        <v>1.42</v>
      </c>
      <c r="G1530" s="10">
        <f>VLOOKUP(C1530,away!$B$2:$E$405,4,FALSE)</f>
        <v>0.47</v>
      </c>
      <c r="H1530" s="10">
        <f>VLOOKUP(A1530,away!$A$2:$E$405,3,FALSE)</f>
        <v>1.1147540983606601</v>
      </c>
      <c r="I1530" s="10">
        <f>VLOOKUP(C1530,away!$B$2:$E$405,3,FALSE)</f>
        <v>1.66</v>
      </c>
      <c r="J1530" s="10">
        <f>VLOOKUP(B1530,home!$B$2:$E$405,4,FALSE)</f>
        <v>0.3</v>
      </c>
      <c r="K1530" s="12">
        <f t="shared" si="1848"/>
        <v>0.94092459016393404</v>
      </c>
      <c r="L1530" s="12">
        <f t="shared" si="1849"/>
        <v>0.55514754098360863</v>
      </c>
      <c r="M1530" s="13">
        <f t="shared" si="1850"/>
        <v>0.22400830965354659</v>
      </c>
      <c r="N1530" s="13">
        <f t="shared" si="1851"/>
        <v>0.21077492695407896</v>
      </c>
      <c r="O1530" s="13">
        <f t="shared" si="1852"/>
        <v>0.12435766226406114</v>
      </c>
      <c r="P1530" s="13">
        <f t="shared" si="1853"/>
        <v>0.11701118239955666</v>
      </c>
      <c r="Q1530" s="13">
        <f t="shared" si="1854"/>
        <v>9.916165588054994E-2</v>
      </c>
      <c r="R1530" s="13">
        <f t="shared" si="1855"/>
        <v>3.4518425204181823E-2</v>
      </c>
      <c r="S1530" s="13">
        <f t="shared" si="1856"/>
        <v>1.5280255482171514E-2</v>
      </c>
      <c r="T1530" s="13">
        <f t="shared" si="1857"/>
        <v>5.504934942195009E-2</v>
      </c>
      <c r="U1530" s="13">
        <f t="shared" si="1858"/>
        <v>3.2479235088349191E-2</v>
      </c>
      <c r="V1530" s="13">
        <f t="shared" si="1859"/>
        <v>8.8685239901317053E-4</v>
      </c>
      <c r="W1530" s="13">
        <f t="shared" si="1860"/>
        <v>3.1101213473127838E-2</v>
      </c>
      <c r="X1530" s="13">
        <f t="shared" si="1861"/>
        <v>1.7265762181213194E-2</v>
      </c>
      <c r="Y1530" s="13">
        <f t="shared" si="1862"/>
        <v>4.7925227090541466E-3</v>
      </c>
      <c r="Z1530" s="13">
        <f t="shared" si="1863"/>
        <v>6.3876062902427184E-3</v>
      </c>
      <c r="AA1530" s="13">
        <f t="shared" si="1864"/>
        <v>6.0102558307751968E-3</v>
      </c>
      <c r="AB1530" s="13">
        <f t="shared" si="1865"/>
        <v>2.8275987521762737E-3</v>
      </c>
      <c r="AC1530" s="13">
        <f t="shared" si="1866"/>
        <v>2.8953068745225541E-5</v>
      </c>
      <c r="AD1530" s="13">
        <f t="shared" si="1867"/>
        <v>7.3159741352009583E-3</v>
      </c>
      <c r="AE1530" s="13">
        <f t="shared" si="1868"/>
        <v>4.0614450510564944E-3</v>
      </c>
      <c r="AF1530" s="13">
        <f t="shared" si="1869"/>
        <v>1.1273506164670298E-3</v>
      </c>
      <c r="AG1530" s="13">
        <f t="shared" si="1870"/>
        <v>2.0861530751934229E-4</v>
      </c>
      <c r="AH1530" s="13">
        <f t="shared" si="1871"/>
        <v>8.8651598119991878E-4</v>
      </c>
      <c r="AI1530" s="13">
        <f t="shared" si="1872"/>
        <v>8.3414468628431149E-4</v>
      </c>
      <c r="AJ1530" s="13">
        <f t="shared" si="1873"/>
        <v>3.9243362353974455E-4</v>
      </c>
      <c r="AK1530" s="13">
        <f t="shared" si="1874"/>
        <v>1.2308348213189391E-4</v>
      </c>
      <c r="AL1530" s="13">
        <f t="shared" si="1875"/>
        <v>6.0494770273730401E-7</v>
      </c>
      <c r="AM1530" s="13">
        <f t="shared" si="1876"/>
        <v>1.3767559929627809E-3</v>
      </c>
      <c r="AN1530" s="13">
        <f t="shared" si="1877"/>
        <v>7.6430270402773413E-4</v>
      </c>
      <c r="AO1530" s="13">
        <f t="shared" si="1878"/>
        <v>2.1215038335405971E-4</v>
      </c>
      <c r="AP1530" s="13">
        <f t="shared" si="1879"/>
        <v>3.9258254545912047E-5</v>
      </c>
      <c r="AQ1530" s="13">
        <f t="shared" si="1880"/>
        <v>5.4485308686179116E-6</v>
      </c>
      <c r="AR1530" s="13">
        <f t="shared" si="1881"/>
        <v>9.8429433401161235E-5</v>
      </c>
      <c r="AS1530" s="13">
        <f t="shared" si="1882"/>
        <v>9.2614674283055882E-5</v>
      </c>
      <c r="AT1530" s="13">
        <f t="shared" si="1883"/>
        <v>4.3571712221475298E-5</v>
      </c>
      <c r="AU1530" s="13">
        <f t="shared" si="1884"/>
        <v>1.3665898488244174E-5</v>
      </c>
      <c r="AV1530" s="13">
        <f t="shared" si="1885"/>
        <v>3.2146449835682684E-6</v>
      </c>
      <c r="AW1530" s="13">
        <f t="shared" si="1886"/>
        <v>8.7776562714552301E-9</v>
      </c>
      <c r="AX1530" s="13">
        <f t="shared" si="1887"/>
        <v>2.1590392807237401E-4</v>
      </c>
      <c r="AY1530" s="13">
        <f t="shared" si="1888"/>
        <v>1.1985853475808032E-4</v>
      </c>
      <c r="AZ1530" s="13">
        <f t="shared" si="1889"/>
        <v>3.3269585418423335E-5</v>
      </c>
      <c r="BA1530" s="13">
        <f t="shared" si="1890"/>
        <v>6.1565095115272786E-6</v>
      </c>
      <c r="BB1530" s="13">
        <f t="shared" si="1891"/>
        <v>8.5444277909164144E-7</v>
      </c>
      <c r="BC1530" s="13">
        <f t="shared" si="1892"/>
        <v>9.4868361544785147E-8</v>
      </c>
      <c r="BD1530" s="13">
        <f t="shared" si="1893"/>
        <v>9.1071429855107498E-6</v>
      </c>
      <c r="BE1530" s="13">
        <f t="shared" si="1894"/>
        <v>8.5691347812060481E-6</v>
      </c>
      <c r="BF1530" s="13">
        <f t="shared" si="1895"/>
        <v>4.0314548160329071E-6</v>
      </c>
      <c r="BG1530" s="13">
        <f t="shared" si="1896"/>
        <v>1.2644316568467271E-6</v>
      </c>
      <c r="BH1530" s="13">
        <f t="shared" si="1897"/>
        <v>2.9743370962720269E-7</v>
      </c>
      <c r="BI1530" s="13">
        <f t="shared" si="1898"/>
        <v>5.5972538266382855E-8</v>
      </c>
      <c r="BJ1530" s="14">
        <f t="shared" si="1899"/>
        <v>0.43363286946487811</v>
      </c>
      <c r="BK1530" s="14">
        <f t="shared" si="1900"/>
        <v>0.35733601648549396</v>
      </c>
      <c r="BL1530" s="14">
        <f t="shared" si="1901"/>
        <v>0.20270417684656453</v>
      </c>
      <c r="BM1530" s="14">
        <f t="shared" si="1902"/>
        <v>0.19010865697410242</v>
      </c>
      <c r="BN1530" s="14">
        <f t="shared" si="1903"/>
        <v>0.80983216235597499</v>
      </c>
    </row>
    <row r="1531" spans="1:66" x14ac:dyDescent="0.25">
      <c r="A1531" t="s">
        <v>301</v>
      </c>
      <c r="B1531" t="s">
        <v>322</v>
      </c>
      <c r="C1531" t="s">
        <v>343</v>
      </c>
      <c r="D1531" s="7" t="s">
        <v>512</v>
      </c>
      <c r="E1531" s="10">
        <f>VLOOKUP(A1531,home!$A$2:$E$405,3,FALSE)</f>
        <v>1.3432835820895499</v>
      </c>
      <c r="F1531" s="10">
        <f>VLOOKUP(B1531,home!$B$2:$E$405,3,FALSE)</f>
        <v>0.5</v>
      </c>
      <c r="G1531" s="10">
        <f>VLOOKUP(C1531,away!$B$2:$E$405,4,FALSE)</f>
        <v>1.24</v>
      </c>
      <c r="H1531" s="10">
        <f>VLOOKUP(A1531,away!$A$2:$E$405,3,FALSE)</f>
        <v>1.0597014925373101</v>
      </c>
      <c r="I1531" s="10">
        <f>VLOOKUP(C1531,away!$B$2:$E$405,3,FALSE)</f>
        <v>0.25</v>
      </c>
      <c r="J1531" s="10">
        <f>VLOOKUP(B1531,home!$B$2:$E$405,4,FALSE)</f>
        <v>1.57</v>
      </c>
      <c r="K1531" s="12">
        <f t="shared" si="1848"/>
        <v>0.83283582089552088</v>
      </c>
      <c r="L1531" s="12">
        <f t="shared" si="1849"/>
        <v>0.41593283582089419</v>
      </c>
      <c r="M1531" s="13">
        <f t="shared" si="1850"/>
        <v>0.28685779990688198</v>
      </c>
      <c r="N1531" s="13">
        <f t="shared" si="1851"/>
        <v>0.23890545126573109</v>
      </c>
      <c r="O1531" s="13">
        <f t="shared" si="1852"/>
        <v>0.11931357819261203</v>
      </c>
      <c r="P1531" s="13">
        <f t="shared" si="1853"/>
        <v>9.9368621838025958E-2</v>
      </c>
      <c r="Q1531" s="13">
        <f t="shared" si="1854"/>
        <v>9.9484508810655015E-2</v>
      </c>
      <c r="R1531" s="13">
        <f t="shared" si="1855"/>
        <v>2.4813217464795555E-2</v>
      </c>
      <c r="S1531" s="13">
        <f t="shared" si="1856"/>
        <v>8.605416175883911E-3</v>
      </c>
      <c r="T1531" s="13">
        <f t="shared" si="1857"/>
        <v>4.1378873869864469E-2</v>
      </c>
      <c r="U1531" s="13">
        <f t="shared" si="1858"/>
        <v>2.0665336336352081E-2</v>
      </c>
      <c r="V1531" s="13">
        <f t="shared" si="1859"/>
        <v>3.3121650673756983E-4</v>
      </c>
      <c r="W1531" s="13">
        <f t="shared" si="1860"/>
        <v>2.7618087520569851E-2</v>
      </c>
      <c r="X1531" s="13">
        <f t="shared" si="1861"/>
        <v>1.1487269462380264E-2</v>
      </c>
      <c r="Y1531" s="13">
        <f t="shared" si="1862"/>
        <v>2.3889662816632905E-3</v>
      </c>
      <c r="Z1531" s="13">
        <f t="shared" si="1863"/>
        <v>3.4402106353243183E-3</v>
      </c>
      <c r="AA1531" s="13">
        <f t="shared" si="1864"/>
        <v>2.8651306485238301E-3</v>
      </c>
      <c r="AB1531" s="13">
        <f t="shared" si="1865"/>
        <v>1.1930917178181301E-3</v>
      </c>
      <c r="AC1531" s="13">
        <f t="shared" si="1866"/>
        <v>7.1709153052491109E-6</v>
      </c>
      <c r="AD1531" s="13">
        <f t="shared" si="1867"/>
        <v>5.7503331479395329E-3</v>
      </c>
      <c r="AE1531" s="13">
        <f t="shared" si="1868"/>
        <v>2.3917523731373791E-3</v>
      </c>
      <c r="AF1531" s="13">
        <f t="shared" si="1869"/>
        <v>4.9740417357019165E-4</v>
      </c>
      <c r="AG1531" s="13">
        <f t="shared" si="1870"/>
        <v>6.8962242820732686E-5</v>
      </c>
      <c r="AH1531" s="13">
        <f t="shared" si="1871"/>
        <v>3.5772414134291086E-4</v>
      </c>
      <c r="AI1531" s="13">
        <f t="shared" si="1872"/>
        <v>2.979254789094685E-4</v>
      </c>
      <c r="AJ1531" s="13">
        <f t="shared" si="1873"/>
        <v>1.2406150539662919E-4</v>
      </c>
      <c r="AK1531" s="13">
        <f t="shared" si="1874"/>
        <v>3.4440955229511927E-5</v>
      </c>
      <c r="AL1531" s="13">
        <f t="shared" si="1875"/>
        <v>9.9361282340047256E-8</v>
      </c>
      <c r="AM1531" s="13">
        <f t="shared" si="1876"/>
        <v>9.5781668553738945E-4</v>
      </c>
      <c r="AN1531" s="13">
        <f t="shared" si="1877"/>
        <v>3.9838741021213601E-4</v>
      </c>
      <c r="AO1531" s="13">
        <f t="shared" si="1878"/>
        <v>8.2851202642437779E-5</v>
      </c>
      <c r="AP1531" s="13">
        <f t="shared" si="1879"/>
        <v>1.1486845222080236E-5</v>
      </c>
      <c r="AQ1531" s="13">
        <f t="shared" si="1880"/>
        <v>1.1944390269638801E-6</v>
      </c>
      <c r="AR1531" s="13">
        <f t="shared" si="1881"/>
        <v>2.9757843310070264E-5</v>
      </c>
      <c r="AS1531" s="13">
        <f t="shared" si="1882"/>
        <v>2.4783397861222652E-5</v>
      </c>
      <c r="AT1531" s="13">
        <f t="shared" si="1883"/>
        <v>1.0320250751165833E-5</v>
      </c>
      <c r="AU1531" s="13">
        <f t="shared" si="1884"/>
        <v>2.8650248353982707E-6</v>
      </c>
      <c r="AV1531" s="13">
        <f t="shared" si="1885"/>
        <v>5.9652382766874327E-7</v>
      </c>
      <c r="AW1531" s="13">
        <f t="shared" si="1886"/>
        <v>9.5608672982789894E-10</v>
      </c>
      <c r="AX1531" s="13">
        <f t="shared" si="1887"/>
        <v>1.3295067426115972E-4</v>
      </c>
      <c r="AY1531" s="13">
        <f t="shared" si="1888"/>
        <v>5.5298550969744117E-5</v>
      </c>
      <c r="AZ1531" s="13">
        <f t="shared" si="1889"/>
        <v>1.1500241560815962E-5</v>
      </c>
      <c r="BA1531" s="13">
        <f t="shared" si="1890"/>
        <v>1.5944426950051632E-6</v>
      </c>
      <c r="BB1531" s="13">
        <f t="shared" si="1891"/>
        <v>1.6579526792185163E-7</v>
      </c>
      <c r="BC1531" s="13">
        <f t="shared" si="1892"/>
        <v>1.3791939190484138E-8</v>
      </c>
      <c r="BD1531" s="13">
        <f t="shared" si="1893"/>
        <v>2.062877359311891E-6</v>
      </c>
      <c r="BE1531" s="13">
        <f t="shared" si="1894"/>
        <v>1.7180381589493031E-6</v>
      </c>
      <c r="BF1531" s="13">
        <f t="shared" si="1895"/>
        <v>7.1542186021918603E-7</v>
      </c>
      <c r="BG1531" s="13">
        <f t="shared" si="1896"/>
        <v>1.9860965074741547E-7</v>
      </c>
      <c r="BH1531" s="13">
        <f t="shared" si="1897"/>
        <v>4.1352307879499118E-8</v>
      </c>
      <c r="BI1531" s="13">
        <f t="shared" si="1898"/>
        <v>6.8879366557493956E-9</v>
      </c>
      <c r="BJ1531" s="14">
        <f t="shared" si="1899"/>
        <v>0.43162486922766669</v>
      </c>
      <c r="BK1531" s="14">
        <f t="shared" si="1900"/>
        <v>0.39522562325508676</v>
      </c>
      <c r="BL1531" s="14">
        <f t="shared" si="1901"/>
        <v>0.16973757266883949</v>
      </c>
      <c r="BM1531" s="14">
        <f t="shared" si="1902"/>
        <v>0.13122980071333265</v>
      </c>
      <c r="BN1531" s="14">
        <f t="shared" si="1903"/>
        <v>0.86874317747870167</v>
      </c>
    </row>
    <row r="1532" spans="1:66" x14ac:dyDescent="0.25">
      <c r="A1532" t="s">
        <v>303</v>
      </c>
      <c r="B1532" t="s">
        <v>340</v>
      </c>
      <c r="C1532" t="s">
        <v>321</v>
      </c>
      <c r="D1532" s="7" t="s">
        <v>512</v>
      </c>
      <c r="E1532" s="10">
        <f>VLOOKUP(A1532,home!$A$2:$E$405,3,FALSE)</f>
        <v>1.25</v>
      </c>
      <c r="F1532" s="10">
        <f>VLOOKUP(B1532,home!$B$2:$E$405,3,FALSE)</f>
        <v>0.8</v>
      </c>
      <c r="G1532" s="10">
        <f>VLOOKUP(C1532,away!$B$2:$E$405,4,FALSE)</f>
        <v>1.07</v>
      </c>
      <c r="H1532" s="10">
        <f>VLOOKUP(A1532,away!$A$2:$E$405,3,FALSE)</f>
        <v>0.92105263157894701</v>
      </c>
      <c r="I1532" s="10">
        <f>VLOOKUP(C1532,away!$B$2:$E$405,3,FALSE)</f>
        <v>0.27</v>
      </c>
      <c r="J1532" s="10">
        <f>VLOOKUP(B1532,home!$B$2:$E$405,4,FALSE)</f>
        <v>1.45</v>
      </c>
      <c r="K1532" s="12">
        <f t="shared" si="1848"/>
        <v>1.07</v>
      </c>
      <c r="L1532" s="12">
        <f t="shared" si="1849"/>
        <v>0.36059210526315777</v>
      </c>
      <c r="M1532" s="13">
        <f t="shared" si="1850"/>
        <v>0.2391672681125902</v>
      </c>
      <c r="N1532" s="13">
        <f t="shared" si="1851"/>
        <v>0.25590897688047154</v>
      </c>
      <c r="O1532" s="13">
        <f t="shared" si="1852"/>
        <v>8.6241828718756991E-2</v>
      </c>
      <c r="P1532" s="13">
        <f t="shared" si="1853"/>
        <v>9.2278756729070002E-2</v>
      </c>
      <c r="Q1532" s="13">
        <f t="shared" si="1854"/>
        <v>0.13691130263105228</v>
      </c>
      <c r="R1532" s="13">
        <f t="shared" si="1855"/>
        <v>1.554906128972062E-2</v>
      </c>
      <c r="S1532" s="13">
        <f t="shared" si="1856"/>
        <v>8.9010601353005699E-3</v>
      </c>
      <c r="T1532" s="13">
        <f t="shared" si="1857"/>
        <v>4.9369134850052447E-2</v>
      </c>
      <c r="U1532" s="13">
        <f t="shared" si="1858"/>
        <v>1.6637495580001067E-2</v>
      </c>
      <c r="V1532" s="13">
        <f t="shared" si="1859"/>
        <v>3.8159196157670474E-4</v>
      </c>
      <c r="W1532" s="13">
        <f t="shared" si="1860"/>
        <v>4.8831697938408657E-2</v>
      </c>
      <c r="X1532" s="13">
        <f t="shared" si="1861"/>
        <v>1.7608324763185378E-2</v>
      </c>
      <c r="Y1532" s="13">
        <f t="shared" si="1862"/>
        <v>3.1747114482572041E-3</v>
      </c>
      <c r="Z1532" s="13">
        <f t="shared" si="1863"/>
        <v>1.8689562484420772E-3</v>
      </c>
      <c r="AA1532" s="13">
        <f t="shared" si="1864"/>
        <v>1.9997831858330228E-3</v>
      </c>
      <c r="AB1532" s="13">
        <f t="shared" si="1865"/>
        <v>1.0698840044206673E-3</v>
      </c>
      <c r="AC1532" s="13">
        <f t="shared" si="1866"/>
        <v>9.2019363869245496E-6</v>
      </c>
      <c r="AD1532" s="13">
        <f t="shared" si="1867"/>
        <v>1.3062479198524312E-2</v>
      </c>
      <c r="AE1532" s="13">
        <f t="shared" si="1868"/>
        <v>4.7102268741520872E-3</v>
      </c>
      <c r="AF1532" s="13">
        <f t="shared" si="1869"/>
        <v>8.492353124088019E-4</v>
      </c>
      <c r="AG1532" s="13">
        <f t="shared" si="1870"/>
        <v>1.0207584972176849E-4</v>
      </c>
      <c r="AH1532" s="13">
        <f t="shared" si="1871"/>
        <v>1.684827170676154E-4</v>
      </c>
      <c r="AI1532" s="13">
        <f t="shared" si="1872"/>
        <v>1.8027650726234852E-4</v>
      </c>
      <c r="AJ1532" s="13">
        <f t="shared" si="1873"/>
        <v>9.6447931385356447E-5</v>
      </c>
      <c r="AK1532" s="13">
        <f t="shared" si="1874"/>
        <v>3.4399762194110473E-5</v>
      </c>
      <c r="AL1532" s="13">
        <f t="shared" si="1875"/>
        <v>1.4201663229027582E-7</v>
      </c>
      <c r="AM1532" s="13">
        <f t="shared" si="1876"/>
        <v>2.7953705484842044E-3</v>
      </c>
      <c r="AN1532" s="13">
        <f t="shared" si="1877"/>
        <v>1.0079885510685472E-3</v>
      </c>
      <c r="AO1532" s="13">
        <f t="shared" si="1878"/>
        <v>1.8173635685548369E-4</v>
      </c>
      <c r="AP1532" s="13">
        <f t="shared" si="1879"/>
        <v>2.1844231840458469E-5</v>
      </c>
      <c r="AQ1532" s="13">
        <f t="shared" si="1880"/>
        <v>1.9692143868018548E-6</v>
      </c>
      <c r="AR1532" s="13">
        <f t="shared" si="1881"/>
        <v>1.215070752957368E-5</v>
      </c>
      <c r="AS1532" s="13">
        <f t="shared" si="1882"/>
        <v>1.300125705664384E-5</v>
      </c>
      <c r="AT1532" s="13">
        <f t="shared" si="1883"/>
        <v>6.9556725253044545E-6</v>
      </c>
      <c r="AU1532" s="13">
        <f t="shared" si="1884"/>
        <v>2.4808565340252559E-6</v>
      </c>
      <c r="AV1532" s="13">
        <f t="shared" si="1885"/>
        <v>6.6362912285175586E-7</v>
      </c>
      <c r="AW1532" s="13">
        <f t="shared" si="1886"/>
        <v>1.5220772713702696E-9</v>
      </c>
      <c r="AX1532" s="13">
        <f t="shared" si="1887"/>
        <v>4.9850774781301618E-4</v>
      </c>
      <c r="AY1532" s="13">
        <f t="shared" si="1888"/>
        <v>1.7975795827389083E-4</v>
      </c>
      <c r="AZ1532" s="13">
        <f t="shared" si="1889"/>
        <v>3.2409650305894577E-5</v>
      </c>
      <c r="BA1532" s="13">
        <f t="shared" si="1890"/>
        <v>3.8955546782150919E-6</v>
      </c>
      <c r="BB1532" s="13">
        <f t="shared" si="1891"/>
        <v>3.5117656564633059E-7</v>
      </c>
      <c r="BC1532" s="13">
        <f t="shared" si="1892"/>
        <v>2.5326299425099175E-8</v>
      </c>
      <c r="BD1532" s="13">
        <f t="shared" si="1893"/>
        <v>7.3024153475431303E-7</v>
      </c>
      <c r="BE1532" s="13">
        <f t="shared" si="1894"/>
        <v>7.8135844218711505E-7</v>
      </c>
      <c r="BF1532" s="13">
        <f t="shared" si="1895"/>
        <v>4.180267665701065E-7</v>
      </c>
      <c r="BG1532" s="13">
        <f t="shared" si="1896"/>
        <v>1.4909621341000469E-7</v>
      </c>
      <c r="BH1532" s="13">
        <f t="shared" si="1897"/>
        <v>3.9883237087176247E-8</v>
      </c>
      <c r="BI1532" s="13">
        <f t="shared" si="1898"/>
        <v>8.5350127366557204E-9</v>
      </c>
      <c r="BJ1532" s="14">
        <f t="shared" si="1899"/>
        <v>0.53525202206280598</v>
      </c>
      <c r="BK1532" s="14">
        <f t="shared" si="1900"/>
        <v>0.3409177788498306</v>
      </c>
      <c r="BL1532" s="14">
        <f t="shared" si="1901"/>
        <v>0.12201503896061691</v>
      </c>
      <c r="BM1532" s="14">
        <f t="shared" si="1902"/>
        <v>0.1738168453238374</v>
      </c>
      <c r="BN1532" s="14">
        <f t="shared" si="1903"/>
        <v>0.8260571943616617</v>
      </c>
    </row>
    <row r="1533" spans="1:66" x14ac:dyDescent="0.25">
      <c r="A1533" t="s">
        <v>35</v>
      </c>
      <c r="B1533" t="s">
        <v>296</v>
      </c>
      <c r="C1533" t="s">
        <v>211</v>
      </c>
      <c r="D1533" s="7" t="s">
        <v>512</v>
      </c>
      <c r="E1533" s="10">
        <f>VLOOKUP(A1533,home!$A$2:$E$405,3,FALSE)</f>
        <v>1.5735294117647101</v>
      </c>
      <c r="F1533" s="10">
        <f>VLOOKUP(B1533,home!$B$2:$E$405,3,FALSE)</f>
        <v>0.85</v>
      </c>
      <c r="G1533" s="10">
        <f>VLOOKUP(C1533,away!$B$2:$E$405,4,FALSE)</f>
        <v>0.21</v>
      </c>
      <c r="H1533" s="10">
        <f>VLOOKUP(A1533,away!$A$2:$E$405,3,FALSE)</f>
        <v>1.02941176470588</v>
      </c>
      <c r="I1533" s="10">
        <f>VLOOKUP(C1533,away!$B$2:$E$405,3,FALSE)</f>
        <v>0.42</v>
      </c>
      <c r="J1533" s="10">
        <f>VLOOKUP(B1533,home!$B$2:$E$405,4,FALSE)</f>
        <v>0.97</v>
      </c>
      <c r="K1533" s="12">
        <f t="shared" si="1848"/>
        <v>0.28087500000000071</v>
      </c>
      <c r="L1533" s="12">
        <f t="shared" si="1849"/>
        <v>0.41938235294117548</v>
      </c>
      <c r="M1533" s="13">
        <f t="shared" si="1850"/>
        <v>0.49645752254607883</v>
      </c>
      <c r="N1533" s="13">
        <f t="shared" si="1851"/>
        <v>0.13944250664513025</v>
      </c>
      <c r="O1533" s="13">
        <f t="shared" si="1852"/>
        <v>0.20820552394072125</v>
      </c>
      <c r="P1533" s="13">
        <f t="shared" si="1853"/>
        <v>5.8479726536850234E-2</v>
      </c>
      <c r="Q1533" s="13">
        <f t="shared" si="1854"/>
        <v>1.9582957026975528E-2</v>
      </c>
      <c r="R1533" s="13">
        <f t="shared" si="1855"/>
        <v>4.3658861262804952E-2</v>
      </c>
      <c r="S1533" s="13">
        <f t="shared" si="1856"/>
        <v>1.722140495669177E-3</v>
      </c>
      <c r="T1533" s="13">
        <f t="shared" si="1857"/>
        <v>8.212746595518924E-3</v>
      </c>
      <c r="U1533" s="13">
        <f t="shared" si="1858"/>
        <v>1.2262682657190372E-2</v>
      </c>
      <c r="V1533" s="13">
        <f t="shared" si="1859"/>
        <v>2.2539761022649943E-5</v>
      </c>
      <c r="W1533" s="13">
        <f t="shared" si="1860"/>
        <v>1.8334543516505878E-3</v>
      </c>
      <c r="X1533" s="13">
        <f t="shared" si="1861"/>
        <v>7.6891840000546099E-4</v>
      </c>
      <c r="Y1533" s="13">
        <f t="shared" si="1862"/>
        <v>1.6123540390702707E-4</v>
      </c>
      <c r="Z1533" s="13">
        <f t="shared" si="1863"/>
        <v>6.1032519877091624E-3</v>
      </c>
      <c r="AA1533" s="13">
        <f t="shared" si="1864"/>
        <v>1.7142509020478154E-3</v>
      </c>
      <c r="AB1533" s="13">
        <f t="shared" si="1865"/>
        <v>2.4074511105634064E-4</v>
      </c>
      <c r="AC1533" s="13">
        <f t="shared" si="1866"/>
        <v>1.6594056401474186E-7</v>
      </c>
      <c r="AD1533" s="13">
        <f t="shared" si="1867"/>
        <v>1.2874287275496505E-4</v>
      </c>
      <c r="AE1533" s="13">
        <f t="shared" si="1868"/>
        <v>5.3992488900383611E-5</v>
      </c>
      <c r="AF1533" s="13">
        <f t="shared" si="1869"/>
        <v>1.1321748518096588E-5</v>
      </c>
      <c r="AG1533" s="13">
        <f t="shared" si="1870"/>
        <v>1.5827138443092049E-6</v>
      </c>
      <c r="AH1533" s="13">
        <f t="shared" si="1871"/>
        <v>6.3989904479959349E-4</v>
      </c>
      <c r="AI1533" s="13">
        <f t="shared" si="1872"/>
        <v>1.7973164420808627E-4</v>
      </c>
      <c r="AJ1533" s="13">
        <f t="shared" si="1873"/>
        <v>2.5241062783473174E-5</v>
      </c>
      <c r="AK1533" s="13">
        <f t="shared" si="1874"/>
        <v>2.3631945031026813E-6</v>
      </c>
      <c r="AL1533" s="13">
        <f t="shared" si="1875"/>
        <v>7.8187223391722134E-10</v>
      </c>
      <c r="AM1533" s="13">
        <f t="shared" si="1876"/>
        <v>7.2321308770101829E-6</v>
      </c>
      <c r="AN1533" s="13">
        <f t="shared" si="1877"/>
        <v>3.0330280639790581E-6</v>
      </c>
      <c r="AO1533" s="13">
        <f t="shared" si="1878"/>
        <v>6.3599922300407758E-7</v>
      </c>
      <c r="AP1533" s="13">
        <f t="shared" si="1879"/>
        <v>8.8908950204069834E-8</v>
      </c>
      <c r="AQ1533" s="13">
        <f t="shared" si="1880"/>
        <v>9.3217111835281502E-9</v>
      </c>
      <c r="AR1533" s="13">
        <f t="shared" si="1881"/>
        <v>5.3672473410572852E-5</v>
      </c>
      <c r="AS1533" s="13">
        <f t="shared" si="1882"/>
        <v>1.5075255969194688E-5</v>
      </c>
      <c r="AT1533" s="13">
        <f t="shared" si="1883"/>
        <v>2.117131260173784E-6</v>
      </c>
      <c r="AU1533" s="13">
        <f t="shared" si="1884"/>
        <v>1.9821641423377098E-7</v>
      </c>
      <c r="AV1533" s="13">
        <f t="shared" si="1885"/>
        <v>1.3918508836977643E-8</v>
      </c>
      <c r="AW1533" s="13">
        <f t="shared" si="1886"/>
        <v>2.5583297859637902E-12</v>
      </c>
      <c r="AX1533" s="13">
        <f t="shared" si="1887"/>
        <v>3.3855412668003972E-7</v>
      </c>
      <c r="AY1533" s="13">
        <f t="shared" si="1888"/>
        <v>1.4198362624501987E-7</v>
      </c>
      <c r="AZ1533" s="13">
        <f t="shared" si="1889"/>
        <v>2.9772713626878429E-8</v>
      </c>
      <c r="BA1533" s="13">
        <f t="shared" si="1890"/>
        <v>4.1620502314280257E-9</v>
      </c>
      <c r="BB1533" s="13">
        <f t="shared" si="1891"/>
        <v>4.3637260477891224E-10</v>
      </c>
      <c r="BC1533" s="13">
        <f t="shared" si="1892"/>
        <v>3.6601393950249983E-11</v>
      </c>
      <c r="BD1533" s="13">
        <f t="shared" si="1893"/>
        <v>3.7515480311831195E-6</v>
      </c>
      <c r="BE1533" s="13">
        <f t="shared" si="1894"/>
        <v>1.0537160532585613E-6</v>
      </c>
      <c r="BF1533" s="13">
        <f t="shared" si="1895"/>
        <v>1.4798124822949956E-7</v>
      </c>
      <c r="BG1533" s="13">
        <f t="shared" si="1896"/>
        <v>1.3854744365486926E-8</v>
      </c>
      <c r="BH1533" s="13">
        <f t="shared" si="1897"/>
        <v>9.7286283091403776E-10</v>
      </c>
      <c r="BI1533" s="13">
        <f t="shared" si="1898"/>
        <v>5.4650569526596231E-11</v>
      </c>
      <c r="BJ1533" s="14">
        <f t="shared" si="1899"/>
        <v>0.17020897258152168</v>
      </c>
      <c r="BK1533" s="14">
        <f t="shared" si="1900"/>
        <v>0.5566822380456834</v>
      </c>
      <c r="BL1533" s="14">
        <f t="shared" si="1901"/>
        <v>0.26700534394326847</v>
      </c>
      <c r="BM1533" s="14">
        <f t="shared" si="1902"/>
        <v>3.417256661855371E-2</v>
      </c>
      <c r="BN1533" s="14">
        <f t="shared" si="1903"/>
        <v>0.96582709795856103</v>
      </c>
    </row>
    <row r="1534" spans="1:66" s="31" customFormat="1" x14ac:dyDescent="0.25">
      <c r="A1534" s="31" t="s">
        <v>35</v>
      </c>
      <c r="B1534" s="31" t="s">
        <v>218</v>
      </c>
      <c r="C1534" s="31" t="s">
        <v>300</v>
      </c>
      <c r="D1534" s="32" t="s">
        <v>512</v>
      </c>
      <c r="E1534" s="31">
        <f>VLOOKUP(A1534,home!$A$2:$E$405,3,FALSE)</f>
        <v>1.5735294117647101</v>
      </c>
      <c r="F1534" s="31">
        <f>VLOOKUP(B1534,home!$B$2:$E$405,3,FALSE)</f>
        <v>1.27</v>
      </c>
      <c r="G1534" s="31">
        <f>VLOOKUP(C1534,away!$B$2:$E$405,4,FALSE)</f>
        <v>1.06</v>
      </c>
      <c r="H1534" s="31">
        <f>VLOOKUP(A1534,away!$A$2:$E$405,3,FALSE)</f>
        <v>1.02941176470588</v>
      </c>
      <c r="I1534" s="31">
        <f>VLOOKUP(C1534,away!$B$2:$E$405,3,FALSE)</f>
        <v>0.42</v>
      </c>
      <c r="J1534" s="31">
        <f>VLOOKUP(B1534,home!$B$2:$E$405,4,FALSE)</f>
        <v>1.46</v>
      </c>
      <c r="K1534" s="33">
        <f t="shared" si="1848"/>
        <v>2.1182852941176527</v>
      </c>
      <c r="L1534" s="33">
        <f t="shared" si="1849"/>
        <v>0.63123529411764556</v>
      </c>
      <c r="M1534" s="34">
        <f t="shared" si="1850"/>
        <v>6.3958516323086884E-2</v>
      </c>
      <c r="N1534" s="34">
        <f t="shared" si="1851"/>
        <v>0.13548238456077877</v>
      </c>
      <c r="O1534" s="34">
        <f t="shared" si="1852"/>
        <v>4.037287286253198E-2</v>
      </c>
      <c r="P1534" s="34">
        <f t="shared" si="1853"/>
        <v>8.5521262865983161E-2</v>
      </c>
      <c r="Q1534" s="34">
        <f t="shared" si="1854"/>
        <v>0.14349517141354512</v>
      </c>
      <c r="R1534" s="34">
        <f t="shared" si="1855"/>
        <v>1.2742391137877342E-2</v>
      </c>
      <c r="S1534" s="34">
        <f t="shared" si="1856"/>
        <v>2.8588399257287501E-2</v>
      </c>
      <c r="T1534" s="34">
        <f t="shared" si="1857"/>
        <v>9.0579216731691128E-2</v>
      </c>
      <c r="U1534" s="34">
        <f t="shared" si="1858"/>
        <v>2.6992019759260678E-2</v>
      </c>
      <c r="V1534" s="34">
        <f t="shared" si="1859"/>
        <v>4.2473989363314675E-3</v>
      </c>
      <c r="W1534" s="34">
        <f t="shared" si="1860"/>
        <v>0.10132123712740146</v>
      </c>
      <c r="X1534" s="34">
        <f t="shared" si="1861"/>
        <v>6.3957540918478981E-2</v>
      </c>
      <c r="Y1534" s="34">
        <f t="shared" si="1862"/>
        <v>2.0186128576358712E-2</v>
      </c>
      <c r="Z1534" s="34">
        <f t="shared" si="1863"/>
        <v>2.6811490058933616E-3</v>
      </c>
      <c r="AA1534" s="34">
        <f t="shared" si="1864"/>
        <v>5.6794385105220719E-3</v>
      </c>
      <c r="AB1534" s="34">
        <f t="shared" si="1865"/>
        <v>6.0153355378421858E-3</v>
      </c>
      <c r="AC1534" s="34">
        <f t="shared" si="1866"/>
        <v>3.5495949348615327E-4</v>
      </c>
      <c r="AD1534" s="34">
        <f t="shared" si="1867"/>
        <v>5.3656821647195499E-2</v>
      </c>
      <c r="AE1534" s="34">
        <f t="shared" si="1868"/>
        <v>3.3870079593885501E-2</v>
      </c>
      <c r="AF1534" s="34">
        <f t="shared" si="1869"/>
        <v>1.0689994827117189E-2</v>
      </c>
      <c r="AG1534" s="34">
        <f t="shared" si="1870"/>
        <v>2.2493006762704763E-3</v>
      </c>
      <c r="AH1534" s="34">
        <f t="shared" si="1871"/>
        <v>4.231089703270823E-4</v>
      </c>
      <c r="AI1534" s="34">
        <f t="shared" si="1872"/>
        <v>8.9626550965312074E-4</v>
      </c>
      <c r="AJ1534" s="34">
        <f t="shared" si="1873"/>
        <v>9.4927302436153443E-4</v>
      </c>
      <c r="AK1534" s="34">
        <f t="shared" si="1874"/>
        <v>6.7027702920254212E-4</v>
      </c>
      <c r="AL1534" s="34">
        <f t="shared" si="1875"/>
        <v>1.8985170947905718E-5</v>
      </c>
      <c r="AM1534" s="34">
        <f t="shared" si="1876"/>
        <v>2.2732091244869596E-2</v>
      </c>
      <c r="AN1534" s="34">
        <f t="shared" si="1877"/>
        <v>1.4349298302864416E-2</v>
      </c>
      <c r="AO1534" s="34">
        <f t="shared" si="1878"/>
        <v>4.5288917672952258E-3</v>
      </c>
      <c r="AP1534" s="34">
        <f t="shared" si="1879"/>
        <v>9.5293210891852847E-4</v>
      </c>
      <c r="AQ1534" s="34">
        <f t="shared" si="1880"/>
        <v>1.503810950118339E-4</v>
      </c>
      <c r="AR1534" s="34">
        <f t="shared" si="1881"/>
        <v>5.3416263065646E-5</v>
      </c>
      <c r="AS1534" s="34">
        <f t="shared" si="1882"/>
        <v>1.1315088451867785E-4</v>
      </c>
      <c r="AT1534" s="34">
        <f t="shared" si="1883"/>
        <v>1.1984292734616005E-4</v>
      </c>
      <c r="AU1534" s="34">
        <f t="shared" si="1884"/>
        <v>8.4620503533793694E-5</v>
      </c>
      <c r="AV1534" s="34">
        <f t="shared" si="1885"/>
        <v>4.4812592054116505E-5</v>
      </c>
      <c r="AW1534" s="34">
        <f t="shared" si="1886"/>
        <v>7.0516010851543529E-7</v>
      </c>
      <c r="AX1534" s="34">
        <f t="shared" si="1887"/>
        <v>8.0255090980913182E-3</v>
      </c>
      <c r="AY1534" s="34">
        <f t="shared" si="1888"/>
        <v>5.0659845959775138E-3</v>
      </c>
      <c r="AZ1534" s="34">
        <f t="shared" si="1889"/>
        <v>1.5989141382186636E-3</v>
      </c>
      <c r="BA1534" s="34">
        <f t="shared" si="1890"/>
        <v>3.3643034543577333E-4</v>
      </c>
      <c r="BB1534" s="34">
        <f t="shared" si="1891"/>
        <v>5.3091677012812873E-5</v>
      </c>
      <c r="BC1534" s="34">
        <f t="shared" si="1892"/>
        <v>6.702668070876396E-6</v>
      </c>
      <c r="BD1534" s="34">
        <f t="shared" si="1893"/>
        <v>5.6197050878180933E-6</v>
      </c>
      <c r="BE1534" s="34">
        <f t="shared" si="1894"/>
        <v>1.190413864480322E-5</v>
      </c>
      <c r="BF1534" s="34">
        <f t="shared" si="1895"/>
        <v>1.2608180915212153E-5</v>
      </c>
      <c r="BG1534" s="34">
        <f t="shared" si="1896"/>
        <v>8.902574739422916E-6</v>
      </c>
      <c r="BH1534" s="34">
        <f t="shared" si="1897"/>
        <v>4.7145482875757137E-6</v>
      </c>
      <c r="BI1534" s="34">
        <f t="shared" si="1898"/>
        <v>1.99735166119584E-6</v>
      </c>
      <c r="BJ1534" s="35">
        <f t="shared" si="1899"/>
        <v>0.71328810311448954</v>
      </c>
      <c r="BK1534" s="35">
        <f t="shared" si="1900"/>
        <v>0.18775550664310059</v>
      </c>
      <c r="BL1534" s="35">
        <f t="shared" si="1901"/>
        <v>9.5202572011432937E-2</v>
      </c>
      <c r="BM1534" s="35">
        <f t="shared" si="1902"/>
        <v>0.51228945217524391</v>
      </c>
      <c r="BN1534" s="35">
        <f t="shared" si="1903"/>
        <v>0.48157259916380324</v>
      </c>
    </row>
    <row r="1535" spans="1:66" x14ac:dyDescent="0.25">
      <c r="A1535" t="s">
        <v>72</v>
      </c>
      <c r="B1535" t="s">
        <v>89</v>
      </c>
      <c r="C1535" t="s">
        <v>85</v>
      </c>
      <c r="D1535" s="11">
        <v>44468</v>
      </c>
      <c r="E1535" s="10">
        <f>VLOOKUP(A1535,home!$A$2:$E$405,3,FALSE)</f>
        <v>1.37037037037037</v>
      </c>
      <c r="F1535" s="10">
        <f>VLOOKUP(B1535,home!$B$2:$E$405,3,FALSE)</f>
        <v>0.36</v>
      </c>
      <c r="G1535" s="10">
        <f>VLOOKUP(C1535,away!$B$2:$E$405,4,FALSE)</f>
        <v>0.73</v>
      </c>
      <c r="H1535" s="10">
        <f>VLOOKUP(A1535,away!$A$2:$E$405,3,FALSE)</f>
        <v>1.17592592592593</v>
      </c>
      <c r="I1535" s="10">
        <f>VLOOKUP(C1535,away!$B$2:$E$405,3,FALSE)</f>
        <v>0.73</v>
      </c>
      <c r="J1535" s="10">
        <f>VLOOKUP(B1535,home!$B$2:$E$405,4,FALSE)</f>
        <v>0.43</v>
      </c>
      <c r="K1535" s="12">
        <f t="shared" ref="K1535:K1598" si="1904">E1535*F1535*G1535</f>
        <v>0.36013333333333319</v>
      </c>
      <c r="L1535" s="12">
        <f t="shared" ref="L1535:L1598" si="1905">H1535*I1535*J1535</f>
        <v>0.36912314814814945</v>
      </c>
      <c r="M1535" s="13">
        <f t="shared" ref="M1535:M1598" si="1906">_xlfn.POISSON.DIST(0,K1535,FALSE) * _xlfn.POISSON.DIST(0,L1535,FALSE)</f>
        <v>0.48226743158600671</v>
      </c>
      <c r="N1535" s="13">
        <f t="shared" ref="N1535:N1598" si="1907">_xlfn.POISSON.DIST(1,K1535,FALSE) * _xlfn.POISSON.DIST(0,L1535,FALSE)</f>
        <v>0.17368057769517378</v>
      </c>
      <c r="O1535" s="13">
        <f t="shared" ref="O1535:O1598" si="1908">_xlfn.POISSON.DIST(0,K1535,FALSE) * _xlfn.POISSON.DIST(1,L1535,FALSE)</f>
        <v>0.17801607259634908</v>
      </c>
      <c r="P1535" s="13">
        <f t="shared" ref="P1535:P1598" si="1909">_xlfn.POISSON.DIST(1,K1535,FALSE) * _xlfn.POISSON.DIST(1,L1535,FALSE)</f>
        <v>6.4109521611031825E-2</v>
      </c>
      <c r="Q1535" s="13">
        <f t="shared" ref="Q1535:Q1598" si="1910">_xlfn.POISSON.DIST(2,K1535,FALSE) * _xlfn.POISSON.DIST(0,L1535,FALSE)</f>
        <v>3.1274082690310949E-2</v>
      </c>
      <c r="R1535" s="13">
        <f t="shared" ref="R1535:R1598" si="1911">_xlfn.POISSON.DIST(0,K1535,FALSE) * _xlfn.POISSON.DIST(2,L1535,FALSE)</f>
        <v>3.2854926568866939E-2</v>
      </c>
      <c r="S1535" s="13">
        <f t="shared" ref="S1535:S1598" si="1912">_xlfn.POISSON.DIST(2,K1535,FALSE) * _xlfn.POISSON.DIST(2,L1535,FALSE)</f>
        <v>2.1305765701816735E-3</v>
      </c>
      <c r="T1535" s="13">
        <f t="shared" ref="T1535:T1598" si="1913">_xlfn.POISSON.DIST(2,K1535,FALSE) * _xlfn.POISSON.DIST(1,L1535,FALSE)</f>
        <v>1.1543987858093126E-2</v>
      </c>
      <c r="U1535" s="13">
        <f t="shared" ref="U1535:U1598" si="1914">_xlfn.POISSON.DIST(1,K1535,FALSE) * _xlfn.POISSON.DIST(2,L1535,FALSE)</f>
        <v>1.1832154221667942E-2</v>
      </c>
      <c r="V1535" s="13">
        <f t="shared" ref="V1535:V1598" si="1915">_xlfn.POISSON.DIST(3,K1535,FALSE) * _xlfn.POISSON.DIST(3,L1535,FALSE)</f>
        <v>3.1469456277222954E-5</v>
      </c>
      <c r="W1535" s="13">
        <f t="shared" ref="W1535:W1598" si="1916">_xlfn.POISSON.DIST(3,K1535,FALSE) * _xlfn.POISSON.DIST(0,L1535,FALSE)</f>
        <v>3.754279882067993E-3</v>
      </c>
      <c r="X1535" s="13">
        <f t="shared" ref="X1535:X1598" si="1917">_xlfn.POISSON.DIST(3,K1535,FALSE) * _xlfn.POISSON.DIST(1,L1535,FALSE)</f>
        <v>1.3857916090982008E-3</v>
      </c>
      <c r="Y1535" s="13">
        <f t="shared" ref="Y1535:Y1598" si="1918">_xlfn.POISSON.DIST(3,K1535,FALSE) * _xlfn.POISSON.DIST(2,L1535,FALSE)</f>
        <v>2.5576388071380879E-4</v>
      </c>
      <c r="Z1535" s="13">
        <f t="shared" ref="Z1535:Z1598" si="1919">_xlfn.POISSON.DIST(0,K1535,FALSE) * _xlfn.POISSON.DIST(3,L1535,FALSE)</f>
        <v>4.0425046424254815E-3</v>
      </c>
      <c r="AA1535" s="13">
        <f t="shared" ref="AA1535:AA1598" si="1920">_xlfn.POISSON.DIST(1,K1535,FALSE) * _xlfn.POISSON.DIST(3,L1535,FALSE)</f>
        <v>1.4558406718921627E-3</v>
      </c>
      <c r="AB1535" s="13">
        <f t="shared" ref="AB1535:AB1598" si="1921">_xlfn.POISSON.DIST(2,K1535,FALSE) * _xlfn.POISSON.DIST(3,L1535,FALSE)</f>
        <v>2.6214837698538201E-4</v>
      </c>
      <c r="AC1535" s="13">
        <f t="shared" ref="AC1535:AC1598" si="1922">_xlfn.POISSON.DIST(4,K1535,FALSE) * _xlfn.POISSON.DIST(4,L1535,FALSE)</f>
        <v>2.6145915823317544E-7</v>
      </c>
      <c r="AD1535" s="13">
        <f t="shared" ref="AD1535:AD1598" si="1923">_xlfn.POISSON.DIST(4,K1535,FALSE) * _xlfn.POISSON.DIST(0,L1535,FALSE)</f>
        <v>3.380103320488548E-4</v>
      </c>
      <c r="AE1535" s="13">
        <f t="shared" ref="AE1535:AE1598" si="1924">_xlfn.POISSON.DIST(4,K1535,FALSE) * _xlfn.POISSON.DIST(1,L1535,FALSE)</f>
        <v>1.2476743787247463E-4</v>
      </c>
      <c r="AF1535" s="13">
        <f t="shared" ref="AF1535:AF1598" si="1925">_xlfn.POISSON.DIST(4,K1535,FALSE) * _xlfn.POISSON.DIST(2,L1535,FALSE)</f>
        <v>2.3027274726933238E-5</v>
      </c>
      <c r="AG1535" s="13">
        <f t="shared" ref="AG1535:AG1598" si="1926">_xlfn.POISSON.DIST(4,K1535,FALSE) * _xlfn.POISSON.DIST(3,L1535,FALSE)</f>
        <v>2.8333000468259723E-6</v>
      </c>
      <c r="AH1535" s="13">
        <f t="shared" ref="AH1535:AH1598" si="1927">_xlfn.POISSON.DIST(0,K1535,FALSE) * _xlfn.POISSON.DIST(4,L1535,FALSE)</f>
        <v>3.7304551000390062E-4</v>
      </c>
      <c r="AI1535" s="13">
        <f t="shared" ref="AI1535:AI1598" si="1928">_xlfn.POISSON.DIST(1,K1535,FALSE) * _xlfn.POISSON.DIST(4,L1535,FALSE)</f>
        <v>1.3434612300273802E-4</v>
      </c>
      <c r="AJ1535" s="13">
        <f t="shared" ref="AJ1535:AJ1598" si="1929">_xlfn.POISSON.DIST(2,K1535,FALSE) * _xlfn.POISSON.DIST(4,L1535,FALSE)</f>
        <v>2.4191258548693017E-5</v>
      </c>
      <c r="AK1535" s="13">
        <f t="shared" ref="AK1535:AK1598" si="1930">_xlfn.POISSON.DIST(3,K1535,FALSE) * _xlfn.POISSON.DIST(4,L1535,FALSE)</f>
        <v>2.9040261928897694E-6</v>
      </c>
      <c r="AL1535" s="13">
        <f t="shared" ref="AL1535:AL1598" si="1931">_xlfn.POISSON.DIST(5,K1535,FALSE) * _xlfn.POISSON.DIST(5,L1535,FALSE)</f>
        <v>1.3902677607756015E-9</v>
      </c>
      <c r="AM1535" s="13">
        <f t="shared" ref="AM1535:AM1598" si="1932">_xlfn.POISSON.DIST(5,K1535,FALSE) * _xlfn.POISSON.DIST(0,L1535,FALSE)</f>
        <v>2.4345757516372165E-5</v>
      </c>
      <c r="AN1535" s="13">
        <f t="shared" ref="AN1535:AN1598" si="1933">_xlfn.POISSON.DIST(5,K1535,FALSE) * _xlfn.POISSON.DIST(1,L1535,FALSE)</f>
        <v>8.9865826584947655E-6</v>
      </c>
      <c r="AO1535" s="13">
        <f t="shared" ref="AO1535:AO1598" si="1934">_xlfn.POISSON.DIST(5,K1535,FALSE) * _xlfn.POISSON.DIST(2,L1535,FALSE)</f>
        <v>1.6585778409985768E-6</v>
      </c>
      <c r="AP1535" s="13">
        <f t="shared" ref="AP1535:AP1598" si="1935">_xlfn.POISSON.DIST(5,K1535,FALSE) * _xlfn.POISSON.DIST(3,L1535,FALSE)</f>
        <v>2.040731580393852E-7</v>
      </c>
      <c r="AQ1535" s="13">
        <f t="shared" ref="AQ1535:AQ1598" si="1936">_xlfn.POISSON.DIST(5,K1535,FALSE) * _xlfn.POISSON.DIST(4,L1535,FALSE)</f>
        <v>1.8832031637008169E-8</v>
      </c>
      <c r="AR1535" s="13">
        <f t="shared" ref="AR1535:AR1598" si="1937">_xlfn.POISSON.DIST(0,K1535,FALSE) * _xlfn.POISSON.DIST(5,L1535,FALSE)</f>
        <v>2.7539946611034369E-5</v>
      </c>
      <c r="AS1535" s="13">
        <f t="shared" ref="AS1535:AS1598" si="1938">_xlfn.POISSON.DIST(1,K1535,FALSE) * _xlfn.POISSON.DIST(5,L1535,FALSE)</f>
        <v>9.9180527728538382E-6</v>
      </c>
      <c r="AT1535" s="13">
        <f t="shared" ref="AT1535:AT1598" si="1939">_xlfn.POISSON.DIST(2,K1535,FALSE) * _xlfn.POISSON.DIST(5,L1535,FALSE)</f>
        <v>1.7859107026318806E-6</v>
      </c>
      <c r="AU1535" s="13">
        <f t="shared" ref="AU1535:AU1598" si="1940">_xlfn.POISSON.DIST(3,K1535,FALSE) * _xlfn.POISSON.DIST(5,L1535,FALSE)</f>
        <v>2.1438865812483146E-7</v>
      </c>
      <c r="AV1535" s="13">
        <f t="shared" ref="AV1535:AV1598" si="1941">_xlfn.POISSON.DIST(4,K1535,FALSE) * _xlfn.POISSON.DIST(5,L1535,FALSE)</f>
        <v>1.9302125519838982E-8</v>
      </c>
      <c r="AW1535" s="13">
        <f t="shared" ref="AW1535:AW1598" si="1942">_xlfn.POISSON.DIST(6,K1535,FALSE) * _xlfn.POISSON.DIST(6,L1535,FALSE)</f>
        <v>5.1337007929771113E-12</v>
      </c>
      <c r="AX1535" s="13">
        <f t="shared" ref="AX1535:AX1598" si="1943">_xlfn.POISSON.DIST(6,K1535,FALSE) * _xlfn.POISSON.DIST(0,L1535,FALSE)</f>
        <v>1.4612864678160269E-6</v>
      </c>
      <c r="AY1535" s="13">
        <f t="shared" ref="AY1535:AY1598" si="1944">_xlfn.POISSON.DIST(6,K1535,FALSE) * _xlfn.POISSON.DIST(1,L1535,FALSE)</f>
        <v>5.3939466134654138E-7</v>
      </c>
      <c r="AZ1535" s="13">
        <f t="shared" ref="AZ1535:AZ1598" si="1945">_xlfn.POISSON.DIST(6,K1535,FALSE) * _xlfn.POISSON.DIST(2,L1535,FALSE)</f>
        <v>9.9551527745270126E-8</v>
      </c>
      <c r="BA1535" s="13">
        <f t="shared" ref="BA1535:BA1598" si="1946">_xlfn.POISSON.DIST(6,K1535,FALSE) * _xlfn.POISSON.DIST(3,L1535,FALSE)</f>
        <v>1.2248924441430653E-8</v>
      </c>
      <c r="BB1535" s="13">
        <f t="shared" ref="BB1535:BB1598" si="1947">_xlfn.POISSON.DIST(6,K1535,FALSE) * _xlfn.POISSON.DIST(4,L1535,FALSE)</f>
        <v>1.1303403878124236E-9</v>
      </c>
      <c r="BC1535" s="13">
        <f t="shared" ref="BC1535:BC1598" si="1948">_xlfn.POISSON.DIST(6,K1535,FALSE) * _xlfn.POISSON.DIST(5,L1535,FALSE)</f>
        <v>8.3446960485664424E-11</v>
      </c>
      <c r="BD1535" s="13">
        <f t="shared" ref="BD1535:BD1598" si="1949">_xlfn.POISSON.DIST(0,K1535,FALSE) * _xlfn.POISSON.DIST(6,L1535,FALSE)</f>
        <v>1.6942719654828269E-6</v>
      </c>
      <c r="BE1535" s="13">
        <f t="shared" ref="BE1535:BE1598" si="1950">_xlfn.POISSON.DIST(1,K1535,FALSE) * _xlfn.POISSON.DIST(6,L1535,FALSE)</f>
        <v>6.1016381050254836E-7</v>
      </c>
      <c r="BF1535" s="13">
        <f t="shared" ref="BF1535:BF1598" si="1951">_xlfn.POISSON.DIST(2,K1535,FALSE) * _xlfn.POISSON.DIST(6,L1535,FALSE)</f>
        <v>1.0987016347782551E-7</v>
      </c>
      <c r="BG1535" s="13">
        <f t="shared" ref="BG1535:BG1598" si="1952">_xlfn.POISSON.DIST(3,K1535,FALSE) * _xlfn.POISSON.DIST(6,L1535,FALSE)</f>
        <v>1.3189302735715848E-8</v>
      </c>
      <c r="BH1535" s="13">
        <f t="shared" ref="BH1535:BH1598" si="1953">_xlfn.POISSON.DIST(4,K1535,FALSE) * _xlfn.POISSON.DIST(6,L1535,FALSE)</f>
        <v>1.1874768896389496E-9</v>
      </c>
      <c r="BI1535" s="13">
        <f t="shared" ref="BI1535:BI1598" si="1954">_xlfn.POISSON.DIST(5,K1535,FALSE) * _xlfn.POISSON.DIST(6,L1535,FALSE)</f>
        <v>8.553000210439468E-11</v>
      </c>
      <c r="BJ1535" s="14">
        <f t="shared" ref="BJ1535:BJ1598" si="1955">SUM(N1535,Q1535,T1535,W1535,X1535,Y1535,AD1535,AE1535,AF1535,AG1535,AM1535,AN1535,AO1535,AP1535,AQ1535,AX1535,AY1535,AZ1535,BA1535,BB1535,BC1535)</f>
        <v>0.22242044947872722</v>
      </c>
      <c r="BK1535" s="14">
        <f t="shared" ref="BK1535:BK1598" si="1956">SUM(M1535,P1535,S1535,V1535,AC1535,AL1535,AY1535)</f>
        <v>0.54853980146758474</v>
      </c>
      <c r="BL1535" s="14">
        <f t="shared" ref="BL1535:BL1598" si="1957">SUM(O1535,R1535,U1535,AA1535,AB1535,AH1535,AI1535,AJ1535,AK1535,AR1535,AS1535,AT1535,AU1535,AV1535,BD1535,BE1535,BF1535,BG1535,BH1535,BI1535)</f>
        <v>0.22499753572262893</v>
      </c>
      <c r="BM1535" s="14">
        <f t="shared" ref="BM1535:BM1598" si="1958">SUM(S1535:BI1535)</f>
        <v>3.7797139174099492E-2</v>
      </c>
      <c r="BN1535" s="14">
        <f t="shared" ref="BN1535:BN1598" si="1959">SUM(M1535:R1535)</f>
        <v>0.96220261274773922</v>
      </c>
    </row>
    <row r="1536" spans="1:66" x14ac:dyDescent="0.25">
      <c r="A1536" t="s">
        <v>72</v>
      </c>
      <c r="B1536" t="s">
        <v>83</v>
      </c>
      <c r="C1536" t="s">
        <v>367</v>
      </c>
      <c r="D1536" s="11">
        <v>44468</v>
      </c>
      <c r="E1536" s="10">
        <f>VLOOKUP(A1536,home!$A$2:$E$405,3,FALSE)</f>
        <v>1.37037037037037</v>
      </c>
      <c r="F1536" s="10">
        <f>VLOOKUP(B1536,home!$B$2:$E$405,3,FALSE)</f>
        <v>0.73</v>
      </c>
      <c r="G1536" s="10">
        <f>VLOOKUP(C1536,away!$B$2:$E$405,4,FALSE)</f>
        <v>1.82</v>
      </c>
      <c r="H1536" s="10">
        <f>VLOOKUP(A1536,away!$A$2:$E$405,3,FALSE)</f>
        <v>1.17592592592593</v>
      </c>
      <c r="I1536" s="10">
        <f>VLOOKUP(C1536,away!$B$2:$E$405,3,FALSE)</f>
        <v>0.91</v>
      </c>
      <c r="J1536" s="10">
        <f>VLOOKUP(B1536,home!$B$2:$E$405,4,FALSE)</f>
        <v>0.64</v>
      </c>
      <c r="K1536" s="12">
        <f t="shared" si="1904"/>
        <v>1.8206740740740737</v>
      </c>
      <c r="L1536" s="12">
        <f t="shared" si="1905"/>
        <v>0.68485925925926172</v>
      </c>
      <c r="M1536" s="13">
        <f t="shared" si="1906"/>
        <v>8.163204928038803E-2</v>
      </c>
      <c r="N1536" s="13">
        <f t="shared" si="1907"/>
        <v>0.14862535573833963</v>
      </c>
      <c r="O1536" s="13">
        <f t="shared" si="1908"/>
        <v>5.5906464801982095E-2</v>
      </c>
      <c r="P1536" s="13">
        <f t="shared" si="1909"/>
        <v>0.10178745103810354</v>
      </c>
      <c r="Q1536" s="13">
        <f t="shared" si="1910"/>
        <v>0.1352991659714157</v>
      </c>
      <c r="R1536" s="13">
        <f t="shared" si="1911"/>
        <v>1.9144030036044726E-2</v>
      </c>
      <c r="S1536" s="13">
        <f t="shared" si="1912"/>
        <v>3.1729833074653276E-2</v>
      </c>
      <c r="T1536" s="13">
        <f t="shared" si="1913"/>
        <v>9.2660886585579652E-2</v>
      </c>
      <c r="U1536" s="13">
        <f t="shared" si="1914"/>
        <v>3.4855039159921983E-2</v>
      </c>
      <c r="V1536" s="13">
        <f t="shared" si="1915"/>
        <v>4.3960114780683861E-3</v>
      </c>
      <c r="W1536" s="13">
        <f t="shared" si="1916"/>
        <v>8.2111894576000558E-2</v>
      </c>
      <c r="X1536" s="13">
        <f t="shared" si="1917"/>
        <v>5.6235091295694331E-2</v>
      </c>
      <c r="Y1536" s="13">
        <f t="shared" si="1918"/>
        <v>1.9256561484573092E-2</v>
      </c>
      <c r="Z1536" s="13">
        <f t="shared" si="1919"/>
        <v>4.3703220765742169E-3</v>
      </c>
      <c r="AA1536" s="13">
        <f t="shared" si="1920"/>
        <v>7.9569321001722437E-3</v>
      </c>
      <c r="AB1536" s="13">
        <f t="shared" si="1921"/>
        <v>7.2434899919756896E-3</v>
      </c>
      <c r="AC1536" s="13">
        <f t="shared" si="1922"/>
        <v>3.4258818000353091E-4</v>
      </c>
      <c r="AD1536" s="13">
        <f t="shared" si="1923"/>
        <v>3.7374749406906944E-2</v>
      </c>
      <c r="AE1536" s="13">
        <f t="shared" si="1924"/>
        <v>2.5596443193814822E-2</v>
      </c>
      <c r="AF1536" s="13">
        <f t="shared" si="1925"/>
        <v>8.7649805626938953E-3</v>
      </c>
      <c r="AG1536" s="13">
        <f t="shared" si="1926"/>
        <v>2.0009260318627898E-3</v>
      </c>
      <c r="AH1536" s="13">
        <f t="shared" si="1927"/>
        <v>7.4826388502175379E-4</v>
      </c>
      <c r="AI1536" s="13">
        <f t="shared" si="1928"/>
        <v>1.3623446560250506E-3</v>
      </c>
      <c r="AJ1536" s="13">
        <f t="shared" si="1929"/>
        <v>1.2401927975890861E-3</v>
      </c>
      <c r="AK1536" s="13">
        <f t="shared" si="1930"/>
        <v>7.5266229114128152E-4</v>
      </c>
      <c r="AL1536" s="13">
        <f t="shared" si="1931"/>
        <v>1.7087003404051584E-5</v>
      </c>
      <c r="AM1536" s="13">
        <f t="shared" si="1932"/>
        <v>1.360944745403417E-2</v>
      </c>
      <c r="AN1536" s="13">
        <f t="shared" si="1933"/>
        <v>9.3205561022976866E-3</v>
      </c>
      <c r="AO1536" s="13">
        <f t="shared" si="1934"/>
        <v>3.1916345740519931E-3</v>
      </c>
      <c r="AP1536" s="13">
        <f t="shared" si="1935"/>
        <v>7.2860683007049923E-4</v>
      </c>
      <c r="AQ1536" s="13">
        <f t="shared" si="1936"/>
        <v>1.2474828348333017E-4</v>
      </c>
      <c r="AR1536" s="13">
        <f t="shared" si="1937"/>
        <v>1.0249109000529119E-4</v>
      </c>
      <c r="AS1536" s="13">
        <f t="shared" si="1938"/>
        <v>1.8660287039622605E-4</v>
      </c>
      <c r="AT1536" s="13">
        <f t="shared" si="1939"/>
        <v>1.6987150413910667E-4</v>
      </c>
      <c r="AU1536" s="13">
        <f t="shared" si="1940"/>
        <v>1.0309354783667941E-4</v>
      </c>
      <c r="AV1536" s="13">
        <f t="shared" si="1941"/>
        <v>4.6924937437639376E-5</v>
      </c>
      <c r="AW1536" s="13">
        <f t="shared" si="1942"/>
        <v>5.9182995789227883E-7</v>
      </c>
      <c r="AX1536" s="13">
        <f t="shared" si="1943"/>
        <v>4.129728023672237E-3</v>
      </c>
      <c r="AY1536" s="13">
        <f t="shared" si="1944"/>
        <v>2.8282824752343832E-3</v>
      </c>
      <c r="AZ1536" s="13">
        <f t="shared" si="1945"/>
        <v>9.6848772048248549E-4</v>
      </c>
      <c r="BA1536" s="13">
        <f t="shared" si="1946"/>
        <v>2.2109259428377534E-4</v>
      </c>
      <c r="BB1536" s="13">
        <f t="shared" si="1947"/>
        <v>3.7854327587223698E-5</v>
      </c>
      <c r="BC1536" s="13">
        <f t="shared" si="1948"/>
        <v>5.1849773502286944E-6</v>
      </c>
      <c r="BD1536" s="13">
        <f t="shared" si="1949"/>
        <v>1.1698661996949673E-5</v>
      </c>
      <c r="BE1536" s="13">
        <f t="shared" si="1950"/>
        <v>2.1299450599201896E-5</v>
      </c>
      <c r="BF1536" s="13">
        <f t="shared" si="1951"/>
        <v>1.9389678748994201E-5</v>
      </c>
      <c r="BG1536" s="13">
        <f t="shared" si="1952"/>
        <v>1.1767428467639585E-5</v>
      </c>
      <c r="BH1536" s="13">
        <f t="shared" si="1953"/>
        <v>5.3561629823881506E-6</v>
      </c>
      <c r="BI1536" s="13">
        <f t="shared" si="1954"/>
        <v>1.9503654157098754E-6</v>
      </c>
      <c r="BJ1536" s="14">
        <f t="shared" si="1955"/>
        <v>0.64309167820942947</v>
      </c>
      <c r="BK1536" s="14">
        <f t="shared" si="1956"/>
        <v>0.22273330252985524</v>
      </c>
      <c r="BL1536" s="14">
        <f t="shared" si="1957"/>
        <v>0.12988986541789976</v>
      </c>
      <c r="BM1536" s="14">
        <f t="shared" si="1958"/>
        <v>0.45486296072220833</v>
      </c>
      <c r="BN1536" s="14">
        <f t="shared" si="1959"/>
        <v>0.54239451686627371</v>
      </c>
    </row>
    <row r="1537" spans="1:66" x14ac:dyDescent="0.25">
      <c r="A1537" t="s">
        <v>72</v>
      </c>
      <c r="B1537" t="s">
        <v>68</v>
      </c>
      <c r="C1537" t="s">
        <v>90</v>
      </c>
      <c r="D1537" s="11">
        <v>44468</v>
      </c>
      <c r="E1537" s="10">
        <f>VLOOKUP(A1537,home!$A$2:$E$405,3,FALSE)</f>
        <v>1.37037037037037</v>
      </c>
      <c r="F1537" s="10">
        <f>VLOOKUP(B1537,home!$B$2:$E$405,3,FALSE)</f>
        <v>1.28</v>
      </c>
      <c r="G1537" s="10">
        <f>VLOOKUP(C1537,away!$B$2:$E$405,4,FALSE)</f>
        <v>1.46</v>
      </c>
      <c r="H1537" s="10">
        <f>VLOOKUP(A1537,away!$A$2:$E$405,3,FALSE)</f>
        <v>1.17592592592593</v>
      </c>
      <c r="I1537" s="10">
        <f>VLOOKUP(C1537,away!$B$2:$E$405,3,FALSE)</f>
        <v>1.0900000000000001</v>
      </c>
      <c r="J1537" s="10">
        <f>VLOOKUP(B1537,home!$B$2:$E$405,4,FALSE)</f>
        <v>0.64</v>
      </c>
      <c r="K1537" s="12">
        <f t="shared" si="1904"/>
        <v>2.5609481481481473</v>
      </c>
      <c r="L1537" s="12">
        <f t="shared" si="1905"/>
        <v>0.8203259259259289</v>
      </c>
      <c r="M1537" s="13">
        <f t="shared" si="1906"/>
        <v>3.4004103377517997E-2</v>
      </c>
      <c r="N1537" s="13">
        <f t="shared" si="1907"/>
        <v>8.7082745574092874E-2</v>
      </c>
      <c r="O1537" s="13">
        <f t="shared" si="1908"/>
        <v>2.789444758844346E-2</v>
      </c>
      <c r="P1537" s="13">
        <f t="shared" si="1909"/>
        <v>7.1436233895239828E-2</v>
      </c>
      <c r="Q1537" s="13">
        <f t="shared" si="1910"/>
        <v>0.11150719800681473</v>
      </c>
      <c r="R1537" s="13">
        <f t="shared" si="1911"/>
        <v>1.1441269273091085E-2</v>
      </c>
      <c r="S1537" s="13">
        <f t="shared" si="1912"/>
        <v>3.7518527223609863E-2</v>
      </c>
      <c r="T1537" s="13">
        <f t="shared" si="1913"/>
        <v>9.1472245452346196E-2</v>
      </c>
      <c r="U1537" s="13">
        <f t="shared" si="1914"/>
        <v>2.9300497357386913E-2</v>
      </c>
      <c r="V1537" s="13">
        <f t="shared" si="1915"/>
        <v>8.7577086943987741E-3</v>
      </c>
      <c r="W1537" s="13">
        <f t="shared" si="1916"/>
        <v>9.5188050746913652E-2</v>
      </c>
      <c r="X1537" s="13">
        <f t="shared" si="1917"/>
        <v>7.8085225866046257E-2</v>
      </c>
      <c r="Y1537" s="13">
        <f t="shared" si="1918"/>
        <v>3.202766760484984E-2</v>
      </c>
      <c r="Z1537" s="13">
        <f t="shared" si="1919"/>
        <v>3.1285232700721081E-3</v>
      </c>
      <c r="AA1537" s="13">
        <f t="shared" si="1920"/>
        <v>8.0119858749295499E-3</v>
      </c>
      <c r="AB1537" s="13">
        <f t="shared" si="1921"/>
        <v>1.0259140194694975E-2</v>
      </c>
      <c r="AC1537" s="13">
        <f t="shared" si="1922"/>
        <v>1.1498938079137035E-3</v>
      </c>
      <c r="AD1537" s="13">
        <f t="shared" si="1923"/>
        <v>6.0942915571535118E-2</v>
      </c>
      <c r="AE1537" s="13">
        <f t="shared" si="1924"/>
        <v>4.9993053644845256E-2</v>
      </c>
      <c r="AF1537" s="13">
        <f t="shared" si="1925"/>
        <v>2.0505299010536156E-2</v>
      </c>
      <c r="AG1537" s="13">
        <f t="shared" si="1926"/>
        <v>5.6070094657353691E-3</v>
      </c>
      <c r="AH1537" s="13">
        <f t="shared" si="1927"/>
        <v>6.4160218707567918E-4</v>
      </c>
      <c r="AI1537" s="13">
        <f t="shared" si="1928"/>
        <v>1.6431099328392618E-3</v>
      </c>
      <c r="AJ1537" s="13">
        <f t="shared" si="1929"/>
        <v>2.1039596698542678E-3</v>
      </c>
      <c r="AK1537" s="13">
        <f t="shared" si="1930"/>
        <v>1.7960438734305579E-3</v>
      </c>
      <c r="AL1537" s="13">
        <f t="shared" si="1931"/>
        <v>9.66284358153332E-5</v>
      </c>
      <c r="AM1537" s="13">
        <f t="shared" si="1932"/>
        <v>3.1214329355134345E-2</v>
      </c>
      <c r="AN1537" s="13">
        <f t="shared" si="1933"/>
        <v>2.5605923630407486E-2</v>
      </c>
      <c r="AO1537" s="13">
        <f t="shared" si="1934"/>
        <v>1.050260150565132E-2</v>
      </c>
      <c r="AP1537" s="13">
        <f t="shared" si="1935"/>
        <v>2.8718521015848246E-3</v>
      </c>
      <c r="AQ1537" s="13">
        <f t="shared" si="1936"/>
        <v>5.88963683588724E-4</v>
      </c>
      <c r="AR1537" s="13">
        <f t="shared" si="1937"/>
        <v>1.0526458163779156E-4</v>
      </c>
      <c r="AS1537" s="13">
        <f t="shared" si="1938"/>
        <v>2.6957713541089177E-4</v>
      </c>
      <c r="AT1537" s="13">
        <f t="shared" si="1939"/>
        <v>3.4518653285680288E-4</v>
      </c>
      <c r="AU1537" s="13">
        <f t="shared" si="1940"/>
        <v>2.9466827069510293E-4</v>
      </c>
      <c r="AV1537" s="13">
        <f t="shared" si="1941"/>
        <v>1.8865754053866028E-4</v>
      </c>
      <c r="AW1537" s="13">
        <f t="shared" si="1942"/>
        <v>5.638838695762884E-6</v>
      </c>
      <c r="AX1537" s="13">
        <f t="shared" si="1943"/>
        <v>1.3323046492952954E-2</v>
      </c>
      <c r="AY1537" s="13">
        <f t="shared" si="1944"/>
        <v>1.0929240450485832E-2</v>
      </c>
      <c r="AZ1537" s="13">
        <f t="shared" si="1945"/>
        <v>4.4827696461059528E-3</v>
      </c>
      <c r="BA1537" s="13">
        <f t="shared" si="1946"/>
        <v>1.2257773868848381E-3</v>
      </c>
      <c r="BB1537" s="13">
        <f t="shared" si="1947"/>
        <v>2.5138424246884259E-4</v>
      </c>
      <c r="BC1537" s="13">
        <f t="shared" si="1948"/>
        <v>4.124340229328832E-5</v>
      </c>
      <c r="BD1537" s="13">
        <f t="shared" si="1949"/>
        <v>1.439187756653781E-5</v>
      </c>
      <c r="BE1537" s="13">
        <f t="shared" si="1950"/>
        <v>3.6856852202399863E-5</v>
      </c>
      <c r="BF1537" s="13">
        <f t="shared" si="1951"/>
        <v>4.7194243697152961E-5</v>
      </c>
      <c r="BG1537" s="13">
        <f t="shared" si="1952"/>
        <v>4.0287336999825414E-5</v>
      </c>
      <c r="BH1537" s="13">
        <f t="shared" si="1953"/>
        <v>2.5793445270880814E-5</v>
      </c>
      <c r="BI1537" s="13">
        <f t="shared" si="1954"/>
        <v>1.321113518016456E-5</v>
      </c>
      <c r="BJ1537" s="14">
        <f t="shared" si="1955"/>
        <v>0.73344854284127359</v>
      </c>
      <c r="BK1537" s="14">
        <f t="shared" si="1956"/>
        <v>0.16389233588498131</v>
      </c>
      <c r="BL1537" s="14">
        <f t="shared" si="1957"/>
        <v>9.4473144903801973E-2</v>
      </c>
      <c r="BM1537" s="14">
        <f t="shared" si="1958"/>
        <v>0.64065294757313895</v>
      </c>
      <c r="BN1537" s="14">
        <f t="shared" si="1959"/>
        <v>0.34336599771519999</v>
      </c>
    </row>
    <row r="1538" spans="1:66" x14ac:dyDescent="0.25">
      <c r="A1538" t="s">
        <v>72</v>
      </c>
      <c r="B1538" t="s">
        <v>78</v>
      </c>
      <c r="C1538" t="s">
        <v>326</v>
      </c>
      <c r="D1538" s="11">
        <v>44468</v>
      </c>
      <c r="E1538" s="10">
        <f>VLOOKUP(A1538,home!$A$2:$E$405,3,FALSE)</f>
        <v>1.37037037037037</v>
      </c>
      <c r="F1538" s="10">
        <f>VLOOKUP(B1538,home!$B$2:$E$405,3,FALSE)</f>
        <v>1.0900000000000001</v>
      </c>
      <c r="G1538" s="10">
        <f>VLOOKUP(C1538,away!$B$2:$E$405,4,FALSE)</f>
        <v>0.73</v>
      </c>
      <c r="H1538" s="10">
        <f>VLOOKUP(A1538,away!$A$2:$E$405,3,FALSE)</f>
        <v>1.17592592592593</v>
      </c>
      <c r="I1538" s="10">
        <f>VLOOKUP(C1538,away!$B$2:$E$405,3,FALSE)</f>
        <v>0.36</v>
      </c>
      <c r="J1538" s="10">
        <f>VLOOKUP(B1538,home!$B$2:$E$405,4,FALSE)</f>
        <v>1.7</v>
      </c>
      <c r="K1538" s="12">
        <f t="shared" si="1904"/>
        <v>1.0904037037037035</v>
      </c>
      <c r="L1538" s="12">
        <f t="shared" si="1905"/>
        <v>0.71966666666666912</v>
      </c>
      <c r="M1538" s="13">
        <f t="shared" si="1906"/>
        <v>0.16364262080568148</v>
      </c>
      <c r="N1538" s="13">
        <f t="shared" si="1907"/>
        <v>0.17843651981029585</v>
      </c>
      <c r="O1538" s="13">
        <f t="shared" si="1908"/>
        <v>0.11776813943982252</v>
      </c>
      <c r="P1538" s="13">
        <f t="shared" si="1909"/>
        <v>0.12841481542347669</v>
      </c>
      <c r="Q1538" s="13">
        <f t="shared" si="1910"/>
        <v>9.7283921038572904E-2</v>
      </c>
      <c r="R1538" s="13">
        <f t="shared" si="1911"/>
        <v>4.2376902175096272E-2</v>
      </c>
      <c r="S1538" s="13">
        <f t="shared" si="1912"/>
        <v>2.5192649596811289E-2</v>
      </c>
      <c r="T1538" s="13">
        <f t="shared" si="1913"/>
        <v>7.0011995174093219E-2</v>
      </c>
      <c r="U1538" s="13">
        <f t="shared" si="1914"/>
        <v>4.6207931083214512E-2</v>
      </c>
      <c r="V1538" s="13">
        <f t="shared" si="1915"/>
        <v>2.1965952608427649E-3</v>
      </c>
      <c r="W1538" s="13">
        <f t="shared" si="1916"/>
        <v>3.5359582603759515E-2</v>
      </c>
      <c r="X1538" s="13">
        <f t="shared" si="1917"/>
        <v>2.5447112947172355E-2</v>
      </c>
      <c r="Y1538" s="13">
        <f t="shared" si="1918"/>
        <v>9.1567194754908817E-3</v>
      </c>
      <c r="Z1538" s="13">
        <f t="shared" si="1919"/>
        <v>1.016574797733702E-2</v>
      </c>
      <c r="AA1538" s="13">
        <f t="shared" si="1920"/>
        <v>1.1084769245406721E-2</v>
      </c>
      <c r="AB1538" s="13">
        <f t="shared" si="1921"/>
        <v>6.0434367199461957E-3</v>
      </c>
      <c r="AC1538" s="13">
        <f t="shared" si="1922"/>
        <v>1.0773300286641073E-4</v>
      </c>
      <c r="AD1538" s="13">
        <f t="shared" si="1923"/>
        <v>9.6390549581391038E-3</v>
      </c>
      <c r="AE1538" s="13">
        <f t="shared" si="1924"/>
        <v>6.9369065515407988E-3</v>
      </c>
      <c r="AF1538" s="13">
        <f t="shared" si="1925"/>
        <v>2.4961302074627723E-3</v>
      </c>
      <c r="AG1538" s="13">
        <f t="shared" si="1926"/>
        <v>5.9879390199023828E-4</v>
      </c>
      <c r="AH1538" s="13">
        <f t="shared" si="1927"/>
        <v>1.8289874902558915E-3</v>
      </c>
      <c r="AI1538" s="13">
        <f t="shared" si="1928"/>
        <v>1.9943347334027656E-3</v>
      </c>
      <c r="AJ1538" s="13">
        <f t="shared" si="1929"/>
        <v>1.0873149898636568E-3</v>
      </c>
      <c r="AK1538" s="13">
        <f t="shared" si="1930"/>
        <v>3.9520409734662877E-4</v>
      </c>
      <c r="AL1538" s="13">
        <f t="shared" si="1931"/>
        <v>3.381640702157884E-6</v>
      </c>
      <c r="AM1538" s="13">
        <f t="shared" si="1932"/>
        <v>2.1020922453116857E-3</v>
      </c>
      <c r="AN1538" s="13">
        <f t="shared" si="1933"/>
        <v>1.5128057192093152E-3</v>
      </c>
      <c r="AO1538" s="13">
        <f t="shared" si="1934"/>
        <v>5.4435792462882032E-4</v>
      </c>
      <c r="AP1538" s="13">
        <f t="shared" si="1935"/>
        <v>1.3058541769706971E-4</v>
      </c>
      <c r="AQ1538" s="13">
        <f t="shared" si="1936"/>
        <v>2.3494493067331202E-5</v>
      </c>
      <c r="AR1538" s="13">
        <f t="shared" si="1937"/>
        <v>2.6325226609749902E-4</v>
      </c>
      <c r="AS1538" s="13">
        <f t="shared" si="1938"/>
        <v>2.8705124596110584E-4</v>
      </c>
      <c r="AT1538" s="13">
        <f t="shared" si="1939"/>
        <v>1.5650087087437626E-4</v>
      </c>
      <c r="AU1538" s="13">
        <f t="shared" si="1940"/>
        <v>5.6883043078091649E-5</v>
      </c>
      <c r="AV1538" s="13">
        <f t="shared" si="1941"/>
        <v>1.5506370212572109E-5</v>
      </c>
      <c r="AW1538" s="13">
        <f t="shared" si="1942"/>
        <v>7.3712928762098092E-8</v>
      </c>
      <c r="AX1538" s="13">
        <f t="shared" si="1943"/>
        <v>3.8202152830244928E-4</v>
      </c>
      <c r="AY1538" s="13">
        <f t="shared" si="1944"/>
        <v>2.7492815986833029E-4</v>
      </c>
      <c r="AZ1538" s="13">
        <f t="shared" si="1945"/>
        <v>9.8928316192621171E-5</v>
      </c>
      <c r="BA1538" s="13">
        <f t="shared" si="1946"/>
        <v>2.3731803851096649E-5</v>
      </c>
      <c r="BB1538" s="13">
        <f t="shared" si="1947"/>
        <v>4.2697470428764861E-6</v>
      </c>
      <c r="BC1538" s="13">
        <f t="shared" si="1948"/>
        <v>6.1455892437135796E-7</v>
      </c>
      <c r="BD1538" s="13">
        <f t="shared" si="1949"/>
        <v>3.157564680580566E-5</v>
      </c>
      <c r="BE1538" s="13">
        <f t="shared" si="1950"/>
        <v>3.4430202223890513E-5</v>
      </c>
      <c r="BF1538" s="13">
        <f t="shared" si="1951"/>
        <v>1.8771410012098851E-5</v>
      </c>
      <c r="BG1538" s="13">
        <f t="shared" si="1952"/>
        <v>6.8228050003111233E-6</v>
      </c>
      <c r="BH1538" s="13">
        <f t="shared" si="1953"/>
        <v>1.8599029604968489E-6</v>
      </c>
      <c r="BI1538" s="13">
        <f t="shared" si="1954"/>
        <v>4.0560901533104956E-7</v>
      </c>
      <c r="BJ1538" s="14">
        <f t="shared" si="1955"/>
        <v>0.44046456658261357</v>
      </c>
      <c r="BK1538" s="14">
        <f t="shared" si="1956"/>
        <v>0.31983272389024914</v>
      </c>
      <c r="BL1538" s="14">
        <f t="shared" si="1957"/>
        <v>0.22966007934659677</v>
      </c>
      <c r="BM1538" s="14">
        <f t="shared" si="1958"/>
        <v>0.27192534465691115</v>
      </c>
      <c r="BN1538" s="14">
        <f t="shared" si="1959"/>
        <v>0.72792291869294568</v>
      </c>
    </row>
    <row r="1539" spans="1:66" x14ac:dyDescent="0.25">
      <c r="A1539" t="s">
        <v>72</v>
      </c>
      <c r="B1539" t="s">
        <v>86</v>
      </c>
      <c r="C1539" t="s">
        <v>79</v>
      </c>
      <c r="D1539" s="11">
        <v>44468</v>
      </c>
      <c r="E1539" s="10">
        <f>VLOOKUP(A1539,home!$A$2:$E$405,3,FALSE)</f>
        <v>1.37037037037037</v>
      </c>
      <c r="F1539" s="10">
        <f>VLOOKUP(B1539,home!$B$2:$E$405,3,FALSE)</f>
        <v>0.91</v>
      </c>
      <c r="G1539" s="10">
        <f>VLOOKUP(C1539,away!$B$2:$E$405,4,FALSE)</f>
        <v>1.0900000000000001</v>
      </c>
      <c r="H1539" s="10">
        <f>VLOOKUP(A1539,away!$A$2:$E$405,3,FALSE)</f>
        <v>1.17592592592593</v>
      </c>
      <c r="I1539" s="10">
        <f>VLOOKUP(C1539,away!$B$2:$E$405,3,FALSE)</f>
        <v>1.46</v>
      </c>
      <c r="J1539" s="10">
        <f>VLOOKUP(B1539,home!$B$2:$E$405,4,FALSE)</f>
        <v>1.06</v>
      </c>
      <c r="K1539" s="12">
        <f t="shared" si="1904"/>
        <v>1.3592703703703701</v>
      </c>
      <c r="L1539" s="12">
        <f t="shared" si="1905"/>
        <v>1.8198629629629695</v>
      </c>
      <c r="M1539" s="13">
        <f t="shared" si="1906"/>
        <v>4.1621711644514503E-2</v>
      </c>
      <c r="N1539" s="13">
        <f t="shared" si="1907"/>
        <v>5.657515940248798E-2</v>
      </c>
      <c r="O1539" s="13">
        <f t="shared" si="1908"/>
        <v>7.5745811476976496E-2</v>
      </c>
      <c r="P1539" s="13">
        <f t="shared" si="1909"/>
        <v>0.10295903722031408</v>
      </c>
      <c r="Q1539" s="13">
        <f t="shared" si="1910"/>
        <v>3.8450468937391284E-2</v>
      </c>
      <c r="R1539" s="13">
        <f t="shared" si="1911"/>
        <v>6.8923498453262483E-2</v>
      </c>
      <c r="S1539" s="13">
        <f t="shared" si="1912"/>
        <v>6.3672077183370188E-2</v>
      </c>
      <c r="T1539" s="13">
        <f t="shared" si="1913"/>
        <v>6.9974584327716527E-2</v>
      </c>
      <c r="U1539" s="13">
        <f t="shared" si="1914"/>
        <v>9.3685669269787719E-2</v>
      </c>
      <c r="V1539" s="13">
        <f t="shared" si="1915"/>
        <v>1.7500523713328494E-2</v>
      </c>
      <c r="W1539" s="13">
        <f t="shared" si="1916"/>
        <v>1.7421527717814085E-2</v>
      </c>
      <c r="X1539" s="13">
        <f t="shared" si="1917"/>
        <v>3.1704793051882639E-2</v>
      </c>
      <c r="Y1539" s="13">
        <f t="shared" si="1918"/>
        <v>2.8849189311763456E-2</v>
      </c>
      <c r="Z1539" s="13">
        <f t="shared" si="1919"/>
        <v>4.1810440704309303E-2</v>
      </c>
      <c r="AA1539" s="13">
        <f t="shared" si="1920"/>
        <v>5.6831693221494901E-2</v>
      </c>
      <c r="AB1539" s="13">
        <f t="shared" si="1921"/>
        <v>3.8624818346978319E-2</v>
      </c>
      <c r="AC1539" s="13">
        <f t="shared" si="1922"/>
        <v>2.7056748166750513E-3</v>
      </c>
      <c r="AD1539" s="13">
        <f t="shared" si="1923"/>
        <v>5.9201416083527053E-3</v>
      </c>
      <c r="AE1539" s="13">
        <f t="shared" si="1924"/>
        <v>1.0773846448537114E-2</v>
      </c>
      <c r="AF1539" s="13">
        <f t="shared" si="1925"/>
        <v>9.8034620601714102E-3</v>
      </c>
      <c r="AG1539" s="13">
        <f t="shared" si="1926"/>
        <v>5.9469858373728665E-3</v>
      </c>
      <c r="AH1539" s="13">
        <f t="shared" si="1927"/>
        <v>1.9022318125732976E-2</v>
      </c>
      <c r="AI1539" s="13">
        <f t="shared" si="1928"/>
        <v>2.5856473404068065E-2</v>
      </c>
      <c r="AJ1539" s="13">
        <f t="shared" si="1929"/>
        <v>1.7572969090209615E-2</v>
      </c>
      <c r="AK1539" s="13">
        <f t="shared" si="1930"/>
        <v>7.9621387345854278E-3</v>
      </c>
      <c r="AL1539" s="13">
        <f t="shared" si="1931"/>
        <v>2.6771957533642409E-4</v>
      </c>
      <c r="AM1539" s="13">
        <f t="shared" si="1932"/>
        <v>1.6094146153261234E-3</v>
      </c>
      <c r="AN1539" s="13">
        <f t="shared" si="1933"/>
        <v>2.9289140504833067E-3</v>
      </c>
      <c r="AO1539" s="13">
        <f t="shared" si="1934"/>
        <v>2.6651111010882115E-3</v>
      </c>
      <c r="AP1539" s="13">
        <f t="shared" si="1935"/>
        <v>1.6167123283506318E-3</v>
      </c>
      <c r="AQ1539" s="13">
        <f t="shared" si="1936"/>
        <v>7.3554872203273583E-4</v>
      </c>
      <c r="AR1539" s="13">
        <f t="shared" si="1937"/>
        <v>6.9236024453441236E-3</v>
      </c>
      <c r="AS1539" s="13">
        <f t="shared" si="1938"/>
        <v>9.4110476601801073E-3</v>
      </c>
      <c r="AT1539" s="13">
        <f t="shared" si="1939"/>
        <v>6.3960791193131104E-3</v>
      </c>
      <c r="AU1539" s="13">
        <f t="shared" si="1940"/>
        <v>2.8980002778089737E-3</v>
      </c>
      <c r="AV1539" s="13">
        <f t="shared" si="1941"/>
        <v>9.8479147773770969E-4</v>
      </c>
      <c r="AW1539" s="13">
        <f t="shared" si="1942"/>
        <v>1.8395947579989605E-5</v>
      </c>
      <c r="AX1539" s="13">
        <f t="shared" si="1943"/>
        <v>3.6460493337563739E-4</v>
      </c>
      <c r="AY1539" s="13">
        <f t="shared" si="1944"/>
        <v>6.6353101436390359E-4</v>
      </c>
      <c r="AZ1539" s="13">
        <f t="shared" si="1945"/>
        <v>6.0376775890905914E-4</v>
      </c>
      <c r="BA1539" s="13">
        <f t="shared" si="1946"/>
        <v>3.6625819422325077E-4</v>
      </c>
      <c r="BB1539" s="13">
        <f t="shared" si="1947"/>
        <v>1.6663493063714802E-4</v>
      </c>
      <c r="BC1539" s="13">
        <f t="shared" si="1948"/>
        <v>6.065054772048983E-5</v>
      </c>
      <c r="BD1539" s="13">
        <f t="shared" si="1949"/>
        <v>2.1000012767602703E-3</v>
      </c>
      <c r="BE1539" s="13">
        <f t="shared" si="1950"/>
        <v>2.8544695132401827E-3</v>
      </c>
      <c r="BF1539" s="13">
        <f t="shared" si="1951"/>
        <v>1.9399979162364569E-3</v>
      </c>
      <c r="BG1539" s="13">
        <f t="shared" si="1952"/>
        <v>8.789938953734915E-4</v>
      </c>
      <c r="BH1539" s="13">
        <f t="shared" si="1953"/>
        <v>2.9869758942940503E-4</v>
      </c>
      <c r="BI1539" s="13">
        <f t="shared" si="1954"/>
        <v>8.1202156602488802E-5</v>
      </c>
      <c r="BJ1539" s="14">
        <f t="shared" si="1955"/>
        <v>0.28720130690000051</v>
      </c>
      <c r="BK1539" s="14">
        <f t="shared" si="1956"/>
        <v>0.22939027516790264</v>
      </c>
      <c r="BL1539" s="14">
        <f t="shared" si="1957"/>
        <v>0.43899227345112229</v>
      </c>
      <c r="BM1539" s="14">
        <f t="shared" si="1958"/>
        <v>0.6124734740216039</v>
      </c>
      <c r="BN1539" s="14">
        <f t="shared" si="1959"/>
        <v>0.38427568713494686</v>
      </c>
    </row>
    <row r="1540" spans="1:66" x14ac:dyDescent="0.25">
      <c r="A1540" t="s">
        <v>72</v>
      </c>
      <c r="B1540" t="s">
        <v>106</v>
      </c>
      <c r="C1540" t="s">
        <v>77</v>
      </c>
      <c r="D1540" s="11">
        <v>44468</v>
      </c>
      <c r="E1540" s="10">
        <f>VLOOKUP(A1540,home!$A$2:$E$405,3,FALSE)</f>
        <v>1.37037037037037</v>
      </c>
      <c r="F1540" s="10">
        <f>VLOOKUP(B1540,home!$B$2:$E$405,3,FALSE)</f>
        <v>1.28</v>
      </c>
      <c r="G1540" s="10">
        <f>VLOOKUP(C1540,away!$B$2:$E$405,4,FALSE)</f>
        <v>0.18</v>
      </c>
      <c r="H1540" s="10">
        <f>VLOOKUP(A1540,away!$A$2:$E$405,3,FALSE)</f>
        <v>1.17592592592593</v>
      </c>
      <c r="I1540" s="10">
        <f>VLOOKUP(C1540,away!$B$2:$E$405,3,FALSE)</f>
        <v>0.91</v>
      </c>
      <c r="J1540" s="10">
        <f>VLOOKUP(B1540,home!$B$2:$E$405,4,FALSE)</f>
        <v>0.85</v>
      </c>
      <c r="K1540" s="12">
        <f t="shared" si="1904"/>
        <v>0.31573333333333325</v>
      </c>
      <c r="L1540" s="12">
        <f t="shared" si="1905"/>
        <v>0.90957870370370686</v>
      </c>
      <c r="M1540" s="13">
        <f t="shared" si="1906"/>
        <v>0.29366605134079826</v>
      </c>
      <c r="N1540" s="13">
        <f t="shared" si="1907"/>
        <v>9.2720161276668017E-2</v>
      </c>
      <c r="O1540" s="13">
        <f t="shared" si="1908"/>
        <v>0.2671123863003495</v>
      </c>
      <c r="P1540" s="13">
        <f t="shared" si="1909"/>
        <v>8.4336284101230327E-2</v>
      </c>
      <c r="Q1540" s="13">
        <f t="shared" si="1910"/>
        <v>1.4637422793543318E-2</v>
      </c>
      <c r="R1540" s="13">
        <f t="shared" si="1911"/>
        <v>0.12147986903713782</v>
      </c>
      <c r="S1540" s="13">
        <f t="shared" si="1912"/>
        <v>6.0550145169395823E-3</v>
      </c>
      <c r="T1540" s="13">
        <f t="shared" si="1913"/>
        <v>1.3313888050114221E-2</v>
      </c>
      <c r="U1540" s="13">
        <f t="shared" si="1914"/>
        <v>3.8355243983992308E-2</v>
      </c>
      <c r="V1540" s="13">
        <f t="shared" si="1915"/>
        <v>1.9321168919070927E-4</v>
      </c>
      <c r="W1540" s="13">
        <f t="shared" si="1916"/>
        <v>1.5405074300049138E-3</v>
      </c>
      <c r="X1540" s="13">
        <f t="shared" si="1917"/>
        <v>1.4012127512297984E-3</v>
      </c>
      <c r="Y1540" s="13">
        <f t="shared" si="1918"/>
        <v>6.3725663893835231E-4</v>
      </c>
      <c r="Z1540" s="13">
        <f t="shared" si="1919"/>
        <v>3.6831833934965315E-2</v>
      </c>
      <c r="AA1540" s="13">
        <f t="shared" si="1920"/>
        <v>1.1629037701066379E-2</v>
      </c>
      <c r="AB1540" s="13">
        <f t="shared" si="1921"/>
        <v>1.8358374184083447E-3</v>
      </c>
      <c r="AC1540" s="13">
        <f t="shared" si="1922"/>
        <v>3.4679604258112454E-6</v>
      </c>
      <c r="AD1540" s="13">
        <f t="shared" si="1923"/>
        <v>1.2159738647505451E-4</v>
      </c>
      <c r="AE1540" s="13">
        <f t="shared" si="1924"/>
        <v>1.1060239316373873E-4</v>
      </c>
      <c r="AF1540" s="13">
        <f t="shared" si="1925"/>
        <v>5.0300790700200596E-5</v>
      </c>
      <c r="AG1540" s="13">
        <f t="shared" si="1926"/>
        <v>1.5250842666786648E-5</v>
      </c>
      <c r="AH1540" s="13">
        <f t="shared" si="1927"/>
        <v>8.3753629413989856E-3</v>
      </c>
      <c r="AI1540" s="13">
        <f t="shared" si="1928"/>
        <v>2.6443812593643723E-3</v>
      </c>
      <c r="AJ1540" s="13">
        <f t="shared" si="1929"/>
        <v>4.1745965481165538E-4</v>
      </c>
      <c r="AK1540" s="13">
        <f t="shared" si="1930"/>
        <v>4.3935309448622202E-5</v>
      </c>
      <c r="AL1540" s="13">
        <f t="shared" si="1931"/>
        <v>3.9837753718917295E-8</v>
      </c>
      <c r="AM1540" s="13">
        <f t="shared" si="1932"/>
        <v>7.6784696312781105E-6</v>
      </c>
      <c r="AN1540" s="13">
        <f t="shared" si="1933"/>
        <v>6.9841724536462234E-6</v>
      </c>
      <c r="AO1540" s="13">
        <f t="shared" si="1934"/>
        <v>3.176327263415334E-6</v>
      </c>
      <c r="AP1540" s="13">
        <f t="shared" si="1935"/>
        <v>9.6303987826535441E-7</v>
      </c>
      <c r="AQ1540" s="13">
        <f t="shared" si="1936"/>
        <v>2.1899014102189412E-7</v>
      </c>
      <c r="AR1540" s="13">
        <f t="shared" si="1937"/>
        <v>1.5236103534571515E-3</v>
      </c>
      <c r="AS1540" s="13">
        <f t="shared" si="1938"/>
        <v>4.8105457559820448E-4</v>
      </c>
      <c r="AT1540" s="13">
        <f t="shared" si="1939"/>
        <v>7.594248233443651E-5</v>
      </c>
      <c r="AU1540" s="13">
        <f t="shared" si="1940"/>
        <v>7.9925243630198042E-6</v>
      </c>
      <c r="AV1540" s="13">
        <f t="shared" si="1941"/>
        <v>6.3087658972102977E-7</v>
      </c>
      <c r="AW1540" s="13">
        <f t="shared" si="1942"/>
        <v>3.1779939040863973E-10</v>
      </c>
      <c r="AX1540" s="13">
        <f t="shared" si="1943"/>
        <v>4.0405813526370078E-7</v>
      </c>
      <c r="AY1540" s="13">
        <f t="shared" si="1944"/>
        <v>3.67522674894094E-7</v>
      </c>
      <c r="AZ1540" s="13">
        <f t="shared" si="1945"/>
        <v>1.6714539910594442E-7</v>
      </c>
      <c r="BA1540" s="13">
        <f t="shared" si="1946"/>
        <v>5.0677298482941235E-8</v>
      </c>
      <c r="BB1540" s="13">
        <f t="shared" si="1947"/>
        <v>1.1523747865329878E-8</v>
      </c>
      <c r="BC1540" s="13">
        <f t="shared" si="1948"/>
        <v>2.0963511290310224E-9</v>
      </c>
      <c r="BD1540" s="13">
        <f t="shared" si="1949"/>
        <v>2.3097392170785025E-4</v>
      </c>
      <c r="BE1540" s="13">
        <f t="shared" si="1950"/>
        <v>7.2926166213891906E-5</v>
      </c>
      <c r="BF1540" s="13">
        <f t="shared" si="1951"/>
        <v>1.1512610772966395E-5</v>
      </c>
      <c r="BG1540" s="13">
        <f t="shared" si="1952"/>
        <v>1.211638324905974E-6</v>
      </c>
      <c r="BH1540" s="13">
        <f t="shared" si="1953"/>
        <v>9.5638651779244866E-8</v>
      </c>
      <c r="BI1540" s="13">
        <f t="shared" si="1954"/>
        <v>6.0392620643533831E-9</v>
      </c>
      <c r="BJ1540" s="14">
        <f t="shared" si="1955"/>
        <v>0.12456822437647878</v>
      </c>
      <c r="BK1540" s="14">
        <f t="shared" si="1956"/>
        <v>0.38425443696901335</v>
      </c>
      <c r="BL1540" s="14">
        <f t="shared" si="1957"/>
        <v>0.45429947043325414</v>
      </c>
      <c r="BM1540" s="14">
        <f t="shared" si="1958"/>
        <v>0.12600142365910869</v>
      </c>
      <c r="BN1540" s="14">
        <f t="shared" si="1959"/>
        <v>0.8739521748497272</v>
      </c>
    </row>
    <row r="1541" spans="1:66" x14ac:dyDescent="0.25">
      <c r="A1541" t="s">
        <v>13</v>
      </c>
      <c r="B1541" t="s">
        <v>45</v>
      </c>
      <c r="C1541" t="s">
        <v>17</v>
      </c>
      <c r="D1541" s="11">
        <v>44470</v>
      </c>
      <c r="E1541" s="10">
        <f>VLOOKUP(A1541,home!$A$2:$E$405,3,FALSE)</f>
        <v>1.8518518518518501</v>
      </c>
      <c r="F1541" s="10">
        <f>VLOOKUP(B1541,home!$B$2:$E$405,3,FALSE)</f>
        <v>1.08</v>
      </c>
      <c r="G1541" s="10">
        <f>VLOOKUP(C1541,away!$B$2:$E$405,4,FALSE)</f>
        <v>1.8</v>
      </c>
      <c r="H1541" s="10">
        <f>VLOOKUP(A1541,away!$A$2:$E$405,3,FALSE)</f>
        <v>1.12962962962963</v>
      </c>
      <c r="I1541" s="10">
        <f>VLOOKUP(C1541,away!$B$2:$E$405,3,FALSE)</f>
        <v>0.36</v>
      </c>
      <c r="J1541" s="10">
        <f>VLOOKUP(B1541,home!$B$2:$E$405,4,FALSE)</f>
        <v>0.89</v>
      </c>
      <c r="K1541" s="12">
        <f t="shared" si="1904"/>
        <v>3.599999999999997</v>
      </c>
      <c r="L1541" s="12">
        <f t="shared" si="1905"/>
        <v>0.36193333333333344</v>
      </c>
      <c r="M1541" s="13">
        <f t="shared" si="1906"/>
        <v>1.9026294541208633E-2</v>
      </c>
      <c r="N1541" s="13">
        <f t="shared" si="1907"/>
        <v>6.8494660348351027E-2</v>
      </c>
      <c r="O1541" s="13">
        <f t="shared" si="1908"/>
        <v>6.8862502042814468E-3</v>
      </c>
      <c r="P1541" s="13">
        <f t="shared" si="1909"/>
        <v>2.4790500735413192E-2</v>
      </c>
      <c r="Q1541" s="13">
        <f t="shared" si="1910"/>
        <v>0.12329038862703177</v>
      </c>
      <c r="R1541" s="13">
        <f t="shared" si="1911"/>
        <v>1.2461817453014662E-3</v>
      </c>
      <c r="S1541" s="13">
        <f t="shared" si="1912"/>
        <v>8.0752577095534895E-3</v>
      </c>
      <c r="T1541" s="13">
        <f t="shared" si="1913"/>
        <v>4.4622901323743719E-2</v>
      </c>
      <c r="U1541" s="13">
        <f t="shared" si="1914"/>
        <v>4.4862542830852751E-3</v>
      </c>
      <c r="V1541" s="13">
        <f t="shared" si="1915"/>
        <v>1.1690819761377563E-3</v>
      </c>
      <c r="W1541" s="13">
        <f t="shared" si="1916"/>
        <v>0.14794846635243797</v>
      </c>
      <c r="X1541" s="13">
        <f t="shared" si="1917"/>
        <v>5.3547481588492402E-2</v>
      </c>
      <c r="Y1541" s="13">
        <f t="shared" si="1918"/>
        <v>9.690309251464177E-3</v>
      </c>
      <c r="Z1541" s="13">
        <f t="shared" si="1919"/>
        <v>1.503449043387036E-4</v>
      </c>
      <c r="AA1541" s="13">
        <f t="shared" si="1920"/>
        <v>5.4124165561933251E-4</v>
      </c>
      <c r="AB1541" s="13">
        <f t="shared" si="1921"/>
        <v>9.7423498011479795E-4</v>
      </c>
      <c r="AC1541" s="13">
        <f t="shared" si="1922"/>
        <v>9.5204190726778167E-5</v>
      </c>
      <c r="AD1541" s="13">
        <f t="shared" si="1923"/>
        <v>0.13315361971719408</v>
      </c>
      <c r="AE1541" s="13">
        <f t="shared" si="1924"/>
        <v>4.8192733429643128E-2</v>
      </c>
      <c r="AF1541" s="13">
        <f t="shared" si="1925"/>
        <v>8.7212783263177548E-3</v>
      </c>
      <c r="AG1541" s="13">
        <f t="shared" si="1926"/>
        <v>1.0521737785239799E-3</v>
      </c>
      <c r="AH1541" s="13">
        <f t="shared" si="1927"/>
        <v>1.3603708094247037E-5</v>
      </c>
      <c r="AI1541" s="13">
        <f t="shared" si="1928"/>
        <v>4.8973349139289298E-5</v>
      </c>
      <c r="AJ1541" s="13">
        <f t="shared" si="1929"/>
        <v>8.8152028450720681E-5</v>
      </c>
      <c r="AK1541" s="13">
        <f t="shared" si="1930"/>
        <v>1.0578243414086469E-4</v>
      </c>
      <c r="AL1541" s="13">
        <f t="shared" si="1931"/>
        <v>4.9618900939745142E-6</v>
      </c>
      <c r="AM1541" s="13">
        <f t="shared" si="1932"/>
        <v>9.5870606196379646E-2</v>
      </c>
      <c r="AN1541" s="13">
        <f t="shared" si="1933"/>
        <v>3.4698768069343015E-2</v>
      </c>
      <c r="AO1541" s="13">
        <f t="shared" si="1934"/>
        <v>6.2793203949487765E-3</v>
      </c>
      <c r="AP1541" s="13">
        <f t="shared" si="1935"/>
        <v>7.5756512053726482E-4</v>
      </c>
      <c r="AQ1541" s="13">
        <f t="shared" si="1936"/>
        <v>6.8547017323280213E-5</v>
      </c>
      <c r="AR1541" s="13">
        <f t="shared" si="1937"/>
        <v>9.8472708324889635E-7</v>
      </c>
      <c r="AS1541" s="13">
        <f t="shared" si="1938"/>
        <v>3.5450174996960243E-6</v>
      </c>
      <c r="AT1541" s="13">
        <f t="shared" si="1939"/>
        <v>6.3810314994528403E-6</v>
      </c>
      <c r="AU1541" s="13">
        <f t="shared" si="1940"/>
        <v>7.6572377993433996E-6</v>
      </c>
      <c r="AV1541" s="13">
        <f t="shared" si="1941"/>
        <v>6.8915140194090552E-6</v>
      </c>
      <c r="AW1541" s="13">
        <f t="shared" si="1942"/>
        <v>1.7958734213458398E-7</v>
      </c>
      <c r="AX1541" s="13">
        <f t="shared" si="1943"/>
        <v>5.7522363717827735E-2</v>
      </c>
      <c r="AY1541" s="13">
        <f t="shared" si="1944"/>
        <v>2.0819260841605791E-2</v>
      </c>
      <c r="AZ1541" s="13">
        <f t="shared" si="1945"/>
        <v>3.7675922369692625E-3</v>
      </c>
      <c r="BA1541" s="13">
        <f t="shared" si="1946"/>
        <v>4.545390723223585E-4</v>
      </c>
      <c r="BB1541" s="13">
        <f t="shared" si="1947"/>
        <v>4.1128210393968086E-5</v>
      </c>
      <c r="BC1541" s="13">
        <f t="shared" si="1948"/>
        <v>2.977134056384706E-6</v>
      </c>
      <c r="BD1541" s="13">
        <f t="shared" si="1949"/>
        <v>5.9400925943980609E-8</v>
      </c>
      <c r="BE1541" s="13">
        <f t="shared" si="1950"/>
        <v>2.1384333339833004E-7</v>
      </c>
      <c r="BF1541" s="13">
        <f t="shared" si="1951"/>
        <v>3.8491800011699386E-7</v>
      </c>
      <c r="BG1541" s="13">
        <f t="shared" si="1952"/>
        <v>4.6190160014039212E-7</v>
      </c>
      <c r="BH1541" s="13">
        <f t="shared" si="1953"/>
        <v>4.1571144012635264E-7</v>
      </c>
      <c r="BI1541" s="13">
        <f t="shared" si="1954"/>
        <v>2.9931223689097358E-7</v>
      </c>
      <c r="BJ1541" s="14">
        <f t="shared" si="1955"/>
        <v>0.85899668075490754</v>
      </c>
      <c r="BK1541" s="14">
        <f t="shared" si="1956"/>
        <v>7.3980561884739615E-2</v>
      </c>
      <c r="BL1541" s="14">
        <f t="shared" si="1957"/>
        <v>1.4417969003665206E-2</v>
      </c>
      <c r="BM1541" s="14">
        <f t="shared" si="1958"/>
        <v>0.68299219909179976</v>
      </c>
      <c r="BN1541" s="14">
        <f t="shared" si="1959"/>
        <v>0.24373427620158755</v>
      </c>
    </row>
    <row r="1542" spans="1:66" x14ac:dyDescent="0.25">
      <c r="A1542" t="s">
        <v>13</v>
      </c>
      <c r="B1542" t="s">
        <v>48</v>
      </c>
      <c r="C1542" t="s">
        <v>15</v>
      </c>
      <c r="D1542" s="11">
        <v>44470</v>
      </c>
      <c r="E1542" s="10">
        <f>VLOOKUP(A1542,home!$A$2:$E$405,3,FALSE)</f>
        <v>1.8518518518518501</v>
      </c>
      <c r="F1542" s="10">
        <f>VLOOKUP(B1542,home!$B$2:$E$405,3,FALSE)</f>
        <v>0.18</v>
      </c>
      <c r="G1542" s="10">
        <f>VLOOKUP(C1542,away!$B$2:$E$405,4,FALSE)</f>
        <v>0.54</v>
      </c>
      <c r="H1542" s="10">
        <f>VLOOKUP(A1542,away!$A$2:$E$405,3,FALSE)</f>
        <v>1.12962962962963</v>
      </c>
      <c r="I1542" s="10">
        <f>VLOOKUP(C1542,away!$B$2:$E$405,3,FALSE)</f>
        <v>1.44</v>
      </c>
      <c r="J1542" s="10">
        <f>VLOOKUP(B1542,home!$B$2:$E$405,4,FALSE)</f>
        <v>0.3</v>
      </c>
      <c r="K1542" s="12">
        <f t="shared" si="1904"/>
        <v>0.17999999999999983</v>
      </c>
      <c r="L1542" s="12">
        <f t="shared" si="1905"/>
        <v>0.4880000000000001</v>
      </c>
      <c r="M1542" s="13">
        <f t="shared" si="1906"/>
        <v>0.5127330190418905</v>
      </c>
      <c r="N1542" s="13">
        <f t="shared" si="1907"/>
        <v>9.2291943427540199E-2</v>
      </c>
      <c r="O1542" s="13">
        <f t="shared" si="1908"/>
        <v>0.25021371329244257</v>
      </c>
      <c r="P1542" s="13">
        <f t="shared" si="1909"/>
        <v>4.5038468392639613E-2</v>
      </c>
      <c r="Q1542" s="13">
        <f t="shared" si="1910"/>
        <v>8.306274908478609E-3</v>
      </c>
      <c r="R1542" s="13">
        <f t="shared" si="1911"/>
        <v>6.1052146043356001E-2</v>
      </c>
      <c r="S1542" s="13">
        <f t="shared" si="1912"/>
        <v>9.8904476590236509E-4</v>
      </c>
      <c r="T1542" s="13">
        <f t="shared" si="1913"/>
        <v>4.0534621553375613E-3</v>
      </c>
      <c r="U1542" s="13">
        <f t="shared" si="1914"/>
        <v>1.0989386287804069E-2</v>
      </c>
      <c r="V1542" s="13">
        <f t="shared" si="1915"/>
        <v>9.6530769152070819E-6</v>
      </c>
      <c r="W1542" s="13">
        <f t="shared" si="1916"/>
        <v>4.9837649450871634E-4</v>
      </c>
      <c r="X1542" s="13">
        <f t="shared" si="1917"/>
        <v>2.4320772932025358E-4</v>
      </c>
      <c r="Y1542" s="13">
        <f t="shared" si="1918"/>
        <v>5.9342685954141886E-5</v>
      </c>
      <c r="Z1542" s="13">
        <f t="shared" si="1919"/>
        <v>9.9311490897192444E-3</v>
      </c>
      <c r="AA1542" s="13">
        <f t="shared" si="1920"/>
        <v>1.7876068361494621E-3</v>
      </c>
      <c r="AB1542" s="13">
        <f t="shared" si="1921"/>
        <v>1.6088461525345143E-4</v>
      </c>
      <c r="AC1542" s="13">
        <f t="shared" si="1922"/>
        <v>5.299539226448679E-8</v>
      </c>
      <c r="AD1542" s="13">
        <f t="shared" si="1923"/>
        <v>2.2426942252892195E-5</v>
      </c>
      <c r="AE1542" s="13">
        <f t="shared" si="1924"/>
        <v>1.0944347819411392E-5</v>
      </c>
      <c r="AF1542" s="13">
        <f t="shared" si="1925"/>
        <v>2.67042086793638E-6</v>
      </c>
      <c r="AG1542" s="13">
        <f t="shared" si="1926"/>
        <v>4.3438846118431791E-7</v>
      </c>
      <c r="AH1542" s="13">
        <f t="shared" si="1927"/>
        <v>1.2116001889457481E-3</v>
      </c>
      <c r="AI1542" s="13">
        <f t="shared" si="1928"/>
        <v>2.180880340102344E-4</v>
      </c>
      <c r="AJ1542" s="13">
        <f t="shared" si="1929"/>
        <v>1.9627923060921078E-5</v>
      </c>
      <c r="AK1542" s="13">
        <f t="shared" si="1930"/>
        <v>1.1776753836552642E-6</v>
      </c>
      <c r="AL1542" s="13">
        <f t="shared" si="1931"/>
        <v>1.8620461026050063E-10</v>
      </c>
      <c r="AM1542" s="13">
        <f t="shared" si="1932"/>
        <v>8.0736992110411807E-7</v>
      </c>
      <c r="AN1542" s="13">
        <f t="shared" si="1933"/>
        <v>3.9399652149880964E-7</v>
      </c>
      <c r="AO1542" s="13">
        <f t="shared" si="1934"/>
        <v>9.6135151245709579E-8</v>
      </c>
      <c r="AP1542" s="13">
        <f t="shared" si="1935"/>
        <v>1.5637984602635426E-8</v>
      </c>
      <c r="AQ1542" s="13">
        <f t="shared" si="1936"/>
        <v>1.9078341215215224E-9</v>
      </c>
      <c r="AR1542" s="13">
        <f t="shared" si="1937"/>
        <v>1.1825217844110505E-4</v>
      </c>
      <c r="AS1542" s="13">
        <f t="shared" si="1938"/>
        <v>2.1285392119398885E-5</v>
      </c>
      <c r="AT1542" s="13">
        <f t="shared" si="1939"/>
        <v>1.9156852907458976E-6</v>
      </c>
      <c r="AU1542" s="13">
        <f t="shared" si="1940"/>
        <v>1.1494111744475381E-7</v>
      </c>
      <c r="AV1542" s="13">
        <f t="shared" si="1941"/>
        <v>5.1723502850139125E-9</v>
      </c>
      <c r="AW1542" s="13">
        <f t="shared" si="1942"/>
        <v>4.5433924903562149E-13</v>
      </c>
      <c r="AX1542" s="13">
        <f t="shared" si="1943"/>
        <v>2.4221097633123541E-8</v>
      </c>
      <c r="AY1542" s="13">
        <f t="shared" si="1944"/>
        <v>1.1819895644964288E-8</v>
      </c>
      <c r="AZ1542" s="13">
        <f t="shared" si="1945"/>
        <v>2.8840545373712872E-9</v>
      </c>
      <c r="BA1542" s="13">
        <f t="shared" si="1946"/>
        <v>4.6913953807906278E-10</v>
      </c>
      <c r="BB1542" s="13">
        <f t="shared" si="1947"/>
        <v>5.7235023645645665E-11</v>
      </c>
      <c r="BC1542" s="13">
        <f t="shared" si="1948"/>
        <v>5.5861383078150187E-12</v>
      </c>
      <c r="BD1542" s="13">
        <f t="shared" si="1949"/>
        <v>9.6178438465432104E-6</v>
      </c>
      <c r="BE1542" s="13">
        <f t="shared" si="1950"/>
        <v>1.7312118923777758E-6</v>
      </c>
      <c r="BF1542" s="13">
        <f t="shared" si="1951"/>
        <v>1.5580907031399967E-7</v>
      </c>
      <c r="BG1542" s="13">
        <f t="shared" si="1952"/>
        <v>9.3485442188399766E-9</v>
      </c>
      <c r="BH1542" s="13">
        <f t="shared" si="1953"/>
        <v>4.2068448984779818E-10</v>
      </c>
      <c r="BI1542" s="13">
        <f t="shared" si="1954"/>
        <v>1.5144641634520719E-11</v>
      </c>
      <c r="BJ1542" s="14">
        <f t="shared" si="1955"/>
        <v>0.10549043800496199</v>
      </c>
      <c r="BK1542" s="14">
        <f t="shared" si="1956"/>
        <v>0.5587702502788402</v>
      </c>
      <c r="BL1542" s="14">
        <f t="shared" si="1957"/>
        <v>0.32580731891490766</v>
      </c>
      <c r="BM1542" s="14">
        <f t="shared" si="1958"/>
        <v>3.0363579362640326E-2</v>
      </c>
      <c r="BN1542" s="14">
        <f t="shared" si="1959"/>
        <v>0.96963556510634741</v>
      </c>
    </row>
    <row r="1543" spans="1:66" x14ac:dyDescent="0.25">
      <c r="A1543" t="s">
        <v>13</v>
      </c>
      <c r="B1543" t="s">
        <v>46</v>
      </c>
      <c r="C1543" t="s">
        <v>228</v>
      </c>
      <c r="D1543" s="11">
        <v>44470</v>
      </c>
      <c r="E1543" s="10">
        <f>VLOOKUP(A1543,home!$A$2:$E$405,3,FALSE)</f>
        <v>1.8518518518518501</v>
      </c>
      <c r="F1543" s="10">
        <f>VLOOKUP(B1543,home!$B$2:$E$405,3,FALSE)</f>
        <v>0.81</v>
      </c>
      <c r="G1543" s="10">
        <f>VLOOKUP(C1543,away!$B$2:$E$405,4,FALSE)</f>
        <v>0.36</v>
      </c>
      <c r="H1543" s="10">
        <f>VLOOKUP(A1543,away!$A$2:$E$405,3,FALSE)</f>
        <v>1.12962962962963</v>
      </c>
      <c r="I1543" s="10">
        <f>VLOOKUP(C1543,away!$B$2:$E$405,3,FALSE)</f>
        <v>0.54</v>
      </c>
      <c r="J1543" s="10">
        <f>VLOOKUP(B1543,home!$B$2:$E$405,4,FALSE)</f>
        <v>1.33</v>
      </c>
      <c r="K1543" s="12">
        <f t="shared" si="1904"/>
        <v>0.53999999999999948</v>
      </c>
      <c r="L1543" s="12">
        <f t="shared" si="1905"/>
        <v>0.81130000000000035</v>
      </c>
      <c r="M1543" s="13">
        <f t="shared" si="1906"/>
        <v>0.25890346727017782</v>
      </c>
      <c r="N1543" s="13">
        <f t="shared" si="1907"/>
        <v>0.13980787232589589</v>
      </c>
      <c r="O1543" s="13">
        <f t="shared" si="1908"/>
        <v>0.21004838299629536</v>
      </c>
      <c r="P1543" s="13">
        <f t="shared" si="1909"/>
        <v>0.11342612681799938</v>
      </c>
      <c r="Q1543" s="13">
        <f t="shared" si="1910"/>
        <v>3.7748125527991845E-2</v>
      </c>
      <c r="R1543" s="13">
        <f t="shared" si="1911"/>
        <v>8.5206126562447235E-2</v>
      </c>
      <c r="S1543" s="13">
        <f t="shared" si="1912"/>
        <v>1.242305325280478E-2</v>
      </c>
      <c r="T1543" s="13">
        <f t="shared" si="1913"/>
        <v>3.0625054240859796E-2</v>
      </c>
      <c r="U1543" s="13">
        <f t="shared" si="1914"/>
        <v>4.6011308343721462E-2</v>
      </c>
      <c r="V1543" s="13">
        <f t="shared" si="1915"/>
        <v>6.0472938624003109E-4</v>
      </c>
      <c r="W1543" s="13">
        <f t="shared" si="1916"/>
        <v>6.7946625950385279E-3</v>
      </c>
      <c r="X1543" s="13">
        <f t="shared" si="1917"/>
        <v>5.5125097633547592E-3</v>
      </c>
      <c r="Y1543" s="13">
        <f t="shared" si="1918"/>
        <v>2.2361495855048588E-3</v>
      </c>
      <c r="Z1543" s="13">
        <f t="shared" si="1919"/>
        <v>2.3042576826704495E-2</v>
      </c>
      <c r="AA1543" s="13">
        <f t="shared" si="1920"/>
        <v>1.2442991486420417E-2</v>
      </c>
      <c r="AB1543" s="13">
        <f t="shared" si="1921"/>
        <v>3.3596077013335083E-3</v>
      </c>
      <c r="AC1543" s="13">
        <f t="shared" si="1922"/>
        <v>1.6558322098158115E-5</v>
      </c>
      <c r="AD1543" s="13">
        <f t="shared" si="1923"/>
        <v>9.1727945033020012E-4</v>
      </c>
      <c r="AE1543" s="13">
        <f t="shared" si="1924"/>
        <v>7.4418881805289161E-4</v>
      </c>
      <c r="AF1543" s="13">
        <f t="shared" si="1925"/>
        <v>3.018801940431556E-4</v>
      </c>
      <c r="AG1543" s="13">
        <f t="shared" si="1926"/>
        <v>8.1638467142404098E-5</v>
      </c>
      <c r="AH1543" s="13">
        <f t="shared" si="1927"/>
        <v>4.6736106448763406E-3</v>
      </c>
      <c r="AI1543" s="13">
        <f t="shared" si="1928"/>
        <v>2.5237497482332215E-3</v>
      </c>
      <c r="AJ1543" s="13">
        <f t="shared" si="1929"/>
        <v>6.8141243202296899E-4</v>
      </c>
      <c r="AK1543" s="13">
        <f t="shared" si="1930"/>
        <v>1.2265423776413434E-4</v>
      </c>
      <c r="AL1543" s="13">
        <f t="shared" si="1931"/>
        <v>2.901693611138907E-7</v>
      </c>
      <c r="AM1543" s="13">
        <f t="shared" si="1932"/>
        <v>9.9066180635661529E-5</v>
      </c>
      <c r="AN1543" s="13">
        <f t="shared" si="1933"/>
        <v>8.0372392349712231E-5</v>
      </c>
      <c r="AO1543" s="13">
        <f t="shared" si="1934"/>
        <v>3.260306095666078E-5</v>
      </c>
      <c r="AP1543" s="13">
        <f t="shared" si="1935"/>
        <v>8.8169544513796356E-6</v>
      </c>
      <c r="AQ1543" s="13">
        <f t="shared" si="1936"/>
        <v>1.7882987866010748E-6</v>
      </c>
      <c r="AR1543" s="13">
        <f t="shared" si="1937"/>
        <v>7.5834006323763565E-4</v>
      </c>
      <c r="AS1543" s="13">
        <f t="shared" si="1938"/>
        <v>4.0950363414832286E-4</v>
      </c>
      <c r="AT1543" s="13">
        <f t="shared" si="1939"/>
        <v>1.1056598122004704E-4</v>
      </c>
      <c r="AU1543" s="13">
        <f t="shared" si="1940"/>
        <v>1.9901876619608454E-5</v>
      </c>
      <c r="AV1543" s="13">
        <f t="shared" si="1941"/>
        <v>2.6867533436471379E-6</v>
      </c>
      <c r="AW1543" s="13">
        <f t="shared" si="1942"/>
        <v>3.531216040075488E-9</v>
      </c>
      <c r="AX1543" s="13">
        <f t="shared" si="1943"/>
        <v>8.915956257209527E-6</v>
      </c>
      <c r="AY1543" s="13">
        <f t="shared" si="1944"/>
        <v>7.2335153114740924E-6</v>
      </c>
      <c r="AZ1543" s="13">
        <f t="shared" si="1945"/>
        <v>2.9342754860994665E-6</v>
      </c>
      <c r="BA1543" s="13">
        <f t="shared" si="1946"/>
        <v>7.9352590062416623E-7</v>
      </c>
      <c r="BB1543" s="13">
        <f t="shared" si="1947"/>
        <v>1.6094689079409655E-7</v>
      </c>
      <c r="BC1543" s="13">
        <f t="shared" si="1948"/>
        <v>2.6115242500250128E-8</v>
      </c>
      <c r="BD1543" s="13">
        <f t="shared" si="1949"/>
        <v>1.0254021555078229E-4</v>
      </c>
      <c r="BE1543" s="13">
        <f t="shared" si="1950"/>
        <v>5.5371716397422385E-5</v>
      </c>
      <c r="BF1543" s="13">
        <f t="shared" si="1951"/>
        <v>1.4950363427304026E-5</v>
      </c>
      <c r="BG1543" s="13">
        <f t="shared" si="1952"/>
        <v>2.691065416914723E-6</v>
      </c>
      <c r="BH1543" s="13">
        <f t="shared" si="1953"/>
        <v>3.6329383128348715E-7</v>
      </c>
      <c r="BI1543" s="13">
        <f t="shared" si="1954"/>
        <v>3.923573377861658E-8</v>
      </c>
      <c r="BJ1543" s="14">
        <f t="shared" si="1955"/>
        <v>0.225012072190483</v>
      </c>
      <c r="BK1543" s="14">
        <f t="shared" si="1956"/>
        <v>0.38538145873399277</v>
      </c>
      <c r="BL1543" s="14">
        <f t="shared" si="1957"/>
        <v>0.3665467983520414</v>
      </c>
      <c r="BM1543" s="14">
        <f t="shared" si="1958"/>
        <v>0.15483557461831868</v>
      </c>
      <c r="BN1543" s="14">
        <f t="shared" si="1959"/>
        <v>0.84514010150080754</v>
      </c>
    </row>
    <row r="1544" spans="1:66" x14ac:dyDescent="0.25">
      <c r="A1544" t="s">
        <v>13</v>
      </c>
      <c r="B1544" t="s">
        <v>44</v>
      </c>
      <c r="C1544" t="s">
        <v>14</v>
      </c>
      <c r="D1544" s="11">
        <v>44470</v>
      </c>
      <c r="E1544" s="10">
        <f>VLOOKUP(A1544,home!$A$2:$E$405,3,FALSE)</f>
        <v>1.8518518518518501</v>
      </c>
      <c r="F1544" s="10">
        <f>VLOOKUP(B1544,home!$B$2:$E$405,3,FALSE)</f>
        <v>0.72</v>
      </c>
      <c r="G1544" s="10">
        <f>VLOOKUP(C1544,away!$B$2:$E$405,4,FALSE)</f>
        <v>1.62</v>
      </c>
      <c r="H1544" s="10">
        <f>VLOOKUP(A1544,away!$A$2:$E$405,3,FALSE)</f>
        <v>1.12962962962963</v>
      </c>
      <c r="I1544" s="10">
        <f>VLOOKUP(C1544,away!$B$2:$E$405,3,FALSE)</f>
        <v>1.08</v>
      </c>
      <c r="J1544" s="10">
        <f>VLOOKUP(B1544,home!$B$2:$E$405,4,FALSE)</f>
        <v>0</v>
      </c>
      <c r="K1544" s="12">
        <f t="shared" si="1904"/>
        <v>2.1599999999999979</v>
      </c>
      <c r="L1544" s="12">
        <f t="shared" si="1905"/>
        <v>0</v>
      </c>
      <c r="M1544" s="13">
        <f t="shared" si="1906"/>
        <v>0.11532512103806276</v>
      </c>
      <c r="N1544" s="13">
        <f t="shared" si="1907"/>
        <v>0.24910226144221531</v>
      </c>
      <c r="O1544" s="13">
        <f t="shared" si="1908"/>
        <v>0</v>
      </c>
      <c r="P1544" s="13">
        <f t="shared" si="1909"/>
        <v>0</v>
      </c>
      <c r="Q1544" s="13">
        <f t="shared" si="1910"/>
        <v>0.26903044235759233</v>
      </c>
      <c r="R1544" s="13">
        <f t="shared" si="1911"/>
        <v>0</v>
      </c>
      <c r="S1544" s="13">
        <f t="shared" si="1912"/>
        <v>0</v>
      </c>
      <c r="T1544" s="13">
        <f t="shared" si="1913"/>
        <v>0</v>
      </c>
      <c r="U1544" s="13">
        <f t="shared" si="1914"/>
        <v>0</v>
      </c>
      <c r="V1544" s="13">
        <f t="shared" si="1915"/>
        <v>0</v>
      </c>
      <c r="W1544" s="13">
        <f t="shared" si="1916"/>
        <v>0.19370191849746629</v>
      </c>
      <c r="X1544" s="13">
        <f t="shared" si="1917"/>
        <v>0</v>
      </c>
      <c r="Y1544" s="13">
        <f t="shared" si="1918"/>
        <v>0</v>
      </c>
      <c r="Z1544" s="13">
        <f t="shared" si="1919"/>
        <v>0</v>
      </c>
      <c r="AA1544" s="13">
        <f t="shared" si="1920"/>
        <v>0</v>
      </c>
      <c r="AB1544" s="13">
        <f t="shared" si="1921"/>
        <v>0</v>
      </c>
      <c r="AC1544" s="13">
        <f t="shared" si="1922"/>
        <v>0</v>
      </c>
      <c r="AD1544" s="13">
        <f t="shared" si="1923"/>
        <v>0.10459903598863173</v>
      </c>
      <c r="AE1544" s="13">
        <f t="shared" si="1924"/>
        <v>0</v>
      </c>
      <c r="AF1544" s="13">
        <f t="shared" si="1925"/>
        <v>0</v>
      </c>
      <c r="AG1544" s="13">
        <f t="shared" si="1926"/>
        <v>0</v>
      </c>
      <c r="AH1544" s="13">
        <f t="shared" si="1927"/>
        <v>0</v>
      </c>
      <c r="AI1544" s="13">
        <f t="shared" si="1928"/>
        <v>0</v>
      </c>
      <c r="AJ1544" s="13">
        <f t="shared" si="1929"/>
        <v>0</v>
      </c>
      <c r="AK1544" s="13">
        <f t="shared" si="1930"/>
        <v>0</v>
      </c>
      <c r="AL1544" s="13">
        <f t="shared" si="1931"/>
        <v>0</v>
      </c>
      <c r="AM1544" s="13">
        <f t="shared" si="1932"/>
        <v>4.5186783547088855E-2</v>
      </c>
      <c r="AN1544" s="13">
        <f t="shared" si="1933"/>
        <v>0</v>
      </c>
      <c r="AO1544" s="13">
        <f t="shared" si="1934"/>
        <v>0</v>
      </c>
      <c r="AP1544" s="13">
        <f t="shared" si="1935"/>
        <v>0</v>
      </c>
      <c r="AQ1544" s="13">
        <f t="shared" si="1936"/>
        <v>0</v>
      </c>
      <c r="AR1544" s="13">
        <f t="shared" si="1937"/>
        <v>0</v>
      </c>
      <c r="AS1544" s="13">
        <f t="shared" si="1938"/>
        <v>0</v>
      </c>
      <c r="AT1544" s="13">
        <f t="shared" si="1939"/>
        <v>0</v>
      </c>
      <c r="AU1544" s="13">
        <f t="shared" si="1940"/>
        <v>0</v>
      </c>
      <c r="AV1544" s="13">
        <f t="shared" si="1941"/>
        <v>0</v>
      </c>
      <c r="AW1544" s="13">
        <f t="shared" si="1942"/>
        <v>0</v>
      </c>
      <c r="AX1544" s="13">
        <f t="shared" si="1943"/>
        <v>1.6267242076951967E-2</v>
      </c>
      <c r="AY1544" s="13">
        <f t="shared" si="1944"/>
        <v>0</v>
      </c>
      <c r="AZ1544" s="13">
        <f t="shared" si="1945"/>
        <v>0</v>
      </c>
      <c r="BA1544" s="13">
        <f t="shared" si="1946"/>
        <v>0</v>
      </c>
      <c r="BB1544" s="13">
        <f t="shared" si="1947"/>
        <v>0</v>
      </c>
      <c r="BC1544" s="13">
        <f t="shared" si="1948"/>
        <v>0</v>
      </c>
      <c r="BD1544" s="13">
        <f t="shared" si="1949"/>
        <v>0</v>
      </c>
      <c r="BE1544" s="13">
        <f t="shared" si="1950"/>
        <v>0</v>
      </c>
      <c r="BF1544" s="13">
        <f t="shared" si="1951"/>
        <v>0</v>
      </c>
      <c r="BG1544" s="13">
        <f t="shared" si="1952"/>
        <v>0</v>
      </c>
      <c r="BH1544" s="13">
        <f t="shared" si="1953"/>
        <v>0</v>
      </c>
      <c r="BI1544" s="13">
        <f t="shared" si="1954"/>
        <v>0</v>
      </c>
      <c r="BJ1544" s="14">
        <f t="shared" si="1955"/>
        <v>0.87788768390994643</v>
      </c>
      <c r="BK1544" s="14">
        <f t="shared" si="1956"/>
        <v>0.11532512103806276</v>
      </c>
      <c r="BL1544" s="14">
        <f t="shared" si="1957"/>
        <v>0</v>
      </c>
      <c r="BM1544" s="14">
        <f t="shared" si="1958"/>
        <v>0.35975498011013884</v>
      </c>
      <c r="BN1544" s="14">
        <f t="shared" si="1959"/>
        <v>0.63345782483787039</v>
      </c>
    </row>
    <row r="1545" spans="1:66" x14ac:dyDescent="0.25">
      <c r="A1545" t="s">
        <v>13</v>
      </c>
      <c r="B1545" t="s">
        <v>53</v>
      </c>
      <c r="C1545" t="s">
        <v>47</v>
      </c>
      <c r="D1545" s="11">
        <v>44470</v>
      </c>
      <c r="E1545" s="10">
        <f>VLOOKUP(A1545,home!$A$2:$E$405,3,FALSE)</f>
        <v>1.8518518518518501</v>
      </c>
      <c r="F1545" s="10">
        <f>VLOOKUP(B1545,home!$B$2:$E$405,3,FALSE)</f>
        <v>1.44</v>
      </c>
      <c r="G1545" s="10">
        <f>VLOOKUP(C1545,away!$B$2:$E$405,4,FALSE)</f>
        <v>0.54</v>
      </c>
      <c r="H1545" s="10">
        <f>VLOOKUP(A1545,away!$A$2:$E$405,3,FALSE)</f>
        <v>1.12962962962963</v>
      </c>
      <c r="I1545" s="10">
        <f>VLOOKUP(C1545,away!$B$2:$E$405,3,FALSE)</f>
        <v>1.08</v>
      </c>
      <c r="J1545" s="10">
        <f>VLOOKUP(B1545,home!$B$2:$E$405,4,FALSE)</f>
        <v>2.0699999999999998</v>
      </c>
      <c r="K1545" s="12">
        <f t="shared" si="1904"/>
        <v>1.4399999999999986</v>
      </c>
      <c r="L1545" s="12">
        <f t="shared" si="1905"/>
        <v>2.5254000000000008</v>
      </c>
      <c r="M1545" s="13">
        <f t="shared" si="1906"/>
        <v>1.8960450915025611E-2</v>
      </c>
      <c r="N1545" s="13">
        <f t="shared" si="1907"/>
        <v>2.730304931763685E-2</v>
      </c>
      <c r="O1545" s="13">
        <f t="shared" si="1908"/>
        <v>4.788272274080569E-2</v>
      </c>
      <c r="P1545" s="13">
        <f t="shared" si="1909"/>
        <v>6.8951120746760131E-2</v>
      </c>
      <c r="Q1545" s="13">
        <f t="shared" si="1910"/>
        <v>1.9658195508698517E-2</v>
      </c>
      <c r="R1545" s="13">
        <f t="shared" si="1911"/>
        <v>6.0461514004815378E-2</v>
      </c>
      <c r="S1545" s="13">
        <f t="shared" si="1912"/>
        <v>6.2686497720192469E-2</v>
      </c>
      <c r="T1545" s="13">
        <f t="shared" si="1913"/>
        <v>4.9644806937667249E-2</v>
      </c>
      <c r="U1545" s="13">
        <f t="shared" si="1914"/>
        <v>8.7064580166934052E-2</v>
      </c>
      <c r="V1545" s="13">
        <f t="shared" si="1915"/>
        <v>2.5329357014811836E-2</v>
      </c>
      <c r="W1545" s="13">
        <f t="shared" si="1916"/>
        <v>9.4359338441752805E-3</v>
      </c>
      <c r="X1545" s="13">
        <f t="shared" si="1917"/>
        <v>2.3829507330080262E-2</v>
      </c>
      <c r="Y1545" s="13">
        <f t="shared" si="1918"/>
        <v>3.0089518905692361E-2</v>
      </c>
      <c r="Z1545" s="13">
        <f t="shared" si="1919"/>
        <v>5.0896502489253599E-2</v>
      </c>
      <c r="AA1545" s="13">
        <f t="shared" si="1920"/>
        <v>7.329096358452511E-2</v>
      </c>
      <c r="AB1545" s="13">
        <f t="shared" si="1921"/>
        <v>5.2769493780858039E-2</v>
      </c>
      <c r="AC1545" s="13">
        <f t="shared" si="1922"/>
        <v>5.7570082384685185E-3</v>
      </c>
      <c r="AD1545" s="13">
        <f t="shared" si="1923"/>
        <v>3.3969361839030973E-3</v>
      </c>
      <c r="AE1545" s="13">
        <f t="shared" si="1924"/>
        <v>8.5786226388288849E-3</v>
      </c>
      <c r="AF1545" s="13">
        <f t="shared" si="1925"/>
        <v>1.0832226806049238E-2</v>
      </c>
      <c r="AG1545" s="13">
        <f t="shared" si="1926"/>
        <v>9.1185685253322504E-3</v>
      </c>
      <c r="AH1545" s="13">
        <f t="shared" si="1927"/>
        <v>3.2133506846590276E-2</v>
      </c>
      <c r="AI1545" s="13">
        <f t="shared" si="1928"/>
        <v>4.6272249859089946E-2</v>
      </c>
      <c r="AJ1545" s="13">
        <f t="shared" si="1929"/>
        <v>3.3316019898544734E-2</v>
      </c>
      <c r="AK1545" s="13">
        <f t="shared" si="1930"/>
        <v>1.5991689551301459E-2</v>
      </c>
      <c r="AL1545" s="13">
        <f t="shared" si="1931"/>
        <v>8.3743191967267517E-4</v>
      </c>
      <c r="AM1545" s="13">
        <f t="shared" si="1932"/>
        <v>9.7831762096409159E-4</v>
      </c>
      <c r="AN1545" s="13">
        <f t="shared" si="1933"/>
        <v>2.4706433199827176E-3</v>
      </c>
      <c r="AO1545" s="13">
        <f t="shared" si="1934"/>
        <v>3.1196813201421788E-3</v>
      </c>
      <c r="AP1545" s="13">
        <f t="shared" si="1935"/>
        <v>2.6261477352956873E-3</v>
      </c>
      <c r="AQ1545" s="13">
        <f t="shared" si="1936"/>
        <v>1.6580183726789327E-3</v>
      </c>
      <c r="AR1545" s="13">
        <f t="shared" si="1937"/>
        <v>1.6229991638075814E-2</v>
      </c>
      <c r="AS1545" s="13">
        <f t="shared" si="1938"/>
        <v>2.3371187958829146E-2</v>
      </c>
      <c r="AT1545" s="13">
        <f t="shared" si="1939"/>
        <v>1.682725533035697E-2</v>
      </c>
      <c r="AU1545" s="13">
        <f t="shared" si="1940"/>
        <v>8.0770825585713395E-3</v>
      </c>
      <c r="AV1545" s="13">
        <f t="shared" si="1941"/>
        <v>2.9077497210856789E-3</v>
      </c>
      <c r="AW1545" s="13">
        <f t="shared" si="1942"/>
        <v>8.4594022797654779E-5</v>
      </c>
      <c r="AX1545" s="13">
        <f t="shared" si="1943"/>
        <v>2.347962290313814E-4</v>
      </c>
      <c r="AY1545" s="13">
        <f t="shared" si="1944"/>
        <v>5.9295439679585076E-4</v>
      </c>
      <c r="AZ1545" s="13">
        <f t="shared" si="1945"/>
        <v>7.4872351683412115E-4</v>
      </c>
      <c r="BA1545" s="13">
        <f t="shared" si="1946"/>
        <v>6.3027545647096337E-4</v>
      </c>
      <c r="BB1545" s="13">
        <f t="shared" si="1947"/>
        <v>3.979244094429429E-4</v>
      </c>
      <c r="BC1545" s="13">
        <f t="shared" si="1948"/>
        <v>2.0098366072144154E-4</v>
      </c>
      <c r="BD1545" s="13">
        <f t="shared" si="1949"/>
        <v>6.8312034804661123E-3</v>
      </c>
      <c r="BE1545" s="13">
        <f t="shared" si="1950"/>
        <v>9.8369330118711906E-3</v>
      </c>
      <c r="BF1545" s="13">
        <f t="shared" si="1951"/>
        <v>7.0825917685472519E-3</v>
      </c>
      <c r="BG1545" s="13">
        <f t="shared" si="1952"/>
        <v>3.3996440489026782E-3</v>
      </c>
      <c r="BH1545" s="13">
        <f t="shared" si="1953"/>
        <v>1.2238718576049628E-3</v>
      </c>
      <c r="BI1545" s="13">
        <f t="shared" si="1954"/>
        <v>3.524750949902291E-4</v>
      </c>
      <c r="BJ1545" s="14">
        <f t="shared" si="1955"/>
        <v>0.20554583203642426</v>
      </c>
      <c r="BK1545" s="14">
        <f t="shared" si="1956"/>
        <v>0.18311482095172713</v>
      </c>
      <c r="BL1545" s="14">
        <f t="shared" si="1957"/>
        <v>0.54532272690276595</v>
      </c>
      <c r="BM1545" s="14">
        <f t="shared" si="1958"/>
        <v>0.74115446877243063</v>
      </c>
      <c r="BN1545" s="14">
        <f t="shared" si="1959"/>
        <v>0.24321705323374215</v>
      </c>
    </row>
    <row r="1546" spans="1:66" x14ac:dyDescent="0.25">
      <c r="A1546" t="s">
        <v>13</v>
      </c>
      <c r="B1546" t="s">
        <v>51</v>
      </c>
      <c r="C1546" t="s">
        <v>54</v>
      </c>
      <c r="D1546" s="11">
        <v>44470</v>
      </c>
      <c r="E1546" s="10">
        <f>VLOOKUP(A1546,home!$A$2:$E$405,3,FALSE)</f>
        <v>1.8518518518518501</v>
      </c>
      <c r="F1546" s="10">
        <f>VLOOKUP(B1546,home!$B$2:$E$405,3,FALSE)</f>
        <v>0.54</v>
      </c>
      <c r="G1546" s="10">
        <f>VLOOKUP(C1546,away!$B$2:$E$405,4,FALSE)</f>
        <v>1.26</v>
      </c>
      <c r="H1546" s="10">
        <f>VLOOKUP(A1546,away!$A$2:$E$405,3,FALSE)</f>
        <v>1.12962962962963</v>
      </c>
      <c r="I1546" s="10">
        <f>VLOOKUP(C1546,away!$B$2:$E$405,3,FALSE)</f>
        <v>0.18</v>
      </c>
      <c r="J1546" s="10">
        <f>VLOOKUP(B1546,home!$B$2:$E$405,4,FALSE)</f>
        <v>0.3</v>
      </c>
      <c r="K1546" s="12">
        <f t="shared" si="1904"/>
        <v>1.2599999999999989</v>
      </c>
      <c r="L1546" s="12">
        <f t="shared" si="1905"/>
        <v>6.1000000000000013E-2</v>
      </c>
      <c r="M1546" s="13">
        <f t="shared" si="1906"/>
        <v>0.26686830018702434</v>
      </c>
      <c r="N1546" s="13">
        <f t="shared" si="1907"/>
        <v>0.33625405823565041</v>
      </c>
      <c r="O1546" s="13">
        <f t="shared" si="1908"/>
        <v>1.6278966311408492E-2</v>
      </c>
      <c r="P1546" s="13">
        <f t="shared" si="1909"/>
        <v>2.0511497552374681E-2</v>
      </c>
      <c r="Q1546" s="13">
        <f t="shared" si="1910"/>
        <v>0.21184005668845957</v>
      </c>
      <c r="R1546" s="13">
        <f t="shared" si="1911"/>
        <v>4.9650847249795905E-4</v>
      </c>
      <c r="S1546" s="13">
        <f t="shared" si="1912"/>
        <v>3.9412842546887925E-4</v>
      </c>
      <c r="T1546" s="13">
        <f t="shared" si="1913"/>
        <v>1.2922243457996039E-2</v>
      </c>
      <c r="U1546" s="13">
        <f t="shared" si="1914"/>
        <v>6.2560067534742797E-4</v>
      </c>
      <c r="V1546" s="13">
        <f t="shared" si="1915"/>
        <v>3.3658567535042302E-6</v>
      </c>
      <c r="W1546" s="13">
        <f t="shared" si="1916"/>
        <v>8.8972823809152946E-2</v>
      </c>
      <c r="X1546" s="13">
        <f t="shared" si="1917"/>
        <v>5.4273422523583312E-3</v>
      </c>
      <c r="Y1546" s="13">
        <f t="shared" si="1918"/>
        <v>1.6553393869692915E-4</v>
      </c>
      <c r="Z1546" s="13">
        <f t="shared" si="1919"/>
        <v>1.0095672274125182E-5</v>
      </c>
      <c r="AA1546" s="13">
        <f t="shared" si="1920"/>
        <v>1.2720547065397718E-5</v>
      </c>
      <c r="AB1546" s="13">
        <f t="shared" si="1921"/>
        <v>8.0139446512005561E-6</v>
      </c>
      <c r="AC1546" s="13">
        <f t="shared" si="1922"/>
        <v>1.6168734379645929E-8</v>
      </c>
      <c r="AD1546" s="13">
        <f t="shared" si="1923"/>
        <v>2.8026439499883163E-2</v>
      </c>
      <c r="AE1546" s="13">
        <f t="shared" si="1924"/>
        <v>1.7096128094928735E-3</v>
      </c>
      <c r="AF1546" s="13">
        <f t="shared" si="1925"/>
        <v>5.2143190689532658E-5</v>
      </c>
      <c r="AG1546" s="13">
        <f t="shared" si="1926"/>
        <v>1.060244877353832E-6</v>
      </c>
      <c r="AH1546" s="13">
        <f t="shared" si="1927"/>
        <v>1.5395900218040893E-7</v>
      </c>
      <c r="AI1546" s="13">
        <f t="shared" si="1928"/>
        <v>1.9398834274731507E-7</v>
      </c>
      <c r="AJ1546" s="13">
        <f t="shared" si="1929"/>
        <v>1.222126559308084E-7</v>
      </c>
      <c r="AK1546" s="13">
        <f t="shared" si="1930"/>
        <v>5.1329315490939483E-8</v>
      </c>
      <c r="AL1546" s="13">
        <f t="shared" si="1931"/>
        <v>4.9709156976783341E-11</v>
      </c>
      <c r="AM1546" s="13">
        <f t="shared" si="1932"/>
        <v>7.0626627539705439E-3</v>
      </c>
      <c r="AN1546" s="13">
        <f t="shared" si="1933"/>
        <v>4.3082242799220334E-4</v>
      </c>
      <c r="AO1546" s="13">
        <f t="shared" si="1934"/>
        <v>1.3140084053762205E-5</v>
      </c>
      <c r="AP1546" s="13">
        <f t="shared" si="1935"/>
        <v>2.671817090931652E-7</v>
      </c>
      <c r="AQ1546" s="13">
        <f t="shared" si="1936"/>
        <v>4.0745210636707665E-9</v>
      </c>
      <c r="AR1546" s="13">
        <f t="shared" si="1937"/>
        <v>1.8782998266009886E-9</v>
      </c>
      <c r="AS1546" s="13">
        <f t="shared" si="1938"/>
        <v>2.3666577815172434E-9</v>
      </c>
      <c r="AT1546" s="13">
        <f t="shared" si="1939"/>
        <v>1.4909944023558621E-9</v>
      </c>
      <c r="AU1546" s="13">
        <f t="shared" si="1940"/>
        <v>6.2621764898946158E-10</v>
      </c>
      <c r="AV1546" s="13">
        <f t="shared" si="1941"/>
        <v>1.9725855943168028E-10</v>
      </c>
      <c r="AW1546" s="13">
        <f t="shared" si="1942"/>
        <v>1.0612905014543263E-13</v>
      </c>
      <c r="AX1546" s="13">
        <f t="shared" si="1943"/>
        <v>1.4831591783338134E-3</v>
      </c>
      <c r="AY1546" s="13">
        <f t="shared" si="1944"/>
        <v>9.0472709878362646E-5</v>
      </c>
      <c r="AZ1546" s="13">
        <f t="shared" si="1945"/>
        <v>2.7594176512900613E-6</v>
      </c>
      <c r="BA1546" s="13">
        <f t="shared" si="1946"/>
        <v>5.6108158909564658E-8</v>
      </c>
      <c r="BB1546" s="13">
        <f t="shared" si="1947"/>
        <v>8.556494233708605E-10</v>
      </c>
      <c r="BC1546" s="13">
        <f t="shared" si="1948"/>
        <v>1.0438922965124495E-11</v>
      </c>
      <c r="BD1546" s="13">
        <f t="shared" si="1949"/>
        <v>1.9096048237110095E-11</v>
      </c>
      <c r="BE1546" s="13">
        <f t="shared" si="1950"/>
        <v>2.40610207787587E-11</v>
      </c>
      <c r="BF1546" s="13">
        <f t="shared" si="1951"/>
        <v>1.5158443090617971E-11</v>
      </c>
      <c r="BG1546" s="13">
        <f t="shared" si="1952"/>
        <v>6.3665460980595413E-12</v>
      </c>
      <c r="BH1546" s="13">
        <f t="shared" si="1953"/>
        <v>2.0054620208887546E-12</v>
      </c>
      <c r="BI1546" s="13">
        <f t="shared" si="1954"/>
        <v>5.0537642926396527E-13</v>
      </c>
      <c r="BJ1546" s="14">
        <f t="shared" si="1955"/>
        <v>0.69445465892961444</v>
      </c>
      <c r="BK1546" s="14">
        <f t="shared" si="1956"/>
        <v>0.28786778094994336</v>
      </c>
      <c r="BL1546" s="14">
        <f t="shared" si="1957"/>
        <v>1.7422338066907947E-2</v>
      </c>
      <c r="BM1546" s="14">
        <f t="shared" si="1958"/>
        <v>0.14741501346155222</v>
      </c>
      <c r="BN1546" s="14">
        <f t="shared" si="1959"/>
        <v>0.85224938744741552</v>
      </c>
    </row>
    <row r="1547" spans="1:66" x14ac:dyDescent="0.25">
      <c r="A1547" t="s">
        <v>13</v>
      </c>
      <c r="B1547" t="s">
        <v>43</v>
      </c>
      <c r="C1547" t="s">
        <v>50</v>
      </c>
      <c r="D1547" s="11">
        <v>44470</v>
      </c>
      <c r="E1547" s="10">
        <f>VLOOKUP(A1547,home!$A$2:$E$405,3,FALSE)</f>
        <v>1.8518518518518501</v>
      </c>
      <c r="F1547" s="10">
        <f>VLOOKUP(B1547,home!$B$2:$E$405,3,FALSE)</f>
        <v>2.16</v>
      </c>
      <c r="G1547" s="10">
        <f>VLOOKUP(C1547,away!$B$2:$E$405,4,FALSE)</f>
        <v>0.54</v>
      </c>
      <c r="H1547" s="10">
        <f>VLOOKUP(A1547,away!$A$2:$E$405,3,FALSE)</f>
        <v>1.12962962962963</v>
      </c>
      <c r="I1547" s="10">
        <f>VLOOKUP(C1547,away!$B$2:$E$405,3,FALSE)</f>
        <v>0</v>
      </c>
      <c r="J1547" s="10">
        <f>VLOOKUP(B1547,home!$B$2:$E$405,4,FALSE)</f>
        <v>1.77</v>
      </c>
      <c r="K1547" s="12">
        <f t="shared" si="1904"/>
        <v>2.1599999999999984</v>
      </c>
      <c r="L1547" s="12">
        <f t="shared" si="1905"/>
        <v>0</v>
      </c>
      <c r="M1547" s="13">
        <f t="shared" si="1906"/>
        <v>0.11532512103806271</v>
      </c>
      <c r="N1547" s="13">
        <f t="shared" si="1907"/>
        <v>0.24910226144221526</v>
      </c>
      <c r="O1547" s="13">
        <f t="shared" si="1908"/>
        <v>0</v>
      </c>
      <c r="P1547" s="13">
        <f t="shared" si="1909"/>
        <v>0</v>
      </c>
      <c r="Q1547" s="13">
        <f t="shared" si="1910"/>
        <v>0.26903044235759233</v>
      </c>
      <c r="R1547" s="13">
        <f t="shared" si="1911"/>
        <v>0</v>
      </c>
      <c r="S1547" s="13">
        <f t="shared" si="1912"/>
        <v>0</v>
      </c>
      <c r="T1547" s="13">
        <f t="shared" si="1913"/>
        <v>0</v>
      </c>
      <c r="U1547" s="13">
        <f t="shared" si="1914"/>
        <v>0</v>
      </c>
      <c r="V1547" s="13">
        <f t="shared" si="1915"/>
        <v>0</v>
      </c>
      <c r="W1547" s="13">
        <f t="shared" si="1916"/>
        <v>0.19370191849746632</v>
      </c>
      <c r="X1547" s="13">
        <f t="shared" si="1917"/>
        <v>0</v>
      </c>
      <c r="Y1547" s="13">
        <f t="shared" si="1918"/>
        <v>0</v>
      </c>
      <c r="Z1547" s="13">
        <f t="shared" si="1919"/>
        <v>0</v>
      </c>
      <c r="AA1547" s="13">
        <f t="shared" si="1920"/>
        <v>0</v>
      </c>
      <c r="AB1547" s="13">
        <f t="shared" si="1921"/>
        <v>0</v>
      </c>
      <c r="AC1547" s="13">
        <f t="shared" si="1922"/>
        <v>0</v>
      </c>
      <c r="AD1547" s="13">
        <f t="shared" si="1923"/>
        <v>0.10459903598863177</v>
      </c>
      <c r="AE1547" s="13">
        <f t="shared" si="1924"/>
        <v>0</v>
      </c>
      <c r="AF1547" s="13">
        <f t="shared" si="1925"/>
        <v>0</v>
      </c>
      <c r="AG1547" s="13">
        <f t="shared" si="1926"/>
        <v>0</v>
      </c>
      <c r="AH1547" s="13">
        <f t="shared" si="1927"/>
        <v>0</v>
      </c>
      <c r="AI1547" s="13">
        <f t="shared" si="1928"/>
        <v>0</v>
      </c>
      <c r="AJ1547" s="13">
        <f t="shared" si="1929"/>
        <v>0</v>
      </c>
      <c r="AK1547" s="13">
        <f t="shared" si="1930"/>
        <v>0</v>
      </c>
      <c r="AL1547" s="13">
        <f t="shared" si="1931"/>
        <v>0</v>
      </c>
      <c r="AM1547" s="13">
        <f t="shared" si="1932"/>
        <v>4.5186783547088868E-2</v>
      </c>
      <c r="AN1547" s="13">
        <f t="shared" si="1933"/>
        <v>0</v>
      </c>
      <c r="AO1547" s="13">
        <f t="shared" si="1934"/>
        <v>0</v>
      </c>
      <c r="AP1547" s="13">
        <f t="shared" si="1935"/>
        <v>0</v>
      </c>
      <c r="AQ1547" s="13">
        <f t="shared" si="1936"/>
        <v>0</v>
      </c>
      <c r="AR1547" s="13">
        <f t="shared" si="1937"/>
        <v>0</v>
      </c>
      <c r="AS1547" s="13">
        <f t="shared" si="1938"/>
        <v>0</v>
      </c>
      <c r="AT1547" s="13">
        <f t="shared" si="1939"/>
        <v>0</v>
      </c>
      <c r="AU1547" s="13">
        <f t="shared" si="1940"/>
        <v>0</v>
      </c>
      <c r="AV1547" s="13">
        <f t="shared" si="1941"/>
        <v>0</v>
      </c>
      <c r="AW1547" s="13">
        <f t="shared" si="1942"/>
        <v>0</v>
      </c>
      <c r="AX1547" s="13">
        <f t="shared" si="1943"/>
        <v>1.6267242076951977E-2</v>
      </c>
      <c r="AY1547" s="13">
        <f t="shared" si="1944"/>
        <v>0</v>
      </c>
      <c r="AZ1547" s="13">
        <f t="shared" si="1945"/>
        <v>0</v>
      </c>
      <c r="BA1547" s="13">
        <f t="shared" si="1946"/>
        <v>0</v>
      </c>
      <c r="BB1547" s="13">
        <f t="shared" si="1947"/>
        <v>0</v>
      </c>
      <c r="BC1547" s="13">
        <f t="shared" si="1948"/>
        <v>0</v>
      </c>
      <c r="BD1547" s="13">
        <f t="shared" si="1949"/>
        <v>0</v>
      </c>
      <c r="BE1547" s="13">
        <f t="shared" si="1950"/>
        <v>0</v>
      </c>
      <c r="BF1547" s="13">
        <f t="shared" si="1951"/>
        <v>0</v>
      </c>
      <c r="BG1547" s="13">
        <f t="shared" si="1952"/>
        <v>0</v>
      </c>
      <c r="BH1547" s="13">
        <f t="shared" si="1953"/>
        <v>0</v>
      </c>
      <c r="BI1547" s="13">
        <f t="shared" si="1954"/>
        <v>0</v>
      </c>
      <c r="BJ1547" s="14">
        <f t="shared" si="1955"/>
        <v>0.87788768390994643</v>
      </c>
      <c r="BK1547" s="14">
        <f t="shared" si="1956"/>
        <v>0.11532512103806271</v>
      </c>
      <c r="BL1547" s="14">
        <f t="shared" si="1957"/>
        <v>0</v>
      </c>
      <c r="BM1547" s="14">
        <f t="shared" si="1958"/>
        <v>0.3597549801101389</v>
      </c>
      <c r="BN1547" s="14">
        <f t="shared" si="1959"/>
        <v>0.63345782483787028</v>
      </c>
    </row>
    <row r="1548" spans="1:66" x14ac:dyDescent="0.25">
      <c r="A1548" t="s">
        <v>13</v>
      </c>
      <c r="B1548" t="s">
        <v>52</v>
      </c>
      <c r="C1548" t="s">
        <v>55</v>
      </c>
      <c r="D1548" s="11">
        <v>44470</v>
      </c>
      <c r="E1548" s="10">
        <f>VLOOKUP(A1548,home!$A$2:$E$405,3,FALSE)</f>
        <v>1.8518518518518501</v>
      </c>
      <c r="F1548" s="10">
        <f>VLOOKUP(B1548,home!$B$2:$E$405,3,FALSE)</f>
        <v>1.98</v>
      </c>
      <c r="G1548" s="10">
        <f>VLOOKUP(C1548,away!$B$2:$E$405,4,FALSE)</f>
        <v>1.8</v>
      </c>
      <c r="H1548" s="10">
        <f>VLOOKUP(A1548,away!$A$2:$E$405,3,FALSE)</f>
        <v>1.12962962962963</v>
      </c>
      <c r="I1548" s="10">
        <f>VLOOKUP(C1548,away!$B$2:$E$405,3,FALSE)</f>
        <v>0.18</v>
      </c>
      <c r="J1548" s="10">
        <f>VLOOKUP(B1548,home!$B$2:$E$405,4,FALSE)</f>
        <v>1.18</v>
      </c>
      <c r="K1548" s="12">
        <f t="shared" si="1904"/>
        <v>6.5999999999999934</v>
      </c>
      <c r="L1548" s="12">
        <f t="shared" si="1905"/>
        <v>0.23993333333333339</v>
      </c>
      <c r="M1548" s="13">
        <f t="shared" si="1906"/>
        <v>1.0701747422443141E-3</v>
      </c>
      <c r="N1548" s="13">
        <f t="shared" si="1907"/>
        <v>7.0631532988124661E-3</v>
      </c>
      <c r="O1548" s="13">
        <f t="shared" si="1908"/>
        <v>2.5677059315581919E-4</v>
      </c>
      <c r="P1548" s="13">
        <f t="shared" si="1909"/>
        <v>1.6946859148284049E-3</v>
      </c>
      <c r="Q1548" s="13">
        <f t="shared" si="1910"/>
        <v>2.3308405886081126E-2</v>
      </c>
      <c r="R1548" s="13">
        <f t="shared" si="1911"/>
        <v>3.0803912158926438E-5</v>
      </c>
      <c r="S1548" s="13">
        <f t="shared" si="1912"/>
        <v>6.7090920682141679E-4</v>
      </c>
      <c r="T1548" s="13">
        <f t="shared" si="1913"/>
        <v>5.5924635189337326E-3</v>
      </c>
      <c r="U1548" s="13">
        <f t="shared" si="1914"/>
        <v>2.0330582024891432E-4</v>
      </c>
      <c r="V1548" s="13">
        <f t="shared" si="1915"/>
        <v>1.1804722039490245E-4</v>
      </c>
      <c r="W1548" s="13">
        <f t="shared" si="1916"/>
        <v>5.1278492949378418E-2</v>
      </c>
      <c r="X1548" s="13">
        <f t="shared" si="1917"/>
        <v>1.2303419741654198E-2</v>
      </c>
      <c r="Y1548" s="13">
        <f t="shared" si="1918"/>
        <v>1.4760002550071153E-3</v>
      </c>
      <c r="Z1548" s="13">
        <f t="shared" si="1919"/>
        <v>2.4636284413328066E-6</v>
      </c>
      <c r="AA1548" s="13">
        <f t="shared" si="1920"/>
        <v>1.6259947712796506E-5</v>
      </c>
      <c r="AB1548" s="13">
        <f t="shared" si="1921"/>
        <v>5.3657827452228438E-5</v>
      </c>
      <c r="AC1548" s="13">
        <f t="shared" si="1922"/>
        <v>1.1683428520534471E-5</v>
      </c>
      <c r="AD1548" s="13">
        <f t="shared" si="1923"/>
        <v>8.460951336647432E-2</v>
      </c>
      <c r="AE1548" s="13">
        <f t="shared" si="1924"/>
        <v>2.0300642573729412E-2</v>
      </c>
      <c r="AF1548" s="13">
        <f t="shared" si="1925"/>
        <v>2.4354004207617383E-3</v>
      </c>
      <c r="AG1548" s="13">
        <f t="shared" si="1926"/>
        <v>1.9477791365158886E-4</v>
      </c>
      <c r="AH1548" s="13">
        <f t="shared" si="1927"/>
        <v>1.4777664600594617E-7</v>
      </c>
      <c r="AI1548" s="13">
        <f t="shared" si="1928"/>
        <v>9.753258636392436E-7</v>
      </c>
      <c r="AJ1548" s="13">
        <f t="shared" si="1929"/>
        <v>3.2185753500095022E-6</v>
      </c>
      <c r="AK1548" s="13">
        <f t="shared" si="1930"/>
        <v>7.0808657700208975E-6</v>
      </c>
      <c r="AL1548" s="13">
        <f t="shared" si="1931"/>
        <v>7.4005640271910201E-7</v>
      </c>
      <c r="AM1548" s="13">
        <f t="shared" si="1932"/>
        <v>0.11168455764374594</v>
      </c>
      <c r="AN1548" s="13">
        <f t="shared" si="1933"/>
        <v>2.6796848197322785E-2</v>
      </c>
      <c r="AO1548" s="13">
        <f t="shared" si="1934"/>
        <v>3.2147285554054899E-3</v>
      </c>
      <c r="AP1548" s="13">
        <f t="shared" si="1935"/>
        <v>2.5710684602009692E-4</v>
      </c>
      <c r="AQ1548" s="13">
        <f t="shared" si="1936"/>
        <v>1.5422125647105478E-5</v>
      </c>
      <c r="AR1548" s="13">
        <f t="shared" si="1937"/>
        <v>7.0913086530053403E-9</v>
      </c>
      <c r="AS1548" s="13">
        <f t="shared" si="1938"/>
        <v>4.6802637109835198E-8</v>
      </c>
      <c r="AT1548" s="13">
        <f t="shared" si="1939"/>
        <v>1.5444870246245607E-7</v>
      </c>
      <c r="AU1548" s="13">
        <f t="shared" si="1940"/>
        <v>3.3978714541740298E-7</v>
      </c>
      <c r="AV1548" s="13">
        <f t="shared" si="1941"/>
        <v>5.6064878993871445E-7</v>
      </c>
      <c r="AW1548" s="13">
        <f t="shared" si="1942"/>
        <v>3.255343658582944E-8</v>
      </c>
      <c r="AX1548" s="13">
        <f t="shared" si="1943"/>
        <v>0.12285301340812042</v>
      </c>
      <c r="AY1548" s="13">
        <f t="shared" si="1944"/>
        <v>2.9476533017055034E-2</v>
      </c>
      <c r="AZ1548" s="13">
        <f t="shared" si="1945"/>
        <v>3.5362014109460355E-3</v>
      </c>
      <c r="BA1548" s="13">
        <f t="shared" si="1946"/>
        <v>2.8281753062210635E-4</v>
      </c>
      <c r="BB1548" s="13">
        <f t="shared" si="1947"/>
        <v>1.6964338211816011E-5</v>
      </c>
      <c r="BC1548" s="13">
        <f t="shared" si="1948"/>
        <v>8.1406204299101142E-7</v>
      </c>
      <c r="BD1548" s="13">
        <f t="shared" si="1949"/>
        <v>2.8357355380184682E-10</v>
      </c>
      <c r="BE1548" s="13">
        <f t="shared" si="1950"/>
        <v>1.8715854550921871E-9</v>
      </c>
      <c r="BF1548" s="13">
        <f t="shared" si="1951"/>
        <v>6.1762320018042138E-9</v>
      </c>
      <c r="BG1548" s="13">
        <f t="shared" si="1952"/>
        <v>1.3587710403969255E-8</v>
      </c>
      <c r="BH1548" s="13">
        <f t="shared" si="1953"/>
        <v>2.2419722166549252E-8</v>
      </c>
      <c r="BI1548" s="13">
        <f t="shared" si="1954"/>
        <v>2.959403325984497E-8</v>
      </c>
      <c r="BJ1548" s="14">
        <f t="shared" si="1955"/>
        <v>0.50669727705962397</v>
      </c>
      <c r="BK1548" s="14">
        <f t="shared" si="1956"/>
        <v>3.3042773586267324E-2</v>
      </c>
      <c r="BL1548" s="14">
        <f t="shared" si="1957"/>
        <v>5.7340335579878312E-4</v>
      </c>
      <c r="BM1548" s="14">
        <f t="shared" si="1958"/>
        <v>0.47741542281923194</v>
      </c>
      <c r="BN1548" s="14">
        <f t="shared" si="1959"/>
        <v>3.3423994347281057E-2</v>
      </c>
    </row>
    <row r="1549" spans="1:66" x14ac:dyDescent="0.25">
      <c r="A1549" t="s">
        <v>13</v>
      </c>
      <c r="B1549" t="s">
        <v>227</v>
      </c>
      <c r="C1549" t="s">
        <v>229</v>
      </c>
      <c r="D1549" s="11">
        <v>44470</v>
      </c>
      <c r="E1549" s="10">
        <f>VLOOKUP(A1549,home!$A$2:$E$405,3,FALSE)</f>
        <v>1.8518518518518501</v>
      </c>
      <c r="F1549" s="10">
        <f>VLOOKUP(B1549,home!$B$2:$E$405,3,FALSE)</f>
        <v>2.7</v>
      </c>
      <c r="G1549" s="10">
        <f>VLOOKUP(C1549,away!$B$2:$E$405,4,FALSE)</f>
        <v>1.26</v>
      </c>
      <c r="H1549" s="10">
        <f>VLOOKUP(A1549,away!$A$2:$E$405,3,FALSE)</f>
        <v>1.12962962962963</v>
      </c>
      <c r="I1549" s="10">
        <f>VLOOKUP(C1549,away!$B$2:$E$405,3,FALSE)</f>
        <v>0.72</v>
      </c>
      <c r="J1549" s="10">
        <f>VLOOKUP(B1549,home!$B$2:$E$405,4,FALSE)</f>
        <v>0.59</v>
      </c>
      <c r="K1549" s="12">
        <f t="shared" si="1904"/>
        <v>6.2999999999999945</v>
      </c>
      <c r="L1549" s="12">
        <f t="shared" si="1905"/>
        <v>0.47986666666666677</v>
      </c>
      <c r="M1549" s="13">
        <f t="shared" si="1906"/>
        <v>1.1364264117402184E-3</v>
      </c>
      <c r="N1549" s="13">
        <f t="shared" si="1907"/>
        <v>7.1594863939633711E-3</v>
      </c>
      <c r="O1549" s="13">
        <f t="shared" si="1908"/>
        <v>5.4533315411373962E-4</v>
      </c>
      <c r="P1549" s="13">
        <f t="shared" si="1909"/>
        <v>3.4355988709165574E-3</v>
      </c>
      <c r="Q1549" s="13">
        <f t="shared" si="1910"/>
        <v>2.2552382140984602E-2</v>
      </c>
      <c r="R1549" s="13">
        <f t="shared" si="1911"/>
        <v>1.3084360144368994E-4</v>
      </c>
      <c r="S1549" s="13">
        <f t="shared" si="1912"/>
        <v>2.5965912706500229E-3</v>
      </c>
      <c r="T1549" s="13">
        <f t="shared" si="1913"/>
        <v>1.0822136443387146E-2</v>
      </c>
      <c r="U1549" s="13">
        <f t="shared" si="1914"/>
        <v>8.2431468909524607E-4</v>
      </c>
      <c r="V1549" s="13">
        <f t="shared" si="1915"/>
        <v>8.7221231841981301E-4</v>
      </c>
      <c r="W1549" s="13">
        <f t="shared" si="1916"/>
        <v>4.7360002496067602E-2</v>
      </c>
      <c r="X1549" s="13">
        <f t="shared" si="1917"/>
        <v>2.2726486531112977E-2</v>
      </c>
      <c r="Y1549" s="13">
        <f t="shared" si="1918"/>
        <v>5.4528416683650412E-3</v>
      </c>
      <c r="Z1549" s="13">
        <f t="shared" si="1919"/>
        <v>2.0929160959815123E-5</v>
      </c>
      <c r="AA1549" s="13">
        <f t="shared" si="1920"/>
        <v>1.318537140468352E-4</v>
      </c>
      <c r="AB1549" s="13">
        <f t="shared" si="1921"/>
        <v>4.153391992475305E-4</v>
      </c>
      <c r="AC1549" s="13">
        <f t="shared" si="1922"/>
        <v>1.6480233703462755E-4</v>
      </c>
      <c r="AD1549" s="13">
        <f t="shared" si="1923"/>
        <v>7.4592003931306453E-2</v>
      </c>
      <c r="AE1549" s="13">
        <f t="shared" si="1924"/>
        <v>3.5794216286502929E-2</v>
      </c>
      <c r="AF1549" s="13">
        <f t="shared" si="1925"/>
        <v>8.5882256276749377E-3</v>
      </c>
      <c r="AG1549" s="13">
        <f t="shared" si="1926"/>
        <v>1.3737344015112051E-3</v>
      </c>
      <c r="AH1549" s="13">
        <f t="shared" si="1927"/>
        <v>2.5108016764791546E-6</v>
      </c>
      <c r="AI1549" s="13">
        <f t="shared" si="1928"/>
        <v>1.5818050561818662E-5</v>
      </c>
      <c r="AJ1549" s="13">
        <f t="shared" si="1929"/>
        <v>4.9826859269728748E-5</v>
      </c>
      <c r="AK1549" s="13">
        <f t="shared" si="1930"/>
        <v>1.0463640446643023E-4</v>
      </c>
      <c r="AL1549" s="13">
        <f t="shared" si="1931"/>
        <v>1.9928953329184173E-5</v>
      </c>
      <c r="AM1549" s="13">
        <f t="shared" si="1932"/>
        <v>9.3985924953446001E-2</v>
      </c>
      <c r="AN1549" s="13">
        <f t="shared" si="1933"/>
        <v>4.5100712520993631E-2</v>
      </c>
      <c r="AO1549" s="13">
        <f t="shared" si="1934"/>
        <v>1.0821164290870407E-2</v>
      </c>
      <c r="AP1549" s="13">
        <f t="shared" si="1935"/>
        <v>1.7309053459041159E-3</v>
      </c>
      <c r="AQ1549" s="13">
        <f t="shared" si="1936"/>
        <v>2.0765094466363045E-4</v>
      </c>
      <c r="AR1549" s="13">
        <f t="shared" si="1937"/>
        <v>2.409700062306262E-7</v>
      </c>
      <c r="AS1549" s="13">
        <f t="shared" si="1938"/>
        <v>1.518111039252944E-6</v>
      </c>
      <c r="AT1549" s="13">
        <f t="shared" si="1939"/>
        <v>4.7820497736467699E-6</v>
      </c>
      <c r="AU1549" s="13">
        <f t="shared" si="1940"/>
        <v>1.0042304524658202E-5</v>
      </c>
      <c r="AV1549" s="13">
        <f t="shared" si="1941"/>
        <v>1.5816629626336666E-5</v>
      </c>
      <c r="AW1549" s="13">
        <f t="shared" si="1942"/>
        <v>1.673567070740455E-6</v>
      </c>
      <c r="AX1549" s="13">
        <f t="shared" si="1943"/>
        <v>9.8685221201118237E-2</v>
      </c>
      <c r="AY1549" s="13">
        <f t="shared" si="1944"/>
        <v>4.7355748147043276E-2</v>
      </c>
      <c r="AZ1549" s="13">
        <f t="shared" si="1945"/>
        <v>1.1362222505413919E-2</v>
      </c>
      <c r="BA1549" s="13">
        <f t="shared" si="1946"/>
        <v>1.8174506131993205E-3</v>
      </c>
      <c r="BB1549" s="13">
        <f t="shared" si="1947"/>
        <v>2.1803349189681182E-4</v>
      </c>
      <c r="BC1549" s="13">
        <f t="shared" si="1948"/>
        <v>2.0925400995643365E-5</v>
      </c>
      <c r="BD1549" s="13">
        <f t="shared" si="1949"/>
        <v>1.927224560942275E-8</v>
      </c>
      <c r="BE1549" s="13">
        <f t="shared" si="1950"/>
        <v>1.2141514733936323E-7</v>
      </c>
      <c r="BF1549" s="13">
        <f t="shared" si="1951"/>
        <v>3.8245771411899385E-7</v>
      </c>
      <c r="BG1549" s="13">
        <f t="shared" si="1952"/>
        <v>8.0316119964988609E-7</v>
      </c>
      <c r="BH1549" s="13">
        <f t="shared" si="1953"/>
        <v>1.2649788894485704E-6</v>
      </c>
      <c r="BI1549" s="13">
        <f t="shared" si="1954"/>
        <v>1.5938734007051964E-6</v>
      </c>
      <c r="BJ1549" s="14">
        <f t="shared" si="1955"/>
        <v>0.5477274753364213</v>
      </c>
      <c r="BK1549" s="14">
        <f t="shared" si="1956"/>
        <v>5.5581308309133701E-2</v>
      </c>
      <c r="BL1549" s="14">
        <f t="shared" si="1957"/>
        <v>2.2570616974884948E-3</v>
      </c>
      <c r="BM1549" s="14">
        <f t="shared" si="1958"/>
        <v>0.52327262935086871</v>
      </c>
      <c r="BN1549" s="14">
        <f t="shared" si="1959"/>
        <v>3.496007057316218E-2</v>
      </c>
    </row>
    <row r="1550" spans="1:66" x14ac:dyDescent="0.25">
      <c r="A1550" t="s">
        <v>19</v>
      </c>
      <c r="B1550" t="s">
        <v>246</v>
      </c>
      <c r="C1550" t="s">
        <v>252</v>
      </c>
      <c r="D1550" s="11">
        <v>44470</v>
      </c>
      <c r="E1550" s="10">
        <f>VLOOKUP(A1550,home!$A$2:$E$405,3,FALSE)</f>
        <v>1.58227848101266</v>
      </c>
      <c r="F1550" s="10">
        <f>VLOOKUP(B1550,home!$B$2:$E$405,3,FALSE)</f>
        <v>0.79</v>
      </c>
      <c r="G1550" s="10">
        <f>VLOOKUP(C1550,away!$B$2:$E$405,4,FALSE)</f>
        <v>0.47</v>
      </c>
      <c r="H1550" s="10">
        <f>VLOOKUP(A1550,away!$A$2:$E$405,3,FALSE)</f>
        <v>1.36708860759494</v>
      </c>
      <c r="I1550" s="10">
        <f>VLOOKUP(C1550,away!$B$2:$E$405,3,FALSE)</f>
        <v>0.63</v>
      </c>
      <c r="J1550" s="10">
        <f>VLOOKUP(B1550,home!$B$2:$E$405,4,FALSE)</f>
        <v>0.91</v>
      </c>
      <c r="K1550" s="12">
        <f t="shared" si="1904"/>
        <v>0.58750000000000069</v>
      </c>
      <c r="L1550" s="12">
        <f t="shared" si="1905"/>
        <v>0.78375189873417916</v>
      </c>
      <c r="M1550" s="13">
        <f t="shared" si="1906"/>
        <v>0.25378904241334338</v>
      </c>
      <c r="N1550" s="13">
        <f t="shared" si="1907"/>
        <v>0.14910106241783938</v>
      </c>
      <c r="O1550" s="13">
        <f t="shared" si="1908"/>
        <v>0.19890764386938703</v>
      </c>
      <c r="P1550" s="13">
        <f t="shared" si="1909"/>
        <v>0.116858240773265</v>
      </c>
      <c r="Q1550" s="13">
        <f t="shared" si="1910"/>
        <v>4.3798437085240366E-2</v>
      </c>
      <c r="R1550" s="13">
        <f t="shared" si="1911"/>
        <v>7.7947121777686992E-2</v>
      </c>
      <c r="S1550" s="13">
        <f t="shared" si="1912"/>
        <v>1.3451968125539915E-2</v>
      </c>
      <c r="T1550" s="13">
        <f t="shared" si="1913"/>
        <v>3.432710822714663E-2</v>
      </c>
      <c r="U1550" s="13">
        <f t="shared" si="1914"/>
        <v>4.5793934044391152E-2</v>
      </c>
      <c r="V1550" s="13">
        <f t="shared" si="1915"/>
        <v>6.8822397406231709E-4</v>
      </c>
      <c r="W1550" s="13">
        <f t="shared" si="1916"/>
        <v>8.5771939291929174E-3</v>
      </c>
      <c r="X1550" s="13">
        <f t="shared" si="1917"/>
        <v>6.7223920278162239E-3</v>
      </c>
      <c r="Y1550" s="13">
        <f t="shared" si="1918"/>
        <v>2.6343437579182372E-3</v>
      </c>
      <c r="Z1550" s="13">
        <f t="shared" si="1919"/>
        <v>2.0363734898042156E-2</v>
      </c>
      <c r="AA1550" s="13">
        <f t="shared" si="1920"/>
        <v>1.196369425259978E-2</v>
      </c>
      <c r="AB1550" s="13">
        <f t="shared" si="1921"/>
        <v>3.5143351867011887E-3</v>
      </c>
      <c r="AC1550" s="13">
        <f t="shared" si="1922"/>
        <v>1.9805977954694548E-5</v>
      </c>
      <c r="AD1550" s="13">
        <f t="shared" si="1923"/>
        <v>1.2597753583502109E-3</v>
      </c>
      <c r="AE1550" s="13">
        <f t="shared" si="1924"/>
        <v>9.8735132908550887E-4</v>
      </c>
      <c r="AF1550" s="13">
        <f t="shared" si="1925"/>
        <v>3.8691923944424145E-4</v>
      </c>
      <c r="AG1550" s="13">
        <f t="shared" si="1926"/>
        <v>1.0108289619040291E-4</v>
      </c>
      <c r="AH1550" s="13">
        <f t="shared" si="1927"/>
        <v>3.9900289729150008E-3</v>
      </c>
      <c r="AI1550" s="13">
        <f t="shared" si="1928"/>
        <v>2.3441420215875655E-3</v>
      </c>
      <c r="AJ1550" s="13">
        <f t="shared" si="1929"/>
        <v>6.88591718841348E-4</v>
      </c>
      <c r="AK1550" s="13">
        <f t="shared" si="1930"/>
        <v>1.3484921160643085E-4</v>
      </c>
      <c r="AL1550" s="13">
        <f t="shared" si="1931"/>
        <v>3.6478986146456067E-7</v>
      </c>
      <c r="AM1550" s="13">
        <f t="shared" si="1932"/>
        <v>1.4802360460615001E-4</v>
      </c>
      <c r="AN1550" s="13">
        <f t="shared" si="1933"/>
        <v>1.1601378116754747E-4</v>
      </c>
      <c r="AO1550" s="13">
        <f t="shared" si="1934"/>
        <v>4.5463010634698432E-5</v>
      </c>
      <c r="AP1550" s="13">
        <f t="shared" si="1935"/>
        <v>1.1877240302372361E-5</v>
      </c>
      <c r="AQ1550" s="13">
        <f t="shared" si="1936"/>
        <v>2.327202409676613E-6</v>
      </c>
      <c r="AR1550" s="13">
        <f t="shared" si="1937"/>
        <v>6.25438556705304E-4</v>
      </c>
      <c r="AS1550" s="13">
        <f t="shared" si="1938"/>
        <v>3.6744515206436646E-4</v>
      </c>
      <c r="AT1550" s="13">
        <f t="shared" si="1939"/>
        <v>1.0793701341890776E-4</v>
      </c>
      <c r="AU1550" s="13">
        <f t="shared" si="1940"/>
        <v>2.1137665127869466E-5</v>
      </c>
      <c r="AV1550" s="13">
        <f t="shared" si="1941"/>
        <v>3.1045945656558309E-6</v>
      </c>
      <c r="AW1550" s="13">
        <f t="shared" si="1942"/>
        <v>4.6658066279187161E-9</v>
      </c>
      <c r="AX1550" s="13">
        <f t="shared" si="1943"/>
        <v>1.4493977951018865E-5</v>
      </c>
      <c r="AY1550" s="13">
        <f t="shared" si="1944"/>
        <v>1.1359682739322364E-5</v>
      </c>
      <c r="AZ1550" s="13">
        <f t="shared" si="1945"/>
        <v>4.4515864579808914E-6</v>
      </c>
      <c r="BA1550" s="13">
        <f t="shared" si="1946"/>
        <v>1.1629797796072944E-6</v>
      </c>
      <c r="BB1550" s="13">
        <f t="shared" si="1947"/>
        <v>2.2787190261416851E-7</v>
      </c>
      <c r="BC1550" s="13">
        <f t="shared" si="1948"/>
        <v>3.5719007268404924E-8</v>
      </c>
      <c r="BD1550" s="13">
        <f t="shared" si="1949"/>
        <v>8.1698109393224408E-5</v>
      </c>
      <c r="BE1550" s="13">
        <f t="shared" si="1950"/>
        <v>4.7997639268519388E-5</v>
      </c>
      <c r="BF1550" s="13">
        <f t="shared" si="1951"/>
        <v>1.4099306535127585E-5</v>
      </c>
      <c r="BG1550" s="13">
        <f t="shared" si="1952"/>
        <v>2.7611141964624893E-6</v>
      </c>
      <c r="BH1550" s="13">
        <f t="shared" si="1953"/>
        <v>4.0553864760542848E-7</v>
      </c>
      <c r="BI1550" s="13">
        <f t="shared" si="1954"/>
        <v>4.7650791093637915E-8</v>
      </c>
      <c r="BJ1550" s="14">
        <f t="shared" si="1955"/>
        <v>0.2482511029251824</v>
      </c>
      <c r="BK1550" s="14">
        <f t="shared" si="1956"/>
        <v>0.38481900573676608</v>
      </c>
      <c r="BL1550" s="14">
        <f t="shared" si="1957"/>
        <v>0.34655641339643062</v>
      </c>
      <c r="BM1550" s="14">
        <f t="shared" si="1958"/>
        <v>0.1595773536027264</v>
      </c>
      <c r="BN1550" s="14">
        <f t="shared" si="1959"/>
        <v>0.84040154833676217</v>
      </c>
    </row>
    <row r="1551" spans="1:66" x14ac:dyDescent="0.25">
      <c r="A1551" t="s">
        <v>178</v>
      </c>
      <c r="B1551" t="s">
        <v>270</v>
      </c>
      <c r="C1551" t="s">
        <v>271</v>
      </c>
      <c r="D1551" s="11">
        <v>44470</v>
      </c>
      <c r="E1551" s="10">
        <f>VLOOKUP(A1551,home!$A$2:$E$405,3,FALSE)</f>
        <v>1.85245901639344</v>
      </c>
      <c r="F1551" s="10">
        <f>VLOOKUP(B1551,home!$B$2:$E$405,3,FALSE)</f>
        <v>0.18</v>
      </c>
      <c r="G1551" s="10">
        <f>VLOOKUP(C1551,away!$B$2:$E$405,4,FALSE)</f>
        <v>0.94</v>
      </c>
      <c r="H1551" s="10">
        <f>VLOOKUP(A1551,away!$A$2:$E$405,3,FALSE)</f>
        <v>1.36065573770492</v>
      </c>
      <c r="I1551" s="10">
        <f>VLOOKUP(C1551,away!$B$2:$E$405,3,FALSE)</f>
        <v>1.08</v>
      </c>
      <c r="J1551" s="10">
        <f>VLOOKUP(B1551,home!$B$2:$E$405,4,FALSE)</f>
        <v>0.49</v>
      </c>
      <c r="K1551" s="12">
        <f t="shared" si="1904"/>
        <v>0.31343606557377002</v>
      </c>
      <c r="L1551" s="12">
        <f t="shared" si="1905"/>
        <v>0.72005901639344372</v>
      </c>
      <c r="M1551" s="13">
        <f t="shared" si="1906"/>
        <v>0.35576136996768642</v>
      </c>
      <c r="N1551" s="13">
        <f t="shared" si="1907"/>
        <v>0.11150844408580604</v>
      </c>
      <c r="O1551" s="13">
        <f t="shared" si="1908"/>
        <v>0.25616918212971629</v>
      </c>
      <c r="P1551" s="13">
        <f t="shared" si="1909"/>
        <v>8.0292660567988797E-2</v>
      </c>
      <c r="Q1551" s="13">
        <f t="shared" si="1910"/>
        <v>1.7475383996253886E-2</v>
      </c>
      <c r="R1551" s="13">
        <f t="shared" si="1911"/>
        <v>9.2228464657318224E-2</v>
      </c>
      <c r="S1551" s="13">
        <f t="shared" si="1912"/>
        <v>4.5303621228408196E-3</v>
      </c>
      <c r="T1551" s="13">
        <f t="shared" si="1913"/>
        <v>1.2583307811440299E-2</v>
      </c>
      <c r="U1551" s="13">
        <f t="shared" si="1914"/>
        <v>2.8907727096099328E-2</v>
      </c>
      <c r="V1551" s="13">
        <f t="shared" si="1915"/>
        <v>1.1360762168952709E-4</v>
      </c>
      <c r="W1551" s="13">
        <f t="shared" si="1916"/>
        <v>1.825805201392215E-3</v>
      </c>
      <c r="X1551" s="13">
        <f t="shared" si="1917"/>
        <v>1.3146874974405117E-3</v>
      </c>
      <c r="Y1551" s="13">
        <f t="shared" si="1918"/>
        <v>4.7332629313588637E-4</v>
      </c>
      <c r="Z1551" s="13">
        <f t="shared" si="1919"/>
        <v>2.2136645848208687E-2</v>
      </c>
      <c r="AA1551" s="13">
        <f t="shared" si="1920"/>
        <v>6.9384231796624628E-3</v>
      </c>
      <c r="AB1551" s="13">
        <f t="shared" si="1921"/>
        <v>1.0873760313596249E-3</v>
      </c>
      <c r="AC1551" s="13">
        <f t="shared" si="1922"/>
        <v>1.6025240119314756E-6</v>
      </c>
      <c r="AD1551" s="13">
        <f t="shared" si="1923"/>
        <v>1.4306829970712519E-4</v>
      </c>
      <c r="AE1551" s="13">
        <f t="shared" si="1924"/>
        <v>1.0301761916419495E-4</v>
      </c>
      <c r="AF1551" s="13">
        <f t="shared" si="1925"/>
        <v>3.7089382763282295E-5</v>
      </c>
      <c r="AG1551" s="13">
        <f t="shared" si="1926"/>
        <v>8.9021814903896678E-6</v>
      </c>
      <c r="AH1551" s="13">
        <f t="shared" si="1927"/>
        <v>3.9849228589277884E-3</v>
      </c>
      <c r="AI1551" s="13">
        <f t="shared" si="1928"/>
        <v>1.2490185425173053E-3</v>
      </c>
      <c r="AJ1551" s="13">
        <f t="shared" si="1929"/>
        <v>1.9574372889765443E-4</v>
      </c>
      <c r="AK1551" s="13">
        <f t="shared" si="1930"/>
        <v>2.0451048082139827E-5</v>
      </c>
      <c r="AL1551" s="13">
        <f t="shared" si="1931"/>
        <v>1.4467103784062079E-8</v>
      </c>
      <c r="AM1551" s="13">
        <f t="shared" si="1932"/>
        <v>8.9685529937060528E-6</v>
      </c>
      <c r="AN1551" s="13">
        <f t="shared" si="1933"/>
        <v>6.4578874471204552E-6</v>
      </c>
      <c r="AO1551" s="13">
        <f t="shared" si="1934"/>
        <v>2.3250300415765607E-6</v>
      </c>
      <c r="AP1551" s="13">
        <f t="shared" si="1935"/>
        <v>5.5805294827427551E-7</v>
      </c>
      <c r="AQ1551" s="13">
        <f t="shared" si="1936"/>
        <v>1.00457764257459E-7</v>
      </c>
      <c r="AR1551" s="13">
        <f t="shared" si="1937"/>
        <v>5.7387592684065875E-4</v>
      </c>
      <c r="AS1551" s="13">
        <f t="shared" si="1938"/>
        <v>1.7987341263643678E-4</v>
      </c>
      <c r="AT1551" s="13">
        <f t="shared" si="1939"/>
        <v>2.8189407379045998E-5</v>
      </c>
      <c r="AU1551" s="13">
        <f t="shared" si="1940"/>
        <v>2.9451923132481266E-6</v>
      </c>
      <c r="AV1551" s="13">
        <f t="shared" si="1941"/>
        <v>2.3078237275565081E-7</v>
      </c>
      <c r="AW1551" s="13">
        <f t="shared" si="1942"/>
        <v>9.0697675432854066E-11</v>
      </c>
      <c r="AX1551" s="13">
        <f t="shared" si="1943"/>
        <v>4.6851132737284702E-7</v>
      </c>
      <c r="AY1551" s="13">
        <f t="shared" si="1944"/>
        <v>3.3735580555727889E-7</v>
      </c>
      <c r="AZ1551" s="13">
        <f t="shared" si="1945"/>
        <v>1.2145804476209603E-7</v>
      </c>
      <c r="BA1551" s="13">
        <f t="shared" si="1946"/>
        <v>2.9152320081488584E-8</v>
      </c>
      <c r="BB1551" s="13">
        <f t="shared" si="1947"/>
        <v>5.2478477308658751E-9</v>
      </c>
      <c r="BC1551" s="13">
        <f t="shared" si="1948"/>
        <v>7.5575201505396969E-10</v>
      </c>
      <c r="BD1551" s="13">
        <f t="shared" si="1949"/>
        <v>6.887075590212675E-5</v>
      </c>
      <c r="BE1551" s="13">
        <f t="shared" si="1950"/>
        <v>2.158657876305411E-5</v>
      </c>
      <c r="BF1551" s="13">
        <f t="shared" si="1951"/>
        <v>3.3830061583449899E-6</v>
      </c>
      <c r="BG1551" s="13">
        <f t="shared" si="1952"/>
        <v>3.5345204669449607E-7</v>
      </c>
      <c r="BH1551" s="13">
        <f t="shared" si="1953"/>
        <v>2.7696154721229825E-8</v>
      </c>
      <c r="BI1551" s="13">
        <f t="shared" si="1954"/>
        <v>1.7361947534689344E-9</v>
      </c>
      <c r="BJ1551" s="14">
        <f t="shared" si="1955"/>
        <v>0.1454924048308863</v>
      </c>
      <c r="BK1551" s="14">
        <f t="shared" si="1956"/>
        <v>0.44069995462712686</v>
      </c>
      <c r="BL1551" s="14">
        <f t="shared" si="1957"/>
        <v>0.39166064721934252</v>
      </c>
      <c r="BM1551" s="14">
        <f t="shared" si="1958"/>
        <v>8.655380985568692E-2</v>
      </c>
      <c r="BN1551" s="14">
        <f t="shared" si="1959"/>
        <v>0.9134355054047697</v>
      </c>
    </row>
    <row r="1552" spans="1:66" x14ac:dyDescent="0.25">
      <c r="A1552" t="s">
        <v>10</v>
      </c>
      <c r="B1552" t="s">
        <v>226</v>
      </c>
      <c r="C1552" t="s">
        <v>223</v>
      </c>
      <c r="D1552" s="11">
        <v>44471</v>
      </c>
      <c r="E1552" s="10">
        <f>VLOOKUP(A1552,home!$A$2:$E$405,3,FALSE)</f>
        <v>1.5432098765432101</v>
      </c>
      <c r="F1552" s="10">
        <f>VLOOKUP(B1552,home!$B$2:$E$405,3,FALSE)</f>
        <v>0.81</v>
      </c>
      <c r="G1552" s="10">
        <f>VLOOKUP(C1552,away!$B$2:$E$405,4,FALSE)</f>
        <v>2.11</v>
      </c>
      <c r="H1552" s="10">
        <f>VLOOKUP(A1552,away!$A$2:$E$405,3,FALSE)</f>
        <v>1.49382716049383</v>
      </c>
      <c r="I1552" s="10">
        <f>VLOOKUP(C1552,away!$B$2:$E$405,3,FALSE)</f>
        <v>1.1299999999999999</v>
      </c>
      <c r="J1552" s="10">
        <f>VLOOKUP(B1552,home!$B$2:$E$405,4,FALSE)</f>
        <v>1.17</v>
      </c>
      <c r="K1552" s="12">
        <f t="shared" si="1904"/>
        <v>2.6375000000000002</v>
      </c>
      <c r="L1552" s="12">
        <f t="shared" si="1905"/>
        <v>1.9749888888888922</v>
      </c>
      <c r="M1552" s="13">
        <f t="shared" si="1906"/>
        <v>9.9270801358885916E-3</v>
      </c>
      <c r="N1552" s="13">
        <f t="shared" si="1907"/>
        <v>2.6182673858406166E-2</v>
      </c>
      <c r="O1552" s="13">
        <f t="shared" si="1908"/>
        <v>1.9605872967489602E-2</v>
      </c>
      <c r="P1552" s="13">
        <f t="shared" si="1909"/>
        <v>5.1710489951753834E-2</v>
      </c>
      <c r="Q1552" s="13">
        <f t="shared" si="1910"/>
        <v>3.4528401150773137E-2</v>
      </c>
      <c r="R1552" s="13">
        <f t="shared" si="1911"/>
        <v>1.9360690633879536E-2</v>
      </c>
      <c r="S1552" s="13">
        <f t="shared" si="1912"/>
        <v>6.7340414664918052E-2</v>
      </c>
      <c r="T1552" s="13">
        <f t="shared" si="1913"/>
        <v>6.8193208623875387E-2</v>
      </c>
      <c r="U1552" s="13">
        <f t="shared" si="1914"/>
        <v>5.1063821546857284E-2</v>
      </c>
      <c r="V1552" s="13">
        <f t="shared" si="1915"/>
        <v>3.8975383924134681E-2</v>
      </c>
      <c r="W1552" s="13">
        <f t="shared" si="1916"/>
        <v>3.0356219345054714E-2</v>
      </c>
      <c r="X1552" s="13">
        <f t="shared" si="1917"/>
        <v>5.9953195915157104E-2</v>
      </c>
      <c r="Y1552" s="13">
        <f t="shared" si="1918"/>
        <v>5.9203447892907123E-2</v>
      </c>
      <c r="Z1552" s="13">
        <f t="shared" si="1919"/>
        <v>1.2745716294375774E-2</v>
      </c>
      <c r="AA1552" s="13">
        <f t="shared" si="1920"/>
        <v>3.361682672641611E-2</v>
      </c>
      <c r="AB1552" s="13">
        <f t="shared" si="1921"/>
        <v>4.4332190245461256E-2</v>
      </c>
      <c r="AC1552" s="13">
        <f t="shared" si="1922"/>
        <v>1.2689004289189652E-2</v>
      </c>
      <c r="AD1552" s="13">
        <f t="shared" si="1923"/>
        <v>2.0016132130645459E-2</v>
      </c>
      <c r="AE1552" s="13">
        <f t="shared" si="1924"/>
        <v>3.9531638556556725E-2</v>
      </c>
      <c r="AF1552" s="13">
        <f t="shared" si="1925"/>
        <v>3.9037273454385638E-2</v>
      </c>
      <c r="AG1552" s="13">
        <f t="shared" si="1926"/>
        <v>2.5699393774976313E-2</v>
      </c>
      <c r="AH1552" s="13">
        <f t="shared" si="1927"/>
        <v>6.2931620155805669E-3</v>
      </c>
      <c r="AI1552" s="13">
        <f t="shared" si="1928"/>
        <v>1.6598214816093748E-2</v>
      </c>
      <c r="AJ1552" s="13">
        <f t="shared" si="1929"/>
        <v>2.1888895788723637E-2</v>
      </c>
      <c r="AK1552" s="13">
        <f t="shared" si="1930"/>
        <v>1.9243987547586196E-2</v>
      </c>
      <c r="AL1552" s="13">
        <f t="shared" si="1931"/>
        <v>2.6438977818734779E-3</v>
      </c>
      <c r="AM1552" s="13">
        <f t="shared" si="1932"/>
        <v>1.0558509698915478E-2</v>
      </c>
      <c r="AN1552" s="13">
        <f t="shared" si="1933"/>
        <v>2.0852939338583669E-2</v>
      </c>
      <c r="AO1552" s="13">
        <f t="shared" si="1934"/>
        <v>2.0592161747188423E-2</v>
      </c>
      <c r="AP1552" s="13">
        <f t="shared" si="1935"/>
        <v>1.3556430216300003E-2</v>
      </c>
      <c r="AQ1552" s="13">
        <f t="shared" si="1936"/>
        <v>6.6934497625475396E-3</v>
      </c>
      <c r="AR1552" s="13">
        <f t="shared" si="1937"/>
        <v>2.4857850113498498E-3</v>
      </c>
      <c r="AS1552" s="13">
        <f t="shared" si="1938"/>
        <v>6.5562579674352302E-3</v>
      </c>
      <c r="AT1552" s="13">
        <f t="shared" si="1939"/>
        <v>8.6460651945552119E-3</v>
      </c>
      <c r="AU1552" s="13">
        <f t="shared" si="1940"/>
        <v>7.6013323168797903E-3</v>
      </c>
      <c r="AV1552" s="13">
        <f t="shared" si="1941"/>
        <v>5.012128496442613E-3</v>
      </c>
      <c r="AW1552" s="13">
        <f t="shared" si="1942"/>
        <v>3.8255975856936106E-4</v>
      </c>
      <c r="AX1552" s="13">
        <f t="shared" si="1943"/>
        <v>4.6413448884815942E-3</v>
      </c>
      <c r="AY1552" s="13">
        <f t="shared" si="1944"/>
        <v>9.1666045842524017E-3</v>
      </c>
      <c r="AZ1552" s="13">
        <f t="shared" si="1945"/>
        <v>9.0519711013682409E-3</v>
      </c>
      <c r="BA1552" s="13">
        <f t="shared" si="1946"/>
        <v>5.9591807825818749E-3</v>
      </c>
      <c r="BB1552" s="13">
        <f t="shared" si="1947"/>
        <v>2.9423289581198553E-3</v>
      </c>
      <c r="BC1552" s="13">
        <f t="shared" si="1948"/>
        <v>1.1622133999485494E-3</v>
      </c>
      <c r="BD1552" s="13">
        <f t="shared" si="1949"/>
        <v>8.1823296293041684E-4</v>
      </c>
      <c r="BE1552" s="13">
        <f t="shared" si="1950"/>
        <v>2.1580894397289748E-3</v>
      </c>
      <c r="BF1552" s="13">
        <f t="shared" si="1951"/>
        <v>2.8459804486425859E-3</v>
      </c>
      <c r="BG1552" s="13">
        <f t="shared" si="1952"/>
        <v>2.502091144431607E-3</v>
      </c>
      <c r="BH1552" s="13">
        <f t="shared" si="1953"/>
        <v>1.6498163483595911E-3</v>
      </c>
      <c r="BI1552" s="13">
        <f t="shared" si="1954"/>
        <v>8.7027812375968419E-4</v>
      </c>
      <c r="BJ1552" s="14">
        <f t="shared" si="1955"/>
        <v>0.50787871918102545</v>
      </c>
      <c r="BK1552" s="14">
        <f t="shared" si="1956"/>
        <v>0.19245287533201069</v>
      </c>
      <c r="BL1552" s="14">
        <f t="shared" si="1957"/>
        <v>0.27314971974260349</v>
      </c>
      <c r="BM1552" s="14">
        <f t="shared" si="1958"/>
        <v>0.81612777702614148</v>
      </c>
      <c r="BN1552" s="14">
        <f t="shared" si="1959"/>
        <v>0.16131520869819088</v>
      </c>
    </row>
    <row r="1553" spans="1:66" x14ac:dyDescent="0.25">
      <c r="A1553" t="s">
        <v>10</v>
      </c>
      <c r="B1553" t="s">
        <v>38</v>
      </c>
      <c r="C1553" t="s">
        <v>41</v>
      </c>
      <c r="D1553" s="11">
        <v>44471</v>
      </c>
      <c r="E1553" s="10">
        <f>VLOOKUP(A1553,home!$A$2:$E$405,3,FALSE)</f>
        <v>1.5432098765432101</v>
      </c>
      <c r="F1553" s="10">
        <f>VLOOKUP(B1553,home!$B$2:$E$405,3,FALSE)</f>
        <v>0.97</v>
      </c>
      <c r="G1553" s="10">
        <f>VLOOKUP(C1553,away!$B$2:$E$405,4,FALSE)</f>
        <v>0.81</v>
      </c>
      <c r="H1553" s="10">
        <f>VLOOKUP(A1553,away!$A$2:$E$405,3,FALSE)</f>
        <v>1.49382716049383</v>
      </c>
      <c r="I1553" s="10">
        <f>VLOOKUP(C1553,away!$B$2:$E$405,3,FALSE)</f>
        <v>1.46</v>
      </c>
      <c r="J1553" s="10">
        <f>VLOOKUP(B1553,home!$B$2:$E$405,4,FALSE)</f>
        <v>0.67</v>
      </c>
      <c r="K1553" s="12">
        <f t="shared" si="1904"/>
        <v>1.2125000000000004</v>
      </c>
      <c r="L1553" s="12">
        <f t="shared" si="1905"/>
        <v>1.4612617283950644</v>
      </c>
      <c r="M1553" s="13">
        <f t="shared" si="1906"/>
        <v>6.8992206613452497E-2</v>
      </c>
      <c r="N1553" s="13">
        <f t="shared" si="1907"/>
        <v>8.3653050518811181E-2</v>
      </c>
      <c r="O1553" s="13">
        <f t="shared" si="1908"/>
        <v>0.10081567108176298</v>
      </c>
      <c r="P1553" s="13">
        <f t="shared" si="1909"/>
        <v>0.12223900118663766</v>
      </c>
      <c r="Q1553" s="13">
        <f t="shared" si="1910"/>
        <v>5.0714661877029305E-2</v>
      </c>
      <c r="R1553" s="13">
        <f t="shared" si="1911"/>
        <v>7.3659040887122676E-2</v>
      </c>
      <c r="S1553" s="13">
        <f t="shared" si="1912"/>
        <v>5.4145149664604514E-2</v>
      </c>
      <c r="T1553" s="13">
        <f t="shared" si="1913"/>
        <v>7.4107394469399124E-2</v>
      </c>
      <c r="U1553" s="13">
        <f t="shared" si="1914"/>
        <v>8.9311587075636273E-2</v>
      </c>
      <c r="V1553" s="13">
        <f t="shared" si="1915"/>
        <v>1.0659253879668913E-2</v>
      </c>
      <c r="W1553" s="13">
        <f t="shared" si="1916"/>
        <v>2.0497175841966024E-2</v>
      </c>
      <c r="X1553" s="13">
        <f t="shared" si="1917"/>
        <v>2.9951738598048828E-2</v>
      </c>
      <c r="Y1553" s="13">
        <f t="shared" si="1918"/>
        <v>2.1883664656111003E-2</v>
      </c>
      <c r="Z1553" s="13">
        <f t="shared" si="1919"/>
        <v>3.5878379132879848E-2</v>
      </c>
      <c r="AA1553" s="13">
        <f t="shared" si="1920"/>
        <v>4.3502534698616833E-2</v>
      </c>
      <c r="AB1553" s="13">
        <f t="shared" si="1921"/>
        <v>2.6373411661036468E-2</v>
      </c>
      <c r="AC1553" s="13">
        <f t="shared" si="1922"/>
        <v>1.1803656996233279E-3</v>
      </c>
      <c r="AD1553" s="13">
        <f t="shared" si="1923"/>
        <v>6.2132064270959504E-3</v>
      </c>
      <c r="AE1553" s="13">
        <f t="shared" si="1924"/>
        <v>9.0791207625335497E-3</v>
      </c>
      <c r="AF1553" s="13">
        <f t="shared" si="1925"/>
        <v>6.6334858488836471E-3</v>
      </c>
      <c r="AG1553" s="13">
        <f t="shared" si="1926"/>
        <v>3.2310863322746386E-3</v>
      </c>
      <c r="AH1553" s="13">
        <f t="shared" si="1927"/>
        <v>1.3106925575931365E-2</v>
      </c>
      <c r="AI1553" s="13">
        <f t="shared" si="1928"/>
        <v>1.5892147260816787E-2</v>
      </c>
      <c r="AJ1553" s="13">
        <f t="shared" si="1929"/>
        <v>9.634614276870181E-3</v>
      </c>
      <c r="AK1553" s="13">
        <f t="shared" si="1930"/>
        <v>3.8939899369017004E-3</v>
      </c>
      <c r="AL1553" s="13">
        <f t="shared" si="1931"/>
        <v>8.3653926284936862E-5</v>
      </c>
      <c r="AM1553" s="13">
        <f t="shared" si="1932"/>
        <v>1.5067025585707679E-3</v>
      </c>
      <c r="AN1553" s="13">
        <f t="shared" si="1933"/>
        <v>2.2016867849143861E-3</v>
      </c>
      <c r="AO1553" s="13">
        <f t="shared" si="1934"/>
        <v>1.6086203183542846E-3</v>
      </c>
      <c r="AP1553" s="13">
        <f t="shared" si="1935"/>
        <v>7.8353843557659993E-4</v>
      </c>
      <c r="AQ1553" s="13">
        <f t="shared" si="1936"/>
        <v>2.86238682158657E-4</v>
      </c>
      <c r="AR1553" s="13">
        <f t="shared" si="1937"/>
        <v>3.8305297442061854E-3</v>
      </c>
      <c r="AS1553" s="13">
        <f t="shared" si="1938"/>
        <v>4.644517314850001E-3</v>
      </c>
      <c r="AT1553" s="13">
        <f t="shared" si="1939"/>
        <v>2.8157386221278149E-3</v>
      </c>
      <c r="AU1553" s="13">
        <f t="shared" si="1940"/>
        <v>1.1380276931099924E-3</v>
      </c>
      <c r="AV1553" s="13">
        <f t="shared" si="1941"/>
        <v>3.4496464447396639E-4</v>
      </c>
      <c r="AW1553" s="13">
        <f t="shared" si="1942"/>
        <v>4.1171205723213647E-6</v>
      </c>
      <c r="AX1553" s="13">
        <f t="shared" si="1943"/>
        <v>3.0447947537784275E-4</v>
      </c>
      <c r="AY1553" s="13">
        <f t="shared" si="1944"/>
        <v>4.4492420445144885E-4</v>
      </c>
      <c r="AZ1553" s="13">
        <f t="shared" si="1945"/>
        <v>3.2507535600076172E-4</v>
      </c>
      <c r="BA1553" s="13">
        <f t="shared" si="1946"/>
        <v>1.5834005885610457E-4</v>
      </c>
      <c r="BB1553" s="13">
        <f t="shared" si="1947"/>
        <v>5.7844067019561942E-5</v>
      </c>
      <c r="BC1553" s="13">
        <f t="shared" si="1948"/>
        <v>1.6905064270080992E-5</v>
      </c>
      <c r="BD1553" s="13">
        <f t="shared" si="1949"/>
        <v>9.3290108578123875E-4</v>
      </c>
      <c r="BE1553" s="13">
        <f t="shared" si="1950"/>
        <v>1.1311425665097522E-3</v>
      </c>
      <c r="BF1553" s="13">
        <f t="shared" si="1951"/>
        <v>6.8575518094653772E-4</v>
      </c>
      <c r="BG1553" s="13">
        <f t="shared" si="1952"/>
        <v>2.7715938563255916E-4</v>
      </c>
      <c r="BH1553" s="13">
        <f t="shared" si="1953"/>
        <v>8.4013938769869482E-5</v>
      </c>
      <c r="BI1553" s="13">
        <f t="shared" si="1954"/>
        <v>2.0373380151693351E-5</v>
      </c>
      <c r="BJ1553" s="14">
        <f t="shared" si="1955"/>
        <v>0.31365894033770381</v>
      </c>
      <c r="BK1553" s="14">
        <f t="shared" si="1956"/>
        <v>0.25774455517472333</v>
      </c>
      <c r="BL1553" s="14">
        <f t="shared" si="1957"/>
        <v>0.39209504601125483</v>
      </c>
      <c r="BM1553" s="14">
        <f t="shared" si="1958"/>
        <v>0.49886248140786632</v>
      </c>
      <c r="BN1553" s="14">
        <f t="shared" si="1959"/>
        <v>0.50007363216481637</v>
      </c>
    </row>
    <row r="1554" spans="1:66" x14ac:dyDescent="0.25">
      <c r="A1554" t="s">
        <v>10</v>
      </c>
      <c r="B1554" t="s">
        <v>12</v>
      </c>
      <c r="C1554" t="s">
        <v>224</v>
      </c>
      <c r="D1554" s="11">
        <v>44471</v>
      </c>
      <c r="E1554" s="10">
        <f>VLOOKUP(A1554,home!$A$2:$E$405,3,FALSE)</f>
        <v>1.5432098765432101</v>
      </c>
      <c r="F1554" s="10">
        <f>VLOOKUP(B1554,home!$B$2:$E$405,3,FALSE)</f>
        <v>1.94</v>
      </c>
      <c r="G1554" s="10">
        <f>VLOOKUP(C1554,away!$B$2:$E$405,4,FALSE)</f>
        <v>0.97</v>
      </c>
      <c r="H1554" s="10">
        <f>VLOOKUP(A1554,away!$A$2:$E$405,3,FALSE)</f>
        <v>1.49382716049383</v>
      </c>
      <c r="I1554" s="10">
        <f>VLOOKUP(C1554,away!$B$2:$E$405,3,FALSE)</f>
        <v>1.1299999999999999</v>
      </c>
      <c r="J1554" s="10">
        <f>VLOOKUP(B1554,home!$B$2:$E$405,4,FALSE)</f>
        <v>1</v>
      </c>
      <c r="K1554" s="12">
        <f t="shared" si="1904"/>
        <v>2.9040123456790128</v>
      </c>
      <c r="L1554" s="12">
        <f t="shared" si="1905"/>
        <v>1.6880246913580277</v>
      </c>
      <c r="M1554" s="13">
        <f t="shared" si="1906"/>
        <v>1.0132197675279323E-2</v>
      </c>
      <c r="N1554" s="13">
        <f t="shared" si="1907"/>
        <v>2.9424027137871352E-2</v>
      </c>
      <c r="O1554" s="13">
        <f t="shared" si="1908"/>
        <v>1.7103399853591904E-2</v>
      </c>
      <c r="P1554" s="13">
        <f t="shared" si="1909"/>
        <v>4.9668484327915513E-2</v>
      </c>
      <c r="Q1554" s="13">
        <f t="shared" si="1910"/>
        <v>4.272386903398636E-2</v>
      </c>
      <c r="R1554" s="13">
        <f t="shared" si="1911"/>
        <v>1.4435480629516209E-2</v>
      </c>
      <c r="S1554" s="13">
        <f t="shared" si="1912"/>
        <v>6.0869280646076142E-2</v>
      </c>
      <c r="T1554" s="13">
        <f t="shared" si="1913"/>
        <v>7.211894583971562E-2</v>
      </c>
      <c r="U1554" s="13">
        <f t="shared" si="1914"/>
        <v>4.1920813963925316E-2</v>
      </c>
      <c r="V1554" s="13">
        <f t="shared" si="1915"/>
        <v>3.3153769450973737E-2</v>
      </c>
      <c r="W1554" s="13">
        <f t="shared" si="1916"/>
        <v>4.1356881043289884E-2</v>
      </c>
      <c r="X1554" s="13">
        <f t="shared" si="1917"/>
        <v>6.9811436358630075E-2</v>
      </c>
      <c r="Y1554" s="13">
        <f t="shared" si="1918"/>
        <v>5.8921714156268575E-2</v>
      </c>
      <c r="Z1554" s="13">
        <f t="shared" si="1919"/>
        <v>8.1224825780812967E-3</v>
      </c>
      <c r="AA1554" s="13">
        <f t="shared" si="1920"/>
        <v>2.358778968431078E-2</v>
      </c>
      <c r="AB1554" s="13">
        <f t="shared" si="1921"/>
        <v>3.4249616225259287E-2</v>
      </c>
      <c r="AC1554" s="13">
        <f t="shared" si="1922"/>
        <v>1.0157578414630671E-2</v>
      </c>
      <c r="AD1554" s="13">
        <f t="shared" si="1923"/>
        <v>3.002522328212304E-2</v>
      </c>
      <c r="AE1554" s="13">
        <f t="shared" si="1924"/>
        <v>5.0683318263761608E-2</v>
      </c>
      <c r="AF1554" s="13">
        <f t="shared" si="1925"/>
        <v>4.2777346334593451E-2</v>
      </c>
      <c r="AG1554" s="13">
        <f t="shared" si="1926"/>
        <v>2.4069738947855857E-2</v>
      </c>
      <c r="AH1554" s="13">
        <f t="shared" si="1927"/>
        <v>3.4277377867316591E-3</v>
      </c>
      <c r="AI1554" s="13">
        <f t="shared" si="1928"/>
        <v>9.9541928504191923E-3</v>
      </c>
      <c r="AJ1554" s="13">
        <f t="shared" si="1929"/>
        <v>1.4453549464443551E-2</v>
      </c>
      <c r="AK1554" s="13">
        <f t="shared" si="1930"/>
        <v>1.3991095361208785E-2</v>
      </c>
      <c r="AL1554" s="13">
        <f t="shared" si="1931"/>
        <v>1.9917160737105235E-3</v>
      </c>
      <c r="AM1554" s="13">
        <f t="shared" si="1932"/>
        <v>1.7438723818610839E-2</v>
      </c>
      <c r="AN1554" s="13">
        <f t="shared" si="1933"/>
        <v>2.9436996391588446E-2</v>
      </c>
      <c r="AO1554" s="13">
        <f t="shared" si="1934"/>
        <v>2.4845188374209237E-2</v>
      </c>
      <c r="AP1554" s="13">
        <f t="shared" si="1935"/>
        <v>1.3979763812368869E-2</v>
      </c>
      <c r="AQ1554" s="13">
        <f t="shared" si="1936"/>
        <v>5.8995466236580214E-3</v>
      </c>
      <c r="AR1554" s="13">
        <f t="shared" si="1937"/>
        <v>1.1572212039007907E-3</v>
      </c>
      <c r="AS1554" s="13">
        <f t="shared" si="1938"/>
        <v>3.3605846628094265E-3</v>
      </c>
      <c r="AT1554" s="13">
        <f t="shared" si="1939"/>
        <v>4.8795896747490589E-3</v>
      </c>
      <c r="AU1554" s="13">
        <f t="shared" si="1940"/>
        <v>4.7234628857730351E-3</v>
      </c>
      <c r="AV1554" s="13">
        <f t="shared" si="1941"/>
        <v>3.4292486336603774E-3</v>
      </c>
      <c r="AW1554" s="13">
        <f t="shared" si="1942"/>
        <v>2.7120780309342334E-4</v>
      </c>
      <c r="AX1554" s="13">
        <f t="shared" si="1943"/>
        <v>8.4403782103554276E-3</v>
      </c>
      <c r="AY1554" s="13">
        <f t="shared" si="1944"/>
        <v>1.4247566823480242E-2</v>
      </c>
      <c r="AZ1554" s="13">
        <f t="shared" si="1945"/>
        <v>1.2025122294904059E-2</v>
      </c>
      <c r="BA1554" s="13">
        <f t="shared" si="1946"/>
        <v>6.7662344501326546E-3</v>
      </c>
      <c r="BB1554" s="13">
        <f t="shared" si="1947"/>
        <v>2.8553927048353069E-3</v>
      </c>
      <c r="BC1554" s="13">
        <f t="shared" si="1948"/>
        <v>9.6399467785711584E-4</v>
      </c>
      <c r="BD1554" s="13">
        <f t="shared" si="1949"/>
        <v>3.2556966092459966E-4</v>
      </c>
      <c r="BE1554" s="13">
        <f t="shared" si="1950"/>
        <v>9.4545831470356761E-4</v>
      </c>
      <c r="BF1554" s="13">
        <f t="shared" si="1951"/>
        <v>1.3728113091120171E-3</v>
      </c>
      <c r="BG1554" s="13">
        <f t="shared" si="1952"/>
        <v>1.3288869966496882E-3</v>
      </c>
      <c r="BH1554" s="13">
        <f t="shared" si="1953"/>
        <v>9.6477606107074989E-4</v>
      </c>
      <c r="BI1554" s="13">
        <f t="shared" si="1954"/>
        <v>5.6034431843300506E-4</v>
      </c>
      <c r="BJ1554" s="14">
        <f t="shared" si="1955"/>
        <v>0.59881140858009607</v>
      </c>
      <c r="BK1554" s="14">
        <f t="shared" si="1956"/>
        <v>0.18022059341206614</v>
      </c>
      <c r="BL1554" s="14">
        <f t="shared" si="1957"/>
        <v>0.19617162954119297</v>
      </c>
      <c r="BM1554" s="14">
        <f t="shared" si="1958"/>
        <v>0.80586229643288909</v>
      </c>
      <c r="BN1554" s="14">
        <f t="shared" si="1959"/>
        <v>0.16348745865816067</v>
      </c>
    </row>
    <row r="1555" spans="1:66" x14ac:dyDescent="0.25">
      <c r="A1555" t="s">
        <v>10</v>
      </c>
      <c r="B1555" t="s">
        <v>11</v>
      </c>
      <c r="C1555" t="s">
        <v>39</v>
      </c>
      <c r="D1555" s="11">
        <v>44471</v>
      </c>
      <c r="E1555" s="10">
        <f>VLOOKUP(A1555,home!$A$2:$E$405,3,FALSE)</f>
        <v>1.5432098765432101</v>
      </c>
      <c r="F1555" s="10">
        <f>VLOOKUP(B1555,home!$B$2:$E$405,3,FALSE)</f>
        <v>0.65</v>
      </c>
      <c r="G1555" s="10">
        <f>VLOOKUP(C1555,away!$B$2:$E$405,4,FALSE)</f>
        <v>1.1299999999999999</v>
      </c>
      <c r="H1555" s="10">
        <f>VLOOKUP(A1555,away!$A$2:$E$405,3,FALSE)</f>
        <v>1.49382716049383</v>
      </c>
      <c r="I1555" s="10">
        <f>VLOOKUP(C1555,away!$B$2:$E$405,3,FALSE)</f>
        <v>1.1299999999999999</v>
      </c>
      <c r="J1555" s="10">
        <f>VLOOKUP(B1555,home!$B$2:$E$405,4,FALSE)</f>
        <v>0.84</v>
      </c>
      <c r="K1555" s="12">
        <f t="shared" si="1904"/>
        <v>1.1334876543209877</v>
      </c>
      <c r="L1555" s="12">
        <f t="shared" si="1905"/>
        <v>1.4179407407407432</v>
      </c>
      <c r="M1555" s="13">
        <f t="shared" si="1906"/>
        <v>7.7970214152610129E-2</v>
      </c>
      <c r="N1555" s="13">
        <f t="shared" si="1907"/>
        <v>8.8378275146747134E-2</v>
      </c>
      <c r="O1555" s="13">
        <f t="shared" si="1908"/>
        <v>0.11055714321126639</v>
      </c>
      <c r="P1555" s="13">
        <f t="shared" si="1909"/>
        <v>0.12531515692696785</v>
      </c>
      <c r="Q1555" s="13">
        <f t="shared" si="1910"/>
        <v>5.008784189451064E-2</v>
      </c>
      <c r="R1555" s="13">
        <f t="shared" si="1911"/>
        <v>7.8381738769581752E-2</v>
      </c>
      <c r="S1555" s="13">
        <f t="shared" si="1912"/>
        <v>5.0352204127891577E-2</v>
      </c>
      <c r="T1555" s="13">
        <f t="shared" si="1913"/>
        <v>7.1021591638007656E-2</v>
      </c>
      <c r="U1555" s="13">
        <f t="shared" si="1914"/>
        <v>8.8844733219533636E-2</v>
      </c>
      <c r="V1555" s="13">
        <f t="shared" si="1915"/>
        <v>8.9918872375135076E-3</v>
      </c>
      <c r="W1555" s="13">
        <f t="shared" si="1916"/>
        <v>1.8924650139669791E-2</v>
      </c>
      <c r="X1555" s="13">
        <f t="shared" si="1917"/>
        <v>2.6834032437302792E-2</v>
      </c>
      <c r="Y1555" s="13">
        <f t="shared" si="1918"/>
        <v>1.9024533915605126E-2</v>
      </c>
      <c r="Z1555" s="13">
        <f t="shared" si="1919"/>
        <v>3.7046886910496055E-2</v>
      </c>
      <c r="AA1555" s="13">
        <f t="shared" si="1920"/>
        <v>4.1992188944073076E-2</v>
      </c>
      <c r="AB1555" s="13">
        <f t="shared" si="1921"/>
        <v>2.3798813873010558E-2</v>
      </c>
      <c r="AC1555" s="13">
        <f t="shared" si="1922"/>
        <v>9.0324537107296392E-4</v>
      </c>
      <c r="AD1555" s="13">
        <f t="shared" si="1923"/>
        <v>5.3627143239149151E-3</v>
      </c>
      <c r="AE1555" s="13">
        <f t="shared" si="1924"/>
        <v>7.6040111208329087E-3</v>
      </c>
      <c r="AF1555" s="13">
        <f t="shared" si="1925"/>
        <v>5.3910185806373325E-3</v>
      </c>
      <c r="AG1555" s="13">
        <f t="shared" si="1926"/>
        <v>2.5480482931920026E-3</v>
      </c>
      <c r="AH1555" s="13">
        <f t="shared" si="1927"/>
        <v>1.3132572567001833E-2</v>
      </c>
      <c r="AI1555" s="13">
        <f t="shared" si="1928"/>
        <v>1.488560887417106E-2</v>
      </c>
      <c r="AJ1555" s="13">
        <f t="shared" si="1929"/>
        <v>8.4363269429619196E-3</v>
      </c>
      <c r="AK1555" s="13">
        <f t="shared" si="1930"/>
        <v>3.1874908125542854E-3</v>
      </c>
      <c r="AL1555" s="13">
        <f t="shared" si="1931"/>
        <v>5.8068500465072291E-5</v>
      </c>
      <c r="AM1555" s="13">
        <f t="shared" si="1932"/>
        <v>1.2157140959615752E-3</v>
      </c>
      <c r="AN1555" s="13">
        <f t="shared" si="1933"/>
        <v>1.723810545756719E-3</v>
      </c>
      <c r="AO1555" s="13">
        <f t="shared" si="1934"/>
        <v>1.2221306010734936E-3</v>
      </c>
      <c r="AP1555" s="13">
        <f t="shared" si="1935"/>
        <v>5.7763625658935965E-4</v>
      </c>
      <c r="AQ1555" s="13">
        <f t="shared" si="1936"/>
        <v>2.0476349538675671E-4</v>
      </c>
      <c r="AR1555" s="13">
        <f t="shared" si="1937"/>
        <v>3.7242419346972273E-3</v>
      </c>
      <c r="AS1555" s="13">
        <f t="shared" si="1938"/>
        <v>4.2213822546838167E-3</v>
      </c>
      <c r="AT1555" s="13">
        <f t="shared" si="1939"/>
        <v>2.3924423349269016E-3</v>
      </c>
      <c r="AU1555" s="13">
        <f t="shared" si="1940"/>
        <v>9.0393461677150703E-4</v>
      </c>
      <c r="AV1555" s="13">
        <f t="shared" si="1941"/>
        <v>2.5614968210596904E-4</v>
      </c>
      <c r="AW1555" s="13">
        <f t="shared" si="1942"/>
        <v>2.5924655001557265E-6</v>
      </c>
      <c r="AX1555" s="13">
        <f t="shared" si="1943"/>
        <v>2.2966615315940791E-4</v>
      </c>
      <c r="AY1555" s="13">
        <f t="shared" si="1944"/>
        <v>3.2565299533392786E-4</v>
      </c>
      <c r="AZ1555" s="13">
        <f t="shared" si="1945"/>
        <v>2.3087832471411574E-4</v>
      </c>
      <c r="BA1555" s="13">
        <f t="shared" si="1946"/>
        <v>1.0912392758870502E-4</v>
      </c>
      <c r="BB1555" s="13">
        <f t="shared" si="1947"/>
        <v>3.8682815679416914E-5</v>
      </c>
      <c r="BC1555" s="13">
        <f t="shared" si="1948"/>
        <v>1.0969988063682006E-5</v>
      </c>
      <c r="BD1555" s="13">
        <f t="shared" si="1949"/>
        <v>8.8012572793038659E-4</v>
      </c>
      <c r="BE1555" s="13">
        <f t="shared" si="1950"/>
        <v>9.9761164685936558E-4</v>
      </c>
      <c r="BF1555" s="13">
        <f t="shared" si="1951"/>
        <v>5.6539024276096013E-4</v>
      </c>
      <c r="BG1555" s="13">
        <f t="shared" si="1952"/>
        <v>2.1362095334769818E-4</v>
      </c>
      <c r="BH1555" s="13">
        <f t="shared" si="1953"/>
        <v>6.0534178330973883E-5</v>
      </c>
      <c r="BI1555" s="13">
        <f t="shared" si="1954"/>
        <v>1.3722948760524785E-5</v>
      </c>
      <c r="BJ1555" s="14">
        <f t="shared" si="1955"/>
        <v>0.30106574668972746</v>
      </c>
      <c r="BK1555" s="14">
        <f t="shared" si="1956"/>
        <v>0.26391642931185499</v>
      </c>
      <c r="BL1555" s="14">
        <f t="shared" si="1957"/>
        <v>0.39744577373532985</v>
      </c>
      <c r="BM1555" s="14">
        <f t="shared" si="1958"/>
        <v>0.46846140601589081</v>
      </c>
      <c r="BN1555" s="14">
        <f t="shared" si="1959"/>
        <v>0.53069037010168385</v>
      </c>
    </row>
    <row r="1556" spans="1:66" x14ac:dyDescent="0.25">
      <c r="A1556" t="s">
        <v>10</v>
      </c>
      <c r="B1556" t="s">
        <v>220</v>
      </c>
      <c r="C1556" t="s">
        <v>219</v>
      </c>
      <c r="D1556" s="11">
        <v>44471</v>
      </c>
      <c r="E1556" s="10">
        <f>VLOOKUP(A1556,home!$A$2:$E$405,3,FALSE)</f>
        <v>1.5432098765432101</v>
      </c>
      <c r="F1556" s="10">
        <f>VLOOKUP(B1556,home!$B$2:$E$405,3,FALSE)</f>
        <v>1.3</v>
      </c>
      <c r="G1556" s="10">
        <f>VLOOKUP(C1556,away!$B$2:$E$405,4,FALSE)</f>
        <v>0.81</v>
      </c>
      <c r="H1556" s="10">
        <f>VLOOKUP(A1556,away!$A$2:$E$405,3,FALSE)</f>
        <v>1.49382716049383</v>
      </c>
      <c r="I1556" s="10">
        <f>VLOOKUP(C1556,away!$B$2:$E$405,3,FALSE)</f>
        <v>0.32</v>
      </c>
      <c r="J1556" s="10">
        <f>VLOOKUP(B1556,home!$B$2:$E$405,4,FALSE)</f>
        <v>1</v>
      </c>
      <c r="K1556" s="12">
        <f t="shared" si="1904"/>
        <v>1.6250000000000004</v>
      </c>
      <c r="L1556" s="12">
        <f t="shared" si="1905"/>
        <v>0.47802469135802561</v>
      </c>
      <c r="M1556" s="13">
        <f t="shared" si="1906"/>
        <v>0.12208659495046698</v>
      </c>
      <c r="N1556" s="13">
        <f t="shared" si="1907"/>
        <v>0.19839071679450884</v>
      </c>
      <c r="O1556" s="13">
        <f t="shared" si="1908"/>
        <v>5.8360406870149255E-2</v>
      </c>
      <c r="P1556" s="13">
        <f t="shared" si="1909"/>
        <v>9.4835661163992543E-2</v>
      </c>
      <c r="Q1556" s="13">
        <f t="shared" si="1910"/>
        <v>0.16119245739553853</v>
      </c>
      <c r="R1556" s="13">
        <f t="shared" si="1911"/>
        <v>1.3948857740815944E-2</v>
      </c>
      <c r="S1556" s="13">
        <f t="shared" si="1912"/>
        <v>1.8416851235921062E-2</v>
      </c>
      <c r="T1556" s="13">
        <f t="shared" si="1913"/>
        <v>7.7053974695743987E-2</v>
      </c>
      <c r="U1556" s="13">
        <f t="shared" si="1914"/>
        <v>2.2666893828825911E-2</v>
      </c>
      <c r="V1556" s="13">
        <f t="shared" si="1915"/>
        <v>1.5895586828040555E-3</v>
      </c>
      <c r="W1556" s="13">
        <f t="shared" si="1916"/>
        <v>8.731258108925008E-2</v>
      </c>
      <c r="X1556" s="13">
        <f t="shared" si="1917"/>
        <v>4.1737569626861343E-2</v>
      </c>
      <c r="Y1556" s="13">
        <f t="shared" si="1918"/>
        <v>9.9757944194572463E-3</v>
      </c>
      <c r="Z1556" s="13">
        <f t="shared" si="1919"/>
        <v>2.2226328054501835E-3</v>
      </c>
      <c r="AA1556" s="13">
        <f t="shared" si="1920"/>
        <v>3.6117783088565488E-3</v>
      </c>
      <c r="AB1556" s="13">
        <f t="shared" si="1921"/>
        <v>2.9345698759459474E-3</v>
      </c>
      <c r="AC1556" s="13">
        <f t="shared" si="1922"/>
        <v>7.7172092841073587E-5</v>
      </c>
      <c r="AD1556" s="13">
        <f t="shared" si="1923"/>
        <v>3.5470736067507863E-2</v>
      </c>
      <c r="AE1556" s="13">
        <f t="shared" si="1924"/>
        <v>1.6955887660912428E-2</v>
      </c>
      <c r="AF1556" s="13">
        <f t="shared" si="1925"/>
        <v>4.0526664829045088E-3</v>
      </c>
      <c r="AG1556" s="13">
        <f t="shared" si="1926"/>
        <v>6.4575821488914789E-4</v>
      </c>
      <c r="AH1556" s="13">
        <f t="shared" si="1927"/>
        <v>2.6561834020688655E-4</v>
      </c>
      <c r="AI1556" s="13">
        <f t="shared" si="1928"/>
        <v>4.3162980283619065E-4</v>
      </c>
      <c r="AJ1556" s="13">
        <f t="shared" si="1929"/>
        <v>3.5069921480440511E-4</v>
      </c>
      <c r="AK1556" s="13">
        <f t="shared" si="1930"/>
        <v>1.899620746857195E-4</v>
      </c>
      <c r="AL1556" s="13">
        <f t="shared" si="1931"/>
        <v>2.3978607810174606E-6</v>
      </c>
      <c r="AM1556" s="13">
        <f t="shared" si="1932"/>
        <v>1.1527989221940049E-2</v>
      </c>
      <c r="AN1556" s="13">
        <f t="shared" si="1933"/>
        <v>5.5106634897965365E-3</v>
      </c>
      <c r="AO1556" s="13">
        <f t="shared" si="1934"/>
        <v>1.3171166069439646E-3</v>
      </c>
      <c r="AP1556" s="13">
        <f t="shared" si="1935"/>
        <v>2.0987141983897295E-4</v>
      </c>
      <c r="AQ1556" s="13">
        <f t="shared" si="1936"/>
        <v>2.5080930173348902E-5</v>
      </c>
      <c r="AR1556" s="13">
        <f t="shared" si="1937"/>
        <v>2.5394425019285599E-5</v>
      </c>
      <c r="AS1556" s="13">
        <f t="shared" si="1938"/>
        <v>4.1265940656339102E-5</v>
      </c>
      <c r="AT1556" s="13">
        <f t="shared" si="1939"/>
        <v>3.3528576783275541E-5</v>
      </c>
      <c r="AU1556" s="13">
        <f t="shared" si="1940"/>
        <v>1.8161312424274258E-5</v>
      </c>
      <c r="AV1556" s="13">
        <f t="shared" si="1941"/>
        <v>7.3780331723614213E-6</v>
      </c>
      <c r="AW1556" s="13">
        <f t="shared" si="1942"/>
        <v>5.1739849225520941E-8</v>
      </c>
      <c r="AX1556" s="13">
        <f t="shared" si="1943"/>
        <v>3.1221637476087655E-3</v>
      </c>
      <c r="AY1556" s="13">
        <f t="shared" si="1944"/>
        <v>1.4924713618198965E-3</v>
      </c>
      <c r="AZ1556" s="13">
        <f t="shared" si="1945"/>
        <v>3.5671908104732404E-4</v>
      </c>
      <c r="BA1556" s="13">
        <f t="shared" si="1946"/>
        <v>5.6840176206388556E-5</v>
      </c>
      <c r="BB1556" s="13">
        <f t="shared" si="1947"/>
        <v>6.7927519219486667E-6</v>
      </c>
      <c r="BC1556" s="13">
        <f t="shared" si="1948"/>
        <v>6.4942062819222942E-7</v>
      </c>
      <c r="BD1556" s="13">
        <f t="shared" si="1949"/>
        <v>2.0231936970097543E-6</v>
      </c>
      <c r="BE1556" s="13">
        <f t="shared" si="1950"/>
        <v>3.2876897576408506E-6</v>
      </c>
      <c r="BF1556" s="13">
        <f t="shared" si="1951"/>
        <v>2.6712479280831928E-6</v>
      </c>
      <c r="BG1556" s="13">
        <f t="shared" si="1952"/>
        <v>1.4469259610450633E-6</v>
      </c>
      <c r="BH1556" s="13">
        <f t="shared" si="1953"/>
        <v>5.8781367167455729E-7</v>
      </c>
      <c r="BI1556" s="13">
        <f t="shared" si="1954"/>
        <v>1.9103944329423102E-7</v>
      </c>
      <c r="BJ1556" s="14">
        <f t="shared" si="1955"/>
        <v>0.65641450065549933</v>
      </c>
      <c r="BK1556" s="14">
        <f t="shared" si="1956"/>
        <v>0.23850070734862666</v>
      </c>
      <c r="BL1556" s="14">
        <f t="shared" si="1957"/>
        <v>0.10289635225564106</v>
      </c>
      <c r="BM1556" s="14">
        <f t="shared" si="1958"/>
        <v>0.34972707852777468</v>
      </c>
      <c r="BN1556" s="14">
        <f t="shared" si="1959"/>
        <v>0.64881469491547206</v>
      </c>
    </row>
    <row r="1557" spans="1:66" x14ac:dyDescent="0.25">
      <c r="A1557" t="s">
        <v>10</v>
      </c>
      <c r="B1557" t="s">
        <v>225</v>
      </c>
      <c r="C1557" t="s">
        <v>37</v>
      </c>
      <c r="D1557" s="11">
        <v>44471</v>
      </c>
      <c r="E1557" s="10">
        <f>VLOOKUP(A1557,home!$A$2:$E$405,3,FALSE)</f>
        <v>1.5432098765432101</v>
      </c>
      <c r="F1557" s="10">
        <f>VLOOKUP(B1557,home!$B$2:$E$405,3,FALSE)</f>
        <v>0.65</v>
      </c>
      <c r="G1557" s="10">
        <f>VLOOKUP(C1557,away!$B$2:$E$405,4,FALSE)</f>
        <v>1.46</v>
      </c>
      <c r="H1557" s="10">
        <f>VLOOKUP(A1557,away!$A$2:$E$405,3,FALSE)</f>
        <v>1.49382716049383</v>
      </c>
      <c r="I1557" s="10">
        <f>VLOOKUP(C1557,away!$B$2:$E$405,3,FALSE)</f>
        <v>1.1299999999999999</v>
      </c>
      <c r="J1557" s="10">
        <f>VLOOKUP(B1557,home!$B$2:$E$405,4,FALSE)</f>
        <v>1.34</v>
      </c>
      <c r="K1557" s="12">
        <f t="shared" si="1904"/>
        <v>1.4645061728395066</v>
      </c>
      <c r="L1557" s="12">
        <f t="shared" si="1905"/>
        <v>2.2619530864197572</v>
      </c>
      <c r="M1557" s="13">
        <f t="shared" si="1906"/>
        <v>2.4077938822937028E-2</v>
      </c>
      <c r="N1557" s="13">
        <f t="shared" si="1907"/>
        <v>3.5262290035443282E-2</v>
      </c>
      <c r="O1557" s="13">
        <f t="shared" si="1908"/>
        <v>5.4463168035168499E-2</v>
      </c>
      <c r="P1557" s="13">
        <f t="shared" si="1909"/>
        <v>7.9761645779899568E-2</v>
      </c>
      <c r="Q1557" s="13">
        <f t="shared" si="1910"/>
        <v>2.5820920712681859E-2</v>
      </c>
      <c r="R1557" s="13">
        <f t="shared" si="1911"/>
        <v>6.159656551667364E-2</v>
      </c>
      <c r="S1557" s="13">
        <f t="shared" si="1912"/>
        <v>6.6055489470071532E-2</v>
      </c>
      <c r="T1557" s="13">
        <f t="shared" si="1913"/>
        <v>5.840571130025056E-2</v>
      </c>
      <c r="U1557" s="13">
        <f t="shared" si="1914"/>
        <v>9.0208550424881642E-2</v>
      </c>
      <c r="V1557" s="13">
        <f t="shared" si="1915"/>
        <v>2.4313148653879381E-2</v>
      </c>
      <c r="W1557" s="13">
        <f t="shared" si="1916"/>
        <v>1.2604965924040687E-2</v>
      </c>
      <c r="X1557" s="13">
        <f t="shared" si="1917"/>
        <v>2.8511841576099695E-2</v>
      </c>
      <c r="Y1557" s="13">
        <f t="shared" si="1918"/>
        <v>3.2246224026284936E-2</v>
      </c>
      <c r="Z1557" s="13">
        <f t="shared" si="1919"/>
        <v>4.6442847161098907E-2</v>
      </c>
      <c r="AA1557" s="13">
        <f t="shared" si="1920"/>
        <v>6.8015836351671105E-2</v>
      </c>
      <c r="AB1557" s="13">
        <f t="shared" si="1921"/>
        <v>4.9804806093932029E-2</v>
      </c>
      <c r="AC1557" s="13">
        <f t="shared" si="1922"/>
        <v>5.0338007672333538E-3</v>
      </c>
      <c r="AD1557" s="13">
        <f t="shared" si="1923"/>
        <v>4.6150126010473073E-3</v>
      </c>
      <c r="AE1557" s="13">
        <f t="shared" si="1924"/>
        <v>1.0438941996805028E-2</v>
      </c>
      <c r="AF1557" s="13">
        <f t="shared" si="1925"/>
        <v>1.180619853431498E-2</v>
      </c>
      <c r="AG1557" s="13">
        <f t="shared" si="1926"/>
        <v>8.9016890711927279E-3</v>
      </c>
      <c r="AH1557" s="13">
        <f t="shared" si="1927"/>
        <v>2.6262885369542188E-2</v>
      </c>
      <c r="AI1557" s="13">
        <f t="shared" si="1928"/>
        <v>3.8462157740270904E-2</v>
      </c>
      <c r="AJ1557" s="13">
        <f t="shared" si="1929"/>
        <v>2.8164033715676776E-2</v>
      </c>
      <c r="AK1557" s="13">
        <f t="shared" si="1930"/>
        <v>1.374880040955621E-2</v>
      </c>
      <c r="AL1557" s="13">
        <f t="shared" si="1931"/>
        <v>6.6700764824632571E-4</v>
      </c>
      <c r="AM1557" s="13">
        <f t="shared" si="1932"/>
        <v>1.3517428883931765E-3</v>
      </c>
      <c r="AN1557" s="13">
        <f t="shared" si="1933"/>
        <v>3.0575789984469024E-3</v>
      </c>
      <c r="AO1557" s="13">
        <f t="shared" si="1934"/>
        <v>3.4580501262546017E-3</v>
      </c>
      <c r="AP1557" s="13">
        <f t="shared" si="1935"/>
        <v>2.6073157186919421E-3</v>
      </c>
      <c r="AQ1557" s="13">
        <f t="shared" si="1936"/>
        <v>1.4744064592914969E-3</v>
      </c>
      <c r="AR1557" s="13">
        <f t="shared" si="1937"/>
        <v>1.1881082923984852E-2</v>
      </c>
      <c r="AS1557" s="13">
        <f t="shared" si="1938"/>
        <v>1.7399919282193872E-2</v>
      </c>
      <c r="AT1557" s="13">
        <f t="shared" si="1939"/>
        <v>1.2741144597841042E-2</v>
      </c>
      <c r="AU1557" s="13">
        <f t="shared" si="1940"/>
        <v>6.2198283041929809E-3</v>
      </c>
      <c r="AV1557" s="13">
        <f t="shared" si="1941"/>
        <v>2.2772442363731263E-3</v>
      </c>
      <c r="AW1557" s="13">
        <f t="shared" si="1942"/>
        <v>6.1376640439683114E-5</v>
      </c>
      <c r="AX1557" s="13">
        <f t="shared" si="1943"/>
        <v>3.2993930069061896E-4</v>
      </c>
      <c r="AY1557" s="13">
        <f t="shared" si="1944"/>
        <v>7.4630721952832183E-4</v>
      </c>
      <c r="AZ1557" s="13">
        <f t="shared" si="1945"/>
        <v>8.4405595931471753E-4</v>
      </c>
      <c r="BA1557" s="13">
        <f t="shared" si="1946"/>
        <v>6.3640499409430484E-4</v>
      </c>
      <c r="BB1557" s="13">
        <f t="shared" si="1947"/>
        <v>3.5987956015114011E-4</v>
      </c>
      <c r="BC1557" s="13">
        <f t="shared" si="1948"/>
        <v>1.6280613636465127E-4</v>
      </c>
      <c r="BD1557" s="13">
        <f t="shared" si="1949"/>
        <v>4.4790753649861003E-3</v>
      </c>
      <c r="BE1557" s="13">
        <f t="shared" si="1950"/>
        <v>6.5596335206355109E-3</v>
      </c>
      <c r="BF1557" s="13">
        <f t="shared" si="1951"/>
        <v>4.8033118912678254E-3</v>
      </c>
      <c r="BG1557" s="13">
        <f t="shared" si="1952"/>
        <v>2.3448266382783789E-3</v>
      </c>
      <c r="BH1557" s="13">
        <f t="shared" si="1953"/>
        <v>8.5850327149929911E-4</v>
      </c>
      <c r="BI1557" s="13">
        <f t="shared" si="1954"/>
        <v>2.5145666810272662E-4</v>
      </c>
      <c r="BJ1557" s="14">
        <f t="shared" si="1955"/>
        <v>0.24364228313938296</v>
      </c>
      <c r="BK1557" s="14">
        <f t="shared" si="1956"/>
        <v>0.2006553383617955</v>
      </c>
      <c r="BL1557" s="14">
        <f t="shared" si="1957"/>
        <v>0.50054283035672875</v>
      </c>
      <c r="BM1557" s="14">
        <f t="shared" si="1958"/>
        <v>0.70961583953711349</v>
      </c>
      <c r="BN1557" s="14">
        <f t="shared" si="1959"/>
        <v>0.28098252890280384</v>
      </c>
    </row>
    <row r="1558" spans="1:66" x14ac:dyDescent="0.25">
      <c r="A1558" t="s">
        <v>10</v>
      </c>
      <c r="B1558" t="s">
        <v>42</v>
      </c>
      <c r="C1558" t="s">
        <v>222</v>
      </c>
      <c r="D1558" s="11">
        <v>44471</v>
      </c>
      <c r="E1558" s="10">
        <f>VLOOKUP(A1558,home!$A$2:$E$405,3,FALSE)</f>
        <v>1.5432098765432101</v>
      </c>
      <c r="F1558" s="10">
        <f>VLOOKUP(B1558,home!$B$2:$E$405,3,FALSE)</f>
        <v>1.46</v>
      </c>
      <c r="G1558" s="10">
        <f>VLOOKUP(C1558,away!$B$2:$E$405,4,FALSE)</f>
        <v>0.81</v>
      </c>
      <c r="H1558" s="10">
        <f>VLOOKUP(A1558,away!$A$2:$E$405,3,FALSE)</f>
        <v>1.49382716049383</v>
      </c>
      <c r="I1558" s="10">
        <f>VLOOKUP(C1558,away!$B$2:$E$405,3,FALSE)</f>
        <v>0.65</v>
      </c>
      <c r="J1558" s="10">
        <f>VLOOKUP(B1558,home!$B$2:$E$405,4,FALSE)</f>
        <v>1</v>
      </c>
      <c r="K1558" s="12">
        <f t="shared" si="1904"/>
        <v>1.8250000000000004</v>
      </c>
      <c r="L1558" s="12">
        <f t="shared" si="1905"/>
        <v>0.97098765432098955</v>
      </c>
      <c r="M1558" s="13">
        <f t="shared" si="1906"/>
        <v>6.1054543760656228E-2</v>
      </c>
      <c r="N1558" s="13">
        <f t="shared" si="1907"/>
        <v>0.11142454236319761</v>
      </c>
      <c r="O1558" s="13">
        <f t="shared" si="1908"/>
        <v>5.92832082317978E-2</v>
      </c>
      <c r="P1558" s="13">
        <f t="shared" si="1909"/>
        <v>0.10819185502303098</v>
      </c>
      <c r="Q1558" s="13">
        <f t="shared" si="1910"/>
        <v>0.10167489490641789</v>
      </c>
      <c r="R1558" s="13">
        <f t="shared" si="1911"/>
        <v>2.8781631650808062E-2</v>
      </c>
      <c r="S1558" s="13">
        <f t="shared" si="1912"/>
        <v>4.7930410958486332E-2</v>
      </c>
      <c r="T1558" s="13">
        <f t="shared" si="1913"/>
        <v>9.8725067708515829E-2</v>
      </c>
      <c r="U1558" s="13">
        <f t="shared" si="1914"/>
        <v>5.2526477762724712E-2</v>
      </c>
      <c r="V1558" s="13">
        <f t="shared" si="1915"/>
        <v>9.4372447872977314E-3</v>
      </c>
      <c r="W1558" s="13">
        <f t="shared" si="1916"/>
        <v>6.1852227734737544E-2</v>
      </c>
      <c r="X1558" s="13">
        <f t="shared" si="1917"/>
        <v>6.0057749522680455E-2</v>
      </c>
      <c r="Y1558" s="13">
        <f t="shared" si="1918"/>
        <v>2.9157666666412514E-2</v>
      </c>
      <c r="Z1558" s="13">
        <f t="shared" si="1919"/>
        <v>9.3155363347162887E-3</v>
      </c>
      <c r="AA1558" s="13">
        <f t="shared" si="1920"/>
        <v>1.7000853810857228E-2</v>
      </c>
      <c r="AB1558" s="13">
        <f t="shared" si="1921"/>
        <v>1.551327910240723E-2</v>
      </c>
      <c r="AC1558" s="13">
        <f t="shared" si="1922"/>
        <v>1.0452058079481231E-3</v>
      </c>
      <c r="AD1558" s="13">
        <f t="shared" si="1923"/>
        <v>2.822007890397403E-2</v>
      </c>
      <c r="AE1558" s="13">
        <f t="shared" si="1924"/>
        <v>2.7401348219722985E-2</v>
      </c>
      <c r="AF1558" s="13">
        <f t="shared" si="1925"/>
        <v>1.3303185416550721E-2</v>
      </c>
      <c r="AG1558" s="13">
        <f t="shared" si="1926"/>
        <v>4.3057429342045934E-3</v>
      </c>
      <c r="AH1558" s="13">
        <f t="shared" si="1927"/>
        <v>2.2613176935970293E-3</v>
      </c>
      <c r="AI1558" s="13">
        <f t="shared" si="1928"/>
        <v>4.1269047908145786E-3</v>
      </c>
      <c r="AJ1558" s="13">
        <f t="shared" si="1929"/>
        <v>3.7658006216183051E-3</v>
      </c>
      <c r="AK1558" s="13">
        <f t="shared" si="1930"/>
        <v>2.2908620448178021E-3</v>
      </c>
      <c r="AL1558" s="13">
        <f t="shared" si="1931"/>
        <v>7.4086381309182276E-5</v>
      </c>
      <c r="AM1558" s="13">
        <f t="shared" si="1932"/>
        <v>1.0300328799950517E-2</v>
      </c>
      <c r="AN1558" s="13">
        <f t="shared" si="1933"/>
        <v>1.0001492100198886E-2</v>
      </c>
      <c r="AO1558" s="13">
        <f t="shared" si="1934"/>
        <v>4.855662677041012E-3</v>
      </c>
      <c r="AP1558" s="13">
        <f t="shared" si="1935"/>
        <v>1.5715961709846763E-3</v>
      </c>
      <c r="AQ1558" s="13">
        <f t="shared" si="1936"/>
        <v>3.8150011990106483E-4</v>
      </c>
      <c r="AR1558" s="13">
        <f t="shared" si="1937"/>
        <v>4.3914231259606617E-4</v>
      </c>
      <c r="AS1558" s="13">
        <f t="shared" si="1938"/>
        <v>8.0143472048782073E-4</v>
      </c>
      <c r="AT1558" s="13">
        <f t="shared" si="1939"/>
        <v>7.3130918244513688E-4</v>
      </c>
      <c r="AU1558" s="13">
        <f t="shared" si="1940"/>
        <v>4.4487975265412486E-4</v>
      </c>
      <c r="AV1558" s="13">
        <f t="shared" si="1941"/>
        <v>2.0297638714844468E-4</v>
      </c>
      <c r="AW1558" s="13">
        <f t="shared" si="1942"/>
        <v>3.6468043035631456E-6</v>
      </c>
      <c r="AX1558" s="13">
        <f t="shared" si="1943"/>
        <v>3.1330166766516169E-3</v>
      </c>
      <c r="AY1558" s="13">
        <f t="shared" si="1944"/>
        <v>3.0421205138104956E-3</v>
      </c>
      <c r="AZ1558" s="13">
        <f t="shared" si="1945"/>
        <v>1.4769307309333082E-3</v>
      </c>
      <c r="BA1558" s="13">
        <f t="shared" si="1946"/>
        <v>4.780271686745058E-4</v>
      </c>
      <c r="BB1558" s="13">
        <f t="shared" si="1947"/>
        <v>1.1603961980324058E-4</v>
      </c>
      <c r="BC1558" s="13">
        <f t="shared" si="1948"/>
        <v>2.2534607648209617E-5</v>
      </c>
      <c r="BD1558" s="13">
        <f t="shared" si="1949"/>
        <v>7.106696067012479E-5</v>
      </c>
      <c r="BE1558" s="13">
        <f t="shared" si="1950"/>
        <v>1.2969720322297774E-4</v>
      </c>
      <c r="BF1558" s="13">
        <f t="shared" si="1951"/>
        <v>1.1834869794096727E-4</v>
      </c>
      <c r="BG1558" s="13">
        <f t="shared" si="1952"/>
        <v>7.1995457914088407E-5</v>
      </c>
      <c r="BH1558" s="13">
        <f t="shared" si="1953"/>
        <v>3.2847927673302866E-5</v>
      </c>
      <c r="BI1558" s="13">
        <f t="shared" si="1954"/>
        <v>1.1989493600755543E-5</v>
      </c>
      <c r="BJ1558" s="14">
        <f t="shared" si="1955"/>
        <v>0.57150175356201161</v>
      </c>
      <c r="BK1558" s="14">
        <f t="shared" si="1956"/>
        <v>0.23077546723253908</v>
      </c>
      <c r="BL1558" s="14">
        <f t="shared" si="1957"/>
        <v>0.18860602380579652</v>
      </c>
      <c r="BM1558" s="14">
        <f t="shared" si="1958"/>
        <v>0.52674963128964813</v>
      </c>
      <c r="BN1558" s="14">
        <f t="shared" si="1959"/>
        <v>0.47041067593590857</v>
      </c>
    </row>
    <row r="1559" spans="1:66" x14ac:dyDescent="0.25">
      <c r="A1559" t="s">
        <v>10</v>
      </c>
      <c r="B1559" t="s">
        <v>221</v>
      </c>
      <c r="C1559" t="s">
        <v>453</v>
      </c>
      <c r="D1559" s="11">
        <v>44471</v>
      </c>
      <c r="E1559" s="10">
        <f>VLOOKUP(A1559,home!$A$2:$E$405,3,FALSE)</f>
        <v>1.5432098765432101</v>
      </c>
      <c r="F1559" s="10">
        <f>VLOOKUP(B1559,home!$B$2:$E$405,3,FALSE)</f>
        <v>0.49</v>
      </c>
      <c r="G1559" s="10">
        <f>VLOOKUP(C1559,away!$B$2:$E$405,4,FALSE)</f>
        <v>0.81</v>
      </c>
      <c r="H1559" s="10">
        <f>VLOOKUP(A1559,away!$A$2:$E$405,3,FALSE)</f>
        <v>1.49382716049383</v>
      </c>
      <c r="I1559" s="10">
        <f>VLOOKUP(C1559,away!$B$2:$E$405,3,FALSE)</f>
        <v>1.3</v>
      </c>
      <c r="J1559" s="10">
        <f>VLOOKUP(B1559,home!$B$2:$E$405,4,FALSE)</f>
        <v>1</v>
      </c>
      <c r="K1559" s="12">
        <f t="shared" si="1904"/>
        <v>0.61250000000000004</v>
      </c>
      <c r="L1559" s="12">
        <f t="shared" si="1905"/>
        <v>1.9419753086419791</v>
      </c>
      <c r="M1559" s="13">
        <f t="shared" si="1906"/>
        <v>7.7733007206299526E-2</v>
      </c>
      <c r="N1559" s="13">
        <f t="shared" si="1907"/>
        <v>4.7611466913858452E-2</v>
      </c>
      <c r="O1559" s="13">
        <f t="shared" si="1908"/>
        <v>0.15095558066112266</v>
      </c>
      <c r="P1559" s="13">
        <f t="shared" si="1909"/>
        <v>9.2460293154937631E-2</v>
      </c>
      <c r="Q1559" s="13">
        <f t="shared" si="1910"/>
        <v>1.4581011742369154E-2</v>
      </c>
      <c r="R1559" s="13">
        <f t="shared" si="1911"/>
        <v>0.14657600517280647</v>
      </c>
      <c r="S1559" s="13">
        <f t="shared" si="1912"/>
        <v>2.7494452220305342E-2</v>
      </c>
      <c r="T1559" s="13">
        <f t="shared" si="1913"/>
        <v>2.8315964778699652E-2</v>
      </c>
      <c r="U1559" s="13">
        <f t="shared" si="1914"/>
        <v>8.9777803168343967E-2</v>
      </c>
      <c r="V1559" s="13">
        <f t="shared" si="1915"/>
        <v>3.6337275270652935E-3</v>
      </c>
      <c r="W1559" s="13">
        <f t="shared" si="1916"/>
        <v>2.9769565640670364E-3</v>
      </c>
      <c r="X1559" s="13">
        <f t="shared" si="1917"/>
        <v>5.7811761423178475E-3</v>
      </c>
      <c r="Y1559" s="13">
        <f t="shared" si="1918"/>
        <v>5.6134506616456756E-3</v>
      </c>
      <c r="Z1559" s="13">
        <f t="shared" si="1919"/>
        <v>9.4882327628323049E-2</v>
      </c>
      <c r="AA1559" s="13">
        <f t="shared" si="1920"/>
        <v>5.8115425672347863E-2</v>
      </c>
      <c r="AB1559" s="13">
        <f t="shared" si="1921"/>
        <v>1.7797849112156535E-2</v>
      </c>
      <c r="AC1559" s="13">
        <f t="shared" si="1922"/>
        <v>2.7013581848342217E-4</v>
      </c>
      <c r="AD1559" s="13">
        <f t="shared" si="1923"/>
        <v>4.5584647387276485E-4</v>
      </c>
      <c r="AE1559" s="13">
        <f t="shared" si="1924"/>
        <v>8.8524259679242023E-4</v>
      </c>
      <c r="AF1559" s="13">
        <f t="shared" si="1925"/>
        <v>8.5955963256449392E-4</v>
      </c>
      <c r="AG1559" s="13">
        <f t="shared" si="1926"/>
        <v>5.5641452758187291E-4</v>
      </c>
      <c r="AH1559" s="13">
        <f t="shared" si="1927"/>
        <v>4.6064784370170503E-2</v>
      </c>
      <c r="AI1559" s="13">
        <f t="shared" si="1928"/>
        <v>2.8214680426729432E-2</v>
      </c>
      <c r="AJ1559" s="13">
        <f t="shared" si="1929"/>
        <v>8.6407458806858888E-3</v>
      </c>
      <c r="AK1559" s="13">
        <f t="shared" si="1930"/>
        <v>1.7641522839733697E-3</v>
      </c>
      <c r="AL1559" s="13">
        <f t="shared" si="1931"/>
        <v>1.2852628692127646E-5</v>
      </c>
      <c r="AM1559" s="13">
        <f t="shared" si="1932"/>
        <v>5.5841193049413718E-5</v>
      </c>
      <c r="AN1559" s="13">
        <f t="shared" si="1933"/>
        <v>1.0844221810707152E-4</v>
      </c>
      <c r="AO1559" s="13">
        <f t="shared" si="1934"/>
        <v>1.0529605498915055E-4</v>
      </c>
      <c r="AP1559" s="13">
        <f t="shared" si="1935"/>
        <v>6.8160779628779474E-5</v>
      </c>
      <c r="AQ1559" s="13">
        <f t="shared" si="1936"/>
        <v>3.3091637764219229E-5</v>
      </c>
      <c r="AR1559" s="13">
        <f t="shared" si="1937"/>
        <v>1.7891334768957622E-2</v>
      </c>
      <c r="AS1559" s="13">
        <f t="shared" si="1938"/>
        <v>1.0958442545986543E-2</v>
      </c>
      <c r="AT1559" s="13">
        <f t="shared" si="1939"/>
        <v>3.3560230297083791E-3</v>
      </c>
      <c r="AU1559" s="13">
        <f t="shared" si="1940"/>
        <v>6.8518803523212764E-4</v>
      </c>
      <c r="AV1559" s="13">
        <f t="shared" si="1941"/>
        <v>1.0491941789491952E-4</v>
      </c>
      <c r="AW1559" s="13">
        <f t="shared" si="1942"/>
        <v>4.2465794826094148E-7</v>
      </c>
      <c r="AX1559" s="13">
        <f t="shared" si="1943"/>
        <v>5.700455123794316E-6</v>
      </c>
      <c r="AY1559" s="13">
        <f t="shared" si="1944"/>
        <v>1.1070143098430216E-5</v>
      </c>
      <c r="AZ1559" s="13">
        <f t="shared" si="1945"/>
        <v>1.0748972280142451E-5</v>
      </c>
      <c r="BA1559" s="13">
        <f t="shared" si="1946"/>
        <v>6.9580795871045697E-6</v>
      </c>
      <c r="BB1559" s="13">
        <f t="shared" si="1947"/>
        <v>3.3781046884307128E-6</v>
      </c>
      <c r="BC1559" s="13">
        <f t="shared" si="1948"/>
        <v>1.3120391789880304E-6</v>
      </c>
      <c r="BD1559" s="13">
        <f t="shared" si="1949"/>
        <v>5.7907550599939081E-3</v>
      </c>
      <c r="BE1559" s="13">
        <f t="shared" si="1950"/>
        <v>3.5468374742462683E-3</v>
      </c>
      <c r="BF1559" s="13">
        <f t="shared" si="1951"/>
        <v>1.0862189764879197E-3</v>
      </c>
      <c r="BG1559" s="13">
        <f t="shared" si="1952"/>
        <v>2.2176970769961703E-4</v>
      </c>
      <c r="BH1559" s="13">
        <f t="shared" si="1953"/>
        <v>3.395848649150385E-5</v>
      </c>
      <c r="BI1559" s="13">
        <f t="shared" si="1954"/>
        <v>4.1599145952092234E-6</v>
      </c>
      <c r="BJ1559" s="14">
        <f t="shared" si="1955"/>
        <v>0.10804708971126488</v>
      </c>
      <c r="BK1559" s="14">
        <f t="shared" si="1956"/>
        <v>0.20161553869888174</v>
      </c>
      <c r="BL1559" s="14">
        <f t="shared" si="1957"/>
        <v>0.59158663416563073</v>
      </c>
      <c r="BM1559" s="14">
        <f t="shared" si="1958"/>
        <v>0.46620357986755623</v>
      </c>
      <c r="BN1559" s="14">
        <f t="shared" si="1959"/>
        <v>0.52991736485139385</v>
      </c>
    </row>
    <row r="1560" spans="1:66" x14ac:dyDescent="0.25">
      <c r="A1560" t="s">
        <v>10</v>
      </c>
      <c r="B1560" t="s">
        <v>447</v>
      </c>
      <c r="C1560" t="s">
        <v>40</v>
      </c>
      <c r="D1560" s="11">
        <v>44471</v>
      </c>
      <c r="E1560" s="10">
        <f>VLOOKUP(A1560,home!$A$2:$E$405,3,FALSE)</f>
        <v>1.5432098765432101</v>
      </c>
      <c r="F1560" s="10">
        <f>VLOOKUP(B1560,home!$B$2:$E$405,3,FALSE)</f>
        <v>0.81</v>
      </c>
      <c r="G1560" s="10">
        <f>VLOOKUP(C1560,away!$B$2:$E$405,4,FALSE)</f>
        <v>0.65</v>
      </c>
      <c r="H1560" s="10">
        <f>VLOOKUP(A1560,away!$A$2:$E$405,3,FALSE)</f>
        <v>1.49382716049383</v>
      </c>
      <c r="I1560" s="10">
        <f>VLOOKUP(C1560,away!$B$2:$E$405,3,FALSE)</f>
        <v>1.1299999999999999</v>
      </c>
      <c r="J1560" s="10">
        <f>VLOOKUP(B1560,home!$B$2:$E$405,4,FALSE)</f>
        <v>0.84</v>
      </c>
      <c r="K1560" s="12">
        <f t="shared" si="1904"/>
        <v>0.81250000000000022</v>
      </c>
      <c r="L1560" s="12">
        <f t="shared" si="1905"/>
        <v>1.4179407407407432</v>
      </c>
      <c r="M1560" s="13">
        <f t="shared" si="1906"/>
        <v>0.10748104841813959</v>
      </c>
      <c r="N1560" s="13">
        <f t="shared" si="1907"/>
        <v>8.7328351839738444E-2</v>
      </c>
      <c r="O1560" s="13">
        <f t="shared" si="1908"/>
        <v>0.15240175740960854</v>
      </c>
      <c r="P1560" s="13">
        <f t="shared" si="1909"/>
        <v>0.12382642789530698</v>
      </c>
      <c r="Q1560" s="13">
        <f t="shared" si="1910"/>
        <v>3.5477142934893742E-2</v>
      </c>
      <c r="R1560" s="13">
        <f t="shared" si="1911"/>
        <v>0.10804833039578569</v>
      </c>
      <c r="S1560" s="13">
        <f t="shared" si="1912"/>
        <v>3.5664390306421462E-2</v>
      </c>
      <c r="T1560" s="13">
        <f t="shared" si="1913"/>
        <v>5.0304486332468458E-2</v>
      </c>
      <c r="U1560" s="13">
        <f t="shared" si="1914"/>
        <v>8.7789268446575905E-2</v>
      </c>
      <c r="V1560" s="13">
        <f t="shared" si="1915"/>
        <v>4.5653465008264251E-3</v>
      </c>
      <c r="W1560" s="13">
        <f t="shared" si="1916"/>
        <v>9.6083928782003929E-3</v>
      </c>
      <c r="X1560" s="13">
        <f t="shared" si="1917"/>
        <v>1.3624131715043548E-2</v>
      </c>
      <c r="Y1560" s="13">
        <f t="shared" si="1918"/>
        <v>9.6591057079891511E-3</v>
      </c>
      <c r="Z1560" s="13">
        <f t="shared" si="1919"/>
        <v>5.1068709879066969E-2</v>
      </c>
      <c r="AA1560" s="13">
        <f t="shared" si="1920"/>
        <v>4.1493326776741925E-2</v>
      </c>
      <c r="AB1560" s="13">
        <f t="shared" si="1921"/>
        <v>1.6856664003051407E-2</v>
      </c>
      <c r="AC1560" s="13">
        <f t="shared" si="1922"/>
        <v>3.2872687651781167E-4</v>
      </c>
      <c r="AD1560" s="13">
        <f t="shared" si="1923"/>
        <v>1.951704803384455E-3</v>
      </c>
      <c r="AE1560" s="13">
        <f t="shared" si="1924"/>
        <v>2.7674017546182208E-3</v>
      </c>
      <c r="AF1560" s="13">
        <f t="shared" si="1925"/>
        <v>1.9620058469352964E-3</v>
      </c>
      <c r="AG1560" s="13">
        <f t="shared" si="1926"/>
        <v>9.2733600798036763E-4</v>
      </c>
      <c r="AH1560" s="13">
        <f t="shared" si="1927"/>
        <v>1.8103101078649587E-2</v>
      </c>
      <c r="AI1560" s="13">
        <f t="shared" si="1928"/>
        <v>1.4708769626402794E-2</v>
      </c>
      <c r="AJ1560" s="13">
        <f t="shared" si="1929"/>
        <v>5.9754376607261354E-3</v>
      </c>
      <c r="AK1560" s="13">
        <f t="shared" si="1930"/>
        <v>1.6183476997799957E-3</v>
      </c>
      <c r="AL1560" s="13">
        <f t="shared" si="1931"/>
        <v>1.5148745000709347E-5</v>
      </c>
      <c r="AM1560" s="13">
        <f t="shared" si="1932"/>
        <v>3.1715203054997419E-4</v>
      </c>
      <c r="AN1560" s="13">
        <f t="shared" si="1933"/>
        <v>4.4970278512546118E-4</v>
      </c>
      <c r="AO1560" s="13">
        <f t="shared" si="1934"/>
        <v>3.1882595012698589E-4</v>
      </c>
      <c r="AP1560" s="13">
        <f t="shared" si="1935"/>
        <v>1.5069210129680985E-4</v>
      </c>
      <c r="AQ1560" s="13">
        <f t="shared" si="1936"/>
        <v>5.3418117434144429E-5</v>
      </c>
      <c r="AR1560" s="13">
        <f t="shared" si="1937"/>
        <v>5.1338249106329869E-3</v>
      </c>
      <c r="AS1560" s="13">
        <f t="shared" si="1938"/>
        <v>4.171232739889303E-3</v>
      </c>
      <c r="AT1560" s="13">
        <f t="shared" si="1939"/>
        <v>1.6945633005800292E-3</v>
      </c>
      <c r="AU1560" s="13">
        <f t="shared" si="1940"/>
        <v>4.5894422724042486E-4</v>
      </c>
      <c r="AV1560" s="13">
        <f t="shared" si="1941"/>
        <v>9.3223046158211298E-5</v>
      </c>
      <c r="AW1560" s="13">
        <f t="shared" si="1942"/>
        <v>4.8479217916454759E-7</v>
      </c>
      <c r="AX1560" s="13">
        <f t="shared" si="1943"/>
        <v>4.2947670803642329E-5</v>
      </c>
      <c r="AY1560" s="13">
        <f t="shared" si="1944"/>
        <v>6.089725215240619E-5</v>
      </c>
      <c r="AZ1560" s="13">
        <f t="shared" si="1945"/>
        <v>4.3174347413029331E-5</v>
      </c>
      <c r="BA1560" s="13">
        <f t="shared" si="1946"/>
        <v>2.0406222050609664E-5</v>
      </c>
      <c r="BB1560" s="13">
        <f t="shared" si="1947"/>
        <v>7.2337034025403902E-6</v>
      </c>
      <c r="BC1560" s="13">
        <f t="shared" si="1948"/>
        <v>2.0513925521793902E-6</v>
      </c>
      <c r="BD1560" s="13">
        <f t="shared" si="1949"/>
        <v>1.2132432494360349E-3</v>
      </c>
      <c r="BE1560" s="13">
        <f t="shared" si="1950"/>
        <v>9.857601401667786E-4</v>
      </c>
      <c r="BF1560" s="13">
        <f t="shared" si="1951"/>
        <v>4.0046505694275381E-4</v>
      </c>
      <c r="BG1560" s="13">
        <f t="shared" si="1952"/>
        <v>1.0845928625532921E-4</v>
      </c>
      <c r="BH1560" s="13">
        <f t="shared" si="1953"/>
        <v>2.2030792520613748E-5</v>
      </c>
      <c r="BI1560" s="13">
        <f t="shared" si="1954"/>
        <v>3.5800037845997364E-6</v>
      </c>
      <c r="BJ1560" s="14">
        <f t="shared" si="1955"/>
        <v>0.21507656139415987</v>
      </c>
      <c r="BK1560" s="14">
        <f t="shared" si="1956"/>
        <v>0.27194198599436537</v>
      </c>
      <c r="BL1560" s="14">
        <f t="shared" si="1957"/>
        <v>0.46128032985092898</v>
      </c>
      <c r="BM1560" s="14">
        <f t="shared" si="1958"/>
        <v>0.384744115765075</v>
      </c>
      <c r="BN1560" s="14">
        <f t="shared" si="1959"/>
        <v>0.61456305889347296</v>
      </c>
    </row>
    <row r="1561" spans="1:66" x14ac:dyDescent="0.25">
      <c r="A1561" t="s">
        <v>61</v>
      </c>
      <c r="B1561" t="s">
        <v>240</v>
      </c>
      <c r="C1561" t="s">
        <v>337</v>
      </c>
      <c r="D1561" s="11">
        <v>44471</v>
      </c>
      <c r="E1561" s="10">
        <f>VLOOKUP(A1561,home!$A$2:$E$405,3,FALSE)</f>
        <v>1.5254237288135599</v>
      </c>
      <c r="F1561" s="10">
        <f>VLOOKUP(B1561,home!$B$2:$E$405,3,FALSE)</f>
        <v>1.97</v>
      </c>
      <c r="G1561" s="10">
        <f>VLOOKUP(C1561,away!$B$2:$E$405,4,FALSE)</f>
        <v>1.0900000000000001</v>
      </c>
      <c r="H1561" s="10">
        <f>VLOOKUP(A1561,away!$A$2:$E$405,3,FALSE)</f>
        <v>1.1186440677966101</v>
      </c>
      <c r="I1561" s="10">
        <f>VLOOKUP(C1561,away!$B$2:$E$405,3,FALSE)</f>
        <v>0.87</v>
      </c>
      <c r="J1561" s="10">
        <f>VLOOKUP(B1561,home!$B$2:$E$405,4,FALSE)</f>
        <v>0.89</v>
      </c>
      <c r="K1561" s="12">
        <f t="shared" si="1904"/>
        <v>3.2755423728813575</v>
      </c>
      <c r="L1561" s="12">
        <f t="shared" si="1905"/>
        <v>0.86616610169491515</v>
      </c>
      <c r="M1561" s="13">
        <f t="shared" si="1906"/>
        <v>1.5895670942795211E-2</v>
      </c>
      <c r="N1561" s="13">
        <f t="shared" si="1907"/>
        <v>5.2066943718504677E-2</v>
      </c>
      <c r="O1561" s="13">
        <f t="shared" si="1908"/>
        <v>1.3768291334346065E-2</v>
      </c>
      <c r="P1561" s="13">
        <f t="shared" si="1909"/>
        <v>4.5098621667825745E-2</v>
      </c>
      <c r="Q1561" s="13">
        <f t="shared" si="1910"/>
        <v>8.5273740188195474E-2</v>
      </c>
      <c r="R1561" s="13">
        <f t="shared" si="1911"/>
        <v>5.9628136160352055E-3</v>
      </c>
      <c r="S1561" s="13">
        <f t="shared" si="1912"/>
        <v>3.1988043846295625E-2</v>
      </c>
      <c r="T1561" s="13">
        <f t="shared" si="1913"/>
        <v>7.3861223115754285E-2</v>
      </c>
      <c r="U1561" s="13">
        <f t="shared" si="1914"/>
        <v>1.9531448660917227E-2</v>
      </c>
      <c r="V1561" s="13">
        <f t="shared" si="1915"/>
        <v>1.0083924334629962E-2</v>
      </c>
      <c r="W1561" s="13">
        <f t="shared" si="1916"/>
        <v>9.3105916426836702E-2</v>
      </c>
      <c r="X1561" s="13">
        <f t="shared" si="1917"/>
        <v>8.0645188676165713E-2</v>
      </c>
      <c r="Y1561" s="13">
        <f t="shared" si="1918"/>
        <v>3.4926064348042678E-2</v>
      </c>
      <c r="Z1561" s="13">
        <f t="shared" si="1919"/>
        <v>1.7215956749781916E-3</v>
      </c>
      <c r="AA1561" s="13">
        <f t="shared" si="1920"/>
        <v>5.6391595823603478E-3</v>
      </c>
      <c r="AB1561" s="13">
        <f t="shared" si="1921"/>
        <v>9.2356530797306317E-3</v>
      </c>
      <c r="AC1561" s="13">
        <f t="shared" si="1922"/>
        <v>1.7881090476263651E-3</v>
      </c>
      <c r="AD1561" s="13">
        <f t="shared" si="1923"/>
        <v>7.6243093605513526E-2</v>
      </c>
      <c r="AE1561" s="13">
        <f t="shared" si="1924"/>
        <v>6.6039183169448165E-2</v>
      </c>
      <c r="AF1561" s="13">
        <f t="shared" si="1925"/>
        <v>2.8600450922498678E-2</v>
      </c>
      <c r="AG1561" s="13">
        <f t="shared" si="1926"/>
        <v>8.2575803607524735E-3</v>
      </c>
      <c r="AH1561" s="13">
        <f t="shared" si="1927"/>
        <v>3.7279695362267155E-4</v>
      </c>
      <c r="AI1561" s="13">
        <f t="shared" si="1928"/>
        <v>1.221112218072147E-3</v>
      </c>
      <c r="AJ1561" s="13">
        <f t="shared" si="1929"/>
        <v>1.9999024061692298E-3</v>
      </c>
      <c r="AK1561" s="13">
        <f t="shared" si="1930"/>
        <v>2.1835883576782314E-3</v>
      </c>
      <c r="AL1561" s="13">
        <f t="shared" si="1931"/>
        <v>2.0292632813028559E-4</v>
      </c>
      <c r="AM1561" s="13">
        <f t="shared" si="1932"/>
        <v>4.9947496748883852E-2</v>
      </c>
      <c r="AN1561" s="13">
        <f t="shared" si="1933"/>
        <v>4.3262828548400176E-2</v>
      </c>
      <c r="AO1561" s="13">
        <f t="shared" si="1934"/>
        <v>1.873639777603163E-2</v>
      </c>
      <c r="AP1561" s="13">
        <f t="shared" si="1935"/>
        <v>5.4096108738235314E-3</v>
      </c>
      <c r="AQ1561" s="13">
        <f t="shared" si="1936"/>
        <v>1.1714053905665378E-3</v>
      </c>
      <c r="AR1561" s="13">
        <f t="shared" si="1937"/>
        <v>6.4580816808617917E-5</v>
      </c>
      <c r="AS1561" s="13">
        <f t="shared" si="1938"/>
        <v>2.1153720193191659E-4</v>
      </c>
      <c r="AT1561" s="13">
        <f t="shared" si="1939"/>
        <v>3.4644953418437656E-4</v>
      </c>
      <c r="AU1561" s="13">
        <f t="shared" si="1940"/>
        <v>3.7827004309531122E-4</v>
      </c>
      <c r="AV1561" s="13">
        <f t="shared" si="1941"/>
        <v>3.0975988863758729E-4</v>
      </c>
      <c r="AW1561" s="13">
        <f t="shared" si="1942"/>
        <v>1.599264515988106E-5</v>
      </c>
      <c r="AX1561" s="13">
        <f t="shared" si="1943"/>
        <v>2.7267523670053813E-2</v>
      </c>
      <c r="AY1561" s="13">
        <f t="shared" si="1944"/>
        <v>2.3618204680164338E-2</v>
      </c>
      <c r="AZ1561" s="13">
        <f t="shared" si="1945"/>
        <v>1.0228644138425272E-2</v>
      </c>
      <c r="BA1561" s="13">
        <f t="shared" si="1946"/>
        <v>2.9532349396681206E-3</v>
      </c>
      <c r="BB1561" s="13">
        <f t="shared" si="1947"/>
        <v>6.3949799877038838E-4</v>
      </c>
      <c r="BC1561" s="13">
        <f t="shared" si="1948"/>
        <v>1.1078229772732941E-4</v>
      </c>
      <c r="BD1561" s="13">
        <f t="shared" si="1949"/>
        <v>9.3229523898990038E-6</v>
      </c>
      <c r="BE1561" s="13">
        <f t="shared" si="1950"/>
        <v>3.0537725593469703E-5</v>
      </c>
      <c r="BF1561" s="13">
        <f t="shared" si="1951"/>
        <v>5.0013807076416776E-5</v>
      </c>
      <c r="BG1561" s="13">
        <f t="shared" si="1952"/>
        <v>5.4607448102638865E-5</v>
      </c>
      <c r="BH1561" s="13">
        <f t="shared" si="1953"/>
        <v>4.4717252533778325E-5</v>
      </c>
      <c r="BI1561" s="13">
        <f t="shared" si="1954"/>
        <v>2.9294651094645437E-5</v>
      </c>
      <c r="BJ1561" s="14">
        <f t="shared" si="1955"/>
        <v>0.78236501159422722</v>
      </c>
      <c r="BK1561" s="14">
        <f t="shared" si="1956"/>
        <v>0.12867550084746754</v>
      </c>
      <c r="BL1561" s="14">
        <f t="shared" si="1957"/>
        <v>6.1443857530380397E-2</v>
      </c>
      <c r="BM1561" s="14">
        <f t="shared" si="1958"/>
        <v>0.7325376721443464</v>
      </c>
      <c r="BN1561" s="14">
        <f t="shared" si="1959"/>
        <v>0.21806608146770237</v>
      </c>
    </row>
    <row r="1562" spans="1:66" x14ac:dyDescent="0.25">
      <c r="A1562" t="s">
        <v>61</v>
      </c>
      <c r="B1562" t="s">
        <v>67</v>
      </c>
      <c r="C1562" t="s">
        <v>82</v>
      </c>
      <c r="D1562" s="11">
        <v>44471</v>
      </c>
      <c r="E1562" s="10">
        <f>VLOOKUP(A1562,home!$A$2:$E$405,3,FALSE)</f>
        <v>1.5254237288135599</v>
      </c>
      <c r="F1562" s="10">
        <f>VLOOKUP(B1562,home!$B$2:$E$405,3,FALSE)</f>
        <v>0.44</v>
      </c>
      <c r="G1562" s="10">
        <f>VLOOKUP(C1562,away!$B$2:$E$405,4,FALSE)</f>
        <v>1.75</v>
      </c>
      <c r="H1562" s="10">
        <f>VLOOKUP(A1562,away!$A$2:$E$405,3,FALSE)</f>
        <v>1.1186440677966101</v>
      </c>
      <c r="I1562" s="10">
        <f>VLOOKUP(C1562,away!$B$2:$E$405,3,FALSE)</f>
        <v>0</v>
      </c>
      <c r="J1562" s="10">
        <f>VLOOKUP(B1562,home!$B$2:$E$405,4,FALSE)</f>
        <v>1.19</v>
      </c>
      <c r="K1562" s="12">
        <f t="shared" si="1904"/>
        <v>1.1745762711864411</v>
      </c>
      <c r="L1562" s="12">
        <f t="shared" si="1905"/>
        <v>0</v>
      </c>
      <c r="M1562" s="13">
        <f t="shared" si="1906"/>
        <v>0.30894986291542653</v>
      </c>
      <c r="N1562" s="13">
        <f t="shared" si="1907"/>
        <v>0.36288517796676389</v>
      </c>
      <c r="O1562" s="13">
        <f t="shared" si="1908"/>
        <v>0</v>
      </c>
      <c r="P1562" s="13">
        <f t="shared" si="1909"/>
        <v>0</v>
      </c>
      <c r="Q1562" s="13">
        <f t="shared" si="1910"/>
        <v>0.21311815960251487</v>
      </c>
      <c r="R1562" s="13">
        <f t="shared" si="1911"/>
        <v>0</v>
      </c>
      <c r="S1562" s="13">
        <f t="shared" si="1912"/>
        <v>0</v>
      </c>
      <c r="T1562" s="13">
        <f t="shared" si="1913"/>
        <v>0</v>
      </c>
      <c r="U1562" s="13">
        <f t="shared" si="1914"/>
        <v>0</v>
      </c>
      <c r="V1562" s="13">
        <f t="shared" si="1915"/>
        <v>0</v>
      </c>
      <c r="W1562" s="13">
        <f t="shared" si="1916"/>
        <v>8.3441177742679576E-2</v>
      </c>
      <c r="X1562" s="13">
        <f t="shared" si="1917"/>
        <v>0</v>
      </c>
      <c r="Y1562" s="13">
        <f t="shared" si="1918"/>
        <v>0</v>
      </c>
      <c r="Z1562" s="13">
        <f t="shared" si="1919"/>
        <v>0</v>
      </c>
      <c r="AA1562" s="13">
        <f t="shared" si="1920"/>
        <v>0</v>
      </c>
      <c r="AB1562" s="13">
        <f t="shared" si="1921"/>
        <v>0</v>
      </c>
      <c r="AC1562" s="13">
        <f t="shared" si="1922"/>
        <v>0</v>
      </c>
      <c r="AD1562" s="13">
        <f t="shared" si="1923"/>
        <v>2.4502006854100412E-2</v>
      </c>
      <c r="AE1562" s="13">
        <f t="shared" si="1924"/>
        <v>0</v>
      </c>
      <c r="AF1562" s="13">
        <f t="shared" si="1925"/>
        <v>0</v>
      </c>
      <c r="AG1562" s="13">
        <f t="shared" si="1926"/>
        <v>0</v>
      </c>
      <c r="AH1562" s="13">
        <f t="shared" si="1927"/>
        <v>0</v>
      </c>
      <c r="AI1562" s="13">
        <f t="shared" si="1928"/>
        <v>0</v>
      </c>
      <c r="AJ1562" s="13">
        <f t="shared" si="1929"/>
        <v>0</v>
      </c>
      <c r="AK1562" s="13">
        <f t="shared" si="1930"/>
        <v>0</v>
      </c>
      <c r="AL1562" s="13">
        <f t="shared" si="1931"/>
        <v>0</v>
      </c>
      <c r="AM1562" s="13">
        <f t="shared" si="1932"/>
        <v>5.7558951694547762E-3</v>
      </c>
      <c r="AN1562" s="13">
        <f t="shared" si="1933"/>
        <v>0</v>
      </c>
      <c r="AO1562" s="13">
        <f t="shared" si="1934"/>
        <v>0</v>
      </c>
      <c r="AP1562" s="13">
        <f t="shared" si="1935"/>
        <v>0</v>
      </c>
      <c r="AQ1562" s="13">
        <f t="shared" si="1936"/>
        <v>0</v>
      </c>
      <c r="AR1562" s="13">
        <f t="shared" si="1937"/>
        <v>0</v>
      </c>
      <c r="AS1562" s="13">
        <f t="shared" si="1938"/>
        <v>0</v>
      </c>
      <c r="AT1562" s="13">
        <f t="shared" si="1939"/>
        <v>0</v>
      </c>
      <c r="AU1562" s="13">
        <f t="shared" si="1940"/>
        <v>0</v>
      </c>
      <c r="AV1562" s="13">
        <f t="shared" si="1941"/>
        <v>0</v>
      </c>
      <c r="AW1562" s="13">
        <f t="shared" si="1942"/>
        <v>0</v>
      </c>
      <c r="AX1562" s="13">
        <f t="shared" si="1943"/>
        <v>1.1267896475797054E-3</v>
      </c>
      <c r="AY1562" s="13">
        <f t="shared" si="1944"/>
        <v>0</v>
      </c>
      <c r="AZ1562" s="13">
        <f t="shared" si="1945"/>
        <v>0</v>
      </c>
      <c r="BA1562" s="13">
        <f t="shared" si="1946"/>
        <v>0</v>
      </c>
      <c r="BB1562" s="13">
        <f t="shared" si="1947"/>
        <v>0</v>
      </c>
      <c r="BC1562" s="13">
        <f t="shared" si="1948"/>
        <v>0</v>
      </c>
      <c r="BD1562" s="13">
        <f t="shared" si="1949"/>
        <v>0</v>
      </c>
      <c r="BE1562" s="13">
        <f t="shared" si="1950"/>
        <v>0</v>
      </c>
      <c r="BF1562" s="13">
        <f t="shared" si="1951"/>
        <v>0</v>
      </c>
      <c r="BG1562" s="13">
        <f t="shared" si="1952"/>
        <v>0</v>
      </c>
      <c r="BH1562" s="13">
        <f t="shared" si="1953"/>
        <v>0</v>
      </c>
      <c r="BI1562" s="13">
        <f t="shared" si="1954"/>
        <v>0</v>
      </c>
      <c r="BJ1562" s="14">
        <f t="shared" si="1955"/>
        <v>0.69082920698309325</v>
      </c>
      <c r="BK1562" s="14">
        <f t="shared" si="1956"/>
        <v>0.30894986291542653</v>
      </c>
      <c r="BL1562" s="14">
        <f t="shared" si="1957"/>
        <v>0</v>
      </c>
      <c r="BM1562" s="14">
        <f t="shared" si="1958"/>
        <v>0.11482586941381447</v>
      </c>
      <c r="BN1562" s="14">
        <f t="shared" si="1959"/>
        <v>0.88495320048470538</v>
      </c>
    </row>
    <row r="1563" spans="1:66" x14ac:dyDescent="0.25">
      <c r="A1563" t="s">
        <v>61</v>
      </c>
      <c r="B1563" t="s">
        <v>69</v>
      </c>
      <c r="C1563" t="s">
        <v>71</v>
      </c>
      <c r="D1563" s="11">
        <v>44471</v>
      </c>
      <c r="E1563" s="10">
        <f>VLOOKUP(A1563,home!$A$2:$E$405,3,FALSE)</f>
        <v>1.5254237288135599</v>
      </c>
      <c r="F1563" s="10">
        <f>VLOOKUP(B1563,home!$B$2:$E$405,3,FALSE)</f>
        <v>1.31</v>
      </c>
      <c r="G1563" s="10">
        <f>VLOOKUP(C1563,away!$B$2:$E$405,4,FALSE)</f>
        <v>1.0900000000000001</v>
      </c>
      <c r="H1563" s="10">
        <f>VLOOKUP(A1563,away!$A$2:$E$405,3,FALSE)</f>
        <v>1.1186440677966101</v>
      </c>
      <c r="I1563" s="10">
        <f>VLOOKUP(C1563,away!$B$2:$E$405,3,FALSE)</f>
        <v>0.66</v>
      </c>
      <c r="J1563" s="10">
        <f>VLOOKUP(B1563,home!$B$2:$E$405,4,FALSE)</f>
        <v>0.3</v>
      </c>
      <c r="K1563" s="12">
        <f t="shared" si="1904"/>
        <v>2.1781525423728825</v>
      </c>
      <c r="L1563" s="12">
        <f t="shared" si="1905"/>
        <v>0.22149152542372882</v>
      </c>
      <c r="M1563" s="13">
        <f t="shared" si="1906"/>
        <v>9.0750248477521486E-2</v>
      </c>
      <c r="N1563" s="13">
        <f t="shared" si="1907"/>
        <v>0.19766788444228423</v>
      </c>
      <c r="O1563" s="13">
        <f t="shared" si="1908"/>
        <v>2.0100410967868659E-2</v>
      </c>
      <c r="P1563" s="13">
        <f t="shared" si="1909"/>
        <v>4.3781761252402893E-2</v>
      </c>
      <c r="Q1563" s="13">
        <f t="shared" si="1910"/>
        <v>0.21527540252171531</v>
      </c>
      <c r="R1563" s="13">
        <f t="shared" si="1911"/>
        <v>2.2260353434585393E-3</v>
      </c>
      <c r="S1563" s="13">
        <f t="shared" si="1912"/>
        <v>5.2805437189442032E-3</v>
      </c>
      <c r="T1563" s="13">
        <f t="shared" si="1913"/>
        <v>4.7681677290741971E-2</v>
      </c>
      <c r="U1563" s="13">
        <f t="shared" si="1914"/>
        <v>4.8486445427661099E-3</v>
      </c>
      <c r="V1563" s="13">
        <f t="shared" si="1915"/>
        <v>2.8306197903255591E-4</v>
      </c>
      <c r="W1563" s="13">
        <f t="shared" si="1916"/>
        <v>0.15630088843767326</v>
      </c>
      <c r="X1563" s="13">
        <f t="shared" si="1917"/>
        <v>3.4619322205144312E-2</v>
      </c>
      <c r="Y1563" s="13">
        <f t="shared" si="1918"/>
        <v>3.83394324217649E-3</v>
      </c>
      <c r="Z1563" s="13">
        <f t="shared" si="1919"/>
        <v>1.6434932128992207E-4</v>
      </c>
      <c r="AA1563" s="13">
        <f t="shared" si="1920"/>
        <v>3.5797789200490147E-4</v>
      </c>
      <c r="AB1563" s="13">
        <f t="shared" si="1921"/>
        <v>3.8986522779188072E-4</v>
      </c>
      <c r="AC1563" s="13">
        <f t="shared" si="1922"/>
        <v>8.5350675298052497E-6</v>
      </c>
      <c r="AD1563" s="13">
        <f t="shared" si="1923"/>
        <v>8.5111794381414585E-2</v>
      </c>
      <c r="AE1563" s="13">
        <f t="shared" si="1924"/>
        <v>1.8851541169090272E-2</v>
      </c>
      <c r="AF1563" s="13">
        <f t="shared" si="1925"/>
        <v>2.0877283050650137E-3</v>
      </c>
      <c r="AG1563" s="13">
        <f t="shared" si="1926"/>
        <v>1.5413804231971534E-4</v>
      </c>
      <c r="AH1563" s="13">
        <f t="shared" si="1927"/>
        <v>9.100495468714831E-6</v>
      </c>
      <c r="AI1563" s="13">
        <f t="shared" si="1928"/>
        <v>1.9822267342034108E-5</v>
      </c>
      <c r="AJ1563" s="13">
        <f t="shared" si="1929"/>
        <v>2.158796100332328E-5</v>
      </c>
      <c r="AK1563" s="13">
        <f t="shared" si="1930"/>
        <v>1.567395738134508E-5</v>
      </c>
      <c r="AL1563" s="13">
        <f t="shared" si="1931"/>
        <v>1.6470711436371596E-7</v>
      </c>
      <c r="AM1563" s="13">
        <f t="shared" si="1932"/>
        <v>3.707729426355922E-2</v>
      </c>
      <c r="AN1563" s="13">
        <f t="shared" si="1933"/>
        <v>8.212306465020202E-3</v>
      </c>
      <c r="AO1563" s="13">
        <f t="shared" si="1934"/>
        <v>9.0947814309223719E-4</v>
      </c>
      <c r="AP1563" s="13">
        <f t="shared" si="1935"/>
        <v>6.714723375101335E-5</v>
      </c>
      <c r="AQ1563" s="13">
        <f t="shared" si="1936"/>
        <v>3.7181358078739063E-6</v>
      </c>
      <c r="AR1563" s="13">
        <f t="shared" si="1937"/>
        <v>4.0313652469547597E-7</v>
      </c>
      <c r="AS1563" s="13">
        <f t="shared" si="1938"/>
        <v>8.7809284618881921E-7</v>
      </c>
      <c r="AT1563" s="13">
        <f t="shared" si="1939"/>
        <v>9.5631008268280872E-7</v>
      </c>
      <c r="AU1563" s="13">
        <f t="shared" si="1940"/>
        <v>6.9432974596412697E-7</v>
      </c>
      <c r="AV1563" s="13">
        <f t="shared" si="1941"/>
        <v>3.7808902535422031E-7</v>
      </c>
      <c r="AW1563" s="13">
        <f t="shared" si="1942"/>
        <v>2.2072689970009707E-9</v>
      </c>
      <c r="AX1563" s="13">
        <f t="shared" si="1943"/>
        <v>1.3460000460746503E-2</v>
      </c>
      <c r="AY1563" s="13">
        <f t="shared" si="1944"/>
        <v>2.9812760342548361E-3</v>
      </c>
      <c r="AZ1563" s="13">
        <f t="shared" si="1945"/>
        <v>3.3016368826815418E-4</v>
      </c>
      <c r="BA1563" s="13">
        <f t="shared" si="1946"/>
        <v>2.4376152984679329E-5</v>
      </c>
      <c r="BB1563" s="13">
        <f t="shared" si="1947"/>
        <v>1.3497778271347004E-6</v>
      </c>
      <c r="BC1563" s="13">
        <f t="shared" si="1948"/>
        <v>5.9792869983038181E-8</v>
      </c>
      <c r="BD1563" s="13">
        <f t="shared" si="1949"/>
        <v>1.4881887301470296E-8</v>
      </c>
      <c r="BE1563" s="13">
        <f t="shared" si="1950"/>
        <v>3.2415020661004239E-8</v>
      </c>
      <c r="BF1563" s="13">
        <f t="shared" si="1951"/>
        <v>3.5302429831917957E-8</v>
      </c>
      <c r="BG1563" s="13">
        <f t="shared" si="1952"/>
        <v>2.563135909677746E-8</v>
      </c>
      <c r="BH1563" s="13">
        <f t="shared" si="1953"/>
        <v>1.3957252495279535E-8</v>
      </c>
      <c r="BI1563" s="13">
        <f t="shared" si="1954"/>
        <v>6.080205001426672E-9</v>
      </c>
      <c r="BJ1563" s="14">
        <f t="shared" si="1955"/>
        <v>0.82465149018580686</v>
      </c>
      <c r="BK1563" s="14">
        <f t="shared" si="1956"/>
        <v>0.14308559123680015</v>
      </c>
      <c r="BL1563" s="14">
        <f t="shared" si="1957"/>
        <v>2.7992556881464788E-2</v>
      </c>
      <c r="BM1563" s="14">
        <f t="shared" si="1958"/>
        <v>0.42311097079312493</v>
      </c>
      <c r="BN1563" s="14">
        <f t="shared" si="1959"/>
        <v>0.56980174300525122</v>
      </c>
    </row>
    <row r="1564" spans="1:66" x14ac:dyDescent="0.25">
      <c r="A1564" t="s">
        <v>61</v>
      </c>
      <c r="B1564" t="s">
        <v>64</v>
      </c>
      <c r="C1564" t="s">
        <v>87</v>
      </c>
      <c r="D1564" s="11">
        <v>44471</v>
      </c>
      <c r="E1564" s="10">
        <f>VLOOKUP(A1564,home!$A$2:$E$405,3,FALSE)</f>
        <v>1.5254237288135599</v>
      </c>
      <c r="F1564" s="10">
        <f>VLOOKUP(B1564,home!$B$2:$E$405,3,FALSE)</f>
        <v>0.66</v>
      </c>
      <c r="G1564" s="10">
        <f>VLOOKUP(C1564,away!$B$2:$E$405,4,FALSE)</f>
        <v>0.87</v>
      </c>
      <c r="H1564" s="10">
        <f>VLOOKUP(A1564,away!$A$2:$E$405,3,FALSE)</f>
        <v>1.1186440677966101</v>
      </c>
      <c r="I1564" s="10">
        <f>VLOOKUP(C1564,away!$B$2:$E$405,3,FALSE)</f>
        <v>0.66</v>
      </c>
      <c r="J1564" s="10">
        <f>VLOOKUP(B1564,home!$B$2:$E$405,4,FALSE)</f>
        <v>2.09</v>
      </c>
      <c r="K1564" s="12">
        <f t="shared" si="1904"/>
        <v>0.87589830508474609</v>
      </c>
      <c r="L1564" s="12">
        <f t="shared" si="1905"/>
        <v>1.543057627118644</v>
      </c>
      <c r="M1564" s="13">
        <f t="shared" si="1906"/>
        <v>8.9014506139199784E-2</v>
      </c>
      <c r="N1564" s="13">
        <f t="shared" si="1907"/>
        <v>7.7967655055280805E-2</v>
      </c>
      <c r="O1564" s="13">
        <f t="shared" si="1908"/>
        <v>0.13735451262229159</v>
      </c>
      <c r="P1564" s="13">
        <f t="shared" si="1909"/>
        <v>0.12030858480160654</v>
      </c>
      <c r="Q1564" s="13">
        <f t="shared" si="1910"/>
        <v>3.41458684571763E-2</v>
      </c>
      <c r="R1564" s="13">
        <f t="shared" si="1911"/>
        <v>0.10597296416049558</v>
      </c>
      <c r="S1564" s="13">
        <f t="shared" si="1912"/>
        <v>4.065111464622085E-2</v>
      </c>
      <c r="T1564" s="13">
        <f t="shared" si="1913"/>
        <v>5.2689042757435807E-2</v>
      </c>
      <c r="U1564" s="13">
        <f t="shared" si="1914"/>
        <v>9.2821539692984609E-2</v>
      </c>
      <c r="V1564" s="13">
        <f t="shared" si="1915"/>
        <v>6.1047204374216268E-3</v>
      </c>
      <c r="W1564" s="13">
        <f t="shared" si="1916"/>
        <v>9.969436102429138E-3</v>
      </c>
      <c r="X1564" s="13">
        <f t="shared" si="1917"/>
        <v>1.5383414415925247E-2</v>
      </c>
      <c r="Y1564" s="13">
        <f t="shared" si="1918"/>
        <v>1.1868747472810181E-2</v>
      </c>
      <c r="Z1564" s="13">
        <f t="shared" si="1919"/>
        <v>5.4507463538741134E-2</v>
      </c>
      <c r="AA1564" s="13">
        <f t="shared" si="1920"/>
        <v>4.7742994928051952E-2</v>
      </c>
      <c r="AB1564" s="13">
        <f t="shared" si="1921"/>
        <v>2.0909004168575166E-2</v>
      </c>
      <c r="AC1564" s="13">
        <f t="shared" si="1922"/>
        <v>5.1568159245241171E-4</v>
      </c>
      <c r="AD1564" s="13">
        <f t="shared" si="1923"/>
        <v>2.1830530461920896E-3</v>
      </c>
      <c r="AE1564" s="13">
        <f t="shared" si="1924"/>
        <v>3.3685766533312926E-3</v>
      </c>
      <c r="AF1564" s="13">
        <f t="shared" si="1925"/>
        <v>2.5989539487283248E-3</v>
      </c>
      <c r="AG1564" s="13">
        <f t="shared" si="1926"/>
        <v>1.3367785710384529E-3</v>
      </c>
      <c r="AH1564" s="13">
        <f t="shared" si="1927"/>
        <v>2.1027039337086474E-2</v>
      </c>
      <c r="AI1564" s="13">
        <f t="shared" si="1928"/>
        <v>1.8417548116304326E-2</v>
      </c>
      <c r="AJ1564" s="13">
        <f t="shared" si="1929"/>
        <v>8.0659495894438576E-3</v>
      </c>
      <c r="AK1564" s="13">
        <f t="shared" si="1930"/>
        <v>2.3549838580976261E-3</v>
      </c>
      <c r="AL1564" s="13">
        <f t="shared" si="1931"/>
        <v>2.787901670730819E-5</v>
      </c>
      <c r="AM1564" s="13">
        <f t="shared" si="1932"/>
        <v>3.8242649261394871E-4</v>
      </c>
      <c r="AN1564" s="13">
        <f t="shared" si="1933"/>
        <v>5.901061162401853E-4</v>
      </c>
      <c r="AO1564" s="13">
        <f t="shared" si="1934"/>
        <v>4.5528387173688966E-4</v>
      </c>
      <c r="AP1564" s="13">
        <f t="shared" si="1935"/>
        <v>2.3417641692923802E-4</v>
      </c>
      <c r="AQ1564" s="13">
        <f t="shared" si="1936"/>
        <v>9.0336926558494071E-5</v>
      </c>
      <c r="AR1564" s="13">
        <f t="shared" si="1937"/>
        <v>6.4891866849630031E-3</v>
      </c>
      <c r="AS1564" s="13">
        <f t="shared" si="1938"/>
        <v>5.6838676187375963E-3</v>
      </c>
      <c r="AT1564" s="13">
        <f t="shared" si="1939"/>
        <v>2.4892450067891662E-3</v>
      </c>
      <c r="AU1564" s="13">
        <f t="shared" si="1940"/>
        <v>7.2677516079576595E-4</v>
      </c>
      <c r="AV1564" s="13">
        <f t="shared" si="1941"/>
        <v>1.5914528287967628E-4</v>
      </c>
      <c r="AW1564" s="13">
        <f t="shared" si="1942"/>
        <v>1.04667242552564E-6</v>
      </c>
      <c r="AX1564" s="13">
        <f t="shared" si="1943"/>
        <v>5.5827786116676955E-5</v>
      </c>
      <c r="AY1564" s="13">
        <f t="shared" si="1944"/>
        <v>8.6145491172486712E-5</v>
      </c>
      <c r="AZ1564" s="13">
        <f t="shared" si="1945"/>
        <v>6.6463728597793742E-5</v>
      </c>
      <c r="BA1564" s="13">
        <f t="shared" si="1946"/>
        <v>3.4185787779856389E-5</v>
      </c>
      <c r="BB1564" s="13">
        <f t="shared" si="1947"/>
        <v>1.3187660143191685E-5</v>
      </c>
      <c r="BC1564" s="13">
        <f t="shared" si="1948"/>
        <v>4.0698639135600925E-6</v>
      </c>
      <c r="BD1564" s="13">
        <f t="shared" si="1949"/>
        <v>1.6688648346714868E-3</v>
      </c>
      <c r="BE1564" s="13">
        <f t="shared" si="1950"/>
        <v>1.4617558801042901E-3</v>
      </c>
      <c r="BF1564" s="13">
        <f t="shared" si="1951"/>
        <v>6.4017474891550456E-4</v>
      </c>
      <c r="BG1564" s="13">
        <f t="shared" si="1952"/>
        <v>1.869093258443811E-4</v>
      </c>
      <c r="BH1564" s="13">
        <f t="shared" si="1953"/>
        <v>4.0928390427906481E-5</v>
      </c>
      <c r="BI1564" s="13">
        <f t="shared" si="1954"/>
        <v>7.1698215611300078E-6</v>
      </c>
      <c r="BJ1564" s="14">
        <f t="shared" si="1955"/>
        <v>0.21352373662214993</v>
      </c>
      <c r="BK1564" s="14">
        <f t="shared" si="1956"/>
        <v>0.25670863212478096</v>
      </c>
      <c r="BL1564" s="14">
        <f t="shared" si="1957"/>
        <v>0.47422055922902101</v>
      </c>
      <c r="BM1564" s="14">
        <f t="shared" si="1958"/>
        <v>0.43411120145989557</v>
      </c>
      <c r="BN1564" s="14">
        <f t="shared" si="1959"/>
        <v>0.56476409123605065</v>
      </c>
    </row>
    <row r="1565" spans="1:66" x14ac:dyDescent="0.25">
      <c r="A1565" t="s">
        <v>61</v>
      </c>
      <c r="B1565" t="s">
        <v>62</v>
      </c>
      <c r="C1565" t="s">
        <v>289</v>
      </c>
      <c r="D1565" s="11">
        <v>44471</v>
      </c>
      <c r="E1565" s="10">
        <f>VLOOKUP(A1565,home!$A$2:$E$405,3,FALSE)</f>
        <v>1.5254237288135599</v>
      </c>
      <c r="F1565" s="10">
        <f>VLOOKUP(B1565,home!$B$2:$E$405,3,FALSE)</f>
        <v>0</v>
      </c>
      <c r="G1565" s="10">
        <f>VLOOKUP(C1565,away!$B$2:$E$405,4,FALSE)</f>
        <v>1.53</v>
      </c>
      <c r="H1565" s="10">
        <f>VLOOKUP(A1565,away!$A$2:$E$405,3,FALSE)</f>
        <v>1.1186440677966101</v>
      </c>
      <c r="I1565" s="10">
        <f>VLOOKUP(C1565,away!$B$2:$E$405,3,FALSE)</f>
        <v>0.44</v>
      </c>
      <c r="J1565" s="10">
        <f>VLOOKUP(B1565,home!$B$2:$E$405,4,FALSE)</f>
        <v>1.19</v>
      </c>
      <c r="K1565" s="12">
        <f t="shared" si="1904"/>
        <v>0</v>
      </c>
      <c r="L1565" s="12">
        <f t="shared" si="1905"/>
        <v>0.58572203389830502</v>
      </c>
      <c r="M1565" s="13">
        <f t="shared" si="1906"/>
        <v>0.5567037576788777</v>
      </c>
      <c r="N1565" s="13">
        <f t="shared" si="1907"/>
        <v>0</v>
      </c>
      <c r="O1565" s="13">
        <f t="shared" si="1908"/>
        <v>0.32607365722650139</v>
      </c>
      <c r="P1565" s="13">
        <f t="shared" si="1909"/>
        <v>0</v>
      </c>
      <c r="Q1565" s="13">
        <f t="shared" si="1910"/>
        <v>0</v>
      </c>
      <c r="R1565" s="13">
        <f t="shared" si="1911"/>
        <v>9.5494262855682563E-2</v>
      </c>
      <c r="S1565" s="13">
        <f t="shared" si="1912"/>
        <v>0</v>
      </c>
      <c r="T1565" s="13">
        <f t="shared" si="1913"/>
        <v>0</v>
      </c>
      <c r="U1565" s="13">
        <f t="shared" si="1914"/>
        <v>0</v>
      </c>
      <c r="V1565" s="13">
        <f t="shared" si="1915"/>
        <v>0</v>
      </c>
      <c r="W1565" s="13">
        <f t="shared" si="1916"/>
        <v>0</v>
      </c>
      <c r="X1565" s="13">
        <f t="shared" si="1917"/>
        <v>0</v>
      </c>
      <c r="Y1565" s="13">
        <f t="shared" si="1918"/>
        <v>0</v>
      </c>
      <c r="Z1565" s="13">
        <f t="shared" si="1919"/>
        <v>1.8644364621816588E-2</v>
      </c>
      <c r="AA1565" s="13">
        <f t="shared" si="1920"/>
        <v>0</v>
      </c>
      <c r="AB1565" s="13">
        <f t="shared" si="1921"/>
        <v>0</v>
      </c>
      <c r="AC1565" s="13">
        <f t="shared" si="1922"/>
        <v>0</v>
      </c>
      <c r="AD1565" s="13">
        <f t="shared" si="1923"/>
        <v>0</v>
      </c>
      <c r="AE1565" s="13">
        <f t="shared" si="1924"/>
        <v>0</v>
      </c>
      <c r="AF1565" s="13">
        <f t="shared" si="1925"/>
        <v>0</v>
      </c>
      <c r="AG1565" s="13">
        <f t="shared" si="1926"/>
        <v>0</v>
      </c>
      <c r="AH1565" s="13">
        <f t="shared" si="1927"/>
        <v>2.7301037917580031E-3</v>
      </c>
      <c r="AI1565" s="13">
        <f t="shared" si="1928"/>
        <v>0</v>
      </c>
      <c r="AJ1565" s="13">
        <f t="shared" si="1929"/>
        <v>0</v>
      </c>
      <c r="AK1565" s="13">
        <f t="shared" si="1930"/>
        <v>0</v>
      </c>
      <c r="AL1565" s="13">
        <f t="shared" si="1931"/>
        <v>0</v>
      </c>
      <c r="AM1565" s="13">
        <f t="shared" si="1932"/>
        <v>0</v>
      </c>
      <c r="AN1565" s="13">
        <f t="shared" si="1933"/>
        <v>0</v>
      </c>
      <c r="AO1565" s="13">
        <f t="shared" si="1934"/>
        <v>0</v>
      </c>
      <c r="AP1565" s="13">
        <f t="shared" si="1935"/>
        <v>0</v>
      </c>
      <c r="AQ1565" s="13">
        <f t="shared" si="1936"/>
        <v>0</v>
      </c>
      <c r="AR1565" s="13">
        <f t="shared" si="1937"/>
        <v>3.1981638913239455E-4</v>
      </c>
      <c r="AS1565" s="13">
        <f t="shared" si="1938"/>
        <v>0</v>
      </c>
      <c r="AT1565" s="13">
        <f t="shared" si="1939"/>
        <v>0</v>
      </c>
      <c r="AU1565" s="13">
        <f t="shared" si="1940"/>
        <v>0</v>
      </c>
      <c r="AV1565" s="13">
        <f t="shared" si="1941"/>
        <v>0</v>
      </c>
      <c r="AW1565" s="13">
        <f t="shared" si="1942"/>
        <v>0</v>
      </c>
      <c r="AX1565" s="13">
        <f t="shared" si="1943"/>
        <v>0</v>
      </c>
      <c r="AY1565" s="13">
        <f t="shared" si="1944"/>
        <v>0</v>
      </c>
      <c r="AZ1565" s="13">
        <f t="shared" si="1945"/>
        <v>0</v>
      </c>
      <c r="BA1565" s="13">
        <f t="shared" si="1946"/>
        <v>0</v>
      </c>
      <c r="BB1565" s="13">
        <f t="shared" si="1947"/>
        <v>0</v>
      </c>
      <c r="BC1565" s="13">
        <f t="shared" si="1948"/>
        <v>0</v>
      </c>
      <c r="BD1565" s="13">
        <f t="shared" si="1949"/>
        <v>3.1220584319439638E-5</v>
      </c>
      <c r="BE1565" s="13">
        <f t="shared" si="1950"/>
        <v>0</v>
      </c>
      <c r="BF1565" s="13">
        <f t="shared" si="1951"/>
        <v>0</v>
      </c>
      <c r="BG1565" s="13">
        <f t="shared" si="1952"/>
        <v>0</v>
      </c>
      <c r="BH1565" s="13">
        <f t="shared" si="1953"/>
        <v>0</v>
      </c>
      <c r="BI1565" s="13">
        <f t="shared" si="1954"/>
        <v>0</v>
      </c>
      <c r="BJ1565" s="14">
        <f t="shared" si="1955"/>
        <v>0</v>
      </c>
      <c r="BK1565" s="14">
        <f t="shared" si="1956"/>
        <v>0.5567037576788777</v>
      </c>
      <c r="BL1565" s="14">
        <f t="shared" si="1957"/>
        <v>0.42464906084739379</v>
      </c>
      <c r="BM1565" s="14">
        <f t="shared" si="1958"/>
        <v>2.1725505387026424E-2</v>
      </c>
      <c r="BN1565" s="14">
        <f t="shared" si="1959"/>
        <v>0.97827167776106161</v>
      </c>
    </row>
    <row r="1566" spans="1:66" x14ac:dyDescent="0.25">
      <c r="A1566" t="s">
        <v>61</v>
      </c>
      <c r="B1566" t="s">
        <v>65</v>
      </c>
      <c r="C1566" t="s">
        <v>288</v>
      </c>
      <c r="D1566" s="11">
        <v>44471</v>
      </c>
      <c r="E1566" s="10">
        <f>VLOOKUP(A1566,home!$A$2:$E$405,3,FALSE)</f>
        <v>1.5254237288135599</v>
      </c>
      <c r="F1566" s="10">
        <f>VLOOKUP(B1566,home!$B$2:$E$405,3,FALSE)</f>
        <v>0.87</v>
      </c>
      <c r="G1566" s="10">
        <f>VLOOKUP(C1566,away!$B$2:$E$405,4,FALSE)</f>
        <v>1.53</v>
      </c>
      <c r="H1566" s="10">
        <f>VLOOKUP(A1566,away!$A$2:$E$405,3,FALSE)</f>
        <v>1.1186440677966101</v>
      </c>
      <c r="I1566" s="10">
        <f>VLOOKUP(C1566,away!$B$2:$E$405,3,FALSE)</f>
        <v>0.22</v>
      </c>
      <c r="J1566" s="10">
        <f>VLOOKUP(B1566,home!$B$2:$E$405,4,FALSE)</f>
        <v>0.89</v>
      </c>
      <c r="K1566" s="12">
        <f t="shared" si="1904"/>
        <v>2.0304915254237295</v>
      </c>
      <c r="L1566" s="12">
        <f t="shared" si="1905"/>
        <v>0.21903050847457625</v>
      </c>
      <c r="M1566" s="13">
        <f t="shared" si="1906"/>
        <v>0.10544961385957859</v>
      </c>
      <c r="N1566" s="13">
        <f t="shared" si="1907"/>
        <v>0.2141145473010789</v>
      </c>
      <c r="O1566" s="13">
        <f t="shared" si="1908"/>
        <v>2.3096682542111217E-2</v>
      </c>
      <c r="P1566" s="13">
        <f t="shared" si="1909"/>
        <v>4.6897618167159018E-2</v>
      </c>
      <c r="Q1566" s="13">
        <f t="shared" si="1910"/>
        <v>0.2173788868823896</v>
      </c>
      <c r="R1566" s="13">
        <f t="shared" si="1911"/>
        <v>2.529439060637244E-3</v>
      </c>
      <c r="S1566" s="13">
        <f t="shared" si="1912"/>
        <v>5.2143068837630984E-3</v>
      </c>
      <c r="T1566" s="13">
        <f t="shared" si="1913"/>
        <v>4.7612608125487184E-2</v>
      </c>
      <c r="U1566" s="13">
        <f t="shared" si="1914"/>
        <v>5.1360045766996815E-3</v>
      </c>
      <c r="V1566" s="13">
        <f t="shared" si="1915"/>
        <v>2.5766763469165183E-4</v>
      </c>
      <c r="W1566" s="13">
        <f t="shared" si="1916"/>
        <v>0.14712866254024515</v>
      </c>
      <c r="X1566" s="13">
        <f t="shared" si="1917"/>
        <v>3.2225665767374234E-2</v>
      </c>
      <c r="Y1566" s="13">
        <f t="shared" si="1918"/>
        <v>3.5292019794798614E-3</v>
      </c>
      <c r="Z1566" s="13">
        <f t="shared" si="1919"/>
        <v>1.8467477453561011E-4</v>
      </c>
      <c r="AA1566" s="13">
        <f t="shared" si="1920"/>
        <v>3.7498056465409417E-4</v>
      </c>
      <c r="AB1566" s="13">
        <f t="shared" si="1921"/>
        <v>3.8069742936437174E-4</v>
      </c>
      <c r="AC1566" s="13">
        <f t="shared" si="1922"/>
        <v>7.1621874084667658E-6</v>
      </c>
      <c r="AD1566" s="13">
        <f t="shared" si="1923"/>
        <v>7.4685875608723876E-2</v>
      </c>
      <c r="AE1566" s="13">
        <f t="shared" si="1924"/>
        <v>1.6358485310447743E-2</v>
      </c>
      <c r="AF1566" s="13">
        <f t="shared" si="1925"/>
        <v>1.7915036777106275E-3</v>
      </c>
      <c r="AG1566" s="13">
        <f t="shared" si="1926"/>
        <v>1.307979871543441E-4</v>
      </c>
      <c r="AH1566" s="13">
        <f t="shared" si="1927"/>
        <v>1.0112352442240596E-5</v>
      </c>
      <c r="AI1566" s="13">
        <f t="shared" si="1928"/>
        <v>2.0533045936067478E-5</v>
      </c>
      <c r="AJ1566" s="13">
        <f t="shared" si="1929"/>
        <v>2.0846087882160591E-5</v>
      </c>
      <c r="AK1566" s="13">
        <f t="shared" si="1930"/>
        <v>1.4109268260988457E-5</v>
      </c>
      <c r="AL1566" s="13">
        <f t="shared" si="1931"/>
        <v>1.2741233202473153E-7</v>
      </c>
      <c r="AM1566" s="13">
        <f t="shared" si="1932"/>
        <v>3.0329807498472958E-2</v>
      </c>
      <c r="AN1566" s="13">
        <f t="shared" si="1933"/>
        <v>6.6431531583265469E-3</v>
      </c>
      <c r="AO1566" s="13">
        <f t="shared" si="1934"/>
        <v>7.2752660707137531E-4</v>
      </c>
      <c r="AP1566" s="13">
        <f t="shared" si="1935"/>
        <v>5.3116840891875545E-5</v>
      </c>
      <c r="AQ1566" s="13">
        <f t="shared" si="1936"/>
        <v>2.9085521672776648E-6</v>
      </c>
      <c r="AR1566" s="13">
        <f t="shared" si="1937"/>
        <v>4.4298273945961611E-7</v>
      </c>
      <c r="AS1566" s="13">
        <f t="shared" si="1938"/>
        <v>8.9947269838173815E-7</v>
      </c>
      <c r="AT1566" s="13">
        <f t="shared" si="1939"/>
        <v>9.1318584570706721E-7</v>
      </c>
      <c r="AU1566" s="13">
        <f t="shared" si="1940"/>
        <v>6.1807204028170025E-7</v>
      </c>
      <c r="AV1566" s="13">
        <f t="shared" si="1941"/>
        <v>3.137475099733366E-7</v>
      </c>
      <c r="AW1566" s="13">
        <f t="shared" si="1942"/>
        <v>1.5740363463066325E-9</v>
      </c>
      <c r="AX1566" s="13">
        <f t="shared" si="1943"/>
        <v>1.0264069515563728E-2</v>
      </c>
      <c r="AY1566" s="13">
        <f t="shared" si="1944"/>
        <v>2.2481443650123208E-3</v>
      </c>
      <c r="AZ1566" s="13">
        <f t="shared" si="1945"/>
        <v>2.4620610169645096E-4</v>
      </c>
      <c r="BA1566" s="13">
        <f t="shared" si="1946"/>
        <v>1.7975549214705635E-5</v>
      </c>
      <c r="BB1566" s="13">
        <f t="shared" si="1947"/>
        <v>9.8429842115168574E-7</v>
      </c>
      <c r="BC1566" s="13">
        <f t="shared" si="1948"/>
        <v>4.3118276735115263E-8</v>
      </c>
      <c r="BD1566" s="13">
        <f t="shared" si="1949"/>
        <v>1.6171122444883421E-8</v>
      </c>
      <c r="BE1566" s="13">
        <f t="shared" si="1950"/>
        <v>3.2835327080925241E-8</v>
      </c>
      <c r="BF1566" s="13">
        <f t="shared" si="1951"/>
        <v>3.3335926686167505E-8</v>
      </c>
      <c r="BG1566" s="13">
        <f t="shared" si="1952"/>
        <v>2.2562772209469949E-8</v>
      </c>
      <c r="BH1566" s="13">
        <f t="shared" si="1953"/>
        <v>1.1453379440348693E-8</v>
      </c>
      <c r="BI1566" s="13">
        <f t="shared" si="1954"/>
        <v>4.6511979782180837E-9</v>
      </c>
      <c r="BJ1566" s="14">
        <f t="shared" si="1955"/>
        <v>0.80549017078520624</v>
      </c>
      <c r="BK1566" s="14">
        <f t="shared" si="1956"/>
        <v>0.16007464050994516</v>
      </c>
      <c r="BL1566" s="14">
        <f t="shared" si="1957"/>
        <v>3.1586713398547704E-2</v>
      </c>
      <c r="BM1566" s="14">
        <f t="shared" si="1958"/>
        <v>0.38562126886430459</v>
      </c>
      <c r="BN1566" s="14">
        <f t="shared" si="1959"/>
        <v>0.6094667878129546</v>
      </c>
    </row>
    <row r="1567" spans="1:66" x14ac:dyDescent="0.25">
      <c r="A1567" t="s">
        <v>72</v>
      </c>
      <c r="B1567" t="s">
        <v>89</v>
      </c>
      <c r="C1567" t="s">
        <v>86</v>
      </c>
      <c r="D1567" s="11">
        <v>44471</v>
      </c>
      <c r="E1567" s="10">
        <f>VLOOKUP(A1567,home!$A$2:$E$405,3,FALSE)</f>
        <v>1.37037037037037</v>
      </c>
      <c r="F1567" s="10">
        <f>VLOOKUP(B1567,home!$B$2:$E$405,3,FALSE)</f>
        <v>0.36</v>
      </c>
      <c r="G1567" s="10">
        <f>VLOOKUP(C1567,away!$B$2:$E$405,4,FALSE)</f>
        <v>0.88</v>
      </c>
      <c r="H1567" s="10">
        <f>VLOOKUP(A1567,away!$A$2:$E$405,3,FALSE)</f>
        <v>1.17592592592593</v>
      </c>
      <c r="I1567" s="10">
        <f>VLOOKUP(C1567,away!$B$2:$E$405,3,FALSE)</f>
        <v>0.57999999999999996</v>
      </c>
      <c r="J1567" s="10">
        <f>VLOOKUP(B1567,home!$B$2:$E$405,4,FALSE)</f>
        <v>0.43</v>
      </c>
      <c r="K1567" s="12">
        <f t="shared" si="1904"/>
        <v>0.4341333333333332</v>
      </c>
      <c r="L1567" s="12">
        <f t="shared" si="1905"/>
        <v>0.29327592592592688</v>
      </c>
      <c r="M1567" s="13">
        <f t="shared" si="1906"/>
        <v>0.48315911001323852</v>
      </c>
      <c r="N1567" s="13">
        <f t="shared" si="1907"/>
        <v>0.20975547496041388</v>
      </c>
      <c r="O1567" s="13">
        <f t="shared" si="1908"/>
        <v>0.14169893535867928</v>
      </c>
      <c r="P1567" s="13">
        <f t="shared" si="1909"/>
        <v>6.1516231137047947E-2</v>
      </c>
      <c r="Q1567" s="13">
        <f t="shared" si="1910"/>
        <v>4.5530921764740488E-2</v>
      </c>
      <c r="R1567" s="13">
        <f t="shared" si="1911"/>
        <v>2.0778443235017357E-2</v>
      </c>
      <c r="S1567" s="13">
        <f t="shared" si="1912"/>
        <v>1.9580747909332696E-3</v>
      </c>
      <c r="T1567" s="13">
        <f t="shared" si="1913"/>
        <v>1.3353123238815202E-2</v>
      </c>
      <c r="U1567" s="13">
        <f t="shared" si="1914"/>
        <v>9.0206148230955324E-3</v>
      </c>
      <c r="V1567" s="13">
        <f t="shared" si="1915"/>
        <v>2.7700417459990549E-5</v>
      </c>
      <c r="W1567" s="13">
        <f t="shared" si="1916"/>
        <v>6.5888302784886674E-3</v>
      </c>
      <c r="X1567" s="13">
        <f t="shared" si="1917"/>
        <v>1.9323453006925464E-3</v>
      </c>
      <c r="Y1567" s="13">
        <f t="shared" si="1918"/>
        <v>2.8335517863460998E-4</v>
      </c>
      <c r="Z1567" s="13">
        <f t="shared" si="1919"/>
        <v>2.0312723930163423E-3</v>
      </c>
      <c r="AA1567" s="13">
        <f t="shared" si="1920"/>
        <v>8.8184305488816107E-4</v>
      </c>
      <c r="AB1567" s="13">
        <f t="shared" si="1921"/>
        <v>1.9141873244772341E-4</v>
      </c>
      <c r="AC1567" s="13">
        <f t="shared" si="1922"/>
        <v>2.2042755271327793E-7</v>
      </c>
      <c r="AD1567" s="13">
        <f t="shared" si="1923"/>
        <v>7.1510771289196972E-4</v>
      </c>
      <c r="AE1567" s="13">
        <f t="shared" si="1924"/>
        <v>2.0972387663516429E-4</v>
      </c>
      <c r="AF1567" s="13">
        <f t="shared" si="1925"/>
        <v>3.0753482054476321E-5</v>
      </c>
      <c r="AG1567" s="13">
        <f t="shared" si="1926"/>
        <v>3.0064186416576397E-6</v>
      </c>
      <c r="AH1567" s="13">
        <f t="shared" si="1927"/>
        <v>1.4893082296741026E-4</v>
      </c>
      <c r="AI1567" s="13">
        <f t="shared" si="1928"/>
        <v>6.4655834610918351E-5</v>
      </c>
      <c r="AJ1567" s="13">
        <f t="shared" si="1929"/>
        <v>1.4034626499543338E-5</v>
      </c>
      <c r="AK1567" s="13">
        <f t="shared" si="1930"/>
        <v>2.0309663947783602E-6</v>
      </c>
      <c r="AL1567" s="13">
        <f t="shared" si="1931"/>
        <v>1.1226009818018166E-9</v>
      </c>
      <c r="AM1567" s="13">
        <f t="shared" si="1932"/>
        <v>6.2090419018033416E-5</v>
      </c>
      <c r="AN1567" s="13">
        <f t="shared" si="1933"/>
        <v>1.820962512864253E-5</v>
      </c>
      <c r="AO1567" s="13">
        <f t="shared" si="1934"/>
        <v>2.6702223351833306E-6</v>
      </c>
      <c r="AP1567" s="13">
        <f t="shared" si="1935"/>
        <v>2.6103730925966064E-7</v>
      </c>
      <c r="AQ1567" s="13">
        <f t="shared" si="1936"/>
        <v>1.9138989643584878E-8</v>
      </c>
      <c r="AR1567" s="13">
        <f t="shared" si="1937"/>
        <v>8.7355650009355131E-6</v>
      </c>
      <c r="AS1567" s="13">
        <f t="shared" si="1938"/>
        <v>3.7923999524061359E-6</v>
      </c>
      <c r="AT1567" s="13">
        <f t="shared" si="1939"/>
        <v>8.2320361633562484E-7</v>
      </c>
      <c r="AU1567" s="13">
        <f t="shared" si="1940"/>
        <v>1.1912670999061307E-7</v>
      </c>
      <c r="AV1567" s="13">
        <f t="shared" si="1941"/>
        <v>1.2929218924314534E-8</v>
      </c>
      <c r="AW1567" s="13">
        <f t="shared" si="1942"/>
        <v>3.9702921437035772E-12</v>
      </c>
      <c r="AX1567" s="13">
        <f t="shared" si="1943"/>
        <v>4.4925867627270381E-6</v>
      </c>
      <c r="AY1567" s="13">
        <f t="shared" si="1944"/>
        <v>1.3175675426413343E-6</v>
      </c>
      <c r="AZ1567" s="13">
        <f t="shared" si="1945"/>
        <v>1.9320542051904266E-7</v>
      </c>
      <c r="BA1567" s="13">
        <f t="shared" si="1946"/>
        <v>1.8887499532210103E-8</v>
      </c>
      <c r="BB1567" s="13">
        <f t="shared" si="1947"/>
        <v>1.3848122284336071E-9</v>
      </c>
      <c r="BC1567" s="13">
        <f t="shared" si="1948"/>
        <v>8.1226417705482498E-11</v>
      </c>
      <c r="BD1567" s="13">
        <f t="shared" si="1949"/>
        <v>4.2698848568924675E-7</v>
      </c>
      <c r="BE1567" s="13">
        <f t="shared" si="1950"/>
        <v>1.8536993458722491E-7</v>
      </c>
      <c r="BF1567" s="13">
        <f t="shared" si="1951"/>
        <v>4.0237633801066942E-8</v>
      </c>
      <c r="BG1567" s="13">
        <f t="shared" si="1952"/>
        <v>5.8228326958343969E-9</v>
      </c>
      <c r="BH1567" s="13">
        <f t="shared" si="1953"/>
        <v>6.3197144192122638E-10</v>
      </c>
      <c r="BI1567" s="13">
        <f t="shared" si="1954"/>
        <v>5.487197373054701E-11</v>
      </c>
      <c r="BJ1567" s="14">
        <f t="shared" si="1955"/>
        <v>0.27849191636805343</v>
      </c>
      <c r="BK1567" s="14">
        <f t="shared" si="1956"/>
        <v>0.54666265547637616</v>
      </c>
      <c r="BL1567" s="14">
        <f t="shared" si="1957"/>
        <v>0.17281504978482948</v>
      </c>
      <c r="BM1567" s="14">
        <f t="shared" si="1958"/>
        <v>3.7560459989565552E-2</v>
      </c>
      <c r="BN1567" s="14">
        <f t="shared" si="1959"/>
        <v>0.96243911646913749</v>
      </c>
    </row>
    <row r="1568" spans="1:66" x14ac:dyDescent="0.25">
      <c r="A1568" t="s">
        <v>72</v>
      </c>
      <c r="B1568" t="s">
        <v>74</v>
      </c>
      <c r="C1568" t="s">
        <v>85</v>
      </c>
      <c r="D1568" s="11">
        <v>44471</v>
      </c>
      <c r="E1568" s="10">
        <f>VLOOKUP(A1568,home!$A$2:$E$405,3,FALSE)</f>
        <v>1.37037037037037</v>
      </c>
      <c r="F1568" s="10">
        <f>VLOOKUP(B1568,home!$B$2:$E$405,3,FALSE)</f>
        <v>0.44</v>
      </c>
      <c r="G1568" s="10">
        <f>VLOOKUP(C1568,away!$B$2:$E$405,4,FALSE)</f>
        <v>0.73</v>
      </c>
      <c r="H1568" s="10">
        <f>VLOOKUP(A1568,away!$A$2:$E$405,3,FALSE)</f>
        <v>1.17592592592593</v>
      </c>
      <c r="I1568" s="10">
        <f>VLOOKUP(C1568,away!$B$2:$E$405,3,FALSE)</f>
        <v>0.73</v>
      </c>
      <c r="J1568" s="10">
        <f>VLOOKUP(B1568,home!$B$2:$E$405,4,FALSE)</f>
        <v>1.02</v>
      </c>
      <c r="K1568" s="12">
        <f t="shared" si="1904"/>
        <v>0.44016296296296287</v>
      </c>
      <c r="L1568" s="12">
        <f t="shared" si="1905"/>
        <v>0.87559444444444756</v>
      </c>
      <c r="M1568" s="13">
        <f t="shared" si="1906"/>
        <v>0.26827105578597044</v>
      </c>
      <c r="N1568" s="13">
        <f t="shared" si="1907"/>
        <v>0.11808298279195503</v>
      </c>
      <c r="O1568" s="13">
        <f t="shared" si="1908"/>
        <v>0.23489664605144212</v>
      </c>
      <c r="P1568" s="13">
        <f t="shared" si="1909"/>
        <v>0.10339280371606512</v>
      </c>
      <c r="Q1568" s="13">
        <f t="shared" si="1910"/>
        <v>2.598787779060574E-2</v>
      </c>
      <c r="R1568" s="13">
        <f t="shared" si="1911"/>
        <v>0.10283709915063824</v>
      </c>
      <c r="S1568" s="13">
        <f t="shared" si="1912"/>
        <v>9.962006364187705E-3</v>
      </c>
      <c r="T1568" s="13">
        <f t="shared" si="1913"/>
        <v>2.2754841416355628E-2</v>
      </c>
      <c r="U1568" s="13">
        <f t="shared" si="1914"/>
        <v>4.5265082264660916E-2</v>
      </c>
      <c r="V1568" s="13">
        <f t="shared" si="1915"/>
        <v>4.2659994907555019E-4</v>
      </c>
      <c r="W1568" s="13">
        <f t="shared" si="1916"/>
        <v>3.8129670964774675E-3</v>
      </c>
      <c r="X1568" s="13">
        <f t="shared" si="1917"/>
        <v>3.3386128065251461E-3</v>
      </c>
      <c r="Y1568" s="13">
        <f t="shared" si="1918"/>
        <v>1.4616354127722515E-3</v>
      </c>
      <c r="Z1568" s="13">
        <f t="shared" si="1919"/>
        <v>3.0014530899693893E-2</v>
      </c>
      <c r="AA1568" s="13">
        <f t="shared" si="1920"/>
        <v>1.3211284852752667E-2</v>
      </c>
      <c r="AB1568" s="13">
        <f t="shared" si="1921"/>
        <v>2.9075591426676621E-3</v>
      </c>
      <c r="AC1568" s="13">
        <f t="shared" si="1922"/>
        <v>1.0275839456204945E-5</v>
      </c>
      <c r="AD1568" s="13">
        <f t="shared" si="1923"/>
        <v>4.1958172371645176E-4</v>
      </c>
      <c r="AE1568" s="13">
        <f t="shared" si="1924"/>
        <v>3.6738342627655023E-4</v>
      </c>
      <c r="AF1568" s="13">
        <f t="shared" si="1925"/>
        <v>1.608394435143568E-4</v>
      </c>
      <c r="AG1568" s="13">
        <f t="shared" si="1926"/>
        <v>4.6943374396235796E-5</v>
      </c>
      <c r="AH1568" s="13">
        <f t="shared" si="1927"/>
        <v>6.5701391270945432E-3</v>
      </c>
      <c r="AI1568" s="13">
        <f t="shared" si="1928"/>
        <v>2.8919319052608285E-3</v>
      </c>
      <c r="AJ1568" s="13">
        <f t="shared" si="1929"/>
        <v>6.3646065805336629E-4</v>
      </c>
      <c r="AK1568" s="13">
        <f t="shared" si="1930"/>
        <v>9.3382136352708985E-5</v>
      </c>
      <c r="AL1568" s="13">
        <f t="shared" si="1931"/>
        <v>1.5841408590285318E-7</v>
      </c>
      <c r="AM1568" s="13">
        <f t="shared" si="1932"/>
        <v>3.6936866943228144E-5</v>
      </c>
      <c r="AN1568" s="13">
        <f t="shared" si="1933"/>
        <v>3.2341715490674318E-5</v>
      </c>
      <c r="AO1568" s="13">
        <f t="shared" si="1934"/>
        <v>1.4159113203718681E-5</v>
      </c>
      <c r="AP1568" s="13">
        <f t="shared" si="1935"/>
        <v>4.132546953145368E-6</v>
      </c>
      <c r="AQ1568" s="13">
        <f t="shared" si="1936"/>
        <v>9.0460878839497802E-7</v>
      </c>
      <c r="AR1568" s="13">
        <f t="shared" si="1937"/>
        <v>1.1505554637822153E-3</v>
      </c>
      <c r="AS1568" s="13">
        <f t="shared" si="1938"/>
        <v>5.0643190199160576E-4</v>
      </c>
      <c r="AT1568" s="13">
        <f t="shared" si="1939"/>
        <v>1.1145628325979699E-4</v>
      </c>
      <c r="AU1568" s="13">
        <f t="shared" si="1940"/>
        <v>1.6352975960157178E-5</v>
      </c>
      <c r="AV1568" s="13">
        <f t="shared" si="1941"/>
        <v>1.7994935879712209E-6</v>
      </c>
      <c r="AW1568" s="13">
        <f t="shared" si="1942"/>
        <v>1.6959294771670556E-9</v>
      </c>
      <c r="AX1568" s="13">
        <f t="shared" si="1943"/>
        <v>2.7097067993833365E-6</v>
      </c>
      <c r="AY1568" s="13">
        <f t="shared" si="1944"/>
        <v>2.3726042196133943E-6</v>
      </c>
      <c r="AZ1568" s="13">
        <f t="shared" si="1945"/>
        <v>1.0387195367794709E-6</v>
      </c>
      <c r="BA1568" s="13">
        <f t="shared" si="1946"/>
        <v>3.0316568524667166E-7</v>
      </c>
      <c r="BB1568" s="13">
        <f t="shared" si="1947"/>
        <v>6.6362547437044921E-8</v>
      </c>
      <c r="BC1568" s="13">
        <f t="shared" si="1948"/>
        <v>1.1621335571011533E-8</v>
      </c>
      <c r="BD1568" s="13">
        <f t="shared" si="1949"/>
        <v>1.6790332868548533E-4</v>
      </c>
      <c r="BE1568" s="13">
        <f t="shared" si="1950"/>
        <v>7.3904826645547454E-5</v>
      </c>
      <c r="BF1568" s="13">
        <f t="shared" si="1951"/>
        <v>1.6265083736784146E-5</v>
      </c>
      <c r="BG1568" s="13">
        <f t="shared" si="1952"/>
        <v>2.386429150141204E-6</v>
      </c>
      <c r="BH1568" s="13">
        <f t="shared" si="1953"/>
        <v>2.6260443140683433E-7</v>
      </c>
      <c r="BI1568" s="13">
        <f t="shared" si="1954"/>
        <v>2.3117748923047273E-8</v>
      </c>
      <c r="BJ1568" s="14">
        <f t="shared" si="1955"/>
        <v>0.17652864231409801</v>
      </c>
      <c r="BK1568" s="14">
        <f t="shared" si="1956"/>
        <v>0.38206527267306056</v>
      </c>
      <c r="BL1568" s="14">
        <f t="shared" si="1957"/>
        <v>0.41135692679790309</v>
      </c>
      <c r="BM1568" s="14">
        <f t="shared" si="1958"/>
        <v>0.14649453648978866</v>
      </c>
      <c r="BN1568" s="14">
        <f t="shared" si="1959"/>
        <v>0.85346846528667664</v>
      </c>
    </row>
    <row r="1569" spans="1:66" x14ac:dyDescent="0.25">
      <c r="A1569" t="s">
        <v>72</v>
      </c>
      <c r="B1569" t="s">
        <v>103</v>
      </c>
      <c r="C1569" t="s">
        <v>75</v>
      </c>
      <c r="D1569" s="11">
        <v>44471</v>
      </c>
      <c r="E1569" s="10">
        <f>VLOOKUP(A1569,home!$A$2:$E$405,3,FALSE)</f>
        <v>1.37037037037037</v>
      </c>
      <c r="F1569" s="10">
        <f>VLOOKUP(B1569,home!$B$2:$E$405,3,FALSE)</f>
        <v>0.28999999999999998</v>
      </c>
      <c r="G1569" s="10">
        <f>VLOOKUP(C1569,away!$B$2:$E$405,4,FALSE)</f>
        <v>0.55000000000000004</v>
      </c>
      <c r="H1569" s="10">
        <f>VLOOKUP(A1569,away!$A$2:$E$405,3,FALSE)</f>
        <v>1.17592592592593</v>
      </c>
      <c r="I1569" s="10">
        <f>VLOOKUP(C1569,away!$B$2:$E$405,3,FALSE)</f>
        <v>0.73</v>
      </c>
      <c r="J1569" s="10">
        <f>VLOOKUP(B1569,home!$B$2:$E$405,4,FALSE)</f>
        <v>1.02</v>
      </c>
      <c r="K1569" s="12">
        <f t="shared" si="1904"/>
        <v>0.218574074074074</v>
      </c>
      <c r="L1569" s="12">
        <f t="shared" si="1905"/>
        <v>0.87559444444444756</v>
      </c>
      <c r="M1569" s="13">
        <f t="shared" si="1906"/>
        <v>0.33481788611255958</v>
      </c>
      <c r="N1569" s="13">
        <f t="shared" si="1907"/>
        <v>7.3182509440491469E-2</v>
      </c>
      <c r="O1569" s="13">
        <f t="shared" si="1908"/>
        <v>0.29316468098079085</v>
      </c>
      <c r="P1569" s="13">
        <f t="shared" si="1909"/>
        <v>6.4078198696597657E-2</v>
      </c>
      <c r="Q1569" s="13">
        <f t="shared" si="1910"/>
        <v>7.9978996196862998E-3</v>
      </c>
      <c r="R1569" s="13">
        <f t="shared" si="1911"/>
        <v>0.12834668298705462</v>
      </c>
      <c r="S1569" s="13">
        <f t="shared" si="1912"/>
        <v>3.0658573798685021E-3</v>
      </c>
      <c r="T1569" s="13">
        <f t="shared" si="1913"/>
        <v>7.0029164742216833E-3</v>
      </c>
      <c r="U1569" s="13">
        <f t="shared" si="1914"/>
        <v>2.805325739437417E-2</v>
      </c>
      <c r="V1569" s="13">
        <f t="shared" si="1915"/>
        <v>6.5194518675876323E-5</v>
      </c>
      <c r="W1569" s="13">
        <f t="shared" si="1916"/>
        <v>5.827111679701073E-4</v>
      </c>
      <c r="X1569" s="13">
        <f t="shared" si="1917"/>
        <v>5.1021866139036121E-4</v>
      </c>
      <c r="Y1569" s="13">
        <f t="shared" si="1918"/>
        <v>2.2337231268264147E-4</v>
      </c>
      <c r="Z1569" s="13">
        <f t="shared" si="1919"/>
        <v>3.7459880862112584E-2</v>
      </c>
      <c r="AA1569" s="13">
        <f t="shared" si="1920"/>
        <v>8.1877587743613839E-3</v>
      </c>
      <c r="AB1569" s="13">
        <f t="shared" si="1921"/>
        <v>8.9481589642395707E-4</v>
      </c>
      <c r="AC1569" s="13">
        <f t="shared" si="1922"/>
        <v>7.7981708395004778E-7</v>
      </c>
      <c r="AD1569" s="13">
        <f t="shared" si="1923"/>
        <v>3.1841388497922081E-5</v>
      </c>
      <c r="AE1569" s="13">
        <f t="shared" si="1924"/>
        <v>2.7880142872177905E-5</v>
      </c>
      <c r="AF1569" s="13">
        <f t="shared" si="1925"/>
        <v>1.2205849104598218E-5</v>
      </c>
      <c r="AG1569" s="13">
        <f t="shared" si="1926"/>
        <v>3.5624578885711457E-6</v>
      </c>
      <c r="AH1569" s="13">
        <f t="shared" si="1927"/>
        <v>8.1999158931041639E-3</v>
      </c>
      <c r="AI1569" s="13">
        <f t="shared" si="1928"/>
        <v>1.7922890238205261E-3</v>
      </c>
      <c r="AJ1569" s="13">
        <f t="shared" si="1929"/>
        <v>1.9587395692734872E-4</v>
      </c>
      <c r="AK1569" s="13">
        <f t="shared" si="1930"/>
        <v>1.4270989590206768E-5</v>
      </c>
      <c r="AL1569" s="13">
        <f t="shared" si="1931"/>
        <v>5.9697257673449179E-9</v>
      </c>
      <c r="AM1569" s="13">
        <f t="shared" si="1932"/>
        <v>1.3919404016332381E-6</v>
      </c>
      <c r="AN1569" s="13">
        <f t="shared" si="1933"/>
        <v>1.2187752826678361E-6</v>
      </c>
      <c r="AO1569" s="13">
        <f t="shared" si="1934"/>
        <v>5.3357643326508428E-7</v>
      </c>
      <c r="AP1569" s="13">
        <f t="shared" si="1935"/>
        <v>1.557321868844638E-7</v>
      </c>
      <c r="AQ1569" s="13">
        <f t="shared" si="1936"/>
        <v>3.4089559414305233E-8</v>
      </c>
      <c r="AR1569" s="13">
        <f t="shared" si="1937"/>
        <v>1.4359601601827477E-3</v>
      </c>
      <c r="AS1569" s="13">
        <f t="shared" si="1938"/>
        <v>3.1386366241920304E-4</v>
      </c>
      <c r="AT1569" s="13">
        <f t="shared" si="1939"/>
        <v>3.4301229699387517E-5</v>
      </c>
      <c r="AU1569" s="13">
        <f t="shared" si="1940"/>
        <v>2.4991198403819186E-6</v>
      </c>
      <c r="AV1569" s="13">
        <f t="shared" si="1941"/>
        <v>1.365607012779063E-7</v>
      </c>
      <c r="AW1569" s="13">
        <f t="shared" si="1942"/>
        <v>3.1736097753976486E-11</v>
      </c>
      <c r="AX1569" s="13">
        <f t="shared" si="1943"/>
        <v>5.0707014075546627E-8</v>
      </c>
      <c r="AY1569" s="13">
        <f t="shared" si="1944"/>
        <v>4.4398779818915025E-8</v>
      </c>
      <c r="AZ1569" s="13">
        <f t="shared" si="1945"/>
        <v>1.9437662474777124E-8</v>
      </c>
      <c r="BA1569" s="13">
        <f t="shared" si="1946"/>
        <v>5.6731697586337217E-9</v>
      </c>
      <c r="BB1569" s="13">
        <f t="shared" si="1947"/>
        <v>1.2418489807624833E-9</v>
      </c>
      <c r="BC1569" s="13">
        <f t="shared" si="1948"/>
        <v>2.1747121367892606E-10</v>
      </c>
      <c r="BD1569" s="13">
        <f t="shared" si="1949"/>
        <v>2.0955312311659536E-4</v>
      </c>
      <c r="BE1569" s="13">
        <f t="shared" si="1950"/>
        <v>4.5802879854540265E-5</v>
      </c>
      <c r="BF1569" s="13">
        <f t="shared" si="1951"/>
        <v>5.0056610270660978E-6</v>
      </c>
      <c r="BG1569" s="13">
        <f t="shared" si="1952"/>
        <v>3.647025747065502E-7</v>
      </c>
      <c r="BH1569" s="13">
        <f t="shared" si="1953"/>
        <v>1.9928631894728741E-8</v>
      </c>
      <c r="BI1569" s="13">
        <f t="shared" si="1954"/>
        <v>8.7117645279067897E-10</v>
      </c>
      <c r="BJ1569" s="14">
        <f t="shared" si="1955"/>
        <v>8.9578573304616022E-2</v>
      </c>
      <c r="BK1569" s="14">
        <f t="shared" si="1956"/>
        <v>0.40202796689329112</v>
      </c>
      <c r="BL1569" s="14">
        <f t="shared" si="1957"/>
        <v>0.47089705379567159</v>
      </c>
      <c r="BM1569" s="14">
        <f t="shared" si="1958"/>
        <v>9.8375572651467014E-2</v>
      </c>
      <c r="BN1569" s="14">
        <f t="shared" si="1959"/>
        <v>0.90158785783718065</v>
      </c>
    </row>
    <row r="1570" spans="1:66" x14ac:dyDescent="0.25">
      <c r="A1570" t="s">
        <v>72</v>
      </c>
      <c r="B1570" t="s">
        <v>77</v>
      </c>
      <c r="C1570" t="s">
        <v>237</v>
      </c>
      <c r="D1570" s="11">
        <v>44471</v>
      </c>
      <c r="E1570" s="10">
        <f>VLOOKUP(A1570,home!$A$2:$E$405,3,FALSE)</f>
        <v>1.37037037037037</v>
      </c>
      <c r="F1570" s="10">
        <f>VLOOKUP(B1570,home!$B$2:$E$405,3,FALSE)</f>
        <v>1.61</v>
      </c>
      <c r="G1570" s="10">
        <f>VLOOKUP(C1570,away!$B$2:$E$405,4,FALSE)</f>
        <v>0.91</v>
      </c>
      <c r="H1570" s="10">
        <f>VLOOKUP(A1570,away!$A$2:$E$405,3,FALSE)</f>
        <v>1.17592592592593</v>
      </c>
      <c r="I1570" s="10">
        <f>VLOOKUP(C1570,away!$B$2:$E$405,3,FALSE)</f>
        <v>0.55000000000000004</v>
      </c>
      <c r="J1570" s="10">
        <f>VLOOKUP(B1570,home!$B$2:$E$405,4,FALSE)</f>
        <v>1.02</v>
      </c>
      <c r="K1570" s="12">
        <f t="shared" si="1904"/>
        <v>2.0077296296296292</v>
      </c>
      <c r="L1570" s="12">
        <f t="shared" si="1905"/>
        <v>0.6596944444444468</v>
      </c>
      <c r="M1570" s="13">
        <f t="shared" si="1906"/>
        <v>6.9430843867268333E-2</v>
      </c>
      <c r="N1570" s="13">
        <f t="shared" si="1907"/>
        <v>0.13939836244250325</v>
      </c>
      <c r="O1570" s="13">
        <f t="shared" si="1908"/>
        <v>4.5803141972326704E-2</v>
      </c>
      <c r="P1570" s="13">
        <f t="shared" si="1909"/>
        <v>9.1960325267972806E-2</v>
      </c>
      <c r="Q1570" s="13">
        <f t="shared" si="1910"/>
        <v>0.13993711129883196</v>
      </c>
      <c r="R1570" s="13">
        <f t="shared" si="1911"/>
        <v>1.5108039148622092E-2</v>
      </c>
      <c r="S1570" s="13">
        <f t="shared" si="1912"/>
        <v>3.0450088722665265E-2</v>
      </c>
      <c r="T1570" s="13">
        <f t="shared" si="1913"/>
        <v>9.231573489544366E-2</v>
      </c>
      <c r="U1570" s="13">
        <f t="shared" si="1914"/>
        <v>3.033285784429297E-2</v>
      </c>
      <c r="V1570" s="13">
        <f t="shared" si="1915"/>
        <v>4.4811977364093243E-3</v>
      </c>
      <c r="W1570" s="13">
        <f t="shared" si="1916"/>
        <v>9.3651961546481352E-2</v>
      </c>
      <c r="X1570" s="13">
        <f t="shared" si="1917"/>
        <v>6.1781678743538709E-2</v>
      </c>
      <c r="Y1570" s="13">
        <f t="shared" si="1918"/>
        <v>2.0378515117782024E-2</v>
      </c>
      <c r="Z1570" s="13">
        <f t="shared" si="1919"/>
        <v>3.3222298309317348E-3</v>
      </c>
      <c r="AA1570" s="13">
        <f t="shared" si="1920"/>
        <v>6.6701392680010773E-3</v>
      </c>
      <c r="AB1570" s="13">
        <f t="shared" si="1921"/>
        <v>6.6959181210609255E-3</v>
      </c>
      <c r="AC1570" s="13">
        <f t="shared" si="1922"/>
        <v>3.7095581235670492E-4</v>
      </c>
      <c r="AD1570" s="13">
        <f t="shared" si="1923"/>
        <v>4.7006954517451328E-2</v>
      </c>
      <c r="AE1570" s="13">
        <f t="shared" si="1924"/>
        <v>3.1010226745415433E-2</v>
      </c>
      <c r="AF1570" s="13">
        <f t="shared" si="1925"/>
        <v>1.0228637152456577E-2</v>
      </c>
      <c r="AG1570" s="13">
        <f t="shared" si="1926"/>
        <v>2.2492583679045572E-3</v>
      </c>
      <c r="AH1570" s="13">
        <f t="shared" si="1927"/>
        <v>5.4791414065831978E-4</v>
      </c>
      <c r="AI1570" s="13">
        <f t="shared" si="1928"/>
        <v>1.1000634546927649E-3</v>
      </c>
      <c r="AJ1570" s="13">
        <f t="shared" si="1929"/>
        <v>1.1043149962296978E-3</v>
      </c>
      <c r="AK1570" s="13">
        <f t="shared" si="1930"/>
        <v>7.390553127915654E-4</v>
      </c>
      <c r="AL1570" s="13">
        <f t="shared" si="1931"/>
        <v>1.965306210570178E-5</v>
      </c>
      <c r="AM1570" s="13">
        <f t="shared" si="1932"/>
        <v>1.8875451076667882E-2</v>
      </c>
      <c r="AN1570" s="13">
        <f t="shared" si="1933"/>
        <v>1.2452030211660753E-2</v>
      </c>
      <c r="AO1570" s="13">
        <f t="shared" si="1934"/>
        <v>4.1072675763435028E-3</v>
      </c>
      <c r="AP1570" s="13">
        <f t="shared" si="1935"/>
        <v>9.0318053398687225E-4</v>
      </c>
      <c r="AQ1570" s="13">
        <f t="shared" si="1936"/>
        <v>1.4895579515037711E-4</v>
      </c>
      <c r="AR1570" s="13">
        <f t="shared" si="1937"/>
        <v>7.2291182924969378E-5</v>
      </c>
      <c r="AS1570" s="13">
        <f t="shared" si="1938"/>
        <v>1.4514114991943654E-4</v>
      </c>
      <c r="AT1570" s="13">
        <f t="shared" si="1939"/>
        <v>1.4570209358588443E-4</v>
      </c>
      <c r="AU1570" s="13">
        <f t="shared" si="1940"/>
        <v>9.7510136797149759E-5</v>
      </c>
      <c r="AV1570" s="13">
        <f t="shared" si="1941"/>
        <v>4.8943497709219001E-5</v>
      </c>
      <c r="AW1570" s="13">
        <f t="shared" si="1942"/>
        <v>7.2306240405162581E-7</v>
      </c>
      <c r="AX1570" s="13">
        <f t="shared" si="1943"/>
        <v>6.3161337332084278E-3</v>
      </c>
      <c r="AY1570" s="13">
        <f t="shared" si="1944"/>
        <v>4.1667183341657634E-3</v>
      </c>
      <c r="AZ1570" s="13">
        <f t="shared" si="1945"/>
        <v>1.3743804683069869E-3</v>
      </c>
      <c r="BA1570" s="13">
        <f t="shared" si="1946"/>
        <v>3.0222371983169215E-4</v>
      </c>
      <c r="BB1570" s="13">
        <f t="shared" si="1947"/>
        <v>4.9843827238075563E-5</v>
      </c>
      <c r="BC1570" s="13">
        <f t="shared" si="1948"/>
        <v>6.5763391837614508E-6</v>
      </c>
      <c r="BD1570" s="13">
        <f t="shared" si="1949"/>
        <v>7.9483486263199216E-6</v>
      </c>
      <c r="BE1570" s="13">
        <f t="shared" si="1950"/>
        <v>1.5958135043688467E-5</v>
      </c>
      <c r="BF1570" s="13">
        <f t="shared" si="1951"/>
        <v>1.6019810280422129E-5</v>
      </c>
      <c r="BG1570" s="13">
        <f t="shared" si="1952"/>
        <v>1.0721149253682948E-5</v>
      </c>
      <c r="BH1570" s="13">
        <f t="shared" si="1953"/>
        <v>5.3812922550752106E-6</v>
      </c>
      <c r="BI1570" s="13">
        <f t="shared" si="1954"/>
        <v>2.1608359812421897E-6</v>
      </c>
      <c r="BJ1570" s="14">
        <f t="shared" si="1955"/>
        <v>0.68666120244355278</v>
      </c>
      <c r="BK1570" s="14">
        <f t="shared" si="1956"/>
        <v>0.20087978280294391</v>
      </c>
      <c r="BL1570" s="14">
        <f t="shared" si="1957"/>
        <v>0.10866922189105319</v>
      </c>
      <c r="BM1570" s="14">
        <f t="shared" si="1958"/>
        <v>0.49372861769919496</v>
      </c>
      <c r="BN1570" s="14">
        <f t="shared" si="1959"/>
        <v>0.50163782399752521</v>
      </c>
    </row>
    <row r="1571" spans="1:66" x14ac:dyDescent="0.25">
      <c r="A1571" t="s">
        <v>72</v>
      </c>
      <c r="B1571" t="s">
        <v>81</v>
      </c>
      <c r="C1571" t="s">
        <v>367</v>
      </c>
      <c r="D1571" s="11">
        <v>44471</v>
      </c>
      <c r="E1571" s="10">
        <f>VLOOKUP(A1571,home!$A$2:$E$405,3,FALSE)</f>
        <v>1.37037037037037</v>
      </c>
      <c r="F1571" s="10">
        <f>VLOOKUP(B1571,home!$B$2:$E$405,3,FALSE)</f>
        <v>0.91</v>
      </c>
      <c r="G1571" s="10">
        <f>VLOOKUP(C1571,away!$B$2:$E$405,4,FALSE)</f>
        <v>1.82</v>
      </c>
      <c r="H1571" s="10">
        <f>VLOOKUP(A1571,away!$A$2:$E$405,3,FALSE)</f>
        <v>1.17592592592593</v>
      </c>
      <c r="I1571" s="10">
        <f>VLOOKUP(C1571,away!$B$2:$E$405,3,FALSE)</f>
        <v>0.91</v>
      </c>
      <c r="J1571" s="10">
        <f>VLOOKUP(B1571,home!$B$2:$E$405,4,FALSE)</f>
        <v>1.06</v>
      </c>
      <c r="K1571" s="12">
        <f t="shared" si="1904"/>
        <v>2.2696074074074071</v>
      </c>
      <c r="L1571" s="12">
        <f t="shared" si="1905"/>
        <v>1.1342981481481522</v>
      </c>
      <c r="M1571" s="13">
        <f t="shared" si="1906"/>
        <v>3.3243182996712348E-2</v>
      </c>
      <c r="N1571" s="13">
        <f t="shared" si="1907"/>
        <v>7.5448974375138311E-2</v>
      </c>
      <c r="O1571" s="13">
        <f t="shared" si="1908"/>
        <v>3.7707680911720963E-2</v>
      </c>
      <c r="P1571" s="13">
        <f t="shared" si="1909"/>
        <v>8.5581631913396794E-2</v>
      </c>
      <c r="Q1571" s="13">
        <f t="shared" si="1910"/>
        <v>8.5619775561552799E-2</v>
      </c>
      <c r="R1571" s="13">
        <f t="shared" si="1911"/>
        <v>2.1385876314563255E-2</v>
      </c>
      <c r="S1571" s="13">
        <f t="shared" si="1912"/>
        <v>5.5080583902604022E-2</v>
      </c>
      <c r="T1571" s="13">
        <f t="shared" si="1913"/>
        <v>9.7118352864329766E-2</v>
      </c>
      <c r="U1571" s="13">
        <f t="shared" si="1914"/>
        <v>4.8537543297431388E-2</v>
      </c>
      <c r="V1571" s="13">
        <f t="shared" si="1915"/>
        <v>1.5755565275823499E-2</v>
      </c>
      <c r="W1571" s="13">
        <f t="shared" si="1916"/>
        <v>6.4774425611686628E-2</v>
      </c>
      <c r="X1571" s="13">
        <f t="shared" si="1917"/>
        <v>7.3473511018696383E-2</v>
      </c>
      <c r="Y1571" s="13">
        <f t="shared" si="1918"/>
        <v>4.1670433743225085E-2</v>
      </c>
      <c r="Z1571" s="13">
        <f t="shared" si="1919"/>
        <v>8.0859866333781779E-3</v>
      </c>
      <c r="AA1571" s="13">
        <f t="shared" si="1920"/>
        <v>1.8352015159312396E-2</v>
      </c>
      <c r="AB1571" s="13">
        <f t="shared" si="1921"/>
        <v>2.0825934773214226E-2</v>
      </c>
      <c r="AC1571" s="13">
        <f t="shared" si="1922"/>
        <v>2.5350817567551648E-3</v>
      </c>
      <c r="AD1571" s="13">
        <f t="shared" si="1923"/>
        <v>3.6753129044711022E-2</v>
      </c>
      <c r="AE1571" s="13">
        <f t="shared" si="1924"/>
        <v>4.168900621406578E-2</v>
      </c>
      <c r="AF1571" s="13">
        <f t="shared" si="1925"/>
        <v>2.3643881273375814E-2</v>
      </c>
      <c r="AG1571" s="13">
        <f t="shared" si="1926"/>
        <v>8.9397369144749873E-3</v>
      </c>
      <c r="AH1571" s="13">
        <f t="shared" si="1927"/>
        <v>2.2929799160478961E-3</v>
      </c>
      <c r="AI1571" s="13">
        <f t="shared" si="1928"/>
        <v>5.204164202498719E-3</v>
      </c>
      <c r="AJ1571" s="13">
        <f t="shared" si="1929"/>
        <v>5.9057048116777783E-3</v>
      </c>
      <c r="AK1571" s="13">
        <f t="shared" si="1930"/>
        <v>4.4678771288484834E-3</v>
      </c>
      <c r="AL1571" s="13">
        <f t="shared" si="1931"/>
        <v>2.6105374301665848E-4</v>
      </c>
      <c r="AM1571" s="13">
        <f t="shared" si="1932"/>
        <v>1.6683034785055277E-2</v>
      </c>
      <c r="AN1571" s="13">
        <f t="shared" si="1933"/>
        <v>1.8923535462179411E-2</v>
      </c>
      <c r="AO1571" s="13">
        <f t="shared" si="1934"/>
        <v>1.0732465615582996E-2</v>
      </c>
      <c r="AP1571" s="13">
        <f t="shared" si="1935"/>
        <v>4.057938624273171E-3</v>
      </c>
      <c r="AQ1571" s="13">
        <f t="shared" si="1936"/>
        <v>1.1507280667029801E-3</v>
      </c>
      <c r="AR1571" s="13">
        <f t="shared" si="1937"/>
        <v>5.2018457450280625E-4</v>
      </c>
      <c r="AS1571" s="13">
        <f t="shared" si="1938"/>
        <v>1.1806147635106392E-3</v>
      </c>
      <c r="AT1571" s="13">
        <f t="shared" si="1939"/>
        <v>1.3397660062791459E-3</v>
      </c>
      <c r="AU1571" s="13">
        <f t="shared" si="1940"/>
        <v>1.0135809506812625E-3</v>
      </c>
      <c r="AV1571" s="13">
        <f t="shared" si="1941"/>
        <v>5.7510770841830898E-4</v>
      </c>
      <c r="AW1571" s="13">
        <f t="shared" si="1942"/>
        <v>1.8668326464502873E-5</v>
      </c>
      <c r="AX1571" s="13">
        <f t="shared" si="1943"/>
        <v>6.3106565543661532E-3</v>
      </c>
      <c r="AY1571" s="13">
        <f t="shared" si="1944"/>
        <v>7.1581660432165272E-3</v>
      </c>
      <c r="AZ1571" s="13">
        <f t="shared" si="1945"/>
        <v>4.0597472434787465E-3</v>
      </c>
      <c r="BA1571" s="13">
        <f t="shared" si="1946"/>
        <v>1.5349879267425026E-3</v>
      </c>
      <c r="BB1571" s="13">
        <f t="shared" si="1947"/>
        <v>4.3528349068344831E-4</v>
      </c>
      <c r="BC1571" s="13">
        <f t="shared" si="1948"/>
        <v>9.8748251480339669E-5</v>
      </c>
      <c r="BD1571" s="13">
        <f t="shared" si="1949"/>
        <v>9.8340733258961196E-5</v>
      </c>
      <c r="BE1571" s="13">
        <f t="shared" si="1950"/>
        <v>2.2319485665441431E-4</v>
      </c>
      <c r="BF1571" s="13">
        <f t="shared" si="1951"/>
        <v>2.5328234997904663E-4</v>
      </c>
      <c r="BG1571" s="13">
        <f t="shared" si="1952"/>
        <v>1.9161716589266646E-4</v>
      </c>
      <c r="BH1571" s="13">
        <f t="shared" si="1953"/>
        <v>1.0872393477410248E-4</v>
      </c>
      <c r="BI1571" s="13">
        <f t="shared" si="1954"/>
        <v>4.9352129545156521E-5</v>
      </c>
      <c r="BJ1571" s="14">
        <f t="shared" si="1955"/>
        <v>0.6202765186850181</v>
      </c>
      <c r="BK1571" s="14">
        <f t="shared" si="1956"/>
        <v>0.19961526563152501</v>
      </c>
      <c r="BL1571" s="14">
        <f t="shared" si="1957"/>
        <v>0.17023354168881163</v>
      </c>
      <c r="BM1571" s="14">
        <f t="shared" si="1958"/>
        <v>0.65208469284889625</v>
      </c>
      <c r="BN1571" s="14">
        <f t="shared" si="1959"/>
        <v>0.33898712207308446</v>
      </c>
    </row>
    <row r="1572" spans="1:66" x14ac:dyDescent="0.25">
      <c r="A1572" t="s">
        <v>72</v>
      </c>
      <c r="B1572" t="s">
        <v>326</v>
      </c>
      <c r="C1572" t="s">
        <v>68</v>
      </c>
      <c r="D1572" s="11">
        <v>44471</v>
      </c>
      <c r="E1572" s="10">
        <f>VLOOKUP(A1572,home!$A$2:$E$405,3,FALSE)</f>
        <v>1.37037037037037</v>
      </c>
      <c r="F1572" s="10">
        <f>VLOOKUP(B1572,home!$B$2:$E$405,3,FALSE)</f>
        <v>1.46</v>
      </c>
      <c r="G1572" s="10">
        <f>VLOOKUP(C1572,away!$B$2:$E$405,4,FALSE)</f>
        <v>0.73</v>
      </c>
      <c r="H1572" s="10">
        <f>VLOOKUP(A1572,away!$A$2:$E$405,3,FALSE)</f>
        <v>1.17592592592593</v>
      </c>
      <c r="I1572" s="10">
        <f>VLOOKUP(C1572,away!$B$2:$E$405,3,FALSE)</f>
        <v>1.75</v>
      </c>
      <c r="J1572" s="10">
        <f>VLOOKUP(B1572,home!$B$2:$E$405,4,FALSE)</f>
        <v>0.34</v>
      </c>
      <c r="K1572" s="12">
        <f t="shared" si="1904"/>
        <v>1.4605407407407403</v>
      </c>
      <c r="L1572" s="12">
        <f t="shared" si="1905"/>
        <v>0.69967592592592831</v>
      </c>
      <c r="M1572" s="13">
        <f t="shared" si="1906"/>
        <v>0.11530013663524545</v>
      </c>
      <c r="N1572" s="13">
        <f t="shared" si="1907"/>
        <v>0.16840054696874993</v>
      </c>
      <c r="O1572" s="13">
        <f t="shared" si="1908"/>
        <v>8.067272985965139E-2</v>
      </c>
      <c r="P1572" s="13">
        <f t="shared" si="1909"/>
        <v>0.11782580862679287</v>
      </c>
      <c r="Q1572" s="13">
        <f t="shared" si="1910"/>
        <v>0.12297792980544195</v>
      </c>
      <c r="R1572" s="13">
        <f t="shared" si="1911"/>
        <v>2.8222383480761937E-2</v>
      </c>
      <c r="S1572" s="13">
        <f t="shared" si="1912"/>
        <v>3.0101701489037593E-2</v>
      </c>
      <c r="T1572" s="13">
        <f t="shared" si="1913"/>
        <v>8.6044696905076407E-2</v>
      </c>
      <c r="U1572" s="13">
        <f t="shared" si="1914"/>
        <v>4.1219940874461264E-2</v>
      </c>
      <c r="V1572" s="13">
        <f t="shared" si="1915"/>
        <v>3.4178983482121734E-3</v>
      </c>
      <c r="W1572" s="13">
        <f t="shared" si="1916"/>
        <v>5.9871425564267639E-2</v>
      </c>
      <c r="X1572" s="13">
        <f t="shared" si="1917"/>
        <v>4.189059511818425E-2</v>
      </c>
      <c r="Y1572" s="13">
        <f t="shared" si="1918"/>
        <v>1.4654920463451867E-2</v>
      </c>
      <c r="Z1572" s="13">
        <f t="shared" si="1919"/>
        <v>6.5821740979129109E-3</v>
      </c>
      <c r="AA1572" s="13">
        <f t="shared" si="1920"/>
        <v>9.6135334326502356E-3</v>
      </c>
      <c r="AB1572" s="13">
        <f t="shared" si="1921"/>
        <v>7.020478620429425E-3</v>
      </c>
      <c r="AC1572" s="13">
        <f t="shared" si="1922"/>
        <v>2.182980049040847E-4</v>
      </c>
      <c r="AD1572" s="13">
        <f t="shared" si="1923"/>
        <v>2.1861164060709891E-2</v>
      </c>
      <c r="AE1572" s="13">
        <f t="shared" si="1924"/>
        <v>1.5295730205995818E-2</v>
      </c>
      <c r="AF1572" s="13">
        <f t="shared" si="1925"/>
        <v>5.3510270972966564E-3</v>
      </c>
      <c r="AG1572" s="13">
        <f t="shared" si="1926"/>
        <v>1.2479949463185902E-3</v>
      </c>
      <c r="AH1572" s="13">
        <f t="shared" si="1927"/>
        <v>1.1513471891407194E-3</v>
      </c>
      <c r="AI1572" s="13">
        <f t="shared" si="1928"/>
        <v>1.6815894764773552E-3</v>
      </c>
      <c r="AJ1572" s="13">
        <f t="shared" si="1929"/>
        <v>1.2280149697980352E-3</v>
      </c>
      <c r="AK1572" s="13">
        <f t="shared" si="1930"/>
        <v>5.9785529787651328E-4</v>
      </c>
      <c r="AL1572" s="13">
        <f t="shared" si="1931"/>
        <v>8.92319461192272E-6</v>
      </c>
      <c r="AM1572" s="13">
        <f t="shared" si="1932"/>
        <v>6.3858241501368153E-3</v>
      </c>
      <c r="AN1572" s="13">
        <f t="shared" si="1933"/>
        <v>4.4680074250471298E-3</v>
      </c>
      <c r="AO1572" s="13">
        <f t="shared" si="1934"/>
        <v>1.5630786160818865E-3</v>
      </c>
      <c r="AP1572" s="13">
        <f t="shared" si="1935"/>
        <v>3.6454949266737086E-4</v>
      </c>
      <c r="AQ1572" s="13">
        <f t="shared" si="1936"/>
        <v>6.3766625956967533E-5</v>
      </c>
      <c r="AR1572" s="13">
        <f t="shared" si="1937"/>
        <v>1.6111398212484957E-4</v>
      </c>
      <c r="AS1572" s="13">
        <f t="shared" si="1938"/>
        <v>2.3531353479631814E-4</v>
      </c>
      <c r="AT1572" s="13">
        <f t="shared" si="1939"/>
        <v>1.7184250220886828E-4</v>
      </c>
      <c r="AU1572" s="13">
        <f t="shared" si="1940"/>
        <v>8.3660991822294238E-5</v>
      </c>
      <c r="AV1572" s="13">
        <f t="shared" si="1941"/>
        <v>3.0547571741809669E-5</v>
      </c>
      <c r="AW1572" s="13">
        <f t="shared" si="1942"/>
        <v>2.5329608141896372E-7</v>
      </c>
      <c r="AX1572" s="13">
        <f t="shared" si="1943"/>
        <v>1.5544593890801557E-3</v>
      </c>
      <c r="AY1572" s="13">
        <f t="shared" si="1944"/>
        <v>1.0876178123689106E-3</v>
      </c>
      <c r="AZ1572" s="13">
        <f t="shared" si="1945"/>
        <v>3.8048999996137506E-4</v>
      </c>
      <c r="BA1572" s="13">
        <f t="shared" si="1946"/>
        <v>8.8739897676177172E-5</v>
      </c>
      <c r="BB1572" s="13">
        <f t="shared" si="1947"/>
        <v>1.552229251828785E-5</v>
      </c>
      <c r="BC1572" s="13">
        <f t="shared" si="1948"/>
        <v>2.1721148780452323E-6</v>
      </c>
      <c r="BD1572" s="13">
        <f t="shared" si="1949"/>
        <v>1.8787929103802925E-5</v>
      </c>
      <c r="BE1572" s="13">
        <f t="shared" si="1950"/>
        <v>2.7440535890252832E-5</v>
      </c>
      <c r="BF1572" s="13">
        <f t="shared" si="1951"/>
        <v>2.0039010307736377E-5</v>
      </c>
      <c r="BG1572" s="13">
        <f t="shared" si="1952"/>
        <v>9.7559303195242037E-6</v>
      </c>
      <c r="BH1572" s="13">
        <f t="shared" si="1953"/>
        <v>3.5622334238732323E-6</v>
      </c>
      <c r="BI1572" s="13">
        <f t="shared" si="1954"/>
        <v>1.0405574087190468E-6</v>
      </c>
      <c r="BJ1572" s="14">
        <f t="shared" si="1955"/>
        <v>0.55357025895186607</v>
      </c>
      <c r="BK1572" s="14">
        <f t="shared" si="1956"/>
        <v>0.26796038411117301</v>
      </c>
      <c r="BL1572" s="14">
        <f t="shared" si="1957"/>
        <v>0.17217097798039493</v>
      </c>
      <c r="BM1572" s="14">
        <f t="shared" si="1958"/>
        <v>0.36579689524841602</v>
      </c>
      <c r="BN1572" s="14">
        <f t="shared" si="1959"/>
        <v>0.63339953537664351</v>
      </c>
    </row>
    <row r="1573" spans="1:66" x14ac:dyDescent="0.25">
      <c r="A1573" t="s">
        <v>72</v>
      </c>
      <c r="B1573" t="s">
        <v>83</v>
      </c>
      <c r="C1573" t="s">
        <v>90</v>
      </c>
      <c r="D1573" s="11">
        <v>44471</v>
      </c>
      <c r="E1573" s="10">
        <f>VLOOKUP(A1573,home!$A$2:$E$405,3,FALSE)</f>
        <v>1.37037037037037</v>
      </c>
      <c r="F1573" s="10">
        <f>VLOOKUP(B1573,home!$B$2:$E$405,3,FALSE)</f>
        <v>0.73</v>
      </c>
      <c r="G1573" s="10">
        <f>VLOOKUP(C1573,away!$B$2:$E$405,4,FALSE)</f>
        <v>1.46</v>
      </c>
      <c r="H1573" s="10">
        <f>VLOOKUP(A1573,away!$A$2:$E$405,3,FALSE)</f>
        <v>1.17592592592593</v>
      </c>
      <c r="I1573" s="10">
        <f>VLOOKUP(C1573,away!$B$2:$E$405,3,FALSE)</f>
        <v>1.0900000000000001</v>
      </c>
      <c r="J1573" s="10">
        <f>VLOOKUP(B1573,home!$B$2:$E$405,4,FALSE)</f>
        <v>0.64</v>
      </c>
      <c r="K1573" s="12">
        <f t="shared" si="1904"/>
        <v>1.4605407407407403</v>
      </c>
      <c r="L1573" s="12">
        <f t="shared" si="1905"/>
        <v>0.8203259259259289</v>
      </c>
      <c r="M1573" s="13">
        <f t="shared" si="1906"/>
        <v>0.1021955988053577</v>
      </c>
      <c r="N1573" s="13">
        <f t="shared" si="1907"/>
        <v>0.14926083557962061</v>
      </c>
      <c r="O1573" s="13">
        <f t="shared" si="1908"/>
        <v>8.3833699215559804E-2</v>
      </c>
      <c r="P1573" s="13">
        <f t="shared" si="1909"/>
        <v>0.12244253315133012</v>
      </c>
      <c r="Q1573" s="13">
        <f t="shared" si="1910"/>
        <v>0.10900076568052049</v>
      </c>
      <c r="R1573" s="13">
        <f t="shared" si="1911"/>
        <v>3.438547846639995E-2</v>
      </c>
      <c r="S1573" s="13">
        <f t="shared" si="1912"/>
        <v>3.6675194675136538E-2</v>
      </c>
      <c r="T1573" s="13">
        <f t="shared" si="1913"/>
        <v>8.9416154033508194E-2</v>
      </c>
      <c r="U1573" s="13">
        <f t="shared" si="1914"/>
        <v>5.0221392190040556E-2</v>
      </c>
      <c r="V1573" s="13">
        <f t="shared" si="1915"/>
        <v>4.8823626156724986E-3</v>
      </c>
      <c r="W1573" s="13">
        <f t="shared" si="1916"/>
        <v>5.3066686349445079E-2</v>
      </c>
      <c r="X1573" s="13">
        <f t="shared" si="1917"/>
        <v>4.3531978615429387E-2</v>
      </c>
      <c r="Y1573" s="13">
        <f t="shared" si="1918"/>
        <v>1.7855205332544921E-2</v>
      </c>
      <c r="Z1573" s="13">
        <f t="shared" si="1919"/>
        <v>9.4024331537852102E-3</v>
      </c>
      <c r="AA1573" s="13">
        <f t="shared" si="1920"/>
        <v>1.3732636683194743E-2</v>
      </c>
      <c r="AB1573" s="13">
        <f t="shared" si="1921"/>
        <v>1.0028537676798359E-2</v>
      </c>
      <c r="AC1573" s="13">
        <f t="shared" si="1922"/>
        <v>3.6560334631245039E-4</v>
      </c>
      <c r="AD1573" s="13">
        <f t="shared" si="1923"/>
        <v>1.9376514347368763E-2</v>
      </c>
      <c r="AE1573" s="13">
        <f t="shared" si="1924"/>
        <v>1.5895057073222328E-2</v>
      </c>
      <c r="AF1573" s="13">
        <f t="shared" si="1925"/>
        <v>6.5195637056182946E-3</v>
      </c>
      <c r="AG1573" s="13">
        <f t="shared" si="1926"/>
        <v>1.7827223778148025E-3</v>
      </c>
      <c r="AH1573" s="13">
        <f t="shared" si="1927"/>
        <v>1.928264920708876E-3</v>
      </c>
      <c r="AI1573" s="13">
        <f t="shared" si="1928"/>
        <v>2.8163094756365262E-3</v>
      </c>
      <c r="AJ1573" s="13">
        <f t="shared" si="1929"/>
        <v>2.0566673638506695E-3</v>
      </c>
      <c r="AK1573" s="13">
        <f t="shared" si="1930"/>
        <v>1.0012821583519206E-3</v>
      </c>
      <c r="AL1573" s="13">
        <f t="shared" si="1931"/>
        <v>1.7521458996041459E-5</v>
      </c>
      <c r="AM1573" s="13">
        <f t="shared" si="1932"/>
        <v>5.6600377235759116E-3</v>
      </c>
      <c r="AN1573" s="13">
        <f t="shared" si="1933"/>
        <v>4.6430756863680969E-3</v>
      </c>
      <c r="AO1573" s="13">
        <f t="shared" si="1934"/>
        <v>1.904417680782038E-3</v>
      </c>
      <c r="AP1573" s="13">
        <f t="shared" si="1935"/>
        <v>5.2074773244574512E-4</v>
      </c>
      <c r="AQ1573" s="13">
        <f t="shared" si="1936"/>
        <v>1.0679571644809594E-4</v>
      </c>
      <c r="AR1573" s="13">
        <f t="shared" si="1937"/>
        <v>3.1636114130219941E-4</v>
      </c>
      <c r="AS1573" s="13">
        <f t="shared" si="1938"/>
        <v>4.6205833565910029E-4</v>
      </c>
      <c r="AT1573" s="13">
        <f t="shared" si="1939"/>
        <v>3.3742751191448807E-4</v>
      </c>
      <c r="AU1573" s="13">
        <f t="shared" si="1940"/>
        <v>1.6427554273263043E-4</v>
      </c>
      <c r="AV1573" s="13">
        <f t="shared" si="1941"/>
        <v>5.9982780717075802E-5</v>
      </c>
      <c r="AW1573" s="13">
        <f t="shared" si="1942"/>
        <v>5.8313334893015751E-7</v>
      </c>
      <c r="AX1573" s="13">
        <f t="shared" si="1943"/>
        <v>1.3777859482353495E-3</v>
      </c>
      <c r="AY1573" s="13">
        <f t="shared" si="1944"/>
        <v>1.1302335337138971E-3</v>
      </c>
      <c r="AZ1573" s="13">
        <f t="shared" si="1945"/>
        <v>4.6357993502819353E-4</v>
      </c>
      <c r="BA1573" s="13">
        <f t="shared" si="1946"/>
        <v>1.267622131475616E-4</v>
      </c>
      <c r="BB1573" s="13">
        <f t="shared" si="1947"/>
        <v>2.5996582468173357E-5</v>
      </c>
      <c r="BC1573" s="13">
        <f t="shared" si="1948"/>
        <v>4.2651341168228177E-6</v>
      </c>
      <c r="BD1573" s="13">
        <f t="shared" si="1949"/>
        <v>4.3253207694285043E-5</v>
      </c>
      <c r="BE1573" s="13">
        <f t="shared" si="1950"/>
        <v>6.3173072005224157E-5</v>
      </c>
      <c r="BF1573" s="13">
        <f t="shared" si="1951"/>
        <v>4.6133422690689118E-5</v>
      </c>
      <c r="BG1573" s="13">
        <f t="shared" si="1952"/>
        <v>2.2459914449854916E-5</v>
      </c>
      <c r="BH1573" s="13">
        <f t="shared" si="1953"/>
        <v>8.2009050218911888E-6</v>
      </c>
      <c r="BI1573" s="13">
        <f t="shared" si="1954"/>
        <v>2.3955511790834832E-6</v>
      </c>
      <c r="BJ1573" s="14">
        <f t="shared" si="1955"/>
        <v>0.52166918098142279</v>
      </c>
      <c r="BK1573" s="14">
        <f t="shared" si="1956"/>
        <v>0.2677090475865192</v>
      </c>
      <c r="BL1573" s="14">
        <f t="shared" si="1957"/>
        <v>0.20152998953590792</v>
      </c>
      <c r="BM1573" s="14">
        <f t="shared" si="1958"/>
        <v>0.39806208995848147</v>
      </c>
      <c r="BN1573" s="14">
        <f t="shared" si="1959"/>
        <v>0.60111891089878877</v>
      </c>
    </row>
    <row r="1574" spans="1:66" x14ac:dyDescent="0.25">
      <c r="A1574" t="s">
        <v>72</v>
      </c>
      <c r="B1574" t="s">
        <v>102</v>
      </c>
      <c r="C1574" t="s">
        <v>73</v>
      </c>
      <c r="D1574" s="11">
        <v>44471</v>
      </c>
      <c r="E1574" s="10">
        <f>VLOOKUP(A1574,home!$A$2:$E$405,3,FALSE)</f>
        <v>1.37037037037037</v>
      </c>
      <c r="F1574" s="10">
        <f>VLOOKUP(B1574,home!$B$2:$E$405,3,FALSE)</f>
        <v>0.18</v>
      </c>
      <c r="G1574" s="10">
        <f>VLOOKUP(C1574,away!$B$2:$E$405,4,FALSE)</f>
        <v>0.57999999999999996</v>
      </c>
      <c r="H1574" s="10">
        <f>VLOOKUP(A1574,away!$A$2:$E$405,3,FALSE)</f>
        <v>1.17592592592593</v>
      </c>
      <c r="I1574" s="10">
        <f>VLOOKUP(C1574,away!$B$2:$E$405,3,FALSE)</f>
        <v>0.44</v>
      </c>
      <c r="J1574" s="10">
        <f>VLOOKUP(B1574,home!$B$2:$E$405,4,FALSE)</f>
        <v>1.49</v>
      </c>
      <c r="K1574" s="12">
        <f t="shared" si="1904"/>
        <v>0.14306666666666662</v>
      </c>
      <c r="L1574" s="12">
        <f t="shared" si="1905"/>
        <v>0.77093703703703975</v>
      </c>
      <c r="M1574" s="13">
        <f t="shared" si="1906"/>
        <v>0.40091585816569253</v>
      </c>
      <c r="N1574" s="13">
        <f t="shared" si="1907"/>
        <v>5.7357695441571724E-2</v>
      </c>
      <c r="O1574" s="13">
        <f t="shared" si="1908"/>
        <v>0.30908088379542109</v>
      </c>
      <c r="P1574" s="13">
        <f t="shared" si="1909"/>
        <v>4.4219171774998227E-2</v>
      </c>
      <c r="Q1574" s="13">
        <f t="shared" si="1910"/>
        <v>4.1029871472537619E-3</v>
      </c>
      <c r="R1574" s="13">
        <f t="shared" si="1911"/>
        <v>0.11914095037901573</v>
      </c>
      <c r="S1574" s="13">
        <f t="shared" si="1912"/>
        <v>1.2192927223015262E-3</v>
      </c>
      <c r="T1574" s="13">
        <f t="shared" si="1913"/>
        <v>3.1631447543048721E-3</v>
      </c>
      <c r="U1574" s="13">
        <f t="shared" si="1914"/>
        <v>1.7045098634224511E-2</v>
      </c>
      <c r="V1574" s="13">
        <f t="shared" si="1915"/>
        <v>1.4942485432157601E-5</v>
      </c>
      <c r="W1574" s="13">
        <f t="shared" si="1916"/>
        <v>1.9566689817792379E-4</v>
      </c>
      <c r="X1574" s="13">
        <f t="shared" si="1917"/>
        <v>1.5084685872751672E-4</v>
      </c>
      <c r="Y1574" s="13">
        <f t="shared" si="1918"/>
        <v>5.8146715156868318E-5</v>
      </c>
      <c r="Z1574" s="13">
        <f t="shared" si="1919"/>
        <v>3.0616723758325134E-2</v>
      </c>
      <c r="AA1574" s="13">
        <f t="shared" si="1920"/>
        <v>4.3802326123577144E-3</v>
      </c>
      <c r="AB1574" s="13">
        <f t="shared" si="1921"/>
        <v>3.1333263953732169E-4</v>
      </c>
      <c r="AC1574" s="13">
        <f t="shared" si="1922"/>
        <v>1.0300545560436988E-7</v>
      </c>
      <c r="AD1574" s="13">
        <f t="shared" si="1923"/>
        <v>6.9983527248304046E-6</v>
      </c>
      <c r="AE1574" s="13">
        <f t="shared" si="1924"/>
        <v>5.3952893138208464E-6</v>
      </c>
      <c r="AF1574" s="13">
        <f t="shared" si="1925"/>
        <v>2.0797141787773227E-6</v>
      </c>
      <c r="AG1574" s="13">
        <f t="shared" si="1926"/>
        <v>5.3444289562350337E-7</v>
      </c>
      <c r="AH1574" s="13">
        <f t="shared" si="1927"/>
        <v>5.900891574506178E-3</v>
      </c>
      <c r="AI1574" s="13">
        <f t="shared" si="1928"/>
        <v>8.4422088792601691E-4</v>
      </c>
      <c r="AJ1574" s="13">
        <f t="shared" si="1929"/>
        <v>6.0389934182974386E-5</v>
      </c>
      <c r="AK1574" s="13">
        <f t="shared" si="1930"/>
        <v>2.8799288612591774E-6</v>
      </c>
      <c r="AL1574" s="13">
        <f t="shared" si="1931"/>
        <v>4.544410845678395E-10</v>
      </c>
      <c r="AM1574" s="13">
        <f t="shared" si="1932"/>
        <v>2.0024619929981386E-7</v>
      </c>
      <c r="AN1574" s="13">
        <f t="shared" si="1933"/>
        <v>1.5437721156612707E-7</v>
      </c>
      <c r="AO1574" s="13">
        <f t="shared" si="1934"/>
        <v>5.9507555035415096E-8</v>
      </c>
      <c r="AP1574" s="13">
        <f t="shared" si="1935"/>
        <v>1.5292192720107168E-8</v>
      </c>
      <c r="AQ1574" s="13">
        <f t="shared" si="1936"/>
        <v>2.9473294363597018E-9</v>
      </c>
      <c r="AR1574" s="13">
        <f t="shared" si="1937"/>
        <v>9.0984317326532529E-4</v>
      </c>
      <c r="AS1574" s="13">
        <f t="shared" si="1938"/>
        <v>1.301682299884925E-4</v>
      </c>
      <c r="AT1574" s="13">
        <f t="shared" si="1939"/>
        <v>9.3113673851768267E-6</v>
      </c>
      <c r="AU1574" s="13">
        <f t="shared" si="1940"/>
        <v>4.4404876463532138E-7</v>
      </c>
      <c r="AV1574" s="13">
        <f t="shared" si="1941"/>
        <v>1.5882144148456655E-8</v>
      </c>
      <c r="AW1574" s="13">
        <f t="shared" si="1942"/>
        <v>1.3922988224499502E-12</v>
      </c>
      <c r="AX1574" s="13">
        <f t="shared" si="1943"/>
        <v>4.7747593744155592E-9</v>
      </c>
      <c r="AY1574" s="13">
        <f t="shared" si="1944"/>
        <v>3.681038844676761E-9</v>
      </c>
      <c r="AZ1574" s="13">
        <f t="shared" si="1945"/>
        <v>1.4189245900666748E-9</v>
      </c>
      <c r="BA1574" s="13">
        <f t="shared" si="1946"/>
        <v>3.6463383974833294E-10</v>
      </c>
      <c r="BB1574" s="13">
        <f t="shared" si="1947"/>
        <v>7.0277433004754634E-11</v>
      </c>
      <c r="BC1574" s="13">
        <f t="shared" si="1948"/>
        <v>1.0835895194250922E-11</v>
      </c>
      <c r="BD1574" s="13">
        <f t="shared" si="1949"/>
        <v>1.1690530002759127E-4</v>
      </c>
      <c r="BE1574" s="13">
        <f t="shared" si="1950"/>
        <v>1.6725251590614051E-5</v>
      </c>
      <c r="BF1574" s="13">
        <f t="shared" si="1951"/>
        <v>1.1964129971152578E-6</v>
      </c>
      <c r="BG1574" s="13">
        <f t="shared" si="1952"/>
        <v>5.7055606484652054E-8</v>
      </c>
      <c r="BH1574" s="13">
        <f t="shared" si="1953"/>
        <v>2.0406888586010546E-9</v>
      </c>
      <c r="BI1574" s="13">
        <f t="shared" si="1954"/>
        <v>5.8390910540771471E-11</v>
      </c>
      <c r="BJ1574" s="14">
        <f t="shared" si="1955"/>
        <v>6.5043938305263754E-2</v>
      </c>
      <c r="BK1574" s="14">
        <f t="shared" si="1956"/>
        <v>0.44636937228936002</v>
      </c>
      <c r="BL1574" s="14">
        <f t="shared" si="1957"/>
        <v>0.45795354920688214</v>
      </c>
      <c r="BM1574" s="14">
        <f t="shared" si="1958"/>
        <v>6.5166033176231444E-2</v>
      </c>
      <c r="BN1574" s="14">
        <f t="shared" si="1959"/>
        <v>0.93481754670395301</v>
      </c>
    </row>
    <row r="1575" spans="1:66" x14ac:dyDescent="0.25">
      <c r="A1575" t="s">
        <v>72</v>
      </c>
      <c r="B1575" t="s">
        <v>78</v>
      </c>
      <c r="C1575" t="s">
        <v>88</v>
      </c>
      <c r="D1575" s="11">
        <v>44471</v>
      </c>
      <c r="E1575" s="10">
        <f>VLOOKUP(A1575,home!$A$2:$E$405,3,FALSE)</f>
        <v>1.37037037037037</v>
      </c>
      <c r="F1575" s="10">
        <f>VLOOKUP(B1575,home!$B$2:$E$405,3,FALSE)</f>
        <v>1.0900000000000001</v>
      </c>
      <c r="G1575" s="10">
        <f>VLOOKUP(C1575,away!$B$2:$E$405,4,FALSE)</f>
        <v>0.73</v>
      </c>
      <c r="H1575" s="10">
        <f>VLOOKUP(A1575,away!$A$2:$E$405,3,FALSE)</f>
        <v>1.17592592592593</v>
      </c>
      <c r="I1575" s="10">
        <f>VLOOKUP(C1575,away!$B$2:$E$405,3,FALSE)</f>
        <v>1.02</v>
      </c>
      <c r="J1575" s="10">
        <f>VLOOKUP(B1575,home!$B$2:$E$405,4,FALSE)</f>
        <v>1.7</v>
      </c>
      <c r="K1575" s="12">
        <f t="shared" si="1904"/>
        <v>1.0904037037037035</v>
      </c>
      <c r="L1575" s="12">
        <f t="shared" si="1905"/>
        <v>2.0390555555555627</v>
      </c>
      <c r="M1575" s="13">
        <f t="shared" si="1906"/>
        <v>4.3741443639526797E-2</v>
      </c>
      <c r="N1575" s="13">
        <f t="shared" si="1907"/>
        <v>4.7695832149886833E-2</v>
      </c>
      <c r="O1575" s="13">
        <f t="shared" si="1908"/>
        <v>8.9191233661197647E-2</v>
      </c>
      <c r="P1575" s="13">
        <f t="shared" si="1909"/>
        <v>9.7254451522072363E-2</v>
      </c>
      <c r="Q1575" s="13">
        <f t="shared" si="1910"/>
        <v>2.6003856013733385E-2</v>
      </c>
      <c r="R1575" s="13">
        <f t="shared" si="1911"/>
        <v>9.0932940251859717E-2</v>
      </c>
      <c r="S1575" s="13">
        <f t="shared" si="1912"/>
        <v>5.4058734428189113E-2</v>
      </c>
      <c r="T1575" s="13">
        <f t="shared" si="1913"/>
        <v>5.3023307070669989E-2</v>
      </c>
      <c r="U1575" s="13">
        <f t="shared" si="1914"/>
        <v>9.915361483929544E-2</v>
      </c>
      <c r="V1575" s="13">
        <f t="shared" si="1915"/>
        <v>1.3354872352274737E-2</v>
      </c>
      <c r="W1575" s="13">
        <f t="shared" si="1916"/>
        <v>9.4515669693175704E-3</v>
      </c>
      <c r="X1575" s="13">
        <f t="shared" si="1917"/>
        <v>1.9272270137492442E-2</v>
      </c>
      <c r="Y1575" s="13">
        <f t="shared" si="1918"/>
        <v>1.9648614746010772E-2</v>
      </c>
      <c r="Z1575" s="13">
        <f t="shared" si="1919"/>
        <v>6.1805772334518866E-2</v>
      </c>
      <c r="AA1575" s="13">
        <f t="shared" si="1920"/>
        <v>6.7393243063827268E-2</v>
      </c>
      <c r="AB1575" s="13">
        <f t="shared" si="1921"/>
        <v>3.6742920920700584E-2</v>
      </c>
      <c r="AC1575" s="13">
        <f t="shared" si="1922"/>
        <v>1.8558212156749856E-3</v>
      </c>
      <c r="AD1575" s="13">
        <f t="shared" si="1923"/>
        <v>2.5765059072868661E-3</v>
      </c>
      <c r="AE1575" s="13">
        <f t="shared" si="1924"/>
        <v>5.2536386841750098E-3</v>
      </c>
      <c r="AF1575" s="13">
        <f t="shared" si="1925"/>
        <v>5.3562305729243365E-3</v>
      </c>
      <c r="AG1575" s="13">
        <f t="shared" si="1926"/>
        <v>3.6405505688526405E-3</v>
      </c>
      <c r="AH1575" s="13">
        <f t="shared" si="1927"/>
        <v>3.1506350861025753E-2</v>
      </c>
      <c r="AI1575" s="13">
        <f t="shared" si="1928"/>
        <v>3.4354641669050855E-2</v>
      </c>
      <c r="AJ1575" s="13">
        <f t="shared" si="1929"/>
        <v>1.8730214257673315E-2</v>
      </c>
      <c r="AK1575" s="13">
        <f t="shared" si="1930"/>
        <v>6.8078316659102986E-3</v>
      </c>
      <c r="AL1575" s="13">
        <f t="shared" si="1931"/>
        <v>1.6504885018509073E-4</v>
      </c>
      <c r="AM1575" s="13">
        <f t="shared" si="1932"/>
        <v>5.6188631678401422E-4</v>
      </c>
      <c r="AN1575" s="13">
        <f t="shared" si="1933"/>
        <v>1.1457174158290969E-3</v>
      </c>
      <c r="AO1575" s="13">
        <f t="shared" si="1934"/>
        <v>1.1680907309215417E-3</v>
      </c>
      <c r="AP1575" s="13">
        <f t="shared" si="1935"/>
        <v>7.9393396475950918E-4</v>
      </c>
      <c r="AQ1575" s="13">
        <f t="shared" si="1936"/>
        <v>4.0471886539678292E-4</v>
      </c>
      <c r="AR1575" s="13">
        <f t="shared" si="1937"/>
        <v>1.284863995169146E-2</v>
      </c>
      <c r="AS1575" s="13">
        <f t="shared" si="1938"/>
        <v>1.4010204590879744E-2</v>
      </c>
      <c r="AT1575" s="13">
        <f t="shared" si="1939"/>
        <v>7.6383894877709501E-3</v>
      </c>
      <c r="AU1575" s="13">
        <f t="shared" si="1940"/>
        <v>2.7763093959322933E-3</v>
      </c>
      <c r="AV1575" s="13">
        <f t="shared" si="1941"/>
        <v>7.5682451198799087E-4</v>
      </c>
      <c r="AW1575" s="13">
        <f t="shared" si="1942"/>
        <v>1.0193571628279791E-5</v>
      </c>
      <c r="AX1575" s="13">
        <f t="shared" si="1943"/>
        <v>1.0211382014695354E-4</v>
      </c>
      <c r="AY1575" s="13">
        <f t="shared" si="1944"/>
        <v>2.0821575226964717E-4</v>
      </c>
      <c r="AZ1575" s="13">
        <f t="shared" si="1945"/>
        <v>2.1228174320980247E-4</v>
      </c>
      <c r="BA1575" s="13">
        <f t="shared" si="1946"/>
        <v>1.4428475594498901E-4</v>
      </c>
      <c r="BB1575" s="13">
        <f t="shared" si="1947"/>
        <v>7.3551158297902104E-5</v>
      </c>
      <c r="BC1575" s="13">
        <f t="shared" si="1948"/>
        <v>2.9994979588976759E-5</v>
      </c>
      <c r="BD1575" s="13">
        <f t="shared" si="1949"/>
        <v>4.3665151124716028E-3</v>
      </c>
      <c r="BE1575" s="13">
        <f t="shared" si="1950"/>
        <v>4.7612642509172309E-3</v>
      </c>
      <c r="BF1575" s="13">
        <f t="shared" si="1951"/>
        <v>2.5958500867560934E-3</v>
      </c>
      <c r="BG1575" s="13">
        <f t="shared" si="1952"/>
        <v>9.435081829528082E-4</v>
      </c>
      <c r="BH1575" s="13">
        <f t="shared" si="1953"/>
        <v>2.5720120429162331E-4</v>
      </c>
      <c r="BI1575" s="13">
        <f t="shared" si="1954"/>
        <v>5.6090629151327817E-5</v>
      </c>
      <c r="BJ1575" s="14">
        <f t="shared" si="1955"/>
        <v>0.19676716232349906</v>
      </c>
      <c r="BK1575" s="14">
        <f t="shared" si="1956"/>
        <v>0.21063858776019273</v>
      </c>
      <c r="BL1575" s="14">
        <f t="shared" si="1957"/>
        <v>0.52582378859534418</v>
      </c>
      <c r="BM1575" s="14">
        <f t="shared" si="1958"/>
        <v>0.60001753159463667</v>
      </c>
      <c r="BN1575" s="14">
        <f t="shared" si="1959"/>
        <v>0.39481975723827673</v>
      </c>
    </row>
    <row r="1576" spans="1:66" x14ac:dyDescent="0.25">
      <c r="A1576" t="s">
        <v>72</v>
      </c>
      <c r="B1576" t="s">
        <v>106</v>
      </c>
      <c r="C1576" t="s">
        <v>79</v>
      </c>
      <c r="D1576" s="11">
        <v>44471</v>
      </c>
      <c r="E1576" s="10">
        <f>VLOOKUP(A1576,home!$A$2:$E$405,3,FALSE)</f>
        <v>1.37037037037037</v>
      </c>
      <c r="F1576" s="10">
        <f>VLOOKUP(B1576,home!$B$2:$E$405,3,FALSE)</f>
        <v>1.28</v>
      </c>
      <c r="G1576" s="10">
        <f>VLOOKUP(C1576,away!$B$2:$E$405,4,FALSE)</f>
        <v>1.0900000000000001</v>
      </c>
      <c r="H1576" s="10">
        <f>VLOOKUP(A1576,away!$A$2:$E$405,3,FALSE)</f>
        <v>1.17592592592593</v>
      </c>
      <c r="I1576" s="10">
        <f>VLOOKUP(C1576,away!$B$2:$E$405,3,FALSE)</f>
        <v>1.46</v>
      </c>
      <c r="J1576" s="10">
        <f>VLOOKUP(B1576,home!$B$2:$E$405,4,FALSE)</f>
        <v>0.85</v>
      </c>
      <c r="K1576" s="12">
        <f t="shared" si="1904"/>
        <v>1.9119407407407405</v>
      </c>
      <c r="L1576" s="12">
        <f t="shared" si="1905"/>
        <v>1.4593240740740792</v>
      </c>
      <c r="M1576" s="13">
        <f t="shared" si="1906"/>
        <v>3.4346168316613981E-2</v>
      </c>
      <c r="N1576" s="13">
        <f t="shared" si="1907"/>
        <v>6.5667838492873082E-2</v>
      </c>
      <c r="O1576" s="13">
        <f t="shared" si="1908"/>
        <v>5.012219027663517E-2</v>
      </c>
      <c r="P1576" s="13">
        <f t="shared" si="1909"/>
        <v>9.5830657605058184E-2</v>
      </c>
      <c r="Q1576" s="13">
        <f t="shared" si="1910"/>
        <v>6.2776507885453553E-2</v>
      </c>
      <c r="R1576" s="13">
        <f t="shared" si="1911"/>
        <v>3.6572259458007725E-2</v>
      </c>
      <c r="S1576" s="13">
        <f t="shared" si="1912"/>
        <v>6.6845265331792761E-2</v>
      </c>
      <c r="T1576" s="13">
        <f t="shared" si="1913"/>
        <v>9.1611269243543639E-2</v>
      </c>
      <c r="U1576" s="13">
        <f t="shared" si="1914"/>
        <v>6.9923992838705845E-2</v>
      </c>
      <c r="V1576" s="13">
        <f t="shared" si="1915"/>
        <v>2.07230806180938E-2</v>
      </c>
      <c r="W1576" s="13">
        <f t="shared" si="1916"/>
        <v>4.0008320995876992E-2</v>
      </c>
      <c r="X1576" s="13">
        <f t="shared" si="1917"/>
        <v>5.8385105992566723E-2</v>
      </c>
      <c r="Y1576" s="13">
        <f t="shared" si="1918"/>
        <v>4.2601395371159714E-2</v>
      </c>
      <c r="Z1576" s="13">
        <f t="shared" si="1919"/>
        <v>1.7790259556784697E-2</v>
      </c>
      <c r="AA1576" s="13">
        <f t="shared" si="1920"/>
        <v>3.4013922034968974E-2</v>
      </c>
      <c r="AB1576" s="13">
        <f t="shared" si="1921"/>
        <v>3.2516301645518199E-2</v>
      </c>
      <c r="AC1576" s="13">
        <f t="shared" si="1922"/>
        <v>3.6137700007171183E-3</v>
      </c>
      <c r="AD1576" s="13">
        <f t="shared" si="1923"/>
        <v>1.91233847201626E-2</v>
      </c>
      <c r="AE1576" s="13">
        <f t="shared" si="1924"/>
        <v>2.7907215699913678E-2</v>
      </c>
      <c r="AF1576" s="13">
        <f t="shared" si="1925"/>
        <v>2.0362835855631072E-2</v>
      </c>
      <c r="AG1576" s="13">
        <f t="shared" si="1926"/>
        <v>9.9053255268470881E-3</v>
      </c>
      <c r="AH1576" s="13">
        <f t="shared" si="1927"/>
        <v>6.4904385138105942E-3</v>
      </c>
      <c r="AI1576" s="13">
        <f t="shared" si="1928"/>
        <v>1.2409333819827258E-2</v>
      </c>
      <c r="AJ1576" s="13">
        <f t="shared" si="1929"/>
        <v>1.1862955447789829E-2</v>
      </c>
      <c r="AK1576" s="13">
        <f t="shared" si="1930"/>
        <v>7.5604226087405595E-3</v>
      </c>
      <c r="AL1576" s="13">
        <f t="shared" si="1931"/>
        <v>4.0331713559399907E-4</v>
      </c>
      <c r="AM1576" s="13">
        <f t="shared" si="1932"/>
        <v>7.3125556694675674E-3</v>
      </c>
      <c r="AN1576" s="13">
        <f t="shared" si="1933"/>
        <v>1.0671388531460916E-2</v>
      </c>
      <c r="AO1576" s="13">
        <f t="shared" si="1934"/>
        <v>7.786507093879476E-3</v>
      </c>
      <c r="AP1576" s="13">
        <f t="shared" si="1935"/>
        <v>3.7876790850156377E-3</v>
      </c>
      <c r="AQ1576" s="13">
        <f t="shared" si="1936"/>
        <v>1.3818628184075507E-3</v>
      </c>
      <c r="AR1576" s="13">
        <f t="shared" si="1937"/>
        <v>1.8943306349002767E-3</v>
      </c>
      <c r="AS1576" s="13">
        <f t="shared" si="1938"/>
        <v>3.6218479172991122E-3</v>
      </c>
      <c r="AT1576" s="13">
        <f t="shared" si="1939"/>
        <v>3.4623792949255872E-3</v>
      </c>
      <c r="AU1576" s="13">
        <f t="shared" si="1940"/>
        <v>2.2066213446218091E-3</v>
      </c>
      <c r="AV1576" s="13">
        <f t="shared" si="1941"/>
        <v>1.0547323120426381E-3</v>
      </c>
      <c r="AW1576" s="13">
        <f t="shared" si="1942"/>
        <v>3.1258659360866983E-5</v>
      </c>
      <c r="AX1576" s="13">
        <f t="shared" si="1943"/>
        <v>2.3301955172316201E-3</v>
      </c>
      <c r="AY1576" s="13">
        <f t="shared" si="1944"/>
        <v>3.4005104155956038E-3</v>
      </c>
      <c r="AZ1576" s="13">
        <f t="shared" si="1945"/>
        <v>2.4812233568091589E-3</v>
      </c>
      <c r="BA1576" s="13">
        <f t="shared" si="1946"/>
        <v>1.2069696592488346E-3</v>
      </c>
      <c r="BB1576" s="13">
        <f t="shared" si="1947"/>
        <v>4.4033997010470321E-4</v>
      </c>
      <c r="BC1576" s="13">
        <f t="shared" si="1948"/>
        <v>1.285197438301707E-4</v>
      </c>
      <c r="BD1576" s="13">
        <f t="shared" si="1949"/>
        <v>4.607403832943353E-4</v>
      </c>
      <c r="BE1576" s="13">
        <f t="shared" si="1950"/>
        <v>8.8090830972494406E-4</v>
      </c>
      <c r="BF1576" s="13">
        <f t="shared" si="1951"/>
        <v>8.421222431100919E-4</v>
      </c>
      <c r="BG1576" s="13">
        <f t="shared" si="1952"/>
        <v>5.366959417620542E-4</v>
      </c>
      <c r="BH1576" s="13">
        <f t="shared" si="1953"/>
        <v>2.5653270911127286E-4</v>
      </c>
      <c r="BI1576" s="13">
        <f t="shared" si="1954"/>
        <v>9.80950675764872E-5</v>
      </c>
      <c r="BJ1576" s="14">
        <f t="shared" si="1955"/>
        <v>0.47927695164507944</v>
      </c>
      <c r="BK1576" s="14">
        <f t="shared" si="1956"/>
        <v>0.22516276942346544</v>
      </c>
      <c r="BL1576" s="14">
        <f t="shared" si="1957"/>
        <v>0.27678682280237271</v>
      </c>
      <c r="BM1576" s="14">
        <f t="shared" si="1958"/>
        <v>0.65033192963682596</v>
      </c>
      <c r="BN1576" s="14">
        <f t="shared" si="1959"/>
        <v>0.34531562203464172</v>
      </c>
    </row>
    <row r="1577" spans="1:66" x14ac:dyDescent="0.25">
      <c r="A1577" t="s">
        <v>72</v>
      </c>
      <c r="B1577" t="s">
        <v>365</v>
      </c>
      <c r="C1577" t="s">
        <v>80</v>
      </c>
      <c r="D1577" s="11">
        <v>44471</v>
      </c>
      <c r="E1577" s="10">
        <f>VLOOKUP(A1577,home!$A$2:$E$405,3,FALSE)</f>
        <v>1.37037037037037</v>
      </c>
      <c r="F1577" s="10">
        <f>VLOOKUP(B1577,home!$B$2:$E$405,3,FALSE)</f>
        <v>1.0900000000000001</v>
      </c>
      <c r="G1577" s="10">
        <f>VLOOKUP(C1577,away!$B$2:$E$405,4,FALSE)</f>
        <v>0.73</v>
      </c>
      <c r="H1577" s="10">
        <f>VLOOKUP(A1577,away!$A$2:$E$405,3,FALSE)</f>
        <v>1.17592592592593</v>
      </c>
      <c r="I1577" s="10">
        <f>VLOOKUP(C1577,away!$B$2:$E$405,3,FALSE)</f>
        <v>0.44</v>
      </c>
      <c r="J1577" s="10">
        <f>VLOOKUP(B1577,home!$B$2:$E$405,4,FALSE)</f>
        <v>1.06</v>
      </c>
      <c r="K1577" s="12">
        <f t="shared" si="1904"/>
        <v>1.0904037037037035</v>
      </c>
      <c r="L1577" s="12">
        <f t="shared" si="1905"/>
        <v>0.54845185185185374</v>
      </c>
      <c r="M1577" s="13">
        <f t="shared" si="1906"/>
        <v>0.19420216875407859</v>
      </c>
      <c r="N1577" s="13">
        <f t="shared" si="1907"/>
        <v>0.21175876407673896</v>
      </c>
      <c r="O1577" s="13">
        <f t="shared" si="1908"/>
        <v>0.10651053908682062</v>
      </c>
      <c r="P1577" s="13">
        <f t="shared" si="1909"/>
        <v>0.11613948630374731</v>
      </c>
      <c r="Q1577" s="13">
        <f t="shared" si="1910"/>
        <v>0.11545127032049746</v>
      </c>
      <c r="R1577" s="13">
        <f t="shared" si="1911"/>
        <v>2.9207951201953006E-2</v>
      </c>
      <c r="S1577" s="13">
        <f t="shared" si="1912"/>
        <v>1.736383837193247E-2</v>
      </c>
      <c r="T1577" s="13">
        <f t="shared" si="1913"/>
        <v>6.3319463005925794E-2</v>
      </c>
      <c r="U1577" s="13">
        <f t="shared" si="1914"/>
        <v>3.1848458168206605E-2</v>
      </c>
      <c r="V1577" s="13">
        <f t="shared" si="1915"/>
        <v>1.1537960568019205E-3</v>
      </c>
      <c r="W1577" s="13">
        <f t="shared" si="1916"/>
        <v>4.1962830918255964E-2</v>
      </c>
      <c r="X1577" s="13">
        <f t="shared" si="1917"/>
        <v>2.3014592326063708E-2</v>
      </c>
      <c r="Y1577" s="13">
        <f t="shared" si="1918"/>
        <v>6.311197890422551E-3</v>
      </c>
      <c r="Z1577" s="13">
        <f t="shared" si="1919"/>
        <v>5.3397183085032362E-3</v>
      </c>
      <c r="AA1577" s="13">
        <f t="shared" si="1920"/>
        <v>5.822448620326404E-3</v>
      </c>
      <c r="AB1577" s="13">
        <f t="shared" si="1921"/>
        <v>3.1744097701142146E-3</v>
      </c>
      <c r="AC1577" s="13">
        <f t="shared" si="1922"/>
        <v>4.3125574432291825E-5</v>
      </c>
      <c r="AD1577" s="13">
        <f t="shared" si="1923"/>
        <v>1.1439106562789644E-2</v>
      </c>
      <c r="AE1577" s="13">
        <f t="shared" si="1924"/>
        <v>6.2737991778926737E-3</v>
      </c>
      <c r="AF1577" s="13">
        <f t="shared" si="1925"/>
        <v>1.7204383886309372E-3</v>
      </c>
      <c r="AG1577" s="13">
        <f t="shared" si="1926"/>
        <v>3.1452587341388566E-4</v>
      </c>
      <c r="AH1577" s="13">
        <f t="shared" si="1927"/>
        <v>7.3214459866646189E-4</v>
      </c>
      <c r="AI1577" s="13">
        <f t="shared" si="1928"/>
        <v>7.9833318203257177E-4</v>
      </c>
      <c r="AJ1577" s="13">
        <f t="shared" si="1929"/>
        <v>4.3525272923893948E-4</v>
      </c>
      <c r="AK1577" s="13">
        <f t="shared" si="1930"/>
        <v>1.5820039600309498E-4</v>
      </c>
      <c r="AL1577" s="13">
        <f t="shared" si="1931"/>
        <v>1.0316222714202213E-6</v>
      </c>
      <c r="AM1577" s="13">
        <f t="shared" si="1932"/>
        <v>2.4946488326254347E-3</v>
      </c>
      <c r="AN1577" s="13">
        <f t="shared" si="1933"/>
        <v>1.368194771973485E-3</v>
      </c>
      <c r="AO1577" s="13">
        <f t="shared" si="1934"/>
        <v>3.7519447819144128E-4</v>
      </c>
      <c r="AP1577" s="13">
        <f t="shared" si="1935"/>
        <v>6.8592035456228648E-5</v>
      </c>
      <c r="AQ1577" s="13">
        <f t="shared" si="1936"/>
        <v>9.4048572170641522E-6</v>
      </c>
      <c r="AR1577" s="13">
        <f t="shared" si="1937"/>
        <v>8.0309212192390659E-5</v>
      </c>
      <c r="AS1577" s="13">
        <f t="shared" si="1938"/>
        <v>8.7569462416109406E-5</v>
      </c>
      <c r="AT1577" s="13">
        <f t="shared" si="1939"/>
        <v>4.7743033074933973E-5</v>
      </c>
      <c r="AU1577" s="13">
        <f t="shared" si="1940"/>
        <v>1.7353060030318808E-5</v>
      </c>
      <c r="AV1577" s="13">
        <f t="shared" si="1941"/>
        <v>4.7304602319130822E-6</v>
      </c>
      <c r="AW1577" s="13">
        <f t="shared" si="1942"/>
        <v>1.7137364495365623E-8</v>
      </c>
      <c r="AX1577" s="13">
        <f t="shared" si="1943"/>
        <v>4.5336238775581559E-4</v>
      </c>
      <c r="AY1577" s="13">
        <f t="shared" si="1944"/>
        <v>2.4864744112465526E-4</v>
      </c>
      <c r="AZ1577" s="13">
        <f t="shared" si="1945"/>
        <v>6.8185574771520972E-5</v>
      </c>
      <c r="BA1577" s="13">
        <f t="shared" si="1946"/>
        <v>1.2465501584341241E-5</v>
      </c>
      <c r="BB1577" s="13">
        <f t="shared" si="1947"/>
        <v>1.7091818570485424E-6</v>
      </c>
      <c r="BC1577" s="13">
        <f t="shared" si="1948"/>
        <v>1.8748079092997271E-7</v>
      </c>
      <c r="BD1577" s="13">
        <f t="shared" si="1949"/>
        <v>7.3409560246133537E-6</v>
      </c>
      <c r="BE1577" s="13">
        <f t="shared" si="1950"/>
        <v>8.0046056379644177E-6</v>
      </c>
      <c r="BF1577" s="13">
        <f t="shared" si="1951"/>
        <v>4.3641258171619733E-6</v>
      </c>
      <c r="BG1577" s="13">
        <f t="shared" si="1952"/>
        <v>1.5862196514874558E-6</v>
      </c>
      <c r="BH1577" s="13">
        <f t="shared" si="1953"/>
        <v>4.3240494571737986E-7</v>
      </c>
      <c r="BI1577" s="13">
        <f t="shared" si="1954"/>
        <v>9.4299190862006005E-8</v>
      </c>
      <c r="BJ1577" s="14">
        <f t="shared" si="1955"/>
        <v>0.48666658108397959</v>
      </c>
      <c r="BK1577" s="14">
        <f t="shared" si="1956"/>
        <v>0.32915209412438867</v>
      </c>
      <c r="BL1577" s="14">
        <f t="shared" si="1957"/>
        <v>0.17894726559257543</v>
      </c>
      <c r="BM1577" s="14">
        <f t="shared" si="1958"/>
        <v>0.22658684906185073</v>
      </c>
      <c r="BN1577" s="14">
        <f t="shared" si="1959"/>
        <v>0.77327017974383594</v>
      </c>
    </row>
    <row r="1578" spans="1:66" x14ac:dyDescent="0.25">
      <c r="A1578" t="s">
        <v>72</v>
      </c>
      <c r="B1578" t="s">
        <v>76</v>
      </c>
      <c r="C1578" t="s">
        <v>63</v>
      </c>
      <c r="D1578" s="11">
        <v>44471</v>
      </c>
      <c r="E1578" s="10">
        <f>VLOOKUP(A1578,home!$A$2:$E$405,3,FALSE)</f>
        <v>1.37037037037037</v>
      </c>
      <c r="F1578" s="10">
        <f>VLOOKUP(B1578,home!$B$2:$E$405,3,FALSE)</f>
        <v>1.31</v>
      </c>
      <c r="G1578" s="10">
        <f>VLOOKUP(C1578,away!$B$2:$E$405,4,FALSE)</f>
        <v>0.73</v>
      </c>
      <c r="H1578" s="10">
        <f>VLOOKUP(A1578,away!$A$2:$E$405,3,FALSE)</f>
        <v>1.17592592592593</v>
      </c>
      <c r="I1578" s="10">
        <f>VLOOKUP(C1578,away!$B$2:$E$405,3,FALSE)</f>
        <v>1.0900000000000001</v>
      </c>
      <c r="J1578" s="10">
        <f>VLOOKUP(B1578,home!$B$2:$E$405,4,FALSE)</f>
        <v>0.68</v>
      </c>
      <c r="K1578" s="12">
        <f t="shared" si="1904"/>
        <v>1.3104851851851849</v>
      </c>
      <c r="L1578" s="12">
        <f t="shared" si="1905"/>
        <v>0.87159629629629953</v>
      </c>
      <c r="M1578" s="13">
        <f t="shared" si="1906"/>
        <v>0.11280648149786567</v>
      </c>
      <c r="N1578" s="13">
        <f t="shared" si="1907"/>
        <v>0.14783122279581962</v>
      </c>
      <c r="O1578" s="13">
        <f t="shared" si="1908"/>
        <v>9.8321711471756765E-2</v>
      </c>
      <c r="P1578" s="13">
        <f t="shared" si="1909"/>
        <v>0.12884914626578947</v>
      </c>
      <c r="Q1578" s="13">
        <f t="shared" si="1910"/>
        <v>9.6865313690866026E-2</v>
      </c>
      <c r="R1578" s="13">
        <f t="shared" si="1911"/>
        <v>4.2848419782148282E-2</v>
      </c>
      <c r="S1578" s="13">
        <f t="shared" si="1912"/>
        <v>3.6793325775649088E-2</v>
      </c>
      <c r="T1578" s="13">
        <f t="shared" si="1913"/>
        <v>8.4427448652538067E-2</v>
      </c>
      <c r="U1578" s="13">
        <f t="shared" si="1914"/>
        <v>5.6152219333101133E-2</v>
      </c>
      <c r="V1578" s="13">
        <f t="shared" si="1915"/>
        <v>4.6695392277330645E-3</v>
      </c>
      <c r="W1578" s="13">
        <f t="shared" si="1916"/>
        <v>4.231351951673186E-2</v>
      </c>
      <c r="X1578" s="13">
        <f t="shared" si="1917"/>
        <v>3.688030689404468E-2</v>
      </c>
      <c r="Y1578" s="13">
        <f t="shared" si="1918"/>
        <v>1.607236944756011E-2</v>
      </c>
      <c r="Z1578" s="13">
        <f t="shared" si="1919"/>
        <v>1.2448841328089847E-2</v>
      </c>
      <c r="AA1578" s="13">
        <f t="shared" si="1920"/>
        <v>1.6314022133182806E-2</v>
      </c>
      <c r="AB1578" s="13">
        <f t="shared" si="1921"/>
        <v>1.0689642158159639E-2</v>
      </c>
      <c r="AC1578" s="13">
        <f t="shared" si="1922"/>
        <v>3.3335082731893113E-4</v>
      </c>
      <c r="AD1578" s="13">
        <f t="shared" si="1923"/>
        <v>1.3862810114930327E-2</v>
      </c>
      <c r="AE1578" s="13">
        <f t="shared" si="1924"/>
        <v>1.2082773952432152E-2</v>
      </c>
      <c r="AF1578" s="13">
        <f t="shared" si="1925"/>
        <v>5.2656505129626318E-3</v>
      </c>
      <c r="AG1578" s="13">
        <f t="shared" si="1926"/>
        <v>1.5298404948963131E-3</v>
      </c>
      <c r="AH1578" s="13">
        <f t="shared" si="1927"/>
        <v>2.712590998685854E-3</v>
      </c>
      <c r="AI1578" s="13">
        <f t="shared" si="1928"/>
        <v>3.5548103172444974E-3</v>
      </c>
      <c r="AJ1578" s="13">
        <f t="shared" si="1929"/>
        <v>2.329263128446181E-3</v>
      </c>
      <c r="AK1578" s="13">
        <f t="shared" si="1930"/>
        <v>1.0174882740756055E-3</v>
      </c>
      <c r="AL1578" s="13">
        <f t="shared" si="1931"/>
        <v>1.523031972514861E-5</v>
      </c>
      <c r="AM1578" s="13">
        <f t="shared" si="1932"/>
        <v>3.6334014561303033E-3</v>
      </c>
      <c r="AN1578" s="13">
        <f t="shared" si="1933"/>
        <v>3.1668592521207541E-3</v>
      </c>
      <c r="AO1578" s="13">
        <f t="shared" si="1934"/>
        <v>1.380111397520059E-3</v>
      </c>
      <c r="AP1578" s="13">
        <f t="shared" si="1935"/>
        <v>4.0096666085159783E-4</v>
      </c>
      <c r="AQ1578" s="13">
        <f t="shared" si="1936"/>
        <v>8.7370264134136775E-5</v>
      </c>
      <c r="AR1578" s="13">
        <f t="shared" si="1937"/>
        <v>4.7285685356425434E-4</v>
      </c>
      <c r="AS1578" s="13">
        <f t="shared" si="1938"/>
        <v>6.1967190130923571E-4</v>
      </c>
      <c r="AT1578" s="13">
        <f t="shared" si="1939"/>
        <v>4.0603542317064475E-4</v>
      </c>
      <c r="AU1578" s="13">
        <f t="shared" si="1940"/>
        <v>1.7736780224184243E-4</v>
      </c>
      <c r="AV1578" s="13">
        <f t="shared" si="1941"/>
        <v>5.8109469291697552E-5</v>
      </c>
      <c r="AW1578" s="13">
        <f t="shared" si="1942"/>
        <v>4.8323013690818897E-7</v>
      </c>
      <c r="AX1578" s="13">
        <f t="shared" si="1943"/>
        <v>7.9358646334817297E-4</v>
      </c>
      <c r="AY1578" s="13">
        <f t="shared" si="1944"/>
        <v>6.9168702224514666E-4</v>
      </c>
      <c r="AZ1578" s="13">
        <f t="shared" si="1945"/>
        <v>3.0143592339254295E-4</v>
      </c>
      <c r="BA1578" s="13">
        <f t="shared" si="1946"/>
        <v>8.7576811466531844E-5</v>
      </c>
      <c r="BB1578" s="13">
        <f t="shared" si="1947"/>
        <v>1.9082906128917113E-5</v>
      </c>
      <c r="BC1578" s="13">
        <f t="shared" si="1948"/>
        <v>3.326518060906823E-6</v>
      </c>
      <c r="BD1578" s="13">
        <f t="shared" si="1949"/>
        <v>6.8690047040820927E-5</v>
      </c>
      <c r="BE1578" s="13">
        <f t="shared" si="1950"/>
        <v>9.0017289016669269E-5</v>
      </c>
      <c r="BF1578" s="13">
        <f t="shared" si="1951"/>
        <v>5.8983161833439079E-5</v>
      </c>
      <c r="BG1578" s="13">
        <f t="shared" si="1952"/>
        <v>2.576551991936738E-5</v>
      </c>
      <c r="BH1578" s="13">
        <f t="shared" si="1953"/>
        <v>8.4413330357311856E-6</v>
      </c>
      <c r="BI1578" s="13">
        <f t="shared" si="1954"/>
        <v>2.2124483773079996E-6</v>
      </c>
      <c r="BJ1578" s="14">
        <f t="shared" si="1955"/>
        <v>0.46769666074818078</v>
      </c>
      <c r="BK1578" s="14">
        <f t="shared" si="1956"/>
        <v>0.28415876093632653</v>
      </c>
      <c r="BL1578" s="14">
        <f t="shared" si="1957"/>
        <v>0.23592831884560175</v>
      </c>
      <c r="BM1578" s="14">
        <f t="shared" si="1958"/>
        <v>0.37201908256184474</v>
      </c>
      <c r="BN1578" s="14">
        <f t="shared" si="1959"/>
        <v>0.62752229550424576</v>
      </c>
    </row>
    <row r="1579" spans="1:66" x14ac:dyDescent="0.25">
      <c r="A1579" t="s">
        <v>91</v>
      </c>
      <c r="B1579" t="s">
        <v>92</v>
      </c>
      <c r="C1579" t="s">
        <v>98</v>
      </c>
      <c r="D1579" s="11">
        <v>44471</v>
      </c>
      <c r="E1579" s="10">
        <f>VLOOKUP(A1579,home!$A$2:$E$405,3,FALSE)</f>
        <v>1.375</v>
      </c>
      <c r="F1579" s="10">
        <f>VLOOKUP(B1579,home!$B$2:$E$405,3,FALSE)</f>
        <v>1.27</v>
      </c>
      <c r="G1579" s="10">
        <f>VLOOKUP(C1579,away!$B$2:$E$405,4,FALSE)</f>
        <v>0.91</v>
      </c>
      <c r="H1579" s="10">
        <f>VLOOKUP(A1579,away!$A$2:$E$405,3,FALSE)</f>
        <v>1.1442307692307701</v>
      </c>
      <c r="I1579" s="10">
        <f>VLOOKUP(C1579,away!$B$2:$E$405,3,FALSE)</f>
        <v>0.18</v>
      </c>
      <c r="J1579" s="10">
        <f>VLOOKUP(B1579,home!$B$2:$E$405,4,FALSE)</f>
        <v>1.31</v>
      </c>
      <c r="K1579" s="12">
        <f t="shared" si="1904"/>
        <v>1.5890875000000002</v>
      </c>
      <c r="L1579" s="12">
        <f t="shared" si="1905"/>
        <v>0.26980961538461562</v>
      </c>
      <c r="M1579" s="13">
        <f t="shared" si="1906"/>
        <v>0.15584441402843222</v>
      </c>
      <c r="N1579" s="13">
        <f t="shared" si="1907"/>
        <v>0.24765041027740631</v>
      </c>
      <c r="O1579" s="13">
        <f t="shared" si="1908"/>
        <v>4.2048321408852084E-2</v>
      </c>
      <c r="P1579" s="13">
        <f t="shared" si="1909"/>
        <v>6.681846194678924E-2</v>
      </c>
      <c r="Q1579" s="13">
        <f t="shared" si="1910"/>
        <v>0.19676908567084903</v>
      </c>
      <c r="R1579" s="13">
        <f t="shared" si="1911"/>
        <v>5.6725207134455382E-3</v>
      </c>
      <c r="S1579" s="13">
        <f t="shared" si="1912"/>
        <v>7.1621220509706287E-3</v>
      </c>
      <c r="T1579" s="13">
        <f t="shared" si="1913"/>
        <v>5.3090191324434245E-2</v>
      </c>
      <c r="U1579" s="13">
        <f t="shared" si="1914"/>
        <v>9.0141317592273892E-3</v>
      </c>
      <c r="V1579" s="13">
        <f t="shared" si="1915"/>
        <v>3.4119640176924753E-4</v>
      </c>
      <c r="W1579" s="13">
        <f t="shared" si="1916"/>
        <v>0.10422776480865843</v>
      </c>
      <c r="X1579" s="13">
        <f t="shared" si="1917"/>
        <v>2.8121653135422298E-2</v>
      </c>
      <c r="Y1579" s="13">
        <f t="shared" si="1918"/>
        <v>3.7937462082239296E-3</v>
      </c>
      <c r="Z1579" s="13">
        <f t="shared" si="1919"/>
        <v>5.1016687731866882E-4</v>
      </c>
      <c r="AA1579" s="13">
        <f t="shared" si="1920"/>
        <v>8.1069980766113026E-4</v>
      </c>
      <c r="AB1579" s="13">
        <f t="shared" si="1921"/>
        <v>6.4413646530335337E-4</v>
      </c>
      <c r="AC1579" s="13">
        <f t="shared" si="1922"/>
        <v>9.1430205126892564E-6</v>
      </c>
      <c r="AD1579" s="13">
        <f t="shared" si="1923"/>
        <v>4.1406759552594777E-2</v>
      </c>
      <c r="AE1579" s="13">
        <f t="shared" si="1924"/>
        <v>1.1171941869208854E-2</v>
      </c>
      <c r="AF1579" s="13">
        <f t="shared" si="1925"/>
        <v>1.507148669415262E-3</v>
      </c>
      <c r="AG1579" s="13">
        <f t="shared" si="1926"/>
        <v>1.3554773427412238E-4</v>
      </c>
      <c r="AH1579" s="13">
        <f t="shared" si="1927"/>
        <v>3.4411982237830093E-5</v>
      </c>
      <c r="AI1579" s="13">
        <f t="shared" si="1928"/>
        <v>5.4683650824357837E-5</v>
      </c>
      <c r="AJ1579" s="13">
        <f t="shared" si="1929"/>
        <v>4.3448552989675882E-5</v>
      </c>
      <c r="AK1579" s="13">
        <f t="shared" si="1930"/>
        <v>2.3014517482993858E-5</v>
      </c>
      <c r="AL1579" s="13">
        <f t="shared" si="1931"/>
        <v>1.5680319939972532E-7</v>
      </c>
      <c r="AM1579" s="13">
        <f t="shared" si="1932"/>
        <v>1.3159792804106781E-2</v>
      </c>
      <c r="AN1579" s="13">
        <f t="shared" si="1933"/>
        <v>3.5506386350172819E-3</v>
      </c>
      <c r="AO1579" s="13">
        <f t="shared" si="1934"/>
        <v>4.7899822224188463E-4</v>
      </c>
      <c r="AP1579" s="13">
        <f t="shared" si="1935"/>
        <v>4.3079442037665849E-5</v>
      </c>
      <c r="AQ1579" s="13">
        <f t="shared" si="1936"/>
        <v>2.9058119217916151E-6</v>
      </c>
      <c r="AR1579" s="13">
        <f t="shared" si="1937"/>
        <v>1.8569367384422323E-6</v>
      </c>
      <c r="AS1579" s="13">
        <f t="shared" si="1938"/>
        <v>2.9508349593493215E-6</v>
      </c>
      <c r="AT1579" s="13">
        <f t="shared" si="1939"/>
        <v>2.3445674742325084E-6</v>
      </c>
      <c r="AU1579" s="13">
        <f t="shared" si="1940"/>
        <v>1.2419076220698169E-6</v>
      </c>
      <c r="AV1579" s="13">
        <f t="shared" si="1941"/>
        <v>4.9337496959646785E-7</v>
      </c>
      <c r="AW1579" s="13">
        <f t="shared" si="1942"/>
        <v>1.8674872838086282E-9</v>
      </c>
      <c r="AX1579" s="13">
        <f t="shared" si="1943"/>
        <v>3.4853437079326731E-3</v>
      </c>
      <c r="AY1579" s="13">
        <f t="shared" si="1944"/>
        <v>9.4037924532050445E-4</v>
      </c>
      <c r="AZ1579" s="13">
        <f t="shared" si="1945"/>
        <v>1.2686168124780017E-4</v>
      </c>
      <c r="BA1579" s="13">
        <f t="shared" si="1946"/>
        <v>1.1409500474838225E-5</v>
      </c>
      <c r="BB1579" s="13">
        <f t="shared" si="1947"/>
        <v>7.6959823371167248E-7</v>
      </c>
      <c r="BC1579" s="13">
        <f t="shared" si="1948"/>
        <v>4.1529000687685173E-8</v>
      </c>
      <c r="BD1579" s="13">
        <f t="shared" si="1949"/>
        <v>8.3503231198776842E-8</v>
      </c>
      <c r="BE1579" s="13">
        <f t="shared" si="1950"/>
        <v>1.3269394090758633E-7</v>
      </c>
      <c r="BF1579" s="13">
        <f t="shared" si="1951"/>
        <v>1.0543114141099208E-7</v>
      </c>
      <c r="BG1579" s="13">
        <f t="shared" si="1952"/>
        <v>5.584643630897996E-8</v>
      </c>
      <c r="BH1579" s="13">
        <f t="shared" si="1953"/>
        <v>2.2186218464536563E-8</v>
      </c>
      <c r="BI1579" s="13">
        <f t="shared" si="1954"/>
        <v>7.0511684868528431E-9</v>
      </c>
      <c r="BJ1579" s="14">
        <f t="shared" si="1955"/>
        <v>0.7096744694280227</v>
      </c>
      <c r="BK1579" s="14">
        <f t="shared" si="1956"/>
        <v>0.23111587349699392</v>
      </c>
      <c r="BL1579" s="14">
        <f t="shared" si="1957"/>
        <v>5.8354663191924824E-2</v>
      </c>
      <c r="BM1579" s="14">
        <f t="shared" si="1958"/>
        <v>0.28391158157065255</v>
      </c>
      <c r="BN1579" s="14">
        <f t="shared" si="1959"/>
        <v>0.71480321404577429</v>
      </c>
    </row>
    <row r="1580" spans="1:66" x14ac:dyDescent="0.25">
      <c r="A1580" t="s">
        <v>91</v>
      </c>
      <c r="B1580" t="s">
        <v>109</v>
      </c>
      <c r="C1580" t="s">
        <v>122</v>
      </c>
      <c r="D1580" s="11">
        <v>44471</v>
      </c>
      <c r="E1580" s="10">
        <f>VLOOKUP(A1580,home!$A$2:$E$405,3,FALSE)</f>
        <v>1.375</v>
      </c>
      <c r="F1580" s="10">
        <f>VLOOKUP(B1580,home!$B$2:$E$405,3,FALSE)</f>
        <v>0.73</v>
      </c>
      <c r="G1580" s="10">
        <f>VLOOKUP(C1580,away!$B$2:$E$405,4,FALSE)</f>
        <v>0.97</v>
      </c>
      <c r="H1580" s="10">
        <f>VLOOKUP(A1580,away!$A$2:$E$405,3,FALSE)</f>
        <v>1.1442307692307701</v>
      </c>
      <c r="I1580" s="10">
        <f>VLOOKUP(C1580,away!$B$2:$E$405,3,FALSE)</f>
        <v>0.97</v>
      </c>
      <c r="J1580" s="10">
        <f>VLOOKUP(B1580,home!$B$2:$E$405,4,FALSE)</f>
        <v>1.0900000000000001</v>
      </c>
      <c r="K1580" s="12">
        <f t="shared" si="1904"/>
        <v>0.97363749999999993</v>
      </c>
      <c r="L1580" s="12">
        <f t="shared" si="1905"/>
        <v>1.2097951923076931</v>
      </c>
      <c r="M1580" s="13">
        <f t="shared" si="1906"/>
        <v>0.11265415909181681</v>
      </c>
      <c r="N1580" s="13">
        <f t="shared" si="1907"/>
        <v>0.10968431382275878</v>
      </c>
      <c r="O1580" s="13">
        <f t="shared" si="1908"/>
        <v>0.13628846006274598</v>
      </c>
      <c r="P1580" s="13">
        <f t="shared" si="1909"/>
        <v>0.13269555553434181</v>
      </c>
      <c r="Q1580" s="13">
        <f t="shared" si="1910"/>
        <v>5.3396380549803141E-2</v>
      </c>
      <c r="R1580" s="13">
        <f t="shared" si="1911"/>
        <v>8.2440561875464585E-2</v>
      </c>
      <c r="S1580" s="13">
        <f t="shared" si="1912"/>
        <v>3.9075588954102472E-2</v>
      </c>
      <c r="T1580" s="13">
        <f t="shared" si="1913"/>
        <v>6.459868447578386E-2</v>
      </c>
      <c r="U1580" s="13">
        <f t="shared" si="1914"/>
        <v>8.0267222563022642E-2</v>
      </c>
      <c r="V1580" s="13">
        <f t="shared" si="1915"/>
        <v>5.1141347859061763E-3</v>
      </c>
      <c r="W1580" s="13">
        <f t="shared" si="1916"/>
        <v>1.7329572822519655E-2</v>
      </c>
      <c r="X1580" s="13">
        <f t="shared" si="1917"/>
        <v>2.0965233885430336E-2</v>
      </c>
      <c r="Y1580" s="13">
        <f t="shared" si="1918"/>
        <v>1.2681819580099982E-2</v>
      </c>
      <c r="Z1580" s="13">
        <f t="shared" si="1919"/>
        <v>3.324539846936065E-2</v>
      </c>
      <c r="AA1580" s="13">
        <f t="shared" si="1920"/>
        <v>3.2368966652212131E-2</v>
      </c>
      <c r="AB1580" s="13">
        <f t="shared" si="1921"/>
        <v>1.5757819884421591E-2</v>
      </c>
      <c r="AC1580" s="13">
        <f t="shared" si="1922"/>
        <v>3.7649683884519424E-4</v>
      </c>
      <c r="AD1580" s="13">
        <f t="shared" si="1923"/>
        <v>4.2181804897464936E-3</v>
      </c>
      <c r="AE1580" s="13">
        <f t="shared" si="1924"/>
        <v>5.1031344767814178E-3</v>
      </c>
      <c r="AF1580" s="13">
        <f t="shared" si="1925"/>
        <v>3.0868737778548981E-3</v>
      </c>
      <c r="AG1580" s="13">
        <f t="shared" si="1926"/>
        <v>1.2448283519031808E-3</v>
      </c>
      <c r="AH1580" s="13">
        <f t="shared" si="1927"/>
        <v>1.0055030808646512E-2</v>
      </c>
      <c r="AI1580" s="13">
        <f t="shared" si="1928"/>
        <v>9.7899550589535689E-3</v>
      </c>
      <c r="AJ1580" s="13">
        <f t="shared" si="1929"/>
        <v>4.7659336843559521E-3</v>
      </c>
      <c r="AK1580" s="13">
        <f t="shared" si="1930"/>
        <v>1.546763919200706E-3</v>
      </c>
      <c r="AL1580" s="13">
        <f t="shared" si="1931"/>
        <v>1.7739054675031769E-5</v>
      </c>
      <c r="AM1580" s="13">
        <f t="shared" si="1932"/>
        <v>8.213957413171105E-4</v>
      </c>
      <c r="AN1580" s="13">
        <f t="shared" si="1933"/>
        <v>9.9372061882745393E-4</v>
      </c>
      <c r="AO1580" s="13">
        <f t="shared" si="1934"/>
        <v>6.0109921357723989E-4</v>
      </c>
      <c r="AP1580" s="13">
        <f t="shared" si="1935"/>
        <v>2.424023128952267E-4</v>
      </c>
      <c r="AQ1580" s="13">
        <f t="shared" si="1936"/>
        <v>7.3314288186227577E-5</v>
      </c>
      <c r="AR1580" s="13">
        <f t="shared" si="1937"/>
        <v>2.4329055861612579E-3</v>
      </c>
      <c r="AS1580" s="13">
        <f t="shared" si="1938"/>
        <v>2.3687681126460815E-3</v>
      </c>
      <c r="AT1580" s="13">
        <f t="shared" si="1939"/>
        <v>1.1531607316382245E-3</v>
      </c>
      <c r="AU1580" s="13">
        <f t="shared" si="1940"/>
        <v>3.7425351061680395E-4</v>
      </c>
      <c r="AV1580" s="13">
        <f t="shared" si="1941"/>
        <v>9.1096813110792086E-5</v>
      </c>
      <c r="AW1580" s="13">
        <f t="shared" si="1942"/>
        <v>5.8041298295740013E-7</v>
      </c>
      <c r="AX1580" s="13">
        <f t="shared" si="1943"/>
        <v>1.332902826811063E-4</v>
      </c>
      <c r="AY1580" s="13">
        <f t="shared" si="1944"/>
        <v>1.6125394316893576E-4</v>
      </c>
      <c r="AZ1580" s="13">
        <f t="shared" si="1945"/>
        <v>9.754212259321826E-5</v>
      </c>
      <c r="BA1580" s="13">
        <f t="shared" si="1946"/>
        <v>3.933533032025436E-5</v>
      </c>
      <c r="BB1580" s="13">
        <f t="shared" si="1947"/>
        <v>1.1896923377319687E-5</v>
      </c>
      <c r="BC1580" s="13">
        <f t="shared" si="1948"/>
        <v>2.8785681410268728E-6</v>
      </c>
      <c r="BD1580" s="13">
        <f t="shared" si="1949"/>
        <v>4.9055291357940289E-4</v>
      </c>
      <c r="BE1580" s="13">
        <f t="shared" si="1950"/>
        <v>4.7762071239516586E-4</v>
      </c>
      <c r="BF1580" s="13">
        <f t="shared" si="1951"/>
        <v>2.3251471818232409E-4</v>
      </c>
      <c r="BG1580" s="13">
        <f t="shared" si="1952"/>
        <v>7.5461682974747532E-5</v>
      </c>
      <c r="BH1580" s="13">
        <f t="shared" si="1953"/>
        <v>1.8368081089331431E-5</v>
      </c>
      <c r="BI1580" s="13">
        <f t="shared" si="1954"/>
        <v>3.5767705103227875E-6</v>
      </c>
      <c r="BJ1580" s="14">
        <f t="shared" si="1955"/>
        <v>0.29548715157776695</v>
      </c>
      <c r="BK1580" s="14">
        <f t="shared" si="1956"/>
        <v>0.29009492820285648</v>
      </c>
      <c r="BL1580" s="14">
        <f t="shared" si="1957"/>
        <v>0.38099899414192817</v>
      </c>
      <c r="BM1580" s="14">
        <f t="shared" si="1958"/>
        <v>0.37250636792479519</v>
      </c>
      <c r="BN1580" s="14">
        <f t="shared" si="1959"/>
        <v>0.62715943093693105</v>
      </c>
    </row>
    <row r="1581" spans="1:66" x14ac:dyDescent="0.25">
      <c r="A1581" t="s">
        <v>91</v>
      </c>
      <c r="B1581" t="s">
        <v>100</v>
      </c>
      <c r="C1581" t="s">
        <v>97</v>
      </c>
      <c r="D1581" s="11">
        <v>44471</v>
      </c>
      <c r="E1581" s="10">
        <f>VLOOKUP(A1581,home!$A$2:$E$405,3,FALSE)</f>
        <v>1.375</v>
      </c>
      <c r="F1581" s="10">
        <f>VLOOKUP(B1581,home!$B$2:$E$405,3,FALSE)</f>
        <v>1.21</v>
      </c>
      <c r="G1581" s="10">
        <f>VLOOKUP(C1581,away!$B$2:$E$405,4,FALSE)</f>
        <v>1.27</v>
      </c>
      <c r="H1581" s="10">
        <f>VLOOKUP(A1581,away!$A$2:$E$405,3,FALSE)</f>
        <v>1.1442307692307701</v>
      </c>
      <c r="I1581" s="10">
        <f>VLOOKUP(C1581,away!$B$2:$E$405,3,FALSE)</f>
        <v>0.73</v>
      </c>
      <c r="J1581" s="10">
        <f>VLOOKUP(B1581,home!$B$2:$E$405,4,FALSE)</f>
        <v>1.46</v>
      </c>
      <c r="K1581" s="12">
        <f t="shared" si="1904"/>
        <v>2.1129624999999996</v>
      </c>
      <c r="L1581" s="12">
        <f t="shared" si="1905"/>
        <v>1.2195211538461548</v>
      </c>
      <c r="M1581" s="13">
        <f t="shared" si="1906"/>
        <v>3.5704317688786395E-2</v>
      </c>
      <c r="N1581" s="13">
        <f t="shared" si="1907"/>
        <v>7.5441884364492326E-2</v>
      </c>
      <c r="O1581" s="13">
        <f t="shared" si="1908"/>
        <v>4.3542170705118455E-2</v>
      </c>
      <c r="P1581" s="13">
        <f t="shared" si="1909"/>
        <v>9.200297386851386E-2</v>
      </c>
      <c r="Q1581" s="13">
        <f t="shared" si="1910"/>
        <v>7.9702936295754312E-2</v>
      </c>
      <c r="R1581" s="13">
        <f t="shared" si="1911"/>
        <v>2.6550299129636152E-2</v>
      </c>
      <c r="S1581" s="13">
        <f t="shared" si="1912"/>
        <v>5.9268372486704128E-2</v>
      </c>
      <c r="T1581" s="13">
        <f t="shared" si="1913"/>
        <v>9.7199416836324853E-2</v>
      </c>
      <c r="U1581" s="13">
        <f t="shared" si="1914"/>
        <v>5.6099786424703826E-2</v>
      </c>
      <c r="V1581" s="13">
        <f t="shared" si="1915"/>
        <v>1.6969209820171163E-2</v>
      </c>
      <c r="W1581" s="13">
        <f t="shared" si="1916"/>
        <v>5.6136438510939246E-2</v>
      </c>
      <c r="X1581" s="13">
        <f t="shared" si="1917"/>
        <v>6.8459574265674339E-2</v>
      </c>
      <c r="Y1581" s="13">
        <f t="shared" si="1918"/>
        <v>4.1743949500145851E-2</v>
      </c>
      <c r="Z1581" s="13">
        <f t="shared" si="1919"/>
        <v>1.0792883809844812E-2</v>
      </c>
      <c r="AA1581" s="13">
        <f t="shared" si="1920"/>
        <v>2.2804958757059221E-2</v>
      </c>
      <c r="AB1581" s="13">
        <f t="shared" si="1921"/>
        <v>2.4093011333856371E-2</v>
      </c>
      <c r="AC1581" s="13">
        <f t="shared" si="1922"/>
        <v>2.7328938569537225E-3</v>
      </c>
      <c r="AD1581" s="13">
        <f t="shared" si="1923"/>
        <v>2.9653547364292616E-2</v>
      </c>
      <c r="AE1581" s="13">
        <f t="shared" si="1924"/>
        <v>3.616312829733373E-2</v>
      </c>
      <c r="AF1581" s="13">
        <f t="shared" si="1925"/>
        <v>2.2050849973925483E-2</v>
      </c>
      <c r="AG1581" s="13">
        <f t="shared" si="1926"/>
        <v>8.9638260011633518E-3</v>
      </c>
      <c r="AH1581" s="13">
        <f t="shared" si="1927"/>
        <v>3.2905375292773564E-3</v>
      </c>
      <c r="AI1581" s="13">
        <f t="shared" si="1928"/>
        <v>6.9527824042057056E-3</v>
      </c>
      <c r="AJ1581" s="13">
        <f t="shared" si="1929"/>
        <v>7.3454842453732488E-3</v>
      </c>
      <c r="AK1581" s="13">
        <f t="shared" si="1930"/>
        <v>5.1735775849381573E-3</v>
      </c>
      <c r="AL1581" s="13">
        <f t="shared" si="1931"/>
        <v>2.8168510520026305E-4</v>
      </c>
      <c r="AM1581" s="13">
        <f t="shared" si="1932"/>
        <v>1.2531366714544816E-2</v>
      </c>
      <c r="AN1581" s="13">
        <f t="shared" si="1933"/>
        <v>1.5282266794990991E-2</v>
      </c>
      <c r="AO1581" s="13">
        <f t="shared" si="1934"/>
        <v>9.3185238176060961E-3</v>
      </c>
      <c r="AP1581" s="13">
        <f t="shared" si="1935"/>
        <v>3.7880456393966206E-3</v>
      </c>
      <c r="AQ1581" s="13">
        <f t="shared" si="1936"/>
        <v>1.1549004472447149E-3</v>
      </c>
      <c r="AR1581" s="13">
        <f t="shared" si="1937"/>
        <v>8.0257602489567943E-4</v>
      </c>
      <c r="AS1581" s="13">
        <f t="shared" si="1938"/>
        <v>1.6958130440036369E-3</v>
      </c>
      <c r="AT1581" s="13">
        <f t="shared" si="1939"/>
        <v>1.7915946844952674E-3</v>
      </c>
      <c r="AU1581" s="13">
        <f t="shared" si="1940"/>
        <v>1.261857461179277E-3</v>
      </c>
      <c r="AV1581" s="13">
        <f t="shared" si="1941"/>
        <v>6.6656437395425452E-4</v>
      </c>
      <c r="AW1581" s="13">
        <f t="shared" si="1942"/>
        <v>2.0162413159027435E-5</v>
      </c>
      <c r="AX1581" s="13">
        <f t="shared" si="1943"/>
        <v>4.4130513235969039E-3</v>
      </c>
      <c r="AY1581" s="13">
        <f t="shared" si="1944"/>
        <v>5.3818094421351969E-3</v>
      </c>
      <c r="AZ1581" s="13">
        <f t="shared" si="1945"/>
        <v>3.2816152303264232E-3</v>
      </c>
      <c r="BA1581" s="13">
        <f t="shared" si="1946"/>
        <v>1.3339997307222648E-3</v>
      </c>
      <c r="BB1581" s="13">
        <f t="shared" si="1947"/>
        <v>4.0671022271021888E-4</v>
      </c>
      <c r="BC1581" s="13">
        <f t="shared" si="1948"/>
        <v>9.9198344016118565E-5</v>
      </c>
      <c r="BD1581" s="13">
        <f t="shared" si="1949"/>
        <v>1.6312640665500642E-4</v>
      </c>
      <c r="BE1581" s="13">
        <f t="shared" si="1950"/>
        <v>3.4467998002177898E-4</v>
      </c>
      <c r="BF1581" s="13">
        <f t="shared" si="1951"/>
        <v>3.6414793614338405E-4</v>
      </c>
      <c r="BG1581" s="13">
        <f t="shared" si="1952"/>
        <v>2.5647697784112172E-4</v>
      </c>
      <c r="BH1581" s="13">
        <f t="shared" si="1953"/>
        <v>1.3548155907290528E-4</v>
      </c>
      <c r="BI1581" s="13">
        <f t="shared" si="1954"/>
        <v>5.725349075251667E-5</v>
      </c>
      <c r="BJ1581" s="14">
        <f t="shared" si="1955"/>
        <v>0.57250703911733658</v>
      </c>
      <c r="BK1581" s="14">
        <f t="shared" si="1956"/>
        <v>0.21234126226846475</v>
      </c>
      <c r="BL1581" s="14">
        <f t="shared" si="1957"/>
        <v>0.20339218005318332</v>
      </c>
      <c r="BM1581" s="14">
        <f t="shared" si="1958"/>
        <v>0.64072713616755184</v>
      </c>
      <c r="BN1581" s="14">
        <f t="shared" si="1959"/>
        <v>0.3529445820523015</v>
      </c>
    </row>
    <row r="1582" spans="1:66" x14ac:dyDescent="0.25">
      <c r="A1582" t="s">
        <v>91</v>
      </c>
      <c r="B1582" t="s">
        <v>94</v>
      </c>
      <c r="C1582" t="s">
        <v>99</v>
      </c>
      <c r="D1582" s="11">
        <v>44471</v>
      </c>
      <c r="E1582" s="10">
        <f>VLOOKUP(A1582,home!$A$2:$E$405,3,FALSE)</f>
        <v>1.375</v>
      </c>
      <c r="F1582" s="10">
        <f>VLOOKUP(B1582,home!$B$2:$E$405,3,FALSE)</f>
        <v>0.91</v>
      </c>
      <c r="G1582" s="10">
        <f>VLOOKUP(C1582,away!$B$2:$E$405,4,FALSE)</f>
        <v>0.97</v>
      </c>
      <c r="H1582" s="10">
        <f>VLOOKUP(A1582,away!$A$2:$E$405,3,FALSE)</f>
        <v>1.1442307692307701</v>
      </c>
      <c r="I1582" s="10">
        <f>VLOOKUP(C1582,away!$B$2:$E$405,3,FALSE)</f>
        <v>0.73</v>
      </c>
      <c r="J1582" s="10">
        <f>VLOOKUP(B1582,home!$B$2:$E$405,4,FALSE)</f>
        <v>1.0900000000000001</v>
      </c>
      <c r="K1582" s="12">
        <f t="shared" si="1904"/>
        <v>1.2137125</v>
      </c>
      <c r="L1582" s="12">
        <f t="shared" si="1905"/>
        <v>0.91046442307692377</v>
      </c>
      <c r="M1582" s="13">
        <f t="shared" si="1906"/>
        <v>0.11953131125312387</v>
      </c>
      <c r="N1582" s="13">
        <f t="shared" si="1907"/>
        <v>0.14507664660930711</v>
      </c>
      <c r="O1582" s="13">
        <f t="shared" si="1908"/>
        <v>0.10882900633970365</v>
      </c>
      <c r="P1582" s="13">
        <f t="shared" si="1909"/>
        <v>0.13208712535707756</v>
      </c>
      <c r="Q1582" s="13">
        <f t="shared" si="1910"/>
        <v>8.8040669723899345E-2</v>
      </c>
      <c r="R1582" s="13">
        <f t="shared" si="1911"/>
        <v>4.9542469235556566E-2</v>
      </c>
      <c r="S1582" s="13">
        <f t="shared" si="1912"/>
        <v>3.6490456981915595E-2</v>
      </c>
      <c r="T1582" s="13">
        <f t="shared" si="1913"/>
        <v>8.0157897567476016E-2</v>
      </c>
      <c r="U1582" s="13">
        <f t="shared" si="1914"/>
        <v>6.0130314192060448E-2</v>
      </c>
      <c r="V1582" s="13">
        <f t="shared" si="1915"/>
        <v>4.4803877142938079E-3</v>
      </c>
      <c r="W1582" s="13">
        <f t="shared" si="1916"/>
        <v>3.5618687117422707E-2</v>
      </c>
      <c r="X1582" s="13">
        <f t="shared" si="1917"/>
        <v>3.2429547417121729E-2</v>
      </c>
      <c r="Y1582" s="13">
        <f t="shared" si="1918"/>
        <v>1.4762974589887734E-2</v>
      </c>
      <c r="Z1582" s="13">
        <f t="shared" si="1919"/>
        <v>1.5035551890119086E-2</v>
      </c>
      <c r="AA1582" s="13">
        <f t="shared" si="1920"/>
        <v>1.824883727343616E-2</v>
      </c>
      <c r="AB1582" s="13">
        <f t="shared" si="1921"/>
        <v>1.1074420954617695E-2</v>
      </c>
      <c r="AC1582" s="13">
        <f t="shared" si="1922"/>
        <v>3.0943855184365469E-4</v>
      </c>
      <c r="AD1582" s="13">
        <f t="shared" si="1923"/>
        <v>1.0807711447001237E-2</v>
      </c>
      <c r="AE1582" s="13">
        <f t="shared" si="1924"/>
        <v>9.8400367673758486E-3</v>
      </c>
      <c r="AF1582" s="13">
        <f t="shared" si="1925"/>
        <v>4.4795016992322835E-3</v>
      </c>
      <c r="AG1582" s="13">
        <f t="shared" si="1926"/>
        <v>1.3594756434212071E-3</v>
      </c>
      <c r="AH1582" s="13">
        <f t="shared" si="1927"/>
        <v>3.4223337693201055E-3</v>
      </c>
      <c r="AI1582" s="13">
        <f t="shared" si="1928"/>
        <v>4.1537292749959289E-3</v>
      </c>
      <c r="AJ1582" s="13">
        <f t="shared" si="1929"/>
        <v>2.5207165713392486E-3</v>
      </c>
      <c r="AK1582" s="13">
        <f t="shared" si="1930"/>
        <v>1.0198084038638621E-3</v>
      </c>
      <c r="AL1582" s="13">
        <f t="shared" si="1931"/>
        <v>1.3677704480671694E-5</v>
      </c>
      <c r="AM1582" s="13">
        <f t="shared" si="1932"/>
        <v>2.623490895923699E-3</v>
      </c>
      <c r="AN1582" s="13">
        <f t="shared" si="1933"/>
        <v>2.3885951250047326E-3</v>
      </c>
      <c r="AO1582" s="13">
        <f t="shared" si="1934"/>
        <v>1.0873654412258929E-3</v>
      </c>
      <c r="AP1582" s="13">
        <f t="shared" si="1935"/>
        <v>3.3000251637317244E-4</v>
      </c>
      <c r="AQ1582" s="13">
        <f t="shared" si="1936"/>
        <v>7.5113887670908374E-5</v>
      </c>
      <c r="AR1582" s="13">
        <f t="shared" si="1937"/>
        <v>6.2318262817214094E-4</v>
      </c>
      <c r="AS1582" s="13">
        <f t="shared" si="1938"/>
        <v>7.5636454559537957E-4</v>
      </c>
      <c r="AT1582" s="13">
        <f t="shared" si="1939"/>
        <v>4.5900455177296618E-4</v>
      </c>
      <c r="AU1582" s="13">
        <f t="shared" si="1940"/>
        <v>1.8569985401458198E-4</v>
      </c>
      <c r="AV1582" s="13">
        <f t="shared" si="1941"/>
        <v>5.6346558516418389E-5</v>
      </c>
      <c r="AW1582" s="13">
        <f t="shared" si="1942"/>
        <v>4.1984551704376718E-7</v>
      </c>
      <c r="AX1582" s="13">
        <f t="shared" si="1943"/>
        <v>5.3069394900313166E-4</v>
      </c>
      <c r="AY1582" s="13">
        <f t="shared" si="1944"/>
        <v>4.8317796010955073E-4</v>
      </c>
      <c r="AZ1582" s="13">
        <f t="shared" si="1945"/>
        <v>2.1995817134731345E-4</v>
      </c>
      <c r="BA1582" s="13">
        <f t="shared" si="1946"/>
        <v>6.6754696525595628E-5</v>
      </c>
      <c r="BB1582" s="13">
        <f t="shared" si="1947"/>
        <v>1.5194444064962887E-5</v>
      </c>
      <c r="BC1582" s="13">
        <f t="shared" si="1948"/>
        <v>2.7668001499162054E-6</v>
      </c>
      <c r="BD1582" s="13">
        <f t="shared" si="1949"/>
        <v>9.4564268671718185E-5</v>
      </c>
      <c r="BE1582" s="13">
        <f t="shared" si="1950"/>
        <v>1.1477383494022276E-4</v>
      </c>
      <c r="BF1582" s="13">
        <f t="shared" si="1951"/>
        <v>6.965121906994258E-5</v>
      </c>
      <c r="BG1582" s="13">
        <f t="shared" si="1952"/>
        <v>2.8178851741809214E-5</v>
      </c>
      <c r="BH1582" s="13">
        <f t="shared" si="1953"/>
        <v>8.5502561486701622E-6</v>
      </c>
      <c r="BI1582" s="13">
        <f t="shared" si="1954"/>
        <v>2.0755105531685675E-6</v>
      </c>
      <c r="BJ1582" s="14">
        <f t="shared" si="1955"/>
        <v>0.43039626246954399</v>
      </c>
      <c r="BK1582" s="14">
        <f t="shared" si="1956"/>
        <v>0.29339557552284479</v>
      </c>
      <c r="BL1582" s="14">
        <f t="shared" si="1957"/>
        <v>0.26134002809409052</v>
      </c>
      <c r="BM1582" s="14">
        <f t="shared" si="1958"/>
        <v>0.35657743134333775</v>
      </c>
      <c r="BN1582" s="14">
        <f t="shared" si="1959"/>
        <v>0.64310722851866808</v>
      </c>
    </row>
    <row r="1583" spans="1:66" x14ac:dyDescent="0.25">
      <c r="A1583" t="s">
        <v>91</v>
      </c>
      <c r="B1583" t="s">
        <v>113</v>
      </c>
      <c r="C1583" t="s">
        <v>107</v>
      </c>
      <c r="D1583" s="11">
        <v>44471</v>
      </c>
      <c r="E1583" s="10">
        <f>VLOOKUP(A1583,home!$A$2:$E$405,3,FALSE)</f>
        <v>1.375</v>
      </c>
      <c r="F1583" s="10">
        <f>VLOOKUP(B1583,home!$B$2:$E$405,3,FALSE)</f>
        <v>0.48</v>
      </c>
      <c r="G1583" s="10">
        <f>VLOOKUP(C1583,away!$B$2:$E$405,4,FALSE)</f>
        <v>1.27</v>
      </c>
      <c r="H1583" s="10">
        <f>VLOOKUP(A1583,away!$A$2:$E$405,3,FALSE)</f>
        <v>1.1442307692307701</v>
      </c>
      <c r="I1583" s="10">
        <f>VLOOKUP(C1583,away!$B$2:$E$405,3,FALSE)</f>
        <v>1.82</v>
      </c>
      <c r="J1583" s="10">
        <f>VLOOKUP(B1583,home!$B$2:$E$405,4,FALSE)</f>
        <v>0.57999999999999996</v>
      </c>
      <c r="K1583" s="12">
        <f t="shared" si="1904"/>
        <v>0.83819999999999995</v>
      </c>
      <c r="L1583" s="12">
        <f t="shared" si="1905"/>
        <v>1.2078500000000008</v>
      </c>
      <c r="M1583" s="13">
        <f t="shared" si="1906"/>
        <v>0.12924441207376872</v>
      </c>
      <c r="N1583" s="13">
        <f t="shared" si="1907"/>
        <v>0.10833266620023294</v>
      </c>
      <c r="O1583" s="13">
        <f t="shared" si="1908"/>
        <v>0.15610786312330166</v>
      </c>
      <c r="P1583" s="13">
        <f t="shared" si="1909"/>
        <v>0.13084961086995145</v>
      </c>
      <c r="Q1583" s="13">
        <f t="shared" si="1910"/>
        <v>4.5402220404517621E-2</v>
      </c>
      <c r="R1583" s="13">
        <f t="shared" si="1911"/>
        <v>9.427744123674002E-2</v>
      </c>
      <c r="S1583" s="13">
        <f t="shared" si="1912"/>
        <v>3.3118686506626728E-2</v>
      </c>
      <c r="T1583" s="13">
        <f t="shared" si="1913"/>
        <v>5.483907191559665E-2</v>
      </c>
      <c r="U1583" s="13">
        <f t="shared" si="1914"/>
        <v>7.9023351244635484E-2</v>
      </c>
      <c r="V1583" s="13">
        <f t="shared" si="1915"/>
        <v>3.7255573652899797E-3</v>
      </c>
      <c r="W1583" s="13">
        <f t="shared" si="1916"/>
        <v>1.2685380381022224E-2</v>
      </c>
      <c r="X1583" s="13">
        <f t="shared" si="1917"/>
        <v>1.5322036693217703E-2</v>
      </c>
      <c r="Y1583" s="13">
        <f t="shared" si="1918"/>
        <v>9.2533610099515082E-3</v>
      </c>
      <c r="Z1583" s="13">
        <f t="shared" si="1919"/>
        <v>3.7957669132598848E-2</v>
      </c>
      <c r="AA1583" s="13">
        <f t="shared" si="1920"/>
        <v>3.1816118266944346E-2</v>
      </c>
      <c r="AB1583" s="13">
        <f t="shared" si="1921"/>
        <v>1.3334135165676378E-2</v>
      </c>
      <c r="AC1583" s="13">
        <f t="shared" si="1922"/>
        <v>2.3573926896527665E-4</v>
      </c>
      <c r="AD1583" s="13">
        <f t="shared" si="1923"/>
        <v>2.6582214588432062E-3</v>
      </c>
      <c r="AE1583" s="13">
        <f t="shared" si="1924"/>
        <v>3.2107327890637687E-3</v>
      </c>
      <c r="AF1583" s="13">
        <f t="shared" si="1925"/>
        <v>1.9390417996353381E-3</v>
      </c>
      <c r="AG1583" s="13">
        <f t="shared" si="1926"/>
        <v>7.8069054589651496E-4</v>
      </c>
      <c r="AH1583" s="13">
        <f t="shared" si="1927"/>
        <v>1.146179266545239E-2</v>
      </c>
      <c r="AI1583" s="13">
        <f t="shared" si="1928"/>
        <v>9.6072746121821928E-3</v>
      </c>
      <c r="AJ1583" s="13">
        <f t="shared" si="1929"/>
        <v>4.0264087899655569E-3</v>
      </c>
      <c r="AK1583" s="13">
        <f t="shared" si="1930"/>
        <v>1.1249786159163767E-3</v>
      </c>
      <c r="AL1583" s="13">
        <f t="shared" si="1931"/>
        <v>9.5466848015888241E-6</v>
      </c>
      <c r="AM1583" s="13">
        <f t="shared" si="1932"/>
        <v>4.4562424536047514E-4</v>
      </c>
      <c r="AN1583" s="13">
        <f t="shared" si="1933"/>
        <v>5.3824724475865025E-4</v>
      </c>
      <c r="AO1583" s="13">
        <f t="shared" si="1934"/>
        <v>3.2506096729086813E-4</v>
      </c>
      <c r="AP1583" s="13">
        <f t="shared" si="1935"/>
        <v>1.308749631140918E-4</v>
      </c>
      <c r="AQ1583" s="13">
        <f t="shared" si="1936"/>
        <v>3.9519331049338982E-5</v>
      </c>
      <c r="AR1583" s="13">
        <f t="shared" si="1937"/>
        <v>2.7688252541933356E-3</v>
      </c>
      <c r="AS1583" s="13">
        <f t="shared" si="1938"/>
        <v>2.3208293280648539E-3</v>
      </c>
      <c r="AT1583" s="13">
        <f t="shared" si="1939"/>
        <v>9.7265957139198024E-4</v>
      </c>
      <c r="AU1583" s="13">
        <f t="shared" si="1940"/>
        <v>2.7176108424691926E-4</v>
      </c>
      <c r="AV1583" s="13">
        <f t="shared" si="1941"/>
        <v>5.6947535203941917E-5</v>
      </c>
      <c r="AW1583" s="13">
        <f t="shared" si="1942"/>
        <v>2.684792607154315E-7</v>
      </c>
      <c r="AX1583" s="13">
        <f t="shared" si="1943"/>
        <v>6.2253707076858356E-5</v>
      </c>
      <c r="AY1583" s="13">
        <f t="shared" si="1944"/>
        <v>7.5193140092783413E-5</v>
      </c>
      <c r="AZ1583" s="13">
        <f t="shared" si="1945"/>
        <v>4.5411017130534258E-5</v>
      </c>
      <c r="BA1583" s="13">
        <f t="shared" si="1946"/>
        <v>1.8283232347038616E-5</v>
      </c>
      <c r="BB1583" s="13">
        <f t="shared" si="1947"/>
        <v>5.5208505475926539E-6</v>
      </c>
      <c r="BC1583" s="13">
        <f t="shared" si="1948"/>
        <v>1.3336718667819582E-6</v>
      </c>
      <c r="BD1583" s="13">
        <f t="shared" si="1949"/>
        <v>5.573875972129037E-4</v>
      </c>
      <c r="BE1583" s="13">
        <f t="shared" si="1950"/>
        <v>4.6720228398385586E-4</v>
      </c>
      <c r="BF1583" s="13">
        <f t="shared" si="1951"/>
        <v>1.9580447721763398E-4</v>
      </c>
      <c r="BG1583" s="13">
        <f t="shared" si="1952"/>
        <v>5.4707770934606934E-5</v>
      </c>
      <c r="BH1583" s="13">
        <f t="shared" si="1953"/>
        <v>1.1464013399346881E-5</v>
      </c>
      <c r="BI1583" s="13">
        <f t="shared" si="1954"/>
        <v>1.9218272062665115E-6</v>
      </c>
      <c r="BJ1583" s="14">
        <f t="shared" si="1955"/>
        <v>0.25611074556861241</v>
      </c>
      <c r="BK1583" s="14">
        <f t="shared" si="1956"/>
        <v>0.29725874590949652</v>
      </c>
      <c r="BL1583" s="14">
        <f t="shared" si="1957"/>
        <v>0.40845887446387008</v>
      </c>
      <c r="BM1583" s="14">
        <f t="shared" si="1958"/>
        <v>0.3354968965052334</v>
      </c>
      <c r="BN1583" s="14">
        <f t="shared" si="1959"/>
        <v>0.66421421390851232</v>
      </c>
    </row>
    <row r="1584" spans="1:66" x14ac:dyDescent="0.25">
      <c r="A1584" t="s">
        <v>91</v>
      </c>
      <c r="B1584" t="s">
        <v>389</v>
      </c>
      <c r="C1584" t="s">
        <v>129</v>
      </c>
      <c r="D1584" s="11">
        <v>44471</v>
      </c>
      <c r="E1584" s="10">
        <f>VLOOKUP(A1584,home!$A$2:$E$405,3,FALSE)</f>
        <v>1.375</v>
      </c>
      <c r="F1584" s="10">
        <f>VLOOKUP(B1584,home!$B$2:$E$405,3,FALSE)</f>
        <v>1.21</v>
      </c>
      <c r="G1584" s="10">
        <f>VLOOKUP(C1584,away!$B$2:$E$405,4,FALSE)</f>
        <v>1.0900000000000001</v>
      </c>
      <c r="H1584" s="10">
        <f>VLOOKUP(A1584,away!$A$2:$E$405,3,FALSE)</f>
        <v>1.1442307692307701</v>
      </c>
      <c r="I1584" s="10">
        <f>VLOOKUP(C1584,away!$B$2:$E$405,3,FALSE)</f>
        <v>1.0900000000000001</v>
      </c>
      <c r="J1584" s="10">
        <f>VLOOKUP(B1584,home!$B$2:$E$405,4,FALSE)</f>
        <v>0.57999999999999996</v>
      </c>
      <c r="K1584" s="12">
        <f t="shared" si="1904"/>
        <v>1.8134874999999999</v>
      </c>
      <c r="L1584" s="12">
        <f t="shared" si="1905"/>
        <v>0.72338269230769281</v>
      </c>
      <c r="M1584" s="13">
        <f t="shared" si="1906"/>
        <v>7.9113623134355396E-2</v>
      </c>
      <c r="N1584" s="13">
        <f t="shared" si="1907"/>
        <v>0.14347156663386432</v>
      </c>
      <c r="O1584" s="13">
        <f t="shared" si="1908"/>
        <v>5.7229425701146176E-2</v>
      </c>
      <c r="P1584" s="13">
        <f t="shared" si="1909"/>
        <v>0.10378484814120732</v>
      </c>
      <c r="Q1584" s="13">
        <f t="shared" si="1910"/>
        <v>0.130091946347965</v>
      </c>
      <c r="R1584" s="13">
        <f t="shared" si="1911"/>
        <v>2.0699388021459094E-2</v>
      </c>
      <c r="S1584" s="13">
        <f t="shared" si="1912"/>
        <v>3.4037420727783575E-2</v>
      </c>
      <c r="T1584" s="13">
        <f t="shared" si="1913"/>
        <v>9.410626239673886E-2</v>
      </c>
      <c r="U1584" s="13">
        <f t="shared" si="1914"/>
        <v>3.7538081434565801E-2</v>
      </c>
      <c r="V1584" s="13">
        <f t="shared" si="1915"/>
        <v>4.9613151332878755E-3</v>
      </c>
      <c r="W1584" s="13">
        <f t="shared" si="1916"/>
        <v>7.8640039517568386E-2</v>
      </c>
      <c r="X1584" s="13">
        <f t="shared" si="1917"/>
        <v>5.6886843509401978E-2</v>
      </c>
      <c r="Y1584" s="13">
        <f t="shared" si="1918"/>
        <v>2.0575479007358798E-2</v>
      </c>
      <c r="Z1584" s="13">
        <f t="shared" si="1919"/>
        <v>4.9911930120282296E-3</v>
      </c>
      <c r="AA1584" s="13">
        <f t="shared" si="1920"/>
        <v>9.0514661374005434E-3</v>
      </c>
      <c r="AB1584" s="13">
        <f t="shared" si="1921"/>
        <v>8.2073603484245847E-3</v>
      </c>
      <c r="AC1584" s="13">
        <f t="shared" si="1922"/>
        <v>4.0677992399496964E-4</v>
      </c>
      <c r="AD1584" s="13">
        <f t="shared" si="1923"/>
        <v>3.5653182166154096E-2</v>
      </c>
      <c r="AE1584" s="13">
        <f t="shared" si="1924"/>
        <v>2.5790894904689173E-2</v>
      </c>
      <c r="AF1584" s="13">
        <f t="shared" si="1925"/>
        <v>9.3283434965894044E-3</v>
      </c>
      <c r="AG1584" s="13">
        <f t="shared" si="1926"/>
        <v>2.2493207444446005E-3</v>
      </c>
      <c r="AH1584" s="13">
        <f t="shared" si="1927"/>
        <v>9.026356597170806E-4</v>
      </c>
      <c r="AI1584" s="13">
        <f t="shared" si="1928"/>
        <v>1.6369184859511793E-3</v>
      </c>
      <c r="AJ1584" s="13">
        <f t="shared" si="1929"/>
        <v>1.4842656063956945E-3</v>
      </c>
      <c r="AK1584" s="13">
        <f t="shared" si="1930"/>
        <v>8.9723237462617056E-4</v>
      </c>
      <c r="AL1584" s="13">
        <f t="shared" si="1931"/>
        <v>2.1345296026710031E-5</v>
      </c>
      <c r="AM1584" s="13">
        <f t="shared" si="1932"/>
        <v>1.2931320038708668E-2</v>
      </c>
      <c r="AN1584" s="13">
        <f t="shared" si="1933"/>
        <v>9.3542931046934948E-3</v>
      </c>
      <c r="AO1584" s="13">
        <f t="shared" si="1934"/>
        <v>3.3833668653542332E-3</v>
      </c>
      <c r="AP1584" s="13">
        <f t="shared" si="1935"/>
        <v>8.1582301070819499E-4</v>
      </c>
      <c r="AQ1584" s="13">
        <f t="shared" si="1936"/>
        <v>1.4753806148316541E-4</v>
      </c>
      <c r="AR1584" s="13">
        <f t="shared" si="1937"/>
        <v>1.305902027398145E-4</v>
      </c>
      <c r="AS1584" s="13">
        <f t="shared" si="1938"/>
        <v>2.3682370029111936E-4</v>
      </c>
      <c r="AT1584" s="13">
        <f t="shared" si="1939"/>
        <v>2.1473841009084566E-4</v>
      </c>
      <c r="AU1584" s="13">
        <f t="shared" si="1940"/>
        <v>1.298084741565408E-4</v>
      </c>
      <c r="AV1584" s="13">
        <f t="shared" si="1941"/>
        <v>5.8851511319239983E-5</v>
      </c>
      <c r="AW1584" s="13">
        <f t="shared" si="1942"/>
        <v>7.7782583064073689E-7</v>
      </c>
      <c r="AX1584" s="13">
        <f t="shared" si="1943"/>
        <v>3.908464541449613E-3</v>
      </c>
      <c r="AY1584" s="13">
        <f t="shared" si="1944"/>
        <v>2.8273156027829737E-3</v>
      </c>
      <c r="AZ1584" s="13">
        <f t="shared" si="1945"/>
        <v>1.0226155863723473E-3</v>
      </c>
      <c r="BA1584" s="13">
        <f t="shared" si="1946"/>
        <v>2.4658080535527958E-4</v>
      </c>
      <c r="BB1584" s="13">
        <f t="shared" si="1947"/>
        <v>4.4593071712325312E-5</v>
      </c>
      <c r="BC1584" s="13">
        <f t="shared" si="1948"/>
        <v>6.4515712547063826E-6</v>
      </c>
      <c r="BD1584" s="13">
        <f t="shared" si="1949"/>
        <v>1.5744448741155736E-5</v>
      </c>
      <c r="BE1584" s="13">
        <f t="shared" si="1950"/>
        <v>2.8552360986476663E-5</v>
      </c>
      <c r="BF1584" s="13">
        <f t="shared" si="1951"/>
        <v>2.588967487223155E-5</v>
      </c>
      <c r="BG1584" s="13">
        <f t="shared" si="1952"/>
        <v>1.5650200586618669E-5</v>
      </c>
      <c r="BH1584" s="13">
        <f t="shared" si="1953"/>
        <v>7.0953607840814099E-6</v>
      </c>
      <c r="BI1584" s="13">
        <f t="shared" si="1954"/>
        <v>2.5734696179843656E-6</v>
      </c>
      <c r="BJ1584" s="14">
        <f t="shared" si="1955"/>
        <v>0.63148224098464967</v>
      </c>
      <c r="BK1584" s="14">
        <f t="shared" si="1956"/>
        <v>0.22515264795943882</v>
      </c>
      <c r="BL1584" s="14">
        <f t="shared" si="1957"/>
        <v>0.13851309158387243</v>
      </c>
      <c r="BM1584" s="14">
        <f t="shared" si="1958"/>
        <v>0.46292183778303941</v>
      </c>
      <c r="BN1584" s="14">
        <f t="shared" si="1959"/>
        <v>0.53439079797999733</v>
      </c>
    </row>
    <row r="1585" spans="1:66" x14ac:dyDescent="0.25">
      <c r="A1585" t="s">
        <v>91</v>
      </c>
      <c r="B1585" t="s">
        <v>370</v>
      </c>
      <c r="C1585" t="s">
        <v>105</v>
      </c>
      <c r="D1585" s="11">
        <v>44471</v>
      </c>
      <c r="E1585" s="10">
        <f>VLOOKUP(A1585,home!$A$2:$E$405,3,FALSE)</f>
        <v>1.375</v>
      </c>
      <c r="F1585" s="10">
        <f>VLOOKUP(B1585,home!$B$2:$E$405,3,FALSE)</f>
        <v>0.97</v>
      </c>
      <c r="G1585" s="10">
        <f>VLOOKUP(C1585,away!$B$2:$E$405,4,FALSE)</f>
        <v>1.27</v>
      </c>
      <c r="H1585" s="10">
        <f>VLOOKUP(A1585,away!$A$2:$E$405,3,FALSE)</f>
        <v>1.1442307692307701</v>
      </c>
      <c r="I1585" s="10">
        <f>VLOOKUP(C1585,away!$B$2:$E$405,3,FALSE)</f>
        <v>0.55000000000000004</v>
      </c>
      <c r="J1585" s="10">
        <f>VLOOKUP(B1585,home!$B$2:$E$405,4,FALSE)</f>
        <v>0.28999999999999998</v>
      </c>
      <c r="K1585" s="12">
        <f t="shared" si="1904"/>
        <v>1.6938625</v>
      </c>
      <c r="L1585" s="12">
        <f t="shared" si="1905"/>
        <v>0.18250480769230784</v>
      </c>
      <c r="M1585" s="13">
        <f t="shared" si="1906"/>
        <v>0.15314542670467574</v>
      </c>
      <c r="N1585" s="13">
        <f t="shared" si="1907"/>
        <v>0.25940729534154877</v>
      </c>
      <c r="O1585" s="13">
        <f t="shared" si="1908"/>
        <v>2.7949776649693267E-2</v>
      </c>
      <c r="P1585" s="13">
        <f t="shared" si="1909"/>
        <v>4.7343078550291059E-2</v>
      </c>
      <c r="Q1585" s="13">
        <f t="shared" si="1910"/>
        <v>0.21970014490273715</v>
      </c>
      <c r="R1585" s="13">
        <f t="shared" si="1911"/>
        <v>2.5504843062476128E-3</v>
      </c>
      <c r="S1585" s="13">
        <f t="shared" si="1912"/>
        <v>3.6588867438746022E-3</v>
      </c>
      <c r="T1585" s="13">
        <f t="shared" si="1913"/>
        <v>4.0096332695446206E-2</v>
      </c>
      <c r="U1585" s="13">
        <f t="shared" si="1914"/>
        <v>4.3201697231913467E-3</v>
      </c>
      <c r="V1585" s="13">
        <f t="shared" si="1915"/>
        <v>1.2567790139028786E-4</v>
      </c>
      <c r="W1585" s="13">
        <f t="shared" si="1916"/>
        <v>0.12404727889843754</v>
      </c>
      <c r="X1585" s="13">
        <f t="shared" si="1917"/>
        <v>2.2639224780113418E-2</v>
      </c>
      <c r="Y1585" s="13">
        <f t="shared" si="1918"/>
        <v>2.0658836823987644E-3</v>
      </c>
      <c r="Z1585" s="13">
        <f t="shared" si="1919"/>
        <v>1.5515854927799E-4</v>
      </c>
      <c r="AA1585" s="13">
        <f t="shared" si="1920"/>
        <v>2.6281724817638937E-4</v>
      </c>
      <c r="AB1585" s="13">
        <f t="shared" si="1921"/>
        <v>2.2258814051958972E-4</v>
      </c>
      <c r="AC1585" s="13">
        <f t="shared" si="1922"/>
        <v>2.4282388338267258E-6</v>
      </c>
      <c r="AD1585" s="13">
        <f t="shared" si="1923"/>
        <v>5.2529758488276179E-2</v>
      </c>
      <c r="AE1585" s="13">
        <f t="shared" si="1924"/>
        <v>9.5869334710262186E-3</v>
      </c>
      <c r="AF1585" s="13">
        <f t="shared" si="1925"/>
        <v>8.7483072474429458E-4</v>
      </c>
      <c r="AG1585" s="13">
        <f t="shared" si="1926"/>
        <v>5.3220271060926629E-5</v>
      </c>
      <c r="AH1585" s="13">
        <f t="shared" si="1927"/>
        <v>7.0792952994492537E-6</v>
      </c>
      <c r="AI1585" s="13">
        <f t="shared" si="1928"/>
        <v>1.1991352834163361E-5</v>
      </c>
      <c r="AJ1585" s="13">
        <f t="shared" si="1929"/>
        <v>1.0155851445029021E-5</v>
      </c>
      <c r="AK1585" s="13">
        <f t="shared" si="1930"/>
        <v>5.7342053061018232E-6</v>
      </c>
      <c r="AL1585" s="13">
        <f t="shared" si="1931"/>
        <v>3.00264407034274E-8</v>
      </c>
      <c r="AM1585" s="13">
        <f t="shared" si="1932"/>
        <v>1.7795637607469536E-2</v>
      </c>
      <c r="AN1585" s="13">
        <f t="shared" si="1933"/>
        <v>3.2477894193132287E-3</v>
      </c>
      <c r="AO1585" s="13">
        <f t="shared" si="1934"/>
        <v>2.9636859169843643E-4</v>
      </c>
      <c r="AP1585" s="13">
        <f t="shared" si="1935"/>
        <v>1.8029564277987762E-5</v>
      </c>
      <c r="AQ1585" s="13">
        <f t="shared" si="1936"/>
        <v>8.2262054033256424E-7</v>
      </c>
      <c r="AR1585" s="13">
        <f t="shared" si="1937"/>
        <v>2.5840108544460897E-7</v>
      </c>
      <c r="AS1585" s="13">
        <f t="shared" si="1938"/>
        <v>4.37695908593919E-7</v>
      </c>
      <c r="AT1585" s="13">
        <f t="shared" si="1939"/>
        <v>3.7069834298533365E-7</v>
      </c>
      <c r="AU1585" s="13">
        <f t="shared" si="1940"/>
        <v>2.0930400733166491E-7</v>
      </c>
      <c r="AV1585" s="13">
        <f t="shared" si="1941"/>
        <v>8.8633052279708094E-8</v>
      </c>
      <c r="AW1585" s="13">
        <f t="shared" si="1942"/>
        <v>2.5784209228013252E-10</v>
      </c>
      <c r="AX1585" s="13">
        <f t="shared" si="1943"/>
        <v>5.0238938678137286E-3</v>
      </c>
      <c r="AY1585" s="13">
        <f t="shared" si="1944"/>
        <v>9.1688478421190903E-4</v>
      </c>
      <c r="AZ1585" s="13">
        <f t="shared" si="1945"/>
        <v>8.3667940609298807E-5</v>
      </c>
      <c r="BA1585" s="13">
        <f t="shared" si="1946"/>
        <v>5.0899338036371738E-6</v>
      </c>
      <c r="BB1585" s="13">
        <f t="shared" si="1947"/>
        <v>2.3223434749984468E-7</v>
      </c>
      <c r="BC1585" s="13">
        <f t="shared" si="1948"/>
        <v>8.4767769860015502E-9</v>
      </c>
      <c r="BD1585" s="13">
        <f t="shared" si="1949"/>
        <v>7.8599067344253353E-9</v>
      </c>
      <c r="BE1585" s="13">
        <f t="shared" si="1950"/>
        <v>1.3313601270940534E-8</v>
      </c>
      <c r="BF1585" s="13">
        <f t="shared" si="1951"/>
        <v>1.1275704966399258E-8</v>
      </c>
      <c r="BG1585" s="13">
        <f t="shared" si="1952"/>
        <v>6.366497934549155E-9</v>
      </c>
      <c r="BH1585" s="13">
        <f t="shared" si="1953"/>
        <v>2.6959930269150679E-9</v>
      </c>
      <c r="BI1585" s="13">
        <f t="shared" si="1954"/>
        <v>9.1332829771058457E-10</v>
      </c>
      <c r="BJ1585" s="14">
        <f t="shared" si="1955"/>
        <v>0.75838932829665218</v>
      </c>
      <c r="BK1585" s="14">
        <f t="shared" si="1956"/>
        <v>0.20519241294971813</v>
      </c>
      <c r="BL1585" s="14">
        <f t="shared" si="1957"/>
        <v>3.5342203930141813E-2</v>
      </c>
      <c r="BM1585" s="14">
        <f t="shared" si="1958"/>
        <v>0.28806601274422672</v>
      </c>
      <c r="BN1585" s="14">
        <f t="shared" si="1959"/>
        <v>0.71009620645519367</v>
      </c>
    </row>
    <row r="1586" spans="1:66" x14ac:dyDescent="0.25">
      <c r="A1586" t="s">
        <v>91</v>
      </c>
      <c r="B1586" t="s">
        <v>351</v>
      </c>
      <c r="C1586" t="s">
        <v>108</v>
      </c>
      <c r="D1586" s="11">
        <v>44471</v>
      </c>
      <c r="E1586" s="10">
        <f>VLOOKUP(A1586,home!$A$2:$E$405,3,FALSE)</f>
        <v>1.375</v>
      </c>
      <c r="F1586" s="10">
        <f>VLOOKUP(B1586,home!$B$2:$E$405,3,FALSE)</f>
        <v>0.55000000000000004</v>
      </c>
      <c r="G1586" s="10">
        <f>VLOOKUP(C1586,away!$B$2:$E$405,4,FALSE)</f>
        <v>0.73</v>
      </c>
      <c r="H1586" s="10">
        <f>VLOOKUP(A1586,away!$A$2:$E$405,3,FALSE)</f>
        <v>1.1442307692307701</v>
      </c>
      <c r="I1586" s="10">
        <f>VLOOKUP(C1586,away!$B$2:$E$405,3,FALSE)</f>
        <v>1.0900000000000001</v>
      </c>
      <c r="J1586" s="10">
        <f>VLOOKUP(B1586,home!$B$2:$E$405,4,FALSE)</f>
        <v>0.87</v>
      </c>
      <c r="K1586" s="12">
        <f t="shared" si="1904"/>
        <v>0.55206250000000001</v>
      </c>
      <c r="L1586" s="12">
        <f t="shared" si="1905"/>
        <v>1.0850740384615394</v>
      </c>
      <c r="M1586" s="13">
        <f t="shared" si="1906"/>
        <v>0.19453629270197262</v>
      </c>
      <c r="N1586" s="13">
        <f t="shared" si="1907"/>
        <v>0.10739619208978278</v>
      </c>
      <c r="O1586" s="13">
        <f t="shared" si="1908"/>
        <v>0.2110862807494655</v>
      </c>
      <c r="P1586" s="13">
        <f t="shared" si="1909"/>
        <v>0.11653281986625183</v>
      </c>
      <c r="Q1586" s="13">
        <f t="shared" si="1910"/>
        <v>2.9644705147782849E-2</v>
      </c>
      <c r="R1586" s="13">
        <f t="shared" si="1911"/>
        <v>0.11452212155832441</v>
      </c>
      <c r="S1586" s="13">
        <f t="shared" si="1912"/>
        <v>1.7451625500523621E-2</v>
      </c>
      <c r="T1586" s="13">
        <f t="shared" si="1913"/>
        <v>3.2166699933706321E-2</v>
      </c>
      <c r="U1586" s="13">
        <f t="shared" si="1914"/>
        <v>6.3223368732792481E-2</v>
      </c>
      <c r="V1586" s="13">
        <f t="shared" si="1915"/>
        <v>1.1615582553770527E-3</v>
      </c>
      <c r="W1586" s="13">
        <f t="shared" si="1916"/>
        <v>5.4552433452159576E-3</v>
      </c>
      <c r="X1586" s="13">
        <f t="shared" si="1917"/>
        <v>5.9193429273839172E-3</v>
      </c>
      <c r="Y1586" s="13">
        <f t="shared" si="1918"/>
        <v>3.2114626676276081E-3</v>
      </c>
      <c r="Z1586" s="13">
        <f t="shared" si="1919"/>
        <v>4.1421660310824802E-2</v>
      </c>
      <c r="AA1586" s="13">
        <f t="shared" si="1920"/>
        <v>2.2867345345344722E-2</v>
      </c>
      <c r="AB1586" s="13">
        <f t="shared" si="1921"/>
        <v>6.312101919857184E-3</v>
      </c>
      <c r="AC1586" s="13">
        <f t="shared" si="1922"/>
        <v>4.348791974043797E-5</v>
      </c>
      <c r="AD1586" s="13">
        <f t="shared" si="1923"/>
        <v>7.5290881981707105E-4</v>
      </c>
      <c r="AE1586" s="13">
        <f t="shared" si="1924"/>
        <v>8.1696181371222071E-4</v>
      </c>
      <c r="AF1586" s="13">
        <f t="shared" si="1925"/>
        <v>4.4323202723679154E-4</v>
      </c>
      <c r="AG1586" s="13">
        <f t="shared" si="1926"/>
        <v>1.603131885897735E-4</v>
      </c>
      <c r="AH1586" s="13">
        <f t="shared" si="1927"/>
        <v>1.1236392058312181E-2</v>
      </c>
      <c r="AI1586" s="13">
        <f t="shared" si="1928"/>
        <v>6.2031906906919697E-3</v>
      </c>
      <c r="AJ1586" s="13">
        <f t="shared" si="1929"/>
        <v>1.7122744803400676E-3</v>
      </c>
      <c r="AK1586" s="13">
        <f t="shared" si="1930"/>
        <v>3.1509417676757961E-4</v>
      </c>
      <c r="AL1586" s="13">
        <f t="shared" si="1931"/>
        <v>1.0420204573825702E-6</v>
      </c>
      <c r="AM1586" s="13">
        <f t="shared" si="1932"/>
        <v>8.3130545068052365E-5</v>
      </c>
      <c r="AN1586" s="13">
        <f t="shared" si="1933"/>
        <v>9.0202796256500583E-5</v>
      </c>
      <c r="AO1586" s="13">
        <f t="shared" si="1934"/>
        <v>4.8938356207282256E-5</v>
      </c>
      <c r="AP1586" s="13">
        <f t="shared" si="1935"/>
        <v>1.7700579935168369E-5</v>
      </c>
      <c r="AQ1586" s="13">
        <f t="shared" si="1936"/>
        <v>4.801609938341108E-6</v>
      </c>
      <c r="AR1586" s="13">
        <f t="shared" si="1937"/>
        <v>2.4384634616899941E-3</v>
      </c>
      <c r="AS1586" s="13">
        <f t="shared" si="1938"/>
        <v>1.3461842348192327E-3</v>
      </c>
      <c r="AT1586" s="13">
        <f t="shared" si="1939"/>
        <v>3.7158891706744629E-4</v>
      </c>
      <c r="AU1586" s="13">
        <f t="shared" si="1940"/>
        <v>6.838010217618237E-5</v>
      </c>
      <c r="AV1586" s="13">
        <f t="shared" si="1941"/>
        <v>9.4375225394096687E-6</v>
      </c>
      <c r="AW1586" s="13">
        <f t="shared" si="1942"/>
        <v>1.7338892937339556E-8</v>
      </c>
      <c r="AX1586" s="13">
        <f t="shared" si="1943"/>
        <v>7.6488760894386103E-6</v>
      </c>
      <c r="AY1586" s="13">
        <f t="shared" si="1944"/>
        <v>8.2995968680590596E-6</v>
      </c>
      <c r="AZ1586" s="13">
        <f t="shared" si="1945"/>
        <v>4.5028385456137938E-6</v>
      </c>
      <c r="BA1586" s="13">
        <f t="shared" si="1946"/>
        <v>1.6286377350764813E-6</v>
      </c>
      <c r="BB1586" s="13">
        <f t="shared" si="1947"/>
        <v>4.4179813109757306E-7</v>
      </c>
      <c r="BC1586" s="13">
        <f t="shared" si="1948"/>
        <v>9.5876736458960872E-8</v>
      </c>
      <c r="BD1586" s="13">
        <f t="shared" si="1949"/>
        <v>4.4098556600281105E-4</v>
      </c>
      <c r="BE1586" s="13">
        <f t="shared" si="1950"/>
        <v>2.4345159403142694E-4</v>
      </c>
      <c r="BF1586" s="13">
        <f t="shared" si="1951"/>
        <v>6.7200247814987302E-5</v>
      </c>
      <c r="BG1586" s="13">
        <f t="shared" si="1952"/>
        <v>1.2366245603120479E-5</v>
      </c>
      <c r="BH1586" s="13">
        <f t="shared" si="1953"/>
        <v>1.7067351158181747E-6</v>
      </c>
      <c r="BI1586" s="13">
        <f t="shared" si="1954"/>
        <v>1.8844489097527423E-7</v>
      </c>
      <c r="BJ1586" s="14">
        <f t="shared" si="1955"/>
        <v>0.18623445347236642</v>
      </c>
      <c r="BK1586" s="14">
        <f t="shared" si="1956"/>
        <v>0.32973512586119097</v>
      </c>
      <c r="BL1586" s="14">
        <f t="shared" si="1957"/>
        <v>0.44247812278364756</v>
      </c>
      <c r="BM1586" s="14">
        <f t="shared" si="1958"/>
        <v>0.22614266805647457</v>
      </c>
      <c r="BN1586" s="14">
        <f t="shared" si="1959"/>
        <v>0.77371841211357995</v>
      </c>
    </row>
    <row r="1587" spans="1:66" x14ac:dyDescent="0.25">
      <c r="A1587" t="s">
        <v>91</v>
      </c>
      <c r="B1587" t="s">
        <v>118</v>
      </c>
      <c r="C1587" t="s">
        <v>84</v>
      </c>
      <c r="D1587" s="11">
        <v>44471</v>
      </c>
      <c r="E1587" s="10">
        <f>VLOOKUP(A1587,home!$A$2:$E$405,3,FALSE)</f>
        <v>1.375</v>
      </c>
      <c r="F1587" s="10">
        <f>VLOOKUP(B1587,home!$B$2:$E$405,3,FALSE)</f>
        <v>0.91</v>
      </c>
      <c r="G1587" s="10">
        <f>VLOOKUP(C1587,away!$B$2:$E$405,4,FALSE)</f>
        <v>0.36</v>
      </c>
      <c r="H1587" s="10">
        <f>VLOOKUP(A1587,away!$A$2:$E$405,3,FALSE)</f>
        <v>1.1442307692307701</v>
      </c>
      <c r="I1587" s="10">
        <f>VLOOKUP(C1587,away!$B$2:$E$405,3,FALSE)</f>
        <v>0.73</v>
      </c>
      <c r="J1587" s="10">
        <f>VLOOKUP(B1587,home!$B$2:$E$405,4,FALSE)</f>
        <v>1.0900000000000001</v>
      </c>
      <c r="K1587" s="12">
        <f t="shared" si="1904"/>
        <v>0.45044999999999996</v>
      </c>
      <c r="L1587" s="12">
        <f t="shared" si="1905"/>
        <v>0.91046442307692377</v>
      </c>
      <c r="M1587" s="13">
        <f t="shared" si="1906"/>
        <v>0.25642618768943309</v>
      </c>
      <c r="N1587" s="13">
        <f t="shared" si="1907"/>
        <v>0.11550717624470512</v>
      </c>
      <c r="O1587" s="13">
        <f t="shared" si="1908"/>
        <v>0.23346692103647471</v>
      </c>
      <c r="P1587" s="13">
        <f t="shared" si="1909"/>
        <v>0.10516517458088001</v>
      </c>
      <c r="Q1587" s="13">
        <f t="shared" si="1910"/>
        <v>2.6015103769713711E-2</v>
      </c>
      <c r="R1587" s="13">
        <f t="shared" si="1911"/>
        <v>0.1062816627845098</v>
      </c>
      <c r="S1587" s="13">
        <f t="shared" si="1912"/>
        <v>1.0782551154663835E-2</v>
      </c>
      <c r="T1587" s="13">
        <f t="shared" si="1913"/>
        <v>2.36858264449787E-2</v>
      </c>
      <c r="U1587" s="13">
        <f t="shared" si="1914"/>
        <v>4.7874575001282428E-2</v>
      </c>
      <c r="V1587" s="13">
        <f t="shared" si="1915"/>
        <v>4.9134731727723785E-4</v>
      </c>
      <c r="W1587" s="13">
        <f t="shared" si="1916"/>
        <v>3.9061678310225137E-3</v>
      </c>
      <c r="X1587" s="13">
        <f t="shared" si="1917"/>
        <v>3.5564268407135518E-3</v>
      </c>
      <c r="Y1587" s="13">
        <f t="shared" si="1918"/>
        <v>1.6190000558727749E-3</v>
      </c>
      <c r="Z1587" s="13">
        <f t="shared" si="1919"/>
        <v>3.2255224263584958E-2</v>
      </c>
      <c r="AA1587" s="13">
        <f t="shared" si="1920"/>
        <v>1.4529365769531843E-2</v>
      </c>
      <c r="AB1587" s="13">
        <f t="shared" si="1921"/>
        <v>3.2723764054428091E-3</v>
      </c>
      <c r="AC1587" s="13">
        <f t="shared" si="1922"/>
        <v>1.2594420168946021E-5</v>
      </c>
      <c r="AD1587" s="13">
        <f t="shared" si="1923"/>
        <v>4.3988332487102273E-4</v>
      </c>
      <c r="AE1587" s="13">
        <f t="shared" si="1924"/>
        <v>4.0049811759985477E-4</v>
      </c>
      <c r="AF1587" s="13">
        <f t="shared" si="1925"/>
        <v>1.8231964379197282E-4</v>
      </c>
      <c r="AG1587" s="13">
        <f t="shared" si="1926"/>
        <v>5.5331849766882934E-5</v>
      </c>
      <c r="AH1587" s="13">
        <f t="shared" si="1927"/>
        <v>7.3418085375904175E-3</v>
      </c>
      <c r="AI1587" s="13">
        <f t="shared" si="1928"/>
        <v>3.3071176557576032E-3</v>
      </c>
      <c r="AJ1587" s="13">
        <f t="shared" si="1929"/>
        <v>7.4484557401800614E-4</v>
      </c>
      <c r="AK1587" s="13">
        <f t="shared" si="1930"/>
        <v>1.1183856293880363E-4</v>
      </c>
      <c r="AL1587" s="13">
        <f t="shared" si="1931"/>
        <v>2.0660828876281665E-7</v>
      </c>
      <c r="AM1587" s="13">
        <f t="shared" si="1932"/>
        <v>3.9629088737630447E-5</v>
      </c>
      <c r="AN1587" s="13">
        <f t="shared" si="1933"/>
        <v>3.6080875414570925E-5</v>
      </c>
      <c r="AO1587" s="13">
        <f t="shared" si="1934"/>
        <v>1.6425176709218834E-5</v>
      </c>
      <c r="AP1587" s="13">
        <f t="shared" si="1935"/>
        <v>4.9848463454984848E-6</v>
      </c>
      <c r="AQ1587" s="13">
        <f t="shared" si="1936"/>
        <v>1.1346313130203473E-6</v>
      </c>
      <c r="AR1587" s="13">
        <f t="shared" si="1937"/>
        <v>1.336891094903699E-3</v>
      </c>
      <c r="AS1587" s="13">
        <f t="shared" si="1938"/>
        <v>6.0220259369937106E-4</v>
      </c>
      <c r="AT1587" s="13">
        <f t="shared" si="1939"/>
        <v>1.3563107916594085E-4</v>
      </c>
      <c r="AU1587" s="13">
        <f t="shared" si="1940"/>
        <v>2.0365006536766021E-5</v>
      </c>
      <c r="AV1587" s="13">
        <f t="shared" si="1941"/>
        <v>2.2933542986215629E-6</v>
      </c>
      <c r="AW1587" s="13">
        <f t="shared" si="1942"/>
        <v>2.3537200740972437E-9</v>
      </c>
      <c r="AX1587" s="13">
        <f t="shared" si="1943"/>
        <v>2.9751538369776041E-6</v>
      </c>
      <c r="AY1587" s="13">
        <f t="shared" si="1944"/>
        <v>2.708771721748911E-6</v>
      </c>
      <c r="AZ1587" s="13">
        <f t="shared" si="1945"/>
        <v>1.2331201414446036E-6</v>
      </c>
      <c r="BA1587" s="13">
        <f t="shared" si="1946"/>
        <v>3.7423733938829857E-7</v>
      </c>
      <c r="BB1587" s="13">
        <f t="shared" si="1947"/>
        <v>8.5182445825002534E-8</v>
      </c>
      <c r="BC1587" s="13">
        <f t="shared" si="1948"/>
        <v>1.5511117278868452E-8</v>
      </c>
      <c r="BD1587" s="13">
        <f t="shared" si="1949"/>
        <v>2.0286529657302879E-4</v>
      </c>
      <c r="BE1587" s="13">
        <f t="shared" si="1950"/>
        <v>9.1380672841320795E-5</v>
      </c>
      <c r="BF1587" s="13">
        <f t="shared" si="1951"/>
        <v>2.0581212040686477E-5</v>
      </c>
      <c r="BG1587" s="13">
        <f t="shared" si="1952"/>
        <v>3.0902689879090749E-6</v>
      </c>
      <c r="BH1587" s="13">
        <f t="shared" si="1953"/>
        <v>3.4800291640091058E-7</v>
      </c>
      <c r="BI1587" s="13">
        <f t="shared" si="1954"/>
        <v>3.1351582738558044E-8</v>
      </c>
      <c r="BJ1587" s="14">
        <f t="shared" si="1955"/>
        <v>0.17547338071815877</v>
      </c>
      <c r="BK1587" s="14">
        <f t="shared" si="1956"/>
        <v>0.37288077054243357</v>
      </c>
      <c r="BL1587" s="14">
        <f t="shared" si="1957"/>
        <v>0.4193461912610929</v>
      </c>
      <c r="BM1587" s="14">
        <f t="shared" si="1958"/>
        <v>0.15709063426155218</v>
      </c>
      <c r="BN1587" s="14">
        <f t="shared" si="1959"/>
        <v>0.84286222610571648</v>
      </c>
    </row>
    <row r="1588" spans="1:66" x14ac:dyDescent="0.25">
      <c r="A1588" t="s">
        <v>91</v>
      </c>
      <c r="B1588" t="s">
        <v>117</v>
      </c>
      <c r="C1588" t="s">
        <v>371</v>
      </c>
      <c r="D1588" s="11">
        <v>44471</v>
      </c>
      <c r="E1588" s="10">
        <f>VLOOKUP(A1588,home!$A$2:$E$405,3,FALSE)</f>
        <v>1.375</v>
      </c>
      <c r="F1588" s="10">
        <f>VLOOKUP(B1588,home!$B$2:$E$405,3,FALSE)</f>
        <v>0.91</v>
      </c>
      <c r="G1588" s="10">
        <f>VLOOKUP(C1588,away!$B$2:$E$405,4,FALSE)</f>
        <v>0.91</v>
      </c>
      <c r="H1588" s="10">
        <f>VLOOKUP(A1588,away!$A$2:$E$405,3,FALSE)</f>
        <v>1.1442307692307701</v>
      </c>
      <c r="I1588" s="10">
        <f>VLOOKUP(C1588,away!$B$2:$E$405,3,FALSE)</f>
        <v>0.18</v>
      </c>
      <c r="J1588" s="10">
        <f>VLOOKUP(B1588,home!$B$2:$E$405,4,FALSE)</f>
        <v>1.31</v>
      </c>
      <c r="K1588" s="12">
        <f t="shared" si="1904"/>
        <v>1.1386375</v>
      </c>
      <c r="L1588" s="12">
        <f t="shared" si="1905"/>
        <v>0.26980961538461562</v>
      </c>
      <c r="M1588" s="13">
        <f t="shared" si="1906"/>
        <v>0.24452270402396559</v>
      </c>
      <c r="N1588" s="13">
        <f t="shared" si="1907"/>
        <v>0.27842272040308813</v>
      </c>
      <c r="O1588" s="13">
        <f t="shared" si="1908"/>
        <v>6.5974576725512338E-2</v>
      </c>
      <c r="P1588" s="13">
        <f t="shared" si="1909"/>
        <v>7.5121127106295565E-2</v>
      </c>
      <c r="Q1588" s="13">
        <f t="shared" si="1910"/>
        <v>0.15851127515148564</v>
      </c>
      <c r="R1588" s="13">
        <f t="shared" si="1911"/>
        <v>8.9002875857366482E-3</v>
      </c>
      <c r="S1588" s="13">
        <f t="shared" si="1912"/>
        <v>5.7695907627938791E-3</v>
      </c>
      <c r="T1588" s="13">
        <f t="shared" si="1913"/>
        <v>4.2767866182747312E-2</v>
      </c>
      <c r="U1588" s="13">
        <f t="shared" si="1914"/>
        <v>1.0134201205904213E-2</v>
      </c>
      <c r="V1588" s="13">
        <f t="shared" si="1915"/>
        <v>1.9694520245661421E-4</v>
      </c>
      <c r="W1588" s="13">
        <f t="shared" si="1916"/>
        <v>6.0162294020099906E-2</v>
      </c>
      <c r="X1588" s="13">
        <f t="shared" si="1917"/>
        <v>1.6232365410219312E-2</v>
      </c>
      <c r="Y1588" s="13">
        <f t="shared" si="1918"/>
        <v>2.1898241340569053E-3</v>
      </c>
      <c r="Z1588" s="13">
        <f t="shared" si="1919"/>
        <v>8.0046105677335818E-4</v>
      </c>
      <c r="AA1588" s="13">
        <f t="shared" si="1920"/>
        <v>9.1143497653177463E-4</v>
      </c>
      <c r="AB1588" s="13">
        <f t="shared" si="1921"/>
        <v>5.1889702154534932E-4</v>
      </c>
      <c r="AC1588" s="13">
        <f t="shared" si="1922"/>
        <v>3.7815367814649856E-6</v>
      </c>
      <c r="AD1588" s="13">
        <f t="shared" si="1923"/>
        <v>1.7125761014327886E-2</v>
      </c>
      <c r="AE1588" s="13">
        <f t="shared" si="1924"/>
        <v>4.6206949924446506E-3</v>
      </c>
      <c r="AF1588" s="13">
        <f t="shared" si="1925"/>
        <v>6.2335396936055514E-4</v>
      </c>
      <c r="AG1588" s="13">
        <f t="shared" si="1926"/>
        <v>5.6062298240548292E-5</v>
      </c>
      <c r="AH1588" s="13">
        <f t="shared" si="1927"/>
        <v>5.3993022464595664E-5</v>
      </c>
      <c r="AI1588" s="13">
        <f t="shared" si="1928"/>
        <v>6.1478480116531042E-5</v>
      </c>
      <c r="AJ1588" s="13">
        <f t="shared" si="1929"/>
        <v>3.5000851451843314E-5</v>
      </c>
      <c r="AK1588" s="13">
        <f t="shared" si="1930"/>
        <v>1.3284427331666079E-5</v>
      </c>
      <c r="AL1588" s="13">
        <f t="shared" si="1931"/>
        <v>4.6469845219725831E-8</v>
      </c>
      <c r="AM1588" s="13">
        <f t="shared" si="1932"/>
        <v>3.9000067413903494E-3</v>
      </c>
      <c r="AN1588" s="13">
        <f t="shared" si="1933"/>
        <v>1.0522593188919381E-3</v>
      </c>
      <c r="AO1588" s="13">
        <f t="shared" si="1934"/>
        <v>1.4195484105755568E-4</v>
      </c>
      <c r="AP1588" s="13">
        <f t="shared" si="1935"/>
        <v>1.2766927022574448E-5</v>
      </c>
      <c r="AQ1588" s="13">
        <f t="shared" si="1936"/>
        <v>8.6115991740106669E-7</v>
      </c>
      <c r="AR1588" s="13">
        <f t="shared" si="1937"/>
        <v>2.9135673249250938E-6</v>
      </c>
      <c r="AS1588" s="13">
        <f t="shared" si="1938"/>
        <v>3.3174970149343963E-6</v>
      </c>
      <c r="AT1588" s="13">
        <f t="shared" si="1939"/>
        <v>1.888713253671182E-6</v>
      </c>
      <c r="AU1588" s="13">
        <f t="shared" si="1940"/>
        <v>7.1685324579234012E-7</v>
      </c>
      <c r="AV1588" s="13">
        <f t="shared" si="1941"/>
        <v>2.0405899691396901E-7</v>
      </c>
      <c r="AW1588" s="13">
        <f t="shared" si="1942"/>
        <v>3.965624881900048E-10</v>
      </c>
      <c r="AX1588" s="13">
        <f t="shared" si="1943"/>
        <v>7.4011565433330971E-4</v>
      </c>
      <c r="AY1588" s="13">
        <f t="shared" si="1944"/>
        <v>1.9969032003580337E-4</v>
      </c>
      <c r="AZ1588" s="13">
        <f t="shared" si="1945"/>
        <v>2.6939184222445449E-5</v>
      </c>
      <c r="BA1588" s="13">
        <f t="shared" si="1946"/>
        <v>2.4228169779444379E-6</v>
      </c>
      <c r="BB1588" s="13">
        <f t="shared" si="1947"/>
        <v>1.6342482924162632E-7</v>
      </c>
      <c r="BC1588" s="13">
        <f t="shared" si="1948"/>
        <v>8.8187180643959368E-9</v>
      </c>
      <c r="BD1588" s="13">
        <f t="shared" si="1949"/>
        <v>1.3101807988920376E-7</v>
      </c>
      <c r="BE1588" s="13">
        <f t="shared" si="1950"/>
        <v>1.4918209893984325E-7</v>
      </c>
      <c r="BF1588" s="13">
        <f t="shared" si="1951"/>
        <v>8.493216609080789E-8</v>
      </c>
      <c r="BG1588" s="13">
        <f t="shared" si="1952"/>
        <v>3.2235649755740757E-8</v>
      </c>
      <c r="BH1588" s="13">
        <f t="shared" si="1953"/>
        <v>9.1761799121880712E-9</v>
      </c>
      <c r="BI1588" s="13">
        <f t="shared" si="1954"/>
        <v>2.0896685109528067E-9</v>
      </c>
      <c r="BJ1588" s="14">
        <f t="shared" si="1955"/>
        <v>0.58678940678346725</v>
      </c>
      <c r="BK1588" s="14">
        <f t="shared" si="1956"/>
        <v>0.32581388542217415</v>
      </c>
      <c r="BL1588" s="14">
        <f t="shared" si="1957"/>
        <v>8.6612603620274314E-2</v>
      </c>
      <c r="BM1588" s="14">
        <f t="shared" si="1958"/>
        <v>0.16836397596313205</v>
      </c>
      <c r="BN1588" s="14">
        <f t="shared" si="1959"/>
        <v>0.83145269099608399</v>
      </c>
    </row>
    <row r="1589" spans="1:66" x14ac:dyDescent="0.25">
      <c r="A1589" t="s">
        <v>91</v>
      </c>
      <c r="B1589" t="s">
        <v>101</v>
      </c>
      <c r="C1589" t="s">
        <v>93</v>
      </c>
      <c r="D1589" s="11">
        <v>44471</v>
      </c>
      <c r="E1589" s="10">
        <f>VLOOKUP(A1589,home!$A$2:$E$405,3,FALSE)</f>
        <v>1.375</v>
      </c>
      <c r="F1589" s="10">
        <f>VLOOKUP(B1589,home!$B$2:$E$405,3,FALSE)</f>
        <v>1.0900000000000001</v>
      </c>
      <c r="G1589" s="10">
        <f>VLOOKUP(C1589,away!$B$2:$E$405,4,FALSE)</f>
        <v>0.97</v>
      </c>
      <c r="H1589" s="10">
        <f>VLOOKUP(A1589,away!$A$2:$E$405,3,FALSE)</f>
        <v>1.1442307692307701</v>
      </c>
      <c r="I1589" s="10">
        <f>VLOOKUP(C1589,away!$B$2:$E$405,3,FALSE)</f>
        <v>0.97</v>
      </c>
      <c r="J1589" s="10">
        <f>VLOOKUP(B1589,home!$B$2:$E$405,4,FALSE)</f>
        <v>0.87</v>
      </c>
      <c r="K1589" s="12">
        <f t="shared" si="1904"/>
        <v>1.4537875</v>
      </c>
      <c r="L1589" s="12">
        <f t="shared" si="1905"/>
        <v>0.96561634615384673</v>
      </c>
      <c r="M1589" s="13">
        <f t="shared" si="1906"/>
        <v>8.8974644228126509E-2</v>
      </c>
      <c r="N1589" s="13">
        <f t="shared" si="1907"/>
        <v>0.12935022559579748</v>
      </c>
      <c r="O1589" s="13">
        <f t="shared" si="1908"/>
        <v>8.591537085990196E-2</v>
      </c>
      <c r="P1589" s="13">
        <f t="shared" si="1909"/>
        <v>0.12490269221398974</v>
      </c>
      <c r="Q1589" s="13">
        <f t="shared" si="1910"/>
        <v>9.4023870546675228E-2</v>
      </c>
      <c r="R1589" s="13">
        <f t="shared" si="1911"/>
        <v>4.1480643244095596E-2</v>
      </c>
      <c r="S1589" s="13">
        <f t="shared" si="1912"/>
        <v>4.3834630241126014E-2</v>
      </c>
      <c r="T1589" s="13">
        <f t="shared" si="1913"/>
        <v>9.079098632852281E-2</v>
      </c>
      <c r="U1589" s="13">
        <f t="shared" si="1914"/>
        <v>6.0304040640225633E-2</v>
      </c>
      <c r="V1589" s="13">
        <f t="shared" si="1915"/>
        <v>6.8372329577946625E-3</v>
      </c>
      <c r="W1589" s="13">
        <f t="shared" si="1916"/>
        <v>4.5563575900791541E-2</v>
      </c>
      <c r="X1589" s="13">
        <f t="shared" si="1917"/>
        <v>4.3996933679025796E-2</v>
      </c>
      <c r="Y1589" s="13">
        <f t="shared" si="1918"/>
        <v>2.1242079170557E-2</v>
      </c>
      <c r="Z1589" s="13">
        <f t="shared" si="1919"/>
        <v>1.3351462388491614E-2</v>
      </c>
      <c r="AA1589" s="13">
        <f t="shared" si="1920"/>
        <v>1.9410189127109255E-2</v>
      </c>
      <c r="AB1589" s="13">
        <f t="shared" si="1921"/>
        <v>1.4109145162813674E-2</v>
      </c>
      <c r="AC1589" s="13">
        <f t="shared" si="1922"/>
        <v>5.9988214278018745E-4</v>
      </c>
      <c r="AD1589" s="13">
        <f t="shared" si="1923"/>
        <v>1.6559939274968006E-2</v>
      </c>
      <c r="AE1589" s="13">
        <f t="shared" si="1924"/>
        <v>1.599054805522419E-2</v>
      </c>
      <c r="AF1589" s="13">
        <f t="shared" si="1925"/>
        <v>7.7203672930415386E-3</v>
      </c>
      <c r="AG1589" s="13">
        <f t="shared" si="1926"/>
        <v>2.4849709521574787E-3</v>
      </c>
      <c r="AH1589" s="13">
        <f t="shared" si="1927"/>
        <v>3.2230975818464459E-3</v>
      </c>
      <c r="AI1589" s="13">
        <f t="shared" si="1928"/>
        <v>4.6856989757685904E-3</v>
      </c>
      <c r="AJ1589" s="13">
        <f t="shared" si="1929"/>
        <v>3.4060052998675901E-3</v>
      </c>
      <c r="AK1589" s="13">
        <f t="shared" si="1930"/>
        <v>1.650535976627085E-3</v>
      </c>
      <c r="AL1589" s="13">
        <f t="shared" si="1931"/>
        <v>3.3684605448821352E-5</v>
      </c>
      <c r="AM1589" s="13">
        <f t="shared" si="1932"/>
        <v>4.8149265437415021E-3</v>
      </c>
      <c r="AN1589" s="13">
        <f t="shared" si="1933"/>
        <v>4.6493717761668394E-3</v>
      </c>
      <c r="AO1589" s="13">
        <f t="shared" si="1934"/>
        <v>2.2447546932065215E-3</v>
      </c>
      <c r="AP1589" s="13">
        <f t="shared" si="1935"/>
        <v>7.225239416219269E-4</v>
      </c>
      <c r="AQ1589" s="13">
        <f t="shared" si="1936"/>
        <v>1.7442023212941007E-4</v>
      </c>
      <c r="AR1589" s="13">
        <f t="shared" si="1937"/>
        <v>6.2245514205597294E-4</v>
      </c>
      <c r="AS1589" s="13">
        <f t="shared" si="1938"/>
        <v>9.0491750483169791E-4</v>
      </c>
      <c r="AT1589" s="13">
        <f t="shared" si="1939"/>
        <v>6.5777887852775611E-4</v>
      </c>
      <c r="AU1589" s="13">
        <f t="shared" si="1940"/>
        <v>3.1875690378922348E-4</v>
      </c>
      <c r="AV1589" s="13">
        <f t="shared" si="1941"/>
        <v>1.1585120056686901E-4</v>
      </c>
      <c r="AW1589" s="13">
        <f t="shared" si="1942"/>
        <v>1.3135133870076142E-6</v>
      </c>
      <c r="AX1589" s="13">
        <f t="shared" si="1943"/>
        <v>1.1666466704516019E-3</v>
      </c>
      <c r="AY1589" s="13">
        <f t="shared" si="1944"/>
        <v>1.1265330951740267E-3</v>
      </c>
      <c r="AZ1589" s="13">
        <f t="shared" si="1945"/>
        <v>5.4389938559166356E-4</v>
      </c>
      <c r="BA1589" s="13">
        <f t="shared" si="1946"/>
        <v>1.7506604579678149E-4</v>
      </c>
      <c r="BB1589" s="13">
        <f t="shared" si="1947"/>
        <v>4.2261658869472531E-5</v>
      </c>
      <c r="BC1589" s="13">
        <f t="shared" si="1948"/>
        <v>8.1617097239880774E-6</v>
      </c>
      <c r="BD1589" s="13">
        <f t="shared" si="1949"/>
        <v>1.0017547665279367E-4</v>
      </c>
      <c r="BE1589" s="13">
        <f t="shared" si="1950"/>
        <v>1.4563385576437328E-4</v>
      </c>
      <c r="BF1589" s="13">
        <f t="shared" si="1951"/>
        <v>1.0586033954352443E-4</v>
      </c>
      <c r="BG1589" s="13">
        <f t="shared" si="1952"/>
        <v>5.1299479458043849E-5</v>
      </c>
      <c r="BH1589" s="13">
        <f t="shared" si="1953"/>
        <v>1.8644635498152745E-5</v>
      </c>
      <c r="BI1589" s="13">
        <f t="shared" si="1954"/>
        <v>5.4210676058541368E-6</v>
      </c>
      <c r="BJ1589" s="14">
        <f t="shared" si="1955"/>
        <v>0.48339206254923478</v>
      </c>
      <c r="BK1589" s="14">
        <f t="shared" si="1956"/>
        <v>0.26630929948443993</v>
      </c>
      <c r="BL1589" s="14">
        <f t="shared" si="1957"/>
        <v>0.23723152135255007</v>
      </c>
      <c r="BM1589" s="14">
        <f t="shared" si="1958"/>
        <v>0.434511679504343</v>
      </c>
      <c r="BN1589" s="14">
        <f t="shared" si="1959"/>
        <v>0.56464744668858657</v>
      </c>
    </row>
    <row r="1590" spans="1:66" x14ac:dyDescent="0.25">
      <c r="A1590" t="s">
        <v>91</v>
      </c>
      <c r="B1590" t="s">
        <v>95</v>
      </c>
      <c r="C1590" t="s">
        <v>111</v>
      </c>
      <c r="D1590" s="11">
        <v>44471</v>
      </c>
      <c r="E1590" s="10">
        <f>VLOOKUP(A1590,home!$A$2:$E$405,3,FALSE)</f>
        <v>1.375</v>
      </c>
      <c r="F1590" s="10">
        <f>VLOOKUP(B1590,home!$B$2:$E$405,3,FALSE)</f>
        <v>0.91</v>
      </c>
      <c r="G1590" s="10">
        <f>VLOOKUP(C1590,away!$B$2:$E$405,4,FALSE)</f>
        <v>0.73</v>
      </c>
      <c r="H1590" s="10">
        <f>VLOOKUP(A1590,away!$A$2:$E$405,3,FALSE)</f>
        <v>1.1442307692307701</v>
      </c>
      <c r="I1590" s="10">
        <f>VLOOKUP(C1590,away!$B$2:$E$405,3,FALSE)</f>
        <v>1.7</v>
      </c>
      <c r="J1590" s="10">
        <f>VLOOKUP(B1590,home!$B$2:$E$405,4,FALSE)</f>
        <v>1.53</v>
      </c>
      <c r="K1590" s="12">
        <f t="shared" si="1904"/>
        <v>0.91341249999999996</v>
      </c>
      <c r="L1590" s="12">
        <f t="shared" si="1905"/>
        <v>2.9761442307692327</v>
      </c>
      <c r="M1590" s="13">
        <f t="shared" si="1906"/>
        <v>2.0454410839674083E-2</v>
      </c>
      <c r="N1590" s="13">
        <f t="shared" si="1907"/>
        <v>1.8683314541093801E-2</v>
      </c>
      <c r="O1590" s="13">
        <f t="shared" si="1908"/>
        <v>6.0875276814279677E-2</v>
      </c>
      <c r="P1590" s="13">
        <f t="shared" si="1909"/>
        <v>5.5604238783123219E-2</v>
      </c>
      <c r="Q1590" s="13">
        <f t="shared" si="1910"/>
        <v>8.532786521633421E-3</v>
      </c>
      <c r="R1590" s="13">
        <f t="shared" si="1911"/>
        <v>9.0586801943649278E-2</v>
      </c>
      <c r="S1590" s="13">
        <f t="shared" si="1912"/>
        <v>3.7789298783585147E-2</v>
      </c>
      <c r="T1590" s="13">
        <f t="shared" si="1913"/>
        <v>2.5394803378744772E-2</v>
      </c>
      <c r="U1590" s="13">
        <f t="shared" si="1914"/>
        <v>8.2743117230353533E-2</v>
      </c>
      <c r="V1590" s="13">
        <f t="shared" si="1915"/>
        <v>1.1414246537929603E-2</v>
      </c>
      <c r="W1590" s="13">
        <f t="shared" si="1916"/>
        <v>2.597984622897162E-3</v>
      </c>
      <c r="X1590" s="13">
        <f t="shared" si="1917"/>
        <v>7.7319769470625696E-3</v>
      </c>
      <c r="Y1590" s="13">
        <f t="shared" si="1918"/>
        <v>1.1505739291720489E-2</v>
      </c>
      <c r="Z1590" s="13">
        <f t="shared" si="1919"/>
        <v>8.9866462662808955E-2</v>
      </c>
      <c r="AA1590" s="13">
        <f t="shared" si="1920"/>
        <v>8.208515032699297E-2</v>
      </c>
      <c r="AB1590" s="13">
        <f t="shared" si="1921"/>
        <v>3.7488801186527233E-2</v>
      </c>
      <c r="AC1590" s="13">
        <f t="shared" si="1922"/>
        <v>1.9393142602567263E-3</v>
      </c>
      <c r="AD1590" s="13">
        <f t="shared" si="1923"/>
        <v>5.9325790734051352E-4</v>
      </c>
      <c r="AE1590" s="13">
        <f t="shared" si="1924"/>
        <v>1.7656210982896971E-3</v>
      </c>
      <c r="AF1590" s="13">
        <f t="shared" si="1925"/>
        <v>2.6273715226996603E-3</v>
      </c>
      <c r="AG1590" s="13">
        <f t="shared" si="1926"/>
        <v>2.6064788664566553E-3</v>
      </c>
      <c r="AH1590" s="13">
        <f t="shared" si="1927"/>
        <v>6.686388859838939E-2</v>
      </c>
      <c r="AI1590" s="13">
        <f t="shared" si="1928"/>
        <v>6.1074311644376336E-2</v>
      </c>
      <c r="AJ1590" s="13">
        <f t="shared" si="1929"/>
        <v>2.7893019842434454E-2</v>
      </c>
      <c r="AK1590" s="13">
        <f t="shared" si="1930"/>
        <v>8.4926109956092195E-3</v>
      </c>
      <c r="AL1590" s="13">
        <f t="shared" si="1931"/>
        <v>2.1087694785844872E-4</v>
      </c>
      <c r="AM1590" s="13">
        <f t="shared" si="1932"/>
        <v>1.0837783765773339E-4</v>
      </c>
      <c r="AN1590" s="13">
        <f t="shared" si="1933"/>
        <v>3.2254807628830768E-4</v>
      </c>
      <c r="AO1590" s="13">
        <f t="shared" si="1934"/>
        <v>4.7997479819558079E-4</v>
      </c>
      <c r="AP1590" s="13">
        <f t="shared" si="1935"/>
        <v>4.7615807552146811E-4</v>
      </c>
      <c r="AQ1590" s="13">
        <f t="shared" si="1936"/>
        <v>3.5427877734934952E-4</v>
      </c>
      <c r="AR1590" s="13">
        <f t="shared" si="1937"/>
        <v>3.9799315259778638E-2</v>
      </c>
      <c r="AS1590" s="13">
        <f t="shared" si="1938"/>
        <v>3.6353192049722545E-2</v>
      </c>
      <c r="AT1590" s="13">
        <f t="shared" si="1939"/>
        <v>1.6602730016558598E-2</v>
      </c>
      <c r="AU1590" s="13">
        <f t="shared" si="1940"/>
        <v>5.0550470437499438E-3</v>
      </c>
      <c r="AV1590" s="13">
        <f t="shared" si="1941"/>
        <v>1.1543357894623111E-3</v>
      </c>
      <c r="AW1590" s="13">
        <f t="shared" si="1942"/>
        <v>1.5923829956511459E-5</v>
      </c>
      <c r="AX1590" s="13">
        <f t="shared" si="1943"/>
        <v>1.6498945273257388E-5</v>
      </c>
      <c r="AY1590" s="13">
        <f t="shared" si="1944"/>
        <v>4.9103240788782279E-5</v>
      </c>
      <c r="AZ1590" s="13">
        <f t="shared" si="1945"/>
        <v>7.3069163392803452E-5</v>
      </c>
      <c r="BA1590" s="13">
        <f t="shared" si="1946"/>
        <v>7.2488123026208783E-5</v>
      </c>
      <c r="BB1590" s="13">
        <f t="shared" si="1947"/>
        <v>5.3933777285935418E-5</v>
      </c>
      <c r="BC1590" s="13">
        <f t="shared" si="1948"/>
        <v>3.2102940022625866E-5</v>
      </c>
      <c r="BD1590" s="13">
        <f t="shared" si="1949"/>
        <v>1.9741417083159365E-2</v>
      </c>
      <c r="BE1590" s="13">
        <f t="shared" si="1950"/>
        <v>1.80320571314713E-2</v>
      </c>
      <c r="BF1590" s="13">
        <f t="shared" si="1951"/>
        <v>8.2353531923000153E-3</v>
      </c>
      <c r="BG1590" s="13">
        <f t="shared" si="1952"/>
        <v>2.5074248492539123E-3</v>
      </c>
      <c r="BH1590" s="13">
        <f t="shared" si="1953"/>
        <v>5.7257830002978467E-4</v>
      </c>
      <c r="BI1590" s="13">
        <f t="shared" si="1954"/>
        <v>1.0460003529519118E-4</v>
      </c>
      <c r="BJ1590" s="14">
        <f t="shared" si="1955"/>
        <v>8.4077868452740789E-2</v>
      </c>
      <c r="BK1590" s="14">
        <f t="shared" si="1956"/>
        <v>0.12746148939321603</v>
      </c>
      <c r="BL1590" s="14">
        <f t="shared" si="1957"/>
        <v>0.66626102933339382</v>
      </c>
      <c r="BM1590" s="14">
        <f t="shared" si="1958"/>
        <v>0.71289684098787376</v>
      </c>
      <c r="BN1590" s="14">
        <f t="shared" si="1959"/>
        <v>0.25473682944345349</v>
      </c>
    </row>
    <row r="1591" spans="1:66" x14ac:dyDescent="0.25">
      <c r="A1591" t="s">
        <v>114</v>
      </c>
      <c r="B1591" t="s">
        <v>356</v>
      </c>
      <c r="C1591" t="s">
        <v>115</v>
      </c>
      <c r="D1591" s="11">
        <v>44471</v>
      </c>
      <c r="E1591" s="10">
        <f>VLOOKUP(A1591,home!$A$2:$E$405,3,FALSE)</f>
        <v>1.23364485981308</v>
      </c>
      <c r="F1591" s="10">
        <f>VLOOKUP(B1591,home!$B$2:$E$405,3,FALSE)</f>
        <v>1.3</v>
      </c>
      <c r="G1591" s="10">
        <f>VLOOKUP(C1591,away!$B$2:$E$405,4,FALSE)</f>
        <v>0.81</v>
      </c>
      <c r="H1591" s="10">
        <f>VLOOKUP(A1591,away!$A$2:$E$405,3,FALSE)</f>
        <v>1.0186915887850501</v>
      </c>
      <c r="I1591" s="10">
        <f>VLOOKUP(C1591,away!$B$2:$E$405,3,FALSE)</f>
        <v>1.01</v>
      </c>
      <c r="J1591" s="10">
        <f>VLOOKUP(B1591,home!$B$2:$E$405,4,FALSE)</f>
        <v>1.77</v>
      </c>
      <c r="K1591" s="12">
        <f t="shared" si="1904"/>
        <v>1.2990280373831735</v>
      </c>
      <c r="L1591" s="12">
        <f t="shared" si="1905"/>
        <v>1.821114953271034</v>
      </c>
      <c r="M1591" s="13">
        <f t="shared" si="1906"/>
        <v>4.4150854808697029E-2</v>
      </c>
      <c r="N1591" s="13">
        <f t="shared" si="1907"/>
        <v>5.7353198270931154E-2</v>
      </c>
      <c r="O1591" s="13">
        <f t="shared" si="1908"/>
        <v>8.0403781891816489E-2</v>
      </c>
      <c r="P1591" s="13">
        <f t="shared" si="1909"/>
        <v>0.10444676698911111</v>
      </c>
      <c r="Q1591" s="13">
        <f t="shared" si="1910"/>
        <v>3.7251706293767867E-2</v>
      </c>
      <c r="R1591" s="13">
        <f t="shared" si="1911"/>
        <v>7.3212264751364914E-2</v>
      </c>
      <c r="S1591" s="13">
        <f t="shared" si="1912"/>
        <v>6.1771890837370329E-2</v>
      </c>
      <c r="T1591" s="13">
        <f t="shared" si="1913"/>
        <v>6.7839639366441343E-2</v>
      </c>
      <c r="U1591" s="13">
        <f t="shared" si="1914"/>
        <v>9.5104784592342867E-2</v>
      </c>
      <c r="V1591" s="13">
        <f t="shared" si="1915"/>
        <v>1.6236943182195596E-2</v>
      </c>
      <c r="W1591" s="13">
        <f t="shared" si="1916"/>
        <v>1.6130336971989224E-2</v>
      </c>
      <c r="X1591" s="13">
        <f t="shared" si="1917"/>
        <v>2.9375197860990184E-2</v>
      </c>
      <c r="Y1591" s="13">
        <f t="shared" si="1918"/>
        <v>2.6747806039972268E-2</v>
      </c>
      <c r="Z1591" s="13">
        <f t="shared" si="1919"/>
        <v>4.44426500338495E-2</v>
      </c>
      <c r="AA1591" s="13">
        <f t="shared" si="1920"/>
        <v>5.7732248449578749E-2</v>
      </c>
      <c r="AB1591" s="13">
        <f t="shared" si="1921"/>
        <v>3.7497904698587027E-2</v>
      </c>
      <c r="AC1591" s="13">
        <f t="shared" si="1922"/>
        <v>2.4007126086720673E-3</v>
      </c>
      <c r="AD1591" s="13">
        <f t="shared" si="1923"/>
        <v>5.2384399947631027E-3</v>
      </c>
      <c r="AE1591" s="13">
        <f t="shared" si="1924"/>
        <v>9.5398014062761227E-3</v>
      </c>
      <c r="AF1591" s="13">
        <f t="shared" si="1925"/>
        <v>8.6865374961027451E-3</v>
      </c>
      <c r="AG1591" s="13">
        <f t="shared" si="1926"/>
        <v>5.2730611087674125E-3</v>
      </c>
      <c r="AH1591" s="13">
        <f t="shared" si="1927"/>
        <v>2.0233793634908681E-2</v>
      </c>
      <c r="AI1591" s="13">
        <f t="shared" si="1928"/>
        <v>2.6284265234371572E-2</v>
      </c>
      <c r="AJ1591" s="13">
        <f t="shared" si="1929"/>
        <v>1.7071998740732244E-2</v>
      </c>
      <c r="AK1591" s="13">
        <f t="shared" si="1930"/>
        <v>7.3923350061271377E-3</v>
      </c>
      <c r="AL1591" s="13">
        <f t="shared" si="1931"/>
        <v>2.2717265297105783E-4</v>
      </c>
      <c r="AM1591" s="13">
        <f t="shared" si="1932"/>
        <v>1.3609760850693254E-3</v>
      </c>
      <c r="AN1591" s="13">
        <f t="shared" si="1933"/>
        <v>2.4784938995640188E-3</v>
      </c>
      <c r="AO1591" s="13">
        <f t="shared" si="1934"/>
        <v>2.2568111510435362E-3</v>
      </c>
      <c r="AP1591" s="13">
        <f t="shared" si="1935"/>
        <v>1.3699708446247327E-3</v>
      </c>
      <c r="AQ1591" s="13">
        <f t="shared" si="1936"/>
        <v>6.2371859767286204E-4</v>
      </c>
      <c r="AR1591" s="13">
        <f t="shared" si="1937"/>
        <v>7.3696128299864947E-3</v>
      </c>
      <c r="AS1591" s="13">
        <f t="shared" si="1938"/>
        <v>9.5733336908112102E-3</v>
      </c>
      <c r="AT1591" s="13">
        <f t="shared" si="1939"/>
        <v>6.2180144377943511E-3</v>
      </c>
      <c r="AU1591" s="13">
        <f t="shared" si="1940"/>
        <v>2.6924583638494107E-3</v>
      </c>
      <c r="AV1591" s="13">
        <f t="shared" si="1941"/>
        <v>8.7439472603180295E-4</v>
      </c>
      <c r="AW1591" s="13">
        <f t="shared" si="1942"/>
        <v>1.4928268379184046E-5</v>
      </c>
      <c r="AX1591" s="13">
        <f t="shared" si="1943"/>
        <v>2.9465768211883975E-4</v>
      </c>
      <c r="AY1591" s="13">
        <f t="shared" si="1944"/>
        <v>5.3660551100280192E-4</v>
      </c>
      <c r="AZ1591" s="13">
        <f t="shared" si="1945"/>
        <v>4.8861016004742366E-4</v>
      </c>
      <c r="BA1591" s="13">
        <f t="shared" si="1946"/>
        <v>2.9660508959417217E-4</v>
      </c>
      <c r="BB1591" s="13">
        <f t="shared" si="1947"/>
        <v>1.3503799096906038E-4</v>
      </c>
      <c r="BC1591" s="13">
        <f t="shared" si="1948"/>
        <v>4.918394092268694E-5</v>
      </c>
      <c r="BD1591" s="13">
        <f t="shared" si="1949"/>
        <v>2.2368186874177432E-3</v>
      </c>
      <c r="BE1591" s="13">
        <f t="shared" si="1950"/>
        <v>2.9056901894982771E-3</v>
      </c>
      <c r="BF1591" s="13">
        <f t="shared" si="1951"/>
        <v>1.8872865120537446E-3</v>
      </c>
      <c r="BG1591" s="13">
        <f t="shared" si="1952"/>
        <v>8.1721269791097022E-4</v>
      </c>
      <c r="BH1591" s="13">
        <f t="shared" si="1953"/>
        <v>2.6539555177297407E-4</v>
      </c>
      <c r="BI1591" s="13">
        <f t="shared" si="1954"/>
        <v>6.8951252549974095E-5</v>
      </c>
      <c r="BJ1591" s="14">
        <f t="shared" si="1955"/>
        <v>0.27332639576263085</v>
      </c>
      <c r="BK1591" s="14">
        <f t="shared" si="1956"/>
        <v>0.22977094659001998</v>
      </c>
      <c r="BL1591" s="14">
        <f t="shared" si="1957"/>
        <v>0.44984254593950657</v>
      </c>
      <c r="BM1591" s="14">
        <f t="shared" si="1958"/>
        <v>0.60004228807769511</v>
      </c>
      <c r="BN1591" s="14">
        <f t="shared" si="1959"/>
        <v>0.39681857300568857</v>
      </c>
    </row>
    <row r="1592" spans="1:66" x14ac:dyDescent="0.25">
      <c r="A1592" t="s">
        <v>114</v>
      </c>
      <c r="B1592" t="s">
        <v>133</v>
      </c>
      <c r="C1592" t="s">
        <v>120</v>
      </c>
      <c r="D1592" s="11">
        <v>44471</v>
      </c>
      <c r="E1592" s="10">
        <f>VLOOKUP(A1592,home!$A$2:$E$405,3,FALSE)</f>
        <v>1.23364485981308</v>
      </c>
      <c r="F1592" s="10">
        <f>VLOOKUP(B1592,home!$B$2:$E$405,3,FALSE)</f>
        <v>0.81</v>
      </c>
      <c r="G1592" s="10">
        <f>VLOOKUP(C1592,away!$B$2:$E$405,4,FALSE)</f>
        <v>1.62</v>
      </c>
      <c r="H1592" s="10">
        <f>VLOOKUP(A1592,away!$A$2:$E$405,3,FALSE)</f>
        <v>1.0186915887850501</v>
      </c>
      <c r="I1592" s="10">
        <f>VLOOKUP(C1592,away!$B$2:$E$405,3,FALSE)</f>
        <v>0.81</v>
      </c>
      <c r="J1592" s="10">
        <f>VLOOKUP(B1592,home!$B$2:$E$405,4,FALSE)</f>
        <v>0.25</v>
      </c>
      <c r="K1592" s="12">
        <f t="shared" si="1904"/>
        <v>1.6187887850467237</v>
      </c>
      <c r="L1592" s="12">
        <f t="shared" si="1905"/>
        <v>0.20628504672897266</v>
      </c>
      <c r="M1592" s="13">
        <f t="shared" si="1906"/>
        <v>0.16120574158423551</v>
      </c>
      <c r="N1592" s="13">
        <f t="shared" si="1907"/>
        <v>0.26095804656170069</v>
      </c>
      <c r="O1592" s="13">
        <f t="shared" si="1908"/>
        <v>3.3254333935682716E-2</v>
      </c>
      <c r="P1592" s="13">
        <f t="shared" si="1909"/>
        <v>5.383174282928186E-2</v>
      </c>
      <c r="Q1592" s="13">
        <f t="shared" si="1910"/>
        <v>0.21121797957089095</v>
      </c>
      <c r="R1592" s="13">
        <f t="shared" si="1911"/>
        <v>3.4299359149315852E-3</v>
      </c>
      <c r="S1592" s="13">
        <f t="shared" si="1912"/>
        <v>4.4940343122389804E-3</v>
      </c>
      <c r="T1592" s="13">
        <f t="shared" si="1913"/>
        <v>4.3571110785780437E-2</v>
      </c>
      <c r="U1592" s="13">
        <f t="shared" si="1914"/>
        <v>5.5523417925202228E-3</v>
      </c>
      <c r="V1592" s="13">
        <f t="shared" si="1915"/>
        <v>1.6674461190949928E-4</v>
      </c>
      <c r="W1592" s="13">
        <f t="shared" si="1916"/>
        <v>0.11397243217652878</v>
      </c>
      <c r="X1592" s="13">
        <f t="shared" si="1917"/>
        <v>2.3510808497349905E-2</v>
      </c>
      <c r="Y1592" s="13">
        <f t="shared" si="1918"/>
        <v>2.4249641147558762E-3</v>
      </c>
      <c r="Z1592" s="13">
        <f t="shared" si="1919"/>
        <v>2.358481634963479E-4</v>
      </c>
      <c r="AA1592" s="13">
        <f t="shared" si="1920"/>
        <v>3.8178836204175404E-4</v>
      </c>
      <c r="AB1592" s="13">
        <f t="shared" si="1921"/>
        <v>3.090173593672749E-4</v>
      </c>
      <c r="AC1592" s="13">
        <f t="shared" si="1922"/>
        <v>3.4800842770348147E-6</v>
      </c>
      <c r="AD1592" s="13">
        <f t="shared" si="1923"/>
        <v>4.6124323752965754E-2</v>
      </c>
      <c r="AE1592" s="13">
        <f t="shared" si="1924"/>
        <v>9.5147582807228043E-3</v>
      </c>
      <c r="AF1592" s="13">
        <f t="shared" si="1925"/>
        <v>9.8137617827689168E-4</v>
      </c>
      <c r="AG1592" s="13">
        <f t="shared" si="1926"/>
        <v>6.7481076931516401E-5</v>
      </c>
      <c r="AH1592" s="13">
        <f t="shared" si="1927"/>
        <v>1.2162987356946626E-5</v>
      </c>
      <c r="AI1592" s="13">
        <f t="shared" si="1928"/>
        <v>1.968930752609029E-5</v>
      </c>
      <c r="AJ1592" s="13">
        <f t="shared" si="1929"/>
        <v>1.593641510428551E-5</v>
      </c>
      <c r="AK1592" s="13">
        <f t="shared" si="1930"/>
        <v>8.5992300148888666E-6</v>
      </c>
      <c r="AL1592" s="13">
        <f t="shared" si="1931"/>
        <v>4.6484448999026377E-8</v>
      </c>
      <c r="AM1592" s="13">
        <f t="shared" si="1932"/>
        <v>1.4933107601833034E-2</v>
      </c>
      <c r="AN1592" s="13">
        <f t="shared" si="1933"/>
        <v>3.0804767994529044E-3</v>
      </c>
      <c r="AO1592" s="13">
        <f t="shared" si="1934"/>
        <v>3.1772815026132924E-4</v>
      </c>
      <c r="AP1592" s="13">
        <f t="shared" si="1935"/>
        <v>2.1847522107922786E-5</v>
      </c>
      <c r="AQ1592" s="13">
        <f t="shared" si="1936"/>
        <v>1.1267042797362786E-6</v>
      </c>
      <c r="AR1592" s="13">
        <f t="shared" si="1937"/>
        <v>5.0180848305832803E-7</v>
      </c>
      <c r="AS1592" s="13">
        <f t="shared" si="1938"/>
        <v>8.123219446161302E-7</v>
      </c>
      <c r="AT1592" s="13">
        <f t="shared" si="1939"/>
        <v>6.5748882689596876E-7</v>
      </c>
      <c r="AU1592" s="13">
        <f t="shared" si="1940"/>
        <v>3.5477851309090703E-7</v>
      </c>
      <c r="AV1592" s="13">
        <f t="shared" si="1941"/>
        <v>1.4357786954177804E-7</v>
      </c>
      <c r="AW1592" s="13">
        <f t="shared" si="1942"/>
        <v>4.3118448089395565E-10</v>
      </c>
      <c r="AX1592" s="13">
        <f t="shared" si="1943"/>
        <v>4.0289245186238823E-3</v>
      </c>
      <c r="AY1592" s="13">
        <f t="shared" si="1944"/>
        <v>8.3110688259183118E-4</v>
      </c>
      <c r="AZ1592" s="13">
        <f t="shared" si="1945"/>
        <v>8.5722461056113349E-5</v>
      </c>
      <c r="BA1592" s="13">
        <f t="shared" si="1946"/>
        <v>5.8944206282276271E-6</v>
      </c>
      <c r="BB1592" s="13">
        <f t="shared" si="1947"/>
        <v>3.039827086835391E-7</v>
      </c>
      <c r="BC1592" s="13">
        <f t="shared" si="1948"/>
        <v>1.2541417453116717E-8</v>
      </c>
      <c r="BD1592" s="13">
        <f t="shared" si="1949"/>
        <v>1.7252597729447003E-8</v>
      </c>
      <c r="BE1592" s="13">
        <f t="shared" si="1950"/>
        <v>2.7928311717351379E-8</v>
      </c>
      <c r="BF1592" s="13">
        <f t="shared" si="1951"/>
        <v>2.2605018896668713E-8</v>
      </c>
      <c r="BG1592" s="13">
        <f t="shared" si="1952"/>
        <v>1.219758369189886E-8</v>
      </c>
      <c r="BH1592" s="13">
        <f t="shared" si="1953"/>
        <v>4.9363279212786685E-9</v>
      </c>
      <c r="BI1592" s="13">
        <f t="shared" si="1954"/>
        <v>1.5981744556557828E-9</v>
      </c>
      <c r="BJ1592" s="14">
        <f t="shared" si="1955"/>
        <v>0.73564953258086463</v>
      </c>
      <c r="BK1592" s="14">
        <f t="shared" si="1956"/>
        <v>0.22053289678898372</v>
      </c>
      <c r="BL1592" s="14">
        <f t="shared" si="1957"/>
        <v>4.2986361798197384E-2</v>
      </c>
      <c r="BM1592" s="14">
        <f t="shared" si="1958"/>
        <v>0.27467575248341136</v>
      </c>
      <c r="BN1592" s="14">
        <f t="shared" si="1959"/>
        <v>0.72389778039672326</v>
      </c>
    </row>
    <row r="1593" spans="1:66" x14ac:dyDescent="0.25">
      <c r="A1593" t="s">
        <v>114</v>
      </c>
      <c r="B1593" t="s">
        <v>320</v>
      </c>
      <c r="C1593" t="s">
        <v>123</v>
      </c>
      <c r="D1593" s="11">
        <v>44471</v>
      </c>
      <c r="E1593" s="10">
        <f>VLOOKUP(A1593,home!$A$2:$E$405,3,FALSE)</f>
        <v>1.23364485981308</v>
      </c>
      <c r="F1593" s="10">
        <f>VLOOKUP(B1593,home!$B$2:$E$405,3,FALSE)</f>
        <v>1.01</v>
      </c>
      <c r="G1593" s="10">
        <f>VLOOKUP(C1593,away!$B$2:$E$405,4,FALSE)</f>
        <v>0.41</v>
      </c>
      <c r="H1593" s="10">
        <f>VLOOKUP(A1593,away!$A$2:$E$405,3,FALSE)</f>
        <v>1.0186915887850501</v>
      </c>
      <c r="I1593" s="10">
        <f>VLOOKUP(C1593,away!$B$2:$E$405,3,FALSE)</f>
        <v>1.82</v>
      </c>
      <c r="J1593" s="10">
        <f>VLOOKUP(B1593,home!$B$2:$E$405,4,FALSE)</f>
        <v>0.98</v>
      </c>
      <c r="K1593" s="12">
        <f t="shared" si="1904"/>
        <v>0.5108523364485964</v>
      </c>
      <c r="L1593" s="12">
        <f t="shared" si="1905"/>
        <v>1.8169383177570153</v>
      </c>
      <c r="M1593" s="13">
        <f t="shared" si="1906"/>
        <v>9.7510944674581282E-2</v>
      </c>
      <c r="N1593" s="13">
        <f t="shared" si="1907"/>
        <v>4.9813693916319665E-2</v>
      </c>
      <c r="O1593" s="13">
        <f t="shared" si="1908"/>
        <v>0.17717137177993109</v>
      </c>
      <c r="P1593" s="13">
        <f t="shared" si="1909"/>
        <v>9.0508409225580705E-2</v>
      </c>
      <c r="Q1593" s="13">
        <f t="shared" si="1910"/>
        <v>1.2723720962143569E-2</v>
      </c>
      <c r="R1593" s="13">
        <f t="shared" si="1911"/>
        <v>0.16095472709826542</v>
      </c>
      <c r="S1593" s="13">
        <f t="shared" si="1912"/>
        <v>2.1002186390161652E-2</v>
      </c>
      <c r="T1593" s="13">
        <f t="shared" si="1913"/>
        <v>2.3118216160566803E-2</v>
      </c>
      <c r="U1593" s="13">
        <f t="shared" si="1914"/>
        <v>8.2224098400595094E-2</v>
      </c>
      <c r="V1593" s="13">
        <f t="shared" si="1915"/>
        <v>2.1659955844801409E-3</v>
      </c>
      <c r="W1593" s="13">
        <f t="shared" si="1916"/>
        <v>2.1666475272770088E-3</v>
      </c>
      <c r="X1593" s="13">
        <f t="shared" si="1917"/>
        <v>3.9366649133830848E-3</v>
      </c>
      <c r="Y1593" s="13">
        <f t="shared" si="1918"/>
        <v>3.5763386626476647E-3</v>
      </c>
      <c r="Z1593" s="13">
        <f t="shared" si="1919"/>
        <v>9.7481603696320612E-2</v>
      </c>
      <c r="AA1593" s="13">
        <f t="shared" si="1920"/>
        <v>4.9798705009021511E-2</v>
      </c>
      <c r="AB1593" s="13">
        <f t="shared" si="1921"/>
        <v>1.2719892402986531E-2</v>
      </c>
      <c r="AC1593" s="13">
        <f t="shared" si="1922"/>
        <v>1.2565308399172992E-4</v>
      </c>
      <c r="AD1593" s="13">
        <f t="shared" si="1923"/>
        <v>2.7670923789250836E-4</v>
      </c>
      <c r="AE1593" s="13">
        <f t="shared" si="1924"/>
        <v>5.0276361720423979E-4</v>
      </c>
      <c r="AF1593" s="13">
        <f t="shared" si="1925"/>
        <v>4.567452404362519E-4</v>
      </c>
      <c r="AG1593" s="13">
        <f t="shared" si="1926"/>
        <v>2.7662597626725564E-4</v>
      </c>
      <c r="AH1593" s="13">
        <f t="shared" si="1927"/>
        <v>4.4279515258062223E-2</v>
      </c>
      <c r="AI1593" s="13">
        <f t="shared" si="1928"/>
        <v>2.2620293826392357E-2</v>
      </c>
      <c r="AJ1593" s="13">
        <f t="shared" si="1929"/>
        <v>5.7778149761831491E-3</v>
      </c>
      <c r="AK1593" s="13">
        <f t="shared" si="1930"/>
        <v>9.8387009338361787E-4</v>
      </c>
      <c r="AL1593" s="13">
        <f t="shared" si="1931"/>
        <v>4.6651832917148707E-6</v>
      </c>
      <c r="AM1593" s="13">
        <f t="shared" si="1932"/>
        <v>2.8271512138859686E-5</v>
      </c>
      <c r="AN1593" s="13">
        <f t="shared" si="1933"/>
        <v>5.1367593706026749E-5</v>
      </c>
      <c r="AO1593" s="13">
        <f t="shared" si="1934"/>
        <v>4.6665874647727056E-5</v>
      </c>
      <c r="AP1593" s="13">
        <f t="shared" si="1935"/>
        <v>2.8263005259700316E-5</v>
      </c>
      <c r="AQ1593" s="13">
        <f t="shared" si="1936"/>
        <v>1.2838034307829396E-5</v>
      </c>
      <c r="AR1593" s="13">
        <f t="shared" si="1937"/>
        <v>1.6090629592815906E-2</v>
      </c>
      <c r="AS1593" s="13">
        <f t="shared" si="1938"/>
        <v>8.2199357224189331E-3</v>
      </c>
      <c r="AT1593" s="13">
        <f t="shared" si="1939"/>
        <v>2.0995866846274967E-3</v>
      </c>
      <c r="AU1593" s="13">
        <f t="shared" si="1940"/>
        <v>3.5752625447277309E-4</v>
      </c>
      <c r="AV1593" s="13">
        <f t="shared" si="1941"/>
        <v>4.5660780609782875E-5</v>
      </c>
      <c r="AW1593" s="13">
        <f t="shared" si="1942"/>
        <v>1.2028231517098686E-7</v>
      </c>
      <c r="AX1593" s="13">
        <f t="shared" si="1943"/>
        <v>2.4070946718452208E-6</v>
      </c>
      <c r="AY1593" s="13">
        <f t="shared" si="1944"/>
        <v>4.3735425437443298E-6</v>
      </c>
      <c r="AZ1593" s="13">
        <f t="shared" si="1945"/>
        <v>3.9732285160347809E-6</v>
      </c>
      <c r="BA1593" s="13">
        <f t="shared" si="1946"/>
        <v>2.4063703786628125E-6</v>
      </c>
      <c r="BB1593" s="13">
        <f t="shared" si="1947"/>
        <v>1.093056636926981E-6</v>
      </c>
      <c r="BC1593" s="13">
        <f t="shared" si="1948"/>
        <v>3.9720329742224929E-7</v>
      </c>
      <c r="BD1593" s="13">
        <f t="shared" si="1949"/>
        <v>4.8726135773370311E-3</v>
      </c>
      <c r="BE1593" s="13">
        <f t="shared" si="1950"/>
        <v>2.4891860305937758E-3</v>
      </c>
      <c r="BF1593" s="13">
        <f t="shared" si="1951"/>
        <v>6.3580324979201899E-4</v>
      </c>
      <c r="BG1593" s="13">
        <f t="shared" si="1952"/>
        <v>1.0826719189262116E-4</v>
      </c>
      <c r="BH1593" s="13">
        <f t="shared" si="1953"/>
        <v>1.3827136984768509E-5</v>
      </c>
      <c r="BI1593" s="13">
        <f t="shared" si="1954"/>
        <v>1.412725047012759E-6</v>
      </c>
      <c r="BJ1593" s="14">
        <f t="shared" si="1955"/>
        <v>9.7030182730242831E-2</v>
      </c>
      <c r="BK1593" s="14">
        <f t="shared" si="1956"/>
        <v>0.21132222768463096</v>
      </c>
      <c r="BL1593" s="14">
        <f t="shared" si="1957"/>
        <v>0.59146473779141329</v>
      </c>
      <c r="BM1593" s="14">
        <f t="shared" si="1958"/>
        <v>0.40861163098555742</v>
      </c>
      <c r="BN1593" s="14">
        <f t="shared" si="1959"/>
        <v>0.58868286765682176</v>
      </c>
    </row>
    <row r="1594" spans="1:66" x14ac:dyDescent="0.25">
      <c r="A1594" t="s">
        <v>114</v>
      </c>
      <c r="B1594" t="s">
        <v>135</v>
      </c>
      <c r="C1594" t="s">
        <v>126</v>
      </c>
      <c r="D1594" s="11">
        <v>44471</v>
      </c>
      <c r="E1594" s="10">
        <f>VLOOKUP(A1594,home!$A$2:$E$405,3,FALSE)</f>
        <v>1.23364485981308</v>
      </c>
      <c r="F1594" s="10">
        <f>VLOOKUP(B1594,home!$B$2:$E$405,3,FALSE)</f>
        <v>0.2</v>
      </c>
      <c r="G1594" s="10">
        <f>VLOOKUP(C1594,away!$B$2:$E$405,4,FALSE)</f>
        <v>1.01</v>
      </c>
      <c r="H1594" s="10">
        <f>VLOOKUP(A1594,away!$A$2:$E$405,3,FALSE)</f>
        <v>1.0186915887850501</v>
      </c>
      <c r="I1594" s="10">
        <f>VLOOKUP(C1594,away!$B$2:$E$405,3,FALSE)</f>
        <v>1.42</v>
      </c>
      <c r="J1594" s="10">
        <f>VLOOKUP(B1594,home!$B$2:$E$405,4,FALSE)</f>
        <v>1.47</v>
      </c>
      <c r="K1594" s="12">
        <f t="shared" si="1904"/>
        <v>0.24919626168224218</v>
      </c>
      <c r="L1594" s="12">
        <f t="shared" si="1905"/>
        <v>2.1264168224299134</v>
      </c>
      <c r="M1594" s="13">
        <f t="shared" si="1906"/>
        <v>9.2957480982333335E-2</v>
      </c>
      <c r="N1594" s="13">
        <f t="shared" si="1907"/>
        <v>2.3164656756195588E-2</v>
      </c>
      <c r="O1594" s="13">
        <f t="shared" si="1908"/>
        <v>0.19766635133154234</v>
      </c>
      <c r="P1594" s="13">
        <f t="shared" si="1909"/>
        <v>4.9257715812189046E-2</v>
      </c>
      <c r="Q1594" s="13">
        <f t="shared" si="1910"/>
        <v>2.8862729333981171E-3</v>
      </c>
      <c r="R1594" s="13">
        <f t="shared" si="1911"/>
        <v>0.21016052734986662</v>
      </c>
      <c r="S1594" s="13">
        <f t="shared" si="1912"/>
        <v>6.5253558438602265E-3</v>
      </c>
      <c r="T1594" s="13">
        <f t="shared" si="1913"/>
        <v>6.1374193197018881E-3</v>
      </c>
      <c r="U1594" s="13">
        <f t="shared" si="1914"/>
        <v>5.2371217768755376E-2</v>
      </c>
      <c r="V1594" s="13">
        <f t="shared" si="1915"/>
        <v>3.8419491522552604E-4</v>
      </c>
      <c r="W1594" s="13">
        <f t="shared" si="1916"/>
        <v>2.3974947506581658E-4</v>
      </c>
      <c r="X1594" s="13">
        <f t="shared" si="1917"/>
        <v>5.0980731694869345E-4</v>
      </c>
      <c r="Y1594" s="13">
        <f t="shared" si="1918"/>
        <v>5.4203142747878035E-4</v>
      </c>
      <c r="Z1594" s="13">
        <f t="shared" si="1919"/>
        <v>0.14896296025583275</v>
      </c>
      <c r="AA1594" s="13">
        <f t="shared" si="1920"/>
        <v>3.7121012824873942E-2</v>
      </c>
      <c r="AB1594" s="13">
        <f t="shared" si="1921"/>
        <v>4.625208812908576E-3</v>
      </c>
      <c r="AC1594" s="13">
        <f t="shared" si="1922"/>
        <v>1.2723938239478312E-5</v>
      </c>
      <c r="AD1594" s="13">
        <f t="shared" si="1923"/>
        <v>1.493616823167036E-5</v>
      </c>
      <c r="AE1594" s="13">
        <f t="shared" si="1924"/>
        <v>3.1760519390467105E-5</v>
      </c>
      <c r="AF1594" s="13">
        <f t="shared" si="1925"/>
        <v>3.3768051360500365E-5</v>
      </c>
      <c r="AG1594" s="13">
        <f t="shared" si="1926"/>
        <v>2.3934984157881764E-5</v>
      </c>
      <c r="AH1594" s="13">
        <f t="shared" si="1927"/>
        <v>7.9189336151740342E-2</v>
      </c>
      <c r="AI1594" s="13">
        <f t="shared" si="1928"/>
        <v>1.9733686534112126E-2</v>
      </c>
      <c r="AJ1594" s="13">
        <f t="shared" si="1929"/>
        <v>2.4587804567549713E-3</v>
      </c>
      <c r="AK1594" s="13">
        <f t="shared" si="1930"/>
        <v>2.0423963270689823E-4</v>
      </c>
      <c r="AL1594" s="13">
        <f t="shared" si="1931"/>
        <v>2.6969411270134705E-7</v>
      </c>
      <c r="AM1594" s="13">
        <f t="shared" si="1932"/>
        <v>7.4440745743786433E-7</v>
      </c>
      <c r="AN1594" s="13">
        <f t="shared" si="1933"/>
        <v>1.5829205402381544E-6</v>
      </c>
      <c r="AO1594" s="13">
        <f t="shared" si="1934"/>
        <v>1.6829744326661294E-6</v>
      </c>
      <c r="AP1594" s="13">
        <f t="shared" si="1935"/>
        <v>1.1929017151135658E-6</v>
      </c>
      <c r="AQ1594" s="13">
        <f t="shared" si="1936"/>
        <v>6.3415156863074549E-7</v>
      </c>
      <c r="AR1594" s="13">
        <f t="shared" si="1937"/>
        <v>3.3677907310023597E-2</v>
      </c>
      <c r="AS1594" s="13">
        <f t="shared" si="1938"/>
        <v>8.3924086029389371E-3</v>
      </c>
      <c r="AT1594" s="13">
        <f t="shared" si="1939"/>
        <v>1.0456784251811357E-3</v>
      </c>
      <c r="AU1594" s="13">
        <f t="shared" si="1940"/>
        <v>8.6859718158971042E-5</v>
      </c>
      <c r="AV1594" s="13">
        <f t="shared" si="1941"/>
        <v>5.411279263997189E-6</v>
      </c>
      <c r="AW1594" s="13">
        <f t="shared" si="1942"/>
        <v>3.9697109722993019E-9</v>
      </c>
      <c r="AX1594" s="13">
        <f t="shared" si="1943"/>
        <v>3.0917259260316377E-8</v>
      </c>
      <c r="AY1594" s="13">
        <f t="shared" si="1944"/>
        <v>6.5742980194563748E-8</v>
      </c>
      <c r="AZ1594" s="13">
        <f t="shared" si="1945"/>
        <v>6.9898489521198505E-8</v>
      </c>
      <c r="BA1594" s="13">
        <f t="shared" si="1946"/>
        <v>4.9544441326772508E-8</v>
      </c>
      <c r="BB1594" s="13">
        <f t="shared" si="1947"/>
        <v>2.6338033373785218E-8</v>
      </c>
      <c r="BC1594" s="13">
        <f t="shared" si="1948"/>
        <v>1.1201127447147477E-8</v>
      </c>
      <c r="BD1594" s="13">
        <f t="shared" si="1949"/>
        <v>1.1935544774711582E-2</v>
      </c>
      <c r="BE1594" s="13">
        <f t="shared" si="1950"/>
        <v>2.9742931389991453E-3</v>
      </c>
      <c r="BF1594" s="13">
        <f t="shared" si="1951"/>
        <v>3.705913656928642E-4</v>
      </c>
      <c r="BG1594" s="13">
        <f t="shared" si="1952"/>
        <v>3.0783327647459491E-5</v>
      </c>
      <c r="BH1594" s="13">
        <f t="shared" si="1953"/>
        <v>1.9177725429716296E-6</v>
      </c>
      <c r="BI1594" s="13">
        <f t="shared" si="1954"/>
        <v>9.5580349693075506E-8</v>
      </c>
      <c r="BJ1594" s="14">
        <f t="shared" si="1955"/>
        <v>3.3590427949974633E-2</v>
      </c>
      <c r="BK1594" s="14">
        <f t="shared" si="1956"/>
        <v>0.14913780692894052</v>
      </c>
      <c r="BL1594" s="14">
        <f t="shared" si="1957"/>
        <v>0.66205185215877149</v>
      </c>
      <c r="BM1594" s="14">
        <f t="shared" si="1958"/>
        <v>0.41764998035472511</v>
      </c>
      <c r="BN1594" s="14">
        <f t="shared" si="1959"/>
        <v>0.57609300516552508</v>
      </c>
    </row>
    <row r="1595" spans="1:66" x14ac:dyDescent="0.25">
      <c r="A1595" t="s">
        <v>114</v>
      </c>
      <c r="B1595" t="s">
        <v>132</v>
      </c>
      <c r="C1595" t="s">
        <v>345</v>
      </c>
      <c r="D1595" s="11">
        <v>44471</v>
      </c>
      <c r="E1595" s="10">
        <f>VLOOKUP(A1595,home!$A$2:$E$405,3,FALSE)</f>
        <v>1.23364485981308</v>
      </c>
      <c r="F1595" s="10">
        <f>VLOOKUP(B1595,home!$B$2:$E$405,3,FALSE)</f>
        <v>0.61</v>
      </c>
      <c r="G1595" s="10">
        <f>VLOOKUP(C1595,away!$B$2:$E$405,4,FALSE)</f>
        <v>1.01</v>
      </c>
      <c r="H1595" s="10">
        <f>VLOOKUP(A1595,away!$A$2:$E$405,3,FALSE)</f>
        <v>1.0186915887850501</v>
      </c>
      <c r="I1595" s="10">
        <f>VLOOKUP(C1595,away!$B$2:$E$405,3,FALSE)</f>
        <v>0.41</v>
      </c>
      <c r="J1595" s="10">
        <f>VLOOKUP(B1595,home!$B$2:$E$405,4,FALSE)</f>
        <v>1.47</v>
      </c>
      <c r="K1595" s="12">
        <f t="shared" si="1904"/>
        <v>0.76004859813083858</v>
      </c>
      <c r="L1595" s="12">
        <f t="shared" si="1905"/>
        <v>0.61396542056074965</v>
      </c>
      <c r="M1595" s="13">
        <f t="shared" si="1906"/>
        <v>0.25308901386080079</v>
      </c>
      <c r="N1595" s="13">
        <f t="shared" si="1907"/>
        <v>0.19235995018721802</v>
      </c>
      <c r="O1595" s="13">
        <f t="shared" si="1908"/>
        <v>0.15538790283435194</v>
      </c>
      <c r="P1595" s="13">
        <f t="shared" si="1909"/>
        <v>0.11810235771574014</v>
      </c>
      <c r="Q1595" s="13">
        <f t="shared" si="1910"/>
        <v>7.310145523815649E-2</v>
      </c>
      <c r="R1595" s="13">
        <f t="shared" si="1911"/>
        <v>4.7701399556872894E-2</v>
      </c>
      <c r="S1595" s="13">
        <f t="shared" si="1912"/>
        <v>1.3777926079486162E-2</v>
      </c>
      <c r="T1595" s="13">
        <f t="shared" si="1913"/>
        <v>4.4881765708897563E-2</v>
      </c>
      <c r="U1595" s="13">
        <f t="shared" si="1914"/>
        <v>3.6255381862080244E-2</v>
      </c>
      <c r="V1595" s="13">
        <f t="shared" si="1915"/>
        <v>7.1437560406029284E-4</v>
      </c>
      <c r="W1595" s="13">
        <f t="shared" si="1916"/>
        <v>1.8520219525028365E-2</v>
      </c>
      <c r="X1595" s="13">
        <f t="shared" si="1917"/>
        <v>1.1370774369561444E-2</v>
      </c>
      <c r="Y1595" s="13">
        <f t="shared" si="1918"/>
        <v>3.4906311339545928E-3</v>
      </c>
      <c r="Z1595" s="13">
        <f t="shared" si="1919"/>
        <v>9.7623366134239435E-3</v>
      </c>
      <c r="AA1595" s="13">
        <f t="shared" si="1920"/>
        <v>7.4198502575142265E-3</v>
      </c>
      <c r="AB1595" s="13">
        <f t="shared" si="1921"/>
        <v>2.8197233932822146E-3</v>
      </c>
      <c r="AC1595" s="13">
        <f t="shared" si="1922"/>
        <v>2.0834923315885687E-5</v>
      </c>
      <c r="AD1595" s="13">
        <f t="shared" si="1923"/>
        <v>3.5190667217682974E-3</v>
      </c>
      <c r="AE1595" s="13">
        <f t="shared" si="1924"/>
        <v>2.1605852798118109E-3</v>
      </c>
      <c r="AF1595" s="13">
        <f t="shared" si="1925"/>
        <v>6.6326232498851176E-4</v>
      </c>
      <c r="AG1595" s="13">
        <f t="shared" si="1926"/>
        <v>1.3574004410122411E-4</v>
      </c>
      <c r="AH1595" s="13">
        <f t="shared" si="1927"/>
        <v>1.4984342761291088E-3</v>
      </c>
      <c r="AI1595" s="13">
        <f t="shared" si="1928"/>
        <v>1.1388828709631268E-3</v>
      </c>
      <c r="AJ1595" s="13">
        <f t="shared" si="1929"/>
        <v>4.328031647553747E-4</v>
      </c>
      <c r="AK1595" s="13">
        <f t="shared" si="1930"/>
        <v>1.096504795463043E-4</v>
      </c>
      <c r="AL1595" s="13">
        <f t="shared" si="1931"/>
        <v>3.8889930920290524E-7</v>
      </c>
      <c r="AM1595" s="13">
        <f t="shared" si="1932"/>
        <v>5.349323457217763E-4</v>
      </c>
      <c r="AN1595" s="13">
        <f t="shared" si="1933"/>
        <v>3.2842996261261867E-4</v>
      </c>
      <c r="AO1595" s="13">
        <f t="shared" si="1934"/>
        <v>1.0082232006010385E-4</v>
      </c>
      <c r="AP1595" s="13">
        <f t="shared" si="1935"/>
        <v>2.0633806045870726E-5</v>
      </c>
      <c r="AQ1595" s="13">
        <f t="shared" si="1936"/>
        <v>3.1671108516804891E-6</v>
      </c>
      <c r="AR1595" s="13">
        <f t="shared" si="1937"/>
        <v>1.8399736610525021E-4</v>
      </c>
      <c r="AS1595" s="13">
        <f t="shared" si="1938"/>
        <v>1.3984694016806208E-4</v>
      </c>
      <c r="AT1595" s="13">
        <f t="shared" si="1939"/>
        <v>5.3145235413811424E-5</v>
      </c>
      <c r="AU1595" s="13">
        <f t="shared" si="1940"/>
        <v>1.3464320557866923E-5</v>
      </c>
      <c r="AV1595" s="13">
        <f t="shared" si="1941"/>
        <v>2.5583844911977459E-6</v>
      </c>
      <c r="AW1595" s="13">
        <f t="shared" si="1942"/>
        <v>5.0410376955081048E-9</v>
      </c>
      <c r="AX1595" s="13">
        <f t="shared" si="1943"/>
        <v>6.7762429910112819E-5</v>
      </c>
      <c r="AY1595" s="13">
        <f t="shared" si="1944"/>
        <v>4.1603788777980731E-5</v>
      </c>
      <c r="AZ1595" s="13">
        <f t="shared" si="1945"/>
        <v>1.277164383699677E-5</v>
      </c>
      <c r="BA1595" s="13">
        <f t="shared" si="1946"/>
        <v>2.6137825598779431E-6</v>
      </c>
      <c r="BB1595" s="13">
        <f t="shared" si="1947"/>
        <v>4.011930271574535E-7</v>
      </c>
      <c r="BC1595" s="13">
        <f t="shared" si="1948"/>
        <v>4.9263729128953249E-8</v>
      </c>
      <c r="BD1595" s="13">
        <f t="shared" si="1949"/>
        <v>1.882800337714669E-5</v>
      </c>
      <c r="BE1595" s="13">
        <f t="shared" si="1950"/>
        <v>1.4310197572403033E-5</v>
      </c>
      <c r="BF1595" s="13">
        <f t="shared" si="1951"/>
        <v>5.4382228019401277E-6</v>
      </c>
      <c r="BG1595" s="13">
        <f t="shared" si="1952"/>
        <v>1.3777712056459183E-6</v>
      </c>
      <c r="BH1595" s="13">
        <f t="shared" si="1953"/>
        <v>2.6179326834905382E-7</v>
      </c>
      <c r="BI1595" s="13">
        <f t="shared" si="1954"/>
        <v>3.9795121321757776E-8</v>
      </c>
      <c r="BJ1595" s="14">
        <f t="shared" si="1955"/>
        <v>0.3513166381806197</v>
      </c>
      <c r="BK1595" s="14">
        <f t="shared" si="1956"/>
        <v>0.38574650087149043</v>
      </c>
      <c r="BL1595" s="14">
        <f t="shared" si="1957"/>
        <v>0.25319729672557845</v>
      </c>
      <c r="BM1595" s="14">
        <f t="shared" si="1958"/>
        <v>0.16023909425023189</v>
      </c>
      <c r="BN1595" s="14">
        <f t="shared" si="1959"/>
        <v>0.83974207939314027</v>
      </c>
    </row>
    <row r="1596" spans="1:66" x14ac:dyDescent="0.25">
      <c r="A1596" t="s">
        <v>114</v>
      </c>
      <c r="B1596" t="s">
        <v>124</v>
      </c>
      <c r="C1596" t="s">
        <v>128</v>
      </c>
      <c r="D1596" s="11">
        <v>44471</v>
      </c>
      <c r="E1596" s="10">
        <f>VLOOKUP(A1596,home!$A$2:$E$405,3,FALSE)</f>
        <v>1.23364485981308</v>
      </c>
      <c r="F1596" s="10">
        <f>VLOOKUP(B1596,home!$B$2:$E$405,3,FALSE)</f>
        <v>0.81</v>
      </c>
      <c r="G1596" s="10">
        <f>VLOOKUP(C1596,away!$B$2:$E$405,4,FALSE)</f>
        <v>1.01</v>
      </c>
      <c r="H1596" s="10">
        <f>VLOOKUP(A1596,away!$A$2:$E$405,3,FALSE)</f>
        <v>1.0186915887850501</v>
      </c>
      <c r="I1596" s="10">
        <f>VLOOKUP(C1596,away!$B$2:$E$405,3,FALSE)</f>
        <v>1.42</v>
      </c>
      <c r="J1596" s="10">
        <f>VLOOKUP(B1596,home!$B$2:$E$405,4,FALSE)</f>
        <v>0.74</v>
      </c>
      <c r="K1596" s="12">
        <f t="shared" si="1904"/>
        <v>1.0092448598130808</v>
      </c>
      <c r="L1596" s="12">
        <f t="shared" si="1905"/>
        <v>1.0704411214953307</v>
      </c>
      <c r="M1596" s="13">
        <f t="shared" si="1906"/>
        <v>0.12496944878054456</v>
      </c>
      <c r="N1596" s="13">
        <f t="shared" si="1907"/>
        <v>0.12612477381543866</v>
      </c>
      <c r="O1596" s="13">
        <f t="shared" si="1908"/>
        <v>0.13377243690529939</v>
      </c>
      <c r="P1596" s="13">
        <f t="shared" si="1909"/>
        <v>0.13500914433134306</v>
      </c>
      <c r="Q1596" s="13">
        <f t="shared" si="1910"/>
        <v>6.3645389834159433E-2</v>
      </c>
      <c r="R1596" s="13">
        <f t="shared" si="1911"/>
        <v>7.1597758693036015E-2</v>
      </c>
      <c r="S1596" s="13">
        <f t="shared" si="1912"/>
        <v>3.6463850226886613E-2</v>
      </c>
      <c r="T1596" s="13">
        <f t="shared" si="1913"/>
        <v>6.8128642472085138E-2</v>
      </c>
      <c r="U1596" s="13">
        <f t="shared" si="1914"/>
        <v>7.2259669935083912E-2</v>
      </c>
      <c r="V1596" s="13">
        <f t="shared" si="1915"/>
        <v>4.3770282045345506E-3</v>
      </c>
      <c r="W1596" s="13">
        <f t="shared" si="1916"/>
        <v>2.1411260846975044E-2</v>
      </c>
      <c r="X1596" s="13">
        <f t="shared" si="1917"/>
        <v>2.2919494073665031E-2</v>
      </c>
      <c r="Y1596" s="13">
        <f t="shared" si="1918"/>
        <v>1.2266984470159788E-2</v>
      </c>
      <c r="Z1596" s="13">
        <f t="shared" si="1919"/>
        <v>2.5547061703975183E-2</v>
      </c>
      <c r="AA1596" s="13">
        <f t="shared" si="1920"/>
        <v>2.5783240708064554E-2</v>
      </c>
      <c r="AB1596" s="13">
        <f t="shared" si="1921"/>
        <v>1.3010801576968762E-2</v>
      </c>
      <c r="AC1596" s="13">
        <f t="shared" si="1922"/>
        <v>2.9554164956653524E-4</v>
      </c>
      <c r="AD1596" s="13">
        <f t="shared" si="1923"/>
        <v>5.4023012379816569E-3</v>
      </c>
      <c r="AE1596" s="13">
        <f t="shared" si="1924"/>
        <v>5.7828453958406979E-3</v>
      </c>
      <c r="AF1596" s="13">
        <f t="shared" si="1925"/>
        <v>3.0950977554789127E-3</v>
      </c>
      <c r="AG1596" s="13">
        <f t="shared" si="1926"/>
        <v>1.1043733041708429E-3</v>
      </c>
      <c r="AH1596" s="13">
        <f t="shared" si="1927"/>
        <v>6.8366563453284013E-3</v>
      </c>
      <c r="AI1596" s="13">
        <f t="shared" si="1928"/>
        <v>6.8998602748311707E-3</v>
      </c>
      <c r="AJ1596" s="13">
        <f t="shared" si="1929"/>
        <v>3.4818242579009138E-3</v>
      </c>
      <c r="AK1596" s="13">
        <f t="shared" si="1930"/>
        <v>1.1713377450196642E-3</v>
      </c>
      <c r="AL1596" s="13">
        <f t="shared" si="1931"/>
        <v>1.2771385522335254E-5</v>
      </c>
      <c r="AM1596" s="13">
        <f t="shared" si="1932"/>
        <v>1.0904489511189665E-3</v>
      </c>
      <c r="AN1596" s="13">
        <f t="shared" si="1933"/>
        <v>1.1672613981691935E-3</v>
      </c>
      <c r="AO1596" s="13">
        <f t="shared" si="1934"/>
        <v>6.2474230006721952E-4</v>
      </c>
      <c r="AP1596" s="13">
        <f t="shared" si="1935"/>
        <v>2.2291661610984235E-4</v>
      </c>
      <c r="AQ1596" s="13">
        <f t="shared" si="1936"/>
        <v>5.9654778137140926E-5</v>
      </c>
      <c r="AR1596" s="13">
        <f t="shared" si="1937"/>
        <v>1.4636476171143006E-3</v>
      </c>
      <c r="AS1596" s="13">
        <f t="shared" si="1938"/>
        <v>1.4771788341502719E-3</v>
      </c>
      <c r="AT1596" s="13">
        <f t="shared" si="1939"/>
        <v>7.4541757269542045E-4</v>
      </c>
      <c r="AU1596" s="13">
        <f t="shared" si="1940"/>
        <v>2.5076961788573224E-4</v>
      </c>
      <c r="AV1596" s="13">
        <f t="shared" si="1941"/>
        <v>6.3271986962116402E-5</v>
      </c>
      <c r="AW1596" s="13">
        <f t="shared" si="1942"/>
        <v>3.8326119083981965E-7</v>
      </c>
      <c r="AX1596" s="13">
        <f t="shared" si="1943"/>
        <v>1.8342166646756364E-4</v>
      </c>
      <c r="AY1596" s="13">
        <f t="shared" si="1944"/>
        <v>1.9634209436008131E-4</v>
      </c>
      <c r="AZ1596" s="13">
        <f t="shared" si="1945"/>
        <v>1.0508632584177372E-4</v>
      </c>
      <c r="BA1596" s="13">
        <f t="shared" si="1946"/>
        <v>3.7496241495964009E-5</v>
      </c>
      <c r="BB1596" s="13">
        <f t="shared" si="1947"/>
        <v>1.0034379699699866E-5</v>
      </c>
      <c r="BC1596" s="13">
        <f t="shared" si="1948"/>
        <v>2.1482425318513412E-6</v>
      </c>
      <c r="BD1596" s="13">
        <f t="shared" si="1949"/>
        <v>2.6112476612296666E-4</v>
      </c>
      <c r="BE1596" s="13">
        <f t="shared" si="1950"/>
        <v>2.6353882797949699E-4</v>
      </c>
      <c r="BF1596" s="13">
        <f t="shared" si="1951"/>
        <v>1.3298760374973547E-4</v>
      </c>
      <c r="BG1596" s="13">
        <f t="shared" si="1952"/>
        <v>4.473901850109312E-5</v>
      </c>
      <c r="BH1596" s="13">
        <f t="shared" si="1953"/>
        <v>1.1288156113827634E-5</v>
      </c>
      <c r="BI1596" s="13">
        <f t="shared" si="1954"/>
        <v>2.2785027069296294E-6</v>
      </c>
      <c r="BJ1596" s="14">
        <f t="shared" si="1955"/>
        <v>0.3335807161999545</v>
      </c>
      <c r="BK1596" s="14">
        <f t="shared" si="1956"/>
        <v>0.30132412667275776</v>
      </c>
      <c r="BL1596" s="14">
        <f t="shared" si="1957"/>
        <v>0.33952982894551464</v>
      </c>
      <c r="BM1596" s="14">
        <f t="shared" si="1958"/>
        <v>0.34466682232921164</v>
      </c>
      <c r="BN1596" s="14">
        <f t="shared" si="1959"/>
        <v>0.65511895235982109</v>
      </c>
    </row>
    <row r="1597" spans="1:66" x14ac:dyDescent="0.25">
      <c r="A1597" t="s">
        <v>114</v>
      </c>
      <c r="B1597" t="s">
        <v>119</v>
      </c>
      <c r="C1597" t="s">
        <v>110</v>
      </c>
      <c r="D1597" s="11">
        <v>44471</v>
      </c>
      <c r="E1597" s="10">
        <f>VLOOKUP(A1597,home!$A$2:$E$405,3,FALSE)</f>
        <v>1.23364485981308</v>
      </c>
      <c r="F1597" s="10">
        <f>VLOOKUP(B1597,home!$B$2:$E$405,3,FALSE)</f>
        <v>1.62</v>
      </c>
      <c r="G1597" s="10">
        <f>VLOOKUP(C1597,away!$B$2:$E$405,4,FALSE)</f>
        <v>1.42</v>
      </c>
      <c r="H1597" s="10">
        <f>VLOOKUP(A1597,away!$A$2:$E$405,3,FALSE)</f>
        <v>1.0186915887850501</v>
      </c>
      <c r="I1597" s="10">
        <f>VLOOKUP(C1597,away!$B$2:$E$405,3,FALSE)</f>
        <v>1.82</v>
      </c>
      <c r="J1597" s="10">
        <f>VLOOKUP(B1597,home!$B$2:$E$405,4,FALSE)</f>
        <v>0.98</v>
      </c>
      <c r="K1597" s="12">
        <f t="shared" si="1904"/>
        <v>2.8378766355140095</v>
      </c>
      <c r="L1597" s="12">
        <f t="shared" si="1905"/>
        <v>1.8169383177570153</v>
      </c>
      <c r="M1597" s="13">
        <f t="shared" si="1906"/>
        <v>9.5156739233879586E-3</v>
      </c>
      <c r="N1597" s="13">
        <f t="shared" si="1907"/>
        <v>2.700430869835261E-2</v>
      </c>
      <c r="O1597" s="13">
        <f t="shared" si="1908"/>
        <v>1.7289392570684813E-2</v>
      </c>
      <c r="P1597" s="13">
        <f t="shared" si="1909"/>
        <v>4.9065163218575923E-2</v>
      </c>
      <c r="Q1597" s="13">
        <f t="shared" si="1910"/>
        <v>3.8317448356631312E-2</v>
      </c>
      <c r="R1597" s="13">
        <f t="shared" si="1911"/>
        <v>1.5706879926210355E-2</v>
      </c>
      <c r="S1597" s="13">
        <f t="shared" si="1912"/>
        <v>6.3248022710943486E-2</v>
      </c>
      <c r="T1597" s="13">
        <f t="shared" si="1913"/>
        <v>6.9620440157838998E-2</v>
      </c>
      <c r="U1597" s="13">
        <f t="shared" si="1914"/>
        <v>4.4574187559416369E-2</v>
      </c>
      <c r="V1597" s="13">
        <f t="shared" si="1915"/>
        <v>3.6235823857558518E-2</v>
      </c>
      <c r="W1597" s="13">
        <f t="shared" si="1916"/>
        <v>3.6246730474599559E-2</v>
      </c>
      <c r="X1597" s="13">
        <f t="shared" si="1917"/>
        <v>6.5858073492710847E-2</v>
      </c>
      <c r="Y1597" s="13">
        <f t="shared" si="1918"/>
        <v>5.9830028631281985E-2</v>
      </c>
      <c r="Z1597" s="13">
        <f t="shared" si="1919"/>
        <v>9.5128106634466917E-3</v>
      </c>
      <c r="AA1597" s="13">
        <f t="shared" si="1920"/>
        <v>2.6996183119863886E-2</v>
      </c>
      <c r="AB1597" s="13">
        <f t="shared" si="1921"/>
        <v>3.8305918661959718E-2</v>
      </c>
      <c r="AC1597" s="13">
        <f t="shared" si="1922"/>
        <v>1.1677553175981915E-2</v>
      </c>
      <c r="AD1597" s="13">
        <f t="shared" si="1923"/>
        <v>2.5715937381909935E-2</v>
      </c>
      <c r="AE1597" s="13">
        <f t="shared" si="1924"/>
        <v>4.6724272006232172E-2</v>
      </c>
      <c r="AF1597" s="13">
        <f t="shared" si="1925"/>
        <v>4.2447560088712352E-2</v>
      </c>
      <c r="AG1597" s="13">
        <f t="shared" si="1926"/>
        <v>2.5708199473491615E-2</v>
      </c>
      <c r="AH1597" s="13">
        <f t="shared" si="1927"/>
        <v>4.3210475509959587E-3</v>
      </c>
      <c r="AI1597" s="13">
        <f t="shared" si="1928"/>
        <v>1.2262599885916461E-2</v>
      </c>
      <c r="AJ1597" s="13">
        <f t="shared" si="1929"/>
        <v>1.7399872853449544E-2</v>
      </c>
      <c r="AK1597" s="13">
        <f t="shared" si="1930"/>
        <v>1.6459564210572979E-2</v>
      </c>
      <c r="AL1597" s="13">
        <f t="shared" si="1931"/>
        <v>2.4084938478814741E-3</v>
      </c>
      <c r="AM1597" s="13">
        <f t="shared" si="1932"/>
        <v>1.4595731571292705E-2</v>
      </c>
      <c r="AN1597" s="13">
        <f t="shared" si="1933"/>
        <v>2.6519543967577521E-2</v>
      </c>
      <c r="AO1597" s="13">
        <f t="shared" si="1934"/>
        <v>2.4092187802066758E-2</v>
      </c>
      <c r="AP1597" s="13">
        <f t="shared" si="1935"/>
        <v>1.4591339725391088E-2</v>
      </c>
      <c r="AQ1597" s="13">
        <f t="shared" si="1936"/>
        <v>6.6278910636183002E-3</v>
      </c>
      <c r="AR1597" s="13">
        <f t="shared" si="1937"/>
        <v>1.570215373650931E-3</v>
      </c>
      <c r="AS1597" s="13">
        <f t="shared" si="1938"/>
        <v>4.4560775216088769E-3</v>
      </c>
      <c r="AT1597" s="13">
        <f t="shared" si="1939"/>
        <v>6.3228991423065041E-3</v>
      </c>
      <c r="AU1597" s="13">
        <f t="shared" si="1940"/>
        <v>5.9812025815543998E-3</v>
      </c>
      <c r="AV1597" s="13">
        <f t="shared" si="1941"/>
        <v>4.243478764617328E-3</v>
      </c>
      <c r="AW1597" s="13">
        <f t="shared" si="1942"/>
        <v>3.44966352674397E-4</v>
      </c>
      <c r="AX1597" s="13">
        <f t="shared" si="1943"/>
        <v>6.903480934067621E-3</v>
      </c>
      <c r="AY1597" s="13">
        <f t="shared" si="1944"/>
        <v>1.2543199035012451E-2</v>
      </c>
      <c r="AZ1597" s="13">
        <f t="shared" si="1945"/>
        <v>1.1395109476983472E-2</v>
      </c>
      <c r="BA1597" s="13">
        <f t="shared" si="1946"/>
        <v>6.9014036812557909E-3</v>
      </c>
      <c r="BB1597" s="13">
        <f t="shared" si="1947"/>
        <v>3.1348561986957436E-3</v>
      </c>
      <c r="BC1597" s="13">
        <f t="shared" si="1948"/>
        <v>1.1391680696136775E-3</v>
      </c>
      <c r="BD1597" s="13">
        <f t="shared" si="1949"/>
        <v>4.7549741325292105E-4</v>
      </c>
      <c r="BE1597" s="13">
        <f t="shared" si="1950"/>
        <v>1.349402999317814E-3</v>
      </c>
      <c r="BF1597" s="13">
        <f t="shared" si="1951"/>
        <v>1.9147196218282762E-3</v>
      </c>
      <c r="BG1597" s="13">
        <f t="shared" si="1952"/>
        <v>1.8112460261155616E-3</v>
      </c>
      <c r="BH1597" s="13">
        <f t="shared" si="1953"/>
        <v>1.2850231946702378E-3</v>
      </c>
      <c r="BI1597" s="13">
        <f t="shared" si="1954"/>
        <v>7.2934746004964777E-4</v>
      </c>
      <c r="BJ1597" s="14">
        <f t="shared" si="1955"/>
        <v>0.56591691028733648</v>
      </c>
      <c r="BK1597" s="14">
        <f t="shared" si="1956"/>
        <v>0.18469392976934171</v>
      </c>
      <c r="BL1597" s="14">
        <f t="shared" si="1957"/>
        <v>0.22345475643804263</v>
      </c>
      <c r="BM1597" s="14">
        <f t="shared" si="1958"/>
        <v>0.81448130778198657</v>
      </c>
      <c r="BN1597" s="14">
        <f t="shared" si="1959"/>
        <v>0.15689886669384298</v>
      </c>
    </row>
    <row r="1598" spans="1:66" x14ac:dyDescent="0.25">
      <c r="A1598" t="s">
        <v>114</v>
      </c>
      <c r="B1598" t="s">
        <v>121</v>
      </c>
      <c r="C1598" t="s">
        <v>131</v>
      </c>
      <c r="D1598" s="11">
        <v>44471</v>
      </c>
      <c r="E1598" s="10">
        <f>VLOOKUP(A1598,home!$A$2:$E$405,3,FALSE)</f>
        <v>1.23364485981308</v>
      </c>
      <c r="F1598" s="10">
        <f>VLOOKUP(B1598,home!$B$2:$E$405,3,FALSE)</f>
        <v>0.27</v>
      </c>
      <c r="G1598" s="10">
        <f>VLOOKUP(C1598,away!$B$2:$E$405,4,FALSE)</f>
        <v>1.62</v>
      </c>
      <c r="H1598" s="10">
        <f>VLOOKUP(A1598,away!$A$2:$E$405,3,FALSE)</f>
        <v>1.0186915887850501</v>
      </c>
      <c r="I1598" s="10">
        <f>VLOOKUP(C1598,away!$B$2:$E$405,3,FALSE)</f>
        <v>0.54</v>
      </c>
      <c r="J1598" s="10">
        <f>VLOOKUP(B1598,home!$B$2:$E$405,4,FALSE)</f>
        <v>0.98</v>
      </c>
      <c r="K1598" s="12">
        <f t="shared" si="1904"/>
        <v>0.53959626168224128</v>
      </c>
      <c r="L1598" s="12">
        <f t="shared" si="1905"/>
        <v>0.53909158878504848</v>
      </c>
      <c r="M1598" s="13">
        <f t="shared" si="1906"/>
        <v>0.34004141823012246</v>
      </c>
      <c r="N1598" s="13">
        <f t="shared" si="1907"/>
        <v>0.18348507809410161</v>
      </c>
      <c r="O1598" s="13">
        <f t="shared" si="1908"/>
        <v>0.18331346840639784</v>
      </c>
      <c r="P1598" s="13">
        <f t="shared" si="1909"/>
        <v>9.8915262268097923E-2</v>
      </c>
      <c r="Q1598" s="13">
        <f t="shared" si="1910"/>
        <v>4.950393110702566E-2</v>
      </c>
      <c r="R1598" s="13">
        <f t="shared" si="1911"/>
        <v>4.9411374464451402E-2</v>
      </c>
      <c r="S1598" s="13">
        <f t="shared" si="1912"/>
        <v>7.1934098208480124E-3</v>
      </c>
      <c r="T1598" s="13">
        <f t="shared" si="1913"/>
        <v>2.6687152871592044E-2</v>
      </c>
      <c r="U1598" s="13">
        <f t="shared" si="1914"/>
        <v>2.6662192945599333E-2</v>
      </c>
      <c r="V1598" s="13">
        <f t="shared" si="1915"/>
        <v>2.3250044157514967E-4</v>
      </c>
      <c r="W1598" s="13">
        <f t="shared" si="1916"/>
        <v>8.9040453879754219E-3</v>
      </c>
      <c r="X1598" s="13">
        <f t="shared" si="1917"/>
        <v>4.8000959748178531E-3</v>
      </c>
      <c r="Y1598" s="13">
        <f t="shared" si="1918"/>
        <v>1.2938456826926362E-3</v>
      </c>
      <c r="Z1598" s="13">
        <f t="shared" si="1919"/>
        <v>8.8790854546980276E-3</v>
      </c>
      <c r="AA1598" s="13">
        <f t="shared" si="1920"/>
        <v>4.791121318512219E-3</v>
      </c>
      <c r="AB1598" s="13">
        <f t="shared" si="1921"/>
        <v>1.2926355763676421E-3</v>
      </c>
      <c r="AC1598" s="13">
        <f t="shared" si="1922"/>
        <v>4.227029584284853E-6</v>
      </c>
      <c r="AD1598" s="13">
        <f t="shared" si="1923"/>
        <v>1.2011474013001347E-3</v>
      </c>
      <c r="AE1598" s="13">
        <f t="shared" si="1924"/>
        <v>6.4752846093192172E-4</v>
      </c>
      <c r="AF1598" s="13">
        <f t="shared" si="1925"/>
        <v>1.7453857339366346E-4</v>
      </c>
      <c r="AG1598" s="13">
        <f t="shared" si="1926"/>
        <v>3.1364092278355272E-5</v>
      </c>
      <c r="AH1598" s="13">
        <f t="shared" si="1927"/>
        <v>1.1966600711828435E-3</v>
      </c>
      <c r="AI1598" s="13">
        <f t="shared" si="1928"/>
        <v>6.4571330091466701E-4</v>
      </c>
      <c r="AJ1598" s="13">
        <f t="shared" si="1929"/>
        <v>1.7421224164602722E-4</v>
      </c>
      <c r="AK1598" s="13">
        <f t="shared" si="1930"/>
        <v>3.1334758110493187E-5</v>
      </c>
      <c r="AL1598" s="13">
        <f t="shared" si="1931"/>
        <v>4.9184330793678234E-8</v>
      </c>
      <c r="AM1598" s="13">
        <f t="shared" si="1932"/>
        <v>1.2962692949417841E-4</v>
      </c>
      <c r="AN1598" s="13">
        <f t="shared" si="1933"/>
        <v>6.9880787370344083E-5</v>
      </c>
      <c r="AO1598" s="13">
        <f t="shared" si="1934"/>
        <v>1.8836072344514474E-5</v>
      </c>
      <c r="AP1598" s="13">
        <f t="shared" si="1935"/>
        <v>3.3847893888914736E-6</v>
      </c>
      <c r="AQ1598" s="13">
        <f t="shared" si="1936"/>
        <v>4.5617787234006939E-7</v>
      </c>
      <c r="AR1598" s="13">
        <f t="shared" si="1937"/>
        <v>1.2902187580191772E-4</v>
      </c>
      <c r="AS1598" s="13">
        <f t="shared" si="1938"/>
        <v>6.961972185794523E-5</v>
      </c>
      <c r="AT1598" s="13">
        <f t="shared" si="1939"/>
        <v>1.8783270826952332E-5</v>
      </c>
      <c r="AU1598" s="13">
        <f t="shared" si="1940"/>
        <v>3.3784609067961934E-6</v>
      </c>
      <c r="AV1598" s="13">
        <f t="shared" si="1941"/>
        <v>4.5575121888670518E-7</v>
      </c>
      <c r="AW1598" s="13">
        <f t="shared" si="1942"/>
        <v>3.9742552255837957E-10</v>
      </c>
      <c r="AX1598" s="13">
        <f t="shared" si="1943"/>
        <v>1.1657701094734348E-5</v>
      </c>
      <c r="AY1598" s="13">
        <f t="shared" si="1944"/>
        <v>6.2845686047415375E-6</v>
      </c>
      <c r="AZ1598" s="13">
        <f t="shared" si="1945"/>
        <v>1.6939790369793755E-6</v>
      </c>
      <c r="BA1598" s="13">
        <f t="shared" si="1946"/>
        <v>3.0440328347125932E-7</v>
      </c>
      <c r="BB1598" s="13">
        <f t="shared" si="1947"/>
        <v>4.1025312429476666E-8</v>
      </c>
      <c r="BC1598" s="13">
        <f t="shared" si="1948"/>
        <v>4.4232801716019169E-9</v>
      </c>
      <c r="BD1598" s="13">
        <f t="shared" si="1949"/>
        <v>1.1592434669013831E-5</v>
      </c>
      <c r="BE1598" s="13">
        <f t="shared" si="1950"/>
        <v>6.2552344111954726E-6</v>
      </c>
      <c r="BF1598" s="13">
        <f t="shared" si="1951"/>
        <v>1.6876505521135962E-6</v>
      </c>
      <c r="BG1598" s="13">
        <f t="shared" si="1952"/>
        <v>3.0354997631548902E-7</v>
      </c>
      <c r="BH1598" s="13">
        <f t="shared" si="1953"/>
        <v>4.0948608113392684E-8</v>
      </c>
      <c r="BI1598" s="13">
        <f t="shared" si="1954"/>
        <v>4.4191431718155609E-9</v>
      </c>
      <c r="BJ1598" s="14">
        <f t="shared" si="1955"/>
        <v>0.27697089850319212</v>
      </c>
      <c r="BK1598" s="14">
        <f t="shared" si="1956"/>
        <v>0.44639315154316334</v>
      </c>
      <c r="BL1598" s="14">
        <f t="shared" si="1957"/>
        <v>0.26775985640115502</v>
      </c>
      <c r="BM1598" s="14">
        <f t="shared" si="1958"/>
        <v>9.5326175160832305E-2</v>
      </c>
      <c r="BN1598" s="14">
        <f t="shared" si="1959"/>
        <v>0.90467053257019692</v>
      </c>
    </row>
    <row r="1599" spans="1:66" x14ac:dyDescent="0.25">
      <c r="A1599" t="s">
        <v>114</v>
      </c>
      <c r="B1599" t="s">
        <v>130</v>
      </c>
      <c r="C1599" t="s">
        <v>116</v>
      </c>
      <c r="D1599" s="11">
        <v>44471</v>
      </c>
      <c r="E1599" s="10">
        <f>VLOOKUP(A1599,home!$A$2:$E$405,3,FALSE)</f>
        <v>1.23364485981308</v>
      </c>
      <c r="F1599" s="10">
        <f>VLOOKUP(B1599,home!$B$2:$E$405,3,FALSE)</f>
        <v>1.08</v>
      </c>
      <c r="G1599" s="10">
        <f>VLOOKUP(C1599,away!$B$2:$E$405,4,FALSE)</f>
        <v>1.01</v>
      </c>
      <c r="H1599" s="10">
        <f>VLOOKUP(A1599,away!$A$2:$E$405,3,FALSE)</f>
        <v>1.0186915887850501</v>
      </c>
      <c r="I1599" s="10">
        <f>VLOOKUP(C1599,away!$B$2:$E$405,3,FALSE)</f>
        <v>0.61</v>
      </c>
      <c r="J1599" s="10">
        <f>VLOOKUP(B1599,home!$B$2:$E$405,4,FALSE)</f>
        <v>1.31</v>
      </c>
      <c r="K1599" s="12">
        <f t="shared" ref="K1599:K1662" si="1960">E1599*F1599*G1599</f>
        <v>1.345659813084108</v>
      </c>
      <c r="L1599" s="12">
        <f t="shared" ref="L1599:L1662" si="1961">H1599*I1599*J1599</f>
        <v>0.81403644859813351</v>
      </c>
      <c r="M1599" s="13">
        <f t="shared" ref="M1599:M1662" si="1962">_xlfn.POISSON.DIST(0,K1599,FALSE) * _xlfn.POISSON.DIST(0,L1599,FALSE)</f>
        <v>0.11536015501663342</v>
      </c>
      <c r="N1599" s="13">
        <f t="shared" ref="N1599:N1662" si="1963">_xlfn.POISSON.DIST(1,K1599,FALSE) * _xlfn.POISSON.DIST(0,L1599,FALSE)</f>
        <v>0.15523552463703666</v>
      </c>
      <c r="O1599" s="13">
        <f t="shared" ref="O1599:O1662" si="1964">_xlfn.POISSON.DIST(0,K1599,FALSE) * _xlfn.POISSON.DIST(1,L1599,FALSE)</f>
        <v>9.3907370899470419E-2</v>
      </c>
      <c r="P1599" s="13">
        <f t="shared" ref="P1599:P1662" si="1965">_xlfn.POISSON.DIST(1,K1599,FALSE) * _xlfn.POISSON.DIST(1,L1599,FALSE)</f>
        <v>0.12636737517180135</v>
      </c>
      <c r="Q1599" s="13">
        <f t="shared" ref="Q1599:Q1662" si="1966">_xlfn.POISSON.DIST(2,K1599,FALSE) * _xlfn.POISSON.DIST(0,L1599,FALSE)</f>
        <v>0.10444710353354411</v>
      </c>
      <c r="R1599" s="13">
        <f t="shared" ref="R1599:R1662" si="1967">_xlfn.POISSON.DIST(0,K1599,FALSE) * _xlfn.POISSON.DIST(2,L1599,FALSE)</f>
        <v>3.8222011352096304E-2</v>
      </c>
      <c r="S1599" s="13">
        <f t="shared" ref="S1599:S1662" si="1968">_xlfn.POISSON.DIST(2,K1599,FALSE) * _xlfn.POISSON.DIST(2,L1599,FALSE)</f>
        <v>3.460621543354446E-2</v>
      </c>
      <c r="T1599" s="13">
        <f t="shared" ref="T1599:T1662" si="1969">_xlfn.POISSON.DIST(2,K1599,FALSE) * _xlfn.POISSON.DIST(1,L1599,FALSE)</f>
        <v>8.5023749226807804E-2</v>
      </c>
      <c r="U1599" s="13">
        <f t="shared" ref="U1599:U1662" si="1970">_xlfn.POISSON.DIST(1,K1599,FALSE) * _xlfn.POISSON.DIST(2,L1599,FALSE)</f>
        <v>5.1433824651760565E-2</v>
      </c>
      <c r="V1599" s="13">
        <f t="shared" ref="V1599:V1662" si="1971">_xlfn.POISSON.DIST(3,K1599,FALSE) * _xlfn.POISSON.DIST(3,L1599,FALSE)</f>
        <v>4.2120229740371272E-3</v>
      </c>
      <c r="W1599" s="13">
        <f t="shared" ref="W1599:W1662" si="1972">_xlfn.POISSON.DIST(3,K1599,FALSE) * _xlfn.POISSON.DIST(0,L1599,FALSE)</f>
        <v>4.6850089939375172E-2</v>
      </c>
      <c r="X1599" s="13">
        <f t="shared" ref="X1599:X1662" si="1973">_xlfn.POISSON.DIST(3,K1599,FALSE) * _xlfn.POISSON.DIST(1,L1599,FALSE)</f>
        <v>3.8137680830752106E-2</v>
      </c>
      <c r="Y1599" s="13">
        <f t="shared" ref="Y1599:Y1662" si="1974">_xlfn.POISSON.DIST(3,K1599,FALSE) * _xlfn.POISSON.DIST(2,L1599,FALSE)</f>
        <v>1.5522731130617277E-2</v>
      </c>
      <c r="Z1599" s="13">
        <f t="shared" ref="Z1599:Z1662" si="1975">_xlfn.POISSON.DIST(0,K1599,FALSE) * _xlfn.POISSON.DIST(3,L1599,FALSE)</f>
        <v>1.0371370126446009E-2</v>
      </c>
      <c r="AA1599" s="13">
        <f t="shared" ref="AA1599:AA1662" si="1976">_xlfn.POISSON.DIST(1,K1599,FALSE) * _xlfn.POISSON.DIST(3,L1599,FALSE)</f>
        <v>1.3956335985779438E-2</v>
      </c>
      <c r="AB1599" s="13">
        <f t="shared" ref="AB1599:AB1662" si="1977">_xlfn.POISSON.DIST(2,K1599,FALSE) * _xlfn.POISSON.DIST(3,L1599,FALSE)</f>
        <v>9.3902402369814859E-3</v>
      </c>
      <c r="AC1599" s="13">
        <f t="shared" ref="AC1599:AC1662" si="1978">_xlfn.POISSON.DIST(4,K1599,FALSE) * _xlfn.POISSON.DIST(4,L1599,FALSE)</f>
        <v>2.8836987049148962E-4</v>
      </c>
      <c r="AD1599" s="13">
        <f t="shared" ref="AD1599:AD1662" si="1979">_xlfn.POISSON.DIST(4,K1599,FALSE) * _xlfn.POISSON.DIST(0,L1599,FALSE)</f>
        <v>1.5761070817698303E-2</v>
      </c>
      <c r="AE1599" s="13">
        <f t="shared" ref="AE1599:AE1662" si="1980">_xlfn.POISSON.DIST(4,K1599,FALSE) * _xlfn.POISSON.DIST(1,L1599,FALSE)</f>
        <v>1.2830086114542805E-2</v>
      </c>
      <c r="AF1599" s="13">
        <f t="shared" ref="AF1599:AF1662" si="1981">_xlfn.POISSON.DIST(4,K1599,FALSE) * _xlfn.POISSON.DIST(2,L1599,FALSE)</f>
        <v>5.2220788679453248E-3</v>
      </c>
      <c r="AG1599" s="13">
        <f t="shared" ref="AG1599:AG1662" si="1982">_xlfn.POISSON.DIST(4,K1599,FALSE) * _xlfn.POISSON.DIST(3,L1599,FALSE)</f>
        <v>1.4169875119871918E-3</v>
      </c>
      <c r="AH1599" s="13">
        <f t="shared" ref="AH1599:AH1662" si="1983">_xlfn.POISSON.DIST(0,K1599,FALSE) * _xlfn.POISSON.DIST(4,L1599,FALSE)</f>
        <v>2.1106683262072205E-3</v>
      </c>
      <c r="AI1599" s="13">
        <f t="shared" ref="AI1599:AI1662" si="1984">_xlfn.POISSON.DIST(1,K1599,FALSE) * _xlfn.POISSON.DIST(4,L1599,FALSE)</f>
        <v>2.8402415453265555E-3</v>
      </c>
      <c r="AJ1599" s="13">
        <f t="shared" ref="AJ1599:AJ1662" si="1985">_xlfn.POISSON.DIST(2,K1599,FALSE) * _xlfn.POISSON.DIST(4,L1599,FALSE)</f>
        <v>1.9109994534989257E-3</v>
      </c>
      <c r="AK1599" s="13">
        <f t="shared" ref="AK1599:AK1662" si="1986">_xlfn.POISSON.DIST(3,K1599,FALSE) * _xlfn.POISSON.DIST(4,L1599,FALSE)</f>
        <v>8.5718505579973267E-4</v>
      </c>
      <c r="AL1599" s="13">
        <f t="shared" ref="AL1599:AL1662" si="1987">_xlfn.POISSON.DIST(5,K1599,FALSE) * _xlfn.POISSON.DIST(5,L1599,FALSE)</f>
        <v>1.2635400362417195E-5</v>
      </c>
      <c r="AM1599" s="13">
        <f t="shared" ref="AM1599:AM1662" si="1988">_xlfn.POISSON.DIST(5,K1599,FALSE) * _xlfn.POISSON.DIST(0,L1599,FALSE)</f>
        <v>4.2418079221098566E-3</v>
      </c>
      <c r="AN1599" s="13">
        <f t="shared" ref="AN1599:AN1662" si="1989">_xlfn.POISSON.DIST(5,K1599,FALSE) * _xlfn.POISSON.DIST(1,L1599,FALSE)</f>
        <v>3.4529862565497354E-3</v>
      </c>
      <c r="AO1599" s="13">
        <f t="shared" ref="AO1599:AO1662" si="1990">_xlfn.POISSON.DIST(5,K1599,FALSE) * _xlfn.POISSON.DIST(2,L1599,FALSE)</f>
        <v>1.405428334669955E-3</v>
      </c>
      <c r="AP1599" s="13">
        <f t="shared" ref="AP1599:AP1662" si="1991">_xlfn.POISSON.DIST(5,K1599,FALSE) * _xlfn.POISSON.DIST(3,L1599,FALSE)</f>
        <v>3.8135663010463981E-4</v>
      </c>
      <c r="AQ1599" s="13">
        <f t="shared" ref="AQ1599:AQ1662" si="1992">_xlfn.POISSON.DIST(5,K1599,FALSE) * _xlfn.POISSON.DIST(4,L1599,FALSE)</f>
        <v>7.7609549204933249E-5</v>
      </c>
      <c r="AR1599" s="13">
        <f t="shared" ref="AR1599:AR1662" si="1993">_xlfn.POISSON.DIST(0,K1599,FALSE) * _xlfn.POISSON.DIST(5,L1599,FALSE)</f>
        <v>3.4363218968685863E-4</v>
      </c>
      <c r="AS1599" s="13">
        <f t="shared" ref="AS1599:AS1662" si="1994">_xlfn.POISSON.DIST(1,K1599,FALSE) * _xlfn.POISSON.DIST(5,L1599,FALSE)</f>
        <v>4.6241202814370085E-4</v>
      </c>
      <c r="AT1599" s="13">
        <f t="shared" ref="AT1599:AT1662" si="1995">_xlfn.POISSON.DIST(2,K1599,FALSE) * _xlfn.POISSON.DIST(5,L1599,FALSE)</f>
        <v>3.1112464167984795E-4</v>
      </c>
      <c r="AU1599" s="13">
        <f t="shared" ref="AU1599:AU1662" si="1996">_xlfn.POISSON.DIST(3,K1599,FALSE) * _xlfn.POISSON.DIST(5,L1599,FALSE)</f>
        <v>1.3955597572292149E-4</v>
      </c>
      <c r="AV1599" s="13">
        <f t="shared" ref="AV1599:AV1662" si="1997">_xlfn.POISSON.DIST(4,K1599,FALSE) * _xlfn.POISSON.DIST(5,L1599,FALSE)</f>
        <v>4.6948717051519193E-5</v>
      </c>
      <c r="AW1599" s="13">
        <f t="shared" ref="AW1599:AW1662" si="1998">_xlfn.POISSON.DIST(6,K1599,FALSE) * _xlfn.POISSON.DIST(6,L1599,FALSE)</f>
        <v>3.8447281756986402E-7</v>
      </c>
      <c r="AX1599" s="13">
        <f t="shared" ref="AX1599:AX1662" si="1999">_xlfn.POISSON.DIST(6,K1599,FALSE) * _xlfn.POISSON.DIST(0,L1599,FALSE)</f>
        <v>9.513384092675062E-4</v>
      </c>
      <c r="AY1599" s="13">
        <f t="shared" ref="AY1599:AY1662" si="2000">_xlfn.POISSON.DIST(6,K1599,FALSE) * _xlfn.POISSON.DIST(1,L1599,FALSE)</f>
        <v>7.7442414009511835E-4</v>
      </c>
      <c r="AZ1599" s="13">
        <f t="shared" ref="AZ1599:AZ1662" si="2001">_xlfn.POISSON.DIST(6,K1599,FALSE) * _xlfn.POISSON.DIST(2,L1599,FALSE)</f>
        <v>3.1520473835584676E-4</v>
      </c>
      <c r="BA1599" s="13">
        <f t="shared" ref="BA1599:BA1662" si="2002">_xlfn.POISSON.DIST(6,K1599,FALSE) * _xlfn.POISSON.DIST(3,L1599,FALSE)</f>
        <v>8.5529381930832474E-5</v>
      </c>
      <c r="BB1599" s="13">
        <f t="shared" ref="BB1599:BB1662" si="2003">_xlfn.POISSON.DIST(6,K1599,FALSE) * _xlfn.POISSON.DIST(4,L1599,FALSE)</f>
        <v>1.7406008579442057E-5</v>
      </c>
      <c r="BC1599" s="13">
        <f t="shared" ref="BC1599:BC1662" si="2004">_xlfn.POISSON.DIST(6,K1599,FALSE) * _xlfn.POISSON.DIST(5,L1599,FALSE)</f>
        <v>2.8338250816555316E-6</v>
      </c>
      <c r="BD1599" s="13">
        <f t="shared" ref="BD1599:BD1662" si="2005">_xlfn.POISSON.DIST(0,K1599,FALSE) * _xlfn.POISSON.DIST(6,L1599,FALSE)</f>
        <v>4.662152121944842E-5</v>
      </c>
      <c r="BE1599" s="13">
        <f t="shared" ref="BE1599:BE1662" si="2006">_xlfn.POISSON.DIST(1,K1599,FALSE) * _xlfn.POISSON.DIST(6,L1599,FALSE)</f>
        <v>6.2736707529859723E-5</v>
      </c>
      <c r="BF1599" s="13">
        <f t="shared" ref="BF1599:BF1662" si="2007">_xlfn.POISSON.DIST(2,K1599,FALSE) * _xlfn.POISSON.DIST(6,L1599,FALSE)</f>
        <v>4.2211133064071703E-5</v>
      </c>
      <c r="BG1599" s="13">
        <f t="shared" ref="BG1599:BG1662" si="2008">_xlfn.POISSON.DIST(3,K1599,FALSE) * _xlfn.POISSON.DIST(6,L1599,FALSE)</f>
        <v>1.8933941809689054E-5</v>
      </c>
      <c r="BH1599" s="13">
        <f t="shared" ref="BH1599:BH1662" si="2009">_xlfn.POISSON.DIST(4,K1599,FALSE) * _xlfn.POISSON.DIST(6,L1599,FALSE)</f>
        <v>6.3696611491428849E-6</v>
      </c>
      <c r="BI1599" s="13">
        <f t="shared" ref="BI1599:BI1662" si="2010">_xlfn.POISSON.DIST(5,K1599,FALSE) * _xlfn.POISSON.DIST(6,L1599,FALSE)</f>
        <v>1.7142794062729433E-6</v>
      </c>
      <c r="BJ1599" s="14">
        <f t="shared" ref="BJ1599:BJ1662" si="2011">SUM(N1599,Q1599,T1599,W1599,X1599,Y1599,AD1599,AE1599,AF1599,AG1599,AM1599,AN1599,AO1599,AP1599,AQ1599,AX1599,AY1599,AZ1599,BA1599,BB1599,BC1599)</f>
        <v>0.49215302780625619</v>
      </c>
      <c r="BK1599" s="14">
        <f t="shared" ref="BK1599:BK1662" si="2012">SUM(M1599,P1599,S1599,V1599,AC1599,AL1599,AY1599)</f>
        <v>0.28162119800696533</v>
      </c>
      <c r="BL1599" s="14">
        <f t="shared" ref="BL1599:BL1662" si="2013">SUM(O1599,R1599,U1599,AA1599,AB1599,AH1599,AI1599,AJ1599,AK1599,AR1599,AS1599,AT1599,AU1599,AV1599,BD1599,BE1599,BF1599,BG1599,BH1599,BI1599)</f>
        <v>0.21611113830338397</v>
      </c>
      <c r="BM1599" s="14">
        <f t="shared" ref="BM1599:BM1662" si="2014">SUM(S1599:BI1599)</f>
        <v>0.36594315396519178</v>
      </c>
      <c r="BN1599" s="14">
        <f t="shared" ref="BN1599:BN1662" si="2015">SUM(M1599:R1599)</f>
        <v>0.63353954061058237</v>
      </c>
    </row>
    <row r="1600" spans="1:66" x14ac:dyDescent="0.25">
      <c r="A1600" t="s">
        <v>114</v>
      </c>
      <c r="B1600" t="s">
        <v>104</v>
      </c>
      <c r="C1600" t="s">
        <v>379</v>
      </c>
      <c r="D1600" s="11">
        <v>44471</v>
      </c>
      <c r="E1600" s="10">
        <f>VLOOKUP(A1600,home!$A$2:$E$405,3,FALSE)</f>
        <v>1.23364485981308</v>
      </c>
      <c r="F1600" s="10">
        <f>VLOOKUP(B1600,home!$B$2:$E$405,3,FALSE)</f>
        <v>1.01</v>
      </c>
      <c r="G1600" s="10">
        <f>VLOOKUP(C1600,away!$B$2:$E$405,4,FALSE)</f>
        <v>1.01</v>
      </c>
      <c r="H1600" s="10">
        <f>VLOOKUP(A1600,away!$A$2:$E$405,3,FALSE)</f>
        <v>1.0186915887850501</v>
      </c>
      <c r="I1600" s="10">
        <f>VLOOKUP(C1600,away!$B$2:$E$405,3,FALSE)</f>
        <v>0.41</v>
      </c>
      <c r="J1600" s="10">
        <f>VLOOKUP(B1600,home!$B$2:$E$405,4,FALSE)</f>
        <v>0.98</v>
      </c>
      <c r="K1600" s="12">
        <f t="shared" si="1960"/>
        <v>1.2584411214953228</v>
      </c>
      <c r="L1600" s="12">
        <f t="shared" si="1961"/>
        <v>0.4093102803738331</v>
      </c>
      <c r="M1600" s="13">
        <f t="shared" si="1962"/>
        <v>0.1886708339023872</v>
      </c>
      <c r="N1600" s="13">
        <f t="shared" si="1963"/>
        <v>0.23743113580957792</v>
      </c>
      <c r="O1600" s="13">
        <f t="shared" si="1964"/>
        <v>7.7224911922950987E-2</v>
      </c>
      <c r="P1600" s="13">
        <f t="shared" si="1965"/>
        <v>9.7183004767695966E-2</v>
      </c>
      <c r="Q1600" s="13">
        <f t="shared" si="1966"/>
        <v>0.14939655241305683</v>
      </c>
      <c r="R1600" s="13">
        <f t="shared" si="1967"/>
        <v>1.5804475175513817E-2</v>
      </c>
      <c r="S1600" s="13">
        <f t="shared" si="1968"/>
        <v>1.2514568654215458E-2</v>
      </c>
      <c r="T1600" s="13">
        <f t="shared" si="1969"/>
        <v>6.1149544755072331E-2</v>
      </c>
      <c r="U1600" s="13">
        <f t="shared" si="1970"/>
        <v>1.9889001464518597E-2</v>
      </c>
      <c r="V1600" s="13">
        <f t="shared" si="1971"/>
        <v>7.1624059039924841E-4</v>
      </c>
      <c r="W1600" s="13">
        <f t="shared" si="1972"/>
        <v>6.2668921655407328E-2</v>
      </c>
      <c r="X1600" s="13">
        <f t="shared" si="1973"/>
        <v>2.5651033893500548E-2</v>
      </c>
      <c r="Y1600" s="13">
        <f t="shared" si="1974"/>
        <v>5.2496159374137031E-3</v>
      </c>
      <c r="Z1600" s="13">
        <f t="shared" si="1975"/>
        <v>2.1563113884169485E-3</v>
      </c>
      <c r="AA1600" s="13">
        <f t="shared" si="1976"/>
        <v>2.7135909219325616E-3</v>
      </c>
      <c r="AB1600" s="13">
        <f t="shared" si="1977"/>
        <v>1.7074472015381707E-3</v>
      </c>
      <c r="AC1600" s="13">
        <f t="shared" si="1978"/>
        <v>2.3058152150453713E-5</v>
      </c>
      <c r="AD1600" s="13">
        <f t="shared" si="1979"/>
        <v>1.9716287012733341E-2</v>
      </c>
      <c r="AE1600" s="13">
        <f t="shared" si="1980"/>
        <v>8.0700789651128469E-3</v>
      </c>
      <c r="AF1600" s="13">
        <f t="shared" si="1981"/>
        <v>1.6515831419246561E-3</v>
      </c>
      <c r="AG1600" s="13">
        <f t="shared" si="1982"/>
        <v>2.2533665296062573E-4</v>
      </c>
      <c r="AH1600" s="13">
        <f t="shared" si="1983"/>
        <v>2.2065010474155765E-4</v>
      </c>
      <c r="AI1600" s="13">
        <f t="shared" si="1984"/>
        <v>2.7767516526902623E-4</v>
      </c>
      <c r="AJ1600" s="13">
        <f t="shared" si="1985"/>
        <v>1.7471892319627635E-4</v>
      </c>
      <c r="AK1600" s="13">
        <f t="shared" si="1986"/>
        <v>7.3291159217859031E-5</v>
      </c>
      <c r="AL1600" s="13">
        <f t="shared" si="1987"/>
        <v>4.7508360757681467E-7</v>
      </c>
      <c r="AM1600" s="13">
        <f t="shared" si="1988"/>
        <v>4.9623572680055628E-3</v>
      </c>
      <c r="AN1600" s="13">
        <f t="shared" si="1989"/>
        <v>2.031143844682485E-3</v>
      </c>
      <c r="AO1600" s="13">
        <f t="shared" si="1990"/>
        <v>4.1568402827328664E-4</v>
      </c>
      <c r="AP1600" s="13">
        <f t="shared" si="1991"/>
        <v>5.6714582053154439E-5</v>
      </c>
      <c r="AQ1600" s="13">
        <f t="shared" si="1992"/>
        <v>5.8034653703653515E-6</v>
      </c>
      <c r="AR1600" s="13">
        <f t="shared" si="1993"/>
        <v>1.806287124725652E-5</v>
      </c>
      <c r="AS1600" s="13">
        <f t="shared" si="1994"/>
        <v>2.2731059949823117E-5</v>
      </c>
      <c r="AT1600" s="13">
        <f t="shared" si="1995"/>
        <v>1.4302850288016416E-5</v>
      </c>
      <c r="AU1600" s="13">
        <f t="shared" si="1996"/>
        <v>5.999764985677025E-6</v>
      </c>
      <c r="AV1600" s="13">
        <f t="shared" si="1997"/>
        <v>1.8875877443209422E-6</v>
      </c>
      <c r="AW1600" s="13">
        <f t="shared" si="1998"/>
        <v>6.7975607666110611E-9</v>
      </c>
      <c r="AX1600" s="13">
        <f t="shared" si="1999"/>
        <v>1.0408057409348971E-3</v>
      </c>
      <c r="AY1600" s="13">
        <f t="shared" si="2000"/>
        <v>4.2601248963675771E-4</v>
      </c>
      <c r="AZ1600" s="13">
        <f t="shared" si="2001"/>
        <v>8.7185645787987999E-5</v>
      </c>
      <c r="BA1600" s="13">
        <f t="shared" si="2002"/>
        <v>1.1895327040685022E-5</v>
      </c>
      <c r="BB1600" s="13">
        <f t="shared" si="2003"/>
        <v>1.2172199115403063E-6</v>
      </c>
      <c r="BC1600" s="13">
        <f t="shared" si="2004"/>
        <v>9.9644124653835017E-8</v>
      </c>
      <c r="BD1600" s="13">
        <f t="shared" si="2005"/>
        <v>1.2322198157618352E-6</v>
      </c>
      <c r="BE1600" s="13">
        <f t="shared" si="2006"/>
        <v>1.5506760868760842E-6</v>
      </c>
      <c r="BF1600" s="13">
        <f t="shared" si="2007"/>
        <v>9.757172769221595E-7</v>
      </c>
      <c r="BG1600" s="13">
        <f t="shared" si="2008"/>
        <v>4.0929424807742811E-7</v>
      </c>
      <c r="BH1600" s="13">
        <f t="shared" si="2009"/>
        <v>1.2876817814303595E-7</v>
      </c>
      <c r="BI1600" s="13">
        <f t="shared" si="2010"/>
        <v>3.2409434103046338E-8</v>
      </c>
      <c r="BJ1600" s="14">
        <f t="shared" si="2011"/>
        <v>0.58024900949258162</v>
      </c>
      <c r="BK1600" s="14">
        <f t="shared" si="2012"/>
        <v>0.29953419364009271</v>
      </c>
      <c r="BL1600" s="14">
        <f t="shared" si="2013"/>
        <v>0.11815307525813383</v>
      </c>
      <c r="BM1600" s="14">
        <f t="shared" si="2014"/>
        <v>0.23395567009596624</v>
      </c>
      <c r="BN1600" s="14">
        <f t="shared" si="2015"/>
        <v>0.76571091399118274</v>
      </c>
    </row>
    <row r="1601" spans="1:66" x14ac:dyDescent="0.25">
      <c r="A1601" t="s">
        <v>114</v>
      </c>
      <c r="B1601" t="s">
        <v>96</v>
      </c>
      <c r="C1601" t="s">
        <v>112</v>
      </c>
      <c r="D1601" s="11">
        <v>44471</v>
      </c>
      <c r="E1601" s="10">
        <f>VLOOKUP(A1601,home!$A$2:$E$405,3,FALSE)</f>
        <v>1.23364485981308</v>
      </c>
      <c r="F1601" s="10">
        <f>VLOOKUP(B1601,home!$B$2:$E$405,3,FALSE)</f>
        <v>0.61</v>
      </c>
      <c r="G1601" s="10">
        <f>VLOOKUP(C1601,away!$B$2:$E$405,4,FALSE)</f>
        <v>0.61</v>
      </c>
      <c r="H1601" s="10">
        <f>VLOOKUP(A1601,away!$A$2:$E$405,3,FALSE)</f>
        <v>1.0186915887850501</v>
      </c>
      <c r="I1601" s="10">
        <f>VLOOKUP(C1601,away!$B$2:$E$405,3,FALSE)</f>
        <v>1.22</v>
      </c>
      <c r="J1601" s="10">
        <f>VLOOKUP(B1601,home!$B$2:$E$405,4,FALSE)</f>
        <v>1.23</v>
      </c>
      <c r="K1601" s="12">
        <f t="shared" si="1960"/>
        <v>0.45903925233644705</v>
      </c>
      <c r="L1601" s="12">
        <f t="shared" si="1961"/>
        <v>1.528648598130846</v>
      </c>
      <c r="M1601" s="13">
        <f t="shared" si="1962"/>
        <v>0.13701185138066127</v>
      </c>
      <c r="N1601" s="13">
        <f t="shared" si="1963"/>
        <v>6.2893817819011141E-2</v>
      </c>
      <c r="O1601" s="13">
        <f t="shared" si="1964"/>
        <v>0.20944297454035965</v>
      </c>
      <c r="P1601" s="13">
        <f t="shared" si="1965"/>
        <v>9.6142546440128193E-2</v>
      </c>
      <c r="Q1601" s="13">
        <f t="shared" si="1966"/>
        <v>1.4435365554111792E-2</v>
      </c>
      <c r="R1601" s="13">
        <f t="shared" si="1967"/>
        <v>0.16008235470973767</v>
      </c>
      <c r="S1601" s="13">
        <f t="shared" si="1968"/>
        <v>1.6866039584983086E-2</v>
      </c>
      <c r="T1601" s="13">
        <f t="shared" si="1969"/>
        <v>2.2066601317799289E-2</v>
      </c>
      <c r="U1601" s="13">
        <f t="shared" si="1970"/>
        <v>7.3484084418215884E-2</v>
      </c>
      <c r="V1601" s="13">
        <f t="shared" si="1971"/>
        <v>1.315007082088206E-3</v>
      </c>
      <c r="W1601" s="13">
        <f t="shared" si="1972"/>
        <v>2.2087998037209258E-3</v>
      </c>
      <c r="X1601" s="13">
        <f t="shared" si="1973"/>
        <v>3.3764787235096806E-3</v>
      </c>
      <c r="Y1601" s="13">
        <f t="shared" si="1974"/>
        <v>2.5807247336558517E-3</v>
      </c>
      <c r="Z1601" s="13">
        <f t="shared" si="1975"/>
        <v>8.1569889037508433E-2</v>
      </c>
      <c r="AA1601" s="13">
        <f t="shared" si="1976"/>
        <v>3.7443780876944811E-2</v>
      </c>
      <c r="AB1601" s="13">
        <f t="shared" si="1977"/>
        <v>8.5940825892012497E-3</v>
      </c>
      <c r="AC1601" s="13">
        <f t="shared" si="1978"/>
        <v>5.7672077353506826E-5</v>
      </c>
      <c r="AD1601" s="13">
        <f t="shared" si="1979"/>
        <v>2.5348145261523621E-4</v>
      </c>
      <c r="AE1601" s="13">
        <f t="shared" si="1980"/>
        <v>3.8748406719245126E-4</v>
      </c>
      <c r="AF1601" s="13">
        <f t="shared" si="1981"/>
        <v>2.9616348805588965E-4</v>
      </c>
      <c r="AG1601" s="13">
        <f t="shared" si="1982"/>
        <v>1.5090996694472575E-4</v>
      </c>
      <c r="AH1601" s="13">
        <f t="shared" si="1983"/>
        <v>3.1172924131718981E-2</v>
      </c>
      <c r="AI1601" s="13">
        <f t="shared" si="1984"/>
        <v>1.4309595786565066E-2</v>
      </c>
      <c r="AJ1601" s="13">
        <f t="shared" si="1985"/>
        <v>3.2843330755507999E-3</v>
      </c>
      <c r="AK1601" s="13">
        <f t="shared" si="1986"/>
        <v>5.0254593314156767E-4</v>
      </c>
      <c r="AL1601" s="13">
        <f t="shared" si="1987"/>
        <v>1.6187622660037477E-6</v>
      </c>
      <c r="AM1601" s="13">
        <f t="shared" si="1988"/>
        <v>2.3271587297930921E-5</v>
      </c>
      <c r="AN1601" s="13">
        <f t="shared" si="1989"/>
        <v>3.5574079299261698E-5</v>
      </c>
      <c r="AO1601" s="13">
        <f t="shared" si="1990"/>
        <v>2.7190133225305979E-5</v>
      </c>
      <c r="AP1601" s="13">
        <f t="shared" si="1991"/>
        <v>1.3854719679284974E-5</v>
      </c>
      <c r="AQ1601" s="13">
        <f t="shared" si="1992"/>
        <v>5.2947494538087047E-6</v>
      </c>
      <c r="AR1601" s="13">
        <f t="shared" si="1993"/>
        <v>9.5304893547182874E-3</v>
      </c>
      <c r="AS1601" s="13">
        <f t="shared" si="1994"/>
        <v>4.3748687077903494E-3</v>
      </c>
      <c r="AT1601" s="13">
        <f t="shared" si="1995"/>
        <v>1.0041182303470999E-3</v>
      </c>
      <c r="AU1601" s="13">
        <f t="shared" si="1996"/>
        <v>1.5364322723864302E-4</v>
      </c>
      <c r="AV1601" s="13">
        <f t="shared" si="1997"/>
        <v>1.7632068039546382E-5</v>
      </c>
      <c r="AW1601" s="13">
        <f t="shared" si="1998"/>
        <v>3.1552811098394749E-8</v>
      </c>
      <c r="AX1601" s="13">
        <f t="shared" si="1999"/>
        <v>1.7804286723207595E-6</v>
      </c>
      <c r="AY1601" s="13">
        <f t="shared" si="2000"/>
        <v>2.7216497940150919E-6</v>
      </c>
      <c r="AZ1601" s="13">
        <f t="shared" si="2001"/>
        <v>2.0802230711121386E-6</v>
      </c>
      <c r="BA1601" s="13">
        <f t="shared" si="2002"/>
        <v>1.0599766938183379E-6</v>
      </c>
      <c r="BB1601" s="13">
        <f t="shared" si="2003"/>
        <v>4.0508297176419276E-7</v>
      </c>
      <c r="BC1601" s="13">
        <f t="shared" si="2004"/>
        <v>1.2384590338280206E-7</v>
      </c>
      <c r="BD1601" s="13">
        <f t="shared" si="2005"/>
        <v>2.4281281985985095E-3</v>
      </c>
      <c r="BE1601" s="13">
        <f t="shared" si="2006"/>
        <v>1.1146061528617035E-3</v>
      </c>
      <c r="BF1601" s="13">
        <f t="shared" si="2007"/>
        <v>2.5582398752962E-4</v>
      </c>
      <c r="BG1601" s="13">
        <f t="shared" si="2008"/>
        <v>3.9144417321775102E-5</v>
      </c>
      <c r="BH1601" s="13">
        <f t="shared" si="2009"/>
        <v>4.4922060151333775E-6</v>
      </c>
      <c r="BI1601" s="13">
        <f t="shared" si="2010"/>
        <v>4.1241977810562329E-7</v>
      </c>
      <c r="BJ1601" s="14">
        <f t="shared" si="2011"/>
        <v>0.108763183402679</v>
      </c>
      <c r="BK1601" s="14">
        <f t="shared" si="2012"/>
        <v>0.25139745697727428</v>
      </c>
      <c r="BL1601" s="14">
        <f t="shared" si="2013"/>
        <v>0.55724003503167452</v>
      </c>
      <c r="BM1601" s="14">
        <f t="shared" si="2014"/>
        <v>0.31895896390814349</v>
      </c>
      <c r="BN1601" s="14">
        <f t="shared" si="2015"/>
        <v>0.68000891044400968</v>
      </c>
    </row>
    <row r="1602" spans="1:66" x14ac:dyDescent="0.25">
      <c r="A1602" t="s">
        <v>114</v>
      </c>
      <c r="B1602" t="s">
        <v>127</v>
      </c>
      <c r="C1602" t="s">
        <v>134</v>
      </c>
      <c r="D1602" s="11">
        <v>44471</v>
      </c>
      <c r="E1602" s="10">
        <f>VLOOKUP(A1602,home!$A$2:$E$405,3,FALSE)</f>
        <v>1.23364485981308</v>
      </c>
      <c r="F1602" s="10">
        <f>VLOOKUP(B1602,home!$B$2:$E$405,3,FALSE)</f>
        <v>1.22</v>
      </c>
      <c r="G1602" s="10">
        <f>VLOOKUP(C1602,away!$B$2:$E$405,4,FALSE)</f>
        <v>1.22</v>
      </c>
      <c r="H1602" s="10">
        <f>VLOOKUP(A1602,away!$A$2:$E$405,3,FALSE)</f>
        <v>1.0186915887850501</v>
      </c>
      <c r="I1602" s="10">
        <f>VLOOKUP(C1602,away!$B$2:$E$405,3,FALSE)</f>
        <v>0.41</v>
      </c>
      <c r="J1602" s="10">
        <f>VLOOKUP(B1602,home!$B$2:$E$405,4,FALSE)</f>
        <v>0.25</v>
      </c>
      <c r="K1602" s="12">
        <f t="shared" si="1960"/>
        <v>1.8361570093457882</v>
      </c>
      <c r="L1602" s="12">
        <f t="shared" si="1961"/>
        <v>0.10441588785046763</v>
      </c>
      <c r="M1602" s="13">
        <f t="shared" si="1962"/>
        <v>0.14362164576590428</v>
      </c>
      <c r="N1602" s="13">
        <f t="shared" si="1963"/>
        <v>0.26371189156684294</v>
      </c>
      <c r="O1602" s="13">
        <f t="shared" si="1964"/>
        <v>1.4996381657192248E-2</v>
      </c>
      <c r="P1602" s="13">
        <f t="shared" si="1965"/>
        <v>2.7535711294678147E-2</v>
      </c>
      <c r="Q1602" s="13">
        <f t="shared" si="1966"/>
        <v>0.24210821907414762</v>
      </c>
      <c r="R1602" s="13">
        <f t="shared" si="1967"/>
        <v>7.8293025264009779E-4</v>
      </c>
      <c r="S1602" s="13">
        <f t="shared" si="1968"/>
        <v>1.3198139327475007E-3</v>
      </c>
      <c r="T1602" s="13">
        <f t="shared" si="1969"/>
        <v>2.5279944650522641E-2</v>
      </c>
      <c r="U1602" s="13">
        <f t="shared" si="1970"/>
        <v>1.4375828712139842E-3</v>
      </c>
      <c r="V1602" s="13">
        <f t="shared" si="1971"/>
        <v>2.8115551045421825E-5</v>
      </c>
      <c r="W1602" s="13">
        <f t="shared" si="1972"/>
        <v>0.1481829011577406</v>
      </c>
      <c r="X1602" s="13">
        <f t="shared" si="1973"/>
        <v>1.5472649188643569E-2</v>
      </c>
      <c r="Y1602" s="13">
        <f t="shared" si="1974"/>
        <v>8.0779520121551792E-4</v>
      </c>
      <c r="Z1602" s="13">
        <f t="shared" si="1975"/>
        <v>2.7250119151468922E-5</v>
      </c>
      <c r="AA1602" s="13">
        <f t="shared" si="1976"/>
        <v>5.0035497285477551E-5</v>
      </c>
      <c r="AB1602" s="13">
        <f t="shared" si="1977"/>
        <v>4.5936514528415902E-5</v>
      </c>
      <c r="AC1602" s="13">
        <f t="shared" si="1978"/>
        <v>3.3690155666863991E-7</v>
      </c>
      <c r="AD1602" s="13">
        <f t="shared" si="1979"/>
        <v>6.8021768156494897E-2</v>
      </c>
      <c r="AE1602" s="13">
        <f t="shared" si="1980"/>
        <v>7.102553315219081E-3</v>
      </c>
      <c r="AF1602" s="13">
        <f t="shared" si="1981"/>
        <v>3.7080970520694128E-4</v>
      </c>
      <c r="AG1602" s="13">
        <f t="shared" si="1982"/>
        <v>1.2906141530917653E-5</v>
      </c>
      <c r="AH1602" s="13">
        <f t="shared" si="1983"/>
        <v>7.1133634630791447E-7</v>
      </c>
      <c r="AI1602" s="13">
        <f t="shared" si="1984"/>
        <v>1.3061252182756998E-6</v>
      </c>
      <c r="AJ1602" s="13">
        <f t="shared" si="1985"/>
        <v>1.1991254873101122E-6</v>
      </c>
      <c r="AK1602" s="13">
        <f t="shared" si="1986"/>
        <v>7.3392755620321547E-7</v>
      </c>
      <c r="AL1602" s="13">
        <f t="shared" si="1987"/>
        <v>2.5836840817925338E-9</v>
      </c>
      <c r="AM1602" s="13">
        <f t="shared" si="1988"/>
        <v>2.4979729277728447E-2</v>
      </c>
      <c r="AN1602" s="13">
        <f t="shared" si="1989"/>
        <v>2.6082806107983361E-3</v>
      </c>
      <c r="AO1602" s="13">
        <f t="shared" si="1990"/>
        <v>1.3617296786983413E-4</v>
      </c>
      <c r="AP1602" s="13">
        <f t="shared" si="1991"/>
        <v>4.7395404471206454E-6</v>
      </c>
      <c r="AQ1602" s="13">
        <f t="shared" si="1992"/>
        <v>1.2372083094732606E-7</v>
      </c>
      <c r="AR1602" s="13">
        <f t="shared" si="1993"/>
        <v>1.4854963232009725E-8</v>
      </c>
      <c r="AS1602" s="13">
        <f t="shared" si="1994"/>
        <v>2.7276044862028616E-8</v>
      </c>
      <c r="AT1602" s="13">
        <f t="shared" si="1995"/>
        <v>2.5041550480322016E-8</v>
      </c>
      <c r="AU1602" s="13">
        <f t="shared" si="1996"/>
        <v>1.5326739479776553E-8</v>
      </c>
      <c r="AV1602" s="13">
        <f t="shared" si="1997"/>
        <v>7.0355750315521364E-9</v>
      </c>
      <c r="AW1602" s="13">
        <f t="shared" si="1998"/>
        <v>1.3759837634018051E-11</v>
      </c>
      <c r="AX1602" s="13">
        <f t="shared" si="1999"/>
        <v>7.6444508341435447E-3</v>
      </c>
      <c r="AY1602" s="13">
        <f t="shared" si="2000"/>
        <v>7.9820212097634605E-4</v>
      </c>
      <c r="AZ1602" s="13">
        <f t="shared" si="2001"/>
        <v>4.1672491572935769E-5</v>
      </c>
      <c r="BA1602" s="13">
        <f t="shared" si="2002"/>
        <v>1.4504234021764066E-6</v>
      </c>
      <c r="BB1602" s="13">
        <f t="shared" si="2003"/>
        <v>3.7861811824336323E-8</v>
      </c>
      <c r="BC1602" s="13">
        <f t="shared" si="2004"/>
        <v>7.9067493945308255E-10</v>
      </c>
      <c r="BD1602" s="13">
        <f t="shared" si="2005"/>
        <v>2.5851569580939117E-10</v>
      </c>
      <c r="BE1602" s="13">
        <f t="shared" si="2006"/>
        <v>4.7467540688631711E-10</v>
      </c>
      <c r="BF1602" s="13">
        <f t="shared" si="2007"/>
        <v>4.3578928775918767E-10</v>
      </c>
      <c r="BG1602" s="13">
        <f t="shared" si="2008"/>
        <v>2.6672585177228036E-10</v>
      </c>
      <c r="BH1602" s="13">
        <f t="shared" si="2009"/>
        <v>1.2243763557634962E-10</v>
      </c>
      <c r="BI1602" s="13">
        <f t="shared" si="2010"/>
        <v>4.4962944554247916E-11</v>
      </c>
      <c r="BJ1602" s="14">
        <f t="shared" si="2011"/>
        <v>0.80728629879782099</v>
      </c>
      <c r="BK1602" s="14">
        <f t="shared" si="2012"/>
        <v>0.17330382815059245</v>
      </c>
      <c r="BL1602" s="14">
        <f t="shared" si="2013"/>
        <v>1.7316908445448226E-2</v>
      </c>
      <c r="BM1602" s="14">
        <f t="shared" si="2014"/>
        <v>0.30437930379439149</v>
      </c>
      <c r="BN1602" s="14">
        <f t="shared" si="2015"/>
        <v>0.69275677961140536</v>
      </c>
    </row>
    <row r="1603" spans="1:66" x14ac:dyDescent="0.25">
      <c r="A1603" t="s">
        <v>136</v>
      </c>
      <c r="B1603" t="s">
        <v>307</v>
      </c>
      <c r="C1603" t="s">
        <v>138</v>
      </c>
      <c r="D1603" s="11">
        <v>44471</v>
      </c>
      <c r="E1603" s="10">
        <f>VLOOKUP(A1603,home!$A$2:$E$405,3,FALSE)</f>
        <v>1.52380952380952</v>
      </c>
      <c r="F1603" s="10">
        <f>VLOOKUP(B1603,home!$B$2:$E$405,3,FALSE)</f>
        <v>0.33</v>
      </c>
      <c r="G1603" s="10">
        <f>VLOOKUP(C1603,away!$B$2:$E$405,4,FALSE)</f>
        <v>1.18</v>
      </c>
      <c r="H1603" s="10">
        <f>VLOOKUP(A1603,away!$A$2:$E$405,3,FALSE)</f>
        <v>1.44047619047619</v>
      </c>
      <c r="I1603" s="10">
        <f>VLOOKUP(C1603,away!$B$2:$E$405,3,FALSE)</f>
        <v>1.05</v>
      </c>
      <c r="J1603" s="10">
        <f>VLOOKUP(B1603,home!$B$2:$E$405,4,FALSE)</f>
        <v>1.21</v>
      </c>
      <c r="K1603" s="12">
        <f t="shared" si="1960"/>
        <v>0.593371428571427</v>
      </c>
      <c r="L1603" s="12">
        <f t="shared" si="1961"/>
        <v>1.8301249999999993</v>
      </c>
      <c r="M1603" s="13">
        <f t="shared" si="1962"/>
        <v>8.8611252276515159E-2</v>
      </c>
      <c r="N1603" s="13">
        <f t="shared" si="1963"/>
        <v>5.2579385350818915E-2</v>
      </c>
      <c r="O1603" s="13">
        <f t="shared" si="1964"/>
        <v>0.16216966807255725</v>
      </c>
      <c r="P1603" s="13">
        <f t="shared" si="1965"/>
        <v>9.6226847615167435E-2</v>
      </c>
      <c r="Q1603" s="13">
        <f t="shared" si="1966"/>
        <v>1.5599552499511489E-2</v>
      </c>
      <c r="R1603" s="13">
        <f t="shared" si="1967"/>
        <v>0.14839538189064441</v>
      </c>
      <c r="S1603" s="13">
        <f t="shared" si="1968"/>
        <v>2.6124239202312768E-2</v>
      </c>
      <c r="T1603" s="13">
        <f t="shared" si="1969"/>
        <v>2.8549131018168451E-2</v>
      </c>
      <c r="U1603" s="13">
        <f t="shared" si="1970"/>
        <v>8.8053579745854149E-2</v>
      </c>
      <c r="V1603" s="13">
        <f t="shared" si="1971"/>
        <v>3.1521619811876581E-3</v>
      </c>
      <c r="W1603" s="13">
        <f t="shared" si="1972"/>
        <v>3.0854429172367031E-3</v>
      </c>
      <c r="X1603" s="13">
        <f t="shared" si="1973"/>
        <v>5.6467462189078192E-3</v>
      </c>
      <c r="Y1603" s="13">
        <f t="shared" si="1974"/>
        <v>5.1671257119393363E-3</v>
      </c>
      <c r="Z1603" s="13">
        <f t="shared" si="1975"/>
        <v>9.0527366094205169E-2</v>
      </c>
      <c r="AA1603" s="13">
        <f t="shared" si="1976"/>
        <v>5.3716352544127086E-2</v>
      </c>
      <c r="AB1603" s="13">
        <f t="shared" si="1977"/>
        <v>1.5936874423377545E-2</v>
      </c>
      <c r="AC1603" s="13">
        <f t="shared" si="1978"/>
        <v>2.1394193939073476E-4</v>
      </c>
      <c r="AD1603" s="13">
        <f t="shared" si="1979"/>
        <v>4.5770341789408328E-4</v>
      </c>
      <c r="AE1603" s="13">
        <f t="shared" si="1980"/>
        <v>8.3765446767340875E-4</v>
      </c>
      <c r="AF1603" s="13">
        <f t="shared" si="1981"/>
        <v>7.6650619132539858E-4</v>
      </c>
      <c r="AG1603" s="13">
        <f t="shared" si="1982"/>
        <v>4.6760071446646487E-4</v>
      </c>
      <c r="AH1603" s="13">
        <f t="shared" si="1983"/>
        <v>4.1419098968289311E-2</v>
      </c>
      <c r="AI1603" s="13">
        <f t="shared" si="1984"/>
        <v>2.4576909924955148E-2</v>
      </c>
      <c r="AJ1603" s="13">
        <f t="shared" si="1985"/>
        <v>7.2916180760209583E-3</v>
      </c>
      <c r="AK1603" s="13">
        <f t="shared" si="1986"/>
        <v>1.4422126114552656E-3</v>
      </c>
      <c r="AL1603" s="13">
        <f t="shared" si="1987"/>
        <v>9.2931576391689564E-6</v>
      </c>
      <c r="AM1603" s="13">
        <f t="shared" si="1988"/>
        <v>5.4317626187567417E-5</v>
      </c>
      <c r="AN1603" s="13">
        <f t="shared" si="1989"/>
        <v>9.9408045626521774E-5</v>
      </c>
      <c r="AO1603" s="13">
        <f t="shared" si="1990"/>
        <v>9.0964574751119085E-5</v>
      </c>
      <c r="AP1603" s="13">
        <f t="shared" si="1991"/>
        <v>5.5492180788797253E-5</v>
      </c>
      <c r="AQ1603" s="13">
        <f t="shared" si="1992"/>
        <v>2.5389406841524391E-5</v>
      </c>
      <c r="AR1603" s="13">
        <f t="shared" si="1993"/>
        <v>1.516042569986808E-2</v>
      </c>
      <c r="AS1603" s="13">
        <f t="shared" si="1994"/>
        <v>8.9957634552816999E-3</v>
      </c>
      <c r="AT1603" s="13">
        <f t="shared" si="1995"/>
        <v>2.6689145062755684E-3</v>
      </c>
      <c r="AU1603" s="13">
        <f t="shared" si="1996"/>
        <v>5.2788587110791309E-4</v>
      </c>
      <c r="AV1603" s="13">
        <f t="shared" si="1997"/>
        <v>7.8308098365493617E-5</v>
      </c>
      <c r="AW1603" s="13">
        <f t="shared" si="1998"/>
        <v>2.8032910325651408E-7</v>
      </c>
      <c r="AX1603" s="13">
        <f t="shared" si="1999"/>
        <v>5.3717545745876043E-6</v>
      </c>
      <c r="AY1603" s="13">
        <f t="shared" si="2000"/>
        <v>9.8309823408171355E-6</v>
      </c>
      <c r="AZ1603" s="13">
        <f t="shared" si="2001"/>
        <v>8.9959632782439793E-6</v>
      </c>
      <c r="BA1603" s="13">
        <f t="shared" si="2002"/>
        <v>5.4879124315320861E-6</v>
      </c>
      <c r="BB1603" s="13">
        <f t="shared" si="2003"/>
        <v>2.5108914346894145E-6</v>
      </c>
      <c r="BC1603" s="13">
        <f t="shared" si="2004"/>
        <v>9.1904903738219208E-7</v>
      </c>
      <c r="BD1603" s="13">
        <f t="shared" si="2005"/>
        <v>4.6242456806618454E-3</v>
      </c>
      <c r="BE1603" s="13">
        <f t="shared" si="2006"/>
        <v>2.7438952655995702E-3</v>
      </c>
      <c r="BF1603" s="13">
        <f t="shared" si="2007"/>
        <v>8.1407452679959594E-4</v>
      </c>
      <c r="BG1603" s="13">
        <f t="shared" si="2008"/>
        <v>1.6101618831022827E-4</v>
      </c>
      <c r="BH1603" s="13">
        <f t="shared" si="2009"/>
        <v>2.3885601420191503E-5</v>
      </c>
      <c r="BI1603" s="13">
        <f t="shared" si="2010"/>
        <v>2.8346066873973484E-6</v>
      </c>
      <c r="BJ1603" s="14">
        <f t="shared" si="2011"/>
        <v>0.11351553689523486</v>
      </c>
      <c r="BK1603" s="14">
        <f t="shared" si="2012"/>
        <v>0.21434756715455372</v>
      </c>
      <c r="BL1603" s="14">
        <f t="shared" si="2013"/>
        <v>0.57880294575765889</v>
      </c>
      <c r="BM1603" s="14">
        <f t="shared" si="2014"/>
        <v>0.43360177754320028</v>
      </c>
      <c r="BN1603" s="14">
        <f t="shared" si="2015"/>
        <v>0.56358208770521467</v>
      </c>
    </row>
    <row r="1604" spans="1:66" x14ac:dyDescent="0.25">
      <c r="A1604" t="s">
        <v>136</v>
      </c>
      <c r="B1604" t="s">
        <v>315</v>
      </c>
      <c r="C1604" t="s">
        <v>344</v>
      </c>
      <c r="D1604" s="11">
        <v>44471</v>
      </c>
      <c r="E1604" s="10">
        <f>VLOOKUP(A1604,home!$A$2:$E$405,3,FALSE)</f>
        <v>1.52380952380952</v>
      </c>
      <c r="F1604" s="10">
        <f>VLOOKUP(B1604,home!$B$2:$E$405,3,FALSE)</f>
        <v>0.66</v>
      </c>
      <c r="G1604" s="10">
        <f>VLOOKUP(C1604,away!$B$2:$E$405,4,FALSE)</f>
        <v>0.82</v>
      </c>
      <c r="H1604" s="10">
        <f>VLOOKUP(A1604,away!$A$2:$E$405,3,FALSE)</f>
        <v>1.44047619047619</v>
      </c>
      <c r="I1604" s="10">
        <f>VLOOKUP(C1604,away!$B$2:$E$405,3,FALSE)</f>
        <v>0.98</v>
      </c>
      <c r="J1604" s="10">
        <f>VLOOKUP(B1604,home!$B$2:$E$405,4,FALSE)</f>
        <v>1.56</v>
      </c>
      <c r="K1604" s="12">
        <f t="shared" si="1960"/>
        <v>0.82468571428571213</v>
      </c>
      <c r="L1604" s="12">
        <f t="shared" si="1961"/>
        <v>2.2021999999999995</v>
      </c>
      <c r="M1604" s="13">
        <f t="shared" si="1962"/>
        <v>4.8466341372340939E-2</v>
      </c>
      <c r="N1604" s="13">
        <f t="shared" si="1963"/>
        <v>3.9969499353464145E-2</v>
      </c>
      <c r="O1604" s="13">
        <f t="shared" si="1964"/>
        <v>0.10673257697016918</v>
      </c>
      <c r="P1604" s="13">
        <f t="shared" si="1965"/>
        <v>8.8020831476198713E-2</v>
      </c>
      <c r="Q1604" s="13">
        <f t="shared" si="1966"/>
        <v>1.6481137561976944E-2</v>
      </c>
      <c r="R1604" s="13">
        <f t="shared" si="1967"/>
        <v>0.11752324050185328</v>
      </c>
      <c r="S1604" s="13">
        <f t="shared" si="1968"/>
        <v>3.9964161490137054E-2</v>
      </c>
      <c r="T1604" s="13">
        <f t="shared" si="1969"/>
        <v>3.629476113898561E-2</v>
      </c>
      <c r="U1604" s="13">
        <f t="shared" si="1970"/>
        <v>9.6919737538442408E-2</v>
      </c>
      <c r="V1604" s="13">
        <f t="shared" si="1971"/>
        <v>8.0644253402502898E-3</v>
      </c>
      <c r="W1604" s="13">
        <f t="shared" si="1972"/>
        <v>4.5305862341800127E-3</v>
      </c>
      <c r="X1604" s="13">
        <f t="shared" si="1973"/>
        <v>9.9772570049112205E-3</v>
      </c>
      <c r="Y1604" s="13">
        <f t="shared" si="1974"/>
        <v>1.0985957688107744E-2</v>
      </c>
      <c r="Z1604" s="13">
        <f t="shared" si="1975"/>
        <v>8.6269893411060422E-2</v>
      </c>
      <c r="AA1604" s="13">
        <f t="shared" si="1976"/>
        <v>7.1145548669052608E-2</v>
      </c>
      <c r="AB1604" s="13">
        <f t="shared" si="1977"/>
        <v>2.9336358811193269E-2</v>
      </c>
      <c r="AC1604" s="13">
        <f t="shared" si="1978"/>
        <v>9.1537421090501854E-4</v>
      </c>
      <c r="AD1604" s="13">
        <f t="shared" si="1979"/>
        <v>9.3407743616693954E-4</v>
      </c>
      <c r="AE1604" s="13">
        <f t="shared" si="1980"/>
        <v>2.0570253299268333E-3</v>
      </c>
      <c r="AF1604" s="13">
        <f t="shared" si="1981"/>
        <v>2.2649905907824361E-3</v>
      </c>
      <c r="AG1604" s="13">
        <f t="shared" si="1982"/>
        <v>1.6626540930070267E-3</v>
      </c>
      <c r="AH1604" s="13">
        <f t="shared" si="1983"/>
        <v>4.7495889817459308E-2</v>
      </c>
      <c r="AI1604" s="13">
        <f t="shared" si="1984"/>
        <v>3.9169181819746914E-2</v>
      </c>
      <c r="AJ1604" s="13">
        <f t="shared" si="1985"/>
        <v>1.6151132343502454E-2</v>
      </c>
      <c r="AK1604" s="13">
        <f t="shared" si="1986"/>
        <v>4.4398693710747967E-3</v>
      </c>
      <c r="AL1604" s="13">
        <f t="shared" si="1987"/>
        <v>6.6497281927461801E-5</v>
      </c>
      <c r="AM1604" s="13">
        <f t="shared" si="1988"/>
        <v>1.5406406352869989E-4</v>
      </c>
      <c r="AN1604" s="13">
        <f t="shared" si="1989"/>
        <v>3.3927988070290281E-4</v>
      </c>
      <c r="AO1604" s="13">
        <f t="shared" si="1990"/>
        <v>3.7358107664196627E-4</v>
      </c>
      <c r="AP1604" s="13">
        <f t="shared" si="1991"/>
        <v>2.7423341566031262E-4</v>
      </c>
      <c r="AQ1604" s="13">
        <f t="shared" si="1992"/>
        <v>1.5097920699178513E-4</v>
      </c>
      <c r="AR1604" s="13">
        <f t="shared" si="1993"/>
        <v>2.0919089711201769E-2</v>
      </c>
      <c r="AS1604" s="13">
        <f t="shared" si="1994"/>
        <v>1.725167444068932E-2</v>
      </c>
      <c r="AT1604" s="13">
        <f t="shared" si="1995"/>
        <v>7.1136047293722171E-3</v>
      </c>
      <c r="AU1604" s="13">
        <f t="shared" si="1996"/>
        <v>1.9554960657961824E-3</v>
      </c>
      <c r="AV1604" s="13">
        <f t="shared" si="1997"/>
        <v>4.0316741745100612E-4</v>
      </c>
      <c r="AW1604" s="13">
        <f t="shared" si="1998"/>
        <v>3.3546454212853781E-6</v>
      </c>
      <c r="AX1604" s="13">
        <f t="shared" si="1999"/>
        <v>2.1175738712820856E-5</v>
      </c>
      <c r="AY1604" s="13">
        <f t="shared" si="2000"/>
        <v>4.663321179337407E-5</v>
      </c>
      <c r="AZ1604" s="13">
        <f t="shared" si="2001"/>
        <v>5.1347829505684188E-5</v>
      </c>
      <c r="BA1604" s="13">
        <f t="shared" si="2002"/>
        <v>3.7692730045805896E-5</v>
      </c>
      <c r="BB1604" s="13">
        <f t="shared" si="2003"/>
        <v>2.0751732526718437E-5</v>
      </c>
      <c r="BC1604" s="13">
        <f t="shared" si="2004"/>
        <v>9.1398930740678639E-6</v>
      </c>
      <c r="BD1604" s="13">
        <f t="shared" si="2005"/>
        <v>7.6780032270014299E-3</v>
      </c>
      <c r="BE1604" s="13">
        <f t="shared" si="2006"/>
        <v>6.3319395755476763E-3</v>
      </c>
      <c r="BF1604" s="13">
        <f t="shared" si="2007"/>
        <v>2.6109300558372519E-3</v>
      </c>
      <c r="BG1604" s="13">
        <f t="shared" si="2008"/>
        <v>7.1773223934939296E-4</v>
      </c>
      <c r="BH1604" s="13">
        <f t="shared" si="2009"/>
        <v>1.4797588111843443E-4</v>
      </c>
      <c r="BI1604" s="13">
        <f t="shared" si="2010"/>
        <v>2.4406719043442754E-5</v>
      </c>
      <c r="BJ1604" s="14">
        <f t="shared" si="2011"/>
        <v>0.12663682521069305</v>
      </c>
      <c r="BK1604" s="14">
        <f t="shared" si="2012"/>
        <v>0.18554426438355284</v>
      </c>
      <c r="BL1604" s="14">
        <f t="shared" si="2013"/>
        <v>0.59406755590490223</v>
      </c>
      <c r="BM1604" s="14">
        <f t="shared" si="2014"/>
        <v>0.57528163310783342</v>
      </c>
      <c r="BN1604" s="14">
        <f t="shared" si="2015"/>
        <v>0.41719362723600317</v>
      </c>
    </row>
    <row r="1605" spans="1:66" x14ac:dyDescent="0.25">
      <c r="A1605" t="s">
        <v>136</v>
      </c>
      <c r="B1605" t="s">
        <v>323</v>
      </c>
      <c r="C1605" t="s">
        <v>483</v>
      </c>
      <c r="D1605" s="11">
        <v>44471</v>
      </c>
      <c r="E1605" s="10">
        <f>VLOOKUP(A1605,home!$A$2:$E$405,3,FALSE)</f>
        <v>1.52380952380952</v>
      </c>
      <c r="F1605" s="10">
        <f>VLOOKUP(B1605,home!$B$2:$E$405,3,FALSE)</f>
        <v>1.64</v>
      </c>
      <c r="G1605" s="10">
        <f>VLOOKUP(C1605,away!$B$2:$E$405,4,FALSE)</f>
        <v>0.66</v>
      </c>
      <c r="H1605" s="10">
        <f>VLOOKUP(A1605,away!$A$2:$E$405,3,FALSE)</f>
        <v>1.44047619047619</v>
      </c>
      <c r="I1605" s="10">
        <f>VLOOKUP(C1605,away!$B$2:$E$405,3,FALSE)</f>
        <v>1.31</v>
      </c>
      <c r="J1605" s="10">
        <f>VLOOKUP(B1605,home!$B$2:$E$405,4,FALSE)</f>
        <v>1.04</v>
      </c>
      <c r="K1605" s="12">
        <f t="shared" si="1960"/>
        <v>1.6493714285714245</v>
      </c>
      <c r="L1605" s="12">
        <f t="shared" si="1961"/>
        <v>1.9625047619047615</v>
      </c>
      <c r="M1605" s="13">
        <f t="shared" si="1962"/>
        <v>2.700114003161112E-2</v>
      </c>
      <c r="N1605" s="13">
        <f t="shared" si="1963"/>
        <v>4.4534908906995505E-2</v>
      </c>
      <c r="O1605" s="13">
        <f t="shared" si="1964"/>
        <v>5.2989865888894094E-2</v>
      </c>
      <c r="P1605" s="13">
        <f t="shared" si="1965"/>
        <v>8.7399970800973448E-2</v>
      </c>
      <c r="Q1605" s="13">
        <f t="shared" si="1966"/>
        <v>3.672730316261473E-2</v>
      </c>
      <c r="R1605" s="13">
        <f t="shared" si="1967"/>
        <v>5.199643206982469E-2</v>
      </c>
      <c r="S1605" s="13">
        <f t="shared" si="1968"/>
        <v>7.0726225698878611E-2</v>
      </c>
      <c r="T1605" s="13">
        <f t="shared" si="1969"/>
        <v>7.2077507348551215E-2</v>
      </c>
      <c r="U1605" s="13">
        <f t="shared" si="1970"/>
        <v>8.5761429443623777E-2</v>
      </c>
      <c r="V1605" s="13">
        <f t="shared" si="1971"/>
        <v>2.5437074359363269E-2</v>
      </c>
      <c r="W1605" s="13">
        <f t="shared" si="1972"/>
        <v>2.0192321494965887E-2</v>
      </c>
      <c r="X1605" s="13">
        <f t="shared" si="1973"/>
        <v>3.9627527087782423E-2</v>
      </c>
      <c r="Y1605" s="13">
        <f t="shared" si="1974"/>
        <v>3.8884605306141476E-2</v>
      </c>
      <c r="Z1605" s="13">
        <f t="shared" si="1975"/>
        <v>3.4014415179696132E-2</v>
      </c>
      <c r="AA1605" s="13">
        <f t="shared" si="1976"/>
        <v>5.6102404556956961E-2</v>
      </c>
      <c r="AB1605" s="13">
        <f t="shared" si="1977"/>
        <v>4.6266851575200066E-2</v>
      </c>
      <c r="AC1605" s="13">
        <f t="shared" si="1978"/>
        <v>5.1460779842716084E-3</v>
      </c>
      <c r="AD1605" s="13">
        <f t="shared" si="1979"/>
        <v>8.3261595375813437E-3</v>
      </c>
      <c r="AE1605" s="13">
        <f t="shared" si="1980"/>
        <v>1.6340127740882129E-2</v>
      </c>
      <c r="AF1605" s="13">
        <f t="shared" si="1981"/>
        <v>1.6033789250806642E-2</v>
      </c>
      <c r="AG1605" s="13">
        <f t="shared" si="1982"/>
        <v>1.0488795918695138E-2</v>
      </c>
      <c r="AH1605" s="13">
        <f t="shared" si="1983"/>
        <v>1.6688362940889816E-2</v>
      </c>
      <c r="AI1605" s="13">
        <f t="shared" si="1984"/>
        <v>2.7525309024333856E-2</v>
      </c>
      <c r="AJ1605" s="13">
        <f t="shared" si="1985"/>
        <v>2.2699729133667735E-2</v>
      </c>
      <c r="AK1605" s="13">
        <f t="shared" si="1986"/>
        <v>1.248009488979398E-2</v>
      </c>
      <c r="AL1605" s="13">
        <f t="shared" si="1987"/>
        <v>6.6629344544462063E-4</v>
      </c>
      <c r="AM1605" s="13">
        <f t="shared" si="1988"/>
        <v>2.7465859302028268E-3</v>
      </c>
      <c r="AN1605" s="13">
        <f t="shared" si="1989"/>
        <v>5.3901879670036658E-3</v>
      </c>
      <c r="AO1605" s="13">
        <f t="shared" si="1990"/>
        <v>5.2891347764032213E-3</v>
      </c>
      <c r="AP1605" s="13">
        <f t="shared" si="1991"/>
        <v>3.4599840616824657E-3</v>
      </c>
      <c r="AQ1605" s="13">
        <f t="shared" si="1992"/>
        <v>1.6975587992916043E-3</v>
      </c>
      <c r="AR1605" s="13">
        <f t="shared" si="1993"/>
        <v>6.5501983479782436E-3</v>
      </c>
      <c r="AS1605" s="13">
        <f t="shared" si="1994"/>
        <v>1.0803710006631061E-2</v>
      </c>
      <c r="AT1605" s="13">
        <f t="shared" si="1995"/>
        <v>8.9096653037542359E-3</v>
      </c>
      <c r="AU1605" s="13">
        <f t="shared" si="1996"/>
        <v>4.8984491300487938E-3</v>
      </c>
      <c r="AV1605" s="13">
        <f t="shared" si="1997"/>
        <v>2.0198405098532579E-3</v>
      </c>
      <c r="AW1605" s="13">
        <f t="shared" si="1998"/>
        <v>5.9909021545595798E-5</v>
      </c>
      <c r="AX1605" s="13">
        <f t="shared" si="1999"/>
        <v>7.5502339323213485E-4</v>
      </c>
      <c r="AY1605" s="13">
        <f t="shared" si="2000"/>
        <v>1.4817370045675559E-3</v>
      </c>
      <c r="AZ1605" s="13">
        <f t="shared" si="2001"/>
        <v>1.4539579636771633E-3</v>
      </c>
      <c r="BA1605" s="13">
        <f t="shared" si="2002"/>
        <v>9.5113314244192767E-4</v>
      </c>
      <c r="BB1605" s="13">
        <f t="shared" si="2003"/>
        <v>4.6665083031193074E-4</v>
      </c>
      <c r="BC1605" s="13">
        <f t="shared" si="2004"/>
        <v>1.8316089532679499E-4</v>
      </c>
      <c r="BD1605" s="13">
        <f t="shared" si="2005"/>
        <v>2.1424659082213346E-3</v>
      </c>
      <c r="BE1605" s="13">
        <f t="shared" si="2006"/>
        <v>3.533722055708597E-3</v>
      </c>
      <c r="BF1605" s="13">
        <f t="shared" si="2007"/>
        <v>2.9142100975992203E-3</v>
      </c>
      <c r="BG1605" s="13">
        <f t="shared" si="2008"/>
        <v>1.6022049572781659E-3</v>
      </c>
      <c r="BH1605" s="13">
        <f t="shared" si="2009"/>
        <v>6.606577698125267E-4</v>
      </c>
      <c r="BI1605" s="13">
        <f t="shared" si="2010"/>
        <v>2.1793400991849973E-4</v>
      </c>
      <c r="BJ1605" s="14">
        <f t="shared" si="2011"/>
        <v>0.32710816051915775</v>
      </c>
      <c r="BK1605" s="14">
        <f t="shared" si="2012"/>
        <v>0.21785851932511022</v>
      </c>
      <c r="BL1605" s="14">
        <f t="shared" si="2013"/>
        <v>0.41676353761998886</v>
      </c>
      <c r="BM1605" s="14">
        <f t="shared" si="2014"/>
        <v>0.69367318380001719</v>
      </c>
      <c r="BN1605" s="14">
        <f t="shared" si="2015"/>
        <v>0.30064962086091357</v>
      </c>
    </row>
    <row r="1606" spans="1:66" x14ac:dyDescent="0.25">
      <c r="A1606" t="s">
        <v>136</v>
      </c>
      <c r="B1606" t="s">
        <v>328</v>
      </c>
      <c r="C1606" t="s">
        <v>309</v>
      </c>
      <c r="D1606" s="11">
        <v>44471</v>
      </c>
      <c r="E1606" s="10">
        <f>VLOOKUP(A1606,home!$A$2:$E$405,3,FALSE)</f>
        <v>1.52380952380952</v>
      </c>
      <c r="F1606" s="10">
        <f>VLOOKUP(B1606,home!$B$2:$E$405,3,FALSE)</f>
        <v>2.46</v>
      </c>
      <c r="G1606" s="10">
        <f>VLOOKUP(C1606,away!$B$2:$E$405,4,FALSE)</f>
        <v>0.88</v>
      </c>
      <c r="H1606" s="10">
        <f>VLOOKUP(A1606,away!$A$2:$E$405,3,FALSE)</f>
        <v>1.44047619047619</v>
      </c>
      <c r="I1606" s="10">
        <f>VLOOKUP(C1606,away!$B$2:$E$405,3,FALSE)</f>
        <v>0.66</v>
      </c>
      <c r="J1606" s="10">
        <f>VLOOKUP(B1606,home!$B$2:$E$405,4,FALSE)</f>
        <v>1.21</v>
      </c>
      <c r="K1606" s="12">
        <f t="shared" si="1960"/>
        <v>3.2987428571428485</v>
      </c>
      <c r="L1606" s="12">
        <f t="shared" si="1961"/>
        <v>1.1503642857142855</v>
      </c>
      <c r="M1606" s="13">
        <f t="shared" si="1962"/>
        <v>1.1688998918760183E-2</v>
      </c>
      <c r="N1606" s="13">
        <f t="shared" si="1963"/>
        <v>3.8559001690410634E-2</v>
      </c>
      <c r="O1606" s="13">
        <f t="shared" si="1964"/>
        <v>1.3446606891894612E-2</v>
      </c>
      <c r="P1606" s="13">
        <f t="shared" si="1965"/>
        <v>4.4356898437445155E-2</v>
      </c>
      <c r="Q1606" s="13">
        <f t="shared" si="1966"/>
        <v>6.3598115702400565E-2</v>
      </c>
      <c r="R1606" s="13">
        <f t="shared" si="1967"/>
        <v>7.734248166237568E-3</v>
      </c>
      <c r="S1606" s="13">
        <f t="shared" si="1968"/>
        <v>4.2080901295833882E-2</v>
      </c>
      <c r="T1606" s="13">
        <f t="shared" si="1969"/>
        <v>7.3161000942766508E-2</v>
      </c>
      <c r="U1606" s="13">
        <f t="shared" si="1970"/>
        <v>2.5513295893746353E-2</v>
      </c>
      <c r="V1606" s="13">
        <f t="shared" si="1971"/>
        <v>1.7742972382345523E-2</v>
      </c>
      <c r="W1606" s="13">
        <f t="shared" si="1972"/>
        <v>6.9931276633679429E-2</v>
      </c>
      <c r="X1606" s="13">
        <f t="shared" si="1973"/>
        <v>8.0446443093790732E-2</v>
      </c>
      <c r="Y1606" s="13">
        <f t="shared" si="1974"/>
        <v>4.6271357523921752E-2</v>
      </c>
      <c r="Z1606" s="13">
        <f t="shared" si="1975"/>
        <v>2.9657342890969671E-3</v>
      </c>
      <c r="AA1606" s="13">
        <f t="shared" si="1976"/>
        <v>9.7831948023422433E-3</v>
      </c>
      <c r="AB1606" s="13">
        <f t="shared" si="1977"/>
        <v>1.6136121987131765E-2</v>
      </c>
      <c r="AC1606" s="13">
        <f t="shared" si="1978"/>
        <v>4.2081406490196037E-3</v>
      </c>
      <c r="AD1606" s="13">
        <f t="shared" si="1979"/>
        <v>5.7671324821557651E-2</v>
      </c>
      <c r="AE1606" s="13">
        <f t="shared" si="1980"/>
        <v>6.6343032384547709E-2</v>
      </c>
      <c r="AF1606" s="13">
        <f t="shared" si="1981"/>
        <v>3.8159327530584972E-2</v>
      </c>
      <c r="AG1606" s="13">
        <f t="shared" si="1982"/>
        <v>1.4632375852686282E-2</v>
      </c>
      <c r="AH1606" s="13">
        <f t="shared" si="1983"/>
        <v>8.5291870177384925E-4</v>
      </c>
      <c r="AI1606" s="13">
        <f t="shared" si="1984"/>
        <v>2.8135594752000366E-3</v>
      </c>
      <c r="AJ1606" s="13">
        <f t="shared" si="1985"/>
        <v>4.6406046109813519E-3</v>
      </c>
      <c r="AK1606" s="13">
        <f t="shared" si="1986"/>
        <v>5.1027204377663005E-3</v>
      </c>
      <c r="AL1606" s="13">
        <f t="shared" si="1987"/>
        <v>6.3875467412172746E-4</v>
      </c>
      <c r="AM1606" s="13">
        <f t="shared" si="1988"/>
        <v>3.8048574163415672E-2</v>
      </c>
      <c r="AN1606" s="13">
        <f t="shared" si="1989"/>
        <v>4.3769720839944688E-2</v>
      </c>
      <c r="AO1606" s="13">
        <f t="shared" si="1990"/>
        <v>2.5175561824978328E-2</v>
      </c>
      <c r="AP1606" s="13">
        <f t="shared" si="1991"/>
        <v>9.6536890654156746E-3</v>
      </c>
      <c r="AQ1606" s="13">
        <f t="shared" si="1992"/>
        <v>2.7763147815611775E-3</v>
      </c>
      <c r="AR1606" s="13">
        <f t="shared" si="1993"/>
        <v>1.96233442627686E-4</v>
      </c>
      <c r="AS1606" s="13">
        <f t="shared" si="1994"/>
        <v>6.4732366720063014E-4</v>
      </c>
      <c r="AT1606" s="13">
        <f t="shared" si="1995"/>
        <v>1.0676771617187969E-3</v>
      </c>
      <c r="AU1606" s="13">
        <f t="shared" si="1996"/>
        <v>1.1739974703181436E-3</v>
      </c>
      <c r="AV1606" s="13">
        <f t="shared" si="1997"/>
        <v>9.6817894237893746E-4</v>
      </c>
      <c r="AW1606" s="13">
        <f t="shared" si="1998"/>
        <v>6.7331058704997064E-5</v>
      </c>
      <c r="AX1606" s="13">
        <f t="shared" si="1999"/>
        <v>2.09187437076729E-2</v>
      </c>
      <c r="AY1606" s="13">
        <f t="shared" si="2000"/>
        <v>2.4064175663317339E-2</v>
      </c>
      <c r="AZ1606" s="13">
        <f t="shared" si="2001"/>
        <v>1.3841284124117573E-2</v>
      </c>
      <c r="BA1606" s="13">
        <f t="shared" si="2002"/>
        <v>5.3075063082696633E-3</v>
      </c>
      <c r="BB1606" s="13">
        <f t="shared" si="2003"/>
        <v>1.5263914258091739E-3</v>
      </c>
      <c r="BC1606" s="13">
        <f t="shared" si="2004"/>
        <v>3.5118123645427613E-4</v>
      </c>
      <c r="BD1606" s="13">
        <f t="shared" si="2005"/>
        <v>3.7623324010275487E-5</v>
      </c>
      <c r="BE1606" s="13">
        <f t="shared" si="2006"/>
        <v>1.2410967134086727E-4</v>
      </c>
      <c r="BF1606" s="13">
        <f t="shared" si="2007"/>
        <v>2.0470294591901626E-4</v>
      </c>
      <c r="BG1606" s="13">
        <f t="shared" si="2008"/>
        <v>2.250874602288179E-4</v>
      </c>
      <c r="BH1606" s="13">
        <f t="shared" si="2009"/>
        <v>1.8562641291555953E-4</v>
      </c>
      <c r="BI1606" s="13">
        <f t="shared" si="2010"/>
        <v>1.2246676074045018E-4</v>
      </c>
      <c r="BJ1606" s="14">
        <f t="shared" si="2011"/>
        <v>0.73420639931730258</v>
      </c>
      <c r="BK1606" s="14">
        <f t="shared" si="2012"/>
        <v>0.1447808420208434</v>
      </c>
      <c r="BL1606" s="14">
        <f t="shared" si="2013"/>
        <v>9.0976298226473254E-2</v>
      </c>
      <c r="BM1606" s="14">
        <f t="shared" si="2014"/>
        <v>0.76954855944195522</v>
      </c>
      <c r="BN1606" s="14">
        <f t="shared" si="2015"/>
        <v>0.17938386980714871</v>
      </c>
    </row>
    <row r="1607" spans="1:66" x14ac:dyDescent="0.25">
      <c r="A1607" t="s">
        <v>136</v>
      </c>
      <c r="B1607" t="s">
        <v>481</v>
      </c>
      <c r="C1607" t="s">
        <v>317</v>
      </c>
      <c r="D1607" s="11">
        <v>44471</v>
      </c>
      <c r="E1607" s="10">
        <f>VLOOKUP(A1607,home!$A$2:$E$405,3,FALSE)</f>
        <v>1.52380952380952</v>
      </c>
      <c r="F1607" s="10">
        <f>VLOOKUP(B1607,home!$B$2:$E$405,3,FALSE)</f>
        <v>1.64</v>
      </c>
      <c r="G1607" s="10">
        <f>VLOOKUP(C1607,away!$B$2:$E$405,4,FALSE)</f>
        <v>0.82</v>
      </c>
      <c r="H1607" s="10">
        <f>VLOOKUP(A1607,away!$A$2:$E$405,3,FALSE)</f>
        <v>1.44047619047619</v>
      </c>
      <c r="I1607" s="10">
        <f>VLOOKUP(C1607,away!$B$2:$E$405,3,FALSE)</f>
        <v>1.1499999999999999</v>
      </c>
      <c r="J1607" s="10">
        <f>VLOOKUP(B1607,home!$B$2:$E$405,4,FALSE)</f>
        <v>1.39</v>
      </c>
      <c r="K1607" s="12">
        <f t="shared" si="1960"/>
        <v>2.0492190476190424</v>
      </c>
      <c r="L1607" s="12">
        <f t="shared" si="1961"/>
        <v>2.3026011904761896</v>
      </c>
      <c r="M1607" s="13">
        <f t="shared" si="1962"/>
        <v>1.2883340477421719E-2</v>
      </c>
      <c r="N1607" s="13">
        <f t="shared" si="1963"/>
        <v>2.6400786703293991E-2</v>
      </c>
      <c r="O1607" s="13">
        <f t="shared" si="1964"/>
        <v>2.9665195120621327E-2</v>
      </c>
      <c r="P1607" s="13">
        <f t="shared" si="1965"/>
        <v>6.0790482892512696E-2</v>
      </c>
      <c r="Q1607" s="13">
        <f t="shared" si="1966"/>
        <v>2.7050497492258799E-2</v>
      </c>
      <c r="R1607" s="13">
        <f t="shared" si="1967"/>
        <v>3.4153556800225568E-2</v>
      </c>
      <c r="S1607" s="13">
        <f t="shared" si="1968"/>
        <v>7.1710493423294983E-2</v>
      </c>
      <c r="T1607" s="13">
        <f t="shared" si="1969"/>
        <v>6.2286507728648292E-2</v>
      </c>
      <c r="U1607" s="13">
        <f t="shared" si="1970"/>
        <v>6.9988119138961108E-2</v>
      </c>
      <c r="V1607" s="13">
        <f t="shared" si="1971"/>
        <v>3.7596490783342651E-2</v>
      </c>
      <c r="W1607" s="13">
        <f t="shared" si="1972"/>
        <v>1.8477464902902623E-2</v>
      </c>
      <c r="X1607" s="13">
        <f t="shared" si="1973"/>
        <v>4.2546232682405587E-2</v>
      </c>
      <c r="Y1607" s="13">
        <f t="shared" si="1974"/>
        <v>4.898350301239205E-2</v>
      </c>
      <c r="Z1607" s="13">
        <f t="shared" si="1975"/>
        <v>2.6214006849065184E-2</v>
      </c>
      <c r="AA1607" s="13">
        <f t="shared" si="1976"/>
        <v>5.3718242149520416E-2</v>
      </c>
      <c r="AB1607" s="13">
        <f t="shared" si="1977"/>
        <v>5.5040222508704668E-2</v>
      </c>
      <c r="AC1607" s="13">
        <f t="shared" si="1978"/>
        <v>1.1087520516266228E-2</v>
      </c>
      <c r="AD1607" s="13">
        <f t="shared" si="1979"/>
        <v>9.4660932576850973E-3</v>
      </c>
      <c r="AE1607" s="13">
        <f t="shared" si="1980"/>
        <v>2.1796637604304336E-2</v>
      </c>
      <c r="AF1607" s="13">
        <f t="shared" si="1981"/>
        <v>2.5094481848024628E-2</v>
      </c>
      <c r="AG1607" s="13">
        <f t="shared" si="1982"/>
        <v>1.9260861259214883E-2</v>
      </c>
      <c r="AH1607" s="13">
        <f t="shared" si="1983"/>
        <v>1.5090100844452121E-2</v>
      </c>
      <c r="AI1607" s="13">
        <f t="shared" si="1984"/>
        <v>3.0922922080943483E-2</v>
      </c>
      <c r="AJ1607" s="13">
        <f t="shared" si="1985"/>
        <v>3.1683920468154436E-2</v>
      </c>
      <c r="AK1607" s="13">
        <f t="shared" si="1986"/>
        <v>2.1642431108862971E-2</v>
      </c>
      <c r="AL1607" s="13">
        <f t="shared" si="1987"/>
        <v>2.0926737982146469E-3</v>
      </c>
      <c r="AM1607" s="13">
        <f t="shared" si="1988"/>
        <v>3.8796197220372984E-3</v>
      </c>
      <c r="AN1607" s="13">
        <f t="shared" si="1989"/>
        <v>8.9332169905579871E-3</v>
      </c>
      <c r="AO1607" s="13">
        <f t="shared" si="1990"/>
        <v>1.0284818038620474E-2</v>
      </c>
      <c r="AP1607" s="13">
        <f t="shared" si="1991"/>
        <v>7.8939447531861644E-3</v>
      </c>
      <c r="AQ1607" s="13">
        <f t="shared" si="1992"/>
        <v>4.5441516465599338E-3</v>
      </c>
      <c r="AR1607" s="13">
        <f t="shared" si="1993"/>
        <v>6.9492968337682374E-3</v>
      </c>
      <c r="AS1607" s="13">
        <f t="shared" si="1994"/>
        <v>1.4240631439316575E-2</v>
      </c>
      <c r="AT1607" s="13">
        <f t="shared" si="1995"/>
        <v>1.4591086597785054E-2</v>
      </c>
      <c r="AU1607" s="13">
        <f t="shared" si="1996"/>
        <v>9.9667775272133524E-3</v>
      </c>
      <c r="AV1607" s="13">
        <f t="shared" si="1997"/>
        <v>5.1060275880367547E-3</v>
      </c>
      <c r="AW1607" s="13">
        <f t="shared" si="1998"/>
        <v>2.7428758125641909E-4</v>
      </c>
      <c r="AX1607" s="13">
        <f t="shared" si="1999"/>
        <v>1.3250317719862216E-3</v>
      </c>
      <c r="AY1607" s="13">
        <f t="shared" si="2000"/>
        <v>3.0510197355942486E-3</v>
      </c>
      <c r="AZ1607" s="13">
        <f t="shared" si="2001"/>
        <v>3.5126408376728339E-3</v>
      </c>
      <c r="BA1607" s="13">
        <f t="shared" si="2002"/>
        <v>2.6960703248469159E-3</v>
      </c>
      <c r="BB1607" s="13">
        <f t="shared" si="2003"/>
        <v>1.5519936849000091E-3</v>
      </c>
      <c r="BC1607" s="13">
        <f t="shared" si="2004"/>
        <v>7.1472450129245733E-4</v>
      </c>
      <c r="BD1607" s="13">
        <f t="shared" si="2005"/>
        <v>2.666909860401195E-3</v>
      </c>
      <c r="BE1607" s="13">
        <f t="shared" si="2006"/>
        <v>5.4650824842171703E-3</v>
      </c>
      <c r="BF1607" s="13">
        <f t="shared" si="2007"/>
        <v>5.5995755617335111E-3</v>
      </c>
      <c r="BG1607" s="13">
        <f t="shared" si="2008"/>
        <v>3.8249189665621364E-3</v>
      </c>
      <c r="BH1607" s="13">
        <f t="shared" si="2009"/>
        <v>1.9595242004696182E-3</v>
      </c>
      <c r="BI1607" s="13">
        <f t="shared" si="2010"/>
        <v>8.0309886317456321E-4</v>
      </c>
      <c r="BJ1607" s="14">
        <f t="shared" si="2011"/>
        <v>0.34975029849838485</v>
      </c>
      <c r="BK1607" s="14">
        <f t="shared" si="2012"/>
        <v>0.19921202162664714</v>
      </c>
      <c r="BL1607" s="14">
        <f t="shared" si="2013"/>
        <v>0.41307764014312431</v>
      </c>
      <c r="BM1607" s="14">
        <f t="shared" si="2014"/>
        <v>0.79453337547654967</v>
      </c>
      <c r="BN1607" s="14">
        <f t="shared" si="2015"/>
        <v>0.19094385948633408</v>
      </c>
    </row>
    <row r="1608" spans="1:66" x14ac:dyDescent="0.25">
      <c r="A1608" t="s">
        <v>136</v>
      </c>
      <c r="B1608" t="s">
        <v>484</v>
      </c>
      <c r="C1608" t="s">
        <v>482</v>
      </c>
      <c r="D1608" s="11">
        <v>44471</v>
      </c>
      <c r="E1608" s="10">
        <f>VLOOKUP(A1608,home!$A$2:$E$405,3,FALSE)</f>
        <v>1.52380952380952</v>
      </c>
      <c r="F1608" s="10">
        <f>VLOOKUP(B1608,home!$B$2:$E$405,3,FALSE)</f>
        <v>1.64</v>
      </c>
      <c r="G1608" s="10">
        <f>VLOOKUP(C1608,away!$B$2:$E$405,4,FALSE)</f>
        <v>1.64</v>
      </c>
      <c r="H1608" s="10">
        <f>VLOOKUP(A1608,away!$A$2:$E$405,3,FALSE)</f>
        <v>1.44047619047619</v>
      </c>
      <c r="I1608" s="10">
        <f>VLOOKUP(C1608,away!$B$2:$E$405,3,FALSE)</f>
        <v>0.66</v>
      </c>
      <c r="J1608" s="10">
        <f>VLOOKUP(B1608,home!$B$2:$E$405,4,FALSE)</f>
        <v>0.69</v>
      </c>
      <c r="K1608" s="12">
        <f t="shared" si="1960"/>
        <v>4.0984380952380848</v>
      </c>
      <c r="L1608" s="12">
        <f t="shared" si="1961"/>
        <v>0.65599285714285693</v>
      </c>
      <c r="M1608" s="13">
        <f t="shared" si="1962"/>
        <v>8.6134447591909597E-3</v>
      </c>
      <c r="N1608" s="13">
        <f t="shared" si="1963"/>
        <v>3.5301670132297062E-2</v>
      </c>
      <c r="O1608" s="13">
        <f t="shared" si="1964"/>
        <v>5.6503582374238448E-3</v>
      </c>
      <c r="P1608" s="13">
        <f t="shared" si="1965"/>
        <v>2.3157643452000203E-2</v>
      </c>
      <c r="Q1608" s="13">
        <f t="shared" si="1966"/>
        <v>7.2340854847867384E-2</v>
      </c>
      <c r="R1608" s="13">
        <f t="shared" si="1967"/>
        <v>1.8532973220241724E-3</v>
      </c>
      <c r="S1608" s="13">
        <f t="shared" si="1968"/>
        <v>1.5565098089174346E-2</v>
      </c>
      <c r="T1608" s="13">
        <f t="shared" si="1969"/>
        <v>4.7455084059809215E-2</v>
      </c>
      <c r="U1608" s="13">
        <f t="shared" si="1970"/>
        <v>7.5956243463865926E-3</v>
      </c>
      <c r="V1608" s="13">
        <f t="shared" si="1971"/>
        <v>4.6497204457264423E-3</v>
      </c>
      <c r="W1608" s="13">
        <f t="shared" si="1972"/>
        <v>9.8828171783529456E-2</v>
      </c>
      <c r="X1608" s="13">
        <f t="shared" si="1973"/>
        <v>6.4830574774482563E-2</v>
      </c>
      <c r="Y1608" s="13">
        <f t="shared" si="1974"/>
        <v>2.126419698826322E-2</v>
      </c>
      <c r="Z1608" s="13">
        <f t="shared" si="1975"/>
        <v>4.0524993513661414E-4</v>
      </c>
      <c r="AA1608" s="13">
        <f t="shared" si="1976"/>
        <v>1.6608917722566625E-3</v>
      </c>
      <c r="AB1608" s="13">
        <f t="shared" si="1977"/>
        <v>3.4035310557421015E-3</v>
      </c>
      <c r="AC1608" s="13">
        <f t="shared" si="1978"/>
        <v>7.8131174027900035E-4</v>
      </c>
      <c r="AD1608" s="13">
        <f t="shared" si="1979"/>
        <v>0.10126028603008769</v>
      </c>
      <c r="AE1608" s="13">
        <f t="shared" si="1980"/>
        <v>6.6426024347980145E-2</v>
      </c>
      <c r="AF1608" s="13">
        <f t="shared" si="1981"/>
        <v>2.1787498750336236E-2</v>
      </c>
      <c r="AG1608" s="13">
        <f t="shared" si="1982"/>
        <v>4.7641478517431654E-3</v>
      </c>
      <c r="AH1608" s="13">
        <f t="shared" si="1983"/>
        <v>6.6460265701806217E-5</v>
      </c>
      <c r="AI1608" s="13">
        <f t="shared" si="1984"/>
        <v>2.7238328477192768E-4</v>
      </c>
      <c r="AJ1608" s="13">
        <f t="shared" si="1985"/>
        <v>5.5817301540767614E-4</v>
      </c>
      <c r="AK1608" s="13">
        <f t="shared" si="1986"/>
        <v>7.6254585002691138E-4</v>
      </c>
      <c r="AL1608" s="13">
        <f t="shared" si="1987"/>
        <v>8.4023705785940832E-5</v>
      </c>
      <c r="AM1608" s="13">
        <f t="shared" si="1988"/>
        <v>8.3001802760083232E-2</v>
      </c>
      <c r="AN1608" s="13">
        <f t="shared" si="1989"/>
        <v>5.4448589740594869E-2</v>
      </c>
      <c r="AO1608" s="13">
        <f t="shared" si="1990"/>
        <v>1.7858942975666037E-2</v>
      </c>
      <c r="AP1608" s="13">
        <f t="shared" si="1991"/>
        <v>3.9051130093861737E-3</v>
      </c>
      <c r="AQ1608" s="13">
        <f t="shared" si="1992"/>
        <v>6.404315601232438E-4</v>
      </c>
      <c r="AR1608" s="13">
        <f t="shared" si="1993"/>
        <v>8.7194919168402584E-6</v>
      </c>
      <c r="AS1608" s="13">
        <f t="shared" si="1994"/>
        <v>3.5736297843098666E-5</v>
      </c>
      <c r="AT1608" s="13">
        <f t="shared" si="1995"/>
        <v>7.3231502231465093E-5</v>
      </c>
      <c r="AU1608" s="13">
        <f t="shared" si="1996"/>
        <v>1.0004492617231646E-4</v>
      </c>
      <c r="AV1608" s="13">
        <f t="shared" si="1997"/>
        <v>1.0250698416497588E-4</v>
      </c>
      <c r="AW1608" s="13">
        <f t="shared" si="1998"/>
        <v>6.2750446621071713E-6</v>
      </c>
      <c r="AX1608" s="13">
        <f t="shared" si="1999"/>
        <v>5.6696291734227106E-2</v>
      </c>
      <c r="AY1608" s="13">
        <f t="shared" si="2000"/>
        <v>3.7192362404140582E-2</v>
      </c>
      <c r="AZ1608" s="13">
        <f t="shared" si="2001"/>
        <v>1.2198962038692376E-2</v>
      </c>
      <c r="BA1608" s="13">
        <f t="shared" si="2002"/>
        <v>2.6674773206463551E-3</v>
      </c>
      <c r="BB1608" s="13">
        <f t="shared" si="2003"/>
        <v>4.374615172336436E-4</v>
      </c>
      <c r="BC1608" s="13">
        <f t="shared" si="2004"/>
        <v>5.7394326116029417E-5</v>
      </c>
      <c r="BD1608" s="13">
        <f t="shared" si="2005"/>
        <v>9.5332073589368105E-7</v>
      </c>
      <c r="BE1608" s="13">
        <f t="shared" si="2006"/>
        <v>3.9071260209670679E-6</v>
      </c>
      <c r="BF1608" s="13">
        <f t="shared" si="2007"/>
        <v>8.0065570636137138E-6</v>
      </c>
      <c r="BG1608" s="13">
        <f t="shared" si="2008"/>
        <v>1.0938126160404009E-5</v>
      </c>
      <c r="BH1608" s="13">
        <f t="shared" si="2009"/>
        <v>1.1207308236580018E-5</v>
      </c>
      <c r="BI1608" s="13">
        <f t="shared" si="2010"/>
        <v>9.1864918043750208E-6</v>
      </c>
      <c r="BJ1608" s="14">
        <f t="shared" si="2011"/>
        <v>0.80336333895330592</v>
      </c>
      <c r="BK1608" s="14">
        <f t="shared" si="2012"/>
        <v>9.0043604596297483E-2</v>
      </c>
      <c r="BL1608" s="14">
        <f t="shared" si="2013"/>
        <v>2.2187703282092231E-2</v>
      </c>
      <c r="BM1608" s="14">
        <f t="shared" si="2014"/>
        <v>0.73189654065654997</v>
      </c>
      <c r="BN1608" s="14">
        <f t="shared" si="2015"/>
        <v>0.14691726875080363</v>
      </c>
    </row>
    <row r="1609" spans="1:66" x14ac:dyDescent="0.25">
      <c r="A1609" t="s">
        <v>136</v>
      </c>
      <c r="B1609" t="s">
        <v>137</v>
      </c>
      <c r="C1609" t="s">
        <v>347</v>
      </c>
      <c r="D1609" s="11">
        <v>44471</v>
      </c>
      <c r="E1609" s="10">
        <f>VLOOKUP(A1609,home!$A$2:$E$405,3,FALSE)</f>
        <v>1.52380952380952</v>
      </c>
      <c r="F1609" s="10">
        <f>VLOOKUP(B1609,home!$B$2:$E$405,3,FALSE)</f>
        <v>0.98</v>
      </c>
      <c r="G1609" s="10">
        <f>VLOOKUP(C1609,away!$B$2:$E$405,4,FALSE)</f>
        <v>1.31</v>
      </c>
      <c r="H1609" s="10">
        <f>VLOOKUP(A1609,away!$A$2:$E$405,3,FALSE)</f>
        <v>1.44047619047619</v>
      </c>
      <c r="I1609" s="10">
        <f>VLOOKUP(C1609,away!$B$2:$E$405,3,FALSE)</f>
        <v>1.64</v>
      </c>
      <c r="J1609" s="10">
        <f>VLOOKUP(B1609,home!$B$2:$E$405,4,FALSE)</f>
        <v>1.21</v>
      </c>
      <c r="K1609" s="12">
        <f t="shared" si="1960"/>
        <v>1.9562666666666619</v>
      </c>
      <c r="L1609" s="12">
        <f t="shared" si="1961"/>
        <v>2.8584809523809511</v>
      </c>
      <c r="M1609" s="13">
        <f t="shared" si="1962"/>
        <v>8.1092684445530552E-3</v>
      </c>
      <c r="N1609" s="13">
        <f t="shared" si="1963"/>
        <v>1.5863891549130954E-2</v>
      </c>
      <c r="O1609" s="13">
        <f t="shared" si="1964"/>
        <v>2.3180189386498809E-2</v>
      </c>
      <c r="P1609" s="13">
        <f t="shared" si="1965"/>
        <v>4.5346631823827963E-2</v>
      </c>
      <c r="Q1609" s="13">
        <f t="shared" si="1966"/>
        <v>1.5517001120589919E-2</v>
      </c>
      <c r="R1609" s="13">
        <f t="shared" si="1967"/>
        <v>3.3130064916944972E-2</v>
      </c>
      <c r="S1609" s="13">
        <f t="shared" si="1968"/>
        <v>6.3394035843856639E-2</v>
      </c>
      <c r="T1609" s="13">
        <f t="shared" si="1969"/>
        <v>4.4355052141280153E-2</v>
      </c>
      <c r="U1609" s="13">
        <f t="shared" si="1970"/>
        <v>6.4811241661522065E-2</v>
      </c>
      <c r="V1609" s="13">
        <f t="shared" si="1971"/>
        <v>3.9388482490315596E-2</v>
      </c>
      <c r="W1609" s="13">
        <f t="shared" si="1972"/>
        <v>1.0118464019613103E-2</v>
      </c>
      <c r="X1609" s="13">
        <f t="shared" si="1973"/>
        <v>2.8923436667416046E-2</v>
      </c>
      <c r="Y1609" s="13">
        <f t="shared" si="1974"/>
        <v>4.1338546395602783E-2</v>
      </c>
      <c r="Z1609" s="13">
        <f t="shared" si="1975"/>
        <v>3.1567219838743873E-2</v>
      </c>
      <c r="AA1609" s="13">
        <f t="shared" si="1976"/>
        <v>6.17538999298732E-2</v>
      </c>
      <c r="AB1609" s="13">
        <f t="shared" si="1977"/>
        <v>6.0403547984739826E-2</v>
      </c>
      <c r="AC1609" s="13">
        <f t="shared" si="1978"/>
        <v>1.376615401407888E-2</v>
      </c>
      <c r="AD1609" s="13">
        <f t="shared" si="1979"/>
        <v>4.9486034698587701E-3</v>
      </c>
      <c r="AE1609" s="13">
        <f t="shared" si="1980"/>
        <v>1.4145488759477576E-2</v>
      </c>
      <c r="AF1609" s="13">
        <f t="shared" si="1981"/>
        <v>2.0217305090542755E-2</v>
      </c>
      <c r="AG1609" s="13">
        <f t="shared" si="1982"/>
        <v>1.9263593836596971E-2</v>
      </c>
      <c r="AH1609" s="13">
        <f t="shared" si="1983"/>
        <v>2.2558574157167856E-2</v>
      </c>
      <c r="AI1609" s="13">
        <f t="shared" si="1984"/>
        <v>4.4130586671195467E-2</v>
      </c>
      <c r="AJ1609" s="13">
        <f t="shared" si="1985"/>
        <v>4.3165597842651886E-2</v>
      </c>
      <c r="AK1609" s="13">
        <f t="shared" si="1986"/>
        <v>2.8147806735439429E-2</v>
      </c>
      <c r="AL1609" s="13">
        <f t="shared" si="1987"/>
        <v>3.079186350654602E-3</v>
      </c>
      <c r="AM1609" s="13">
        <f t="shared" si="1988"/>
        <v>1.9361576029271381E-3</v>
      </c>
      <c r="AN1609" s="13">
        <f t="shared" si="1989"/>
        <v>5.5344696287747842E-3</v>
      </c>
      <c r="AO1609" s="13">
        <f t="shared" si="1990"/>
        <v>7.9100880076917995E-3</v>
      </c>
      <c r="AP1609" s="13">
        <f t="shared" si="1991"/>
        <v>7.5369453005479986E-3</v>
      </c>
      <c r="AQ1609" s="13">
        <f t="shared" si="1992"/>
        <v>5.3860536451883932E-3</v>
      </c>
      <c r="AR1609" s="13">
        <f t="shared" si="1993"/>
        <v>1.2896650908227494E-2</v>
      </c>
      <c r="AS1609" s="13">
        <f t="shared" si="1994"/>
        <v>2.522928828340178E-2</v>
      </c>
      <c r="AT1609" s="13">
        <f t="shared" si="1995"/>
        <v>2.4677607846271335E-2</v>
      </c>
      <c r="AU1609" s="13">
        <f t="shared" si="1996"/>
        <v>1.6091993880910767E-2</v>
      </c>
      <c r="AV1609" s="13">
        <f t="shared" si="1997"/>
        <v>7.8700578073574081E-3</v>
      </c>
      <c r="AW1609" s="13">
        <f t="shared" si="1998"/>
        <v>4.7829608906707139E-4</v>
      </c>
      <c r="AX1609" s="13">
        <f t="shared" si="1999"/>
        <v>6.3127343000326434E-4</v>
      </c>
      <c r="AY1609" s="13">
        <f t="shared" si="2000"/>
        <v>1.8044830754085205E-3</v>
      </c>
      <c r="AZ1609" s="13">
        <f t="shared" si="2001"/>
        <v>2.5790402499745284E-3</v>
      </c>
      <c r="BA1609" s="13">
        <f t="shared" si="2002"/>
        <v>2.4573791433253325E-3</v>
      </c>
      <c r="BB1609" s="13">
        <f t="shared" si="2003"/>
        <v>1.7560928684934201E-3</v>
      </c>
      <c r="BC1609" s="13">
        <f t="shared" si="2004"/>
        <v>1.0039516030400934E-3</v>
      </c>
      <c r="BD1609" s="13">
        <f t="shared" si="2005"/>
        <v>6.1441384951124636E-3</v>
      </c>
      <c r="BE1609" s="13">
        <f t="shared" si="2006"/>
        <v>1.2019573333371981E-2</v>
      </c>
      <c r="BF1609" s="13">
        <f t="shared" si="2007"/>
        <v>1.1756745329815552E-2</v>
      </c>
      <c r="BG1609" s="13">
        <f t="shared" si="2008"/>
        <v>7.6664429990690409E-3</v>
      </c>
      <c r="BH1609" s="13">
        <f t="shared" si="2009"/>
        <v>3.7494017227446903E-3</v>
      </c>
      <c r="BI1609" s="13">
        <f t="shared" si="2010"/>
        <v>1.4669659220295985E-3</v>
      </c>
      <c r="BJ1609" s="14">
        <f t="shared" si="2011"/>
        <v>0.25322731760548434</v>
      </c>
      <c r="BK1609" s="14">
        <f t="shared" si="2012"/>
        <v>0.17488824204269524</v>
      </c>
      <c r="BL1609" s="14">
        <f t="shared" si="2013"/>
        <v>0.51085037581434556</v>
      </c>
      <c r="BM1609" s="14">
        <f t="shared" si="2014"/>
        <v>0.82805992107338189</v>
      </c>
      <c r="BN1609" s="14">
        <f t="shared" si="2015"/>
        <v>0.14114704724154567</v>
      </c>
    </row>
    <row r="1610" spans="1:66" x14ac:dyDescent="0.25">
      <c r="A1610" t="s">
        <v>136</v>
      </c>
      <c r="B1610" t="s">
        <v>359</v>
      </c>
      <c r="C1610" t="s">
        <v>388</v>
      </c>
      <c r="D1610" s="11">
        <v>44471</v>
      </c>
      <c r="E1610" s="10">
        <f>VLOOKUP(A1610,home!$A$2:$E$405,3,FALSE)</f>
        <v>1.52380952380952</v>
      </c>
      <c r="F1610" s="10">
        <f>VLOOKUP(B1610,home!$B$2:$E$405,3,FALSE)</f>
        <v>1.31</v>
      </c>
      <c r="G1610" s="10">
        <f>VLOOKUP(C1610,away!$B$2:$E$405,4,FALSE)</f>
        <v>0.82</v>
      </c>
      <c r="H1610" s="10">
        <f>VLOOKUP(A1610,away!$A$2:$E$405,3,FALSE)</f>
        <v>1.44047619047619</v>
      </c>
      <c r="I1610" s="10">
        <f>VLOOKUP(C1610,away!$B$2:$E$405,3,FALSE)</f>
        <v>1.31</v>
      </c>
      <c r="J1610" s="10">
        <f>VLOOKUP(B1610,home!$B$2:$E$405,4,FALSE)</f>
        <v>0.87</v>
      </c>
      <c r="K1610" s="12">
        <f t="shared" si="1960"/>
        <v>1.6368761904761864</v>
      </c>
      <c r="L1610" s="12">
        <f t="shared" si="1961"/>
        <v>1.6417107142857139</v>
      </c>
      <c r="M1610" s="13">
        <f t="shared" si="1962"/>
        <v>3.7681466704160151E-2</v>
      </c>
      <c r="N1610" s="13">
        <f t="shared" si="1963"/>
        <v>6.1679895670260922E-2</v>
      </c>
      <c r="O1610" s="13">
        <f t="shared" si="1964"/>
        <v>6.1862067618220107E-2</v>
      </c>
      <c r="P1610" s="13">
        <f t="shared" si="1965"/>
        <v>0.10126054557789237</v>
      </c>
      <c r="Q1610" s="13">
        <f t="shared" si="1966"/>
        <v>5.0481176326852679E-2</v>
      </c>
      <c r="R1610" s="13">
        <f t="shared" si="1967"/>
        <v>5.0779809608349644E-2</v>
      </c>
      <c r="S1610" s="13">
        <f t="shared" si="1968"/>
        <v>6.802878833801064E-2</v>
      </c>
      <c r="T1610" s="13">
        <f t="shared" si="1969"/>
        <v>8.2875488045540374E-2</v>
      </c>
      <c r="U1610" s="13">
        <f t="shared" si="1970"/>
        <v>8.3120261304821391E-2</v>
      </c>
      <c r="V1610" s="13">
        <f t="shared" si="1971"/>
        <v>2.0312467830503327E-2</v>
      </c>
      <c r="W1610" s="13">
        <f t="shared" si="1972"/>
        <v>2.7543811865551753E-2</v>
      </c>
      <c r="X1610" s="13">
        <f t="shared" si="1973"/>
        <v>4.5218971051946284E-2</v>
      </c>
      <c r="Y1610" s="13">
        <f t="shared" si="1974"/>
        <v>3.7118234632477889E-2</v>
      </c>
      <c r="Z1610" s="13">
        <f t="shared" si="1975"/>
        <v>2.7788585834472076E-2</v>
      </c>
      <c r="AA1610" s="13">
        <f t="shared" si="1976"/>
        <v>4.5486474519451162E-2</v>
      </c>
      <c r="AB1610" s="13">
        <f t="shared" si="1977"/>
        <v>3.7227863564795689E-2</v>
      </c>
      <c r="AC1610" s="13">
        <f t="shared" si="1978"/>
        <v>3.4115769542269968E-3</v>
      </c>
      <c r="AD1610" s="13">
        <f t="shared" si="1979"/>
        <v>1.1271452459419275E-2</v>
      </c>
      <c r="AE1610" s="13">
        <f t="shared" si="1980"/>
        <v>1.8504464268190683E-2</v>
      </c>
      <c r="AF1610" s="13">
        <f t="shared" si="1981"/>
        <v>1.5189488625602902E-2</v>
      </c>
      <c r="AG1610" s="13">
        <f t="shared" si="1982"/>
        <v>8.3122487403910882E-3</v>
      </c>
      <c r="AH1610" s="13">
        <f t="shared" si="1983"/>
        <v>1.1405204774825265E-2</v>
      </c>
      <c r="AI1610" s="13">
        <f t="shared" si="1984"/>
        <v>1.8668908143416787E-2</v>
      </c>
      <c r="AJ1610" s="13">
        <f t="shared" si="1985"/>
        <v>1.5279345621072969E-2</v>
      </c>
      <c r="AK1610" s="13">
        <f t="shared" si="1986"/>
        <v>8.3367990177303074E-3</v>
      </c>
      <c r="AL1610" s="13">
        <f t="shared" si="1987"/>
        <v>3.6671411585775723E-4</v>
      </c>
      <c r="AM1610" s="13">
        <f t="shared" si="1988"/>
        <v>3.689994432581536E-3</v>
      </c>
      <c r="AN1610" s="13">
        <f t="shared" si="1989"/>
        <v>6.0579033956237403E-3</v>
      </c>
      <c r="AO1610" s="13">
        <f t="shared" si="1990"/>
        <v>4.9726624553516523E-3</v>
      </c>
      <c r="AP1610" s="13">
        <f t="shared" si="1991"/>
        <v>2.7212244104923705E-3</v>
      </c>
      <c r="AQ1610" s="13">
        <f t="shared" si="1992"/>
        <v>1.1168658176702883E-3</v>
      </c>
      <c r="AR1610" s="13">
        <f t="shared" si="1993"/>
        <v>3.7448093754906425E-3</v>
      </c>
      <c r="AS1610" s="13">
        <f t="shared" si="1994"/>
        <v>6.1297893046126286E-3</v>
      </c>
      <c r="AT1610" s="13">
        <f t="shared" si="1995"/>
        <v>5.0168530826779972E-3</v>
      </c>
      <c r="AU1610" s="13">
        <f t="shared" si="1996"/>
        <v>2.737322454050891E-3</v>
      </c>
      <c r="AV1610" s="13">
        <f t="shared" si="1997"/>
        <v>1.1201644876729362E-3</v>
      </c>
      <c r="AW1610" s="13">
        <f t="shared" si="1998"/>
        <v>2.7373957641070274E-5</v>
      </c>
      <c r="AX1610" s="13">
        <f t="shared" si="1999"/>
        <v>1.006677338280399E-3</v>
      </c>
      <c r="AY1610" s="13">
        <f t="shared" si="2000"/>
        <v>1.6526729720835549E-3</v>
      </c>
      <c r="AZ1610" s="13">
        <f t="shared" si="2001"/>
        <v>1.3566054627399936E-3</v>
      </c>
      <c r="BA1610" s="13">
        <f t="shared" si="2002"/>
        <v>7.4238457441292533E-4</v>
      </c>
      <c r="BB1610" s="13">
        <f t="shared" si="2003"/>
        <v>3.0469517748353504E-4</v>
      </c>
      <c r="BC1610" s="13">
        <f t="shared" si="2004"/>
        <v>1.000442674931813E-4</v>
      </c>
      <c r="BD1610" s="13">
        <f t="shared" si="2005"/>
        <v>1.0246489457834298E-3</v>
      </c>
      <c r="BE1610" s="13">
        <f t="shared" si="2006"/>
        <v>1.6772234629494208E-3</v>
      </c>
      <c r="BF1610" s="13">
        <f t="shared" si="2007"/>
        <v>1.372703576304963E-3</v>
      </c>
      <c r="BG1610" s="13">
        <f t="shared" si="2008"/>
        <v>7.4898193354503502E-4</v>
      </c>
      <c r="BH1610" s="13">
        <f t="shared" si="2009"/>
        <v>3.0649767352917105E-4</v>
      </c>
      <c r="BI1610" s="13">
        <f t="shared" si="2010"/>
        <v>1.0033974884724875E-4</v>
      </c>
      <c r="BJ1610" s="14">
        <f t="shared" si="2011"/>
        <v>0.38191696199044706</v>
      </c>
      <c r="BK1610" s="14">
        <f t="shared" si="2012"/>
        <v>0.23271423249273482</v>
      </c>
      <c r="BL1610" s="14">
        <f t="shared" si="2013"/>
        <v>0.3561460682181477</v>
      </c>
      <c r="BM1610" s="14">
        <f t="shared" si="2014"/>
        <v>0.63319558801562326</v>
      </c>
      <c r="BN1610" s="14">
        <f t="shared" si="2015"/>
        <v>0.36374496150573588</v>
      </c>
    </row>
    <row r="1611" spans="1:66" x14ac:dyDescent="0.25">
      <c r="A1611" t="s">
        <v>136</v>
      </c>
      <c r="B1611" t="s">
        <v>373</v>
      </c>
      <c r="C1611" t="s">
        <v>125</v>
      </c>
      <c r="D1611" s="11">
        <v>44471</v>
      </c>
      <c r="E1611" s="10">
        <f>VLOOKUP(A1611,home!$A$2:$E$405,3,FALSE)</f>
        <v>1.52380952380952</v>
      </c>
      <c r="F1611" s="10">
        <f>VLOOKUP(B1611,home!$B$2:$E$405,3,FALSE)</f>
        <v>1.44</v>
      </c>
      <c r="G1611" s="10">
        <f>VLOOKUP(C1611,away!$B$2:$E$405,4,FALSE)</f>
        <v>0.66</v>
      </c>
      <c r="H1611" s="10">
        <f>VLOOKUP(A1611,away!$A$2:$E$405,3,FALSE)</f>
        <v>1.44047619047619</v>
      </c>
      <c r="I1611" s="10">
        <f>VLOOKUP(C1611,away!$B$2:$E$405,3,FALSE)</f>
        <v>0.33</v>
      </c>
      <c r="J1611" s="10">
        <f>VLOOKUP(B1611,home!$B$2:$E$405,4,FALSE)</f>
        <v>1.25</v>
      </c>
      <c r="K1611" s="12">
        <f t="shared" si="1960"/>
        <v>1.4482285714285679</v>
      </c>
      <c r="L1611" s="12">
        <f t="shared" si="1961"/>
        <v>0.5941964285714284</v>
      </c>
      <c r="M1611" s="13">
        <f t="shared" si="1962"/>
        <v>0.12971377327073136</v>
      </c>
      <c r="N1611" s="13">
        <f t="shared" si="1963"/>
        <v>0.18785519255848043</v>
      </c>
      <c r="O1611" s="13">
        <f t="shared" si="1964"/>
        <v>7.7075460813992594E-2</v>
      </c>
      <c r="P1611" s="13">
        <f t="shared" si="1965"/>
        <v>0.11162288450684704</v>
      </c>
      <c r="Q1611" s="13">
        <f t="shared" si="1966"/>
        <v>0.13602862857720335</v>
      </c>
      <c r="R1611" s="13">
        <f t="shared" si="1967"/>
        <v>2.2898981773085733E-2</v>
      </c>
      <c r="S1611" s="13">
        <f t="shared" si="1968"/>
        <v>2.4013772846665612E-2</v>
      </c>
      <c r="T1611" s="13">
        <f t="shared" si="1969"/>
        <v>8.0827725284043569E-2</v>
      </c>
      <c r="U1611" s="13">
        <f t="shared" si="1970"/>
        <v>3.3162959660404764E-2</v>
      </c>
      <c r="V1611" s="13">
        <f t="shared" si="1971"/>
        <v>2.2960695395789735E-3</v>
      </c>
      <c r="W1611" s="13">
        <f t="shared" si="1972"/>
        <v>6.5666848812583473E-2</v>
      </c>
      <c r="X1611" s="13">
        <f t="shared" si="1973"/>
        <v>3.9019007039977044E-2</v>
      </c>
      <c r="Y1611" s="13">
        <f t="shared" si="1974"/>
        <v>1.1592477314778889E-2</v>
      </c>
      <c r="Z1611" s="13">
        <f t="shared" si="1975"/>
        <v>4.5354977291632605E-3</v>
      </c>
      <c r="AA1611" s="13">
        <f t="shared" si="1976"/>
        <v>6.5684373970236222E-3</v>
      </c>
      <c r="AB1611" s="13">
        <f t="shared" si="1977"/>
        <v>4.7562993540047512E-3</v>
      </c>
      <c r="AC1611" s="13">
        <f t="shared" si="1978"/>
        <v>1.2349011720848199E-4</v>
      </c>
      <c r="AD1611" s="13">
        <f t="shared" si="1979"/>
        <v>2.3775151661515882E-2</v>
      </c>
      <c r="AE1611" s="13">
        <f t="shared" si="1980"/>
        <v>1.4127110206016799E-2</v>
      </c>
      <c r="AF1611" s="13">
        <f t="shared" si="1981"/>
        <v>4.1971392152250781E-3</v>
      </c>
      <c r="AG1611" s="13">
        <f t="shared" si="1982"/>
        <v>8.3130837730127671E-4</v>
      </c>
      <c r="AH1611" s="13">
        <f t="shared" si="1983"/>
        <v>6.7374413811565801E-4</v>
      </c>
      <c r="AI1611" s="13">
        <f t="shared" si="1984"/>
        <v>9.757355106516112E-4</v>
      </c>
      <c r="AJ1611" s="13">
        <f t="shared" si="1985"/>
        <v>7.0654402234155366E-4</v>
      </c>
      <c r="AK1611" s="13">
        <f t="shared" si="1986"/>
        <v>3.4107908004236742E-4</v>
      </c>
      <c r="AL1611" s="13">
        <f t="shared" si="1987"/>
        <v>4.2506891113650735E-6</v>
      </c>
      <c r="AM1611" s="13">
        <f t="shared" si="1988"/>
        <v>6.8863707852509391E-3</v>
      </c>
      <c r="AN1611" s="13">
        <f t="shared" si="1989"/>
        <v>4.091856926414731E-3</v>
      </c>
      <c r="AO1611" s="13">
        <f t="shared" si="1990"/>
        <v>1.2156833859504473E-3</v>
      </c>
      <c r="AP1611" s="13">
        <f t="shared" si="1991"/>
        <v>2.4078490873512579E-4</v>
      </c>
      <c r="AQ1611" s="13">
        <f t="shared" si="1992"/>
        <v>3.5768383206077263E-5</v>
      </c>
      <c r="AR1611" s="13">
        <f t="shared" si="1993"/>
        <v>8.0067272127851846E-5</v>
      </c>
      <c r="AS1611" s="13">
        <f t="shared" si="1994"/>
        <v>1.1595571113190127E-4</v>
      </c>
      <c r="AT1611" s="13">
        <f t="shared" si="1995"/>
        <v>8.3965186940768543E-5</v>
      </c>
      <c r="AU1611" s="13">
        <f t="shared" si="1996"/>
        <v>4.0533594244320621E-5</v>
      </c>
      <c r="AV1611" s="13">
        <f t="shared" si="1997"/>
        <v>1.4675477321829419E-5</v>
      </c>
      <c r="AW1611" s="13">
        <f t="shared" si="1998"/>
        <v>1.016070845379524E-7</v>
      </c>
      <c r="AX1611" s="13">
        <f t="shared" si="1999"/>
        <v>1.662173154108565E-3</v>
      </c>
      <c r="AY1611" s="13">
        <f t="shared" si="2000"/>
        <v>9.8765735183861583E-4</v>
      </c>
      <c r="AZ1611" s="13">
        <f t="shared" si="2001"/>
        <v>2.9343123555741003E-4</v>
      </c>
      <c r="BA1611" s="13">
        <f t="shared" si="2002"/>
        <v>5.8118597399838204E-5</v>
      </c>
      <c r="BB1611" s="13">
        <f t="shared" si="2003"/>
        <v>8.6334657521411393E-6</v>
      </c>
      <c r="BC1611" s="13">
        <f t="shared" si="2004"/>
        <v>1.0259949032232013E-6</v>
      </c>
      <c r="BD1611" s="13">
        <f t="shared" si="2005"/>
        <v>7.9292811906377059E-6</v>
      </c>
      <c r="BE1611" s="13">
        <f t="shared" si="2006"/>
        <v>1.1483411571172659E-5</v>
      </c>
      <c r="BF1611" s="13">
        <f t="shared" si="2007"/>
        <v>8.3153023674228334E-6</v>
      </c>
      <c r="BG1611" s="13">
        <f t="shared" si="2008"/>
        <v>4.0141528228564526E-6</v>
      </c>
      <c r="BH1611" s="13">
        <f t="shared" si="2009"/>
        <v>1.4533527020353385E-6</v>
      </c>
      <c r="BI1611" s="13">
        <f t="shared" si="2010"/>
        <v>4.2095738149009751E-7</v>
      </c>
      <c r="BJ1611" s="14">
        <f t="shared" si="2011"/>
        <v>0.57940209323624292</v>
      </c>
      <c r="BK1611" s="14">
        <f t="shared" si="2012"/>
        <v>0.26876189832198139</v>
      </c>
      <c r="BL1611" s="14">
        <f t="shared" si="2013"/>
        <v>0.14752805544946498</v>
      </c>
      <c r="BM1611" s="14">
        <f t="shared" si="2014"/>
        <v>0.334045067491758</v>
      </c>
      <c r="BN1611" s="14">
        <f t="shared" si="2015"/>
        <v>0.66519492150034043</v>
      </c>
    </row>
    <row r="1612" spans="1:66" x14ac:dyDescent="0.25">
      <c r="A1612" t="s">
        <v>136</v>
      </c>
      <c r="B1612" t="s">
        <v>381</v>
      </c>
      <c r="C1612" t="s">
        <v>386</v>
      </c>
      <c r="D1612" s="11">
        <v>44471</v>
      </c>
      <c r="E1612" s="10">
        <f>VLOOKUP(A1612,home!$A$2:$E$405,3,FALSE)</f>
        <v>1.52380952380952</v>
      </c>
      <c r="F1612" s="10">
        <f>VLOOKUP(B1612,home!$B$2:$E$405,3,FALSE)</f>
        <v>0.49</v>
      </c>
      <c r="G1612" s="10">
        <f>VLOOKUP(C1612,away!$B$2:$E$405,4,FALSE)</f>
        <v>1.1499999999999999</v>
      </c>
      <c r="H1612" s="10">
        <f>VLOOKUP(A1612,away!$A$2:$E$405,3,FALSE)</f>
        <v>1.44047619047619</v>
      </c>
      <c r="I1612" s="10">
        <f>VLOOKUP(C1612,away!$B$2:$E$405,3,FALSE)</f>
        <v>0.82</v>
      </c>
      <c r="J1612" s="10">
        <f>VLOOKUP(B1612,home!$B$2:$E$405,4,FALSE)</f>
        <v>1.74</v>
      </c>
      <c r="K1612" s="12">
        <f t="shared" si="1960"/>
        <v>0.85866666666666447</v>
      </c>
      <c r="L1612" s="12">
        <f t="shared" si="1961"/>
        <v>2.0552714285714275</v>
      </c>
      <c r="M1612" s="13">
        <f t="shared" si="1962"/>
        <v>5.4261621123826091E-2</v>
      </c>
      <c r="N1612" s="13">
        <f t="shared" si="1963"/>
        <v>4.6592645338325217E-2</v>
      </c>
      <c r="O1612" s="13">
        <f t="shared" si="1964"/>
        <v>0.1115223595637676</v>
      </c>
      <c r="P1612" s="13">
        <f t="shared" si="1965"/>
        <v>9.5760532745421539E-2</v>
      </c>
      <c r="Q1612" s="13">
        <f t="shared" si="1966"/>
        <v>2.0003775731920907E-2</v>
      </c>
      <c r="R1612" s="13">
        <f t="shared" si="1967"/>
        <v>0.11460435962914055</v>
      </c>
      <c r="S1612" s="13">
        <f t="shared" si="1968"/>
        <v>4.2249381062356428E-2</v>
      </c>
      <c r="T1612" s="13">
        <f t="shared" si="1969"/>
        <v>4.1113188725367532E-2</v>
      </c>
      <c r="U1612" s="13">
        <f t="shared" si="1970"/>
        <v>9.8406943468221764E-2</v>
      </c>
      <c r="V1612" s="13">
        <f t="shared" si="1971"/>
        <v>8.2846016410893751E-3</v>
      </c>
      <c r="W1612" s="13">
        <f t="shared" si="1972"/>
        <v>5.7255251428253483E-3</v>
      </c>
      <c r="X1612" s="13">
        <f t="shared" si="1973"/>
        <v>1.1767508239616279E-2</v>
      </c>
      <c r="Y1612" s="13">
        <f t="shared" si="1974"/>
        <v>1.2092711735181101E-2</v>
      </c>
      <c r="Z1612" s="13">
        <f t="shared" si="1975"/>
        <v>7.8514355311832443E-2</v>
      </c>
      <c r="AA1612" s="13">
        <f t="shared" si="1976"/>
        <v>6.7417659761093277E-2</v>
      </c>
      <c r="AB1612" s="13">
        <f t="shared" si="1977"/>
        <v>2.8944648590762637E-2</v>
      </c>
      <c r="AC1612" s="13">
        <f t="shared" si="1978"/>
        <v>9.1378797101811086E-4</v>
      </c>
      <c r="AD1612" s="13">
        <f t="shared" si="1979"/>
        <v>1.2290793973265045E-3</v>
      </c>
      <c r="AE1612" s="13">
        <f t="shared" si="1980"/>
        <v>2.5260917687709539E-3</v>
      </c>
      <c r="AF1612" s="13">
        <f t="shared" si="1981"/>
        <v>2.5959021191522022E-3</v>
      </c>
      <c r="AG1612" s="13">
        <f t="shared" si="1982"/>
        <v>1.7784278189538474E-3</v>
      </c>
      <c r="AH1612" s="13">
        <f t="shared" si="1983"/>
        <v>4.0342077801278645E-2</v>
      </c>
      <c r="AI1612" s="13">
        <f t="shared" si="1984"/>
        <v>3.4640397472031174E-2</v>
      </c>
      <c r="AJ1612" s="13">
        <f t="shared" si="1985"/>
        <v>1.4872277314658676E-2</v>
      </c>
      <c r="AK1612" s="13">
        <f t="shared" si="1986"/>
        <v>4.2567762625067397E-3</v>
      </c>
      <c r="AL1612" s="13">
        <f t="shared" si="1987"/>
        <v>6.450586702624631E-5</v>
      </c>
      <c r="AM1612" s="13">
        <f t="shared" si="1988"/>
        <v>2.1107390183420461E-4</v>
      </c>
      <c r="AN1612" s="13">
        <f t="shared" si="1989"/>
        <v>4.3381415975693097E-4</v>
      </c>
      <c r="AO1612" s="13">
        <f t="shared" si="1990"/>
        <v>4.4580292392907059E-4</v>
      </c>
      <c r="AP1612" s="13">
        <f t="shared" si="1991"/>
        <v>3.0541533744167342E-4</v>
      </c>
      <c r="AQ1612" s="13">
        <f t="shared" si="1992"/>
        <v>1.5692785422284324E-4</v>
      </c>
      <c r="AR1612" s="13">
        <f t="shared" si="1993"/>
        <v>1.6582783974834717E-2</v>
      </c>
      <c r="AS1612" s="13">
        <f t="shared" si="1994"/>
        <v>1.4239083839724706E-2</v>
      </c>
      <c r="AT1612" s="13">
        <f t="shared" si="1995"/>
        <v>6.1133133285217901E-3</v>
      </c>
      <c r="AU1612" s="13">
        <f t="shared" si="1996"/>
        <v>1.7497661260302327E-3</v>
      </c>
      <c r="AV1612" s="13">
        <f t="shared" si="1997"/>
        <v>3.7561646172115556E-4</v>
      </c>
      <c r="AW1612" s="13">
        <f t="shared" si="1998"/>
        <v>3.1622085246455861E-6</v>
      </c>
      <c r="AX1612" s="13">
        <f t="shared" si="1999"/>
        <v>3.0207020618050525E-5</v>
      </c>
      <c r="AY1612" s="13">
        <f t="shared" si="2000"/>
        <v>6.2083626418547264E-5</v>
      </c>
      <c r="AZ1612" s="13">
        <f t="shared" si="2001"/>
        <v>6.3799351780071249E-5</v>
      </c>
      <c r="BA1612" s="13">
        <f t="shared" si="2002"/>
        <v>4.3708328291652688E-5</v>
      </c>
      <c r="BB1612" s="13">
        <f t="shared" si="2003"/>
        <v>2.2458119582113503E-5</v>
      </c>
      <c r="BC1612" s="13">
        <f t="shared" si="2004"/>
        <v>9.2315063033116676E-6</v>
      </c>
      <c r="BD1612" s="13">
        <f t="shared" si="2005"/>
        <v>5.6803536849416554E-3</v>
      </c>
      <c r="BE1612" s="13">
        <f t="shared" si="2006"/>
        <v>4.8775303641365557E-3</v>
      </c>
      <c r="BF1612" s="13">
        <f t="shared" si="2007"/>
        <v>2.0940863696692889E-3</v>
      </c>
      <c r="BG1612" s="13">
        <f t="shared" si="2008"/>
        <v>5.9937405425200844E-4</v>
      </c>
      <c r="BH1612" s="13">
        <f t="shared" si="2009"/>
        <v>1.2866563031276409E-4</v>
      </c>
      <c r="BI1612" s="13">
        <f t="shared" si="2010"/>
        <v>2.209617757904531E-5</v>
      </c>
      <c r="BJ1612" s="14">
        <f t="shared" si="2011"/>
        <v>0.14720937814761831</v>
      </c>
      <c r="BK1612" s="14">
        <f t="shared" si="2012"/>
        <v>0.20159651403715634</v>
      </c>
      <c r="BL1612" s="14">
        <f t="shared" si="2013"/>
        <v>0.56747016987518506</v>
      </c>
      <c r="BM1612" s="14">
        <f t="shared" si="2014"/>
        <v>0.55198620182149649</v>
      </c>
      <c r="BN1612" s="14">
        <f t="shared" si="2015"/>
        <v>0.44274529413240193</v>
      </c>
    </row>
    <row r="1613" spans="1:66" x14ac:dyDescent="0.25">
      <c r="A1613" t="s">
        <v>136</v>
      </c>
      <c r="B1613" t="s">
        <v>387</v>
      </c>
      <c r="C1613" t="s">
        <v>377</v>
      </c>
      <c r="D1613" s="11">
        <v>44471</v>
      </c>
      <c r="E1613" s="10">
        <f>VLOOKUP(A1613,home!$A$2:$E$405,3,FALSE)</f>
        <v>1.52380952380952</v>
      </c>
      <c r="F1613" s="10">
        <f>VLOOKUP(B1613,home!$B$2:$E$405,3,FALSE)</f>
        <v>0.82</v>
      </c>
      <c r="G1613" s="10">
        <f>VLOOKUP(C1613,away!$B$2:$E$405,4,FALSE)</f>
        <v>0.49</v>
      </c>
      <c r="H1613" s="10">
        <f>VLOOKUP(A1613,away!$A$2:$E$405,3,FALSE)</f>
        <v>1.44047619047619</v>
      </c>
      <c r="I1613" s="10">
        <f>VLOOKUP(C1613,away!$B$2:$E$405,3,FALSE)</f>
        <v>0.49</v>
      </c>
      <c r="J1613" s="10">
        <f>VLOOKUP(B1613,home!$B$2:$E$405,4,FALSE)</f>
        <v>0.87</v>
      </c>
      <c r="K1613" s="12">
        <f t="shared" si="1960"/>
        <v>0.61226666666666507</v>
      </c>
      <c r="L1613" s="12">
        <f t="shared" si="1961"/>
        <v>0.61407499999999982</v>
      </c>
      <c r="M1613" s="13">
        <f t="shared" si="1962"/>
        <v>0.29336383968286045</v>
      </c>
      <c r="N1613" s="13">
        <f t="shared" si="1963"/>
        <v>0.17961690024315888</v>
      </c>
      <c r="O1613" s="13">
        <f t="shared" si="1964"/>
        <v>0.18014739985325243</v>
      </c>
      <c r="P1613" s="13">
        <f t="shared" si="1965"/>
        <v>0.11029824801681774</v>
      </c>
      <c r="Q1613" s="13">
        <f t="shared" si="1966"/>
        <v>5.4986720394438887E-2</v>
      </c>
      <c r="R1613" s="13">
        <f t="shared" si="1967"/>
        <v>5.5312007282442982E-2</v>
      </c>
      <c r="S1613" s="13">
        <f t="shared" si="1968"/>
        <v>1.0367419114035249E-2</v>
      </c>
      <c r="T1613" s="13">
        <f t="shared" si="1969"/>
        <v>3.3765970326215047E-2</v>
      </c>
      <c r="U1613" s="13">
        <f t="shared" si="1970"/>
        <v>3.386569832546367E-2</v>
      </c>
      <c r="V1613" s="13">
        <f t="shared" si="1971"/>
        <v>4.3310198995756761E-4</v>
      </c>
      <c r="W1613" s="13">
        <f t="shared" si="1972"/>
        <v>1.1222178668945012E-2</v>
      </c>
      <c r="X1613" s="13">
        <f t="shared" si="1973"/>
        <v>6.891259366132405E-3</v>
      </c>
      <c r="Y1613" s="13">
        <f t="shared" si="1974"/>
        <v>2.115875047628878E-3</v>
      </c>
      <c r="Z1613" s="13">
        <f t="shared" si="1975"/>
        <v>1.1321906957322055E-2</v>
      </c>
      <c r="AA1613" s="13">
        <f t="shared" si="1976"/>
        <v>6.9320262330696989E-3</v>
      </c>
      <c r="AB1613" s="13">
        <f t="shared" si="1977"/>
        <v>2.1221242974837316E-3</v>
      </c>
      <c r="AC1613" s="13">
        <f t="shared" si="1978"/>
        <v>1.0177291864890166E-5</v>
      </c>
      <c r="AD1613" s="13">
        <f t="shared" si="1979"/>
        <v>1.7177414815931786E-3</v>
      </c>
      <c r="AE1613" s="13">
        <f t="shared" si="1980"/>
        <v>1.0548221003093307E-3</v>
      </c>
      <c r="AF1613" s="13">
        <f t="shared" si="1981"/>
        <v>3.23869940623726E-4</v>
      </c>
      <c r="AG1613" s="13">
        <f t="shared" si="1982"/>
        <v>6.6293477929504834E-5</v>
      </c>
      <c r="AH1613" s="13">
        <f t="shared" si="1983"/>
        <v>1.7381250037043845E-3</v>
      </c>
      <c r="AI1613" s="13">
        <f t="shared" si="1984"/>
        <v>1.0641960022680684E-3</v>
      </c>
      <c r="AJ1613" s="13">
        <f t="shared" si="1985"/>
        <v>3.2578586949433047E-4</v>
      </c>
      <c r="AK1613" s="13">
        <f t="shared" si="1986"/>
        <v>6.6489276120798298E-5</v>
      </c>
      <c r="AL1613" s="13">
        <f t="shared" si="1987"/>
        <v>1.530573725059928E-7</v>
      </c>
      <c r="AM1613" s="13">
        <f t="shared" si="1988"/>
        <v>2.1034317022602285E-4</v>
      </c>
      <c r="AN1613" s="13">
        <f t="shared" si="1989"/>
        <v>1.2916648225654492E-4</v>
      </c>
      <c r="AO1613" s="13">
        <f t="shared" si="1990"/>
        <v>3.9658953795843906E-5</v>
      </c>
      <c r="AP1613" s="13">
        <f t="shared" si="1991"/>
        <v>8.1178573507276135E-6</v>
      </c>
      <c r="AQ1613" s="13">
        <f t="shared" si="1992"/>
        <v>1.2462433131620142E-6</v>
      </c>
      <c r="AR1613" s="13">
        <f t="shared" si="1993"/>
        <v>2.1346782232995403E-4</v>
      </c>
      <c r="AS1613" s="13">
        <f t="shared" si="1994"/>
        <v>1.3069923201855285E-4</v>
      </c>
      <c r="AT1613" s="13">
        <f t="shared" si="1995"/>
        <v>4.0011391561946204E-5</v>
      </c>
      <c r="AU1613" s="13">
        <f t="shared" si="1996"/>
        <v>8.1658804467758454E-6</v>
      </c>
      <c r="AV1613" s="13">
        <f t="shared" si="1997"/>
        <v>1.2499241003864859E-6</v>
      </c>
      <c r="AW1613" s="13">
        <f t="shared" si="1998"/>
        <v>1.5985042150046892E-9</v>
      </c>
      <c r="AX1613" s="13">
        <f t="shared" si="1999"/>
        <v>2.1464351948397648E-5</v>
      </c>
      <c r="AY1613" s="13">
        <f t="shared" si="2000"/>
        <v>1.318072192271228E-5</v>
      </c>
      <c r="AZ1613" s="13">
        <f t="shared" si="2001"/>
        <v>4.0469759073447707E-6</v>
      </c>
      <c r="BA1613" s="13">
        <f t="shared" si="2002"/>
        <v>8.2838224343424642E-7</v>
      </c>
      <c r="BB1613" s="13">
        <f t="shared" si="2003"/>
        <v>1.2717220653422117E-7</v>
      </c>
      <c r="BC1613" s="13">
        <f t="shared" si="2004"/>
        <v>1.5618654545500376E-8</v>
      </c>
      <c r="BD1613" s="13">
        <f t="shared" si="2005"/>
        <v>2.1847542166211068E-5</v>
      </c>
      <c r="BE1613" s="13">
        <f t="shared" si="2006"/>
        <v>1.3376521816965462E-5</v>
      </c>
      <c r="BF1613" s="13">
        <f t="shared" si="2007"/>
        <v>4.0949992122336819E-6</v>
      </c>
      <c r="BG1613" s="13">
        <f t="shared" si="2008"/>
        <v>8.3574383922564544E-7</v>
      </c>
      <c r="BH1613" s="13">
        <f t="shared" si="2009"/>
        <v>1.2792452365747178E-7</v>
      </c>
      <c r="BI1613" s="13">
        <f t="shared" si="2010"/>
        <v>1.5664784336936242E-8</v>
      </c>
      <c r="BJ1613" s="14">
        <f t="shared" si="2011"/>
        <v>0.29218982697680002</v>
      </c>
      <c r="BK1613" s="14">
        <f t="shared" si="2012"/>
        <v>0.41448611987483108</v>
      </c>
      <c r="BL1613" s="14">
        <f t="shared" si="2013"/>
        <v>0.28200774479010038</v>
      </c>
      <c r="BM1613" s="14">
        <f t="shared" si="2014"/>
        <v>0.12626730400266375</v>
      </c>
      <c r="BN1613" s="14">
        <f t="shared" si="2015"/>
        <v>0.87372511547297138</v>
      </c>
    </row>
    <row r="1614" spans="1:66" x14ac:dyDescent="0.25">
      <c r="A1614" t="s">
        <v>19</v>
      </c>
      <c r="B1614" t="s">
        <v>20</v>
      </c>
      <c r="C1614" t="s">
        <v>249</v>
      </c>
      <c r="D1614" s="11">
        <v>44471</v>
      </c>
      <c r="E1614" s="10">
        <f>VLOOKUP(A1614,home!$A$2:$E$405,3,FALSE)</f>
        <v>1.58227848101266</v>
      </c>
      <c r="F1614" s="10">
        <f>VLOOKUP(B1614,home!$B$2:$E$405,3,FALSE)</f>
        <v>1.58</v>
      </c>
      <c r="G1614" s="10">
        <f>VLOOKUP(C1614,away!$B$2:$E$405,4,FALSE)</f>
        <v>1.47</v>
      </c>
      <c r="H1614" s="10">
        <f>VLOOKUP(A1614,away!$A$2:$E$405,3,FALSE)</f>
        <v>1.36708860759494</v>
      </c>
      <c r="I1614" s="10">
        <f>VLOOKUP(C1614,away!$B$2:$E$405,3,FALSE)</f>
        <v>0.84</v>
      </c>
      <c r="J1614" s="10">
        <f>VLOOKUP(B1614,home!$B$2:$E$405,4,FALSE)</f>
        <v>1.28</v>
      </c>
      <c r="K1614" s="12">
        <f t="shared" si="1960"/>
        <v>3.6750000000000047</v>
      </c>
      <c r="L1614" s="12">
        <f t="shared" si="1961"/>
        <v>1.4698936708860795</v>
      </c>
      <c r="M1614" s="13">
        <f t="shared" si="1962"/>
        <v>5.8290941334713398E-3</v>
      </c>
      <c r="N1614" s="13">
        <f t="shared" si="1963"/>
        <v>2.1421920940507204E-2</v>
      </c>
      <c r="O1614" s="13">
        <f t="shared" si="1964"/>
        <v>8.5681485737886982E-3</v>
      </c>
      <c r="P1614" s="13">
        <f t="shared" si="1965"/>
        <v>3.1487946008673516E-2</v>
      </c>
      <c r="Q1614" s="13">
        <f t="shared" si="1966"/>
        <v>3.936277972818205E-2</v>
      </c>
      <c r="R1614" s="13">
        <f t="shared" si="1967"/>
        <v>6.2971336799117995E-3</v>
      </c>
      <c r="S1614" s="13">
        <f t="shared" si="1968"/>
        <v>4.252336302787952E-2</v>
      </c>
      <c r="T1614" s="13">
        <f t="shared" si="1969"/>
        <v>5.7859100790937666E-2</v>
      </c>
      <c r="U1614" s="13">
        <f t="shared" si="1970"/>
        <v>2.3141966273675894E-2</v>
      </c>
      <c r="V1614" s="13">
        <f t="shared" si="1971"/>
        <v>2.5522802389950788E-2</v>
      </c>
      <c r="W1614" s="13">
        <f t="shared" si="1972"/>
        <v>4.8219405167023062E-2</v>
      </c>
      <c r="X1614" s="13">
        <f t="shared" si="1973"/>
        <v>7.087739846889872E-2</v>
      </c>
      <c r="Y1614" s="13">
        <f t="shared" si="1974"/>
        <v>5.2091119709152471E-2</v>
      </c>
      <c r="Z1614" s="13">
        <f t="shared" si="1975"/>
        <v>3.0853723136086415E-3</v>
      </c>
      <c r="AA1614" s="13">
        <f t="shared" si="1976"/>
        <v>1.1338743252511774E-2</v>
      </c>
      <c r="AB1614" s="13">
        <f t="shared" si="1977"/>
        <v>2.0834940726490416E-2</v>
      </c>
      <c r="AC1614" s="13">
        <f t="shared" si="1978"/>
        <v>8.6169116208608208E-3</v>
      </c>
      <c r="AD1614" s="13">
        <f t="shared" si="1979"/>
        <v>4.4301578497202489E-2</v>
      </c>
      <c r="AE1614" s="13">
        <f t="shared" si="1980"/>
        <v>6.511860984330077E-2</v>
      </c>
      <c r="AF1614" s="13">
        <f t="shared" si="1981"/>
        <v>4.7858716232783892E-2</v>
      </c>
      <c r="AG1614" s="13">
        <f t="shared" si="1982"/>
        <v>2.3449074695767312E-2</v>
      </c>
      <c r="AH1614" s="13">
        <f t="shared" si="1983"/>
        <v>1.1337923090251202E-3</v>
      </c>
      <c r="AI1614" s="13">
        <f t="shared" si="1984"/>
        <v>4.1666867356673224E-3</v>
      </c>
      <c r="AJ1614" s="13">
        <f t="shared" si="1985"/>
        <v>7.6562868767887171E-3</v>
      </c>
      <c r="AK1614" s="13">
        <f t="shared" si="1986"/>
        <v>9.3789514240661884E-3</v>
      </c>
      <c r="AL1614" s="13">
        <f t="shared" si="1987"/>
        <v>1.8618937465509416E-3</v>
      </c>
      <c r="AM1614" s="13">
        <f t="shared" si="1988"/>
        <v>3.2561660195443862E-2</v>
      </c>
      <c r="AN1614" s="13">
        <f t="shared" si="1989"/>
        <v>4.7862178234826115E-2</v>
      </c>
      <c r="AO1614" s="13">
        <f t="shared" si="1990"/>
        <v>3.5176156431096194E-2</v>
      </c>
      <c r="AP1614" s="13">
        <f t="shared" si="1991"/>
        <v>1.7235069901388993E-2</v>
      </c>
      <c r="AQ1614" s="13">
        <f t="shared" si="1992"/>
        <v>6.3334300413327091E-3</v>
      </c>
      <c r="AR1614" s="13">
        <f t="shared" si="1993"/>
        <v>3.3331082782706755E-4</v>
      </c>
      <c r="AS1614" s="13">
        <f t="shared" si="1994"/>
        <v>1.2249172922644751E-3</v>
      </c>
      <c r="AT1614" s="13">
        <f t="shared" si="1995"/>
        <v>2.2507855245359762E-3</v>
      </c>
      <c r="AU1614" s="13">
        <f t="shared" si="1996"/>
        <v>2.7572122675565739E-3</v>
      </c>
      <c r="AV1614" s="13">
        <f t="shared" si="1997"/>
        <v>2.5331887708176055E-3</v>
      </c>
      <c r="AW1614" s="13">
        <f t="shared" si="1998"/>
        <v>2.7938022054575502E-4</v>
      </c>
      <c r="AX1614" s="13">
        <f t="shared" si="1999"/>
        <v>1.9944016869709397E-2</v>
      </c>
      <c r="AY1614" s="13">
        <f t="shared" si="2000"/>
        <v>2.9315584168831042E-2</v>
      </c>
      <c r="AZ1614" s="13">
        <f t="shared" si="2001"/>
        <v>2.1545395814046454E-2</v>
      </c>
      <c r="BA1614" s="13">
        <f t="shared" si="2002"/>
        <v>1.0556480314600774E-2</v>
      </c>
      <c r="BB1614" s="13">
        <f t="shared" si="2003"/>
        <v>3.8792259003162907E-3</v>
      </c>
      <c r="BC1614" s="13">
        <f t="shared" si="2004"/>
        <v>1.1404099197624535E-3</v>
      </c>
      <c r="BD1614" s="13">
        <f t="shared" si="2005"/>
        <v>8.1655246043467626E-5</v>
      </c>
      <c r="BE1614" s="13">
        <f t="shared" si="2006"/>
        <v>3.0008302920974392E-4</v>
      </c>
      <c r="BF1614" s="13">
        <f t="shared" si="2007"/>
        <v>5.5140256617290532E-4</v>
      </c>
      <c r="BG1614" s="13">
        <f t="shared" si="2008"/>
        <v>6.7546814356180982E-4</v>
      </c>
      <c r="BH1614" s="13">
        <f t="shared" si="2009"/>
        <v>6.2058635689741343E-4</v>
      </c>
      <c r="BI1614" s="13">
        <f t="shared" si="2010"/>
        <v>4.5613097231959936E-4</v>
      </c>
      <c r="BJ1614" s="14">
        <f t="shared" si="2011"/>
        <v>0.69610931186510983</v>
      </c>
      <c r="BK1614" s="14">
        <f t="shared" si="2012"/>
        <v>0.14515759509621798</v>
      </c>
      <c r="BL1614" s="14">
        <f t="shared" si="2013"/>
        <v>0.10430139084913255</v>
      </c>
      <c r="BM1614" s="14">
        <f t="shared" si="2014"/>
        <v>0.806650443111249</v>
      </c>
      <c r="BN1614" s="14">
        <f t="shared" si="2015"/>
        <v>0.11296702306453463</v>
      </c>
    </row>
    <row r="1615" spans="1:66" x14ac:dyDescent="0.25">
      <c r="A1615" t="s">
        <v>19</v>
      </c>
      <c r="B1615" t="s">
        <v>247</v>
      </c>
      <c r="C1615" t="s">
        <v>243</v>
      </c>
      <c r="D1615" s="11">
        <v>44471</v>
      </c>
      <c r="E1615" s="10">
        <f>VLOOKUP(A1615,home!$A$2:$E$405,3,FALSE)</f>
        <v>1.58227848101266</v>
      </c>
      <c r="F1615" s="10">
        <f>VLOOKUP(B1615,home!$B$2:$E$405,3,FALSE)</f>
        <v>1.26</v>
      </c>
      <c r="G1615" s="10">
        <f>VLOOKUP(C1615,away!$B$2:$E$405,4,FALSE)</f>
        <v>1.26</v>
      </c>
      <c r="H1615" s="10">
        <f>VLOOKUP(A1615,away!$A$2:$E$405,3,FALSE)</f>
        <v>1.36708860759494</v>
      </c>
      <c r="I1615" s="10">
        <f>VLOOKUP(C1615,away!$B$2:$E$405,3,FALSE)</f>
        <v>0.63</v>
      </c>
      <c r="J1615" s="10">
        <f>VLOOKUP(B1615,home!$B$2:$E$405,4,FALSE)</f>
        <v>0.49</v>
      </c>
      <c r="K1615" s="12">
        <f t="shared" si="1960"/>
        <v>2.5120253164556989</v>
      </c>
      <c r="L1615" s="12">
        <f t="shared" si="1961"/>
        <v>0.42202025316455799</v>
      </c>
      <c r="M1615" s="13">
        <f t="shared" si="1962"/>
        <v>5.3181453086081437E-2</v>
      </c>
      <c r="N1615" s="13">
        <f t="shared" si="1963"/>
        <v>0.13359315651813763</v>
      </c>
      <c r="O1615" s="13">
        <f t="shared" si="1964"/>
        <v>2.2443650295047152E-2</v>
      </c>
      <c r="P1615" s="13">
        <f t="shared" si="1965"/>
        <v>5.6379017734836862E-2</v>
      </c>
      <c r="Q1615" s="13">
        <f t="shared" si="1966"/>
        <v>0.16779469563939525</v>
      </c>
      <c r="R1615" s="13">
        <f t="shared" si="1967"/>
        <v>4.7358374897263026E-3</v>
      </c>
      <c r="S1615" s="13">
        <f t="shared" si="1968"/>
        <v>1.4942209437188858E-2</v>
      </c>
      <c r="T1615" s="13">
        <f t="shared" si="1969"/>
        <v>7.0812759933407549E-2</v>
      </c>
      <c r="U1615" s="13">
        <f t="shared" si="1970"/>
        <v>1.1896543668812477E-2</v>
      </c>
      <c r="V1615" s="13">
        <f t="shared" si="1971"/>
        <v>1.7600686830369944E-3</v>
      </c>
      <c r="W1615" s="13">
        <f t="shared" si="1972"/>
        <v>0.14050150780437984</v>
      </c>
      <c r="X1615" s="13">
        <f t="shared" si="1973"/>
        <v>5.9294481893606497E-2</v>
      </c>
      <c r="Y1615" s="13">
        <f t="shared" si="1974"/>
        <v>1.2511736130000554E-2</v>
      </c>
      <c r="Z1615" s="13">
        <f t="shared" si="1975"/>
        <v>6.6620644545349985E-4</v>
      </c>
      <c r="AA1615" s="13">
        <f t="shared" si="1976"/>
        <v>1.6735274569651545E-3</v>
      </c>
      <c r="AB1615" s="13">
        <f t="shared" si="1977"/>
        <v>2.1019716698400972E-3</v>
      </c>
      <c r="AC1615" s="13">
        <f t="shared" si="1978"/>
        <v>1.1661836239089645E-4</v>
      </c>
      <c r="AD1615" s="13">
        <f t="shared" si="1979"/>
        <v>8.8235836151200051E-2</v>
      </c>
      <c r="AE1615" s="13">
        <f t="shared" si="1980"/>
        <v>3.7237309910715902E-2</v>
      </c>
      <c r="AF1615" s="13">
        <f t="shared" si="1981"/>
        <v>7.8574494778437132E-3</v>
      </c>
      <c r="AG1615" s="13">
        <f t="shared" si="1982"/>
        <v>1.1053342726224432E-3</v>
      </c>
      <c r="AH1615" s="13">
        <f t="shared" si="1983"/>
        <v>7.0288153192536552E-5</v>
      </c>
      <c r="AI1615" s="13">
        <f t="shared" si="1984"/>
        <v>1.7656562026656828E-4</v>
      </c>
      <c r="AJ1615" s="13">
        <f t="shared" si="1985"/>
        <v>2.2176865406266154E-4</v>
      </c>
      <c r="AK1615" s="13">
        <f t="shared" si="1986"/>
        <v>1.8569615780057055E-4</v>
      </c>
      <c r="AL1615" s="13">
        <f t="shared" si="1987"/>
        <v>4.9452042694671952E-6</v>
      </c>
      <c r="AM1615" s="13">
        <f t="shared" si="1988"/>
        <v>4.4330130846090283E-2</v>
      </c>
      <c r="AN1615" s="13">
        <f t="shared" si="1989"/>
        <v>1.8708213042485003E-2</v>
      </c>
      <c r="AO1615" s="13">
        <f t="shared" si="1990"/>
        <v>3.9476224022230028E-3</v>
      </c>
      <c r="AP1615" s="13">
        <f t="shared" si="1991"/>
        <v>5.5532553519474428E-4</v>
      </c>
      <c r="AQ1615" s="13">
        <f t="shared" si="1992"/>
        <v>5.8589655737907385E-5</v>
      </c>
      <c r="AR1615" s="13">
        <f t="shared" si="1993"/>
        <v>5.9326048409567029E-6</v>
      </c>
      <c r="AS1615" s="13">
        <f t="shared" si="1994"/>
        <v>1.4902853553010873E-5</v>
      </c>
      <c r="AT1615" s="13">
        <f t="shared" si="1995"/>
        <v>1.8718172706297542E-5</v>
      </c>
      <c r="AU1615" s="13">
        <f t="shared" si="1996"/>
        <v>1.5673507905336503E-5</v>
      </c>
      <c r="AV1615" s="13">
        <f t="shared" si="1997"/>
        <v>9.8430621639684584E-6</v>
      </c>
      <c r="AW1615" s="13">
        <f t="shared" si="1998"/>
        <v>1.456260401531949E-7</v>
      </c>
      <c r="AX1615" s="13">
        <f t="shared" si="1999"/>
        <v>1.8559735161195419E-2</v>
      </c>
      <c r="AY1615" s="13">
        <f t="shared" si="2000"/>
        <v>7.8325841313948395E-3</v>
      </c>
      <c r="AZ1615" s="13">
        <f t="shared" si="2001"/>
        <v>1.6527545690319747E-3</v>
      </c>
      <c r="BA1615" s="13">
        <f t="shared" si="2002"/>
        <v>2.3249863388058472E-4</v>
      </c>
      <c r="BB1615" s="13">
        <f t="shared" si="2003"/>
        <v>2.452978308267455E-5</v>
      </c>
      <c r="BC1615" s="13">
        <f t="shared" si="2004"/>
        <v>2.0704130533244013E-6</v>
      </c>
      <c r="BD1615" s="13">
        <f t="shared" si="2005"/>
        <v>4.17279899484305E-7</v>
      </c>
      <c r="BE1615" s="13">
        <f t="shared" si="2006"/>
        <v>1.0482176715526636E-6</v>
      </c>
      <c r="BF1615" s="13">
        <f t="shared" si="2007"/>
        <v>1.3165746640482682E-6</v>
      </c>
      <c r="BG1615" s="13">
        <f t="shared" si="2008"/>
        <v>1.1024229623644686E-6</v>
      </c>
      <c r="BH1615" s="13">
        <f t="shared" si="2009"/>
        <v>6.9232859772540854E-7</v>
      </c>
      <c r="BI1615" s="13">
        <f t="shared" si="2010"/>
        <v>3.4782939295849981E-7</v>
      </c>
      <c r="BJ1615" s="14">
        <f t="shared" si="2011"/>
        <v>0.8148483219046796</v>
      </c>
      <c r="BK1615" s="14">
        <f t="shared" si="2012"/>
        <v>0.13421689663919936</v>
      </c>
      <c r="BL1615" s="14">
        <f t="shared" si="2013"/>
        <v>4.3575844020071211E-2</v>
      </c>
      <c r="BM1615" s="14">
        <f t="shared" si="2014"/>
        <v>0.54734701974082411</v>
      </c>
      <c r="BN1615" s="14">
        <f t="shared" si="2015"/>
        <v>0.43812781076322466</v>
      </c>
    </row>
    <row r="1616" spans="1:66" x14ac:dyDescent="0.25">
      <c r="A1616" t="s">
        <v>143</v>
      </c>
      <c r="B1616" t="s">
        <v>155</v>
      </c>
      <c r="C1616" t="s">
        <v>451</v>
      </c>
      <c r="D1616" s="11">
        <v>44471</v>
      </c>
      <c r="E1616" s="10">
        <f>VLOOKUP(A1616,home!$A$2:$E$405,3,FALSE)</f>
        <v>1.12121212121212</v>
      </c>
      <c r="F1616" s="10">
        <f>VLOOKUP(B1616,home!$B$2:$E$405,3,FALSE)</f>
        <v>0.36</v>
      </c>
      <c r="G1616" s="10">
        <f>VLOOKUP(C1616,away!$B$2:$E$405,4,FALSE)</f>
        <v>1.43</v>
      </c>
      <c r="H1616" s="10">
        <f>VLOOKUP(A1616,away!$A$2:$E$405,3,FALSE)</f>
        <v>1.0505050505050499</v>
      </c>
      <c r="I1616" s="10">
        <f>VLOOKUP(C1616,away!$B$2:$E$405,3,FALSE)</f>
        <v>0.71</v>
      </c>
      <c r="J1616" s="10">
        <f>VLOOKUP(B1616,home!$B$2:$E$405,4,FALSE)</f>
        <v>1.33</v>
      </c>
      <c r="K1616" s="12">
        <f t="shared" si="1960"/>
        <v>0.57719999999999938</v>
      </c>
      <c r="L1616" s="12">
        <f t="shared" si="1961"/>
        <v>0.99199191919191865</v>
      </c>
      <c r="M1616" s="13">
        <f t="shared" si="1962"/>
        <v>0.20821336762058693</v>
      </c>
      <c r="N1616" s="13">
        <f t="shared" si="1963"/>
        <v>0.12018075579060265</v>
      </c>
      <c r="O1616" s="13">
        <f t="shared" si="1964"/>
        <v>0.20654597814735848</v>
      </c>
      <c r="P1616" s="13">
        <f t="shared" si="1965"/>
        <v>0.1192183385866552</v>
      </c>
      <c r="Q1616" s="13">
        <f t="shared" si="1966"/>
        <v>3.4684166121167884E-2</v>
      </c>
      <c r="R1616" s="13">
        <f t="shared" si="1967"/>
        <v>0.10244597063188511</v>
      </c>
      <c r="S1616" s="13">
        <f t="shared" si="1968"/>
        <v>1.7065441592181735E-2</v>
      </c>
      <c r="T1616" s="13">
        <f t="shared" si="1969"/>
        <v>3.4406412516108653E-2</v>
      </c>
      <c r="U1616" s="13">
        <f t="shared" si="1970"/>
        <v>5.9131814248724032E-2</v>
      </c>
      <c r="V1616" s="13">
        <f t="shared" si="1971"/>
        <v>1.0856991007282847E-3</v>
      </c>
      <c r="W1616" s="13">
        <f t="shared" si="1972"/>
        <v>6.6732335617126944E-3</v>
      </c>
      <c r="X1616" s="13">
        <f t="shared" si="1973"/>
        <v>6.6197937680992983E-3</v>
      </c>
      <c r="Y1616" s="13">
        <f t="shared" si="1974"/>
        <v>3.2833909623357625E-3</v>
      </c>
      <c r="Z1616" s="13">
        <f t="shared" si="1975"/>
        <v>3.387519167353422E-2</v>
      </c>
      <c r="AA1616" s="13">
        <f t="shared" si="1976"/>
        <v>1.9552760633963936E-2</v>
      </c>
      <c r="AB1616" s="13">
        <f t="shared" si="1977"/>
        <v>5.6429267189619849E-3</v>
      </c>
      <c r="AC1616" s="13">
        <f t="shared" si="1978"/>
        <v>3.8852945800564766E-5</v>
      </c>
      <c r="AD1616" s="13">
        <f t="shared" si="1979"/>
        <v>9.629476029551407E-4</v>
      </c>
      <c r="AE1616" s="13">
        <f t="shared" si="1980"/>
        <v>9.5523624073672758E-4</v>
      </c>
      <c r="AF1616" s="13">
        <f t="shared" si="1981"/>
        <v>4.7379331586504996E-4</v>
      </c>
      <c r="AG1616" s="13">
        <f t="shared" si="1982"/>
        <v>1.5666638023509132E-4</v>
      </c>
      <c r="AH1616" s="13">
        <f t="shared" si="1983"/>
        <v>8.4009791003058273E-3</v>
      </c>
      <c r="AI1616" s="13">
        <f t="shared" si="1984"/>
        <v>4.8490451366965193E-3</v>
      </c>
      <c r="AJ1616" s="13">
        <f t="shared" si="1985"/>
        <v>1.3994344264506137E-3</v>
      </c>
      <c r="AK1616" s="13">
        <f t="shared" si="1986"/>
        <v>2.692511836490978E-4</v>
      </c>
      <c r="AL1616" s="13">
        <f t="shared" si="1987"/>
        <v>8.8985326935996671E-7</v>
      </c>
      <c r="AM1616" s="13">
        <f t="shared" si="1988"/>
        <v>1.1116267128514138E-4</v>
      </c>
      <c r="AN1616" s="13">
        <f t="shared" si="1989"/>
        <v>1.1027247163064778E-4</v>
      </c>
      <c r="AO1616" s="13">
        <f t="shared" si="1990"/>
        <v>5.4694700383461339E-5</v>
      </c>
      <c r="AP1616" s="13">
        <f t="shared" si="1991"/>
        <v>1.8085566934338932E-5</v>
      </c>
      <c r="AQ1616" s="13">
        <f t="shared" si="1992"/>
        <v>4.4851840632171947E-6</v>
      </c>
      <c r="AR1616" s="13">
        <f t="shared" si="1993"/>
        <v>1.6667406761607156E-3</v>
      </c>
      <c r="AS1616" s="13">
        <f t="shared" si="1994"/>
        <v>9.6204271827996413E-4</v>
      </c>
      <c r="AT1616" s="13">
        <f t="shared" si="1995"/>
        <v>2.776455284955973E-4</v>
      </c>
      <c r="AU1616" s="13">
        <f t="shared" si="1996"/>
        <v>5.3418999682552873E-5</v>
      </c>
      <c r="AV1616" s="13">
        <f t="shared" si="1997"/>
        <v>7.7083616541923703E-6</v>
      </c>
      <c r="AW1616" s="13">
        <f t="shared" si="1998"/>
        <v>1.4153060281294573E-8</v>
      </c>
      <c r="AX1616" s="13">
        <f t="shared" si="1999"/>
        <v>1.0693848977630581E-5</v>
      </c>
      <c r="AY1616" s="13">
        <f t="shared" si="2000"/>
        <v>1.0608211770868296E-5</v>
      </c>
      <c r="AZ1616" s="13">
        <f t="shared" si="2001"/>
        <v>5.2616301768889712E-6</v>
      </c>
      <c r="BA1616" s="13">
        <f t="shared" si="2002"/>
        <v>1.739831539083402E-6</v>
      </c>
      <c r="BB1616" s="13">
        <f t="shared" si="2003"/>
        <v>4.3147470688149333E-7</v>
      </c>
      <c r="BC1616" s="13">
        <f t="shared" si="2004"/>
        <v>8.5603884512428655E-8</v>
      </c>
      <c r="BD1616" s="13">
        <f t="shared" si="2005"/>
        <v>2.7556554702331734E-4</v>
      </c>
      <c r="BE1616" s="13">
        <f t="shared" si="2006"/>
        <v>1.5905643374185862E-4</v>
      </c>
      <c r="BF1616" s="13">
        <f t="shared" si="2007"/>
        <v>4.5903686777900341E-5</v>
      </c>
      <c r="BG1616" s="13">
        <f t="shared" si="2008"/>
        <v>8.8318693360680174E-6</v>
      </c>
      <c r="BH1616" s="13">
        <f t="shared" si="2009"/>
        <v>1.2744387451946133E-6</v>
      </c>
      <c r="BI1616" s="13">
        <f t="shared" si="2010"/>
        <v>1.4712120874526609E-7</v>
      </c>
      <c r="BJ1616" s="14">
        <f t="shared" si="2011"/>
        <v>0.20872391745517166</v>
      </c>
      <c r="BK1616" s="14">
        <f t="shared" si="2012"/>
        <v>0.34563319791099295</v>
      </c>
      <c r="BL1616" s="14">
        <f t="shared" si="2013"/>
        <v>0.41169649560910188</v>
      </c>
      <c r="BM1616" s="14">
        <f t="shared" si="2014"/>
        <v>0.20862963169183366</v>
      </c>
      <c r="BN1616" s="14">
        <f t="shared" si="2015"/>
        <v>0.79128857689825616</v>
      </c>
    </row>
    <row r="1617" spans="1:66" x14ac:dyDescent="0.25">
      <c r="A1617" t="s">
        <v>143</v>
      </c>
      <c r="B1617" t="s">
        <v>151</v>
      </c>
      <c r="C1617" t="s">
        <v>329</v>
      </c>
      <c r="D1617" s="11">
        <v>44471</v>
      </c>
      <c r="E1617" s="10">
        <f>VLOOKUP(A1617,home!$A$2:$E$405,3,FALSE)</f>
        <v>1.12121212121212</v>
      </c>
      <c r="F1617" s="10">
        <f>VLOOKUP(B1617,home!$B$2:$E$405,3,FALSE)</f>
        <v>0.89</v>
      </c>
      <c r="G1617" s="10">
        <f>VLOOKUP(C1617,away!$B$2:$E$405,4,FALSE)</f>
        <v>1.34</v>
      </c>
      <c r="H1617" s="10">
        <f>VLOOKUP(A1617,away!$A$2:$E$405,3,FALSE)</f>
        <v>1.0505050505050499</v>
      </c>
      <c r="I1617" s="10">
        <f>VLOOKUP(C1617,away!$B$2:$E$405,3,FALSE)</f>
        <v>0.67</v>
      </c>
      <c r="J1617" s="10">
        <f>VLOOKUP(B1617,home!$B$2:$E$405,4,FALSE)</f>
        <v>0.76</v>
      </c>
      <c r="K1617" s="12">
        <f t="shared" si="1960"/>
        <v>1.3371575757575744</v>
      </c>
      <c r="L1617" s="12">
        <f t="shared" si="1961"/>
        <v>0.53491717171717146</v>
      </c>
      <c r="M1617" s="13">
        <f t="shared" si="1962"/>
        <v>0.15380422562628146</v>
      </c>
      <c r="N1617" s="13">
        <f t="shared" si="1963"/>
        <v>0.2056604854797095</v>
      </c>
      <c r="O1617" s="13">
        <f t="shared" si="1964"/>
        <v>8.2272521370160168E-2</v>
      </c>
      <c r="P1617" s="13">
        <f t="shared" si="1965"/>
        <v>0.11001132522678661</v>
      </c>
      <c r="Q1617" s="13">
        <f t="shared" si="1966"/>
        <v>0.13750023809658712</v>
      </c>
      <c r="R1617" s="13">
        <f t="shared" si="1967"/>
        <v>2.2004492220683312E-2</v>
      </c>
      <c r="S1617" s="13">
        <f t="shared" si="1968"/>
        <v>1.9671910230153314E-2</v>
      </c>
      <c r="T1617" s="13">
        <f t="shared" si="1969"/>
        <v>7.3551238473064051E-2</v>
      </c>
      <c r="U1617" s="13">
        <f t="shared" si="1970"/>
        <v>2.9423473473585305E-2</v>
      </c>
      <c r="V1617" s="13">
        <f t="shared" si="1971"/>
        <v>1.5634109642012829E-3</v>
      </c>
      <c r="W1617" s="13">
        <f t="shared" si="1972"/>
        <v>6.1286495013107248E-2</v>
      </c>
      <c r="X1617" s="13">
        <f t="shared" si="1973"/>
        <v>3.2783198576869857E-2</v>
      </c>
      <c r="Y1617" s="13">
        <f t="shared" si="1974"/>
        <v>8.7681479312908123E-3</v>
      </c>
      <c r="Z1617" s="13">
        <f t="shared" si="1975"/>
        <v>3.9235269145868066E-3</v>
      </c>
      <c r="AA1617" s="13">
        <f t="shared" si="1976"/>
        <v>5.2463737375284892E-3</v>
      </c>
      <c r="AB1617" s="13">
        <f t="shared" si="1977"/>
        <v>3.5076141941959007E-3</v>
      </c>
      <c r="AC1617" s="13">
        <f t="shared" si="1978"/>
        <v>6.9891168198373116E-5</v>
      </c>
      <c r="AD1617" s="13">
        <f t="shared" si="1979"/>
        <v>2.0487425274601297E-2</v>
      </c>
      <c r="AE1617" s="13">
        <f t="shared" si="1980"/>
        <v>1.0959075583656618E-2</v>
      </c>
      <c r="AF1617" s="13">
        <f t="shared" si="1981"/>
        <v>2.9310988579221544E-3</v>
      </c>
      <c r="AG1617" s="13">
        <f t="shared" si="1982"/>
        <v>5.2263170370104998E-4</v>
      </c>
      <c r="AH1617" s="13">
        <f t="shared" si="1983"/>
        <v>5.2469048007674362E-4</v>
      </c>
      <c r="AI1617" s="13">
        <f t="shared" si="1984"/>
        <v>7.0159385036249649E-4</v>
      </c>
      <c r="AJ1617" s="13">
        <f t="shared" si="1985"/>
        <v>4.6907076605856921E-4</v>
      </c>
      <c r="AK1617" s="13">
        <f t="shared" si="1986"/>
        <v>2.0907384280054156E-4</v>
      </c>
      <c r="AL1617" s="13">
        <f t="shared" si="1987"/>
        <v>1.9996381773889124E-6</v>
      </c>
      <c r="AM1617" s="13">
        <f t="shared" si="1988"/>
        <v>5.4789831827400572E-3</v>
      </c>
      <c r="AN1617" s="13">
        <f t="shared" si="1989"/>
        <v>2.9308021879972572E-3</v>
      </c>
      <c r="AO1617" s="13">
        <f t="shared" si="1990"/>
        <v>7.8386820863299538E-4</v>
      </c>
      <c r="AP1617" s="13">
        <f t="shared" si="1991"/>
        <v>1.3976818838698919E-4</v>
      </c>
      <c r="AQ1617" s="13">
        <f t="shared" si="1992"/>
        <v>1.8691101007000267E-5</v>
      </c>
      <c r="AR1617" s="13">
        <f t="shared" si="1993"/>
        <v>5.6133189525915347E-5</v>
      </c>
      <c r="AS1617" s="13">
        <f t="shared" si="1994"/>
        <v>7.5058919626013428E-5</v>
      </c>
      <c r="AT1617" s="13">
        <f t="shared" si="1995"/>
        <v>5.0182801503051383E-5</v>
      </c>
      <c r="AU1617" s="13">
        <f t="shared" si="1996"/>
        <v>2.236743773418125E-5</v>
      </c>
      <c r="AV1617" s="13">
        <f t="shared" si="1997"/>
        <v>7.4771972041365754E-6</v>
      </c>
      <c r="AW1617" s="13">
        <f t="shared" si="1998"/>
        <v>3.9729952688749783E-8</v>
      </c>
      <c r="AX1617" s="13">
        <f t="shared" si="1999"/>
        <v>1.2210439783748703E-3</v>
      </c>
      <c r="AY1617" s="13">
        <f t="shared" si="2000"/>
        <v>6.5315739145456854E-4</v>
      </c>
      <c r="AZ1617" s="13">
        <f t="shared" si="2001"/>
        <v>1.7469255226152162E-4</v>
      </c>
      <c r="BA1617" s="13">
        <f t="shared" si="2002"/>
        <v>3.1148681991929104E-5</v>
      </c>
      <c r="BB1617" s="13">
        <f t="shared" si="2003"/>
        <v>4.1654912184600764E-6</v>
      </c>
      <c r="BC1617" s="13">
        <f t="shared" si="2004"/>
        <v>4.4563855627827586E-7</v>
      </c>
      <c r="BD1617" s="13">
        <f t="shared" si="2005"/>
        <v>5.0044344967777614E-6</v>
      </c>
      <c r="BE1617" s="13">
        <f t="shared" si="2006"/>
        <v>6.6917174997489278E-6</v>
      </c>
      <c r="BF1617" s="13">
        <f t="shared" si="2007"/>
        <v>4.4739403748094075E-6</v>
      </c>
      <c r="BG1617" s="13">
        <f t="shared" si="2008"/>
        <v>1.9941210885546939E-6</v>
      </c>
      <c r="BH1617" s="13">
        <f t="shared" si="2009"/>
        <v>6.6661353013471271E-7</v>
      </c>
      <c r="BI1617" s="13">
        <f t="shared" si="2010"/>
        <v>1.7827346638442595E-7</v>
      </c>
      <c r="BJ1617" s="14">
        <f t="shared" si="2011"/>
        <v>0.56588680159313176</v>
      </c>
      <c r="BK1617" s="14">
        <f t="shared" si="2012"/>
        <v>0.28577592024525295</v>
      </c>
      <c r="BL1617" s="14">
        <f t="shared" si="2013"/>
        <v>0.14458913258150122</v>
      </c>
      <c r="BM1617" s="14">
        <f t="shared" si="2014"/>
        <v>0.28826897565276255</v>
      </c>
      <c r="BN1617" s="14">
        <f t="shared" si="2015"/>
        <v>0.71125328802020815</v>
      </c>
    </row>
    <row r="1618" spans="1:66" x14ac:dyDescent="0.25">
      <c r="A1618" t="s">
        <v>143</v>
      </c>
      <c r="B1618" t="s">
        <v>152</v>
      </c>
      <c r="C1618" t="s">
        <v>140</v>
      </c>
      <c r="D1618" s="11">
        <v>44471</v>
      </c>
      <c r="E1618" s="10">
        <f>VLOOKUP(A1618,home!$A$2:$E$405,3,FALSE)</f>
        <v>1.12121212121212</v>
      </c>
      <c r="F1618" s="10">
        <f>VLOOKUP(B1618,home!$B$2:$E$405,3,FALSE)</f>
        <v>1.61</v>
      </c>
      <c r="G1618" s="10">
        <f>VLOOKUP(C1618,away!$B$2:$E$405,4,FALSE)</f>
        <v>0.89</v>
      </c>
      <c r="H1618" s="10">
        <f>VLOOKUP(A1618,away!$A$2:$E$405,3,FALSE)</f>
        <v>1.0505050505050499</v>
      </c>
      <c r="I1618" s="10">
        <f>VLOOKUP(C1618,away!$B$2:$E$405,3,FALSE)</f>
        <v>1.25</v>
      </c>
      <c r="J1618" s="10">
        <f>VLOOKUP(B1618,home!$B$2:$E$405,4,FALSE)</f>
        <v>0.38</v>
      </c>
      <c r="K1618" s="12">
        <f t="shared" si="1960"/>
        <v>1.6065848484848468</v>
      </c>
      <c r="L1618" s="12">
        <f t="shared" si="1961"/>
        <v>0.49898989898989876</v>
      </c>
      <c r="M1618" s="13">
        <f t="shared" si="1962"/>
        <v>0.12177566389655516</v>
      </c>
      <c r="N1618" s="13">
        <f t="shared" si="1963"/>
        <v>0.19564293653038872</v>
      </c>
      <c r="O1618" s="13">
        <f t="shared" si="1964"/>
        <v>6.0764826227169923E-2</v>
      </c>
      <c r="P1618" s="13">
        <f t="shared" si="1965"/>
        <v>9.7623849137385837E-2</v>
      </c>
      <c r="Q1618" s="13">
        <f t="shared" si="1966"/>
        <v>0.15715848877140257</v>
      </c>
      <c r="R1618" s="13">
        <f t="shared" si="1967"/>
        <v>1.5160517250617135E-2</v>
      </c>
      <c r="S1618" s="13">
        <f t="shared" si="1968"/>
        <v>1.956551829701967E-2</v>
      </c>
      <c r="T1618" s="13">
        <f t="shared" si="1969"/>
        <v>7.8420498437447306E-2</v>
      </c>
      <c r="U1618" s="13">
        <f t="shared" si="1970"/>
        <v>2.4356657310034637E-2</v>
      </c>
      <c r="V1618" s="13">
        <f t="shared" si="1971"/>
        <v>1.7427868274837209E-3</v>
      </c>
      <c r="W1618" s="13">
        <f t="shared" si="1972"/>
        <v>8.4162815623637088E-2</v>
      </c>
      <c r="X1618" s="13">
        <f t="shared" si="1973"/>
        <v>4.1996394866744148E-2</v>
      </c>
      <c r="Y1618" s="13">
        <f t="shared" si="1974"/>
        <v>1.0477888416248282E-2</v>
      </c>
      <c r="Z1618" s="13">
        <f t="shared" si="1975"/>
        <v>2.5216483238400217E-3</v>
      </c>
      <c r="AA1618" s="13">
        <f t="shared" si="1976"/>
        <v>4.0512419902885895E-3</v>
      </c>
      <c r="AB1618" s="13">
        <f t="shared" si="1977"/>
        <v>3.2543319995716222E-3</v>
      </c>
      <c r="AC1618" s="13">
        <f t="shared" si="1978"/>
        <v>8.7321202406572839E-5</v>
      </c>
      <c r="AD1618" s="13">
        <f t="shared" si="1979"/>
        <v>3.3803676096689786E-2</v>
      </c>
      <c r="AE1618" s="13">
        <f t="shared" si="1980"/>
        <v>1.6867692920974491E-2</v>
      </c>
      <c r="AF1618" s="13">
        <f t="shared" si="1981"/>
        <v>4.2084041934148456E-3</v>
      </c>
      <c r="AG1618" s="13">
        <f t="shared" si="1982"/>
        <v>6.9998372779358044E-4</v>
      </c>
      <c r="AH1618" s="13">
        <f t="shared" si="1983"/>
        <v>3.1456926060024484E-4</v>
      </c>
      <c r="AI1618" s="13">
        <f t="shared" si="1984"/>
        <v>5.0538220787943466E-4</v>
      </c>
      <c r="AJ1618" s="13">
        <f t="shared" si="1985"/>
        <v>4.0596969893645955E-4</v>
      </c>
      <c r="AK1618" s="13">
        <f t="shared" si="1986"/>
        <v>2.1740825575175692E-4</v>
      </c>
      <c r="AL1618" s="13">
        <f t="shared" si="1987"/>
        <v>2.8001101755358333E-6</v>
      </c>
      <c r="AM1618" s="13">
        <f t="shared" si="1988"/>
        <v>1.0861694768006228E-2</v>
      </c>
      <c r="AN1618" s="13">
        <f t="shared" si="1989"/>
        <v>5.4198759751465393E-3</v>
      </c>
      <c r="AO1618" s="13">
        <f t="shared" si="1990"/>
        <v>1.3522316826880753E-3</v>
      </c>
      <c r="AP1618" s="13">
        <f t="shared" si="1991"/>
        <v>2.249166502518213E-4</v>
      </c>
      <c r="AQ1618" s="13">
        <f t="shared" si="1992"/>
        <v>2.8057784147575661E-5</v>
      </c>
      <c r="AR1618" s="13">
        <f t="shared" si="1993"/>
        <v>3.1393376714448673E-5</v>
      </c>
      <c r="AS1618" s="13">
        <f t="shared" si="1994"/>
        <v>5.0436123372210244E-5</v>
      </c>
      <c r="AT1618" s="13">
        <f t="shared" si="1995"/>
        <v>4.0514955813052728E-5</v>
      </c>
      <c r="AU1618" s="13">
        <f t="shared" si="1996"/>
        <v>2.1696904715427859E-5</v>
      </c>
      <c r="AV1618" s="13">
        <f t="shared" si="1997"/>
        <v>8.7144795937064587E-6</v>
      </c>
      <c r="AW1618" s="13">
        <f t="shared" si="1998"/>
        <v>6.2354534331072815E-8</v>
      </c>
      <c r="AX1618" s="13">
        <f t="shared" si="1999"/>
        <v>2.9083723738576603E-3</v>
      </c>
      <c r="AY1618" s="13">
        <f t="shared" si="2000"/>
        <v>1.451248437056246E-3</v>
      </c>
      <c r="AZ1618" s="13">
        <f t="shared" si="2001"/>
        <v>3.6207915550797229E-4</v>
      </c>
      <c r="BA1618" s="13">
        <f t="shared" si="2002"/>
        <v>6.0224613744423676E-5</v>
      </c>
      <c r="BB1618" s="13">
        <f t="shared" si="2003"/>
        <v>7.5128684822589061E-6</v>
      </c>
      <c r="BC1618" s="13">
        <f t="shared" si="2004"/>
        <v>7.4976909701735341E-7</v>
      </c>
      <c r="BD1618" s="13">
        <f t="shared" si="2005"/>
        <v>2.6108296459490978E-6</v>
      </c>
      <c r="BE1618" s="13">
        <f t="shared" si="2006"/>
        <v>4.1945193511568779E-6</v>
      </c>
      <c r="BF1618" s="13">
        <f t="shared" si="2007"/>
        <v>3.3694256181225659E-6</v>
      </c>
      <c r="BG1618" s="13">
        <f t="shared" si="2008"/>
        <v>1.8044227153908013E-6</v>
      </c>
      <c r="BH1618" s="13">
        <f t="shared" si="2009"/>
        <v>7.2473954870218684E-7</v>
      </c>
      <c r="BI1618" s="13">
        <f t="shared" si="2010"/>
        <v>2.3287111560853559E-7</v>
      </c>
      <c r="BJ1618" s="14">
        <f t="shared" si="2011"/>
        <v>0.64611574366272662</v>
      </c>
      <c r="BK1618" s="14">
        <f t="shared" si="2012"/>
        <v>0.24224918790808272</v>
      </c>
      <c r="BL1618" s="14">
        <f t="shared" si="2013"/>
        <v>0.10919659684905358</v>
      </c>
      <c r="BM1618" s="14">
        <f t="shared" si="2014"/>
        <v>0.35050570884766169</v>
      </c>
      <c r="BN1618" s="14">
        <f t="shared" si="2015"/>
        <v>0.64812628181351939</v>
      </c>
    </row>
    <row r="1619" spans="1:66" x14ac:dyDescent="0.25">
      <c r="A1619" t="s">
        <v>143</v>
      </c>
      <c r="B1619" t="s">
        <v>161</v>
      </c>
      <c r="C1619" t="s">
        <v>157</v>
      </c>
      <c r="D1619" s="11">
        <v>44471</v>
      </c>
      <c r="E1619" s="10">
        <f>VLOOKUP(A1619,home!$A$2:$E$405,3,FALSE)</f>
        <v>1.12121212121212</v>
      </c>
      <c r="F1619" s="10">
        <f>VLOOKUP(B1619,home!$B$2:$E$405,3,FALSE)</f>
        <v>1.1100000000000001</v>
      </c>
      <c r="G1619" s="10">
        <f>VLOOKUP(C1619,away!$B$2:$E$405,4,FALSE)</f>
        <v>1.43</v>
      </c>
      <c r="H1619" s="10">
        <f>VLOOKUP(A1619,away!$A$2:$E$405,3,FALSE)</f>
        <v>1.0505050505050499</v>
      </c>
      <c r="I1619" s="10">
        <f>VLOOKUP(C1619,away!$B$2:$E$405,3,FALSE)</f>
        <v>0.54</v>
      </c>
      <c r="J1619" s="10">
        <f>VLOOKUP(B1619,home!$B$2:$E$405,4,FALSE)</f>
        <v>0.71</v>
      </c>
      <c r="K1619" s="12">
        <f t="shared" si="1960"/>
        <v>1.7796999999999981</v>
      </c>
      <c r="L1619" s="12">
        <f t="shared" si="1961"/>
        <v>0.40276363636363616</v>
      </c>
      <c r="M1619" s="13">
        <f t="shared" si="1962"/>
        <v>0.11276338018643597</v>
      </c>
      <c r="N1619" s="13">
        <f t="shared" si="1963"/>
        <v>0.20068498771779988</v>
      </c>
      <c r="O1619" s="13">
        <f t="shared" si="1964"/>
        <v>4.5416989052544154E-2</v>
      </c>
      <c r="P1619" s="13">
        <f t="shared" si="1965"/>
        <v>8.0828615416812744E-2</v>
      </c>
      <c r="Q1619" s="13">
        <f t="shared" si="1966"/>
        <v>0.17857953632068407</v>
      </c>
      <c r="R1619" s="13">
        <f t="shared" si="1967"/>
        <v>9.1461558317450682E-3</v>
      </c>
      <c r="S1619" s="13">
        <f t="shared" si="1968"/>
        <v>1.448445643301337E-2</v>
      </c>
      <c r="T1619" s="13">
        <f t="shared" si="1969"/>
        <v>7.1925343428650756E-2</v>
      </c>
      <c r="U1619" s="13">
        <f t="shared" si="1970"/>
        <v>1.6277413533756679E-2</v>
      </c>
      <c r="V1619" s="13">
        <f t="shared" si="1971"/>
        <v>1.1536039809002981E-3</v>
      </c>
      <c r="W1619" s="13">
        <f t="shared" si="1972"/>
        <v>0.10593933359664033</v>
      </c>
      <c r="X1619" s="13">
        <f t="shared" si="1973"/>
        <v>4.2668511233323193E-2</v>
      </c>
      <c r="Y1619" s="13">
        <f t="shared" si="1974"/>
        <v>8.592662371277952E-3</v>
      </c>
      <c r="Z1619" s="13">
        <f t="shared" si="1975"/>
        <v>1.227912993847374E-3</v>
      </c>
      <c r="AA1619" s="13">
        <f t="shared" si="1976"/>
        <v>2.185316755150169E-3</v>
      </c>
      <c r="AB1619" s="13">
        <f t="shared" si="1977"/>
        <v>1.9446041145703764E-3</v>
      </c>
      <c r="AC1619" s="13">
        <f t="shared" si="1978"/>
        <v>5.1681346130127851E-5</v>
      </c>
      <c r="AD1619" s="13">
        <f t="shared" si="1979"/>
        <v>4.7135058000485168E-2</v>
      </c>
      <c r="AE1619" s="13">
        <f t="shared" si="1980"/>
        <v>1.8984287360486306E-2</v>
      </c>
      <c r="AF1619" s="13">
        <f t="shared" si="1981"/>
        <v>3.8230903055408404E-3</v>
      </c>
      <c r="AG1619" s="13">
        <f t="shared" si="1982"/>
        <v>5.1326725120206477E-4</v>
      </c>
      <c r="AH1619" s="13">
        <f t="shared" si="1983"/>
        <v>1.2363967563503182E-4</v>
      </c>
      <c r="AI1619" s="13">
        <f t="shared" si="1984"/>
        <v>2.2004153072766589E-4</v>
      </c>
      <c r="AJ1619" s="13">
        <f t="shared" si="1985"/>
        <v>1.9580395611801333E-4</v>
      </c>
      <c r="AK1619" s="13">
        <f t="shared" si="1986"/>
        <v>1.1615743356774261E-4</v>
      </c>
      <c r="AL1619" s="13">
        <f t="shared" si="1987"/>
        <v>1.4818043388443095E-6</v>
      </c>
      <c r="AM1619" s="13">
        <f t="shared" si="1988"/>
        <v>1.6777252544692648E-2</v>
      </c>
      <c r="AN1619" s="13">
        <f t="shared" si="1989"/>
        <v>6.7572672430914792E-3</v>
      </c>
      <c r="AO1619" s="13">
        <f t="shared" si="1990"/>
        <v>1.3607907633542034E-3</v>
      </c>
      <c r="AP1619" s="13">
        <f t="shared" si="1991"/>
        <v>1.8269234539286246E-4</v>
      </c>
      <c r="AQ1619" s="13">
        <f t="shared" si="1992"/>
        <v>1.8395458341557659E-5</v>
      </c>
      <c r="AR1619" s="13">
        <f t="shared" si="1993"/>
        <v>9.9595130715171778E-6</v>
      </c>
      <c r="AS1619" s="13">
        <f t="shared" si="1994"/>
        <v>1.7724945413379102E-5</v>
      </c>
      <c r="AT1619" s="13">
        <f t="shared" si="1995"/>
        <v>1.577254267609538E-5</v>
      </c>
      <c r="AU1619" s="13">
        <f t="shared" si="1996"/>
        <v>9.3567980668823037E-6</v>
      </c>
      <c r="AV1619" s="13">
        <f t="shared" si="1997"/>
        <v>4.1630733799076061E-6</v>
      </c>
      <c r="AW1619" s="13">
        <f t="shared" si="1998"/>
        <v>2.9504306773811444E-8</v>
      </c>
      <c r="AX1619" s="13">
        <f t="shared" si="1999"/>
        <v>4.9764127256315856E-3</v>
      </c>
      <c r="AY1619" s="13">
        <f t="shared" si="2000"/>
        <v>2.0043180854216517E-3</v>
      </c>
      <c r="AZ1619" s="13">
        <f t="shared" si="2001"/>
        <v>4.0363322025691273E-4</v>
      </c>
      <c r="BA1619" s="13">
        <f t="shared" si="2002"/>
        <v>5.4189594515946238E-5</v>
      </c>
      <c r="BB1619" s="13">
        <f t="shared" si="2003"/>
        <v>5.4563995350783629E-6</v>
      </c>
      <c r="BC1619" s="13">
        <f t="shared" si="2004"/>
        <v>4.3952786364020311E-7</v>
      </c>
      <c r="BD1619" s="13">
        <f t="shared" si="2005"/>
        <v>6.6855495018257117E-7</v>
      </c>
      <c r="BE1619" s="13">
        <f t="shared" si="2006"/>
        <v>1.1898272448399206E-6</v>
      </c>
      <c r="BF1619" s="13">
        <f t="shared" si="2007"/>
        <v>1.0587677738208025E-6</v>
      </c>
      <c r="BG1619" s="13">
        <f t="shared" si="2008"/>
        <v>6.280963356896265E-7</v>
      </c>
      <c r="BH1619" s="13">
        <f t="shared" si="2009"/>
        <v>2.7945576215670689E-7</v>
      </c>
      <c r="BI1619" s="13">
        <f t="shared" si="2010"/>
        <v>9.9469483982058E-8</v>
      </c>
      <c r="BJ1619" s="14">
        <f t="shared" si="2011"/>
        <v>0.71138692549418803</v>
      </c>
      <c r="BK1619" s="14">
        <f t="shared" si="2012"/>
        <v>0.21128753725305302</v>
      </c>
      <c r="BL1619" s="14">
        <f t="shared" si="2013"/>
        <v>7.568702292797333E-2</v>
      </c>
      <c r="BM1619" s="14">
        <f t="shared" si="2014"/>
        <v>0.37016544556192521</v>
      </c>
      <c r="BN1619" s="14">
        <f t="shared" si="2015"/>
        <v>0.62741966452602183</v>
      </c>
    </row>
    <row r="1620" spans="1:66" x14ac:dyDescent="0.25">
      <c r="A1620" t="s">
        <v>143</v>
      </c>
      <c r="B1620" t="s">
        <v>147</v>
      </c>
      <c r="C1620" t="s">
        <v>153</v>
      </c>
      <c r="D1620" s="11">
        <v>44471</v>
      </c>
      <c r="E1620" s="10">
        <f>VLOOKUP(A1620,home!$A$2:$E$405,3,FALSE)</f>
        <v>1.12121212121212</v>
      </c>
      <c r="F1620" s="10">
        <f>VLOOKUP(B1620,home!$B$2:$E$405,3,FALSE)</f>
        <v>0.71</v>
      </c>
      <c r="G1620" s="10">
        <f>VLOOKUP(C1620,away!$B$2:$E$405,4,FALSE)</f>
        <v>1.25</v>
      </c>
      <c r="H1620" s="10">
        <f>VLOOKUP(A1620,away!$A$2:$E$405,3,FALSE)</f>
        <v>1.0505050505050499</v>
      </c>
      <c r="I1620" s="10">
        <f>VLOOKUP(C1620,away!$B$2:$E$405,3,FALSE)</f>
        <v>0.54</v>
      </c>
      <c r="J1620" s="10">
        <f>VLOOKUP(B1620,home!$B$2:$E$405,4,FALSE)</f>
        <v>0.38</v>
      </c>
      <c r="K1620" s="12">
        <f t="shared" si="1960"/>
        <v>0.99507575757575639</v>
      </c>
      <c r="L1620" s="12">
        <f t="shared" si="1961"/>
        <v>0.21556363636363629</v>
      </c>
      <c r="M1620" s="13">
        <f t="shared" si="1962"/>
        <v>0.29800667483888033</v>
      </c>
      <c r="N1620" s="13">
        <f t="shared" si="1963"/>
        <v>0.29653921772793096</v>
      </c>
      <c r="O1620" s="13">
        <f t="shared" si="1964"/>
        <v>6.4239402488904779E-2</v>
      </c>
      <c r="P1620" s="13">
        <f t="shared" si="1965"/>
        <v>6.392307209786087E-2</v>
      </c>
      <c r="Q1620" s="13">
        <f t="shared" si="1966"/>
        <v>0.14753949336577149</v>
      </c>
      <c r="R1620" s="13">
        <f t="shared" si="1967"/>
        <v>6.9238395991677694E-3</v>
      </c>
      <c r="S1620" s="13">
        <f t="shared" si="1968"/>
        <v>3.4279090800881655E-3</v>
      </c>
      <c r="T1620" s="13">
        <f t="shared" si="1969"/>
        <v>3.1804149697174294E-2</v>
      </c>
      <c r="U1620" s="13">
        <f t="shared" si="1970"/>
        <v>6.8897449344748904E-3</v>
      </c>
      <c r="V1620" s="13">
        <f t="shared" si="1971"/>
        <v>8.1699318159328708E-5</v>
      </c>
      <c r="W1620" s="13">
        <f t="shared" si="1972"/>
        <v>4.8937657711096129E-2</v>
      </c>
      <c r="X1620" s="13">
        <f t="shared" si="1973"/>
        <v>1.0549179451322825E-2</v>
      </c>
      <c r="Y1620" s="13">
        <f t="shared" si="1974"/>
        <v>1.1370097415898486E-3</v>
      </c>
      <c r="Z1620" s="13">
        <f t="shared" si="1975"/>
        <v>4.9750934719838195E-4</v>
      </c>
      <c r="AA1620" s="13">
        <f t="shared" si="1976"/>
        <v>4.9505949056445001E-4</v>
      </c>
      <c r="AB1620" s="13">
        <f t="shared" si="1977"/>
        <v>2.4631084880924399E-4</v>
      </c>
      <c r="AC1620" s="13">
        <f t="shared" si="1978"/>
        <v>1.0952924560893671E-6</v>
      </c>
      <c r="AD1620" s="13">
        <f t="shared" si="1979"/>
        <v>1.2174169205213007E-2</v>
      </c>
      <c r="AE1620" s="13">
        <f t="shared" si="1980"/>
        <v>2.6243081835819154E-3</v>
      </c>
      <c r="AF1620" s="13">
        <f t="shared" si="1981"/>
        <v>2.8285270749588338E-4</v>
      </c>
      <c r="AG1620" s="13">
        <f t="shared" si="1982"/>
        <v>2.0324252727704189E-5</v>
      </c>
      <c r="AH1620" s="13">
        <f t="shared" si="1983"/>
        <v>2.6811231001745525E-5</v>
      </c>
      <c r="AI1620" s="13">
        <f t="shared" si="1984"/>
        <v>2.6679206000600533E-5</v>
      </c>
      <c r="AJ1620" s="13">
        <f t="shared" si="1985"/>
        <v>1.3273915561283619E-5</v>
      </c>
      <c r="AK1620" s="13">
        <f t="shared" si="1986"/>
        <v>4.4028505277136401E-6</v>
      </c>
      <c r="AL1620" s="13">
        <f t="shared" si="1987"/>
        <v>9.3977034140859683E-9</v>
      </c>
      <c r="AM1620" s="13">
        <f t="shared" si="1988"/>
        <v>2.4228441289465561E-3</v>
      </c>
      <c r="AN1620" s="13">
        <f t="shared" si="1989"/>
        <v>5.2227709077800645E-4</v>
      </c>
      <c r="AO1620" s="13">
        <f t="shared" si="1990"/>
        <v>5.6291974438764007E-5</v>
      </c>
      <c r="AP1620" s="13">
        <f t="shared" si="1991"/>
        <v>4.0448342360362766E-6</v>
      </c>
      <c r="AQ1620" s="13">
        <f t="shared" si="1992"/>
        <v>2.1797979410202765E-7</v>
      </c>
      <c r="AR1620" s="13">
        <f t="shared" si="1993"/>
        <v>1.1559052900243458E-6</v>
      </c>
      <c r="AS1620" s="13">
        <f t="shared" si="1994"/>
        <v>1.1502133321568003E-6</v>
      </c>
      <c r="AT1620" s="13">
        <f t="shared" si="1995"/>
        <v>5.7227470143483149E-7</v>
      </c>
      <c r="AU1620" s="13">
        <f t="shared" si="1996"/>
        <v>1.898188940239016E-7</v>
      </c>
      <c r="AV1620" s="13">
        <f t="shared" si="1997"/>
        <v>4.7221044943256523E-8</v>
      </c>
      <c r="AW1620" s="13">
        <f t="shared" si="1998"/>
        <v>5.599521043704798E-11</v>
      </c>
      <c r="AX1620" s="13">
        <f t="shared" si="1999"/>
        <v>4.0181890951657785E-4</v>
      </c>
      <c r="AY1620" s="13">
        <f t="shared" si="2000"/>
        <v>8.6617545295064461E-5</v>
      </c>
      <c r="AZ1620" s="13">
        <f t="shared" si="2001"/>
        <v>9.335796518348033E-6</v>
      </c>
      <c r="BA1620" s="13">
        <f t="shared" si="2002"/>
        <v>6.7081941528202546E-7</v>
      </c>
      <c r="BB1620" s="13">
        <f t="shared" si="2003"/>
        <v>3.6151068125380417E-8</v>
      </c>
      <c r="BC1620" s="13">
        <f t="shared" si="2004"/>
        <v>1.5585711407073106E-9</v>
      </c>
      <c r="BD1620" s="13">
        <f t="shared" si="2005"/>
        <v>4.1528524601601857E-8</v>
      </c>
      <c r="BE1620" s="13">
        <f t="shared" si="2006"/>
        <v>4.1324028078942408E-8</v>
      </c>
      <c r="BF1620" s="13">
        <f t="shared" si="2007"/>
        <v>2.0560269273367717E-8</v>
      </c>
      <c r="BG1620" s="13">
        <f t="shared" si="2008"/>
        <v>6.8196751743859775E-9</v>
      </c>
      <c r="BH1620" s="13">
        <f t="shared" si="2009"/>
        <v>1.696523360143176E-9</v>
      </c>
      <c r="BI1620" s="13">
        <f t="shared" si="2010"/>
        <v>3.3763385356788784E-10</v>
      </c>
      <c r="BJ1620" s="14">
        <f t="shared" si="2011"/>
        <v>0.55511251883248192</v>
      </c>
      <c r="BK1620" s="14">
        <f t="shared" si="2012"/>
        <v>0.36552707757044317</v>
      </c>
      <c r="BL1620" s="14">
        <f t="shared" si="2013"/>
        <v>7.886875226492944E-2</v>
      </c>
      <c r="BM1620" s="14">
        <f t="shared" si="2014"/>
        <v>0.12274754040723712</v>
      </c>
      <c r="BN1620" s="14">
        <f t="shared" si="2015"/>
        <v>0.8771717001185162</v>
      </c>
    </row>
    <row r="1621" spans="1:66" x14ac:dyDescent="0.25">
      <c r="A1621" t="s">
        <v>143</v>
      </c>
      <c r="B1621" t="s">
        <v>145</v>
      </c>
      <c r="C1621" t="s">
        <v>159</v>
      </c>
      <c r="D1621" s="11">
        <v>44471</v>
      </c>
      <c r="E1621" s="10">
        <f>VLOOKUP(A1621,home!$A$2:$E$405,3,FALSE)</f>
        <v>1.12121212121212</v>
      </c>
      <c r="F1621" s="10">
        <f>VLOOKUP(B1621,home!$B$2:$E$405,3,FALSE)</f>
        <v>1.43</v>
      </c>
      <c r="G1621" s="10">
        <f>VLOOKUP(C1621,away!$B$2:$E$405,4,FALSE)</f>
        <v>0.89</v>
      </c>
      <c r="H1621" s="10">
        <f>VLOOKUP(A1621,away!$A$2:$E$405,3,FALSE)</f>
        <v>1.0505050505050499</v>
      </c>
      <c r="I1621" s="10">
        <f>VLOOKUP(C1621,away!$B$2:$E$405,3,FALSE)</f>
        <v>0.89</v>
      </c>
      <c r="J1621" s="10">
        <f>VLOOKUP(B1621,home!$B$2:$E$405,4,FALSE)</f>
        <v>1.1399999999999999</v>
      </c>
      <c r="K1621" s="12">
        <f t="shared" si="1960"/>
        <v>1.4269666666666652</v>
      </c>
      <c r="L1621" s="12">
        <f t="shared" si="1961"/>
        <v>1.0658424242424236</v>
      </c>
      <c r="M1621" s="13">
        <f t="shared" si="1962"/>
        <v>8.2677391756634883E-2</v>
      </c>
      <c r="N1621" s="13">
        <f t="shared" si="1963"/>
        <v>0.1179778821236593</v>
      </c>
      <c r="O1621" s="13">
        <f t="shared" si="1964"/>
        <v>8.8121071659932271E-2</v>
      </c>
      <c r="P1621" s="13">
        <f t="shared" si="1965"/>
        <v>0.1257458318896679</v>
      </c>
      <c r="Q1621" s="13">
        <f t="shared" si="1966"/>
        <v>8.4175252597195438E-2</v>
      </c>
      <c r="R1621" s="13">
        <f t="shared" si="1967"/>
        <v>4.6961588322431268E-2</v>
      </c>
      <c r="S1621" s="13">
        <f t="shared" si="1968"/>
        <v>4.7812388313385884E-2</v>
      </c>
      <c r="T1621" s="13">
        <f t="shared" si="1969"/>
        <v>8.9717555289413137E-2</v>
      </c>
      <c r="U1621" s="13">
        <f t="shared" si="1970"/>
        <v>6.7012621149831933E-2</v>
      </c>
      <c r="V1621" s="13">
        <f t="shared" si="1971"/>
        <v>8.0798771860359862E-3</v>
      </c>
      <c r="W1621" s="13">
        <f t="shared" si="1972"/>
        <v>4.0038426538148174E-2</v>
      </c>
      <c r="X1621" s="13">
        <f t="shared" si="1973"/>
        <v>4.2674653604272035E-2</v>
      </c>
      <c r="Y1621" s="13">
        <f t="shared" si="1974"/>
        <v>2.274222812564149E-2</v>
      </c>
      <c r="Z1621" s="13">
        <f t="shared" si="1975"/>
        <v>1.6684551047951614E-2</v>
      </c>
      <c r="AA1621" s="13">
        <f t="shared" si="1976"/>
        <v>2.3808298193725329E-2</v>
      </c>
      <c r="AB1621" s="13">
        <f t="shared" si="1977"/>
        <v>1.6986823956253113E-2</v>
      </c>
      <c r="AC1621" s="13">
        <f t="shared" si="1978"/>
        <v>7.6805373931237769E-4</v>
      </c>
      <c r="AD1621" s="13">
        <f t="shared" si="1979"/>
        <v>1.4283375013929867E-2</v>
      </c>
      <c r="AE1621" s="13">
        <f t="shared" si="1980"/>
        <v>1.5223827051210668E-2</v>
      </c>
      <c r="AF1621" s="13">
        <f t="shared" si="1981"/>
        <v>8.1131003652548817E-3</v>
      </c>
      <c r="AG1621" s="13">
        <f t="shared" si="1982"/>
        <v>2.8824288538084521E-3</v>
      </c>
      <c r="AH1621" s="13">
        <f t="shared" si="1983"/>
        <v>4.4457755840863035E-3</v>
      </c>
      <c r="AI1621" s="13">
        <f t="shared" si="1984"/>
        <v>6.3439735659716794E-3</v>
      </c>
      <c r="AJ1621" s="13">
        <f t="shared" si="1985"/>
        <v>4.5263194064280232E-3</v>
      </c>
      <c r="AK1621" s="13">
        <f t="shared" si="1986"/>
        <v>2.1529689718864115E-3</v>
      </c>
      <c r="AL1621" s="13">
        <f t="shared" si="1987"/>
        <v>4.6725981230802249E-5</v>
      </c>
      <c r="AM1621" s="13">
        <f t="shared" si="1988"/>
        <v>4.0763800064754878E-3</v>
      </c>
      <c r="AN1621" s="13">
        <f t="shared" si="1989"/>
        <v>4.3447787482351792E-3</v>
      </c>
      <c r="AO1621" s="13">
        <f t="shared" si="1990"/>
        <v>2.3154247569079729E-3</v>
      </c>
      <c r="AP1621" s="13">
        <f t="shared" si="1991"/>
        <v>8.2262597868457284E-4</v>
      </c>
      <c r="AQ1621" s="13">
        <f t="shared" si="1992"/>
        <v>2.1919741684149033E-4</v>
      </c>
      <c r="AR1621" s="13">
        <f t="shared" si="1993"/>
        <v>9.4769924523606505E-4</v>
      </c>
      <c r="AS1621" s="13">
        <f t="shared" si="1994"/>
        <v>1.3523352329770223E-3</v>
      </c>
      <c r="AT1621" s="13">
        <f t="shared" si="1995"/>
        <v>9.6486864980855497E-4</v>
      </c>
      <c r="AU1621" s="13">
        <f t="shared" si="1996"/>
        <v>4.5894513366282651E-4</v>
      </c>
      <c r="AV1621" s="13">
        <f t="shared" si="1997"/>
        <v>1.6372485189143271E-4</v>
      </c>
      <c r="AW1621" s="13">
        <f t="shared" si="1998"/>
        <v>1.9740709628816302E-6</v>
      </c>
      <c r="AX1621" s="13">
        <f t="shared" si="1999"/>
        <v>9.69476398317827E-4</v>
      </c>
      <c r="AY1621" s="13">
        <f t="shared" si="2000"/>
        <v>1.033309074628886E-3</v>
      </c>
      <c r="AZ1621" s="13">
        <f t="shared" si="2001"/>
        <v>5.5067232454707356E-4</v>
      </c>
      <c r="BA1621" s="13">
        <f t="shared" si="2002"/>
        <v>1.9564330845282121E-4</v>
      </c>
      <c r="BB1621" s="13">
        <f t="shared" si="2003"/>
        <v>5.2131234542040797E-5</v>
      </c>
      <c r="BC1621" s="13">
        <f t="shared" si="2004"/>
        <v>1.1112736280607832E-5</v>
      </c>
      <c r="BD1621" s="13">
        <f t="shared" si="2005"/>
        <v>1.6834967683252038E-4</v>
      </c>
      <c r="BE1621" s="13">
        <f t="shared" si="2006"/>
        <v>2.4022937718411191E-4</v>
      </c>
      <c r="BF1621" s="13">
        <f t="shared" si="2007"/>
        <v>1.7139965679791063E-4</v>
      </c>
      <c r="BG1621" s="13">
        <f t="shared" si="2008"/>
        <v>8.1527198976241646E-5</v>
      </c>
      <c r="BH1621" s="13">
        <f t="shared" si="2009"/>
        <v>2.9084148841449384E-5</v>
      </c>
      <c r="BI1621" s="13">
        <f t="shared" si="2010"/>
        <v>8.3004221850240385E-6</v>
      </c>
      <c r="BJ1621" s="14">
        <f t="shared" si="2011"/>
        <v>0.45241948154644751</v>
      </c>
      <c r="BK1621" s="14">
        <f t="shared" si="2012"/>
        <v>0.26616357794089673</v>
      </c>
      <c r="BL1621" s="14">
        <f t="shared" si="2013"/>
        <v>0.26494590440493954</v>
      </c>
      <c r="BM1621" s="14">
        <f t="shared" si="2014"/>
        <v>0.45352316158704825</v>
      </c>
      <c r="BN1621" s="14">
        <f t="shared" si="2015"/>
        <v>0.54565901834952113</v>
      </c>
    </row>
    <row r="1622" spans="1:66" x14ac:dyDescent="0.25">
      <c r="A1622" t="s">
        <v>143</v>
      </c>
      <c r="B1622" t="s">
        <v>148</v>
      </c>
      <c r="C1622" t="s">
        <v>452</v>
      </c>
      <c r="D1622" s="11">
        <v>44471</v>
      </c>
      <c r="E1622" s="10">
        <f>VLOOKUP(A1622,home!$A$2:$E$405,3,FALSE)</f>
        <v>1.12121212121212</v>
      </c>
      <c r="F1622" s="10">
        <f>VLOOKUP(B1622,home!$B$2:$E$405,3,FALSE)</f>
        <v>1.25</v>
      </c>
      <c r="G1622" s="10">
        <f>VLOOKUP(C1622,away!$B$2:$E$405,4,FALSE)</f>
        <v>1.07</v>
      </c>
      <c r="H1622" s="10">
        <f>VLOOKUP(A1622,away!$A$2:$E$405,3,FALSE)</f>
        <v>1.0505050505050499</v>
      </c>
      <c r="I1622" s="10">
        <f>VLOOKUP(C1622,away!$B$2:$E$405,3,FALSE)</f>
        <v>1.07</v>
      </c>
      <c r="J1622" s="10">
        <f>VLOOKUP(B1622,home!$B$2:$E$405,4,FALSE)</f>
        <v>0.19</v>
      </c>
      <c r="K1622" s="12">
        <f t="shared" si="1960"/>
        <v>1.4996212121212107</v>
      </c>
      <c r="L1622" s="12">
        <f t="shared" si="1961"/>
        <v>0.21356767676767666</v>
      </c>
      <c r="M1622" s="13">
        <f t="shared" si="1962"/>
        <v>0.18028995033716855</v>
      </c>
      <c r="N1622" s="13">
        <f t="shared" si="1963"/>
        <v>0.27036663385789755</v>
      </c>
      <c r="O1622" s="13">
        <f t="shared" si="1964"/>
        <v>3.8504105838068882E-2</v>
      </c>
      <c r="P1622" s="13">
        <f t="shared" si="1965"/>
        <v>5.774157386852824E-2</v>
      </c>
      <c r="Q1622" s="13">
        <f t="shared" si="1966"/>
        <v>0.20272376959155597</v>
      </c>
      <c r="R1622" s="13">
        <f t="shared" si="1967"/>
        <v>4.1116162149265533E-3</v>
      </c>
      <c r="S1622" s="13">
        <f t="shared" si="1968"/>
        <v>4.6232323911835765E-3</v>
      </c>
      <c r="T1622" s="13">
        <f t="shared" si="1969"/>
        <v>4.329524449725438E-2</v>
      </c>
      <c r="U1622" s="13">
        <f t="shared" si="1970"/>
        <v>6.1658668920053818E-3</v>
      </c>
      <c r="V1622" s="13">
        <f t="shared" si="1971"/>
        <v>1.645206107209577E-4</v>
      </c>
      <c r="W1622" s="13">
        <f t="shared" si="1972"/>
        <v>0.10133628836022339</v>
      </c>
      <c r="X1622" s="13">
        <f t="shared" si="1973"/>
        <v>2.1642155677352261E-2</v>
      </c>
      <c r="Y1622" s="13">
        <f t="shared" si="1974"/>
        <v>2.3110324541282526E-3</v>
      </c>
      <c r="Z1622" s="13">
        <f t="shared" si="1975"/>
        <v>2.9270277426072405E-4</v>
      </c>
      <c r="AA1622" s="13">
        <f t="shared" si="1976"/>
        <v>4.3894328912810808E-4</v>
      </c>
      <c r="AB1622" s="13">
        <f t="shared" si="1977"/>
        <v>3.2912433364738227E-4</v>
      </c>
      <c r="AC1622" s="13">
        <f t="shared" si="1978"/>
        <v>3.2931948574621657E-6</v>
      </c>
      <c r="AD1622" s="13">
        <f t="shared" si="1979"/>
        <v>3.7991511895655701E-2</v>
      </c>
      <c r="AE1622" s="13">
        <f t="shared" si="1980"/>
        <v>8.1137589324467383E-3</v>
      </c>
      <c r="AF1622" s="13">
        <f t="shared" si="1981"/>
        <v>8.6641832252781705E-4</v>
      </c>
      <c r="AG1622" s="13">
        <f t="shared" si="1982"/>
        <v>6.1679649417071134E-5</v>
      </c>
      <c r="AH1622" s="13">
        <f t="shared" si="1983"/>
        <v>1.5627962870579131E-5</v>
      </c>
      <c r="AI1622" s="13">
        <f t="shared" si="1984"/>
        <v>2.343602462296315E-5</v>
      </c>
      <c r="AJ1622" s="13">
        <f t="shared" si="1985"/>
        <v>1.7572579826195274E-5</v>
      </c>
      <c r="AK1622" s="13">
        <f t="shared" si="1986"/>
        <v>8.7840711530185621E-6</v>
      </c>
      <c r="AL1622" s="13">
        <f t="shared" si="1987"/>
        <v>4.2188542127831884E-8</v>
      </c>
      <c r="AM1622" s="13">
        <f t="shared" si="1988"/>
        <v>1.1394575423856105E-2</v>
      </c>
      <c r="AN1622" s="13">
        <f t="shared" si="1989"/>
        <v>2.4335130010270122E-3</v>
      </c>
      <c r="AO1622" s="13">
        <f t="shared" si="1990"/>
        <v>2.5985985900663788E-4</v>
      </c>
      <c r="AP1622" s="13">
        <f t="shared" si="1991"/>
        <v>1.8499222124407887E-5</v>
      </c>
      <c r="AQ1622" s="13">
        <f t="shared" si="1992"/>
        <v>9.8770897277974891E-7</v>
      </c>
      <c r="AR1622" s="13">
        <f t="shared" si="1993"/>
        <v>6.6752554457621945E-7</v>
      </c>
      <c r="AS1622" s="13">
        <f t="shared" si="1994"/>
        <v>1.0010354662792614E-6</v>
      </c>
      <c r="AT1622" s="13">
        <f t="shared" si="1995"/>
        <v>7.5058700965901382E-7</v>
      </c>
      <c r="AU1622" s="13">
        <f t="shared" si="1996"/>
        <v>3.7519873374242833E-7</v>
      </c>
      <c r="AV1622" s="13">
        <f t="shared" si="1997"/>
        <v>1.4066399497029101E-7</v>
      </c>
      <c r="AW1622" s="13">
        <f t="shared" si="1998"/>
        <v>3.7532640201766079E-10</v>
      </c>
      <c r="AX1622" s="13">
        <f t="shared" si="1999"/>
        <v>2.8479245014549426E-3</v>
      </c>
      <c r="AY1622" s="13">
        <f t="shared" si="2000"/>
        <v>6.0822461938547573E-4</v>
      </c>
      <c r="AZ1622" s="13">
        <f t="shared" si="2001"/>
        <v>6.4948559457530218E-5</v>
      </c>
      <c r="BA1622" s="13">
        <f t="shared" si="2002"/>
        <v>4.6236376509173469E-6</v>
      </c>
      <c r="BB1622" s="13">
        <f t="shared" si="2003"/>
        <v>2.4686488783049391E-7</v>
      </c>
      <c r="BC1622" s="13">
        <f t="shared" si="2004"/>
        <v>1.0544472113894338E-8</v>
      </c>
      <c r="BD1622" s="13">
        <f t="shared" si="2005"/>
        <v>2.3760313289703548E-8</v>
      </c>
      <c r="BE1622" s="13">
        <f t="shared" si="2006"/>
        <v>3.5631469815884942E-8</v>
      </c>
      <c r="BF1622" s="13">
        <f t="shared" si="2007"/>
        <v>2.671685397747886E-8</v>
      </c>
      <c r="BG1622" s="13">
        <f t="shared" si="2008"/>
        <v>1.3355053648590743E-8</v>
      </c>
      <c r="BH1622" s="13">
        <f t="shared" si="2009"/>
        <v>5.0068804351108645E-9</v>
      </c>
      <c r="BI1622" s="13">
        <f t="shared" si="2010"/>
        <v>1.5016848214093839E-9</v>
      </c>
      <c r="BJ1622" s="14">
        <f t="shared" si="2011"/>
        <v>0.70634190718075496</v>
      </c>
      <c r="BK1622" s="14">
        <f t="shared" si="2012"/>
        <v>0.24343083721038636</v>
      </c>
      <c r="BL1622" s="14">
        <f t="shared" si="2013"/>
        <v>4.9618118189254268E-2</v>
      </c>
      <c r="BM1622" s="14">
        <f t="shared" si="2014"/>
        <v>0.24533769140245143</v>
      </c>
      <c r="BN1622" s="14">
        <f t="shared" si="2015"/>
        <v>0.75373764970814572</v>
      </c>
    </row>
    <row r="1623" spans="1:66" x14ac:dyDescent="0.25">
      <c r="A1623" t="s">
        <v>143</v>
      </c>
      <c r="B1623" t="s">
        <v>156</v>
      </c>
      <c r="C1623" t="s">
        <v>158</v>
      </c>
      <c r="D1623" s="11">
        <v>44471</v>
      </c>
      <c r="E1623" s="10">
        <f>VLOOKUP(A1623,home!$A$2:$E$405,3,FALSE)</f>
        <v>1.12121212121212</v>
      </c>
      <c r="F1623" s="10">
        <f>VLOOKUP(B1623,home!$B$2:$E$405,3,FALSE)</f>
        <v>0.67</v>
      </c>
      <c r="G1623" s="10">
        <f>VLOOKUP(C1623,away!$B$2:$E$405,4,FALSE)</f>
        <v>1.25</v>
      </c>
      <c r="H1623" s="10">
        <f>VLOOKUP(A1623,away!$A$2:$E$405,3,FALSE)</f>
        <v>1.0505050505050499</v>
      </c>
      <c r="I1623" s="10">
        <f>VLOOKUP(C1623,away!$B$2:$E$405,3,FALSE)</f>
        <v>1.07</v>
      </c>
      <c r="J1623" s="10">
        <f>VLOOKUP(B1623,home!$B$2:$E$405,4,FALSE)</f>
        <v>1.43</v>
      </c>
      <c r="K1623" s="12">
        <f t="shared" si="1960"/>
        <v>0.93901515151515058</v>
      </c>
      <c r="L1623" s="12">
        <f t="shared" si="1961"/>
        <v>1.6073777777777769</v>
      </c>
      <c r="M1623" s="13">
        <f t="shared" si="1962"/>
        <v>7.8363820661324954E-2</v>
      </c>
      <c r="N1623" s="13">
        <f t="shared" si="1963"/>
        <v>7.3584814931600143E-2</v>
      </c>
      <c r="O1623" s="13">
        <f t="shared" si="1964"/>
        <v>0.12596026391277676</v>
      </c>
      <c r="P1623" s="13">
        <f t="shared" si="1965"/>
        <v>0.11827859630294442</v>
      </c>
      <c r="Q1623" s="13">
        <f t="shared" si="1966"/>
        <v>3.4548628071105404E-2</v>
      </c>
      <c r="R1623" s="13">
        <f t="shared" si="1967"/>
        <v>0.10123286454821072</v>
      </c>
      <c r="S1623" s="13">
        <f t="shared" si="1968"/>
        <v>4.4631011560349182E-2</v>
      </c>
      <c r="T1623" s="13">
        <f t="shared" si="1969"/>
        <v>5.5532697014204338E-2</v>
      </c>
      <c r="U1623" s="13">
        <f t="shared" si="1970"/>
        <v>9.5059193642050802E-2</v>
      </c>
      <c r="V1623" s="13">
        <f t="shared" si="1971"/>
        <v>7.4848789408586648E-3</v>
      </c>
      <c r="W1623" s="13">
        <f t="shared" si="1972"/>
        <v>1.0813895074276544E-2</v>
      </c>
      <c r="X1623" s="13">
        <f t="shared" si="1973"/>
        <v>1.7382014633612681E-2</v>
      </c>
      <c r="Y1623" s="13">
        <f t="shared" si="1974"/>
        <v>1.3969732027538578E-2</v>
      </c>
      <c r="Z1623" s="13">
        <f t="shared" si="1975"/>
        <v>5.4239818951860544E-2</v>
      </c>
      <c r="AA1623" s="13">
        <f t="shared" si="1976"/>
        <v>5.0932011811235661E-2</v>
      </c>
      <c r="AB1623" s="13">
        <f t="shared" si="1977"/>
        <v>2.3912965393949444E-2</v>
      </c>
      <c r="AC1623" s="13">
        <f t="shared" si="1978"/>
        <v>7.0608235339905104E-4</v>
      </c>
      <c r="AD1623" s="13">
        <f t="shared" si="1979"/>
        <v>2.5386028304101816E-3</v>
      </c>
      <c r="AE1623" s="13">
        <f t="shared" si="1980"/>
        <v>4.0804937762050925E-3</v>
      </c>
      <c r="AF1623" s="13">
        <f t="shared" si="1981"/>
        <v>3.279447509116296E-3</v>
      </c>
      <c r="AG1623" s="13">
        <f t="shared" si="1982"/>
        <v>1.7571036831807391E-3</v>
      </c>
      <c r="AH1623" s="13">
        <f t="shared" si="1983"/>
        <v>2.1795969913477643E-2</v>
      </c>
      <c r="AI1623" s="13">
        <f t="shared" si="1984"/>
        <v>2.0466745990723872E-2</v>
      </c>
      <c r="AJ1623" s="13">
        <f t="shared" si="1985"/>
        <v>9.6092922937508381E-3</v>
      </c>
      <c r="AK1623" s="13">
        <f t="shared" si="1986"/>
        <v>3.0077570197232714E-3</v>
      </c>
      <c r="AL1623" s="13">
        <f t="shared" si="1987"/>
        <v>4.2629074963179444E-5</v>
      </c>
      <c r="AM1623" s="13">
        <f t="shared" si="1988"/>
        <v>4.7675730428688157E-4</v>
      </c>
      <c r="AN1623" s="13">
        <f t="shared" si="1989"/>
        <v>7.6632909630397115E-4</v>
      </c>
      <c r="AO1623" s="13">
        <f t="shared" si="1990"/>
        <v>6.158901799317646E-4</v>
      </c>
      <c r="AP1623" s="13">
        <f t="shared" si="1991"/>
        <v>3.2998939625795829E-4</v>
      </c>
      <c r="AQ1623" s="13">
        <f t="shared" si="1992"/>
        <v>1.3260440561183688E-4</v>
      </c>
      <c r="AR1623" s="13">
        <f t="shared" si="1993"/>
        <v>7.0068715368073924E-3</v>
      </c>
      <c r="AS1623" s="13">
        <f t="shared" si="1994"/>
        <v>6.5795585377823899E-3</v>
      </c>
      <c r="AT1623" s="13">
        <f t="shared" si="1995"/>
        <v>3.0891525786292664E-3</v>
      </c>
      <c r="AU1623" s="13">
        <f t="shared" si="1996"/>
        <v>9.6692035889165968E-4</v>
      </c>
      <c r="AV1623" s="13">
        <f t="shared" si="1997"/>
        <v>2.2698821682693384E-4</v>
      </c>
      <c r="AW1623" s="13">
        <f t="shared" si="1998"/>
        <v>1.78728564682397E-6</v>
      </c>
      <c r="AX1623" s="13">
        <f t="shared" si="1999"/>
        <v>7.461372205348345E-5</v>
      </c>
      <c r="AY1623" s="13">
        <f t="shared" si="2000"/>
        <v>1.1993243874605693E-4</v>
      </c>
      <c r="AZ1623" s="13">
        <f t="shared" si="2001"/>
        <v>9.6388368437553185E-5</v>
      </c>
      <c r="BA1623" s="13">
        <f t="shared" si="2002"/>
        <v>5.1644173820926615E-5</v>
      </c>
      <c r="BB1623" s="13">
        <f t="shared" si="2003"/>
        <v>2.0752924337862572E-5</v>
      </c>
      <c r="BC1623" s="13">
        <f t="shared" si="2004"/>
        <v>6.6715578809167737E-6</v>
      </c>
      <c r="BD1623" s="13">
        <f t="shared" si="2005"/>
        <v>1.8771149333346375E-3</v>
      </c>
      <c r="BE1623" s="13">
        <f t="shared" si="2006"/>
        <v>1.7626393635365766E-3</v>
      </c>
      <c r="BF1623" s="13">
        <f t="shared" si="2007"/>
        <v>8.2757253450893348E-4</v>
      </c>
      <c r="BG1623" s="13">
        <f t="shared" si="2008"/>
        <v>2.5903438296056116E-4</v>
      </c>
      <c r="BH1623" s="13">
        <f t="shared" si="2009"/>
        <v>6.080930259083619E-5</v>
      </c>
      <c r="BI1623" s="13">
        <f t="shared" si="2010"/>
        <v>1.1420171297172943E-5</v>
      </c>
      <c r="BJ1623" s="14">
        <f t="shared" si="2011"/>
        <v>0.22017900311891919</v>
      </c>
      <c r="BK1623" s="14">
        <f t="shared" si="2012"/>
        <v>0.24962695133258553</v>
      </c>
      <c r="BL1623" s="14">
        <f t="shared" si="2013"/>
        <v>0.47464514644306549</v>
      </c>
      <c r="BM1623" s="14">
        <f t="shared" si="2014"/>
        <v>0.46660378626536908</v>
      </c>
      <c r="BN1623" s="14">
        <f t="shared" si="2015"/>
        <v>0.53196898842796236</v>
      </c>
    </row>
    <row r="1624" spans="1:66" x14ac:dyDescent="0.25">
      <c r="A1624" t="s">
        <v>143</v>
      </c>
      <c r="B1624" t="s">
        <v>150</v>
      </c>
      <c r="C1624" t="s">
        <v>144</v>
      </c>
      <c r="D1624" s="11">
        <v>44471</v>
      </c>
      <c r="E1624" s="10">
        <f>VLOOKUP(A1624,home!$A$2:$E$405,3,FALSE)</f>
        <v>1.12121212121212</v>
      </c>
      <c r="F1624" s="10">
        <f>VLOOKUP(B1624,home!$B$2:$E$405,3,FALSE)</f>
        <v>0.71</v>
      </c>
      <c r="G1624" s="10">
        <f>VLOOKUP(C1624,away!$B$2:$E$405,4,FALSE)</f>
        <v>0.54</v>
      </c>
      <c r="H1624" s="10">
        <f>VLOOKUP(A1624,away!$A$2:$E$405,3,FALSE)</f>
        <v>1.0505050505050499</v>
      </c>
      <c r="I1624" s="10">
        <f>VLOOKUP(C1624,away!$B$2:$E$405,3,FALSE)</f>
        <v>2.14</v>
      </c>
      <c r="J1624" s="10">
        <f>VLOOKUP(B1624,home!$B$2:$E$405,4,FALSE)</f>
        <v>1.52</v>
      </c>
      <c r="K1624" s="12">
        <f t="shared" si="1960"/>
        <v>0.4298727272727268</v>
      </c>
      <c r="L1624" s="12">
        <f t="shared" si="1961"/>
        <v>3.4170828282828265</v>
      </c>
      <c r="M1624" s="13">
        <f t="shared" si="1962"/>
        <v>2.1344620131039806E-2</v>
      </c>
      <c r="N1624" s="13">
        <f t="shared" si="1963"/>
        <v>9.1754700683304279E-3</v>
      </c>
      <c r="O1624" s="13">
        <f t="shared" si="1964"/>
        <v>7.2936334925996063E-2</v>
      </c>
      <c r="P1624" s="13">
        <f t="shared" si="1965"/>
        <v>3.1353341211914958E-2</v>
      </c>
      <c r="Q1624" s="13">
        <f t="shared" si="1966"/>
        <v>1.9721421711412371E-3</v>
      </c>
      <c r="R1624" s="13">
        <f t="shared" si="1967"/>
        <v>0.12461474881675307</v>
      </c>
      <c r="S1624" s="13">
        <f t="shared" si="1968"/>
        <v>1.1513814712040937E-2</v>
      </c>
      <c r="T1624" s="13">
        <f t="shared" si="1969"/>
        <v>6.7389731479391328E-3</v>
      </c>
      <c r="U1624" s="13">
        <f t="shared" si="1970"/>
        <v>5.3568481932263434E-2</v>
      </c>
      <c r="V1624" s="13">
        <f t="shared" si="1971"/>
        <v>1.8791961997456786E-3</v>
      </c>
      <c r="W1624" s="13">
        <f t="shared" si="1972"/>
        <v>2.8259004455934682E-4</v>
      </c>
      <c r="X1624" s="13">
        <f t="shared" si="1973"/>
        <v>9.6563358870742301E-4</v>
      </c>
      <c r="Y1624" s="13">
        <f t="shared" si="1974"/>
        <v>1.6498249771926283E-3</v>
      </c>
      <c r="Z1624" s="13">
        <f t="shared" si="1975"/>
        <v>0.14193963944416818</v>
      </c>
      <c r="AA1624" s="13">
        <f t="shared" si="1976"/>
        <v>6.1015979915972074E-2</v>
      </c>
      <c r="AB1624" s="13">
        <f t="shared" si="1977"/>
        <v>1.3114552846848421E-2</v>
      </c>
      <c r="AC1624" s="13">
        <f t="shared" si="1978"/>
        <v>1.7252321455313332E-4</v>
      </c>
      <c r="AD1624" s="13">
        <f t="shared" si="1979"/>
        <v>3.0369438288711941E-5</v>
      </c>
      <c r="AE1624" s="13">
        <f t="shared" si="1980"/>
        <v>1.0377488608095258E-4</v>
      </c>
      <c r="AF1624" s="13">
        <f t="shared" si="1981"/>
        <v>1.7730369061711479E-4</v>
      </c>
      <c r="AG1624" s="13">
        <f t="shared" si="1982"/>
        <v>2.0195379886630459E-4</v>
      </c>
      <c r="AH1624" s="13">
        <f t="shared" si="1983"/>
        <v>0.12125487614933073</v>
      </c>
      <c r="AI1624" s="13">
        <f t="shared" si="1984"/>
        <v>5.2124164305429509E-2</v>
      </c>
      <c r="AJ1624" s="13">
        <f t="shared" si="1985"/>
        <v>1.1203378333393349E-2</v>
      </c>
      <c r="AK1624" s="13">
        <f t="shared" si="1986"/>
        <v>1.6053422662813258E-3</v>
      </c>
      <c r="AL1624" s="13">
        <f t="shared" si="1987"/>
        <v>1.0136847935737505E-5</v>
      </c>
      <c r="AM1624" s="13">
        <f t="shared" si="1988"/>
        <v>2.6109986525818755E-6</v>
      </c>
      <c r="AN1624" s="13">
        <f t="shared" si="1989"/>
        <v>8.9219986604071248E-6</v>
      </c>
      <c r="AO1624" s="13">
        <f t="shared" si="1990"/>
        <v>1.5243604208219784E-5</v>
      </c>
      <c r="AP1624" s="13">
        <f t="shared" si="1991"/>
        <v>1.7362886060349218E-5</v>
      </c>
      <c r="AQ1624" s="13">
        <f t="shared" si="1992"/>
        <v>1.4832604951562644E-5</v>
      </c>
      <c r="AR1624" s="13">
        <f t="shared" si="1993"/>
        <v>8.2867591027087753E-2</v>
      </c>
      <c r="AS1624" s="13">
        <f t="shared" si="1994"/>
        <v>3.5622517357335154E-2</v>
      </c>
      <c r="AT1624" s="13">
        <f t="shared" si="1995"/>
        <v>7.6565743443588559E-3</v>
      </c>
      <c r="AU1624" s="13">
        <f t="shared" si="1996"/>
        <v>1.0971174983253108E-3</v>
      </c>
      <c r="AV1624" s="13">
        <f t="shared" si="1997"/>
        <v>1.1790522278593311E-4</v>
      </c>
      <c r="AW1624" s="13">
        <f t="shared" si="1998"/>
        <v>4.1361457072773007E-7</v>
      </c>
      <c r="AX1624" s="13">
        <f t="shared" si="1999"/>
        <v>1.8706618528179759E-7</v>
      </c>
      <c r="AY1624" s="13">
        <f t="shared" si="2000"/>
        <v>6.3922064947880422E-7</v>
      </c>
      <c r="AZ1624" s="13">
        <f t="shared" si="2001"/>
        <v>1.0921349524089088E-6</v>
      </c>
      <c r="BA1624" s="13">
        <f t="shared" si="2002"/>
        <v>1.2439718640146548E-6</v>
      </c>
      <c r="BB1624" s="13">
        <f t="shared" si="2003"/>
        <v>1.0626887238478642E-6</v>
      </c>
      <c r="BC1624" s="13">
        <f t="shared" si="2004"/>
        <v>7.2625907801406523E-7</v>
      </c>
      <c r="BD1624" s="13">
        <f t="shared" si="2005"/>
        <v>4.7194237053304278E-2</v>
      </c>
      <c r="BE1624" s="13">
        <f t="shared" si="2006"/>
        <v>2.0287515393659483E-2</v>
      </c>
      <c r="BF1624" s="13">
        <f t="shared" si="2007"/>
        <v>4.3605247859299151E-3</v>
      </c>
      <c r="BG1624" s="13">
        <f t="shared" si="2008"/>
        <v>6.2482356068933875E-4</v>
      </c>
      <c r="BH1624" s="13">
        <f t="shared" si="2009"/>
        <v>6.7148652024445518E-5</v>
      </c>
      <c r="BI1624" s="13">
        <f t="shared" si="2010"/>
        <v>5.7730748356871412E-6</v>
      </c>
      <c r="BJ1624" s="14">
        <f t="shared" si="2011"/>
        <v>2.1361959245709453E-2</v>
      </c>
      <c r="BK1624" s="14">
        <f t="shared" si="2012"/>
        <v>6.6274271537879736E-2</v>
      </c>
      <c r="BL1624" s="14">
        <f t="shared" si="2013"/>
        <v>0.71133958746260417</v>
      </c>
      <c r="BM1624" s="14">
        <f t="shared" si="2014"/>
        <v>0.67951857475910715</v>
      </c>
      <c r="BN1624" s="14">
        <f t="shared" si="2015"/>
        <v>0.26139665732517559</v>
      </c>
    </row>
    <row r="1625" spans="1:66" x14ac:dyDescent="0.25">
      <c r="A1625" t="s">
        <v>143</v>
      </c>
      <c r="B1625" t="s">
        <v>149</v>
      </c>
      <c r="C1625" t="s">
        <v>160</v>
      </c>
      <c r="D1625" s="11">
        <v>44471</v>
      </c>
      <c r="E1625" s="10">
        <f>VLOOKUP(A1625,home!$A$2:$E$405,3,FALSE)</f>
        <v>1.12121212121212</v>
      </c>
      <c r="F1625" s="10">
        <f>VLOOKUP(B1625,home!$B$2:$E$405,3,FALSE)</f>
        <v>1.25</v>
      </c>
      <c r="G1625" s="10">
        <f>VLOOKUP(C1625,away!$B$2:$E$405,4,FALSE)</f>
        <v>0.54</v>
      </c>
      <c r="H1625" s="10">
        <f>VLOOKUP(A1625,away!$A$2:$E$405,3,FALSE)</f>
        <v>1.0505050505050499</v>
      </c>
      <c r="I1625" s="10">
        <f>VLOOKUP(C1625,away!$B$2:$E$405,3,FALSE)</f>
        <v>0.71</v>
      </c>
      <c r="J1625" s="10">
        <f>VLOOKUP(B1625,home!$B$2:$E$405,4,FALSE)</f>
        <v>0.95</v>
      </c>
      <c r="K1625" s="12">
        <f t="shared" si="1960"/>
        <v>0.75681818181818106</v>
      </c>
      <c r="L1625" s="12">
        <f t="shared" si="1961"/>
        <v>0.70856565656565618</v>
      </c>
      <c r="M1625" s="13">
        <f t="shared" si="1962"/>
        <v>0.23098931189494376</v>
      </c>
      <c r="N1625" s="13">
        <f t="shared" si="1963"/>
        <v>0.17481691104776409</v>
      </c>
      <c r="O1625" s="13">
        <f t="shared" si="1964"/>
        <v>0.16367109344248995</v>
      </c>
      <c r="P1625" s="13">
        <f t="shared" si="1965"/>
        <v>0.12386925935533886</v>
      </c>
      <c r="Q1625" s="13">
        <f t="shared" si="1966"/>
        <v>6.6152308385119735E-2</v>
      </c>
      <c r="R1625" s="13">
        <f t="shared" si="1967"/>
        <v>5.7985857892948377E-2</v>
      </c>
      <c r="S1625" s="13">
        <f t="shared" si="1968"/>
        <v>1.6606388935669261E-2</v>
      </c>
      <c r="T1625" s="13">
        <f t="shared" si="1969"/>
        <v>4.6873253824236127E-2</v>
      </c>
      <c r="U1625" s="13">
        <f t="shared" si="1970"/>
        <v>4.3884751541708615E-2</v>
      </c>
      <c r="V1625" s="13">
        <f t="shared" si="1971"/>
        <v>9.8947391940300885E-4</v>
      </c>
      <c r="W1625" s="13">
        <f t="shared" si="1972"/>
        <v>1.6688423251700651E-2</v>
      </c>
      <c r="X1625" s="13">
        <f t="shared" si="1973"/>
        <v>1.1824843578386833E-2</v>
      </c>
      <c r="Y1625" s="13">
        <f t="shared" si="1974"/>
        <v>4.1893390269529245E-3</v>
      </c>
      <c r="Z1625" s="13">
        <f t="shared" si="1975"/>
        <v>1.3695595823146601E-2</v>
      </c>
      <c r="AA1625" s="13">
        <f t="shared" si="1976"/>
        <v>1.0365075929790486E-2</v>
      </c>
      <c r="AB1625" s="13">
        <f t="shared" si="1977"/>
        <v>3.9222389597957132E-3</v>
      </c>
      <c r="AC1625" s="13">
        <f t="shared" si="1978"/>
        <v>3.3163169039726743E-5</v>
      </c>
      <c r="AD1625" s="13">
        <f t="shared" si="1979"/>
        <v>3.1575255356910852E-3</v>
      </c>
      <c r="AE1625" s="13">
        <f t="shared" si="1980"/>
        <v>2.237314154319779E-3</v>
      </c>
      <c r="AF1625" s="13">
        <f t="shared" si="1981"/>
        <v>7.926419863496149E-4</v>
      </c>
      <c r="AG1625" s="13">
        <f t="shared" si="1982"/>
        <v>1.8721296315977359E-4</v>
      </c>
      <c r="AH1625" s="13">
        <f t="shared" si="1983"/>
        <v>2.4260572116214323E-3</v>
      </c>
      <c r="AI1625" s="13">
        <f t="shared" si="1984"/>
        <v>1.8360842078862184E-3</v>
      </c>
      <c r="AJ1625" s="13">
        <f t="shared" si="1985"/>
        <v>6.9479095593876134E-4</v>
      </c>
      <c r="AK1625" s="13">
        <f t="shared" si="1986"/>
        <v>1.7527680933909651E-4</v>
      </c>
      <c r="AL1625" s="13">
        <f t="shared" si="1987"/>
        <v>7.1135710187234505E-7</v>
      </c>
      <c r="AM1625" s="13">
        <f t="shared" si="1988"/>
        <v>4.7793454699324124E-4</v>
      </c>
      <c r="AN1625" s="13">
        <f t="shared" si="1989"/>
        <v>3.3864800608567541E-4</v>
      </c>
      <c r="AO1625" s="13">
        <f t="shared" si="1990"/>
        <v>1.1997717338837346E-4</v>
      </c>
      <c r="AP1625" s="13">
        <f t="shared" si="1991"/>
        <v>2.8337234878274805E-5</v>
      </c>
      <c r="AQ1625" s="13">
        <f t="shared" si="1992"/>
        <v>5.0196978591950001E-6</v>
      </c>
      <c r="AR1625" s="13">
        <f t="shared" si="1993"/>
        <v>3.438041642036772E-4</v>
      </c>
      <c r="AS1625" s="13">
        <f t="shared" si="1994"/>
        <v>2.6019724245414632E-4</v>
      </c>
      <c r="AT1625" s="13">
        <f t="shared" si="1995"/>
        <v>9.8461001974125715E-5</v>
      </c>
      <c r="AU1625" s="13">
        <f t="shared" si="1996"/>
        <v>2.4839025498018058E-5</v>
      </c>
      <c r="AV1625" s="13">
        <f t="shared" si="1997"/>
        <v>4.6996565288863657E-6</v>
      </c>
      <c r="AW1625" s="13">
        <f t="shared" si="1998"/>
        <v>1.0596362978301315E-8</v>
      </c>
      <c r="AX1625" s="13">
        <f t="shared" si="1999"/>
        <v>6.0284925813920103E-5</v>
      </c>
      <c r="AY1625" s="13">
        <f t="shared" si="2000"/>
        <v>4.2715828040352167E-5</v>
      </c>
      <c r="AZ1625" s="13">
        <f t="shared" si="2001"/>
        <v>1.5133484370578899E-5</v>
      </c>
      <c r="BA1625" s="13">
        <f t="shared" si="2002"/>
        <v>3.5743557630551115E-6</v>
      </c>
      <c r="BB1625" s="13">
        <f t="shared" si="2003"/>
        <v>6.3316643451209551E-7</v>
      </c>
      <c r="BC1625" s="13">
        <f t="shared" si="2004"/>
        <v>8.9727998077079734E-8</v>
      </c>
      <c r="BD1625" s="13">
        <f t="shared" si="2005"/>
        <v>4.0601303889830834E-5</v>
      </c>
      <c r="BE1625" s="13">
        <f t="shared" si="2006"/>
        <v>3.0727804989349219E-5</v>
      </c>
      <c r="BF1625" s="13">
        <f t="shared" si="2007"/>
        <v>1.1627680751651451E-5</v>
      </c>
      <c r="BG1625" s="13">
        <f t="shared" si="2008"/>
        <v>2.933346735075705E-6</v>
      </c>
      <c r="BH1625" s="13">
        <f t="shared" si="2009"/>
        <v>5.5500253567057308E-7</v>
      </c>
      <c r="BI1625" s="13">
        <f t="shared" si="2010"/>
        <v>8.4007201990136696E-8</v>
      </c>
      <c r="BJ1625" s="14">
        <f t="shared" si="2011"/>
        <v>0.32801212190130585</v>
      </c>
      <c r="BK1625" s="14">
        <f t="shared" si="2012"/>
        <v>0.37253102445953684</v>
      </c>
      <c r="BL1625" s="14">
        <f t="shared" si="2013"/>
        <v>0.28577975718828097</v>
      </c>
      <c r="BM1625" s="14">
        <f t="shared" si="2014"/>
        <v>0.18249105212198835</v>
      </c>
      <c r="BN1625" s="14">
        <f t="shared" si="2015"/>
        <v>0.81748474201860488</v>
      </c>
    </row>
    <row r="1626" spans="1:66" x14ac:dyDescent="0.25">
      <c r="A1626" t="s">
        <v>178</v>
      </c>
      <c r="B1626" t="s">
        <v>268</v>
      </c>
      <c r="C1626" t="s">
        <v>465</v>
      </c>
      <c r="D1626" s="11">
        <v>44471</v>
      </c>
      <c r="E1626" s="10">
        <f>VLOOKUP(A1626,home!$A$2:$E$405,3,FALSE)</f>
        <v>1.85245901639344</v>
      </c>
      <c r="F1626" s="10">
        <f>VLOOKUP(B1626,home!$B$2:$E$405,3,FALSE)</f>
        <v>0.54</v>
      </c>
      <c r="G1626" s="10">
        <f>VLOOKUP(C1626,away!$B$2:$E$405,4,FALSE)</f>
        <v>2.16</v>
      </c>
      <c r="H1626" s="10">
        <f>VLOOKUP(A1626,away!$A$2:$E$405,3,FALSE)</f>
        <v>1.36065573770492</v>
      </c>
      <c r="I1626" s="10">
        <f>VLOOKUP(C1626,away!$B$2:$E$405,3,FALSE)</f>
        <v>0.36</v>
      </c>
      <c r="J1626" s="10">
        <f>VLOOKUP(B1626,home!$B$2:$E$405,4,FALSE)</f>
        <v>0.98</v>
      </c>
      <c r="K1626" s="12">
        <f t="shared" si="1960"/>
        <v>2.1607081967213086</v>
      </c>
      <c r="L1626" s="12">
        <f t="shared" si="1961"/>
        <v>0.48003934426229578</v>
      </c>
      <c r="M1626" s="13">
        <f t="shared" si="1962"/>
        <v>7.130794401674706E-2</v>
      </c>
      <c r="N1626" s="13">
        <f t="shared" si="1963"/>
        <v>0.15407565912832957</v>
      </c>
      <c r="O1626" s="13">
        <f t="shared" si="1964"/>
        <v>3.4230618686491757E-2</v>
      </c>
      <c r="P1626" s="13">
        <f t="shared" si="1965"/>
        <v>7.3962378374744342E-2</v>
      </c>
      <c r="Q1626" s="13">
        <f t="shared" si="1966"/>
        <v>0.16645626979691003</v>
      </c>
      <c r="R1626" s="13">
        <f t="shared" si="1967"/>
        <v>8.2160218739780952E-3</v>
      </c>
      <c r="S1626" s="13">
        <f t="shared" si="1968"/>
        <v>1.9178905977025811E-2</v>
      </c>
      <c r="T1626" s="13">
        <f t="shared" si="1969"/>
        <v>7.9905558601656476E-2</v>
      </c>
      <c r="U1626" s="13">
        <f t="shared" si="1970"/>
        <v>1.7752425807546036E-2</v>
      </c>
      <c r="V1626" s="13">
        <f t="shared" si="1971"/>
        <v>2.2103155238189049E-3</v>
      </c>
      <c r="W1626" s="13">
        <f t="shared" si="1972"/>
        <v>0.11988780884861237</v>
      </c>
      <c r="X1626" s="13">
        <f t="shared" si="1973"/>
        <v>5.7550865144731345E-2</v>
      </c>
      <c r="Y1626" s="13">
        <f t="shared" si="1974"/>
        <v>1.3813339782902322E-2</v>
      </c>
      <c r="Z1626" s="13">
        <f t="shared" si="1975"/>
        <v>1.3146712509430412E-3</v>
      </c>
      <c r="AA1626" s="13">
        <f t="shared" si="1976"/>
        <v>2.8406209479064858E-3</v>
      </c>
      <c r="AB1626" s="13">
        <f t="shared" si="1977"/>
        <v>3.0688764829598985E-3</v>
      </c>
      <c r="AC1626" s="13">
        <f t="shared" si="1978"/>
        <v>1.4328714997542108E-4</v>
      </c>
      <c r="AD1626" s="13">
        <f t="shared" si="1979"/>
        <v>6.4760642816538538E-2</v>
      </c>
      <c r="AE1626" s="13">
        <f t="shared" si="1980"/>
        <v>3.1087656511655917E-2</v>
      </c>
      <c r="AF1626" s="13">
        <f t="shared" si="1981"/>
        <v>7.461649123253397E-3</v>
      </c>
      <c r="AG1626" s="13">
        <f t="shared" si="1982"/>
        <v>1.1939617174139652E-3</v>
      </c>
      <c r="AH1626" s="13">
        <f t="shared" si="1983"/>
        <v>1.577734813057974E-4</v>
      </c>
      <c r="AI1626" s="13">
        <f t="shared" si="1984"/>
        <v>3.409024542826926E-4</v>
      </c>
      <c r="AJ1626" s="13">
        <f t="shared" si="1985"/>
        <v>3.6829536362551255E-4</v>
      </c>
      <c r="AK1626" s="13">
        <f t="shared" si="1986"/>
        <v>2.6525960366669996E-4</v>
      </c>
      <c r="AL1626" s="13">
        <f t="shared" si="1987"/>
        <v>5.9448402552354509E-6</v>
      </c>
      <c r="AM1626" s="13">
        <f t="shared" si="1988"/>
        <v>2.7985770351727182E-2</v>
      </c>
      <c r="AN1626" s="13">
        <f t="shared" si="1989"/>
        <v>1.3434270848318317E-2</v>
      </c>
      <c r="AO1626" s="13">
        <f t="shared" si="1990"/>
        <v>3.2244892843343999E-3</v>
      </c>
      <c r="AP1626" s="13">
        <f t="shared" si="1991"/>
        <v>5.1596057387756167E-4</v>
      </c>
      <c r="AQ1626" s="13">
        <f t="shared" si="1992"/>
        <v>6.1920343887345619E-5</v>
      </c>
      <c r="AR1626" s="13">
        <f t="shared" si="1993"/>
        <v>1.5147495701602916E-5</v>
      </c>
      <c r="AS1626" s="13">
        <f t="shared" si="1994"/>
        <v>3.2729318122254211E-5</v>
      </c>
      <c r="AT1626" s="13">
        <f t="shared" si="1995"/>
        <v>3.5359252969926973E-5</v>
      </c>
      <c r="AU1626" s="13">
        <f t="shared" si="1996"/>
        <v>2.546700924068783E-5</v>
      </c>
      <c r="AV1626" s="13">
        <f t="shared" si="1997"/>
        <v>1.3756693903082877E-5</v>
      </c>
      <c r="AW1626" s="13">
        <f t="shared" si="1998"/>
        <v>1.7128157255829222E-7</v>
      </c>
      <c r="AX1626" s="13">
        <f t="shared" si="1999"/>
        <v>1.0078180565089511E-2</v>
      </c>
      <c r="AY1626" s="13">
        <f t="shared" si="2000"/>
        <v>4.8379231898225822E-3</v>
      </c>
      <c r="AZ1626" s="13">
        <f t="shared" si="2001"/>
        <v>1.1611967378168933E-3</v>
      </c>
      <c r="BA1626" s="13">
        <f t="shared" si="2002"/>
        <v>1.8580670686037948E-4</v>
      </c>
      <c r="BB1626" s="13">
        <f t="shared" si="2003"/>
        <v>2.2298632430198294E-5</v>
      </c>
      <c r="BC1626" s="13">
        <f t="shared" si="2004"/>
        <v>2.140844177947671E-6</v>
      </c>
      <c r="BD1626" s="13">
        <f t="shared" si="2005"/>
        <v>1.2118989839689009E-6</v>
      </c>
      <c r="BE1626" s="13">
        <f t="shared" si="2006"/>
        <v>2.6185600682598301E-6</v>
      </c>
      <c r="BF1626" s="13">
        <f t="shared" si="2007"/>
        <v>2.8289721015480623E-6</v>
      </c>
      <c r="BG1626" s="13">
        <f t="shared" si="2008"/>
        <v>2.0375277360369347E-6</v>
      </c>
      <c r="BH1626" s="13">
        <f t="shared" si="2009"/>
        <v>1.1006257200755039E-6</v>
      </c>
      <c r="BI1626" s="13">
        <f t="shared" si="2010"/>
        <v>4.7562620297788733E-7</v>
      </c>
      <c r="BJ1626" s="14">
        <f t="shared" si="2011"/>
        <v>0.75770336955034634</v>
      </c>
      <c r="BK1626" s="14">
        <f t="shared" si="2012"/>
        <v>0.17164669907238933</v>
      </c>
      <c r="BL1626" s="14">
        <f t="shared" si="2013"/>
        <v>6.7373527682513409E-2</v>
      </c>
      <c r="BM1626" s="14">
        <f t="shared" si="2014"/>
        <v>0.48495162377074102</v>
      </c>
      <c r="BN1626" s="14">
        <f t="shared" si="2015"/>
        <v>0.5082488918772009</v>
      </c>
    </row>
    <row r="1627" spans="1:66" x14ac:dyDescent="0.25">
      <c r="A1627" t="s">
        <v>178</v>
      </c>
      <c r="B1627" t="s">
        <v>184</v>
      </c>
      <c r="C1627" t="s">
        <v>272</v>
      </c>
      <c r="D1627" s="11">
        <v>44471</v>
      </c>
      <c r="E1627" s="10">
        <f>VLOOKUP(A1627,home!$A$2:$E$405,3,FALSE)</f>
        <v>1.85245901639344</v>
      </c>
      <c r="F1627" s="10">
        <f>VLOOKUP(B1627,home!$B$2:$E$405,3,FALSE)</f>
        <v>0.18</v>
      </c>
      <c r="G1627" s="10">
        <f>VLOOKUP(C1627,away!$B$2:$E$405,4,FALSE)</f>
        <v>0.72</v>
      </c>
      <c r="H1627" s="10">
        <f>VLOOKUP(A1627,away!$A$2:$E$405,3,FALSE)</f>
        <v>1.36065573770492</v>
      </c>
      <c r="I1627" s="10">
        <f>VLOOKUP(C1627,away!$B$2:$E$405,3,FALSE)</f>
        <v>0.54</v>
      </c>
      <c r="J1627" s="10">
        <f>VLOOKUP(B1627,home!$B$2:$E$405,4,FALSE)</f>
        <v>0.98</v>
      </c>
      <c r="K1627" s="12">
        <f t="shared" si="1960"/>
        <v>0.2400786885245898</v>
      </c>
      <c r="L1627" s="12">
        <f t="shared" si="1961"/>
        <v>0.72005901639344372</v>
      </c>
      <c r="M1627" s="13">
        <f t="shared" si="1962"/>
        <v>0.38284016337179738</v>
      </c>
      <c r="N1627" s="13">
        <f t="shared" si="1963"/>
        <v>9.1911764336840812E-2</v>
      </c>
      <c r="O1627" s="13">
        <f t="shared" si="1964"/>
        <v>0.27566751147340168</v>
      </c>
      <c r="P1627" s="13">
        <f t="shared" si="1965"/>
        <v>6.6181894623371582E-2</v>
      </c>
      <c r="Q1627" s="13">
        <f t="shared" si="1966"/>
        <v>1.1033027920984952E-2</v>
      </c>
      <c r="R1627" s="13">
        <f t="shared" si="1967"/>
        <v>9.9248438581582984E-2</v>
      </c>
      <c r="S1627" s="13">
        <f t="shared" si="1968"/>
        <v>2.8602296695849523E-3</v>
      </c>
      <c r="T1627" s="13">
        <f t="shared" si="1969"/>
        <v>7.9444312326258249E-3</v>
      </c>
      <c r="U1627" s="13">
        <f t="shared" si="1970"/>
        <v>2.382743497277974E-2</v>
      </c>
      <c r="V1627" s="13">
        <f t="shared" si="1971"/>
        <v>5.4938917857150813E-5</v>
      </c>
      <c r="W1627" s="13">
        <f t="shared" si="1972"/>
        <v>8.8293162457508316E-4</v>
      </c>
      <c r="X1627" s="13">
        <f t="shared" si="1973"/>
        <v>6.3576287713419959E-4</v>
      </c>
      <c r="Y1627" s="13">
        <f t="shared" si="1974"/>
        <v>2.2889339598435878E-4</v>
      </c>
      <c r="Z1627" s="13">
        <f t="shared" si="1975"/>
        <v>2.3821577687879923E-2</v>
      </c>
      <c r="AA1627" s="13">
        <f t="shared" si="1976"/>
        <v>5.7190531298928421E-3</v>
      </c>
      <c r="AB1627" s="13">
        <f t="shared" si="1977"/>
        <v>6.8651138751356193E-4</v>
      </c>
      <c r="AC1627" s="13">
        <f t="shared" si="1978"/>
        <v>5.9358350106231801E-7</v>
      </c>
      <c r="AD1627" s="13">
        <f t="shared" si="1979"/>
        <v>5.2993266621217846E-5</v>
      </c>
      <c r="AE1627" s="13">
        <f t="shared" si="1980"/>
        <v>3.8158279438749629E-5</v>
      </c>
      <c r="AF1627" s="13">
        <f t="shared" si="1981"/>
        <v>1.3738106579966111E-5</v>
      </c>
      <c r="AG1627" s="13">
        <f t="shared" si="1982"/>
        <v>3.2974158370262328E-6</v>
      </c>
      <c r="AH1627" s="13">
        <f t="shared" si="1983"/>
        <v>4.2882354497187046E-3</v>
      </c>
      <c r="AI1627" s="13">
        <f t="shared" si="1984"/>
        <v>1.029513942853121E-3</v>
      </c>
      <c r="AJ1627" s="13">
        <f t="shared" si="1985"/>
        <v>1.2358217860897839E-4</v>
      </c>
      <c r="AK1627" s="13">
        <f t="shared" si="1986"/>
        <v>9.8898157884850516E-6</v>
      </c>
      <c r="AL1627" s="13">
        <f t="shared" si="1987"/>
        <v>4.1045307651618553E-9</v>
      </c>
      <c r="AM1627" s="13">
        <f t="shared" si="1988"/>
        <v>2.5445107902111801E-6</v>
      </c>
      <c r="AN1627" s="13">
        <f t="shared" si="1989"/>
        <v>1.8321979368019661E-6</v>
      </c>
      <c r="AO1627" s="13">
        <f t="shared" si="1990"/>
        <v>6.5964532210586036E-7</v>
      </c>
      <c r="AP1627" s="13">
        <f t="shared" si="1991"/>
        <v>1.5832785393469409E-7</v>
      </c>
      <c r="AQ1627" s="13">
        <f t="shared" si="1992"/>
        <v>2.8501349692975154E-8</v>
      </c>
      <c r="AR1627" s="13">
        <f t="shared" si="1993"/>
        <v>6.1755651999758959E-4</v>
      </c>
      <c r="AS1627" s="13">
        <f t="shared" si="1994"/>
        <v>1.4826215941083091E-4</v>
      </c>
      <c r="AT1627" s="13">
        <f t="shared" si="1995"/>
        <v>1.7797292394587979E-5</v>
      </c>
      <c r="AU1627" s="13">
        <f t="shared" si="1996"/>
        <v>1.4242502057937797E-6</v>
      </c>
      <c r="AV1627" s="13">
        <f t="shared" si="1997"/>
        <v>8.5483030384461904E-8</v>
      </c>
      <c r="AW1627" s="13">
        <f t="shared" si="1998"/>
        <v>1.9709822689002582E-11</v>
      </c>
      <c r="AX1627" s="13">
        <f t="shared" si="1999"/>
        <v>1.0181380224176132E-7</v>
      </c>
      <c r="AY1627" s="13">
        <f t="shared" si="2000"/>
        <v>7.3311946297479233E-8</v>
      </c>
      <c r="AZ1627" s="13">
        <f t="shared" si="2001"/>
        <v>2.6394463970425931E-8</v>
      </c>
      <c r="BA1627" s="13">
        <f t="shared" si="2002"/>
        <v>6.3351905882590303E-9</v>
      </c>
      <c r="BB1627" s="13">
        <f t="shared" si="2003"/>
        <v>1.1404277759116995E-9</v>
      </c>
      <c r="BC1627" s="13">
        <f t="shared" si="2004"/>
        <v>1.6423506051814825E-10</v>
      </c>
      <c r="BD1627" s="13">
        <f t="shared" si="2005"/>
        <v>7.4112856726137052E-5</v>
      </c>
      <c r="BE1627" s="13">
        <f t="shared" si="2006"/>
        <v>1.7792917445621808E-5</v>
      </c>
      <c r="BF1627" s="13">
        <f t="shared" si="2007"/>
        <v>2.1358501426855888E-6</v>
      </c>
      <c r="BG1627" s="13">
        <f t="shared" si="2008"/>
        <v>1.7092403371367141E-7</v>
      </c>
      <c r="BH1627" s="13">
        <f t="shared" si="2009"/>
        <v>1.0258804462827747E-8</v>
      </c>
      <c r="BI1627" s="13">
        <f t="shared" si="2010"/>
        <v>4.9258406425317893E-10</v>
      </c>
      <c r="BJ1627" s="14">
        <f t="shared" si="2011"/>
        <v>0.11275043079994088</v>
      </c>
      <c r="BK1627" s="14">
        <f t="shared" si="2012"/>
        <v>0.45193789758258918</v>
      </c>
      <c r="BL1627" s="14">
        <f t="shared" si="2013"/>
        <v>0.41147951993691595</v>
      </c>
      <c r="BM1627" s="14">
        <f t="shared" si="2014"/>
        <v>7.3106552407110101E-2</v>
      </c>
      <c r="BN1627" s="14">
        <f t="shared" si="2015"/>
        <v>0.9268828003079792</v>
      </c>
    </row>
    <row r="1628" spans="1:66" x14ac:dyDescent="0.25">
      <c r="A1628" t="s">
        <v>178</v>
      </c>
      <c r="B1628" t="s">
        <v>185</v>
      </c>
      <c r="C1628" t="s">
        <v>468</v>
      </c>
      <c r="D1628" s="11">
        <v>44471</v>
      </c>
      <c r="E1628" s="10">
        <f>VLOOKUP(A1628,home!$A$2:$E$405,3,FALSE)</f>
        <v>1.85245901639344</v>
      </c>
      <c r="F1628" s="10">
        <f>VLOOKUP(B1628,home!$B$2:$E$405,3,FALSE)</f>
        <v>0.72</v>
      </c>
      <c r="G1628" s="10">
        <f>VLOOKUP(C1628,away!$B$2:$E$405,4,FALSE)</f>
        <v>1.48</v>
      </c>
      <c r="H1628" s="10">
        <f>VLOOKUP(A1628,away!$A$2:$E$405,3,FALSE)</f>
        <v>1.36065573770492</v>
      </c>
      <c r="I1628" s="10">
        <f>VLOOKUP(C1628,away!$B$2:$E$405,3,FALSE)</f>
        <v>0.67</v>
      </c>
      <c r="J1628" s="10">
        <f>VLOOKUP(B1628,home!$B$2:$E$405,4,FALSE)</f>
        <v>1.96</v>
      </c>
      <c r="K1628" s="12">
        <f t="shared" si="1960"/>
        <v>1.9739803278688495</v>
      </c>
      <c r="L1628" s="12">
        <f t="shared" si="1961"/>
        <v>1.7868131147541009</v>
      </c>
      <c r="M1628" s="13">
        <f t="shared" si="1962"/>
        <v>2.3265273390077116E-2</v>
      </c>
      <c r="N1628" s="13">
        <f t="shared" si="1963"/>
        <v>4.5925191994502845E-2</v>
      </c>
      <c r="O1628" s="13">
        <f t="shared" si="1964"/>
        <v>4.1570695611729387E-2</v>
      </c>
      <c r="P1628" s="13">
        <f t="shared" si="1965"/>
        <v>8.2059735353377725E-2</v>
      </c>
      <c r="Q1628" s="13">
        <f t="shared" si="1966"/>
        <v>4.5327712775374292E-2</v>
      </c>
      <c r="R1628" s="13">
        <f t="shared" si="1967"/>
        <v>3.7139532054244417E-2</v>
      </c>
      <c r="S1628" s="13">
        <f t="shared" si="1968"/>
        <v>7.235891937915534E-2</v>
      </c>
      <c r="T1628" s="13">
        <f t="shared" si="1969"/>
        <v>8.0992151648845781E-2</v>
      </c>
      <c r="U1628" s="13">
        <f t="shared" si="1970"/>
        <v>7.331270566133305E-2</v>
      </c>
      <c r="V1628" s="13">
        <f t="shared" si="1971"/>
        <v>2.8357733362961449E-2</v>
      </c>
      <c r="W1628" s="13">
        <f t="shared" si="1972"/>
        <v>2.9825337775292799E-2</v>
      </c>
      <c r="X1628" s="13">
        <f t="shared" si="1973"/>
        <v>5.3292304688864069E-2</v>
      </c>
      <c r="Y1628" s="13">
        <f t="shared" si="1974"/>
        <v>4.7611694466766899E-2</v>
      </c>
      <c r="Z1628" s="13">
        <f t="shared" si="1975"/>
        <v>2.2120467650118079E-2</v>
      </c>
      <c r="AA1628" s="13">
        <f t="shared" si="1976"/>
        <v>4.3665367984592363E-2</v>
      </c>
      <c r="AB1628" s="13">
        <f t="shared" si="1977"/>
        <v>4.3097288705369802E-2</v>
      </c>
      <c r="AC1628" s="13">
        <f t="shared" si="1978"/>
        <v>6.251345234510465E-3</v>
      </c>
      <c r="AD1628" s="13">
        <f t="shared" si="1979"/>
        <v>1.4718657510117918E-2</v>
      </c>
      <c r="AE1628" s="13">
        <f t="shared" si="1980"/>
        <v>2.6299490270652634E-2</v>
      </c>
      <c r="AF1628" s="13">
        <f t="shared" si="1981"/>
        <v>2.3496137063475007E-2</v>
      </c>
      <c r="AG1628" s="13">
        <f t="shared" si="1982"/>
        <v>1.3994401950359017E-2</v>
      </c>
      <c r="AH1628" s="13">
        <f t="shared" si="1983"/>
        <v>9.8812854254312042E-3</v>
      </c>
      <c r="AI1628" s="13">
        <f t="shared" si="1984"/>
        <v>1.9505463043858372E-2</v>
      </c>
      <c r="AJ1628" s="13">
        <f t="shared" si="1985"/>
        <v>1.9251700167274639E-2</v>
      </c>
      <c r="AK1628" s="13">
        <f t="shared" si="1986"/>
        <v>1.2667492469409859E-2</v>
      </c>
      <c r="AL1628" s="13">
        <f t="shared" si="1987"/>
        <v>8.8197327741752752E-4</v>
      </c>
      <c r="AM1628" s="13">
        <f t="shared" si="1988"/>
        <v>5.810868075522376E-3</v>
      </c>
      <c r="AN1628" s="13">
        <f t="shared" si="1989"/>
        <v>1.0382935285449302E-2</v>
      </c>
      <c r="AO1628" s="13">
        <f t="shared" si="1990"/>
        <v>9.2761824688419661E-3</v>
      </c>
      <c r="AP1628" s="13">
        <f t="shared" si="1991"/>
        <v>5.5249348300596326E-3</v>
      </c>
      <c r="AQ1628" s="13">
        <f t="shared" si="1992"/>
        <v>2.4680065031280683E-3</v>
      </c>
      <c r="AR1628" s="13">
        <f t="shared" si="1993"/>
        <v>3.5312020777578043E-3</v>
      </c>
      <c r="AS1628" s="13">
        <f t="shared" si="1994"/>
        <v>6.9705234352235128E-3</v>
      </c>
      <c r="AT1628" s="13">
        <f t="shared" si="1995"/>
        <v>6.8798380680400043E-3</v>
      </c>
      <c r="AU1628" s="13">
        <f t="shared" si="1996"/>
        <v>4.5268883350780675E-3</v>
      </c>
      <c r="AV1628" s="13">
        <f t="shared" si="1997"/>
        <v>2.2339971299757686E-3</v>
      </c>
      <c r="AW1628" s="13">
        <f t="shared" si="1998"/>
        <v>8.6412163313305423E-5</v>
      </c>
      <c r="AX1628" s="13">
        <f t="shared" si="1999"/>
        <v>1.911756544820381E-3</v>
      </c>
      <c r="AY1628" s="13">
        <f t="shared" si="2000"/>
        <v>3.4159516665020423E-3</v>
      </c>
      <c r="AZ1628" s="13">
        <f t="shared" si="2001"/>
        <v>3.0518336185359888E-3</v>
      </c>
      <c r="BA1628" s="13">
        <f t="shared" si="2002"/>
        <v>1.8176854445491894E-3</v>
      </c>
      <c r="BB1628" s="13">
        <f t="shared" si="2003"/>
        <v>8.119660477045325E-4</v>
      </c>
      <c r="BC1628" s="13">
        <f t="shared" si="2004"/>
        <v>2.9016631655470239E-4</v>
      </c>
      <c r="BD1628" s="13">
        <f t="shared" si="2005"/>
        <v>1.0515996972307632E-3</v>
      </c>
      <c r="BE1628" s="13">
        <f t="shared" si="2006"/>
        <v>2.0758371151263647E-3</v>
      </c>
      <c r="BF1628" s="13">
        <f t="shared" si="2007"/>
        <v>2.0488308145597341E-3</v>
      </c>
      <c r="BG1628" s="13">
        <f t="shared" si="2008"/>
        <v>1.3481172410241421E-3</v>
      </c>
      <c r="BH1628" s="13">
        <f t="shared" si="2009"/>
        <v>6.6528922836062133E-4</v>
      </c>
      <c r="BI1628" s="13">
        <f t="shared" si="2010"/>
        <v>2.6265356982538269E-4</v>
      </c>
      <c r="BJ1628" s="14">
        <f t="shared" si="2011"/>
        <v>0.42624536694591952</v>
      </c>
      <c r="BK1628" s="14">
        <f t="shared" si="2012"/>
        <v>0.21659093166400165</v>
      </c>
      <c r="BL1628" s="14">
        <f t="shared" si="2013"/>
        <v>0.33168630783544528</v>
      </c>
      <c r="BM1628" s="14">
        <f t="shared" si="2014"/>
        <v>0.71802539341298988</v>
      </c>
      <c r="BN1628" s="14">
        <f t="shared" si="2015"/>
        <v>0.27528814117930578</v>
      </c>
    </row>
    <row r="1629" spans="1:66" x14ac:dyDescent="0.25">
      <c r="A1629" t="s">
        <v>178</v>
      </c>
      <c r="B1629" t="s">
        <v>183</v>
      </c>
      <c r="C1629" t="s">
        <v>269</v>
      </c>
      <c r="D1629" s="11">
        <v>44471</v>
      </c>
      <c r="E1629" s="10">
        <f>VLOOKUP(A1629,home!$A$2:$E$405,3,FALSE)</f>
        <v>1.85245901639344</v>
      </c>
      <c r="F1629" s="10">
        <f>VLOOKUP(B1629,home!$B$2:$E$405,3,FALSE)</f>
        <v>0.54</v>
      </c>
      <c r="G1629" s="10">
        <f>VLOOKUP(C1629,away!$B$2:$E$405,4,FALSE)</f>
        <v>0.18</v>
      </c>
      <c r="H1629" s="10">
        <f>VLOOKUP(A1629,away!$A$2:$E$405,3,FALSE)</f>
        <v>1.36065573770492</v>
      </c>
      <c r="I1629" s="10">
        <f>VLOOKUP(C1629,away!$B$2:$E$405,3,FALSE)</f>
        <v>0.9</v>
      </c>
      <c r="J1629" s="10">
        <f>VLOOKUP(B1629,home!$B$2:$E$405,4,FALSE)</f>
        <v>0.92</v>
      </c>
      <c r="K1629" s="12">
        <f t="shared" si="1960"/>
        <v>0.18005901639344238</v>
      </c>
      <c r="L1629" s="12">
        <f t="shared" si="1961"/>
        <v>1.1266229508196739</v>
      </c>
      <c r="M1629" s="13">
        <f t="shared" si="1962"/>
        <v>0.27071681509300138</v>
      </c>
      <c r="N1629" s="13">
        <f t="shared" si="1963"/>
        <v>4.8745003446811243E-2</v>
      </c>
      <c r="O1629" s="13">
        <f t="shared" si="1964"/>
        <v>0.30499577705658121</v>
      </c>
      <c r="P1629" s="13">
        <f t="shared" si="1965"/>
        <v>5.491723962096165E-2</v>
      </c>
      <c r="Q1629" s="13">
        <f t="shared" si="1966"/>
        <v>4.3884886873638944E-3</v>
      </c>
      <c r="R1629" s="13">
        <f t="shared" si="1967"/>
        <v>0.1718076211675125</v>
      </c>
      <c r="S1629" s="13">
        <f t="shared" si="1968"/>
        <v>2.7851088660211638E-3</v>
      </c>
      <c r="T1629" s="13">
        <f t="shared" si="1969"/>
        <v>4.9441720745966675E-3</v>
      </c>
      <c r="U1629" s="13">
        <f t="shared" si="1970"/>
        <v>3.093551127631947E-2</v>
      </c>
      <c r="V1629" s="13">
        <f t="shared" si="1971"/>
        <v>6.2775926904858471E-5</v>
      </c>
      <c r="W1629" s="13">
        <f t="shared" si="1972"/>
        <v>2.6339565216683067E-4</v>
      </c>
      <c r="X1629" s="13">
        <f t="shared" si="1973"/>
        <v>2.967475868772672E-4</v>
      </c>
      <c r="Y1629" s="13">
        <f t="shared" si="1974"/>
        <v>1.6716132098814219E-4</v>
      </c>
      <c r="Z1629" s="13">
        <f t="shared" si="1975"/>
        <v>6.4520803044350525E-2</v>
      </c>
      <c r="AA1629" s="13">
        <f t="shared" si="1976"/>
        <v>1.1617552333080778E-2</v>
      </c>
      <c r="AB1629" s="13">
        <f t="shared" si="1977"/>
        <v>1.045922522996933E-3</v>
      </c>
      <c r="AC1629" s="13">
        <f t="shared" si="1978"/>
        <v>7.9591487027637777E-7</v>
      </c>
      <c r="AD1629" s="13">
        <f t="shared" si="1979"/>
        <v>1.1856690512867198E-5</v>
      </c>
      <c r="AE1629" s="13">
        <f t="shared" si="1980"/>
        <v>1.3358019652562075E-5</v>
      </c>
      <c r="AF1629" s="13">
        <f t="shared" si="1981"/>
        <v>7.5247257590383419E-6</v>
      </c>
      <c r="AG1629" s="13">
        <f t="shared" si="1982"/>
        <v>2.8258429129188621E-6</v>
      </c>
      <c r="AH1629" s="13">
        <f t="shared" si="1983"/>
        <v>1.8172654378770296E-2</v>
      </c>
      <c r="AI1629" s="13">
        <f t="shared" si="1984"/>
        <v>3.2721502726993632E-3</v>
      </c>
      <c r="AJ1629" s="13">
        <f t="shared" si="1985"/>
        <v>2.9459007979689073E-4</v>
      </c>
      <c r="AK1629" s="13">
        <f t="shared" si="1986"/>
        <v>1.7681200002497954E-5</v>
      </c>
      <c r="AL1629" s="13">
        <f t="shared" si="1987"/>
        <v>6.4583277006769729E-9</v>
      </c>
      <c r="AM1629" s="13">
        <f t="shared" si="1988"/>
        <v>4.2698080628566545E-7</v>
      </c>
      <c r="AN1629" s="13">
        <f t="shared" si="1989"/>
        <v>4.8104637592091996E-7</v>
      </c>
      <c r="AO1629" s="13">
        <f t="shared" si="1990"/>
        <v>2.709789437605685E-7</v>
      </c>
      <c r="AP1629" s="13">
        <f t="shared" si="1991"/>
        <v>1.0176369907651005E-7</v>
      </c>
      <c r="AQ1629" s="13">
        <f t="shared" si="1992"/>
        <v>2.866232973497577E-8</v>
      </c>
      <c r="AR1629" s="13">
        <f t="shared" si="1993"/>
        <v>4.0947459000872499E-3</v>
      </c>
      <c r="AS1629" s="13">
        <f t="shared" si="1994"/>
        <v>7.3729591915079108E-4</v>
      </c>
      <c r="AT1629" s="13">
        <f t="shared" si="1995"/>
        <v>6.637838899659521E-5</v>
      </c>
      <c r="AU1629" s="13">
        <f t="shared" si="1996"/>
        <v>3.9840091441694121E-6</v>
      </c>
      <c r="AV1629" s="13">
        <f t="shared" si="1997"/>
        <v>1.7933919195040606E-7</v>
      </c>
      <c r="AW1629" s="13">
        <f t="shared" si="1998"/>
        <v>3.6392429090619196E-11</v>
      </c>
      <c r="AX1629" s="13">
        <f t="shared" si="1999"/>
        <v>1.2813623999779317E-8</v>
      </c>
      <c r="AY1629" s="13">
        <f t="shared" si="2000"/>
        <v>1.4436122881325166E-8</v>
      </c>
      <c r="AZ1629" s="13">
        <f t="shared" si="2001"/>
        <v>8.1320336794769877E-9</v>
      </c>
      <c r="BA1629" s="13">
        <f t="shared" si="2002"/>
        <v>3.0539119267124442E-9</v>
      </c>
      <c r="BB1629" s="13">
        <f t="shared" si="2003"/>
        <v>8.6015181660404248E-10</v>
      </c>
      <c r="BC1629" s="13">
        <f t="shared" si="2004"/>
        <v>1.9381335555506976E-10</v>
      </c>
      <c r="BD1629" s="13">
        <f t="shared" si="2005"/>
        <v>7.6887245146884265E-4</v>
      </c>
      <c r="BE1629" s="13">
        <f t="shared" si="2006"/>
        <v>1.3844241734349458E-4</v>
      </c>
      <c r="BF1629" s="13">
        <f t="shared" si="2007"/>
        <v>1.2463902747000038E-5</v>
      </c>
      <c r="BG1629" s="13">
        <f t="shared" si="2008"/>
        <v>7.4807935634945059E-7</v>
      </c>
      <c r="BH1629" s="13">
        <f t="shared" si="2009"/>
        <v>3.3674608272130374E-8</v>
      </c>
      <c r="BI1629" s="13">
        <f t="shared" si="2010"/>
        <v>1.2126833685828544E-9</v>
      </c>
      <c r="BJ1629" s="14">
        <f t="shared" si="2011"/>
        <v>5.8841882969453876E-2</v>
      </c>
      <c r="BK1629" s="14">
        <f t="shared" si="2012"/>
        <v>0.32848275631620993</v>
      </c>
      <c r="BL1629" s="14">
        <f t="shared" si="2013"/>
        <v>0.54798260558253808</v>
      </c>
      <c r="BM1629" s="14">
        <f t="shared" si="2014"/>
        <v>0.14425708844058999</v>
      </c>
      <c r="BN1629" s="14">
        <f t="shared" si="2015"/>
        <v>0.85557094507223175</v>
      </c>
    </row>
    <row r="1630" spans="1:66" x14ac:dyDescent="0.25">
      <c r="A1630" t="s">
        <v>192</v>
      </c>
      <c r="B1630" t="s">
        <v>204</v>
      </c>
      <c r="C1630" t="s">
        <v>280</v>
      </c>
      <c r="D1630" s="11">
        <v>44471</v>
      </c>
      <c r="E1630" s="10">
        <f>VLOOKUP(A1630,home!$A$2:$E$405,3,FALSE)</f>
        <v>1.52380952380952</v>
      </c>
      <c r="F1630" s="10">
        <f>VLOOKUP(B1630,home!$B$2:$E$405,3,FALSE)</f>
        <v>0.98</v>
      </c>
      <c r="G1630" s="10">
        <f>VLOOKUP(C1630,away!$B$2:$E$405,4,FALSE)</f>
        <v>0.66</v>
      </c>
      <c r="H1630" s="10">
        <f>VLOOKUP(A1630,away!$A$2:$E$405,3,FALSE)</f>
        <v>0.88095238095238104</v>
      </c>
      <c r="I1630" s="10">
        <f>VLOOKUP(C1630,away!$B$2:$E$405,3,FALSE)</f>
        <v>0.88</v>
      </c>
      <c r="J1630" s="10">
        <f>VLOOKUP(B1630,home!$B$2:$E$405,4,FALSE)</f>
        <v>0.56999999999999995</v>
      </c>
      <c r="K1630" s="12">
        <f t="shared" si="1960"/>
        <v>0.98559999999999759</v>
      </c>
      <c r="L1630" s="12">
        <f t="shared" si="1961"/>
        <v>0.44188571428571427</v>
      </c>
      <c r="M1630" s="13">
        <f t="shared" si="1962"/>
        <v>0.23991137029414583</v>
      </c>
      <c r="N1630" s="13">
        <f t="shared" si="1963"/>
        <v>0.23645664656190954</v>
      </c>
      <c r="O1630" s="13">
        <f t="shared" si="1964"/>
        <v>0.1060134072276931</v>
      </c>
      <c r="P1630" s="13">
        <f t="shared" si="1965"/>
        <v>0.10448681416361406</v>
      </c>
      <c r="Q1630" s="13">
        <f t="shared" si="1966"/>
        <v>0.11652583542570873</v>
      </c>
      <c r="R1630" s="13">
        <f t="shared" si="1967"/>
        <v>2.3422905088335739E-2</v>
      </c>
      <c r="S1630" s="13">
        <f t="shared" si="1968"/>
        <v>1.1376591197695338E-2</v>
      </c>
      <c r="T1630" s="13">
        <f t="shared" si="1969"/>
        <v>5.1491102019828885E-2</v>
      </c>
      <c r="U1630" s="13">
        <f t="shared" si="1970"/>
        <v>2.3085615255063648E-2</v>
      </c>
      <c r="V1630" s="13">
        <f t="shared" si="1971"/>
        <v>5.5052912472152533E-4</v>
      </c>
      <c r="W1630" s="13">
        <f t="shared" si="1972"/>
        <v>3.8282621131859415E-2</v>
      </c>
      <c r="X1630" s="13">
        <f t="shared" si="1973"/>
        <v>1.6916543383581076E-2</v>
      </c>
      <c r="Y1630" s="13">
        <f t="shared" si="1974"/>
        <v>3.7375894281494993E-3</v>
      </c>
      <c r="Z1630" s="13">
        <f t="shared" si="1975"/>
        <v>3.4500823818685768E-3</v>
      </c>
      <c r="AA1630" s="13">
        <f t="shared" si="1976"/>
        <v>3.4004011955696611E-3</v>
      </c>
      <c r="AB1630" s="13">
        <f t="shared" si="1977"/>
        <v>1.6757177091767247E-3</v>
      </c>
      <c r="AC1630" s="13">
        <f t="shared" si="1978"/>
        <v>1.4985490859579835E-5</v>
      </c>
      <c r="AD1630" s="13">
        <f t="shared" si="1979"/>
        <v>9.4328378468901356E-3</v>
      </c>
      <c r="AE1630" s="13">
        <f t="shared" si="1980"/>
        <v>4.1682362897143667E-3</v>
      </c>
      <c r="AF1630" s="13">
        <f t="shared" si="1981"/>
        <v>9.2094203509603427E-4</v>
      </c>
      <c r="AG1630" s="13">
        <f t="shared" si="1982"/>
        <v>1.356503763313835E-4</v>
      </c>
      <c r="AH1630" s="13">
        <f t="shared" si="1983"/>
        <v>3.8113552941413862E-4</v>
      </c>
      <c r="AI1630" s="13">
        <f t="shared" si="1984"/>
        <v>3.756471777905741E-4</v>
      </c>
      <c r="AJ1630" s="13">
        <f t="shared" si="1985"/>
        <v>1.8511892921519444E-4</v>
      </c>
      <c r="AK1630" s="13">
        <f t="shared" si="1986"/>
        <v>6.081773887816507E-5</v>
      </c>
      <c r="AL1630" s="13">
        <f t="shared" si="1987"/>
        <v>2.6106077368083183E-7</v>
      </c>
      <c r="AM1630" s="13">
        <f t="shared" si="1988"/>
        <v>1.8594009963789795E-3</v>
      </c>
      <c r="AN1630" s="13">
        <f t="shared" si="1989"/>
        <v>8.2164273742849406E-4</v>
      </c>
      <c r="AO1630" s="13">
        <f t="shared" si="1990"/>
        <v>1.8153609395812987E-4</v>
      </c>
      <c r="AP1630" s="13">
        <f t="shared" si="1991"/>
        <v>2.6739402182442256E-5</v>
      </c>
      <c r="AQ1630" s="13">
        <f t="shared" si="1992"/>
        <v>2.9539399582403707E-6</v>
      </c>
      <c r="AR1630" s="13">
        <f t="shared" si="1993"/>
        <v>3.3683669130966099E-5</v>
      </c>
      <c r="AS1630" s="13">
        <f t="shared" si="1994"/>
        <v>3.3198624295480108E-5</v>
      </c>
      <c r="AT1630" s="13">
        <f t="shared" si="1995"/>
        <v>1.6360282052812556E-5</v>
      </c>
      <c r="AU1630" s="13">
        <f t="shared" si="1996"/>
        <v>5.3748979970840056E-6</v>
      </c>
      <c r="AV1630" s="13">
        <f t="shared" si="1997"/>
        <v>1.3243748664814955E-6</v>
      </c>
      <c r="AW1630" s="13">
        <f t="shared" si="1998"/>
        <v>3.1582737908071159E-9</v>
      </c>
      <c r="AX1630" s="13">
        <f t="shared" si="1999"/>
        <v>3.0543760367185283E-4</v>
      </c>
      <c r="AY1630" s="13">
        <f t="shared" si="2000"/>
        <v>1.3496851366825356E-4</v>
      </c>
      <c r="AZ1630" s="13">
        <f t="shared" si="2001"/>
        <v>2.9820329034188712E-5</v>
      </c>
      <c r="BA1630" s="13">
        <f t="shared" si="2002"/>
        <v>4.3923924651691683E-6</v>
      </c>
      <c r="BB1630" s="13">
        <f t="shared" si="2003"/>
        <v>4.8523387047361675E-7</v>
      </c>
      <c r="BC1630" s="13">
        <f t="shared" si="2004"/>
        <v>4.2883583089971183E-8</v>
      </c>
      <c r="BD1630" s="13">
        <f t="shared" si="2005"/>
        <v>2.4807220322834368E-6</v>
      </c>
      <c r="BE1630" s="13">
        <f t="shared" si="2006"/>
        <v>2.4449996350185495E-6</v>
      </c>
      <c r="BF1630" s="13">
        <f t="shared" si="2007"/>
        <v>1.204895820137138E-6</v>
      </c>
      <c r="BG1630" s="13">
        <f t="shared" si="2008"/>
        <v>3.9584844010905347E-7</v>
      </c>
      <c r="BH1630" s="13">
        <f t="shared" si="2009"/>
        <v>9.7537055642870528E-8</v>
      </c>
      <c r="BI1630" s="13">
        <f t="shared" si="2010"/>
        <v>1.9226504408322597E-8</v>
      </c>
      <c r="BJ1630" s="14">
        <f t="shared" si="2011"/>
        <v>0.48143542462526845</v>
      </c>
      <c r="BK1630" s="14">
        <f t="shared" si="2012"/>
        <v>0.35647551984547826</v>
      </c>
      <c r="BL1630" s="14">
        <f t="shared" si="2013"/>
        <v>0.15869735092896745</v>
      </c>
      <c r="BM1630" s="14">
        <f t="shared" si="2014"/>
        <v>0.17310643366478126</v>
      </c>
      <c r="BN1630" s="14">
        <f t="shared" si="2015"/>
        <v>0.82681697876140703</v>
      </c>
    </row>
    <row r="1631" spans="1:66" x14ac:dyDescent="0.25">
      <c r="A1631" t="s">
        <v>192</v>
      </c>
      <c r="B1631" t="s">
        <v>196</v>
      </c>
      <c r="C1631" t="s">
        <v>199</v>
      </c>
      <c r="D1631" s="11">
        <v>44471</v>
      </c>
      <c r="E1631" s="10">
        <f>VLOOKUP(A1631,home!$A$2:$E$405,3,FALSE)</f>
        <v>1.52380952380952</v>
      </c>
      <c r="F1631" s="10">
        <f>VLOOKUP(B1631,home!$B$2:$E$405,3,FALSE)</f>
        <v>0.44</v>
      </c>
      <c r="G1631" s="10">
        <f>VLOOKUP(C1631,away!$B$2:$E$405,4,FALSE)</f>
        <v>1.48</v>
      </c>
      <c r="H1631" s="10">
        <f>VLOOKUP(A1631,away!$A$2:$E$405,3,FALSE)</f>
        <v>0.88095238095238104</v>
      </c>
      <c r="I1631" s="10">
        <f>VLOOKUP(C1631,away!$B$2:$E$405,3,FALSE)</f>
        <v>0.33</v>
      </c>
      <c r="J1631" s="10">
        <f>VLOOKUP(B1631,home!$B$2:$E$405,4,FALSE)</f>
        <v>0.76</v>
      </c>
      <c r="K1631" s="12">
        <f t="shared" si="1960"/>
        <v>0.99230476190475936</v>
      </c>
      <c r="L1631" s="12">
        <f t="shared" si="1961"/>
        <v>0.22094285714285719</v>
      </c>
      <c r="M1631" s="13">
        <f t="shared" si="1962"/>
        <v>0.29723041911204762</v>
      </c>
      <c r="N1631" s="13">
        <f t="shared" si="1963"/>
        <v>0.29494316026783224</v>
      </c>
      <c r="O1631" s="13">
        <f t="shared" si="1964"/>
        <v>6.5670938028384709E-2</v>
      </c>
      <c r="P1631" s="13">
        <f t="shared" si="1965"/>
        <v>6.516558452431849E-2</v>
      </c>
      <c r="Q1631" s="13">
        <f t="shared" si="1966"/>
        <v>0.14633675121250425</v>
      </c>
      <c r="R1631" s="13">
        <f t="shared" si="1967"/>
        <v>7.254762339621414E-3</v>
      </c>
      <c r="S1631" s="13">
        <f t="shared" si="1968"/>
        <v>3.5717688477867938E-3</v>
      </c>
      <c r="T1631" s="13">
        <f t="shared" si="1969"/>
        <v>3.233205991789416E-2</v>
      </c>
      <c r="U1631" s="13">
        <f t="shared" si="1970"/>
        <v>7.1989352160936422E-3</v>
      </c>
      <c r="V1631" s="13">
        <f t="shared" si="1971"/>
        <v>8.7009340522607731E-5</v>
      </c>
      <c r="W1631" s="13">
        <f t="shared" si="1972"/>
        <v>4.8403551689946686E-2</v>
      </c>
      <c r="X1631" s="13">
        <f t="shared" si="1973"/>
        <v>1.0694419006238794E-2</v>
      </c>
      <c r="Y1631" s="13">
        <f t="shared" si="1974"/>
        <v>1.1814277453606372E-3</v>
      </c>
      <c r="Z1631" s="13">
        <f t="shared" si="1975"/>
        <v>5.3429597306945157E-4</v>
      </c>
      <c r="AA1631" s="13">
        <f t="shared" si="1976"/>
        <v>5.3018443834335386E-4</v>
      </c>
      <c r="AB1631" s="13">
        <f t="shared" si="1977"/>
        <v>2.6305227142795515E-4</v>
      </c>
      <c r="AC1631" s="13">
        <f t="shared" si="1978"/>
        <v>1.1922598953637389E-6</v>
      </c>
      <c r="AD1631" s="13">
        <f t="shared" si="1979"/>
        <v>1.2007768708759314E-2</v>
      </c>
      <c r="AE1631" s="13">
        <f t="shared" si="1980"/>
        <v>2.6530307264238796E-3</v>
      </c>
      <c r="AF1631" s="13">
        <f t="shared" si="1981"/>
        <v>2.9308409439194092E-4</v>
      </c>
      <c r="AG1631" s="13">
        <f t="shared" si="1982"/>
        <v>2.1584945732694094E-5</v>
      </c>
      <c r="AH1631" s="13">
        <f t="shared" si="1983"/>
        <v>2.9512219712471921E-5</v>
      </c>
      <c r="AI1631" s="13">
        <f t="shared" si="1984"/>
        <v>2.9285116155065396E-5</v>
      </c>
      <c r="AJ1631" s="13">
        <f t="shared" si="1985"/>
        <v>1.4529880106802693E-5</v>
      </c>
      <c r="AK1631" s="13">
        <f t="shared" si="1986"/>
        <v>4.8060230732951829E-6</v>
      </c>
      <c r="AL1631" s="13">
        <f t="shared" si="1987"/>
        <v>1.0455768722244045E-8</v>
      </c>
      <c r="AM1631" s="13">
        <f t="shared" si="1988"/>
        <v>2.3830732139105671E-3</v>
      </c>
      <c r="AN1631" s="13">
        <f t="shared" si="1989"/>
        <v>5.2652300466201197E-4</v>
      </c>
      <c r="AO1631" s="13">
        <f t="shared" si="1990"/>
        <v>5.8165748500733416E-5</v>
      </c>
      <c r="AP1631" s="13">
        <f t="shared" si="1991"/>
        <v>4.2837688872016352E-6</v>
      </c>
      <c r="AQ1631" s="13">
        <f t="shared" si="1992"/>
        <v>2.3661703431950173E-7</v>
      </c>
      <c r="AR1631" s="13">
        <f t="shared" si="1993"/>
        <v>1.3041028287802601E-6</v>
      </c>
      <c r="AS1631" s="13">
        <f t="shared" si="1994"/>
        <v>1.2940674470121191E-6</v>
      </c>
      <c r="AT1631" s="13">
        <f t="shared" si="1995"/>
        <v>6.4205464494803026E-7</v>
      </c>
      <c r="AU1631" s="13">
        <f t="shared" si="1996"/>
        <v>2.1237129386166668E-7</v>
      </c>
      <c r="AV1631" s="13">
        <f t="shared" si="1997"/>
        <v>5.2684261547701705E-8</v>
      </c>
      <c r="AW1631" s="13">
        <f t="shared" si="1998"/>
        <v>6.3676400961884606E-11</v>
      </c>
      <c r="AX1631" s="13">
        <f t="shared" si="1999"/>
        <v>3.9412248302185559E-4</v>
      </c>
      <c r="AY1631" s="13">
        <f t="shared" si="2000"/>
        <v>8.7078547463085996E-5</v>
      </c>
      <c r="AZ1631" s="13">
        <f t="shared" si="2001"/>
        <v>9.619691536172058E-6</v>
      </c>
      <c r="BA1631" s="13">
        <f t="shared" si="2002"/>
        <v>7.0846737761160533E-7</v>
      </c>
      <c r="BB1631" s="13">
        <f t="shared" si="2003"/>
        <v>3.9132701650503884E-8</v>
      </c>
      <c r="BC1631" s="13">
        <f t="shared" si="2004"/>
        <v>1.7292181820762669E-9</v>
      </c>
      <c r="BD1631" s="13">
        <f t="shared" si="2005"/>
        <v>4.8022034166465462E-8</v>
      </c>
      <c r="BE1631" s="13">
        <f t="shared" si="2006"/>
        <v>4.7652493179736729E-8</v>
      </c>
      <c r="BF1631" s="13">
        <f t="shared" si="2007"/>
        <v>2.3642897949443408E-8</v>
      </c>
      <c r="BG1631" s="13">
        <f t="shared" si="2008"/>
        <v>7.8203200734869896E-9</v>
      </c>
      <c r="BH1631" s="13">
        <f t="shared" si="2009"/>
        <v>1.9400352121351292E-9</v>
      </c>
      <c r="BI1631" s="13">
        <f t="shared" si="2010"/>
        <v>3.8502123585291989E-10</v>
      </c>
      <c r="BJ1631" s="14">
        <f t="shared" si="2011"/>
        <v>0.55233069071939789</v>
      </c>
      <c r="BK1631" s="14">
        <f t="shared" si="2012"/>
        <v>0.36614306308780264</v>
      </c>
      <c r="BL1631" s="14">
        <f t="shared" si="2013"/>
        <v>8.0999640276196647E-2</v>
      </c>
      <c r="BM1631" s="14">
        <f t="shared" si="2014"/>
        <v>0.12331899608797134</v>
      </c>
      <c r="BN1631" s="14">
        <f t="shared" si="2015"/>
        <v>0.87660161548470883</v>
      </c>
    </row>
    <row r="1632" spans="1:66" x14ac:dyDescent="0.25">
      <c r="A1632" t="s">
        <v>192</v>
      </c>
      <c r="B1632" t="s">
        <v>201</v>
      </c>
      <c r="C1632" t="s">
        <v>205</v>
      </c>
      <c r="D1632" s="11">
        <v>44471</v>
      </c>
      <c r="E1632" s="10">
        <f>VLOOKUP(A1632,home!$A$2:$E$405,3,FALSE)</f>
        <v>1.52380952380952</v>
      </c>
      <c r="F1632" s="10">
        <f>VLOOKUP(B1632,home!$B$2:$E$405,3,FALSE)</f>
        <v>0.44</v>
      </c>
      <c r="G1632" s="10">
        <f>VLOOKUP(C1632,away!$B$2:$E$405,4,FALSE)</f>
        <v>1.75</v>
      </c>
      <c r="H1632" s="10">
        <f>VLOOKUP(A1632,away!$A$2:$E$405,3,FALSE)</f>
        <v>0.88095238095238104</v>
      </c>
      <c r="I1632" s="10">
        <f>VLOOKUP(C1632,away!$B$2:$E$405,3,FALSE)</f>
        <v>0</v>
      </c>
      <c r="J1632" s="10">
        <f>VLOOKUP(B1632,home!$B$2:$E$405,4,FALSE)</f>
        <v>1.51</v>
      </c>
      <c r="K1632" s="12">
        <f t="shared" si="1960"/>
        <v>1.1733333333333305</v>
      </c>
      <c r="L1632" s="12">
        <f t="shared" si="1961"/>
        <v>0</v>
      </c>
      <c r="M1632" s="13">
        <f t="shared" si="1962"/>
        <v>0.30933410714113591</v>
      </c>
      <c r="N1632" s="13">
        <f t="shared" si="1963"/>
        <v>0.3629520190455986</v>
      </c>
      <c r="O1632" s="13">
        <f t="shared" si="1964"/>
        <v>0</v>
      </c>
      <c r="P1632" s="13">
        <f t="shared" si="1965"/>
        <v>0</v>
      </c>
      <c r="Q1632" s="13">
        <f t="shared" si="1966"/>
        <v>0.21293185117341731</v>
      </c>
      <c r="R1632" s="13">
        <f t="shared" si="1967"/>
        <v>0</v>
      </c>
      <c r="S1632" s="13">
        <f t="shared" si="1968"/>
        <v>0</v>
      </c>
      <c r="T1632" s="13">
        <f t="shared" si="1969"/>
        <v>0</v>
      </c>
      <c r="U1632" s="13">
        <f t="shared" si="1970"/>
        <v>0</v>
      </c>
      <c r="V1632" s="13">
        <f t="shared" si="1971"/>
        <v>0</v>
      </c>
      <c r="W1632" s="13">
        <f t="shared" si="1972"/>
        <v>8.3280012903380801E-2</v>
      </c>
      <c r="X1632" s="13">
        <f t="shared" si="1973"/>
        <v>0</v>
      </c>
      <c r="Y1632" s="13">
        <f t="shared" si="1974"/>
        <v>0</v>
      </c>
      <c r="Z1632" s="13">
        <f t="shared" si="1975"/>
        <v>0</v>
      </c>
      <c r="AA1632" s="13">
        <f t="shared" si="1976"/>
        <v>0</v>
      </c>
      <c r="AB1632" s="13">
        <f t="shared" si="1977"/>
        <v>0</v>
      </c>
      <c r="AC1632" s="13">
        <f t="shared" si="1978"/>
        <v>0</v>
      </c>
      <c r="AD1632" s="13">
        <f t="shared" si="1979"/>
        <v>2.4428803784991637E-2</v>
      </c>
      <c r="AE1632" s="13">
        <f t="shared" si="1980"/>
        <v>0</v>
      </c>
      <c r="AF1632" s="13">
        <f t="shared" si="1981"/>
        <v>0</v>
      </c>
      <c r="AG1632" s="13">
        <f t="shared" si="1982"/>
        <v>0</v>
      </c>
      <c r="AH1632" s="13">
        <f t="shared" si="1983"/>
        <v>0</v>
      </c>
      <c r="AI1632" s="13">
        <f t="shared" si="1984"/>
        <v>0</v>
      </c>
      <c r="AJ1632" s="13">
        <f t="shared" si="1985"/>
        <v>0</v>
      </c>
      <c r="AK1632" s="13">
        <f t="shared" si="1986"/>
        <v>0</v>
      </c>
      <c r="AL1632" s="13">
        <f t="shared" si="1987"/>
        <v>0</v>
      </c>
      <c r="AM1632" s="13">
        <f t="shared" si="1988"/>
        <v>5.7326259548780298E-3</v>
      </c>
      <c r="AN1632" s="13">
        <f t="shared" si="1989"/>
        <v>0</v>
      </c>
      <c r="AO1632" s="13">
        <f t="shared" si="1990"/>
        <v>0</v>
      </c>
      <c r="AP1632" s="13">
        <f t="shared" si="1991"/>
        <v>0</v>
      </c>
      <c r="AQ1632" s="13">
        <f t="shared" si="1992"/>
        <v>0</v>
      </c>
      <c r="AR1632" s="13">
        <f t="shared" si="1993"/>
        <v>0</v>
      </c>
      <c r="AS1632" s="13">
        <f t="shared" si="1994"/>
        <v>0</v>
      </c>
      <c r="AT1632" s="13">
        <f t="shared" si="1995"/>
        <v>0</v>
      </c>
      <c r="AU1632" s="13">
        <f t="shared" si="1996"/>
        <v>0</v>
      </c>
      <c r="AV1632" s="13">
        <f t="shared" si="1997"/>
        <v>0</v>
      </c>
      <c r="AW1632" s="13">
        <f t="shared" si="1998"/>
        <v>0</v>
      </c>
      <c r="AX1632" s="13">
        <f t="shared" si="1999"/>
        <v>1.1210468533983668E-3</v>
      </c>
      <c r="AY1632" s="13">
        <f t="shared" si="2000"/>
        <v>0</v>
      </c>
      <c r="AZ1632" s="13">
        <f t="shared" si="2001"/>
        <v>0</v>
      </c>
      <c r="BA1632" s="13">
        <f t="shared" si="2002"/>
        <v>0</v>
      </c>
      <c r="BB1632" s="13">
        <f t="shared" si="2003"/>
        <v>0</v>
      </c>
      <c r="BC1632" s="13">
        <f t="shared" si="2004"/>
        <v>0</v>
      </c>
      <c r="BD1632" s="13">
        <f t="shared" si="2005"/>
        <v>0</v>
      </c>
      <c r="BE1632" s="13">
        <f t="shared" si="2006"/>
        <v>0</v>
      </c>
      <c r="BF1632" s="13">
        <f t="shared" si="2007"/>
        <v>0</v>
      </c>
      <c r="BG1632" s="13">
        <f t="shared" si="2008"/>
        <v>0</v>
      </c>
      <c r="BH1632" s="13">
        <f t="shared" si="2009"/>
        <v>0</v>
      </c>
      <c r="BI1632" s="13">
        <f t="shared" si="2010"/>
        <v>0</v>
      </c>
      <c r="BJ1632" s="14">
        <f t="shared" si="2011"/>
        <v>0.69044635971566481</v>
      </c>
      <c r="BK1632" s="14">
        <f t="shared" si="2012"/>
        <v>0.30933410714113591</v>
      </c>
      <c r="BL1632" s="14">
        <f t="shared" si="2013"/>
        <v>0</v>
      </c>
      <c r="BM1632" s="14">
        <f t="shared" si="2014"/>
        <v>0.11456248949664884</v>
      </c>
      <c r="BN1632" s="14">
        <f t="shared" si="2015"/>
        <v>0.88521797736015184</v>
      </c>
    </row>
    <row r="1633" spans="1:66" x14ac:dyDescent="0.25">
      <c r="A1633" t="s">
        <v>192</v>
      </c>
      <c r="B1633" t="s">
        <v>281</v>
      </c>
      <c r="C1633" t="s">
        <v>197</v>
      </c>
      <c r="D1633" s="11">
        <v>44471</v>
      </c>
      <c r="E1633" s="10">
        <f>VLOOKUP(A1633,home!$A$2:$E$405,3,FALSE)</f>
        <v>1.52380952380952</v>
      </c>
      <c r="F1633" s="10">
        <f>VLOOKUP(B1633,home!$B$2:$E$405,3,FALSE)</f>
        <v>1.0900000000000001</v>
      </c>
      <c r="G1633" s="10">
        <f>VLOOKUP(C1633,away!$B$2:$E$405,4,FALSE)</f>
        <v>0.88</v>
      </c>
      <c r="H1633" s="10">
        <f>VLOOKUP(A1633,away!$A$2:$E$405,3,FALSE)</f>
        <v>0.88095238095238104</v>
      </c>
      <c r="I1633" s="10">
        <f>VLOOKUP(C1633,away!$B$2:$E$405,3,FALSE)</f>
        <v>1.0900000000000001</v>
      </c>
      <c r="J1633" s="10">
        <f>VLOOKUP(B1633,home!$B$2:$E$405,4,FALSE)</f>
        <v>0.38</v>
      </c>
      <c r="K1633" s="12">
        <f t="shared" si="1960"/>
        <v>1.4616380952380916</v>
      </c>
      <c r="L1633" s="12">
        <f t="shared" si="1961"/>
        <v>0.36489047619047627</v>
      </c>
      <c r="M1633" s="13">
        <f t="shared" si="1962"/>
        <v>0.16097139969422974</v>
      </c>
      <c r="N1633" s="13">
        <f t="shared" si="1963"/>
        <v>0.23528193003688347</v>
      </c>
      <c r="O1633" s="13">
        <f t="shared" si="1964"/>
        <v>5.8736930687474966E-2</v>
      </c>
      <c r="P1633" s="13">
        <f t="shared" si="1965"/>
        <v>8.5852135490172718E-2</v>
      </c>
      <c r="Q1633" s="13">
        <f t="shared" si="1966"/>
        <v>0.17194851603152619</v>
      </c>
      <c r="R1633" s="13">
        <f t="shared" si="1967"/>
        <v>1.0716273304259867E-2</v>
      </c>
      <c r="S1633" s="13">
        <f t="shared" si="1968"/>
        <v>1.1447047708822254E-2</v>
      </c>
      <c r="T1633" s="13">
        <f t="shared" si="1969"/>
        <v>6.2742375894989322E-2</v>
      </c>
      <c r="U1633" s="13">
        <f t="shared" si="1970"/>
        <v>1.5663313300489205E-2</v>
      </c>
      <c r="V1633" s="13">
        <f t="shared" si="1971"/>
        <v>6.783492752453407E-4</v>
      </c>
      <c r="W1633" s="13">
        <f t="shared" si="1972"/>
        <v>8.3775500483778784E-2</v>
      </c>
      <c r="X1633" s="13">
        <f t="shared" si="1973"/>
        <v>3.0568882264621511E-2</v>
      </c>
      <c r="Y1633" s="13">
        <f t="shared" si="1974"/>
        <v>5.577147003074173E-3</v>
      </c>
      <c r="Z1633" s="13">
        <f t="shared" si="1975"/>
        <v>1.3034220229928904E-3</v>
      </c>
      <c r="AA1633" s="13">
        <f t="shared" si="1976"/>
        <v>1.9051312829787084E-3</v>
      </c>
      <c r="AB1633" s="13">
        <f t="shared" si="1977"/>
        <v>1.3923062298157509E-3</v>
      </c>
      <c r="AC1633" s="13">
        <f t="shared" si="1978"/>
        <v>2.2611832753616435E-5</v>
      </c>
      <c r="AD1633" s="13">
        <f t="shared" si="1979"/>
        <v>3.0612365738682059E-2</v>
      </c>
      <c r="AE1633" s="13">
        <f t="shared" si="1980"/>
        <v>1.1170160711704716E-2</v>
      </c>
      <c r="AF1633" s="13">
        <f t="shared" si="1981"/>
        <v>2.0379426306090412E-3</v>
      </c>
      <c r="AG1633" s="13">
        <f t="shared" si="1982"/>
        <v>2.4787528564393493E-4</v>
      </c>
      <c r="AH1633" s="13">
        <f t="shared" si="1983"/>
        <v>1.1890157066175741E-4</v>
      </c>
      <c r="AI1633" s="13">
        <f t="shared" si="1984"/>
        <v>1.7379106526286845E-4</v>
      </c>
      <c r="AJ1633" s="13">
        <f t="shared" si="1985"/>
        <v>1.2700982080010898E-4</v>
      </c>
      <c r="AK1633" s="13">
        <f t="shared" si="1986"/>
        <v>6.1880797516934203E-5</v>
      </c>
      <c r="AL1633" s="13">
        <f t="shared" si="1987"/>
        <v>4.8238982401398405E-7</v>
      </c>
      <c r="AM1633" s="13">
        <f t="shared" si="1988"/>
        <v>8.9488399898038085E-3</v>
      </c>
      <c r="AN1633" s="13">
        <f t="shared" si="1989"/>
        <v>3.2653464852318882E-3</v>
      </c>
      <c r="AO1633" s="13">
        <f t="shared" si="1990"/>
        <v>5.9574691696158075E-4</v>
      </c>
      <c r="AP1633" s="13">
        <f t="shared" si="1991"/>
        <v>7.246079207303976E-5</v>
      </c>
      <c r="AQ1633" s="13">
        <f t="shared" si="1992"/>
        <v>6.6100632311676411E-6</v>
      </c>
      <c r="AR1633" s="13">
        <f t="shared" si="1993"/>
        <v>8.6772101477128487E-6</v>
      </c>
      <c r="AS1633" s="13">
        <f t="shared" si="1994"/>
        <v>1.2682940912283649E-5</v>
      </c>
      <c r="AT1633" s="13">
        <f t="shared" si="1995"/>
        <v>9.2689347985237701E-6</v>
      </c>
      <c r="AU1633" s="13">
        <f t="shared" si="1996"/>
        <v>4.5159427346001148E-6</v>
      </c>
      <c r="AV1633" s="13">
        <f t="shared" si="1997"/>
        <v>1.6501684842013026E-6</v>
      </c>
      <c r="AW1633" s="13">
        <f t="shared" si="1998"/>
        <v>7.1465760392834292E-9</v>
      </c>
      <c r="AX1633" s="13">
        <f t="shared" si="1999"/>
        <v>2.1799942395478861E-3</v>
      </c>
      <c r="AY1633" s="13">
        <f t="shared" si="2000"/>
        <v>7.9545913616112327E-4</v>
      </c>
      <c r="AZ1633" s="13">
        <f t="shared" si="2001"/>
        <v>1.4512773149194855E-4</v>
      </c>
      <c r="BA1633" s="13">
        <f t="shared" si="2002"/>
        <v>1.7651909017513562E-5</v>
      </c>
      <c r="BB1633" s="13">
        <f t="shared" si="2003"/>
        <v>1.6102533717678712E-6</v>
      </c>
      <c r="BC1633" s="13">
        <f t="shared" si="2004"/>
        <v>1.1751322392233976E-7</v>
      </c>
      <c r="BD1633" s="13">
        <f t="shared" si="2005"/>
        <v>5.277052238006285E-7</v>
      </c>
      <c r="BE1633" s="13">
        <f t="shared" si="2006"/>
        <v>7.713140581631414E-7</v>
      </c>
      <c r="BF1633" s="13">
        <f t="shared" si="2007"/>
        <v>5.6369100540196846E-7</v>
      </c>
      <c r="BG1633" s="13">
        <f t="shared" si="2008"/>
        <v>2.7463741581285927E-7</v>
      </c>
      <c r="BH1633" s="13">
        <f t="shared" si="2009"/>
        <v>1.0035512733245483E-7</v>
      </c>
      <c r="BI1633" s="13">
        <f t="shared" si="2010"/>
        <v>2.9336575432317077E-8</v>
      </c>
      <c r="BJ1633" s="14">
        <f t="shared" si="2011"/>
        <v>0.64999166111162898</v>
      </c>
      <c r="BK1633" s="14">
        <f t="shared" si="2012"/>
        <v>0.25976748552720885</v>
      </c>
      <c r="BL1633" s="14">
        <f t="shared" si="2013"/>
        <v>8.8934600295743418E-2</v>
      </c>
      <c r="BM1633" s="14">
        <f t="shared" si="2014"/>
        <v>0.27569453172344205</v>
      </c>
      <c r="BN1633" s="14">
        <f t="shared" si="2015"/>
        <v>0.72350718524454694</v>
      </c>
    </row>
    <row r="1634" spans="1:66" x14ac:dyDescent="0.25">
      <c r="A1634" t="s">
        <v>192</v>
      </c>
      <c r="B1634" t="s">
        <v>194</v>
      </c>
      <c r="C1634" t="s">
        <v>202</v>
      </c>
      <c r="D1634" s="11">
        <v>44471</v>
      </c>
      <c r="E1634" s="10">
        <f>VLOOKUP(A1634,home!$A$2:$E$405,3,FALSE)</f>
        <v>1.52380952380952</v>
      </c>
      <c r="F1634" s="10">
        <f>VLOOKUP(B1634,home!$B$2:$E$405,3,FALSE)</f>
        <v>0.66</v>
      </c>
      <c r="G1634" s="10">
        <f>VLOOKUP(C1634,away!$B$2:$E$405,4,FALSE)</f>
        <v>2.19</v>
      </c>
      <c r="H1634" s="10">
        <f>VLOOKUP(A1634,away!$A$2:$E$405,3,FALSE)</f>
        <v>0.88095238095238104</v>
      </c>
      <c r="I1634" s="10">
        <f>VLOOKUP(C1634,away!$B$2:$E$405,3,FALSE)</f>
        <v>0.88</v>
      </c>
      <c r="J1634" s="10">
        <f>VLOOKUP(B1634,home!$B$2:$E$405,4,FALSE)</f>
        <v>1.51</v>
      </c>
      <c r="K1634" s="12">
        <f t="shared" si="1960"/>
        <v>2.2025142857142801</v>
      </c>
      <c r="L1634" s="12">
        <f t="shared" si="1961"/>
        <v>1.170609523809524</v>
      </c>
      <c r="M1634" s="13">
        <f t="shared" si="1962"/>
        <v>3.4282378282478272E-2</v>
      </c>
      <c r="N1634" s="13">
        <f t="shared" si="1963"/>
        <v>7.5507427915419381E-2</v>
      </c>
      <c r="O1634" s="13">
        <f t="shared" si="1964"/>
        <v>4.0131278516309855E-2</v>
      </c>
      <c r="P1634" s="13">
        <f t="shared" si="1965"/>
        <v>8.8389714236151051E-2</v>
      </c>
      <c r="Q1634" s="13">
        <f t="shared" si="1966"/>
        <v>8.3153094330626218E-2</v>
      </c>
      <c r="R1634" s="13">
        <f t="shared" si="1967"/>
        <v>2.3489028416922429E-2</v>
      </c>
      <c r="S1634" s="13">
        <f t="shared" si="1968"/>
        <v>5.6973450896356984E-2</v>
      </c>
      <c r="T1634" s="13">
        <f t="shared" si="1969"/>
        <v>9.7339804157662788E-2</v>
      </c>
      <c r="U1634" s="13">
        <f t="shared" si="1970"/>
        <v>5.1734920645820338E-2</v>
      </c>
      <c r="V1634" s="13">
        <f t="shared" si="1971"/>
        <v>1.6321527579893746E-2</v>
      </c>
      <c r="W1634" s="13">
        <f t="shared" si="1972"/>
        <v>6.1048626054850445E-2</v>
      </c>
      <c r="X1634" s="13">
        <f t="shared" si="1973"/>
        <v>7.1464103075294189E-2</v>
      </c>
      <c r="Y1634" s="13">
        <f t="shared" si="1974"/>
        <v>4.1828279835222436E-2</v>
      </c>
      <c r="Z1634" s="13">
        <f t="shared" si="1975"/>
        <v>9.1654934566273143E-3</v>
      </c>
      <c r="AA1634" s="13">
        <f t="shared" si="1976"/>
        <v>2.0187130273842419E-2</v>
      </c>
      <c r="AB1634" s="13">
        <f t="shared" si="1977"/>
        <v>2.2231221407856581E-2</v>
      </c>
      <c r="AC1634" s="13">
        <f t="shared" si="1978"/>
        <v>2.6300960416112801E-3</v>
      </c>
      <c r="AD1634" s="13">
        <f t="shared" si="1979"/>
        <v>3.3615117752259289E-2</v>
      </c>
      <c r="AE1634" s="13">
        <f t="shared" si="1980"/>
        <v>3.9350176984773326E-2</v>
      </c>
      <c r="AF1634" s="13">
        <f t="shared" si="1981"/>
        <v>2.3031845970982998E-2</v>
      </c>
      <c r="AG1634" s="13">
        <f t="shared" si="1982"/>
        <v>8.9870994148489036E-3</v>
      </c>
      <c r="AH1634" s="13">
        <f t="shared" si="1983"/>
        <v>2.6823034826854507E-3</v>
      </c>
      <c r="AI1634" s="13">
        <f t="shared" si="1984"/>
        <v>5.907811739235872E-3</v>
      </c>
      <c r="AJ1634" s="13">
        <f t="shared" si="1985"/>
        <v>6.5060198764887688E-3</v>
      </c>
      <c r="AK1634" s="13">
        <f t="shared" si="1986"/>
        <v>4.7765339070358556E-3</v>
      </c>
      <c r="AL1634" s="13">
        <f t="shared" si="1987"/>
        <v>2.7124540265687484E-4</v>
      </c>
      <c r="AM1634" s="13">
        <f t="shared" si="1988"/>
        <v>1.4807555413063759E-2</v>
      </c>
      <c r="AN1634" s="13">
        <f t="shared" si="1989"/>
        <v>1.7333865390869709E-2</v>
      </c>
      <c r="AO1634" s="13">
        <f t="shared" si="1990"/>
        <v>1.0145593955492188E-2</v>
      </c>
      <c r="AP1634" s="13">
        <f t="shared" si="1991"/>
        <v>3.9588429696678319E-3</v>
      </c>
      <c r="AQ1634" s="13">
        <f t="shared" si="1992"/>
        <v>1.1585648208898849E-3</v>
      </c>
      <c r="AR1634" s="13">
        <f t="shared" si="1993"/>
        <v>6.279860005158084E-4</v>
      </c>
      <c r="AS1634" s="13">
        <f t="shared" si="1994"/>
        <v>1.3831481373646434E-3</v>
      </c>
      <c r="AT1634" s="13">
        <f t="shared" si="1995"/>
        <v>1.5232017659023627E-3</v>
      </c>
      <c r="AU1634" s="13">
        <f t="shared" si="1996"/>
        <v>1.1182912164750573E-3</v>
      </c>
      <c r="AV1634" s="13">
        <f t="shared" si="1997"/>
        <v>6.1576309496877879E-4</v>
      </c>
      <c r="AW1634" s="13">
        <f t="shared" si="1998"/>
        <v>1.9426325993650853E-5</v>
      </c>
      <c r="AX1634" s="13">
        <f t="shared" si="1999"/>
        <v>5.4356420556297838E-3</v>
      </c>
      <c r="AY1634" s="13">
        <f t="shared" si="2000"/>
        <v>6.3630143583398033E-3</v>
      </c>
      <c r="AZ1634" s="13">
        <f t="shared" si="2001"/>
        <v>3.7243026040046606E-3</v>
      </c>
      <c r="BA1634" s="13">
        <f t="shared" si="2002"/>
        <v>1.4532346992654887E-3</v>
      </c>
      <c r="BB1634" s="13">
        <f t="shared" si="2003"/>
        <v>4.2529259482266239E-4</v>
      </c>
      <c r="BC1634" s="13">
        <f t="shared" si="2004"/>
        <v>9.9570312381014702E-5</v>
      </c>
      <c r="BD1634" s="13">
        <f t="shared" si="2005"/>
        <v>1.225210655038096E-4</v>
      </c>
      <c r="BE1634" s="13">
        <f t="shared" si="2006"/>
        <v>2.6985439707307574E-4</v>
      </c>
      <c r="BF1634" s="13">
        <f t="shared" si="2007"/>
        <v>2.9717908230813162E-4</v>
      </c>
      <c r="BG1634" s="13">
        <f t="shared" si="2008"/>
        <v>2.1818039139970656E-4</v>
      </c>
      <c r="BH1634" s="13">
        <f t="shared" si="2009"/>
        <v>1.2013635723014674E-4</v>
      </c>
      <c r="BI1634" s="13">
        <f t="shared" si="2010"/>
        <v>5.2920408606614447E-5</v>
      </c>
      <c r="BJ1634" s="14">
        <f t="shared" si="2011"/>
        <v>0.60023105466636695</v>
      </c>
      <c r="BK1634" s="14">
        <f t="shared" si="2012"/>
        <v>0.20523142679748799</v>
      </c>
      <c r="BL1634" s="14">
        <f t="shared" si="2013"/>
        <v>0.18399543018354572</v>
      </c>
      <c r="BM1634" s="14">
        <f t="shared" si="2014"/>
        <v>0.64732689537377464</v>
      </c>
      <c r="BN1634" s="14">
        <f t="shared" si="2015"/>
        <v>0.3449529216979072</v>
      </c>
    </row>
    <row r="1635" spans="1:66" x14ac:dyDescent="0.25">
      <c r="A1635" t="s">
        <v>192</v>
      </c>
      <c r="B1635" t="s">
        <v>200</v>
      </c>
      <c r="C1635" t="s">
        <v>193</v>
      </c>
      <c r="D1635" s="11">
        <v>44471</v>
      </c>
      <c r="E1635" s="10">
        <f>VLOOKUP(A1635,home!$A$2:$E$405,3,FALSE)</f>
        <v>1.52380952380952</v>
      </c>
      <c r="F1635" s="10">
        <f>VLOOKUP(B1635,home!$B$2:$E$405,3,FALSE)</f>
        <v>0.66</v>
      </c>
      <c r="G1635" s="10">
        <f>VLOOKUP(C1635,away!$B$2:$E$405,4,FALSE)</f>
        <v>0.88</v>
      </c>
      <c r="H1635" s="10">
        <f>VLOOKUP(A1635,away!$A$2:$E$405,3,FALSE)</f>
        <v>0.88095238095238104</v>
      </c>
      <c r="I1635" s="10">
        <f>VLOOKUP(C1635,away!$B$2:$E$405,3,FALSE)</f>
        <v>0.22</v>
      </c>
      <c r="J1635" s="10">
        <f>VLOOKUP(B1635,home!$B$2:$E$405,4,FALSE)</f>
        <v>0.76</v>
      </c>
      <c r="K1635" s="12">
        <f t="shared" si="1960"/>
        <v>0.88502857142856917</v>
      </c>
      <c r="L1635" s="12">
        <f t="shared" si="1961"/>
        <v>0.14729523809523812</v>
      </c>
      <c r="M1635" s="13">
        <f t="shared" si="1962"/>
        <v>0.35617830758286206</v>
      </c>
      <c r="N1635" s="13">
        <f t="shared" si="1963"/>
        <v>0.31522797873390596</v>
      </c>
      <c r="O1635" s="13">
        <f t="shared" si="1964"/>
        <v>5.2463368619776629E-2</v>
      </c>
      <c r="P1635" s="13">
        <f t="shared" si="1965"/>
        <v>4.6431580181891335E-2</v>
      </c>
      <c r="Q1635" s="13">
        <f t="shared" si="1966"/>
        <v>0.13949288384659206</v>
      </c>
      <c r="R1635" s="13">
        <f t="shared" si="1967"/>
        <v>3.8638021860641215E-3</v>
      </c>
      <c r="S1635" s="13">
        <f t="shared" si="1968"/>
        <v>1.5132109341652233E-3</v>
      </c>
      <c r="T1635" s="13">
        <f t="shared" si="1969"/>
        <v>2.0546637538775173E-2</v>
      </c>
      <c r="U1635" s="13">
        <f t="shared" si="1970"/>
        <v>3.4195753290149123E-3</v>
      </c>
      <c r="V1635" s="13">
        <f t="shared" si="1971"/>
        <v>2.1918102792271839E-5</v>
      </c>
      <c r="W1635" s="13">
        <f t="shared" si="1972"/>
        <v>4.1151729238400235E-2</v>
      </c>
      <c r="X1635" s="13">
        <f t="shared" si="1973"/>
        <v>6.0614537562009357E-3</v>
      </c>
      <c r="Y1635" s="13">
        <f t="shared" si="1974"/>
        <v>4.4641163711144614E-4</v>
      </c>
      <c r="Z1635" s="13">
        <f t="shared" si="1975"/>
        <v>1.8970655431640551E-4</v>
      </c>
      <c r="AA1635" s="13">
        <f t="shared" si="1976"/>
        <v>1.6789572075728463E-4</v>
      </c>
      <c r="AB1635" s="13">
        <f t="shared" si="1977"/>
        <v>7.4296254945394787E-5</v>
      </c>
      <c r="AC1635" s="13">
        <f t="shared" si="1978"/>
        <v>1.785784194264743E-7</v>
      </c>
      <c r="AD1635" s="13">
        <f t="shared" si="1979"/>
        <v>9.1051140349191605E-3</v>
      </c>
      <c r="AE1635" s="13">
        <f t="shared" si="1980"/>
        <v>1.341139939657712E-3</v>
      </c>
      <c r="AF1635" s="13">
        <f t="shared" si="1981"/>
        <v>9.8771763365457983E-5</v>
      </c>
      <c r="AG1635" s="13">
        <f t="shared" si="1982"/>
        <v>4.8495368006672193E-6</v>
      </c>
      <c r="AH1635" s="13">
        <f t="shared" si="1983"/>
        <v>6.985718021565541E-6</v>
      </c>
      <c r="AI1635" s="13">
        <f t="shared" si="1984"/>
        <v>6.1825600410289619E-6</v>
      </c>
      <c r="AJ1635" s="13">
        <f t="shared" si="1985"/>
        <v>2.7358711404416085E-6</v>
      </c>
      <c r="AK1635" s="13">
        <f t="shared" si="1986"/>
        <v>8.0710804234589577E-7</v>
      </c>
      <c r="AL1635" s="13">
        <f t="shared" si="1987"/>
        <v>9.3118284003601443E-10</v>
      </c>
      <c r="AM1635" s="13">
        <f t="shared" si="1988"/>
        <v>1.6116572134037444E-3</v>
      </c>
      <c r="AN1635" s="13">
        <f t="shared" si="1989"/>
        <v>2.3738943297621254E-4</v>
      </c>
      <c r="AO1635" s="13">
        <f t="shared" si="1990"/>
        <v>1.7483166525762399E-5</v>
      </c>
      <c r="AP1635" s="13">
        <f t="shared" si="1991"/>
        <v>8.583957253569568E-7</v>
      </c>
      <c r="AQ1635" s="13">
        <f t="shared" si="1992"/>
        <v>3.160940068659689E-8</v>
      </c>
      <c r="AR1635" s="13">
        <f t="shared" si="1993"/>
        <v>2.0579259985053844E-7</v>
      </c>
      <c r="AS1635" s="13">
        <f t="shared" si="1994"/>
        <v>1.8213233065629321E-7</v>
      </c>
      <c r="AT1635" s="13">
        <f t="shared" si="1995"/>
        <v>8.0596158205847475E-8</v>
      </c>
      <c r="AU1635" s="13">
        <f t="shared" si="1996"/>
        <v>2.3776634253184048E-8</v>
      </c>
      <c r="AV1635" s="13">
        <f t="shared" si="1997"/>
        <v>5.2607501616187655E-9</v>
      </c>
      <c r="AW1635" s="13">
        <f t="shared" si="1998"/>
        <v>3.3719293102993948E-12</v>
      </c>
      <c r="AX1635" s="13">
        <f t="shared" si="1999"/>
        <v>2.3772711353521066E-4</v>
      </c>
      <c r="AY1635" s="13">
        <f t="shared" si="2000"/>
        <v>3.5016071789862559E-5</v>
      </c>
      <c r="AZ1635" s="13">
        <f t="shared" si="2001"/>
        <v>2.5788503157238785E-6</v>
      </c>
      <c r="BA1635" s="13">
        <f t="shared" si="2002"/>
        <v>1.2661745708884292E-7</v>
      </c>
      <c r="BB1635" s="13">
        <f t="shared" si="2003"/>
        <v>4.662537122228678E-9</v>
      </c>
      <c r="BC1635" s="13">
        <f t="shared" si="2004"/>
        <v>1.3735390310931187E-10</v>
      </c>
      <c r="BD1635" s="13">
        <f t="shared" si="2005"/>
        <v>5.0520449988705219E-9</v>
      </c>
      <c r="BE1635" s="13">
        <f t="shared" si="2006"/>
        <v>4.4712041681432254E-9</v>
      </c>
      <c r="BF1635" s="13">
        <f t="shared" si="2007"/>
        <v>1.9785717187486312E-9</v>
      </c>
      <c r="BG1635" s="13">
        <f t="shared" si="2008"/>
        <v>5.8369750057102334E-10</v>
      </c>
      <c r="BH1635" s="13">
        <f t="shared" si="2009"/>
        <v>1.291472412691998E-10</v>
      </c>
      <c r="BI1635" s="13">
        <f t="shared" si="2010"/>
        <v>2.2859799688884137E-11</v>
      </c>
      <c r="BJ1635" s="14">
        <f t="shared" si="2011"/>
        <v>0.53561984329674961</v>
      </c>
      <c r="BK1635" s="14">
        <f t="shared" si="2012"/>
        <v>0.40418021238310303</v>
      </c>
      <c r="BL1635" s="14">
        <f t="shared" si="2013"/>
        <v>6.0006159163802267E-2</v>
      </c>
      <c r="BM1635" s="14">
        <f t="shared" si="2014"/>
        <v>8.6302984178461092E-2</v>
      </c>
      <c r="BN1635" s="14">
        <f t="shared" si="2015"/>
        <v>0.91365792115109212</v>
      </c>
    </row>
    <row r="1636" spans="1:66" x14ac:dyDescent="0.25">
      <c r="A1636" t="s">
        <v>32</v>
      </c>
      <c r="B1636" t="s">
        <v>523</v>
      </c>
      <c r="C1636" t="s">
        <v>208</v>
      </c>
      <c r="D1636" s="11">
        <v>44471</v>
      </c>
      <c r="E1636" s="10">
        <f>VLOOKUP(A1636,home!$A$2:$E$405,3,FALSE)</f>
        <v>1.1764705882352899</v>
      </c>
      <c r="F1636" s="10" t="e">
        <f>VLOOKUP(B1636,home!$B$2:$E$405,3,FALSE)</f>
        <v>#N/A</v>
      </c>
      <c r="G1636" s="10">
        <f>VLOOKUP(C1636,away!$B$2:$E$405,4,FALSE)</f>
        <v>0.56999999999999995</v>
      </c>
      <c r="H1636" s="10">
        <f>VLOOKUP(A1636,away!$A$2:$E$405,3,FALSE)</f>
        <v>1.26470588235294</v>
      </c>
      <c r="I1636" s="10">
        <f>VLOOKUP(C1636,away!$B$2:$E$405,3,FALSE)</f>
        <v>1.98</v>
      </c>
      <c r="J1636" s="10" t="e">
        <f>VLOOKUP(B1636,home!$B$2:$E$405,4,FALSE)</f>
        <v>#N/A</v>
      </c>
      <c r="K1636" s="12" t="e">
        <f t="shared" si="1960"/>
        <v>#N/A</v>
      </c>
      <c r="L1636" s="12" t="e">
        <f t="shared" si="1961"/>
        <v>#N/A</v>
      </c>
      <c r="M1636" s="13" t="e">
        <f t="shared" si="1962"/>
        <v>#N/A</v>
      </c>
      <c r="N1636" s="13" t="e">
        <f t="shared" si="1963"/>
        <v>#N/A</v>
      </c>
      <c r="O1636" s="13" t="e">
        <f t="shared" si="1964"/>
        <v>#N/A</v>
      </c>
      <c r="P1636" s="13" t="e">
        <f t="shared" si="1965"/>
        <v>#N/A</v>
      </c>
      <c r="Q1636" s="13" t="e">
        <f t="shared" si="1966"/>
        <v>#N/A</v>
      </c>
      <c r="R1636" s="13" t="e">
        <f t="shared" si="1967"/>
        <v>#N/A</v>
      </c>
      <c r="S1636" s="13" t="e">
        <f t="shared" si="1968"/>
        <v>#N/A</v>
      </c>
      <c r="T1636" s="13" t="e">
        <f t="shared" si="1969"/>
        <v>#N/A</v>
      </c>
      <c r="U1636" s="13" t="e">
        <f t="shared" si="1970"/>
        <v>#N/A</v>
      </c>
      <c r="V1636" s="13" t="e">
        <f t="shared" si="1971"/>
        <v>#N/A</v>
      </c>
      <c r="W1636" s="13" t="e">
        <f t="shared" si="1972"/>
        <v>#N/A</v>
      </c>
      <c r="X1636" s="13" t="e">
        <f t="shared" si="1973"/>
        <v>#N/A</v>
      </c>
      <c r="Y1636" s="13" t="e">
        <f t="shared" si="1974"/>
        <v>#N/A</v>
      </c>
      <c r="Z1636" s="13" t="e">
        <f t="shared" si="1975"/>
        <v>#N/A</v>
      </c>
      <c r="AA1636" s="13" t="e">
        <f t="shared" si="1976"/>
        <v>#N/A</v>
      </c>
      <c r="AB1636" s="13" t="e">
        <f t="shared" si="1977"/>
        <v>#N/A</v>
      </c>
      <c r="AC1636" s="13" t="e">
        <f t="shared" si="1978"/>
        <v>#N/A</v>
      </c>
      <c r="AD1636" s="13" t="e">
        <f t="shared" si="1979"/>
        <v>#N/A</v>
      </c>
      <c r="AE1636" s="13" t="e">
        <f t="shared" si="1980"/>
        <v>#N/A</v>
      </c>
      <c r="AF1636" s="13" t="e">
        <f t="shared" si="1981"/>
        <v>#N/A</v>
      </c>
      <c r="AG1636" s="13" t="e">
        <f t="shared" si="1982"/>
        <v>#N/A</v>
      </c>
      <c r="AH1636" s="13" t="e">
        <f t="shared" si="1983"/>
        <v>#N/A</v>
      </c>
      <c r="AI1636" s="13" t="e">
        <f t="shared" si="1984"/>
        <v>#N/A</v>
      </c>
      <c r="AJ1636" s="13" t="e">
        <f t="shared" si="1985"/>
        <v>#N/A</v>
      </c>
      <c r="AK1636" s="13" t="e">
        <f t="shared" si="1986"/>
        <v>#N/A</v>
      </c>
      <c r="AL1636" s="13" t="e">
        <f t="shared" si="1987"/>
        <v>#N/A</v>
      </c>
      <c r="AM1636" s="13" t="e">
        <f t="shared" si="1988"/>
        <v>#N/A</v>
      </c>
      <c r="AN1636" s="13" t="e">
        <f t="shared" si="1989"/>
        <v>#N/A</v>
      </c>
      <c r="AO1636" s="13" t="e">
        <f t="shared" si="1990"/>
        <v>#N/A</v>
      </c>
      <c r="AP1636" s="13" t="e">
        <f t="shared" si="1991"/>
        <v>#N/A</v>
      </c>
      <c r="AQ1636" s="13" t="e">
        <f t="shared" si="1992"/>
        <v>#N/A</v>
      </c>
      <c r="AR1636" s="13" t="e">
        <f t="shared" si="1993"/>
        <v>#N/A</v>
      </c>
      <c r="AS1636" s="13" t="e">
        <f t="shared" si="1994"/>
        <v>#N/A</v>
      </c>
      <c r="AT1636" s="13" t="e">
        <f t="shared" si="1995"/>
        <v>#N/A</v>
      </c>
      <c r="AU1636" s="13" t="e">
        <f t="shared" si="1996"/>
        <v>#N/A</v>
      </c>
      <c r="AV1636" s="13" t="e">
        <f t="shared" si="1997"/>
        <v>#N/A</v>
      </c>
      <c r="AW1636" s="13" t="e">
        <f t="shared" si="1998"/>
        <v>#N/A</v>
      </c>
      <c r="AX1636" s="13" t="e">
        <f t="shared" si="1999"/>
        <v>#N/A</v>
      </c>
      <c r="AY1636" s="13" t="e">
        <f t="shared" si="2000"/>
        <v>#N/A</v>
      </c>
      <c r="AZ1636" s="13" t="e">
        <f t="shared" si="2001"/>
        <v>#N/A</v>
      </c>
      <c r="BA1636" s="13" t="e">
        <f t="shared" si="2002"/>
        <v>#N/A</v>
      </c>
      <c r="BB1636" s="13" t="e">
        <f t="shared" si="2003"/>
        <v>#N/A</v>
      </c>
      <c r="BC1636" s="13" t="e">
        <f t="shared" si="2004"/>
        <v>#N/A</v>
      </c>
      <c r="BD1636" s="13" t="e">
        <f t="shared" si="2005"/>
        <v>#N/A</v>
      </c>
      <c r="BE1636" s="13" t="e">
        <f t="shared" si="2006"/>
        <v>#N/A</v>
      </c>
      <c r="BF1636" s="13" t="e">
        <f t="shared" si="2007"/>
        <v>#N/A</v>
      </c>
      <c r="BG1636" s="13" t="e">
        <f t="shared" si="2008"/>
        <v>#N/A</v>
      </c>
      <c r="BH1636" s="13" t="e">
        <f t="shared" si="2009"/>
        <v>#N/A</v>
      </c>
      <c r="BI1636" s="13" t="e">
        <f t="shared" si="2010"/>
        <v>#N/A</v>
      </c>
      <c r="BJ1636" s="14" t="e">
        <f t="shared" si="2011"/>
        <v>#N/A</v>
      </c>
      <c r="BK1636" s="14" t="e">
        <f t="shared" si="2012"/>
        <v>#N/A</v>
      </c>
      <c r="BL1636" s="14" t="e">
        <f t="shared" si="2013"/>
        <v>#N/A</v>
      </c>
      <c r="BM1636" s="14" t="e">
        <f t="shared" si="2014"/>
        <v>#N/A</v>
      </c>
      <c r="BN1636" s="14" t="e">
        <f t="shared" si="2015"/>
        <v>#N/A</v>
      </c>
    </row>
    <row r="1637" spans="1:66" x14ac:dyDescent="0.25">
      <c r="A1637" t="s">
        <v>32</v>
      </c>
      <c r="B1637" t="s">
        <v>513</v>
      </c>
      <c r="C1637" t="s">
        <v>514</v>
      </c>
      <c r="D1637" s="11">
        <v>44471</v>
      </c>
      <c r="E1637" s="10">
        <f>VLOOKUP(A1637,home!$A$2:$E$405,3,FALSE)</f>
        <v>1.1764705882352899</v>
      </c>
      <c r="F1637" s="10" t="e">
        <f>VLOOKUP(B1637,home!$B$2:$E$405,3,FALSE)</f>
        <v>#N/A</v>
      </c>
      <c r="G1637" s="10" t="e">
        <f>VLOOKUP(C1637,away!$B$2:$E$405,4,FALSE)</f>
        <v>#N/A</v>
      </c>
      <c r="H1637" s="10">
        <f>VLOOKUP(A1637,away!$A$2:$E$405,3,FALSE)</f>
        <v>1.26470588235294</v>
      </c>
      <c r="I1637" s="10" t="e">
        <f>VLOOKUP(C1637,away!$B$2:$E$405,3,FALSE)</f>
        <v>#N/A</v>
      </c>
      <c r="J1637" s="10" t="e">
        <f>VLOOKUP(B1637,home!$B$2:$E$405,4,FALSE)</f>
        <v>#N/A</v>
      </c>
      <c r="K1637" s="12" t="e">
        <f t="shared" si="1960"/>
        <v>#N/A</v>
      </c>
      <c r="L1637" s="12" t="e">
        <f t="shared" si="1961"/>
        <v>#N/A</v>
      </c>
      <c r="M1637" s="13" t="e">
        <f t="shared" si="1962"/>
        <v>#N/A</v>
      </c>
      <c r="N1637" s="13" t="e">
        <f t="shared" si="1963"/>
        <v>#N/A</v>
      </c>
      <c r="O1637" s="13" t="e">
        <f t="shared" si="1964"/>
        <v>#N/A</v>
      </c>
      <c r="P1637" s="13" t="e">
        <f t="shared" si="1965"/>
        <v>#N/A</v>
      </c>
      <c r="Q1637" s="13" t="e">
        <f t="shared" si="1966"/>
        <v>#N/A</v>
      </c>
      <c r="R1637" s="13" t="e">
        <f t="shared" si="1967"/>
        <v>#N/A</v>
      </c>
      <c r="S1637" s="13" t="e">
        <f t="shared" si="1968"/>
        <v>#N/A</v>
      </c>
      <c r="T1637" s="13" t="e">
        <f t="shared" si="1969"/>
        <v>#N/A</v>
      </c>
      <c r="U1637" s="13" t="e">
        <f t="shared" si="1970"/>
        <v>#N/A</v>
      </c>
      <c r="V1637" s="13" t="e">
        <f t="shared" si="1971"/>
        <v>#N/A</v>
      </c>
      <c r="W1637" s="13" t="e">
        <f t="shared" si="1972"/>
        <v>#N/A</v>
      </c>
      <c r="X1637" s="13" t="e">
        <f t="shared" si="1973"/>
        <v>#N/A</v>
      </c>
      <c r="Y1637" s="13" t="e">
        <f t="shared" si="1974"/>
        <v>#N/A</v>
      </c>
      <c r="Z1637" s="13" t="e">
        <f t="shared" si="1975"/>
        <v>#N/A</v>
      </c>
      <c r="AA1637" s="13" t="e">
        <f t="shared" si="1976"/>
        <v>#N/A</v>
      </c>
      <c r="AB1637" s="13" t="e">
        <f t="shared" si="1977"/>
        <v>#N/A</v>
      </c>
      <c r="AC1637" s="13" t="e">
        <f t="shared" si="1978"/>
        <v>#N/A</v>
      </c>
      <c r="AD1637" s="13" t="e">
        <f t="shared" si="1979"/>
        <v>#N/A</v>
      </c>
      <c r="AE1637" s="13" t="e">
        <f t="shared" si="1980"/>
        <v>#N/A</v>
      </c>
      <c r="AF1637" s="13" t="e">
        <f t="shared" si="1981"/>
        <v>#N/A</v>
      </c>
      <c r="AG1637" s="13" t="e">
        <f t="shared" si="1982"/>
        <v>#N/A</v>
      </c>
      <c r="AH1637" s="13" t="e">
        <f t="shared" si="1983"/>
        <v>#N/A</v>
      </c>
      <c r="AI1637" s="13" t="e">
        <f t="shared" si="1984"/>
        <v>#N/A</v>
      </c>
      <c r="AJ1637" s="13" t="e">
        <f t="shared" si="1985"/>
        <v>#N/A</v>
      </c>
      <c r="AK1637" s="13" t="e">
        <f t="shared" si="1986"/>
        <v>#N/A</v>
      </c>
      <c r="AL1637" s="13" t="e">
        <f t="shared" si="1987"/>
        <v>#N/A</v>
      </c>
      <c r="AM1637" s="13" t="e">
        <f t="shared" si="1988"/>
        <v>#N/A</v>
      </c>
      <c r="AN1637" s="13" t="e">
        <f t="shared" si="1989"/>
        <v>#N/A</v>
      </c>
      <c r="AO1637" s="13" t="e">
        <f t="shared" si="1990"/>
        <v>#N/A</v>
      </c>
      <c r="AP1637" s="13" t="e">
        <f t="shared" si="1991"/>
        <v>#N/A</v>
      </c>
      <c r="AQ1637" s="13" t="e">
        <f t="shared" si="1992"/>
        <v>#N/A</v>
      </c>
      <c r="AR1637" s="13" t="e">
        <f t="shared" si="1993"/>
        <v>#N/A</v>
      </c>
      <c r="AS1637" s="13" t="e">
        <f t="shared" si="1994"/>
        <v>#N/A</v>
      </c>
      <c r="AT1637" s="13" t="e">
        <f t="shared" si="1995"/>
        <v>#N/A</v>
      </c>
      <c r="AU1637" s="13" t="e">
        <f t="shared" si="1996"/>
        <v>#N/A</v>
      </c>
      <c r="AV1637" s="13" t="e">
        <f t="shared" si="1997"/>
        <v>#N/A</v>
      </c>
      <c r="AW1637" s="13" t="e">
        <f t="shared" si="1998"/>
        <v>#N/A</v>
      </c>
      <c r="AX1637" s="13" t="e">
        <f t="shared" si="1999"/>
        <v>#N/A</v>
      </c>
      <c r="AY1637" s="13" t="e">
        <f t="shared" si="2000"/>
        <v>#N/A</v>
      </c>
      <c r="AZ1637" s="13" t="e">
        <f t="shared" si="2001"/>
        <v>#N/A</v>
      </c>
      <c r="BA1637" s="13" t="e">
        <f t="shared" si="2002"/>
        <v>#N/A</v>
      </c>
      <c r="BB1637" s="13" t="e">
        <f t="shared" si="2003"/>
        <v>#N/A</v>
      </c>
      <c r="BC1637" s="13" t="e">
        <f t="shared" si="2004"/>
        <v>#N/A</v>
      </c>
      <c r="BD1637" s="13" t="e">
        <f t="shared" si="2005"/>
        <v>#N/A</v>
      </c>
      <c r="BE1637" s="13" t="e">
        <f t="shared" si="2006"/>
        <v>#N/A</v>
      </c>
      <c r="BF1637" s="13" t="e">
        <f t="shared" si="2007"/>
        <v>#N/A</v>
      </c>
      <c r="BG1637" s="13" t="e">
        <f t="shared" si="2008"/>
        <v>#N/A</v>
      </c>
      <c r="BH1637" s="13" t="e">
        <f t="shared" si="2009"/>
        <v>#N/A</v>
      </c>
      <c r="BI1637" s="13" t="e">
        <f t="shared" si="2010"/>
        <v>#N/A</v>
      </c>
      <c r="BJ1637" s="14" t="e">
        <f t="shared" si="2011"/>
        <v>#N/A</v>
      </c>
      <c r="BK1637" s="14" t="e">
        <f t="shared" si="2012"/>
        <v>#N/A</v>
      </c>
      <c r="BL1637" s="14" t="e">
        <f t="shared" si="2013"/>
        <v>#N/A</v>
      </c>
      <c r="BM1637" s="14" t="e">
        <f t="shared" si="2014"/>
        <v>#N/A</v>
      </c>
      <c r="BN1637" s="14" t="e">
        <f t="shared" si="2015"/>
        <v>#N/A</v>
      </c>
    </row>
    <row r="1638" spans="1:66" x14ac:dyDescent="0.25">
      <c r="A1638" t="s">
        <v>32</v>
      </c>
      <c r="B1638" t="s">
        <v>515</v>
      </c>
      <c r="C1638" t="s">
        <v>34</v>
      </c>
      <c r="D1638" s="11">
        <v>44471</v>
      </c>
      <c r="E1638" s="10">
        <f>VLOOKUP(A1638,home!$A$2:$E$405,3,FALSE)</f>
        <v>1.1764705882352899</v>
      </c>
      <c r="F1638" s="10" t="e">
        <f>VLOOKUP(B1638,home!$B$2:$E$405,3,FALSE)</f>
        <v>#N/A</v>
      </c>
      <c r="G1638" s="10">
        <f>VLOOKUP(C1638,away!$B$2:$E$405,4,FALSE)</f>
        <v>2.12</v>
      </c>
      <c r="H1638" s="10">
        <f>VLOOKUP(A1638,away!$A$2:$E$405,3,FALSE)</f>
        <v>1.26470588235294</v>
      </c>
      <c r="I1638" s="10">
        <f>VLOOKUP(C1638,away!$B$2:$E$405,3,FALSE)</f>
        <v>1.27</v>
      </c>
      <c r="J1638" s="10" t="e">
        <f>VLOOKUP(B1638,home!$B$2:$E$405,4,FALSE)</f>
        <v>#N/A</v>
      </c>
      <c r="K1638" s="12" t="e">
        <f t="shared" si="1960"/>
        <v>#N/A</v>
      </c>
      <c r="L1638" s="12" t="e">
        <f t="shared" si="1961"/>
        <v>#N/A</v>
      </c>
      <c r="M1638" s="13" t="e">
        <f t="shared" si="1962"/>
        <v>#N/A</v>
      </c>
      <c r="N1638" s="13" t="e">
        <f t="shared" si="1963"/>
        <v>#N/A</v>
      </c>
      <c r="O1638" s="13" t="e">
        <f t="shared" si="1964"/>
        <v>#N/A</v>
      </c>
      <c r="P1638" s="13" t="e">
        <f t="shared" si="1965"/>
        <v>#N/A</v>
      </c>
      <c r="Q1638" s="13" t="e">
        <f t="shared" si="1966"/>
        <v>#N/A</v>
      </c>
      <c r="R1638" s="13" t="e">
        <f t="shared" si="1967"/>
        <v>#N/A</v>
      </c>
      <c r="S1638" s="13" t="e">
        <f t="shared" si="1968"/>
        <v>#N/A</v>
      </c>
      <c r="T1638" s="13" t="e">
        <f t="shared" si="1969"/>
        <v>#N/A</v>
      </c>
      <c r="U1638" s="13" t="e">
        <f t="shared" si="1970"/>
        <v>#N/A</v>
      </c>
      <c r="V1638" s="13" t="e">
        <f t="shared" si="1971"/>
        <v>#N/A</v>
      </c>
      <c r="W1638" s="13" t="e">
        <f t="shared" si="1972"/>
        <v>#N/A</v>
      </c>
      <c r="X1638" s="13" t="e">
        <f t="shared" si="1973"/>
        <v>#N/A</v>
      </c>
      <c r="Y1638" s="13" t="e">
        <f t="shared" si="1974"/>
        <v>#N/A</v>
      </c>
      <c r="Z1638" s="13" t="e">
        <f t="shared" si="1975"/>
        <v>#N/A</v>
      </c>
      <c r="AA1638" s="13" t="e">
        <f t="shared" si="1976"/>
        <v>#N/A</v>
      </c>
      <c r="AB1638" s="13" t="e">
        <f t="shared" si="1977"/>
        <v>#N/A</v>
      </c>
      <c r="AC1638" s="13" t="e">
        <f t="shared" si="1978"/>
        <v>#N/A</v>
      </c>
      <c r="AD1638" s="13" t="e">
        <f t="shared" si="1979"/>
        <v>#N/A</v>
      </c>
      <c r="AE1638" s="13" t="e">
        <f t="shared" si="1980"/>
        <v>#N/A</v>
      </c>
      <c r="AF1638" s="13" t="e">
        <f t="shared" si="1981"/>
        <v>#N/A</v>
      </c>
      <c r="AG1638" s="13" t="e">
        <f t="shared" si="1982"/>
        <v>#N/A</v>
      </c>
      <c r="AH1638" s="13" t="e">
        <f t="shared" si="1983"/>
        <v>#N/A</v>
      </c>
      <c r="AI1638" s="13" t="e">
        <f t="shared" si="1984"/>
        <v>#N/A</v>
      </c>
      <c r="AJ1638" s="13" t="e">
        <f t="shared" si="1985"/>
        <v>#N/A</v>
      </c>
      <c r="AK1638" s="13" t="e">
        <f t="shared" si="1986"/>
        <v>#N/A</v>
      </c>
      <c r="AL1638" s="13" t="e">
        <f t="shared" si="1987"/>
        <v>#N/A</v>
      </c>
      <c r="AM1638" s="13" t="e">
        <f t="shared" si="1988"/>
        <v>#N/A</v>
      </c>
      <c r="AN1638" s="13" t="e">
        <f t="shared" si="1989"/>
        <v>#N/A</v>
      </c>
      <c r="AO1638" s="13" t="e">
        <f t="shared" si="1990"/>
        <v>#N/A</v>
      </c>
      <c r="AP1638" s="13" t="e">
        <f t="shared" si="1991"/>
        <v>#N/A</v>
      </c>
      <c r="AQ1638" s="13" t="e">
        <f t="shared" si="1992"/>
        <v>#N/A</v>
      </c>
      <c r="AR1638" s="13" t="e">
        <f t="shared" si="1993"/>
        <v>#N/A</v>
      </c>
      <c r="AS1638" s="13" t="e">
        <f t="shared" si="1994"/>
        <v>#N/A</v>
      </c>
      <c r="AT1638" s="13" t="e">
        <f t="shared" si="1995"/>
        <v>#N/A</v>
      </c>
      <c r="AU1638" s="13" t="e">
        <f t="shared" si="1996"/>
        <v>#N/A</v>
      </c>
      <c r="AV1638" s="13" t="e">
        <f t="shared" si="1997"/>
        <v>#N/A</v>
      </c>
      <c r="AW1638" s="13" t="e">
        <f t="shared" si="1998"/>
        <v>#N/A</v>
      </c>
      <c r="AX1638" s="13" t="e">
        <f t="shared" si="1999"/>
        <v>#N/A</v>
      </c>
      <c r="AY1638" s="13" t="e">
        <f t="shared" si="2000"/>
        <v>#N/A</v>
      </c>
      <c r="AZ1638" s="13" t="e">
        <f t="shared" si="2001"/>
        <v>#N/A</v>
      </c>
      <c r="BA1638" s="13" t="e">
        <f t="shared" si="2002"/>
        <v>#N/A</v>
      </c>
      <c r="BB1638" s="13" t="e">
        <f t="shared" si="2003"/>
        <v>#N/A</v>
      </c>
      <c r="BC1638" s="13" t="e">
        <f t="shared" si="2004"/>
        <v>#N/A</v>
      </c>
      <c r="BD1638" s="13" t="e">
        <f t="shared" si="2005"/>
        <v>#N/A</v>
      </c>
      <c r="BE1638" s="13" t="e">
        <f t="shared" si="2006"/>
        <v>#N/A</v>
      </c>
      <c r="BF1638" s="13" t="e">
        <f t="shared" si="2007"/>
        <v>#N/A</v>
      </c>
      <c r="BG1638" s="13" t="e">
        <f t="shared" si="2008"/>
        <v>#N/A</v>
      </c>
      <c r="BH1638" s="13" t="e">
        <f t="shared" si="2009"/>
        <v>#N/A</v>
      </c>
      <c r="BI1638" s="13" t="e">
        <f t="shared" si="2010"/>
        <v>#N/A</v>
      </c>
      <c r="BJ1638" s="14" t="e">
        <f t="shared" si="2011"/>
        <v>#N/A</v>
      </c>
      <c r="BK1638" s="14" t="e">
        <f t="shared" si="2012"/>
        <v>#N/A</v>
      </c>
      <c r="BL1638" s="14" t="e">
        <f t="shared" si="2013"/>
        <v>#N/A</v>
      </c>
      <c r="BM1638" s="14" t="e">
        <f t="shared" si="2014"/>
        <v>#N/A</v>
      </c>
      <c r="BN1638" s="14" t="e">
        <f t="shared" si="2015"/>
        <v>#N/A</v>
      </c>
    </row>
    <row r="1639" spans="1:66" x14ac:dyDescent="0.25">
      <c r="A1639" t="s">
        <v>32</v>
      </c>
      <c r="B1639" t="s">
        <v>195</v>
      </c>
      <c r="C1639" t="s">
        <v>516</v>
      </c>
      <c r="D1639" s="11">
        <v>44471</v>
      </c>
      <c r="E1639" s="10">
        <f>VLOOKUP(A1639,home!$A$2:$E$405,3,FALSE)</f>
        <v>1.1764705882352899</v>
      </c>
      <c r="F1639" s="10">
        <f>VLOOKUP(B1639,home!$B$2:$E$405,3,FALSE)</f>
        <v>0</v>
      </c>
      <c r="G1639" s="10" t="e">
        <f>VLOOKUP(C1639,away!$B$2:$E$405,4,FALSE)</f>
        <v>#N/A</v>
      </c>
      <c r="H1639" s="10">
        <f>VLOOKUP(A1639,away!$A$2:$E$405,3,FALSE)</f>
        <v>1.26470588235294</v>
      </c>
      <c r="I1639" s="10" t="e">
        <f>VLOOKUP(C1639,away!$B$2:$E$405,3,FALSE)</f>
        <v>#N/A</v>
      </c>
      <c r="J1639" s="10">
        <f>VLOOKUP(B1639,home!$B$2:$E$405,4,FALSE)</f>
        <v>1.32</v>
      </c>
      <c r="K1639" s="12" t="e">
        <f t="shared" si="1960"/>
        <v>#N/A</v>
      </c>
      <c r="L1639" s="12" t="e">
        <f t="shared" si="1961"/>
        <v>#N/A</v>
      </c>
      <c r="M1639" s="13" t="e">
        <f t="shared" si="1962"/>
        <v>#N/A</v>
      </c>
      <c r="N1639" s="13" t="e">
        <f t="shared" si="1963"/>
        <v>#N/A</v>
      </c>
      <c r="O1639" s="13" t="e">
        <f t="shared" si="1964"/>
        <v>#N/A</v>
      </c>
      <c r="P1639" s="13" t="e">
        <f t="shared" si="1965"/>
        <v>#N/A</v>
      </c>
      <c r="Q1639" s="13" t="e">
        <f t="shared" si="1966"/>
        <v>#N/A</v>
      </c>
      <c r="R1639" s="13" t="e">
        <f t="shared" si="1967"/>
        <v>#N/A</v>
      </c>
      <c r="S1639" s="13" t="e">
        <f t="shared" si="1968"/>
        <v>#N/A</v>
      </c>
      <c r="T1639" s="13" t="e">
        <f t="shared" si="1969"/>
        <v>#N/A</v>
      </c>
      <c r="U1639" s="13" t="e">
        <f t="shared" si="1970"/>
        <v>#N/A</v>
      </c>
      <c r="V1639" s="13" t="e">
        <f t="shared" si="1971"/>
        <v>#N/A</v>
      </c>
      <c r="W1639" s="13" t="e">
        <f t="shared" si="1972"/>
        <v>#N/A</v>
      </c>
      <c r="X1639" s="13" t="e">
        <f t="shared" si="1973"/>
        <v>#N/A</v>
      </c>
      <c r="Y1639" s="13" t="e">
        <f t="shared" si="1974"/>
        <v>#N/A</v>
      </c>
      <c r="Z1639" s="13" t="e">
        <f t="shared" si="1975"/>
        <v>#N/A</v>
      </c>
      <c r="AA1639" s="13" t="e">
        <f t="shared" si="1976"/>
        <v>#N/A</v>
      </c>
      <c r="AB1639" s="13" t="e">
        <f t="shared" si="1977"/>
        <v>#N/A</v>
      </c>
      <c r="AC1639" s="13" t="e">
        <f t="shared" si="1978"/>
        <v>#N/A</v>
      </c>
      <c r="AD1639" s="13" t="e">
        <f t="shared" si="1979"/>
        <v>#N/A</v>
      </c>
      <c r="AE1639" s="13" t="e">
        <f t="shared" si="1980"/>
        <v>#N/A</v>
      </c>
      <c r="AF1639" s="13" t="e">
        <f t="shared" si="1981"/>
        <v>#N/A</v>
      </c>
      <c r="AG1639" s="13" t="e">
        <f t="shared" si="1982"/>
        <v>#N/A</v>
      </c>
      <c r="AH1639" s="13" t="e">
        <f t="shared" si="1983"/>
        <v>#N/A</v>
      </c>
      <c r="AI1639" s="13" t="e">
        <f t="shared" si="1984"/>
        <v>#N/A</v>
      </c>
      <c r="AJ1639" s="13" t="e">
        <f t="shared" si="1985"/>
        <v>#N/A</v>
      </c>
      <c r="AK1639" s="13" t="e">
        <f t="shared" si="1986"/>
        <v>#N/A</v>
      </c>
      <c r="AL1639" s="13" t="e">
        <f t="shared" si="1987"/>
        <v>#N/A</v>
      </c>
      <c r="AM1639" s="13" t="e">
        <f t="shared" si="1988"/>
        <v>#N/A</v>
      </c>
      <c r="AN1639" s="13" t="e">
        <f t="shared" si="1989"/>
        <v>#N/A</v>
      </c>
      <c r="AO1639" s="13" t="e">
        <f t="shared" si="1990"/>
        <v>#N/A</v>
      </c>
      <c r="AP1639" s="13" t="e">
        <f t="shared" si="1991"/>
        <v>#N/A</v>
      </c>
      <c r="AQ1639" s="13" t="e">
        <f t="shared" si="1992"/>
        <v>#N/A</v>
      </c>
      <c r="AR1639" s="13" t="e">
        <f t="shared" si="1993"/>
        <v>#N/A</v>
      </c>
      <c r="AS1639" s="13" t="e">
        <f t="shared" si="1994"/>
        <v>#N/A</v>
      </c>
      <c r="AT1639" s="13" t="e">
        <f t="shared" si="1995"/>
        <v>#N/A</v>
      </c>
      <c r="AU1639" s="13" t="e">
        <f t="shared" si="1996"/>
        <v>#N/A</v>
      </c>
      <c r="AV1639" s="13" t="e">
        <f t="shared" si="1997"/>
        <v>#N/A</v>
      </c>
      <c r="AW1639" s="13" t="e">
        <f t="shared" si="1998"/>
        <v>#N/A</v>
      </c>
      <c r="AX1639" s="13" t="e">
        <f t="shared" si="1999"/>
        <v>#N/A</v>
      </c>
      <c r="AY1639" s="13" t="e">
        <f t="shared" si="2000"/>
        <v>#N/A</v>
      </c>
      <c r="AZ1639" s="13" t="e">
        <f t="shared" si="2001"/>
        <v>#N/A</v>
      </c>
      <c r="BA1639" s="13" t="e">
        <f t="shared" si="2002"/>
        <v>#N/A</v>
      </c>
      <c r="BB1639" s="13" t="e">
        <f t="shared" si="2003"/>
        <v>#N/A</v>
      </c>
      <c r="BC1639" s="13" t="e">
        <f t="shared" si="2004"/>
        <v>#N/A</v>
      </c>
      <c r="BD1639" s="13" t="e">
        <f t="shared" si="2005"/>
        <v>#N/A</v>
      </c>
      <c r="BE1639" s="13" t="e">
        <f t="shared" si="2006"/>
        <v>#N/A</v>
      </c>
      <c r="BF1639" s="13" t="e">
        <f t="shared" si="2007"/>
        <v>#N/A</v>
      </c>
      <c r="BG1639" s="13" t="e">
        <f t="shared" si="2008"/>
        <v>#N/A</v>
      </c>
      <c r="BH1639" s="13" t="e">
        <f t="shared" si="2009"/>
        <v>#N/A</v>
      </c>
      <c r="BI1639" s="13" t="e">
        <f t="shared" si="2010"/>
        <v>#N/A</v>
      </c>
      <c r="BJ1639" s="14" t="e">
        <f t="shared" si="2011"/>
        <v>#N/A</v>
      </c>
      <c r="BK1639" s="14" t="e">
        <f t="shared" si="2012"/>
        <v>#N/A</v>
      </c>
      <c r="BL1639" s="14" t="e">
        <f t="shared" si="2013"/>
        <v>#N/A</v>
      </c>
      <c r="BM1639" s="14" t="e">
        <f t="shared" si="2014"/>
        <v>#N/A</v>
      </c>
      <c r="BN1639" s="14" t="e">
        <f t="shared" si="2015"/>
        <v>#N/A</v>
      </c>
    </row>
    <row r="1640" spans="1:66" x14ac:dyDescent="0.25">
      <c r="A1640" t="s">
        <v>32</v>
      </c>
      <c r="B1640" t="s">
        <v>198</v>
      </c>
      <c r="C1640" t="s">
        <v>517</v>
      </c>
      <c r="D1640" s="11">
        <v>44471</v>
      </c>
      <c r="E1640" s="10">
        <f>VLOOKUP(A1640,home!$A$2:$E$405,3,FALSE)</f>
        <v>1.1764705882352899</v>
      </c>
      <c r="F1640" s="10">
        <f>VLOOKUP(B1640,home!$B$2:$E$405,3,FALSE)</f>
        <v>0.85</v>
      </c>
      <c r="G1640" s="10" t="e">
        <f>VLOOKUP(C1640,away!$B$2:$E$405,4,FALSE)</f>
        <v>#N/A</v>
      </c>
      <c r="H1640" s="10">
        <f>VLOOKUP(A1640,away!$A$2:$E$405,3,FALSE)</f>
        <v>1.26470588235294</v>
      </c>
      <c r="I1640" s="10" t="e">
        <f>VLOOKUP(C1640,away!$B$2:$E$405,3,FALSE)</f>
        <v>#N/A</v>
      </c>
      <c r="J1640" s="10">
        <f>VLOOKUP(B1640,home!$B$2:$E$405,4,FALSE)</f>
        <v>0.26</v>
      </c>
      <c r="K1640" s="12" t="e">
        <f t="shared" si="1960"/>
        <v>#N/A</v>
      </c>
      <c r="L1640" s="12" t="e">
        <f t="shared" si="1961"/>
        <v>#N/A</v>
      </c>
      <c r="M1640" s="13" t="e">
        <f t="shared" si="1962"/>
        <v>#N/A</v>
      </c>
      <c r="N1640" s="13" t="e">
        <f t="shared" si="1963"/>
        <v>#N/A</v>
      </c>
      <c r="O1640" s="13" t="e">
        <f t="shared" si="1964"/>
        <v>#N/A</v>
      </c>
      <c r="P1640" s="13" t="e">
        <f t="shared" si="1965"/>
        <v>#N/A</v>
      </c>
      <c r="Q1640" s="13" t="e">
        <f t="shared" si="1966"/>
        <v>#N/A</v>
      </c>
      <c r="R1640" s="13" t="e">
        <f t="shared" si="1967"/>
        <v>#N/A</v>
      </c>
      <c r="S1640" s="13" t="e">
        <f t="shared" si="1968"/>
        <v>#N/A</v>
      </c>
      <c r="T1640" s="13" t="e">
        <f t="shared" si="1969"/>
        <v>#N/A</v>
      </c>
      <c r="U1640" s="13" t="e">
        <f t="shared" si="1970"/>
        <v>#N/A</v>
      </c>
      <c r="V1640" s="13" t="e">
        <f t="shared" si="1971"/>
        <v>#N/A</v>
      </c>
      <c r="W1640" s="13" t="e">
        <f t="shared" si="1972"/>
        <v>#N/A</v>
      </c>
      <c r="X1640" s="13" t="e">
        <f t="shared" si="1973"/>
        <v>#N/A</v>
      </c>
      <c r="Y1640" s="13" t="e">
        <f t="shared" si="1974"/>
        <v>#N/A</v>
      </c>
      <c r="Z1640" s="13" t="e">
        <f t="shared" si="1975"/>
        <v>#N/A</v>
      </c>
      <c r="AA1640" s="13" t="e">
        <f t="shared" si="1976"/>
        <v>#N/A</v>
      </c>
      <c r="AB1640" s="13" t="e">
        <f t="shared" si="1977"/>
        <v>#N/A</v>
      </c>
      <c r="AC1640" s="13" t="e">
        <f t="shared" si="1978"/>
        <v>#N/A</v>
      </c>
      <c r="AD1640" s="13" t="e">
        <f t="shared" si="1979"/>
        <v>#N/A</v>
      </c>
      <c r="AE1640" s="13" t="e">
        <f t="shared" si="1980"/>
        <v>#N/A</v>
      </c>
      <c r="AF1640" s="13" t="e">
        <f t="shared" si="1981"/>
        <v>#N/A</v>
      </c>
      <c r="AG1640" s="13" t="e">
        <f t="shared" si="1982"/>
        <v>#N/A</v>
      </c>
      <c r="AH1640" s="13" t="e">
        <f t="shared" si="1983"/>
        <v>#N/A</v>
      </c>
      <c r="AI1640" s="13" t="e">
        <f t="shared" si="1984"/>
        <v>#N/A</v>
      </c>
      <c r="AJ1640" s="13" t="e">
        <f t="shared" si="1985"/>
        <v>#N/A</v>
      </c>
      <c r="AK1640" s="13" t="e">
        <f t="shared" si="1986"/>
        <v>#N/A</v>
      </c>
      <c r="AL1640" s="13" t="e">
        <f t="shared" si="1987"/>
        <v>#N/A</v>
      </c>
      <c r="AM1640" s="13" t="e">
        <f t="shared" si="1988"/>
        <v>#N/A</v>
      </c>
      <c r="AN1640" s="13" t="e">
        <f t="shared" si="1989"/>
        <v>#N/A</v>
      </c>
      <c r="AO1640" s="13" t="e">
        <f t="shared" si="1990"/>
        <v>#N/A</v>
      </c>
      <c r="AP1640" s="13" t="e">
        <f t="shared" si="1991"/>
        <v>#N/A</v>
      </c>
      <c r="AQ1640" s="13" t="e">
        <f t="shared" si="1992"/>
        <v>#N/A</v>
      </c>
      <c r="AR1640" s="13" t="e">
        <f t="shared" si="1993"/>
        <v>#N/A</v>
      </c>
      <c r="AS1640" s="13" t="e">
        <f t="shared" si="1994"/>
        <v>#N/A</v>
      </c>
      <c r="AT1640" s="13" t="e">
        <f t="shared" si="1995"/>
        <v>#N/A</v>
      </c>
      <c r="AU1640" s="13" t="e">
        <f t="shared" si="1996"/>
        <v>#N/A</v>
      </c>
      <c r="AV1640" s="13" t="e">
        <f t="shared" si="1997"/>
        <v>#N/A</v>
      </c>
      <c r="AW1640" s="13" t="e">
        <f t="shared" si="1998"/>
        <v>#N/A</v>
      </c>
      <c r="AX1640" s="13" t="e">
        <f t="shared" si="1999"/>
        <v>#N/A</v>
      </c>
      <c r="AY1640" s="13" t="e">
        <f t="shared" si="2000"/>
        <v>#N/A</v>
      </c>
      <c r="AZ1640" s="13" t="e">
        <f t="shared" si="2001"/>
        <v>#N/A</v>
      </c>
      <c r="BA1640" s="13" t="e">
        <f t="shared" si="2002"/>
        <v>#N/A</v>
      </c>
      <c r="BB1640" s="13" t="e">
        <f t="shared" si="2003"/>
        <v>#N/A</v>
      </c>
      <c r="BC1640" s="13" t="e">
        <f t="shared" si="2004"/>
        <v>#N/A</v>
      </c>
      <c r="BD1640" s="13" t="e">
        <f t="shared" si="2005"/>
        <v>#N/A</v>
      </c>
      <c r="BE1640" s="13" t="e">
        <f t="shared" si="2006"/>
        <v>#N/A</v>
      </c>
      <c r="BF1640" s="13" t="e">
        <f t="shared" si="2007"/>
        <v>#N/A</v>
      </c>
      <c r="BG1640" s="13" t="e">
        <f t="shared" si="2008"/>
        <v>#N/A</v>
      </c>
      <c r="BH1640" s="13" t="e">
        <f t="shared" si="2009"/>
        <v>#N/A</v>
      </c>
      <c r="BI1640" s="13" t="e">
        <f t="shared" si="2010"/>
        <v>#N/A</v>
      </c>
      <c r="BJ1640" s="14" t="e">
        <f t="shared" si="2011"/>
        <v>#N/A</v>
      </c>
      <c r="BK1640" s="14" t="e">
        <f t="shared" si="2012"/>
        <v>#N/A</v>
      </c>
      <c r="BL1640" s="14" t="e">
        <f t="shared" si="2013"/>
        <v>#N/A</v>
      </c>
      <c r="BM1640" s="14" t="e">
        <f t="shared" si="2014"/>
        <v>#N/A</v>
      </c>
      <c r="BN1640" s="14" t="e">
        <f t="shared" si="2015"/>
        <v>#N/A</v>
      </c>
    </row>
    <row r="1641" spans="1:66" x14ac:dyDescent="0.25">
      <c r="A1641" t="s">
        <v>16</v>
      </c>
      <c r="B1641" t="s">
        <v>236</v>
      </c>
      <c r="C1641" t="s">
        <v>232</v>
      </c>
      <c r="D1641" s="11">
        <v>44472</v>
      </c>
      <c r="E1641" s="10">
        <f>VLOOKUP(A1641,home!$A$2:$E$405,3,FALSE)</f>
        <v>1.43055555555556</v>
      </c>
      <c r="F1641" s="10">
        <f>VLOOKUP(B1641,home!$B$2:$E$405,3,FALSE)</f>
        <v>0.17</v>
      </c>
      <c r="G1641" s="10">
        <f>VLOOKUP(C1641,away!$B$2:$E$405,4,FALSE)</f>
        <v>1.57</v>
      </c>
      <c r="H1641" s="10">
        <f>VLOOKUP(A1641,away!$A$2:$E$405,3,FALSE)</f>
        <v>1.3888888888888899</v>
      </c>
      <c r="I1641" s="10">
        <f>VLOOKUP(C1641,away!$B$2:$E$405,3,FALSE)</f>
        <v>0.7</v>
      </c>
      <c r="J1641" s="10">
        <f>VLOOKUP(B1641,home!$B$2:$E$405,4,FALSE)</f>
        <v>1.26</v>
      </c>
      <c r="K1641" s="12">
        <f t="shared" si="1960"/>
        <v>0.38181527777777902</v>
      </c>
      <c r="L1641" s="12">
        <f t="shared" si="1961"/>
        <v>1.2250000000000008</v>
      </c>
      <c r="M1641" s="13">
        <f t="shared" si="1962"/>
        <v>0.20052521535421391</v>
      </c>
      <c r="N1641" s="13">
        <f t="shared" si="1963"/>
        <v>7.6563590801918144E-2</v>
      </c>
      <c r="O1641" s="13">
        <f t="shared" si="1964"/>
        <v>0.24564338880891218</v>
      </c>
      <c r="P1641" s="13">
        <f t="shared" si="1965"/>
        <v>9.3790398732349775E-2</v>
      </c>
      <c r="Q1641" s="13">
        <f t="shared" si="1966"/>
        <v>1.461657434484929E-2</v>
      </c>
      <c r="R1641" s="13">
        <f t="shared" si="1967"/>
        <v>0.15045657564545883</v>
      </c>
      <c r="S1641" s="13">
        <f t="shared" si="1968"/>
        <v>1.0966998438119747E-2</v>
      </c>
      <c r="T1641" s="13">
        <f t="shared" si="1969"/>
        <v>1.7905303572440391E-2</v>
      </c>
      <c r="U1641" s="13">
        <f t="shared" si="1970"/>
        <v>5.7446619223564289E-2</v>
      </c>
      <c r="V1641" s="13">
        <f t="shared" si="1971"/>
        <v>5.6994725054699755E-4</v>
      </c>
      <c r="W1641" s="13">
        <f t="shared" si="1972"/>
        <v>1.8602771312127304E-3</v>
      </c>
      <c r="X1641" s="13">
        <f t="shared" si="1973"/>
        <v>2.2788394857355958E-3</v>
      </c>
      <c r="Y1641" s="13">
        <f t="shared" si="1974"/>
        <v>1.3957891850130536E-3</v>
      </c>
      <c r="Z1641" s="13">
        <f t="shared" si="1975"/>
        <v>6.1436435055229097E-2</v>
      </c>
      <c r="AA1641" s="13">
        <f t="shared" si="1976"/>
        <v>2.3457369516288778E-2</v>
      </c>
      <c r="AB1641" s="13">
        <f t="shared" si="1977"/>
        <v>4.4781910288989018E-3</v>
      </c>
      <c r="AC1641" s="13">
        <f t="shared" si="1978"/>
        <v>1.6661115346137324E-5</v>
      </c>
      <c r="AD1641" s="13">
        <f t="shared" si="1979"/>
        <v>1.7757055739940964E-4</v>
      </c>
      <c r="AE1641" s="13">
        <f t="shared" si="1980"/>
        <v>2.1752393281427692E-4</v>
      </c>
      <c r="AF1641" s="13">
        <f t="shared" si="1981"/>
        <v>1.3323340884874473E-4</v>
      </c>
      <c r="AG1641" s="13">
        <f t="shared" si="1982"/>
        <v>5.4403641946570825E-5</v>
      </c>
      <c r="AH1641" s="13">
        <f t="shared" si="1983"/>
        <v>1.8814908235663921E-2</v>
      </c>
      <c r="AI1641" s="13">
        <f t="shared" si="1984"/>
        <v>7.1838194143634413E-3</v>
      </c>
      <c r="AJ1641" s="13">
        <f t="shared" si="1985"/>
        <v>1.3714460026002895E-3</v>
      </c>
      <c r="AK1641" s="13">
        <f t="shared" si="1986"/>
        <v>1.7454634548001808E-4</v>
      </c>
      <c r="AL1641" s="13">
        <f t="shared" si="1987"/>
        <v>3.11711950814679E-7</v>
      </c>
      <c r="AM1641" s="13">
        <f t="shared" si="1988"/>
        <v>1.3559830339722125E-5</v>
      </c>
      <c r="AN1641" s="13">
        <f t="shared" si="1989"/>
        <v>1.6610792166159612E-5</v>
      </c>
      <c r="AO1641" s="13">
        <f t="shared" si="1990"/>
        <v>1.0174110201772771E-5</v>
      </c>
      <c r="AP1641" s="13">
        <f t="shared" si="1991"/>
        <v>4.1544283323905528E-6</v>
      </c>
      <c r="AQ1641" s="13">
        <f t="shared" si="1992"/>
        <v>1.2722936767946076E-6</v>
      </c>
      <c r="AR1641" s="13">
        <f t="shared" si="1993"/>
        <v>4.6096525177376623E-3</v>
      </c>
      <c r="AS1641" s="13">
        <f t="shared" si="1994"/>
        <v>1.7600357565190441E-3</v>
      </c>
      <c r="AT1641" s="13">
        <f t="shared" si="1995"/>
        <v>3.3600427063707107E-4</v>
      </c>
      <c r="AU1641" s="13">
        <f t="shared" si="1996"/>
        <v>4.2763854642604452E-5</v>
      </c>
      <c r="AV1641" s="13">
        <f t="shared" si="1997"/>
        <v>4.0819732598036459E-6</v>
      </c>
      <c r="AW1641" s="13">
        <f t="shared" si="1998"/>
        <v>4.049863103653503E-9</v>
      </c>
      <c r="AX1641" s="13">
        <f t="shared" si="1999"/>
        <v>8.6289173129675979E-7</v>
      </c>
      <c r="AY1641" s="13">
        <f t="shared" si="2000"/>
        <v>1.0570423708385312E-6</v>
      </c>
      <c r="AZ1641" s="13">
        <f t="shared" si="2001"/>
        <v>6.4743845213860093E-7</v>
      </c>
      <c r="BA1641" s="13">
        <f t="shared" si="2002"/>
        <v>2.6437070128992898E-7</v>
      </c>
      <c r="BB1641" s="13">
        <f t="shared" si="2003"/>
        <v>8.0963527270040801E-8</v>
      </c>
      <c r="BC1641" s="13">
        <f t="shared" si="2004"/>
        <v>1.9836064181160006E-8</v>
      </c>
      <c r="BD1641" s="13">
        <f t="shared" si="2005"/>
        <v>9.4113738903810662E-4</v>
      </c>
      <c r="BE1641" s="13">
        <f t="shared" si="2006"/>
        <v>3.5934063362263834E-4</v>
      </c>
      <c r="BF1641" s="13">
        <f t="shared" si="2007"/>
        <v>6.8600871921735388E-5</v>
      </c>
      <c r="BG1641" s="13">
        <f t="shared" si="2008"/>
        <v>8.7309536561984128E-6</v>
      </c>
      <c r="BH1641" s="13">
        <f t="shared" si="2009"/>
        <v>8.3340287387657818E-7</v>
      </c>
      <c r="BI1641" s="13">
        <f t="shared" si="2010"/>
        <v>6.3641189957996994E-8</v>
      </c>
      <c r="BJ1641" s="14">
        <f t="shared" si="2011"/>
        <v>0.11525181005974205</v>
      </c>
      <c r="BK1641" s="14">
        <f t="shared" si="2012"/>
        <v>0.30587058964489827</v>
      </c>
      <c r="BL1641" s="14">
        <f t="shared" si="2013"/>
        <v>0.51715810948632945</v>
      </c>
      <c r="BM1641" s="14">
        <f t="shared" si="2014"/>
        <v>0.21812014756598883</v>
      </c>
      <c r="BN1641" s="14">
        <f t="shared" si="2015"/>
        <v>0.78159574368770213</v>
      </c>
    </row>
    <row r="1642" spans="1:66" x14ac:dyDescent="0.25">
      <c r="A1642" t="s">
        <v>16</v>
      </c>
      <c r="B1642" t="s">
        <v>60</v>
      </c>
      <c r="C1642" t="s">
        <v>448</v>
      </c>
      <c r="D1642" s="11">
        <v>44472</v>
      </c>
      <c r="E1642" s="10">
        <f>VLOOKUP(A1642,home!$A$2:$E$405,3,FALSE)</f>
        <v>1.43055555555556</v>
      </c>
      <c r="F1642" s="10">
        <f>VLOOKUP(B1642,home!$B$2:$E$405,3,FALSE)</f>
        <v>2.1</v>
      </c>
      <c r="G1642" s="10">
        <f>VLOOKUP(C1642,away!$B$2:$E$405,4,FALSE)</f>
        <v>0.87</v>
      </c>
      <c r="H1642" s="10">
        <f>VLOOKUP(A1642,away!$A$2:$E$405,3,FALSE)</f>
        <v>1.3888888888888899</v>
      </c>
      <c r="I1642" s="10">
        <f>VLOOKUP(C1642,away!$B$2:$E$405,3,FALSE)</f>
        <v>0.87</v>
      </c>
      <c r="J1642" s="10">
        <f>VLOOKUP(B1642,home!$B$2:$E$405,4,FALSE)</f>
        <v>0.54</v>
      </c>
      <c r="K1642" s="12">
        <f t="shared" si="1960"/>
        <v>2.6136250000000083</v>
      </c>
      <c r="L1642" s="12">
        <f t="shared" si="1961"/>
        <v>0.65250000000000052</v>
      </c>
      <c r="M1642" s="13">
        <f t="shared" si="1962"/>
        <v>3.8153987694146678E-2</v>
      </c>
      <c r="N1642" s="13">
        <f t="shared" si="1963"/>
        <v>9.9720216087114427E-2</v>
      </c>
      <c r="O1642" s="13">
        <f t="shared" si="1964"/>
        <v>2.4895476970430725E-2</v>
      </c>
      <c r="P1642" s="13">
        <f t="shared" si="1965"/>
        <v>6.506744099684221E-2</v>
      </c>
      <c r="Q1642" s="13">
        <f t="shared" si="1966"/>
        <v>0.13031562488534265</v>
      </c>
      <c r="R1642" s="13">
        <f t="shared" si="1967"/>
        <v>8.1221493616030292E-3</v>
      </c>
      <c r="S1642" s="13">
        <f t="shared" si="1968"/>
        <v>2.7741345883795124E-2</v>
      </c>
      <c r="T1642" s="13">
        <f t="shared" si="1969"/>
        <v>8.5030945237686145E-2</v>
      </c>
      <c r="U1642" s="13">
        <f t="shared" si="1970"/>
        <v>2.1228252625219785E-2</v>
      </c>
      <c r="V1642" s="13">
        <f t="shared" si="1971"/>
        <v>5.2566469473262394E-3</v>
      </c>
      <c r="W1642" s="13">
        <f t="shared" si="1972"/>
        <v>0.11353205836365159</v>
      </c>
      <c r="X1642" s="13">
        <f t="shared" si="1973"/>
        <v>7.4079668082282724E-2</v>
      </c>
      <c r="Y1642" s="13">
        <f t="shared" si="1974"/>
        <v>2.4168491711844754E-2</v>
      </c>
      <c r="Z1642" s="13">
        <f t="shared" si="1975"/>
        <v>1.7665674861486607E-3</v>
      </c>
      <c r="AA1642" s="13">
        <f t="shared" si="1976"/>
        <v>4.6171449459853084E-3</v>
      </c>
      <c r="AB1642" s="13">
        <f t="shared" si="1977"/>
        <v>6.0337427297254458E-3</v>
      </c>
      <c r="AC1642" s="13">
        <f t="shared" si="1978"/>
        <v>5.6028967376268123E-4</v>
      </c>
      <c r="AD1642" s="13">
        <f t="shared" si="1979"/>
        <v>7.4182556510174955E-2</v>
      </c>
      <c r="AE1642" s="13">
        <f t="shared" si="1980"/>
        <v>4.8404118122889195E-2</v>
      </c>
      <c r="AF1642" s="13">
        <f t="shared" si="1981"/>
        <v>1.5791843537592609E-2</v>
      </c>
      <c r="AG1642" s="13">
        <f t="shared" si="1982"/>
        <v>3.4347259694263964E-3</v>
      </c>
      <c r="AH1642" s="13">
        <f t="shared" si="1983"/>
        <v>2.8817132117800047E-4</v>
      </c>
      <c r="AI1642" s="13">
        <f t="shared" si="1984"/>
        <v>7.531717693138539E-4</v>
      </c>
      <c r="AJ1642" s="13">
        <f t="shared" si="1985"/>
        <v>9.842542827864639E-4</v>
      </c>
      <c r="AK1642" s="13">
        <f t="shared" si="1986"/>
        <v>8.5749053328259336E-4</v>
      </c>
      <c r="AL1642" s="13">
        <f t="shared" si="1987"/>
        <v>3.822050327314663E-5</v>
      </c>
      <c r="AM1642" s="13">
        <f t="shared" si="1988"/>
        <v>3.8777076851781313E-2</v>
      </c>
      <c r="AN1642" s="13">
        <f t="shared" si="1989"/>
        <v>2.530204264578733E-2</v>
      </c>
      <c r="AO1642" s="13">
        <f t="shared" si="1990"/>
        <v>8.2547914131881218E-3</v>
      </c>
      <c r="AP1642" s="13">
        <f t="shared" si="1991"/>
        <v>1.7954171323684182E-3</v>
      </c>
      <c r="AQ1642" s="13">
        <f t="shared" si="1992"/>
        <v>2.9287741971759844E-4</v>
      </c>
      <c r="AR1642" s="13">
        <f t="shared" si="1993"/>
        <v>3.7606357413729098E-5</v>
      </c>
      <c r="AS1642" s="13">
        <f t="shared" si="1994"/>
        <v>9.8288915895458019E-5</v>
      </c>
      <c r="AT1642" s="13">
        <f t="shared" si="1995"/>
        <v>1.2844518390363368E-4</v>
      </c>
      <c r="AU1642" s="13">
        <f t="shared" si="1996"/>
        <v>1.1190251459337854E-4</v>
      </c>
      <c r="AV1642" s="13">
        <f t="shared" si="1997"/>
        <v>7.3117802426029971E-5</v>
      </c>
      <c r="AW1642" s="13">
        <f t="shared" si="1998"/>
        <v>1.8105798894694183E-6</v>
      </c>
      <c r="AX1642" s="13">
        <f t="shared" si="1999"/>
        <v>1.6891456247789548E-2</v>
      </c>
      <c r="AY1642" s="13">
        <f t="shared" si="2000"/>
        <v>1.102167520168269E-2</v>
      </c>
      <c r="AZ1642" s="13">
        <f t="shared" si="2001"/>
        <v>3.5958215345489796E-3</v>
      </c>
      <c r="BA1642" s="13">
        <f t="shared" si="2002"/>
        <v>7.8209118376440382E-4</v>
      </c>
      <c r="BB1642" s="13">
        <f t="shared" si="2003"/>
        <v>1.2757862435156846E-4</v>
      </c>
      <c r="BC1642" s="13">
        <f t="shared" si="2004"/>
        <v>1.6649010477879699E-5</v>
      </c>
      <c r="BD1642" s="13">
        <f t="shared" si="2005"/>
        <v>4.0896913687430419E-6</v>
      </c>
      <c r="BE1642" s="13">
        <f t="shared" si="2006"/>
        <v>1.0688919603631066E-5</v>
      </c>
      <c r="BF1642" s="13">
        <f t="shared" si="2007"/>
        <v>1.3968413749520169E-5</v>
      </c>
      <c r="BG1642" s="13">
        <f t="shared" si="2008"/>
        <v>1.2169398462029924E-5</v>
      </c>
      <c r="BH1642" s="13">
        <f t="shared" si="2009"/>
        <v>7.9515610138307641E-6</v>
      </c>
      <c r="BI1642" s="13">
        <f t="shared" si="2010"/>
        <v>4.1564797309546983E-6</v>
      </c>
      <c r="BJ1642" s="14">
        <f t="shared" si="2011"/>
        <v>0.77551772577346323</v>
      </c>
      <c r="BK1642" s="14">
        <f t="shared" si="2012"/>
        <v>0.14783960690082876</v>
      </c>
      <c r="BL1642" s="14">
        <f t="shared" si="2013"/>
        <v>6.8282239777686132E-2</v>
      </c>
      <c r="BM1642" s="14">
        <f t="shared" si="2014"/>
        <v>0.61611137932085402</v>
      </c>
      <c r="BN1642" s="14">
        <f t="shared" si="2015"/>
        <v>0.36627489599547974</v>
      </c>
    </row>
    <row r="1643" spans="1:66" x14ac:dyDescent="0.25">
      <c r="A1643" t="s">
        <v>16</v>
      </c>
      <c r="B1643" t="s">
        <v>57</v>
      </c>
      <c r="C1643" t="s">
        <v>287</v>
      </c>
      <c r="D1643" s="11">
        <v>44472</v>
      </c>
      <c r="E1643" s="10">
        <f>VLOOKUP(A1643,home!$A$2:$E$405,3,FALSE)</f>
        <v>1.43055555555556</v>
      </c>
      <c r="F1643" s="10">
        <f>VLOOKUP(B1643,home!$B$2:$E$405,3,FALSE)</f>
        <v>0.35</v>
      </c>
      <c r="G1643" s="10">
        <f>VLOOKUP(C1643,away!$B$2:$E$405,4,FALSE)</f>
        <v>0.7</v>
      </c>
      <c r="H1643" s="10">
        <f>VLOOKUP(A1643,away!$A$2:$E$405,3,FALSE)</f>
        <v>1.3888888888888899</v>
      </c>
      <c r="I1643" s="10">
        <f>VLOOKUP(C1643,away!$B$2:$E$405,3,FALSE)</f>
        <v>1.22</v>
      </c>
      <c r="J1643" s="10">
        <f>VLOOKUP(B1643,home!$B$2:$E$405,4,FALSE)</f>
        <v>1.44</v>
      </c>
      <c r="K1643" s="12">
        <f t="shared" si="1960"/>
        <v>0.35048611111111216</v>
      </c>
      <c r="L1643" s="12">
        <f t="shared" si="1961"/>
        <v>2.4400000000000017</v>
      </c>
      <c r="M1643" s="13">
        <f t="shared" si="1962"/>
        <v>6.1391363636321826E-2</v>
      </c>
      <c r="N1643" s="13">
        <f t="shared" si="1963"/>
        <v>2.1516820296702582E-2</v>
      </c>
      <c r="O1643" s="13">
        <f t="shared" si="1964"/>
        <v>0.14979492727262536</v>
      </c>
      <c r="P1643" s="13">
        <f t="shared" si="1965"/>
        <v>5.2501041523954337E-2</v>
      </c>
      <c r="Q1643" s="13">
        <f t="shared" si="1966"/>
        <v>3.7706733346339668E-3</v>
      </c>
      <c r="R1643" s="13">
        <f t="shared" si="1967"/>
        <v>0.18274981127260312</v>
      </c>
      <c r="S1643" s="13">
        <f t="shared" si="1968"/>
        <v>1.1224540382538411E-2</v>
      </c>
      <c r="T1643" s="13">
        <f t="shared" si="1969"/>
        <v>9.2004429365068856E-3</v>
      </c>
      <c r="U1643" s="13">
        <f t="shared" si="1970"/>
        <v>6.4051270659224349E-2</v>
      </c>
      <c r="V1643" s="13">
        <f t="shared" si="1971"/>
        <v>1.0665634487502982E-3</v>
      </c>
      <c r="W1643" s="13">
        <f t="shared" si="1972"/>
        <v>4.4052287777540948E-4</v>
      </c>
      <c r="X1643" s="13">
        <f t="shared" si="1973"/>
        <v>1.0748758217719999E-3</v>
      </c>
      <c r="Y1643" s="13">
        <f t="shared" si="1974"/>
        <v>1.311348502561841E-3</v>
      </c>
      <c r="Z1643" s="13">
        <f t="shared" si="1975"/>
        <v>0.14863651316838397</v>
      </c>
      <c r="AA1643" s="13">
        <f t="shared" si="1976"/>
        <v>5.2095033469502505E-2</v>
      </c>
      <c r="AB1643" s="13">
        <f t="shared" si="1977"/>
        <v>9.1292928444645788E-3</v>
      </c>
      <c r="AC1643" s="13">
        <f t="shared" si="1978"/>
        <v>5.7006890499376586E-5</v>
      </c>
      <c r="AD1643" s="13">
        <f t="shared" si="1979"/>
        <v>3.8599287571744759E-5</v>
      </c>
      <c r="AE1643" s="13">
        <f t="shared" si="1980"/>
        <v>9.4182261675057274E-5</v>
      </c>
      <c r="AF1643" s="13">
        <f t="shared" si="1981"/>
        <v>1.1490235924356998E-4</v>
      </c>
      <c r="AG1643" s="13">
        <f t="shared" si="1982"/>
        <v>9.3453918851436982E-5</v>
      </c>
      <c r="AH1643" s="13">
        <f t="shared" si="1983"/>
        <v>9.0668273032714256E-2</v>
      </c>
      <c r="AI1643" s="13">
        <f t="shared" si="1984"/>
        <v>3.1777970416396545E-2</v>
      </c>
      <c r="AJ1643" s="13">
        <f t="shared" si="1985"/>
        <v>5.568868635123396E-3</v>
      </c>
      <c r="AK1643" s="13">
        <f t="shared" si="1986"/>
        <v>6.5060370373768209E-4</v>
      </c>
      <c r="AL1643" s="13">
        <f t="shared" si="1987"/>
        <v>1.9500600397079592E-6</v>
      </c>
      <c r="AM1643" s="13">
        <f t="shared" si="1988"/>
        <v>2.7057028385360602E-6</v>
      </c>
      <c r="AN1643" s="13">
        <f t="shared" si="1989"/>
        <v>6.6019149260279915E-6</v>
      </c>
      <c r="AO1643" s="13">
        <f t="shared" si="1990"/>
        <v>8.0543362097541571E-6</v>
      </c>
      <c r="AP1643" s="13">
        <f t="shared" si="1991"/>
        <v>6.5508601172667183E-6</v>
      </c>
      <c r="AQ1643" s="13">
        <f t="shared" si="1992"/>
        <v>3.9960246715326996E-6</v>
      </c>
      <c r="AR1643" s="13">
        <f t="shared" si="1993"/>
        <v>4.4246117239964591E-2</v>
      </c>
      <c r="AS1643" s="13">
        <f t="shared" si="1994"/>
        <v>1.5507649563201525E-2</v>
      </c>
      <c r="AT1643" s="13">
        <f t="shared" si="1995"/>
        <v>2.7176078939402195E-3</v>
      </c>
      <c r="AU1643" s="13">
        <f t="shared" si="1996"/>
        <v>3.1749460742398912E-4</v>
      </c>
      <c r="AV1643" s="13">
        <f t="shared" si="1997"/>
        <v>2.7819362563695794E-5</v>
      </c>
      <c r="AW1643" s="13">
        <f t="shared" si="1998"/>
        <v>4.6324007271973171E-8</v>
      </c>
      <c r="AX1643" s="13">
        <f t="shared" si="1999"/>
        <v>1.5805187761680018E-7</v>
      </c>
      <c r="AY1643" s="13">
        <f t="shared" si="2000"/>
        <v>3.8564658138499273E-7</v>
      </c>
      <c r="AZ1643" s="13">
        <f t="shared" si="2001"/>
        <v>4.7048882928969158E-7</v>
      </c>
      <c r="BA1643" s="13">
        <f t="shared" si="2002"/>
        <v>3.8266424782228271E-7</v>
      </c>
      <c r="BB1643" s="13">
        <f t="shared" si="2003"/>
        <v>2.3342519117159256E-7</v>
      </c>
      <c r="BC1643" s="13">
        <f t="shared" si="2004"/>
        <v>1.1391149329173725E-7</v>
      </c>
      <c r="BD1643" s="13">
        <f t="shared" si="2005"/>
        <v>1.7993421010918942E-2</v>
      </c>
      <c r="BE1643" s="13">
        <f t="shared" si="2006"/>
        <v>6.3064441557019553E-3</v>
      </c>
      <c r="BF1643" s="13">
        <f t="shared" si="2007"/>
        <v>1.1051605435356895E-3</v>
      </c>
      <c r="BG1643" s="13">
        <f t="shared" si="2008"/>
        <v>1.2911447368575563E-4</v>
      </c>
      <c r="BH1643" s="13">
        <f t="shared" si="2009"/>
        <v>1.1313207442569627E-5</v>
      </c>
      <c r="BI1643" s="13">
        <f t="shared" si="2010"/>
        <v>7.9302441614790362E-7</v>
      </c>
      <c r="BJ1643" s="14">
        <f t="shared" si="2011"/>
        <v>3.7685474624278195E-2</v>
      </c>
      <c r="BK1643" s="14">
        <f t="shared" si="2012"/>
        <v>0.12624285158868534</v>
      </c>
      <c r="BL1643" s="14">
        <f t="shared" si="2013"/>
        <v>0.67484898638918689</v>
      </c>
      <c r="BM1643" s="14">
        <f t="shared" si="2014"/>
        <v>0.51568884911111912</v>
      </c>
      <c r="BN1643" s="14">
        <f t="shared" si="2015"/>
        <v>0.47172463733684122</v>
      </c>
    </row>
    <row r="1644" spans="1:66" x14ac:dyDescent="0.25">
      <c r="A1644" t="s">
        <v>16</v>
      </c>
      <c r="B1644" t="s">
        <v>56</v>
      </c>
      <c r="C1644" t="s">
        <v>59</v>
      </c>
      <c r="D1644" s="11">
        <v>44472</v>
      </c>
      <c r="E1644" s="10">
        <f>VLOOKUP(A1644,home!$A$2:$E$405,3,FALSE)</f>
        <v>1.43055555555556</v>
      </c>
      <c r="F1644" s="10">
        <f>VLOOKUP(B1644,home!$B$2:$E$405,3,FALSE)</f>
        <v>0.87</v>
      </c>
      <c r="G1644" s="10">
        <f>VLOOKUP(C1644,away!$B$2:$E$405,4,FALSE)</f>
        <v>1.22</v>
      </c>
      <c r="H1644" s="10">
        <f>VLOOKUP(A1644,away!$A$2:$E$405,3,FALSE)</f>
        <v>1.3888888888888899</v>
      </c>
      <c r="I1644" s="10">
        <f>VLOOKUP(C1644,away!$B$2:$E$405,3,FALSE)</f>
        <v>0.7</v>
      </c>
      <c r="J1644" s="10">
        <f>VLOOKUP(B1644,home!$B$2:$E$405,4,FALSE)</f>
        <v>0.18</v>
      </c>
      <c r="K1644" s="12">
        <f t="shared" si="1960"/>
        <v>1.5183916666666712</v>
      </c>
      <c r="L1644" s="12">
        <f t="shared" si="1961"/>
        <v>0.1750000000000001</v>
      </c>
      <c r="M1644" s="13">
        <f t="shared" si="1962"/>
        <v>0.18389475537647132</v>
      </c>
      <c r="N1644" s="13">
        <f t="shared" si="1963"/>
        <v>0.27922426410734008</v>
      </c>
      <c r="O1644" s="13">
        <f t="shared" si="1964"/>
        <v>3.2181582190882504E-2</v>
      </c>
      <c r="P1644" s="13">
        <f t="shared" si="1965"/>
        <v>4.8864246218784553E-2</v>
      </c>
      <c r="Q1644" s="13">
        <f t="shared" si="1966"/>
        <v>0.21198589787585953</v>
      </c>
      <c r="R1644" s="13">
        <f t="shared" si="1967"/>
        <v>2.8158884417022211E-3</v>
      </c>
      <c r="S1644" s="13">
        <f t="shared" si="1968"/>
        <v>3.2460340612241031E-3</v>
      </c>
      <c r="T1644" s="13">
        <f t="shared" si="1969"/>
        <v>3.7097532128275448E-2</v>
      </c>
      <c r="U1644" s="13">
        <f t="shared" si="1970"/>
        <v>4.2756215441436506E-3</v>
      </c>
      <c r="V1644" s="13">
        <f t="shared" si="1971"/>
        <v>9.5836826327644339E-5</v>
      </c>
      <c r="W1644" s="13">
        <f t="shared" si="1972"/>
        <v>0.10729254026185234</v>
      </c>
      <c r="X1644" s="13">
        <f t="shared" si="1973"/>
        <v>1.8776194545824174E-2</v>
      </c>
      <c r="Y1644" s="13">
        <f t="shared" si="1974"/>
        <v>1.6429170227596161E-3</v>
      </c>
      <c r="Z1644" s="13">
        <f t="shared" si="1975"/>
        <v>1.6426015909929635E-4</v>
      </c>
      <c r="AA1644" s="13">
        <f t="shared" si="1976"/>
        <v>2.4941125674171312E-4</v>
      </c>
      <c r="AB1644" s="13">
        <f t="shared" si="1977"/>
        <v>1.893519869047395E-4</v>
      </c>
      <c r="AC1644" s="13">
        <f t="shared" si="1978"/>
        <v>1.5916013581089593E-6</v>
      </c>
      <c r="AD1644" s="13">
        <f t="shared" si="1979"/>
        <v>4.0728024757273724E-2</v>
      </c>
      <c r="AE1644" s="13">
        <f t="shared" si="1980"/>
        <v>7.1274043325229072E-3</v>
      </c>
      <c r="AF1644" s="13">
        <f t="shared" si="1981"/>
        <v>6.2364787909575481E-4</v>
      </c>
      <c r="AG1644" s="13">
        <f t="shared" si="1982"/>
        <v>3.6379459613919052E-5</v>
      </c>
      <c r="AH1644" s="13">
        <f t="shared" si="1983"/>
        <v>7.1863819605942183E-6</v>
      </c>
      <c r="AI1644" s="13">
        <f t="shared" si="1984"/>
        <v>1.0911742482449954E-5</v>
      </c>
      <c r="AJ1644" s="13">
        <f t="shared" si="1985"/>
        <v>8.2841494270823569E-6</v>
      </c>
      <c r="AK1644" s="13">
        <f t="shared" si="1986"/>
        <v>4.1928611518344413E-6</v>
      </c>
      <c r="AL1644" s="13">
        <f t="shared" si="1987"/>
        <v>1.6916719671656011E-8</v>
      </c>
      <c r="AM1644" s="13">
        <f t="shared" si="1988"/>
        <v>1.2368218678247654E-2</v>
      </c>
      <c r="AN1644" s="13">
        <f t="shared" si="1989"/>
        <v>2.1644382686933413E-3</v>
      </c>
      <c r="AO1644" s="13">
        <f t="shared" si="1990"/>
        <v>1.8938834851066745E-4</v>
      </c>
      <c r="AP1644" s="13">
        <f t="shared" si="1991"/>
        <v>1.1047653663122276E-5</v>
      </c>
      <c r="AQ1644" s="13">
        <f t="shared" si="1992"/>
        <v>4.8333484776159981E-7</v>
      </c>
      <c r="AR1644" s="13">
        <f t="shared" si="1993"/>
        <v>2.5152336862079792E-7</v>
      </c>
      <c r="AS1644" s="13">
        <f t="shared" si="1994"/>
        <v>3.819109868857488E-7</v>
      </c>
      <c r="AT1644" s="13">
        <f t="shared" si="1995"/>
        <v>2.8994522994788278E-7</v>
      </c>
      <c r="AU1644" s="13">
        <f t="shared" si="1996"/>
        <v>1.4675014031420562E-7</v>
      </c>
      <c r="AV1644" s="13">
        <f t="shared" si="1997"/>
        <v>5.5706047533813631E-8</v>
      </c>
      <c r="AW1644" s="13">
        <f t="shared" si="1998"/>
        <v>1.2486350224822939E-10</v>
      </c>
      <c r="AX1644" s="13">
        <f t="shared" si="1999"/>
        <v>3.1299666954270494E-3</v>
      </c>
      <c r="AY1644" s="13">
        <f t="shared" si="2000"/>
        <v>5.4774417169973415E-4</v>
      </c>
      <c r="AZ1644" s="13">
        <f t="shared" si="2001"/>
        <v>4.7927615023726761E-5</v>
      </c>
      <c r="BA1644" s="13">
        <f t="shared" si="2002"/>
        <v>2.7957775430507296E-6</v>
      </c>
      <c r="BB1644" s="13">
        <f t="shared" si="2003"/>
        <v>1.2231526750846947E-7</v>
      </c>
      <c r="BC1644" s="13">
        <f t="shared" si="2004"/>
        <v>4.2810343627964359E-9</v>
      </c>
      <c r="BD1644" s="13">
        <f t="shared" si="2005"/>
        <v>7.3360982514399388E-9</v>
      </c>
      <c r="BE1644" s="13">
        <f t="shared" si="2006"/>
        <v>1.113907045083434E-8</v>
      </c>
      <c r="BF1644" s="13">
        <f t="shared" si="2007"/>
        <v>8.456735873479914E-9</v>
      </c>
      <c r="BG1644" s="13">
        <f t="shared" si="2008"/>
        <v>4.2802124258309968E-9</v>
      </c>
      <c r="BH1644" s="13">
        <f t="shared" si="2009"/>
        <v>1.624759719736231E-9</v>
      </c>
      <c r="BI1644" s="13">
        <f t="shared" si="2010"/>
        <v>4.934043237566337E-10</v>
      </c>
      <c r="BJ1644" s="14">
        <f t="shared" si="2011"/>
        <v>0.72299693951037558</v>
      </c>
      <c r="BK1644" s="14">
        <f t="shared" si="2012"/>
        <v>0.23665022517258508</v>
      </c>
      <c r="BL1644" s="14">
        <f t="shared" si="2013"/>
        <v>3.9743589721451152E-2</v>
      </c>
      <c r="BM1644" s="14">
        <f t="shared" si="2014"/>
        <v>0.24004063630563455</v>
      </c>
      <c r="BN1644" s="14">
        <f t="shared" si="2015"/>
        <v>0.75896663421104027</v>
      </c>
    </row>
    <row r="1645" spans="1:66" x14ac:dyDescent="0.25">
      <c r="A1645" t="s">
        <v>16</v>
      </c>
      <c r="B1645" t="s">
        <v>233</v>
      </c>
      <c r="C1645" t="s">
        <v>450</v>
      </c>
      <c r="D1645" s="11">
        <v>44472</v>
      </c>
      <c r="E1645" s="10">
        <f>VLOOKUP(A1645,home!$A$2:$E$405,3,FALSE)</f>
        <v>1.43055555555556</v>
      </c>
      <c r="F1645" s="10">
        <f>VLOOKUP(B1645,home!$B$2:$E$405,3,FALSE)</f>
        <v>0.52</v>
      </c>
      <c r="G1645" s="10">
        <f>VLOOKUP(C1645,away!$B$2:$E$405,4,FALSE)</f>
        <v>0.87</v>
      </c>
      <c r="H1645" s="10">
        <f>VLOOKUP(A1645,away!$A$2:$E$405,3,FALSE)</f>
        <v>1.3888888888888899</v>
      </c>
      <c r="I1645" s="10">
        <f>VLOOKUP(C1645,away!$B$2:$E$405,3,FALSE)</f>
        <v>0.7</v>
      </c>
      <c r="J1645" s="10">
        <f>VLOOKUP(B1645,home!$B$2:$E$405,4,FALSE)</f>
        <v>1.62</v>
      </c>
      <c r="K1645" s="12">
        <f t="shared" si="1960"/>
        <v>0.64718333333333544</v>
      </c>
      <c r="L1645" s="12">
        <f t="shared" si="1961"/>
        <v>1.5750000000000011</v>
      </c>
      <c r="M1645" s="13">
        <f t="shared" si="1962"/>
        <v>0.10837223761585572</v>
      </c>
      <c r="N1645" s="13">
        <f t="shared" si="1963"/>
        <v>7.0136705981021785E-2</v>
      </c>
      <c r="O1645" s="13">
        <f t="shared" si="1964"/>
        <v>0.17068627424497287</v>
      </c>
      <c r="P1645" s="13">
        <f t="shared" si="1965"/>
        <v>0.11046531192010937</v>
      </c>
      <c r="Q1645" s="13">
        <f t="shared" si="1966"/>
        <v>2.2695653582908884E-2</v>
      </c>
      <c r="R1645" s="13">
        <f t="shared" si="1967"/>
        <v>0.13441544096791627</v>
      </c>
      <c r="S1645" s="13">
        <f t="shared" si="1968"/>
        <v>2.8149702834551718E-2</v>
      </c>
      <c r="T1645" s="13">
        <f t="shared" si="1969"/>
        <v>3.5745654393081513E-2</v>
      </c>
      <c r="U1645" s="13">
        <f t="shared" si="1970"/>
        <v>8.6991433137086224E-2</v>
      </c>
      <c r="V1645" s="13">
        <f t="shared" si="1971"/>
        <v>3.188153239741406E-3</v>
      </c>
      <c r="W1645" s="13">
        <f t="shared" si="1972"/>
        <v>4.8960829126552096E-3</v>
      </c>
      <c r="X1645" s="13">
        <f t="shared" si="1973"/>
        <v>7.7113305874319596E-3</v>
      </c>
      <c r="Y1645" s="13">
        <f t="shared" si="1974"/>
        <v>6.0726728376026733E-3</v>
      </c>
      <c r="Z1645" s="13">
        <f t="shared" si="1975"/>
        <v>7.0568106508156078E-2</v>
      </c>
      <c r="AA1645" s="13">
        <f t="shared" si="1976"/>
        <v>4.5670502396970292E-2</v>
      </c>
      <c r="AB1645" s="13">
        <f t="shared" si="1977"/>
        <v>1.4778593988139662E-2</v>
      </c>
      <c r="AC1645" s="13">
        <f t="shared" si="1978"/>
        <v>2.0310802714846722E-4</v>
      </c>
      <c r="AD1645" s="13">
        <f t="shared" si="1979"/>
        <v>7.921658149221461E-4</v>
      </c>
      <c r="AE1645" s="13">
        <f t="shared" si="1980"/>
        <v>1.2476611585023809E-3</v>
      </c>
      <c r="AF1645" s="13">
        <f t="shared" si="1981"/>
        <v>9.8253316232062575E-4</v>
      </c>
      <c r="AG1645" s="13">
        <f t="shared" si="1982"/>
        <v>5.1582991021832886E-4</v>
      </c>
      <c r="AH1645" s="13">
        <f t="shared" si="1983"/>
        <v>2.7786191937586486E-2</v>
      </c>
      <c r="AI1645" s="13">
        <f t="shared" si="1984"/>
        <v>1.7982760318807071E-2</v>
      </c>
      <c r="AJ1645" s="13">
        <f t="shared" si="1985"/>
        <v>5.8190713828299981E-3</v>
      </c>
      <c r="AK1645" s="13">
        <f t="shared" si="1986"/>
        <v>1.2553353381481798E-3</v>
      </c>
      <c r="AL1645" s="13">
        <f t="shared" si="1987"/>
        <v>8.2812321923122666E-6</v>
      </c>
      <c r="AM1645" s="13">
        <f t="shared" si="1988"/>
        <v>1.0253530253080655E-4</v>
      </c>
      <c r="AN1645" s="13">
        <f t="shared" si="1989"/>
        <v>1.6149310148602043E-4</v>
      </c>
      <c r="AO1645" s="13">
        <f t="shared" si="1990"/>
        <v>1.2717581742024121E-4</v>
      </c>
      <c r="AP1645" s="13">
        <f t="shared" si="1991"/>
        <v>6.6767304145626673E-5</v>
      </c>
      <c r="AQ1645" s="13">
        <f t="shared" si="1992"/>
        <v>2.6289626007340531E-5</v>
      </c>
      <c r="AR1645" s="13">
        <f t="shared" si="1993"/>
        <v>8.752650460339741E-3</v>
      </c>
      <c r="AS1645" s="13">
        <f t="shared" si="1994"/>
        <v>5.6645695004242267E-3</v>
      </c>
      <c r="AT1645" s="13">
        <f t="shared" si="1995"/>
        <v>1.833007485591449E-3</v>
      </c>
      <c r="AU1645" s="13">
        <f t="shared" si="1996"/>
        <v>3.9543063151667657E-4</v>
      </c>
      <c r="AV1645" s="13">
        <f t="shared" si="1997"/>
        <v>6.3979028551767157E-5</v>
      </c>
      <c r="AW1645" s="13">
        <f t="shared" si="1998"/>
        <v>2.3447705112684894E-7</v>
      </c>
      <c r="AX1645" s="13">
        <f t="shared" si="1999"/>
        <v>1.1059856479371554E-5</v>
      </c>
      <c r="AY1645" s="13">
        <f t="shared" si="2000"/>
        <v>1.7419273955010207E-5</v>
      </c>
      <c r="AZ1645" s="13">
        <f t="shared" si="2001"/>
        <v>1.3717678239570552E-5</v>
      </c>
      <c r="BA1645" s="13">
        <f t="shared" si="2002"/>
        <v>7.201781075774545E-6</v>
      </c>
      <c r="BB1645" s="13">
        <f t="shared" si="2003"/>
        <v>2.8357012985862299E-6</v>
      </c>
      <c r="BC1645" s="13">
        <f t="shared" si="2004"/>
        <v>8.9324590905466228E-7</v>
      </c>
      <c r="BD1645" s="13">
        <f t="shared" si="2005"/>
        <v>2.2975707458391835E-3</v>
      </c>
      <c r="BE1645" s="13">
        <f t="shared" si="2006"/>
        <v>1.4869494938613602E-3</v>
      </c>
      <c r="BF1645" s="13">
        <f t="shared" si="2007"/>
        <v>4.8116446496775556E-4</v>
      </c>
      <c r="BG1645" s="13">
        <f t="shared" si="2008"/>
        <v>1.0380054077312766E-4</v>
      </c>
      <c r="BH1645" s="13">
        <f t="shared" si="2009"/>
        <v>1.6794494994838885E-5</v>
      </c>
      <c r="BI1645" s="13">
        <f t="shared" si="2010"/>
        <v>2.1738234504819706E-6</v>
      </c>
      <c r="BJ1645" s="14">
        <f t="shared" si="2011"/>
        <v>0.15133367902921291</v>
      </c>
      <c r="BK1645" s="14">
        <f t="shared" si="2012"/>
        <v>0.25040421414355402</v>
      </c>
      <c r="BL1645" s="14">
        <f t="shared" si="2013"/>
        <v>0.52648369438276765</v>
      </c>
      <c r="BM1645" s="14">
        <f t="shared" si="2014"/>
        <v>0.38200088495400181</v>
      </c>
      <c r="BN1645" s="14">
        <f t="shared" si="2015"/>
        <v>0.61677162431278487</v>
      </c>
    </row>
    <row r="1646" spans="1:66" x14ac:dyDescent="0.25">
      <c r="A1646" t="s">
        <v>16</v>
      </c>
      <c r="B1646" t="s">
        <v>49</v>
      </c>
      <c r="C1646" t="s">
        <v>231</v>
      </c>
      <c r="D1646" s="11">
        <v>44472</v>
      </c>
      <c r="E1646" s="10">
        <f>VLOOKUP(A1646,home!$A$2:$E$405,3,FALSE)</f>
        <v>1.43055555555556</v>
      </c>
      <c r="F1646" s="10">
        <f>VLOOKUP(B1646,home!$B$2:$E$405,3,FALSE)</f>
        <v>0.87</v>
      </c>
      <c r="G1646" s="10">
        <f>VLOOKUP(C1646,away!$B$2:$E$405,4,FALSE)</f>
        <v>0.7</v>
      </c>
      <c r="H1646" s="10">
        <f>VLOOKUP(A1646,away!$A$2:$E$405,3,FALSE)</f>
        <v>1.3888888888888899</v>
      </c>
      <c r="I1646" s="10">
        <f>VLOOKUP(C1646,away!$B$2:$E$405,3,FALSE)</f>
        <v>1.17</v>
      </c>
      <c r="J1646" s="10">
        <f>VLOOKUP(B1646,home!$B$2:$E$405,4,FALSE)</f>
        <v>1.26</v>
      </c>
      <c r="K1646" s="12">
        <f t="shared" si="1960"/>
        <v>0.87120833333333592</v>
      </c>
      <c r="L1646" s="12">
        <f t="shared" si="1961"/>
        <v>2.0475000000000012</v>
      </c>
      <c r="M1646" s="13">
        <f t="shared" si="1962"/>
        <v>5.4003396657386578E-2</v>
      </c>
      <c r="N1646" s="13">
        <f t="shared" si="1963"/>
        <v>4.7048209196220804E-2</v>
      </c>
      <c r="O1646" s="13">
        <f t="shared" si="1964"/>
        <v>0.11057195465599909</v>
      </c>
      <c r="P1646" s="13">
        <f t="shared" si="1965"/>
        <v>9.6331208329262161E-2</v>
      </c>
      <c r="Q1646" s="13">
        <f t="shared" si="1966"/>
        <v>2.0494395960078828E-2</v>
      </c>
      <c r="R1646" s="13">
        <f t="shared" si="1967"/>
        <v>0.11319803857907916</v>
      </c>
      <c r="S1646" s="13">
        <f t="shared" si="1968"/>
        <v>4.2958879776807665E-2</v>
      </c>
      <c r="T1646" s="13">
        <f t="shared" si="1969"/>
        <v>4.1962275728261424E-2</v>
      </c>
      <c r="U1646" s="13">
        <f t="shared" si="1970"/>
        <v>9.8619074527082212E-2</v>
      </c>
      <c r="V1646" s="13">
        <f t="shared" si="1971"/>
        <v>8.5144454968799996E-3</v>
      </c>
      <c r="W1646" s="13">
        <f t="shared" si="1972"/>
        <v>5.9516295156845757E-3</v>
      </c>
      <c r="X1646" s="13">
        <f t="shared" si="1973"/>
        <v>1.2185961433364177E-2</v>
      </c>
      <c r="Y1646" s="13">
        <f t="shared" si="1974"/>
        <v>1.2475378017406585E-2</v>
      </c>
      <c r="Z1646" s="13">
        <f t="shared" si="1975"/>
        <v>7.7257661330221564E-2</v>
      </c>
      <c r="AA1646" s="13">
        <f t="shared" si="1976"/>
        <v>6.7307518364733643E-2</v>
      </c>
      <c r="AB1646" s="13">
        <f t="shared" si="1977"/>
        <v>2.9319435447671245E-2</v>
      </c>
      <c r="AC1646" s="13">
        <f t="shared" si="1978"/>
        <v>9.4925374344012126E-4</v>
      </c>
      <c r="AD1646" s="13">
        <f t="shared" si="1979"/>
        <v>1.2962773077442619E-3</v>
      </c>
      <c r="AE1646" s="13">
        <f t="shared" si="1980"/>
        <v>2.6541277876063782E-3</v>
      </c>
      <c r="AF1646" s="13">
        <f t="shared" si="1981"/>
        <v>2.7171633225620316E-3</v>
      </c>
      <c r="AG1646" s="13">
        <f t="shared" si="1982"/>
        <v>1.8544639676485875E-3</v>
      </c>
      <c r="AH1646" s="13">
        <f t="shared" si="1983"/>
        <v>3.9546265393407186E-2</v>
      </c>
      <c r="AI1646" s="13">
        <f t="shared" si="1984"/>
        <v>3.4453035962948055E-2</v>
      </c>
      <c r="AJ1646" s="13">
        <f t="shared" si="1985"/>
        <v>1.5007886019776727E-2</v>
      </c>
      <c r="AK1646" s="13">
        <f t="shared" si="1986"/>
        <v>4.3583317887154515E-3</v>
      </c>
      <c r="AL1646" s="13">
        <f t="shared" si="1987"/>
        <v>6.773111750492443E-5</v>
      </c>
      <c r="AM1646" s="13">
        <f t="shared" si="1988"/>
        <v>2.258655185635405E-4</v>
      </c>
      <c r="AN1646" s="13">
        <f t="shared" si="1989"/>
        <v>4.6245964925884945E-4</v>
      </c>
      <c r="AO1646" s="13">
        <f t="shared" si="1990"/>
        <v>4.7344306592874747E-4</v>
      </c>
      <c r="AP1646" s="13">
        <f t="shared" si="1991"/>
        <v>3.2312489249637031E-4</v>
      </c>
      <c r="AQ1646" s="13">
        <f t="shared" si="1992"/>
        <v>1.6539955434657965E-4</v>
      </c>
      <c r="AR1646" s="13">
        <f t="shared" si="1993"/>
        <v>1.6194195678600257E-2</v>
      </c>
      <c r="AS1646" s="13">
        <f t="shared" si="1994"/>
        <v>1.4108518226827241E-2</v>
      </c>
      <c r="AT1646" s="13">
        <f t="shared" si="1995"/>
        <v>6.1457293250985756E-3</v>
      </c>
      <c r="AU1646" s="13">
        <f t="shared" si="1996"/>
        <v>1.7847368674789791E-3</v>
      </c>
      <c r="AV1646" s="13">
        <f t="shared" si="1997"/>
        <v>3.8871940793873004E-4</v>
      </c>
      <c r="AW1646" s="13">
        <f t="shared" si="1998"/>
        <v>3.3560751085378289E-6</v>
      </c>
      <c r="AX1646" s="13">
        <f t="shared" si="1999"/>
        <v>3.2795986997535283E-5</v>
      </c>
      <c r="AY1646" s="13">
        <f t="shared" si="2000"/>
        <v>6.714978337745354E-5</v>
      </c>
      <c r="AZ1646" s="13">
        <f t="shared" si="2001"/>
        <v>6.8744590732668109E-5</v>
      </c>
      <c r="BA1646" s="13">
        <f t="shared" si="2002"/>
        <v>4.6918183175046007E-5</v>
      </c>
      <c r="BB1646" s="13">
        <f t="shared" si="2003"/>
        <v>2.4016245012726689E-5</v>
      </c>
      <c r="BC1646" s="13">
        <f t="shared" si="2004"/>
        <v>9.8346523327115885E-6</v>
      </c>
      <c r="BD1646" s="13">
        <f t="shared" si="2005"/>
        <v>5.5262692753223373E-3</v>
      </c>
      <c r="BE1646" s="13">
        <f t="shared" si="2006"/>
        <v>4.8145318449047949E-3</v>
      </c>
      <c r="BF1646" s="13">
        <f t="shared" si="2007"/>
        <v>2.0972301321898887E-3</v>
      </c>
      <c r="BG1646" s="13">
        <f t="shared" si="2008"/>
        <v>6.0904145602720151E-4</v>
      </c>
      <c r="BH1646" s="13">
        <f t="shared" si="2009"/>
        <v>1.326504979590916E-4</v>
      </c>
      <c r="BI1646" s="13">
        <f t="shared" si="2010"/>
        <v>2.3113243848555457E-5</v>
      </c>
      <c r="BJ1646" s="14">
        <f t="shared" si="2011"/>
        <v>0.15053963435879988</v>
      </c>
      <c r="BK1646" s="14">
        <f t="shared" si="2012"/>
        <v>0.20289206490465894</v>
      </c>
      <c r="BL1646" s="14">
        <f t="shared" si="2013"/>
        <v>0.5642062766956083</v>
      </c>
      <c r="BM1646" s="14">
        <f t="shared" si="2014"/>
        <v>0.55318464020299318</v>
      </c>
      <c r="BN1646" s="14">
        <f t="shared" si="2015"/>
        <v>0.44164720337802665</v>
      </c>
    </row>
    <row r="1647" spans="1:66" x14ac:dyDescent="0.25">
      <c r="A1647" t="s">
        <v>16</v>
      </c>
      <c r="B1647" t="s">
        <v>230</v>
      </c>
      <c r="C1647" t="s">
        <v>449</v>
      </c>
      <c r="D1647" s="11">
        <v>44472</v>
      </c>
      <c r="E1647" s="10">
        <f>VLOOKUP(A1647,home!$A$2:$E$405,3,FALSE)</f>
        <v>1.43055555555556</v>
      </c>
      <c r="F1647" s="10">
        <f>VLOOKUP(B1647,home!$B$2:$E$405,3,FALSE)</f>
        <v>1.05</v>
      </c>
      <c r="G1647" s="10">
        <f>VLOOKUP(C1647,away!$B$2:$E$405,4,FALSE)</f>
        <v>2.27</v>
      </c>
      <c r="H1647" s="10">
        <f>VLOOKUP(A1647,away!$A$2:$E$405,3,FALSE)</f>
        <v>1.3888888888888899</v>
      </c>
      <c r="I1647" s="10">
        <f>VLOOKUP(C1647,away!$B$2:$E$405,3,FALSE)</f>
        <v>0.7</v>
      </c>
      <c r="J1647" s="10">
        <f>VLOOKUP(B1647,home!$B$2:$E$405,4,FALSE)</f>
        <v>1.26</v>
      </c>
      <c r="K1647" s="12">
        <f t="shared" si="1960"/>
        <v>3.4097291666666774</v>
      </c>
      <c r="L1647" s="12">
        <f t="shared" si="1961"/>
        <v>1.2250000000000008</v>
      </c>
      <c r="M1647" s="13">
        <f t="shared" si="1962"/>
        <v>9.708736131679354E-3</v>
      </c>
      <c r="N1647" s="13">
        <f t="shared" si="1963"/>
        <v>3.3104160759657712E-2</v>
      </c>
      <c r="O1647" s="13">
        <f t="shared" si="1964"/>
        <v>1.1893201761307216E-2</v>
      </c>
      <c r="P1647" s="13">
        <f t="shared" si="1965"/>
        <v>4.0552596930580713E-2</v>
      </c>
      <c r="Q1647" s="13">
        <f t="shared" si="1966"/>
        <v>5.643811124011372E-2</v>
      </c>
      <c r="R1647" s="13">
        <f t="shared" si="1967"/>
        <v>7.2845860788006752E-3</v>
      </c>
      <c r="S1647" s="13">
        <f t="shared" si="1968"/>
        <v>4.2346220339847883E-2</v>
      </c>
      <c r="T1647" s="13">
        <f t="shared" si="1969"/>
        <v>6.9136686269139339E-2</v>
      </c>
      <c r="U1647" s="13">
        <f t="shared" si="1970"/>
        <v>2.483846561998071E-2</v>
      </c>
      <c r="V1647" s="13">
        <f t="shared" si="1971"/>
        <v>1.9652966630424401E-2</v>
      </c>
      <c r="W1647" s="13">
        <f t="shared" si="1972"/>
        <v>6.4146224668998053E-2</v>
      </c>
      <c r="X1647" s="13">
        <f t="shared" si="1973"/>
        <v>7.857912521952265E-2</v>
      </c>
      <c r="Y1647" s="13">
        <f t="shared" si="1974"/>
        <v>4.8129714196957663E-2</v>
      </c>
      <c r="Z1647" s="13">
        <f t="shared" si="1975"/>
        <v>2.9745393155102789E-3</v>
      </c>
      <c r="AA1647" s="13">
        <f t="shared" si="1976"/>
        <v>1.0142373461492134E-2</v>
      </c>
      <c r="AB1647" s="13">
        <f t="shared" si="1977"/>
        <v>1.7291373305437903E-2</v>
      </c>
      <c r="AC1647" s="13">
        <f t="shared" si="1978"/>
        <v>5.1305521609890112E-3</v>
      </c>
      <c r="AD1647" s="13">
        <f t="shared" si="1979"/>
        <v>5.4680313296359043E-2</v>
      </c>
      <c r="AE1647" s="13">
        <f t="shared" si="1980"/>
        <v>6.6983383788039863E-2</v>
      </c>
      <c r="AF1647" s="13">
        <f t="shared" si="1981"/>
        <v>4.1027322570174454E-2</v>
      </c>
      <c r="AG1647" s="13">
        <f t="shared" si="1982"/>
        <v>1.6752823382821254E-2</v>
      </c>
      <c r="AH1647" s="13">
        <f t="shared" si="1983"/>
        <v>9.1095266537502345E-4</v>
      </c>
      <c r="AI1647" s="13">
        <f t="shared" si="1984"/>
        <v>3.1061018725819676E-3</v>
      </c>
      <c r="AJ1647" s="13">
        <f t="shared" si="1985"/>
        <v>5.2954830747903607E-3</v>
      </c>
      <c r="AK1647" s="13">
        <f t="shared" si="1986"/>
        <v>6.0187210305674759E-3</v>
      </c>
      <c r="AL1647" s="13">
        <f t="shared" si="1987"/>
        <v>8.5719587387702027E-4</v>
      </c>
      <c r="AM1647" s="13">
        <f t="shared" si="1988"/>
        <v>3.7289011817813425E-2</v>
      </c>
      <c r="AN1647" s="13">
        <f t="shared" si="1989"/>
        <v>4.5679039476821469E-2</v>
      </c>
      <c r="AO1647" s="13">
        <f t="shared" si="1990"/>
        <v>2.7978411679553172E-2</v>
      </c>
      <c r="AP1647" s="13">
        <f t="shared" si="1991"/>
        <v>1.1424518102484224E-2</v>
      </c>
      <c r="AQ1647" s="13">
        <f t="shared" si="1992"/>
        <v>3.4987586688857955E-3</v>
      </c>
      <c r="AR1647" s="13">
        <f t="shared" si="1993"/>
        <v>2.2318340301688086E-4</v>
      </c>
      <c r="AS1647" s="13">
        <f t="shared" si="1994"/>
        <v>7.6099495878258238E-4</v>
      </c>
      <c r="AT1647" s="13">
        <f t="shared" si="1995"/>
        <v>1.297393353323639E-3</v>
      </c>
      <c r="AU1647" s="13">
        <f t="shared" si="1996"/>
        <v>1.4745866524890324E-3</v>
      </c>
      <c r="AV1647" s="13">
        <f t="shared" si="1997"/>
        <v>1.2569852794423084E-3</v>
      </c>
      <c r="AW1647" s="13">
        <f t="shared" si="1998"/>
        <v>9.9456585321205259E-5</v>
      </c>
      <c r="AX1647" s="13">
        <f t="shared" si="1999"/>
        <v>2.1190905198562801E-2</v>
      </c>
      <c r="AY1647" s="13">
        <f t="shared" si="2000"/>
        <v>2.5958858868239447E-2</v>
      </c>
      <c r="AZ1647" s="13">
        <f t="shared" si="2001"/>
        <v>1.5899801056796673E-2</v>
      </c>
      <c r="BA1647" s="13">
        <f t="shared" si="2002"/>
        <v>6.4924187648586493E-3</v>
      </c>
      <c r="BB1647" s="13">
        <f t="shared" si="2003"/>
        <v>1.9883032467379624E-3</v>
      </c>
      <c r="BC1647" s="13">
        <f t="shared" si="2004"/>
        <v>4.8713429545080099E-4</v>
      </c>
      <c r="BD1647" s="13">
        <f t="shared" si="2005"/>
        <v>4.5566611449279864E-5</v>
      </c>
      <c r="BE1647" s="13">
        <f t="shared" si="2006"/>
        <v>1.5536980408477731E-4</v>
      </c>
      <c r="BF1647" s="13">
        <f t="shared" si="2007"/>
        <v>2.6488447630357645E-4</v>
      </c>
      <c r="BG1647" s="13">
        <f t="shared" si="2008"/>
        <v>3.0106144154984425E-4</v>
      </c>
      <c r="BH1647" s="13">
        <f t="shared" si="2009"/>
        <v>2.5663449455280474E-4</v>
      </c>
      <c r="BI1647" s="13">
        <f t="shared" si="2010"/>
        <v>1.7501082424989175E-4</v>
      </c>
      <c r="BJ1647" s="14">
        <f t="shared" si="2011"/>
        <v>0.72686502656798813</v>
      </c>
      <c r="BK1647" s="14">
        <f t="shared" si="2012"/>
        <v>0.14420712693563781</v>
      </c>
      <c r="BL1647" s="14">
        <f t="shared" si="2013"/>
        <v>9.2992930169578075E-2</v>
      </c>
      <c r="BM1647" s="14">
        <f t="shared" si="2014"/>
        <v>0.78219882780365668</v>
      </c>
      <c r="BN1647" s="14">
        <f t="shared" si="2015"/>
        <v>0.15898139290213939</v>
      </c>
    </row>
    <row r="1648" spans="1:66" x14ac:dyDescent="0.25">
      <c r="A1648" t="s">
        <v>16</v>
      </c>
      <c r="B1648" t="s">
        <v>235</v>
      </c>
      <c r="C1648" t="s">
        <v>234</v>
      </c>
      <c r="D1648" s="11">
        <v>44472</v>
      </c>
      <c r="E1648" s="10">
        <f>VLOOKUP(A1648,home!$A$2:$E$405,3,FALSE)</f>
        <v>1.43055555555556</v>
      </c>
      <c r="F1648" s="10">
        <f>VLOOKUP(B1648,home!$B$2:$E$405,3,FALSE)</f>
        <v>2.1</v>
      </c>
      <c r="G1648" s="10">
        <f>VLOOKUP(C1648,away!$B$2:$E$405,4,FALSE)</f>
        <v>0.7</v>
      </c>
      <c r="H1648" s="10">
        <f>VLOOKUP(A1648,away!$A$2:$E$405,3,FALSE)</f>
        <v>1.3888888888888899</v>
      </c>
      <c r="I1648" s="10">
        <f>VLOOKUP(C1648,away!$B$2:$E$405,3,FALSE)</f>
        <v>1.05</v>
      </c>
      <c r="J1648" s="10">
        <f>VLOOKUP(B1648,home!$B$2:$E$405,4,FALSE)</f>
        <v>0.9</v>
      </c>
      <c r="K1648" s="12">
        <f t="shared" si="1960"/>
        <v>2.102916666666673</v>
      </c>
      <c r="L1648" s="12">
        <f t="shared" si="1961"/>
        <v>1.3125000000000011</v>
      </c>
      <c r="M1648" s="13">
        <f t="shared" si="1962"/>
        <v>3.2862711052179326E-2</v>
      </c>
      <c r="N1648" s="13">
        <f t="shared" si="1963"/>
        <v>6.9107542783478984E-2</v>
      </c>
      <c r="O1648" s="13">
        <f t="shared" si="1964"/>
        <v>4.3132308255985408E-2</v>
      </c>
      <c r="P1648" s="13">
        <f t="shared" si="1965"/>
        <v>9.0703649903316252E-2</v>
      </c>
      <c r="Q1648" s="13">
        <f t="shared" si="1966"/>
        <v>7.2663701755879079E-2</v>
      </c>
      <c r="R1648" s="13">
        <f t="shared" si="1967"/>
        <v>2.830557729299045E-2</v>
      </c>
      <c r="S1648" s="13">
        <f t="shared" si="1968"/>
        <v>6.2587289988950648E-2</v>
      </c>
      <c r="T1648" s="13">
        <f t="shared" si="1969"/>
        <v>9.5371108554591369E-2</v>
      </c>
      <c r="U1648" s="13">
        <f t="shared" si="1970"/>
        <v>5.9524270249051346E-2</v>
      </c>
      <c r="V1648" s="13">
        <f t="shared" si="1971"/>
        <v>1.9193978889059427E-2</v>
      </c>
      <c r="W1648" s="13">
        <f t="shared" si="1972"/>
        <v>5.0935236494711503E-2</v>
      </c>
      <c r="X1648" s="13">
        <f t="shared" si="1973"/>
        <v>6.6852497899308902E-2</v>
      </c>
      <c r="Y1648" s="13">
        <f t="shared" si="1974"/>
        <v>4.3871951746421507E-2</v>
      </c>
      <c r="Z1648" s="13">
        <f t="shared" si="1975"/>
        <v>1.2383690065683333E-2</v>
      </c>
      <c r="AA1648" s="13">
        <f t="shared" si="1976"/>
        <v>2.6041868233959986E-2</v>
      </c>
      <c r="AB1648" s="13">
        <f t="shared" si="1977"/>
        <v>2.7381939370165934E-2</v>
      </c>
      <c r="AC1648" s="13">
        <f t="shared" si="1978"/>
        <v>3.3110550789628092E-3</v>
      </c>
      <c r="AD1648" s="13">
        <f t="shared" si="1979"/>
        <v>2.6778139436334347E-2</v>
      </c>
      <c r="AE1648" s="13">
        <f t="shared" si="1980"/>
        <v>3.5146308010188858E-2</v>
      </c>
      <c r="AF1648" s="13">
        <f t="shared" si="1981"/>
        <v>2.3064764631686458E-2</v>
      </c>
      <c r="AG1648" s="13">
        <f t="shared" si="1982"/>
        <v>1.0090834526362835E-2</v>
      </c>
      <c r="AH1648" s="13">
        <f t="shared" si="1983"/>
        <v>4.0633983028023485E-3</v>
      </c>
      <c r="AI1648" s="13">
        <f t="shared" si="1984"/>
        <v>8.54498801426813E-3</v>
      </c>
      <c r="AJ1648" s="13">
        <f t="shared" si="1985"/>
        <v>8.9846988558357072E-3</v>
      </c>
      <c r="AK1648" s="13">
        <f t="shared" si="1986"/>
        <v>6.2980243229726314E-3</v>
      </c>
      <c r="AL1648" s="13">
        <f t="shared" si="1987"/>
        <v>3.6555082776461713E-4</v>
      </c>
      <c r="AM1648" s="13">
        <f t="shared" si="1988"/>
        <v>1.1262439144598317E-2</v>
      </c>
      <c r="AN1648" s="13">
        <f t="shared" si="1989"/>
        <v>1.4781951377285303E-2</v>
      </c>
      <c r="AO1648" s="13">
        <f t="shared" si="1990"/>
        <v>9.7006555913434888E-3</v>
      </c>
      <c r="AP1648" s="13">
        <f t="shared" si="1991"/>
        <v>4.2440368212127806E-3</v>
      </c>
      <c r="AQ1648" s="13">
        <f t="shared" si="1992"/>
        <v>1.3925745819604451E-3</v>
      </c>
      <c r="AR1648" s="13">
        <f t="shared" si="1993"/>
        <v>1.0666420544856172E-3</v>
      </c>
      <c r="AS1648" s="13">
        <f t="shared" si="1994"/>
        <v>2.2430593537453858E-3</v>
      </c>
      <c r="AT1648" s="13">
        <f t="shared" si="1995"/>
        <v>2.3584834496568749E-3</v>
      </c>
      <c r="AU1648" s="13">
        <f t="shared" si="1996"/>
        <v>1.6532313847803168E-3</v>
      </c>
      <c r="AV1648" s="13">
        <f t="shared" si="1997"/>
        <v>8.6915195822773802E-4</v>
      </c>
      <c r="AW1648" s="13">
        <f t="shared" si="1998"/>
        <v>2.8026356758021283E-5</v>
      </c>
      <c r="AX1648" s="13">
        <f t="shared" si="1999"/>
        <v>3.9473284974158246E-3</v>
      </c>
      <c r="AY1648" s="13">
        <f t="shared" si="2000"/>
        <v>5.1808686528582743E-3</v>
      </c>
      <c r="AZ1648" s="13">
        <f t="shared" si="2001"/>
        <v>3.3999450534382457E-3</v>
      </c>
      <c r="BA1648" s="13">
        <f t="shared" si="2002"/>
        <v>1.4874759608792339E-3</v>
      </c>
      <c r="BB1648" s="13">
        <f t="shared" si="2003"/>
        <v>4.8807804966349914E-4</v>
      </c>
      <c r="BC1648" s="13">
        <f t="shared" si="2004"/>
        <v>1.2812048803666863E-4</v>
      </c>
      <c r="BD1648" s="13">
        <f t="shared" si="2005"/>
        <v>2.3332794941872893E-4</v>
      </c>
      <c r="BE1648" s="13">
        <f t="shared" si="2006"/>
        <v>4.9066923363180357E-4</v>
      </c>
      <c r="BF1648" s="13">
        <f t="shared" si="2007"/>
        <v>5.1591825461244178E-4</v>
      </c>
      <c r="BG1648" s="13">
        <f t="shared" si="2008"/>
        <v>3.6164436542069462E-4</v>
      </c>
      <c r="BH1648" s="13">
        <f t="shared" si="2009"/>
        <v>1.9012699086231786E-4</v>
      </c>
      <c r="BI1648" s="13">
        <f t="shared" si="2010"/>
        <v>7.9964243573510057E-5</v>
      </c>
      <c r="BJ1648" s="14">
        <f t="shared" si="2011"/>
        <v>0.54989556005765594</v>
      </c>
      <c r="BK1648" s="14">
        <f t="shared" si="2012"/>
        <v>0.2142051043930914</v>
      </c>
      <c r="BL1648" s="14">
        <f t="shared" si="2013"/>
        <v>0.22233929213644732</v>
      </c>
      <c r="BM1648" s="14">
        <f t="shared" si="2014"/>
        <v>0.65689531331294837</v>
      </c>
      <c r="BN1648" s="14">
        <f t="shared" si="2015"/>
        <v>0.33677549104382948</v>
      </c>
    </row>
    <row r="1649" spans="1:66" x14ac:dyDescent="0.25">
      <c r="A1649" t="s">
        <v>16</v>
      </c>
      <c r="B1649" t="s">
        <v>58</v>
      </c>
      <c r="C1649" t="s">
        <v>18</v>
      </c>
      <c r="D1649" s="11">
        <v>44472</v>
      </c>
      <c r="E1649" s="10">
        <f>VLOOKUP(A1649,home!$A$2:$E$405,3,FALSE)</f>
        <v>1.43055555555556</v>
      </c>
      <c r="F1649" s="10">
        <f>VLOOKUP(B1649,home!$B$2:$E$405,3,FALSE)</f>
        <v>1.17</v>
      </c>
      <c r="G1649" s="10">
        <f>VLOOKUP(C1649,away!$B$2:$E$405,4,FALSE)</f>
        <v>0.35</v>
      </c>
      <c r="H1649" s="10">
        <f>VLOOKUP(A1649,away!$A$2:$E$405,3,FALSE)</f>
        <v>1.3888888888888899</v>
      </c>
      <c r="I1649" s="10">
        <f>VLOOKUP(C1649,away!$B$2:$E$405,3,FALSE)</f>
        <v>1.92</v>
      </c>
      <c r="J1649" s="10">
        <f>VLOOKUP(B1649,home!$B$2:$E$405,4,FALSE)</f>
        <v>1.44</v>
      </c>
      <c r="K1649" s="12">
        <f t="shared" si="1960"/>
        <v>0.58581250000000173</v>
      </c>
      <c r="L1649" s="12">
        <f t="shared" si="1961"/>
        <v>3.840000000000003</v>
      </c>
      <c r="M1649" s="13">
        <f t="shared" si="1962"/>
        <v>1.1964486205476644E-2</v>
      </c>
      <c r="N1649" s="13">
        <f t="shared" si="1963"/>
        <v>7.0089455752458067E-3</v>
      </c>
      <c r="O1649" s="13">
        <f t="shared" si="1964"/>
        <v>4.5943627029030348E-2</v>
      </c>
      <c r="P1649" s="13">
        <f t="shared" si="1965"/>
        <v>2.6914351008943918E-2</v>
      </c>
      <c r="Q1649" s="13">
        <f t="shared" si="1966"/>
        <v>2.0529639648993485E-3</v>
      </c>
      <c r="R1649" s="13">
        <f t="shared" si="1967"/>
        <v>8.8211763895738329E-2</v>
      </c>
      <c r="S1649" s="13">
        <f t="shared" si="1968"/>
        <v>1.5136092720409939E-2</v>
      </c>
      <c r="T1649" s="13">
        <f t="shared" si="1969"/>
        <v>7.8833816252135043E-3</v>
      </c>
      <c r="U1649" s="13">
        <f t="shared" si="1970"/>
        <v>5.1675553937172367E-2</v>
      </c>
      <c r="V1649" s="13">
        <f t="shared" si="1971"/>
        <v>3.7832159218240779E-3</v>
      </c>
      <c r="W1649" s="13">
        <f t="shared" si="1972"/>
        <v>4.0088398422920106E-4</v>
      </c>
      <c r="X1649" s="13">
        <f t="shared" si="1973"/>
        <v>1.5393944994401333E-3</v>
      </c>
      <c r="Y1649" s="13">
        <f t="shared" si="1974"/>
        <v>2.9556374389250583E-3</v>
      </c>
      <c r="Z1649" s="13">
        <f t="shared" si="1975"/>
        <v>0.11291105778654517</v>
      </c>
      <c r="AA1649" s="13">
        <f t="shared" si="1976"/>
        <v>6.6144709039580682E-2</v>
      </c>
      <c r="AB1649" s="13">
        <f t="shared" si="1977"/>
        <v>1.9374198682124741E-2</v>
      </c>
      <c r="AC1649" s="13">
        <f t="shared" si="1978"/>
        <v>5.319012425288582E-4</v>
      </c>
      <c r="AD1649" s="13">
        <f t="shared" si="1979"/>
        <v>5.8710712252817386E-5</v>
      </c>
      <c r="AE1649" s="13">
        <f t="shared" si="1980"/>
        <v>2.2544913505081893E-4</v>
      </c>
      <c r="AF1649" s="13">
        <f t="shared" si="1981"/>
        <v>4.3286233929757268E-4</v>
      </c>
      <c r="AG1649" s="13">
        <f t="shared" si="1982"/>
        <v>5.5406379430089354E-4</v>
      </c>
      <c r="AH1649" s="13">
        <f t="shared" si="1983"/>
        <v>0.10839461547508344</v>
      </c>
      <c r="AI1649" s="13">
        <f t="shared" si="1984"/>
        <v>6.3498920677997506E-2</v>
      </c>
      <c r="AJ1649" s="13">
        <f t="shared" si="1985"/>
        <v>1.8599230734839763E-2</v>
      </c>
      <c r="AK1649" s="13">
        <f t="shared" si="1986"/>
        <v>3.6318872849511173E-3</v>
      </c>
      <c r="AL1649" s="13">
        <f t="shared" si="1987"/>
        <v>4.7860899323740876E-5</v>
      </c>
      <c r="AM1649" s="13">
        <f t="shared" si="1988"/>
        <v>6.8786938243207404E-6</v>
      </c>
      <c r="AN1649" s="13">
        <f t="shared" si="1989"/>
        <v>2.6414184285391663E-5</v>
      </c>
      <c r="AO1649" s="13">
        <f t="shared" si="1990"/>
        <v>5.0715233827952028E-5</v>
      </c>
      <c r="AP1649" s="13">
        <f t="shared" si="1991"/>
        <v>6.4915499299778658E-5</v>
      </c>
      <c r="AQ1649" s="13">
        <f t="shared" si="1992"/>
        <v>6.2318879327787554E-5</v>
      </c>
      <c r="AR1649" s="13">
        <f t="shared" si="1993"/>
        <v>8.3247064684864147E-2</v>
      </c>
      <c r="AS1649" s="13">
        <f t="shared" si="1994"/>
        <v>4.8767171080702117E-2</v>
      </c>
      <c r="AT1649" s="13">
        <f t="shared" si="1995"/>
        <v>1.4284209204356949E-2</v>
      </c>
      <c r="AU1649" s="13">
        <f t="shared" si="1996"/>
        <v>2.7892894348424601E-3</v>
      </c>
      <c r="AV1649" s="13">
        <f t="shared" si="1997"/>
        <v>4.0850015426216338E-4</v>
      </c>
      <c r="AW1649" s="13">
        <f t="shared" si="1998"/>
        <v>2.9906680624094964E-6</v>
      </c>
      <c r="AX1649" s="13">
        <f t="shared" si="1999"/>
        <v>6.7160413765998386E-7</v>
      </c>
      <c r="AY1649" s="13">
        <f t="shared" si="2000"/>
        <v>2.5789598886143403E-6</v>
      </c>
      <c r="AZ1649" s="13">
        <f t="shared" si="2001"/>
        <v>4.9516029861395366E-6</v>
      </c>
      <c r="BA1649" s="13">
        <f t="shared" si="2002"/>
        <v>6.338051822258613E-6</v>
      </c>
      <c r="BB1649" s="13">
        <f t="shared" si="2003"/>
        <v>6.0845297493682723E-6</v>
      </c>
      <c r="BC1649" s="13">
        <f t="shared" si="2004"/>
        <v>4.6729188475148368E-6</v>
      </c>
      <c r="BD1649" s="13">
        <f t="shared" si="2005"/>
        <v>5.3278121398313068E-2</v>
      </c>
      <c r="BE1649" s="13">
        <f t="shared" si="2006"/>
        <v>3.1210989491649365E-2</v>
      </c>
      <c r="BF1649" s="13">
        <f t="shared" si="2007"/>
        <v>9.1418938907884498E-3</v>
      </c>
      <c r="BG1649" s="13">
        <f t="shared" si="2008"/>
        <v>1.785145238299175E-3</v>
      </c>
      <c r="BH1649" s="13">
        <f t="shared" si="2009"/>
        <v>2.6144009872778462E-4</v>
      </c>
      <c r="BI1649" s="13">
        <f t="shared" si="2010"/>
        <v>3.063097556719417E-5</v>
      </c>
      <c r="BJ1649" s="14">
        <f t="shared" si="2011"/>
        <v>2.3348833226851943E-2</v>
      </c>
      <c r="BK1649" s="14">
        <f t="shared" si="2012"/>
        <v>5.8380486958395796E-2</v>
      </c>
      <c r="BL1649" s="14">
        <f t="shared" si="2013"/>
        <v>0.71067896240889128</v>
      </c>
      <c r="BM1649" s="14">
        <f t="shared" si="2014"/>
        <v>0.72322361440952365</v>
      </c>
      <c r="BN1649" s="14">
        <f t="shared" si="2015"/>
        <v>0.18209613767933439</v>
      </c>
    </row>
    <row r="1650" spans="1:66" x14ac:dyDescent="0.25">
      <c r="A1650" t="s">
        <v>61</v>
      </c>
      <c r="B1650" t="s">
        <v>242</v>
      </c>
      <c r="C1650" t="s">
        <v>70</v>
      </c>
      <c r="D1650" s="11">
        <v>44472</v>
      </c>
      <c r="E1650" s="10">
        <f>VLOOKUP(A1650,home!$A$2:$E$405,3,FALSE)</f>
        <v>1.5254237288135599</v>
      </c>
      <c r="F1650" s="10">
        <f>VLOOKUP(B1650,home!$B$2:$E$405,3,FALSE)</f>
        <v>0.98</v>
      </c>
      <c r="G1650" s="10">
        <f>VLOOKUP(C1650,away!$B$2:$E$405,4,FALSE)</f>
        <v>1.53</v>
      </c>
      <c r="H1650" s="10">
        <f>VLOOKUP(A1650,away!$A$2:$E$405,3,FALSE)</f>
        <v>1.1186440677966101</v>
      </c>
      <c r="I1650" s="10">
        <f>VLOOKUP(C1650,away!$B$2:$E$405,3,FALSE)</f>
        <v>0.87</v>
      </c>
      <c r="J1650" s="10">
        <f>VLOOKUP(B1650,home!$B$2:$E$405,4,FALSE)</f>
        <v>0</v>
      </c>
      <c r="K1650" s="12">
        <f t="shared" si="1960"/>
        <v>2.2872203389830519</v>
      </c>
      <c r="L1650" s="12">
        <f t="shared" si="1961"/>
        <v>0</v>
      </c>
      <c r="M1650" s="13">
        <f t="shared" si="1962"/>
        <v>0.10154833987139678</v>
      </c>
      <c r="N1650" s="13">
        <f t="shared" si="1963"/>
        <v>0.23226342834382227</v>
      </c>
      <c r="O1650" s="13">
        <f t="shared" si="1964"/>
        <v>0</v>
      </c>
      <c r="P1650" s="13">
        <f t="shared" si="1965"/>
        <v>0</v>
      </c>
      <c r="Q1650" s="13">
        <f t="shared" si="1966"/>
        <v>0.26561881865496156</v>
      </c>
      <c r="R1650" s="13">
        <f t="shared" si="1967"/>
        <v>0</v>
      </c>
      <c r="S1650" s="13">
        <f t="shared" si="1968"/>
        <v>0</v>
      </c>
      <c r="T1650" s="13">
        <f t="shared" si="1969"/>
        <v>0</v>
      </c>
      <c r="U1650" s="13">
        <f t="shared" si="1970"/>
        <v>0</v>
      </c>
      <c r="V1650" s="13">
        <f t="shared" si="1971"/>
        <v>0</v>
      </c>
      <c r="W1650" s="13">
        <f t="shared" si="1972"/>
        <v>0.20250958814809294</v>
      </c>
      <c r="X1650" s="13">
        <f t="shared" si="1973"/>
        <v>0</v>
      </c>
      <c r="Y1650" s="13">
        <f t="shared" si="1974"/>
        <v>0</v>
      </c>
      <c r="Z1650" s="13">
        <f t="shared" si="1975"/>
        <v>0</v>
      </c>
      <c r="AA1650" s="13">
        <f t="shared" si="1976"/>
        <v>0</v>
      </c>
      <c r="AB1650" s="13">
        <f t="shared" si="1977"/>
        <v>0</v>
      </c>
      <c r="AC1650" s="13">
        <f t="shared" si="1978"/>
        <v>0</v>
      </c>
      <c r="AD1650" s="13">
        <f t="shared" si="1979"/>
        <v>0.11579601221284991</v>
      </c>
      <c r="AE1650" s="13">
        <f t="shared" si="1980"/>
        <v>0</v>
      </c>
      <c r="AF1650" s="13">
        <f t="shared" si="1981"/>
        <v>0</v>
      </c>
      <c r="AG1650" s="13">
        <f t="shared" si="1982"/>
        <v>0</v>
      </c>
      <c r="AH1650" s="13">
        <f t="shared" si="1983"/>
        <v>0</v>
      </c>
      <c r="AI1650" s="13">
        <f t="shared" si="1984"/>
        <v>0</v>
      </c>
      <c r="AJ1650" s="13">
        <f t="shared" si="1985"/>
        <v>0</v>
      </c>
      <c r="AK1650" s="13">
        <f t="shared" si="1986"/>
        <v>0</v>
      </c>
      <c r="AL1650" s="13">
        <f t="shared" si="1987"/>
        <v>0</v>
      </c>
      <c r="AM1650" s="13">
        <f t="shared" si="1988"/>
        <v>5.2970198861272029E-2</v>
      </c>
      <c r="AN1650" s="13">
        <f t="shared" si="1989"/>
        <v>0</v>
      </c>
      <c r="AO1650" s="13">
        <f t="shared" si="1990"/>
        <v>0</v>
      </c>
      <c r="AP1650" s="13">
        <f t="shared" si="1991"/>
        <v>0</v>
      </c>
      <c r="AQ1650" s="13">
        <f t="shared" si="1992"/>
        <v>0</v>
      </c>
      <c r="AR1650" s="13">
        <f t="shared" si="1993"/>
        <v>0</v>
      </c>
      <c r="AS1650" s="13">
        <f t="shared" si="1994"/>
        <v>0</v>
      </c>
      <c r="AT1650" s="13">
        <f t="shared" si="1995"/>
        <v>0</v>
      </c>
      <c r="AU1650" s="13">
        <f t="shared" si="1996"/>
        <v>0</v>
      </c>
      <c r="AV1650" s="13">
        <f t="shared" si="1997"/>
        <v>0</v>
      </c>
      <c r="AW1650" s="13">
        <f t="shared" si="1998"/>
        <v>0</v>
      </c>
      <c r="AX1650" s="13">
        <f t="shared" si="1999"/>
        <v>2.0192419365913032E-2</v>
      </c>
      <c r="AY1650" s="13">
        <f t="shared" si="2000"/>
        <v>0</v>
      </c>
      <c r="AZ1650" s="13">
        <f t="shared" si="2001"/>
        <v>0</v>
      </c>
      <c r="BA1650" s="13">
        <f t="shared" si="2002"/>
        <v>0</v>
      </c>
      <c r="BB1650" s="13">
        <f t="shared" si="2003"/>
        <v>0</v>
      </c>
      <c r="BC1650" s="13">
        <f t="shared" si="2004"/>
        <v>0</v>
      </c>
      <c r="BD1650" s="13">
        <f t="shared" si="2005"/>
        <v>0</v>
      </c>
      <c r="BE1650" s="13">
        <f t="shared" si="2006"/>
        <v>0</v>
      </c>
      <c r="BF1650" s="13">
        <f t="shared" si="2007"/>
        <v>0</v>
      </c>
      <c r="BG1650" s="13">
        <f t="shared" si="2008"/>
        <v>0</v>
      </c>
      <c r="BH1650" s="13">
        <f t="shared" si="2009"/>
        <v>0</v>
      </c>
      <c r="BI1650" s="13">
        <f t="shared" si="2010"/>
        <v>0</v>
      </c>
      <c r="BJ1650" s="14">
        <f t="shared" si="2011"/>
        <v>0.88935046558691166</v>
      </c>
      <c r="BK1650" s="14">
        <f t="shared" si="2012"/>
        <v>0.10154833987139678</v>
      </c>
      <c r="BL1650" s="14">
        <f t="shared" si="2013"/>
        <v>0</v>
      </c>
      <c r="BM1650" s="14">
        <f t="shared" si="2014"/>
        <v>0.39146821858812791</v>
      </c>
      <c r="BN1650" s="14">
        <f t="shared" si="2015"/>
        <v>0.59943058687018058</v>
      </c>
    </row>
    <row r="1651" spans="1:66" x14ac:dyDescent="0.25">
      <c r="A1651" t="s">
        <v>61</v>
      </c>
      <c r="B1651" t="s">
        <v>238</v>
      </c>
      <c r="C1651" t="s">
        <v>311</v>
      </c>
      <c r="D1651" s="11">
        <v>44472</v>
      </c>
      <c r="E1651" s="10">
        <f>VLOOKUP(A1651,home!$A$2:$E$405,3,FALSE)</f>
        <v>1.5254237288135599</v>
      </c>
      <c r="F1651" s="10">
        <f>VLOOKUP(B1651,home!$B$2:$E$405,3,FALSE)</f>
        <v>0.44</v>
      </c>
      <c r="G1651" s="10">
        <f>VLOOKUP(C1651,away!$B$2:$E$405,4,FALSE)</f>
        <v>1.31</v>
      </c>
      <c r="H1651" s="10">
        <f>VLOOKUP(A1651,away!$A$2:$E$405,3,FALSE)</f>
        <v>1.1186440677966101</v>
      </c>
      <c r="I1651" s="10">
        <f>VLOOKUP(C1651,away!$B$2:$E$405,3,FALSE)</f>
        <v>0.66</v>
      </c>
      <c r="J1651" s="10">
        <f>VLOOKUP(B1651,home!$B$2:$E$405,4,FALSE)</f>
        <v>0.89</v>
      </c>
      <c r="K1651" s="12">
        <f t="shared" si="1960"/>
        <v>0.87925423728813601</v>
      </c>
      <c r="L1651" s="12">
        <f t="shared" si="1961"/>
        <v>0.65709152542372884</v>
      </c>
      <c r="M1651" s="13">
        <f t="shared" si="1962"/>
        <v>0.2151659339504684</v>
      </c>
      <c r="N1651" s="13">
        <f t="shared" si="1963"/>
        <v>0.18918555914600851</v>
      </c>
      <c r="O1651" s="13">
        <f t="shared" si="1964"/>
        <v>0.14138371175873457</v>
      </c>
      <c r="P1651" s="13">
        <f t="shared" si="1965"/>
        <v>0.12431222764739182</v>
      </c>
      <c r="Q1651" s="13">
        <f t="shared" si="1966"/>
        <v>8.3171102256426627E-2</v>
      </c>
      <c r="R1651" s="13">
        <f t="shared" si="1967"/>
        <v>4.6451019414807837E-2</v>
      </c>
      <c r="S1651" s="13">
        <f t="shared" si="1968"/>
        <v>1.7955363168937328E-2</v>
      </c>
      <c r="T1651" s="13">
        <f t="shared" si="1969"/>
        <v>5.4651026452848313E-2</v>
      </c>
      <c r="U1651" s="13">
        <f t="shared" si="1970"/>
        <v>4.0842255646823263E-2</v>
      </c>
      <c r="V1651" s="13">
        <f t="shared" si="1971"/>
        <v>1.1526355769384733E-3</v>
      </c>
      <c r="W1651" s="13">
        <f t="shared" si="1972"/>
        <v>2.4376181359629327E-2</v>
      </c>
      <c r="X1651" s="13">
        <f t="shared" si="1973"/>
        <v>1.6017382193604299E-2</v>
      </c>
      <c r="Y1651" s="13">
        <f t="shared" si="1974"/>
        <v>5.2624430494451601E-3</v>
      </c>
      <c r="Z1651" s="13">
        <f t="shared" si="1975"/>
        <v>1.0174190401587777E-2</v>
      </c>
      <c r="AA1651" s="13">
        <f t="shared" si="1976"/>
        <v>8.9457000215723351E-3</v>
      </c>
      <c r="AB1651" s="13">
        <f t="shared" si="1977"/>
        <v>3.9327723247380222E-3</v>
      </c>
      <c r="AC1651" s="13">
        <f t="shared" si="1978"/>
        <v>4.1620986883268402E-5</v>
      </c>
      <c r="AD1651" s="13">
        <f t="shared" si="1979"/>
        <v>5.3582151873395392E-3</v>
      </c>
      <c r="AE1651" s="13">
        <f t="shared" si="1980"/>
        <v>3.5208377909975285E-3</v>
      </c>
      <c r="AF1651" s="13">
        <f t="shared" si="1981"/>
        <v>1.156756337428039E-3</v>
      </c>
      <c r="AG1651" s="13">
        <f t="shared" si="1982"/>
        <v>2.533649287680519E-4</v>
      </c>
      <c r="AH1651" s="13">
        <f t="shared" si="1983"/>
        <v>1.6713435727326929E-3</v>
      </c>
      <c r="AI1651" s="13">
        <f t="shared" si="1984"/>
        <v>1.469535918289512E-3</v>
      </c>
      <c r="AJ1651" s="13">
        <f t="shared" si="1985"/>
        <v>6.4604784150158279E-4</v>
      </c>
      <c r="AK1651" s="13">
        <f t="shared" si="1986"/>
        <v>1.8934676737704026E-4</v>
      </c>
      <c r="AL1651" s="13">
        <f t="shared" si="1987"/>
        <v>9.6186185263565731E-7</v>
      </c>
      <c r="AM1651" s="13">
        <f t="shared" si="1988"/>
        <v>9.4224668155398696E-4</v>
      </c>
      <c r="AN1651" s="13">
        <f t="shared" si="1989"/>
        <v>6.1914230930775567E-4</v>
      </c>
      <c r="AO1651" s="13">
        <f t="shared" si="1990"/>
        <v>2.0341658223870166E-4</v>
      </c>
      <c r="AP1651" s="13">
        <f t="shared" si="1991"/>
        <v>4.4554437439903291E-5</v>
      </c>
      <c r="AQ1651" s="13">
        <f t="shared" si="1992"/>
        <v>7.3190858154455366E-6</v>
      </c>
      <c r="AR1651" s="13">
        <f t="shared" si="1993"/>
        <v>2.1964513954281415E-4</v>
      </c>
      <c r="AS1651" s="13">
        <f t="shared" si="1994"/>
        <v>1.9312391964276324E-4</v>
      </c>
      <c r="AT1651" s="13">
        <f t="shared" si="1995"/>
        <v>8.490251233379653E-5</v>
      </c>
      <c r="AU1651" s="13">
        <f t="shared" si="1996"/>
        <v>2.4883631241966279E-5</v>
      </c>
      <c r="AV1651" s="13">
        <f t="shared" si="1997"/>
        <v>5.4697595521535717E-6</v>
      </c>
      <c r="AW1651" s="13">
        <f t="shared" si="1998"/>
        <v>1.5436560388901122E-8</v>
      </c>
      <c r="AX1651" s="13">
        <f t="shared" si="1999"/>
        <v>1.3807906455450461E-4</v>
      </c>
      <c r="AY1651" s="13">
        <f t="shared" si="2000"/>
        <v>9.0730583157200962E-5</v>
      </c>
      <c r="AZ1651" s="13">
        <f t="shared" si="2001"/>
        <v>2.9809148644674828E-5</v>
      </c>
      <c r="BA1651" s="13">
        <f t="shared" si="2002"/>
        <v>6.5291129848373543E-6</v>
      </c>
      <c r="BB1651" s="13">
        <f t="shared" si="2003"/>
        <v>1.0725562027176629E-6</v>
      </c>
      <c r="BC1651" s="13">
        <f t="shared" si="2004"/>
        <v>1.4095351826928634E-7</v>
      </c>
      <c r="BD1651" s="13">
        <f t="shared" si="2005"/>
        <v>2.4054493299015904E-5</v>
      </c>
      <c r="BE1651" s="13">
        <f t="shared" si="2006"/>
        <v>2.1150015158978804E-5</v>
      </c>
      <c r="BF1651" s="13">
        <f t="shared" si="2007"/>
        <v>9.2981202236202112E-6</v>
      </c>
      <c r="BG1651" s="13">
        <f t="shared" si="2008"/>
        <v>2.725137201810861E-6</v>
      </c>
      <c r="BH1651" s="13">
        <f t="shared" si="2009"/>
        <v>5.9902210797093327E-7</v>
      </c>
      <c r="BI1651" s="13">
        <f t="shared" si="2010"/>
        <v>1.0533854533254292E-7</v>
      </c>
      <c r="BJ1651" s="14">
        <f t="shared" si="2011"/>
        <v>0.38503590921791347</v>
      </c>
      <c r="BK1651" s="14">
        <f t="shared" si="2012"/>
        <v>0.35871947377562907</v>
      </c>
      <c r="BL1651" s="14">
        <f t="shared" si="2013"/>
        <v>0.24611769035542705</v>
      </c>
      <c r="BM1651" s="14">
        <f t="shared" si="2014"/>
        <v>0.20028699443012277</v>
      </c>
      <c r="BN1651" s="14">
        <f t="shared" si="2015"/>
        <v>0.79966955417383767</v>
      </c>
    </row>
    <row r="1652" spans="1:66" x14ac:dyDescent="0.25">
      <c r="A1652" t="s">
        <v>61</v>
      </c>
      <c r="B1652" t="s">
        <v>66</v>
      </c>
      <c r="C1652" t="s">
        <v>318</v>
      </c>
      <c r="D1652" s="11">
        <v>44472</v>
      </c>
      <c r="E1652" s="10">
        <f>VLOOKUP(A1652,home!$A$2:$E$405,3,FALSE)</f>
        <v>1.5254237288135599</v>
      </c>
      <c r="F1652" s="10">
        <f>VLOOKUP(B1652,home!$B$2:$E$405,3,FALSE)</f>
        <v>1.53</v>
      </c>
      <c r="G1652" s="10">
        <f>VLOOKUP(C1652,away!$B$2:$E$405,4,FALSE)</f>
        <v>0.22</v>
      </c>
      <c r="H1652" s="10">
        <f>VLOOKUP(A1652,away!$A$2:$E$405,3,FALSE)</f>
        <v>1.1186440677966101</v>
      </c>
      <c r="I1652" s="10">
        <f>VLOOKUP(C1652,away!$B$2:$E$405,3,FALSE)</f>
        <v>0.66</v>
      </c>
      <c r="J1652" s="10">
        <f>VLOOKUP(B1652,home!$B$2:$E$405,4,FALSE)</f>
        <v>1.49</v>
      </c>
      <c r="K1652" s="12">
        <f t="shared" si="1960"/>
        <v>0.51345762711864429</v>
      </c>
      <c r="L1652" s="12">
        <f t="shared" si="1961"/>
        <v>1.1000745762711865</v>
      </c>
      <c r="M1652" s="13">
        <f t="shared" si="1962"/>
        <v>0.19918281584525357</v>
      </c>
      <c r="N1652" s="13">
        <f t="shared" si="1963"/>
        <v>0.1022719359867138</v>
      </c>
      <c r="O1652" s="13">
        <f t="shared" si="1964"/>
        <v>0.21911595174146911</v>
      </c>
      <c r="P1652" s="13">
        <f t="shared" si="1965"/>
        <v>0.11250675664501809</v>
      </c>
      <c r="Q1652" s="13">
        <f t="shared" si="1966"/>
        <v>2.6256152786283973E-2</v>
      </c>
      <c r="R1652" s="13">
        <f t="shared" si="1967"/>
        <v>0.12052194388312724</v>
      </c>
      <c r="S1652" s="13">
        <f t="shared" si="1968"/>
        <v>1.5887126403282742E-2</v>
      </c>
      <c r="T1652" s="13">
        <f t="shared" si="1969"/>
        <v>2.8883726150882874E-2</v>
      </c>
      <c r="U1652" s="13">
        <f t="shared" si="1970"/>
        <v>6.1882911321956911E-2</v>
      </c>
      <c r="V1652" s="13">
        <f t="shared" si="1971"/>
        <v>9.9707902146617964E-4</v>
      </c>
      <c r="W1652" s="13">
        <f t="shared" si="1972"/>
        <v>4.4938073023033176E-3</v>
      </c>
      <c r="X1652" s="13">
        <f t="shared" si="1973"/>
        <v>4.9435231639256864E-3</v>
      </c>
      <c r="Y1652" s="13">
        <f t="shared" si="1974"/>
        <v>2.7191220749211735E-3</v>
      </c>
      <c r="Z1652" s="13">
        <f t="shared" si="1975"/>
        <v>4.4194375449536971E-2</v>
      </c>
      <c r="AA1652" s="13">
        <f t="shared" si="1976"/>
        <v>2.2691939150309721E-2</v>
      </c>
      <c r="AB1652" s="13">
        <f t="shared" si="1977"/>
        <v>5.8256746154193469E-3</v>
      </c>
      <c r="AC1652" s="13">
        <f t="shared" si="1978"/>
        <v>3.5199486947427015E-5</v>
      </c>
      <c r="AD1652" s="13">
        <f t="shared" si="1979"/>
        <v>5.7684490854227426E-4</v>
      </c>
      <c r="AE1652" s="13">
        <f t="shared" si="1980"/>
        <v>6.3457241833883365E-4</v>
      </c>
      <c r="AF1652" s="13">
        <f t="shared" si="1981"/>
        <v>3.4903849210873741E-4</v>
      </c>
      <c r="AG1652" s="13">
        <f t="shared" si="1982"/>
        <v>1.2798945710295107E-4</v>
      </c>
      <c r="AH1652" s="13">
        <f t="shared" si="1983"/>
        <v>1.2154277211554775E-2</v>
      </c>
      <c r="AI1652" s="13">
        <f t="shared" si="1984"/>
        <v>6.2407063363871269E-3</v>
      </c>
      <c r="AJ1652" s="13">
        <f t="shared" si="1985"/>
        <v>1.6021691335128109E-3</v>
      </c>
      <c r="AK1652" s="13">
        <f t="shared" si="1986"/>
        <v>2.742153205120742E-4</v>
      </c>
      <c r="AL1652" s="13">
        <f t="shared" si="1987"/>
        <v>7.9528549593361553E-7</v>
      </c>
      <c r="AM1652" s="13">
        <f t="shared" si="1988"/>
        <v>5.9237083591117537E-5</v>
      </c>
      <c r="AN1652" s="13">
        <f t="shared" si="1989"/>
        <v>6.5165209631039473E-5</v>
      </c>
      <c r="AO1652" s="13">
        <f t="shared" si="1990"/>
        <v>3.5843295186244414E-5</v>
      </c>
      <c r="AP1652" s="13">
        <f t="shared" si="1991"/>
        <v>1.314343258805696E-5</v>
      </c>
      <c r="AQ1652" s="13">
        <f t="shared" si="1992"/>
        <v>3.6146890087639155E-6</v>
      </c>
      <c r="AR1652" s="13">
        <f t="shared" si="1993"/>
        <v>2.6741222706767303E-3</v>
      </c>
      <c r="AS1652" s="13">
        <f t="shared" si="1994"/>
        <v>1.373048475726795E-3</v>
      </c>
      <c r="AT1652" s="13">
        <f t="shared" si="1995"/>
        <v>3.5250110613277576E-4</v>
      </c>
      <c r="AU1652" s="13">
        <f t="shared" si="1996"/>
        <v>6.0331460503877492E-5</v>
      </c>
      <c r="AV1652" s="13">
        <f t="shared" si="1997"/>
        <v>7.7444121377307838E-6</v>
      </c>
      <c r="AW1652" s="13">
        <f t="shared" si="1998"/>
        <v>1.2478066579552826E-8</v>
      </c>
      <c r="AX1652" s="13">
        <f t="shared" si="1999"/>
        <v>5.0692887296873283E-6</v>
      </c>
      <c r="AY1652" s="13">
        <f t="shared" si="2000"/>
        <v>5.5765956513070889E-6</v>
      </c>
      <c r="AZ1652" s="13">
        <f t="shared" si="2001"/>
        <v>3.0673355490736952E-6</v>
      </c>
      <c r="BA1652" s="13">
        <f t="shared" si="2002"/>
        <v>1.124765951476264E-6</v>
      </c>
      <c r="BB1652" s="13">
        <f t="shared" si="2003"/>
        <v>3.0933160686862724E-7</v>
      </c>
      <c r="BC1652" s="13">
        <f t="shared" si="2004"/>
        <v>6.805756727065804E-8</v>
      </c>
      <c r="BD1652" s="13">
        <f t="shared" si="2005"/>
        <v>4.9028898730200823E-4</v>
      </c>
      <c r="BE1652" s="13">
        <f t="shared" si="2006"/>
        <v>2.5174262002249223E-4</v>
      </c>
      <c r="BF1652" s="13">
        <f t="shared" si="2007"/>
        <v>6.4629584160689677E-5</v>
      </c>
      <c r="BG1652" s="13">
        <f t="shared" si="2008"/>
        <v>1.1061517641604149E-5</v>
      </c>
      <c r="BH1652" s="13">
        <f t="shared" si="2009"/>
        <v>1.4199051501472717E-6</v>
      </c>
      <c r="BI1652" s="13">
        <f t="shared" si="2010"/>
        <v>1.4581222582563219E-7</v>
      </c>
      <c r="BJ1652" s="14">
        <f t="shared" si="2011"/>
        <v>0.17144893182618451</v>
      </c>
      <c r="BK1652" s="14">
        <f t="shared" si="2012"/>
        <v>0.32861534928311531</v>
      </c>
      <c r="BL1652" s="14">
        <f t="shared" si="2013"/>
        <v>0.45559682486592973</v>
      </c>
      <c r="BM1652" s="14">
        <f t="shared" si="2014"/>
        <v>0.21999436041931608</v>
      </c>
      <c r="BN1652" s="14">
        <f t="shared" si="2015"/>
        <v>0.77985555688786579</v>
      </c>
    </row>
    <row r="1653" spans="1:66" x14ac:dyDescent="0.25">
      <c r="A1653" t="s">
        <v>61</v>
      </c>
      <c r="B1653" t="s">
        <v>239</v>
      </c>
      <c r="C1653" t="s">
        <v>241</v>
      </c>
      <c r="D1653" s="11">
        <v>44472</v>
      </c>
      <c r="E1653" s="10">
        <f>VLOOKUP(A1653,home!$A$2:$E$405,3,FALSE)</f>
        <v>1.5254237288135599</v>
      </c>
      <c r="F1653" s="10">
        <f>VLOOKUP(B1653,home!$B$2:$E$405,3,FALSE)</f>
        <v>1.31</v>
      </c>
      <c r="G1653" s="10">
        <f>VLOOKUP(C1653,away!$B$2:$E$405,4,FALSE)</f>
        <v>0.22</v>
      </c>
      <c r="H1653" s="10">
        <f>VLOOKUP(A1653,away!$A$2:$E$405,3,FALSE)</f>
        <v>1.1186440677966101</v>
      </c>
      <c r="I1653" s="10">
        <f>VLOOKUP(C1653,away!$B$2:$E$405,3,FALSE)</f>
        <v>0.44</v>
      </c>
      <c r="J1653" s="10">
        <f>VLOOKUP(B1653,home!$B$2:$E$405,4,FALSE)</f>
        <v>0.3</v>
      </c>
      <c r="K1653" s="12">
        <f t="shared" si="1960"/>
        <v>0.43962711864406795</v>
      </c>
      <c r="L1653" s="12">
        <f t="shared" si="1961"/>
        <v>0.14766101694915251</v>
      </c>
      <c r="M1653" s="13">
        <f t="shared" si="1962"/>
        <v>0.555832585330715</v>
      </c>
      <c r="N1653" s="13">
        <f t="shared" si="1963"/>
        <v>0.24435907793742526</v>
      </c>
      <c r="O1653" s="13">
        <f t="shared" si="1964"/>
        <v>8.2074804803409979E-2</v>
      </c>
      <c r="P1653" s="13">
        <f t="shared" si="1965"/>
        <v>3.6082309948997429E-2</v>
      </c>
      <c r="Q1653" s="13">
        <f t="shared" si="1966"/>
        <v>5.3713438674075749E-2</v>
      </c>
      <c r="R1653" s="13">
        <f t="shared" si="1967"/>
        <v>6.0596245715873508E-3</v>
      </c>
      <c r="S1653" s="13">
        <f t="shared" si="1968"/>
        <v>5.8557789054454283E-4</v>
      </c>
      <c r="T1653" s="13">
        <f t="shared" si="1969"/>
        <v>7.9313809784499634E-3</v>
      </c>
      <c r="U1653" s="13">
        <f t="shared" si="1970"/>
        <v>2.6639752904717416E-3</v>
      </c>
      <c r="V1653" s="13">
        <f t="shared" si="1971"/>
        <v>4.2236944287693571E-6</v>
      </c>
      <c r="W1653" s="13">
        <f t="shared" si="1972"/>
        <v>7.8712947589162554E-3</v>
      </c>
      <c r="X1653" s="13">
        <f t="shared" si="1973"/>
        <v>1.1622833888081086E-3</v>
      </c>
      <c r="Y1653" s="13">
        <f t="shared" si="1974"/>
        <v>8.5811973587256261E-5</v>
      </c>
      <c r="Z1653" s="13">
        <f t="shared" si="1975"/>
        <v>2.9825677552355352E-4</v>
      </c>
      <c r="AA1653" s="13">
        <f t="shared" si="1976"/>
        <v>1.3112176683949039E-4</v>
      </c>
      <c r="AB1653" s="13">
        <f t="shared" si="1977"/>
        <v>2.8822342273582231E-5</v>
      </c>
      <c r="AC1653" s="13">
        <f t="shared" si="1978"/>
        <v>1.7136528103380346E-8</v>
      </c>
      <c r="AD1653" s="13">
        <f t="shared" si="1979"/>
        <v>8.6510865871512667E-4</v>
      </c>
      <c r="AE1653" s="13">
        <f t="shared" si="1980"/>
        <v>1.2774282431739291E-4</v>
      </c>
      <c r="AF1653" s="13">
        <f t="shared" si="1981"/>
        <v>9.4313176733315828E-6</v>
      </c>
      <c r="AG1653" s="13">
        <f t="shared" si="1982"/>
        <v>4.6421265293821868E-7</v>
      </c>
      <c r="AH1653" s="13">
        <f t="shared" si="1983"/>
        <v>1.1010224696445759E-5</v>
      </c>
      <c r="AI1653" s="13">
        <f t="shared" si="1984"/>
        <v>4.8403933589222055E-6</v>
      </c>
      <c r="AJ1653" s="13">
        <f t="shared" si="1985"/>
        <v>1.0639840927434256E-6</v>
      </c>
      <c r="AK1653" s="13">
        <f t="shared" si="1986"/>
        <v>1.559187536586383E-7</v>
      </c>
      <c r="AL1653" s="13">
        <f t="shared" si="1987"/>
        <v>4.4497248617259637E-11</v>
      </c>
      <c r="AM1653" s="13">
        <f t="shared" si="1988"/>
        <v>7.6065045388993112E-5</v>
      </c>
      <c r="AN1653" s="13">
        <f t="shared" si="1989"/>
        <v>1.1231841956422167E-5</v>
      </c>
      <c r="AO1653" s="13">
        <f t="shared" si="1990"/>
        <v>8.2925260274872784E-7</v>
      </c>
      <c r="AP1653" s="13">
        <f t="shared" si="1991"/>
        <v>4.0816094209869562E-8</v>
      </c>
      <c r="AQ1653" s="13">
        <f t="shared" si="1992"/>
        <v>1.5067364947304395E-9</v>
      </c>
      <c r="AR1653" s="13">
        <f t="shared" si="1993"/>
        <v>3.251561951031711E-7</v>
      </c>
      <c r="AS1653" s="13">
        <f t="shared" si="1994"/>
        <v>1.4294748116247549E-7</v>
      </c>
      <c r="AT1653" s="13">
        <f t="shared" si="1995"/>
        <v>3.1421794630443144E-8</v>
      </c>
      <c r="AU1653" s="13">
        <f t="shared" si="1996"/>
        <v>4.6046243453357882E-9</v>
      </c>
      <c r="AV1653" s="13">
        <f t="shared" si="1997"/>
        <v>5.0607943334457506E-10</v>
      </c>
      <c r="AW1653" s="13">
        <f t="shared" si="1998"/>
        <v>8.0238164774933556E-14</v>
      </c>
      <c r="AX1653" s="13">
        <f t="shared" si="1999"/>
        <v>5.5733761223155455E-6</v>
      </c>
      <c r="AY1653" s="13">
        <f t="shared" si="2000"/>
        <v>8.2297038606123766E-7</v>
      </c>
      <c r="AZ1653" s="13">
        <f t="shared" si="2001"/>
        <v>6.0760322062419485E-8</v>
      </c>
      <c r="BA1653" s="13">
        <f t="shared" si="2002"/>
        <v>2.9906436486316289E-9</v>
      </c>
      <c r="BB1653" s="13">
        <f t="shared" si="2003"/>
        <v>1.1040037062236761E-10</v>
      </c>
      <c r="BC1653" s="13">
        <f t="shared" si="2004"/>
        <v>3.2603661995324305E-12</v>
      </c>
      <c r="BD1653" s="13">
        <f t="shared" si="2005"/>
        <v>8.0021490727085346E-9</v>
      </c>
      <c r="BE1653" s="13">
        <f t="shared" si="2006"/>
        <v>3.5179617397951529E-9</v>
      </c>
      <c r="BF1653" s="13">
        <f t="shared" si="2007"/>
        <v>7.7329569158310772E-10</v>
      </c>
      <c r="BG1653" s="13">
        <f t="shared" si="2008"/>
        <v>1.1332058558351782E-10</v>
      </c>
      <c r="BH1653" s="13">
        <f t="shared" si="2009"/>
        <v>1.245470063078511E-11</v>
      </c>
      <c r="BI1653" s="13">
        <f t="shared" si="2010"/>
        <v>1.0950848303773028E-12</v>
      </c>
      <c r="BJ1653" s="14">
        <f t="shared" si="2011"/>
        <v>0.31622066339853511</v>
      </c>
      <c r="BK1653" s="14">
        <f t="shared" si="2012"/>
        <v>0.59250553701609721</v>
      </c>
      <c r="BL1653" s="14">
        <f t="shared" si="2013"/>
        <v>9.097593635193546E-2</v>
      </c>
      <c r="BM1653" s="14">
        <f t="shared" si="2014"/>
        <v>2.1877729305574654E-2</v>
      </c>
      <c r="BN1653" s="14">
        <f t="shared" si="2015"/>
        <v>0.97812184126621082</v>
      </c>
    </row>
    <row r="1654" spans="1:66" x14ac:dyDescent="0.25">
      <c r="A1654" t="s">
        <v>19</v>
      </c>
      <c r="B1654" t="s">
        <v>244</v>
      </c>
      <c r="C1654" t="s">
        <v>142</v>
      </c>
      <c r="D1654" s="11">
        <v>44472</v>
      </c>
      <c r="E1654" s="10">
        <f>VLOOKUP(A1654,home!$A$2:$E$405,3,FALSE)</f>
        <v>1.58227848101266</v>
      </c>
      <c r="F1654" s="10">
        <f>VLOOKUP(B1654,home!$B$2:$E$405,3,FALSE)</f>
        <v>1.26</v>
      </c>
      <c r="G1654" s="10">
        <f>VLOOKUP(C1654,away!$B$2:$E$405,4,FALSE)</f>
        <v>0.63</v>
      </c>
      <c r="H1654" s="10">
        <f>VLOOKUP(A1654,away!$A$2:$E$405,3,FALSE)</f>
        <v>1.36708860759494</v>
      </c>
      <c r="I1654" s="10">
        <f>VLOOKUP(C1654,away!$B$2:$E$405,3,FALSE)</f>
        <v>1.58</v>
      </c>
      <c r="J1654" s="10">
        <f>VLOOKUP(B1654,home!$B$2:$E$405,4,FALSE)</f>
        <v>0.55000000000000004</v>
      </c>
      <c r="K1654" s="12">
        <f t="shared" si="1960"/>
        <v>1.2560126582278495</v>
      </c>
      <c r="L1654" s="12">
        <f t="shared" si="1961"/>
        <v>1.1880000000000031</v>
      </c>
      <c r="M1654" s="13">
        <f t="shared" si="1962"/>
        <v>8.6811805523588692E-2</v>
      </c>
      <c r="N1654" s="13">
        <f t="shared" si="1963"/>
        <v>0.10903672662124175</v>
      </c>
      <c r="O1654" s="13">
        <f t="shared" si="1964"/>
        <v>0.10313242496202364</v>
      </c>
      <c r="P1654" s="13">
        <f t="shared" si="1965"/>
        <v>0.12953563122603554</v>
      </c>
      <c r="Q1654" s="13">
        <f t="shared" si="1966"/>
        <v>6.8475754424004595E-2</v>
      </c>
      <c r="R1654" s="13">
        <f t="shared" si="1967"/>
        <v>6.1260660427442215E-2</v>
      </c>
      <c r="S1654" s="13">
        <f t="shared" si="1968"/>
        <v>4.8321422575896437E-2</v>
      </c>
      <c r="T1654" s="13">
        <f t="shared" si="1969"/>
        <v>8.1349196255717682E-2</v>
      </c>
      <c r="U1654" s="13">
        <f t="shared" si="1970"/>
        <v>7.6944164948265337E-2</v>
      </c>
      <c r="V1654" s="13">
        <f t="shared" si="1971"/>
        <v>8.0113860312952014E-3</v>
      </c>
      <c r="W1654" s="13">
        <f t="shared" si="1972"/>
        <v>2.8668804779417148E-2</v>
      </c>
      <c r="X1654" s="13">
        <f t="shared" si="1973"/>
        <v>3.4058540077947667E-2</v>
      </c>
      <c r="Y1654" s="13">
        <f t="shared" si="1974"/>
        <v>2.0230772806300968E-2</v>
      </c>
      <c r="Z1654" s="13">
        <f t="shared" si="1975"/>
        <v>2.4259221529267169E-2</v>
      </c>
      <c r="AA1654" s="13">
        <f t="shared" si="1976"/>
        <v>3.0469889319513135E-2</v>
      </c>
      <c r="AB1654" s="13">
        <f t="shared" si="1977"/>
        <v>1.9135283340055029E-2</v>
      </c>
      <c r="AC1654" s="13">
        <f t="shared" si="1978"/>
        <v>7.4713336819530105E-4</v>
      </c>
      <c r="AD1654" s="13">
        <f t="shared" si="1979"/>
        <v>9.0020954248027554E-3</v>
      </c>
      <c r="AE1654" s="13">
        <f t="shared" si="1980"/>
        <v>1.0694489364665702E-2</v>
      </c>
      <c r="AF1654" s="13">
        <f t="shared" si="1981"/>
        <v>6.3525266826114455E-3</v>
      </c>
      <c r="AG1654" s="13">
        <f t="shared" si="1982"/>
        <v>2.5156005663141377E-3</v>
      </c>
      <c r="AH1654" s="13">
        <f t="shared" si="1983"/>
        <v>7.2049887941923697E-3</v>
      </c>
      <c r="AI1654" s="13">
        <f t="shared" si="1984"/>
        <v>9.0495571278954266E-3</v>
      </c>
      <c r="AJ1654" s="13">
        <f t="shared" si="1985"/>
        <v>5.68317915199636E-3</v>
      </c>
      <c r="AK1654" s="13">
        <f t="shared" si="1986"/>
        <v>2.3793816512946817E-3</v>
      </c>
      <c r="AL1654" s="13">
        <f t="shared" si="1987"/>
        <v>4.4593194151647909E-5</v>
      </c>
      <c r="AM1654" s="13">
        <f t="shared" si="1988"/>
        <v>2.2613491608254521E-3</v>
      </c>
      <c r="AN1654" s="13">
        <f t="shared" si="1989"/>
        <v>2.6864828030606445E-3</v>
      </c>
      <c r="AO1654" s="13">
        <f t="shared" si="1990"/>
        <v>1.5957707850180272E-3</v>
      </c>
      <c r="AP1654" s="13">
        <f t="shared" si="1991"/>
        <v>6.3192523086714016E-4</v>
      </c>
      <c r="AQ1654" s="13">
        <f t="shared" si="1992"/>
        <v>1.8768179356754114E-4</v>
      </c>
      <c r="AR1654" s="13">
        <f t="shared" si="1993"/>
        <v>1.7119053375001122E-3</v>
      </c>
      <c r="AS1654" s="13">
        <f t="shared" si="1994"/>
        <v>2.1501747735879597E-3</v>
      </c>
      <c r="AT1654" s="13">
        <f t="shared" si="1995"/>
        <v>1.3503233665143391E-3</v>
      </c>
      <c r="AU1654" s="13">
        <f t="shared" si="1996"/>
        <v>5.6534108034761801E-4</v>
      </c>
      <c r="AV1654" s="13">
        <f t="shared" si="1997"/>
        <v>1.7751888828320404E-4</v>
      </c>
      <c r="AW1654" s="13">
        <f t="shared" si="1998"/>
        <v>1.848317338734304E-6</v>
      </c>
      <c r="AX1654" s="13">
        <f t="shared" si="1999"/>
        <v>4.7338052844494863E-4</v>
      </c>
      <c r="AY1654" s="13">
        <f t="shared" si="2000"/>
        <v>5.6237606779260048E-4</v>
      </c>
      <c r="AZ1654" s="13">
        <f t="shared" si="2001"/>
        <v>3.3405138426880566E-4</v>
      </c>
      <c r="BA1654" s="13">
        <f t="shared" si="2002"/>
        <v>1.3228434817044732E-4</v>
      </c>
      <c r="BB1654" s="13">
        <f t="shared" si="2003"/>
        <v>3.9288451406622965E-5</v>
      </c>
      <c r="BC1654" s="13">
        <f t="shared" si="2004"/>
        <v>9.3349360542136436E-6</v>
      </c>
      <c r="BD1654" s="13">
        <f t="shared" si="2005"/>
        <v>3.3895725682502265E-4</v>
      </c>
      <c r="BE1654" s="13">
        <f t="shared" si="2006"/>
        <v>4.2573460517041664E-4</v>
      </c>
      <c r="BF1654" s="13">
        <f t="shared" si="2007"/>
        <v>2.6736402656983951E-4</v>
      </c>
      <c r="BG1654" s="13">
        <f t="shared" si="2008"/>
        <v>1.1193753390882851E-4</v>
      </c>
      <c r="BH1654" s="13">
        <f t="shared" si="2009"/>
        <v>3.5148739880074447E-5</v>
      </c>
      <c r="BI1654" s="13">
        <f t="shared" si="2010"/>
        <v>8.8294524420262978E-6</v>
      </c>
      <c r="BJ1654" s="14">
        <f t="shared" si="2011"/>
        <v>0.37929843249250023</v>
      </c>
      <c r="BK1654" s="14">
        <f t="shared" si="2012"/>
        <v>0.27403434798695536</v>
      </c>
      <c r="BL1654" s="14">
        <f t="shared" si="2013"/>
        <v>0.32240276478370761</v>
      </c>
      <c r="BM1654" s="14">
        <f t="shared" si="2014"/>
        <v>0.44118123585764013</v>
      </c>
      <c r="BN1654" s="14">
        <f t="shared" si="2015"/>
        <v>0.55825300318433646</v>
      </c>
    </row>
    <row r="1655" spans="1:66" x14ac:dyDescent="0.25">
      <c r="A1655" t="s">
        <v>19</v>
      </c>
      <c r="B1655" t="s">
        <v>141</v>
      </c>
      <c r="C1655" t="s">
        <v>254</v>
      </c>
      <c r="D1655" s="11">
        <v>44472</v>
      </c>
      <c r="E1655" s="10">
        <f>VLOOKUP(A1655,home!$A$2:$E$405,3,FALSE)</f>
        <v>1.58227848101266</v>
      </c>
      <c r="F1655" s="10">
        <f>VLOOKUP(B1655,home!$B$2:$E$405,3,FALSE)</f>
        <v>0.95</v>
      </c>
      <c r="G1655" s="10">
        <f>VLOOKUP(C1655,away!$B$2:$E$405,4,FALSE)</f>
        <v>1.26</v>
      </c>
      <c r="H1655" s="10">
        <f>VLOOKUP(A1655,away!$A$2:$E$405,3,FALSE)</f>
        <v>1.36708860759494</v>
      </c>
      <c r="I1655" s="10">
        <f>VLOOKUP(C1655,away!$B$2:$E$405,3,FALSE)</f>
        <v>0.63</v>
      </c>
      <c r="J1655" s="10">
        <f>VLOOKUP(B1655,home!$B$2:$E$405,4,FALSE)</f>
        <v>0.73</v>
      </c>
      <c r="K1655" s="12">
        <f t="shared" si="1960"/>
        <v>1.893987341772154</v>
      </c>
      <c r="L1655" s="12">
        <f t="shared" si="1961"/>
        <v>0.62872405063291292</v>
      </c>
      <c r="M1655" s="13">
        <f t="shared" si="1962"/>
        <v>8.0241744671139884E-2</v>
      </c>
      <c r="N1655" s="13">
        <f t="shared" si="1963"/>
        <v>0.15197684868885208</v>
      </c>
      <c r="O1655" s="13">
        <f t="shared" si="1964"/>
        <v>5.0449914739491022E-2</v>
      </c>
      <c r="P1655" s="13">
        <f t="shared" si="1965"/>
        <v>9.5551499910080384E-2</v>
      </c>
      <c r="Q1655" s="13">
        <f t="shared" si="1966"/>
        <v>0.14392111382955397</v>
      </c>
      <c r="R1655" s="13">
        <f t="shared" si="1967"/>
        <v>1.5859537374548944E-2</v>
      </c>
      <c r="S1655" s="13">
        <f t="shared" si="1968"/>
        <v>2.8445571480544669E-2</v>
      </c>
      <c r="T1655" s="13">
        <f t="shared" si="1969"/>
        <v>9.0486665658517706E-2</v>
      </c>
      <c r="U1655" s="13">
        <f t="shared" si="1970"/>
        <v>3.0037763033758071E-2</v>
      </c>
      <c r="V1655" s="13">
        <f t="shared" si="1971"/>
        <v>3.7636506089676371E-3</v>
      </c>
      <c r="W1655" s="13">
        <f t="shared" si="1972"/>
        <v>9.0861589268974863E-2</v>
      </c>
      <c r="X1655" s="13">
        <f t="shared" si="1973"/>
        <v>5.7126866452133891E-2</v>
      </c>
      <c r="Y1655" s="13">
        <f t="shared" si="1974"/>
        <v>1.7958517437875538E-2</v>
      </c>
      <c r="Z1655" s="13">
        <f t="shared" si="1975"/>
        <v>3.3237575264301621E-3</v>
      </c>
      <c r="AA1655" s="13">
        <f t="shared" si="1976"/>
        <v>6.2951546821786511E-3</v>
      </c>
      <c r="AB1655" s="13">
        <f t="shared" si="1977"/>
        <v>5.9614716412720384E-3</v>
      </c>
      <c r="AC1655" s="13">
        <f t="shared" si="1978"/>
        <v>2.8010861296246892E-4</v>
      </c>
      <c r="AD1655" s="13">
        <f t="shared" si="1979"/>
        <v>4.3022674982184747E-2</v>
      </c>
      <c r="AE1655" s="13">
        <f t="shared" si="1980"/>
        <v>2.7049390483862477E-2</v>
      </c>
      <c r="AF1655" s="13">
        <f t="shared" si="1981"/>
        <v>8.5033011760826914E-3</v>
      </c>
      <c r="AG1655" s="13">
        <f t="shared" si="1982"/>
        <v>1.782076653059441E-3</v>
      </c>
      <c r="AH1655" s="13">
        <f t="shared" si="1983"/>
        <v>5.2243157383470064E-4</v>
      </c>
      <c r="AI1655" s="13">
        <f t="shared" si="1984"/>
        <v>9.8947878778502711E-4</v>
      </c>
      <c r="AJ1655" s="13">
        <f t="shared" si="1985"/>
        <v>9.3703014950844874E-4</v>
      </c>
      <c r="AK1655" s="13">
        <f t="shared" si="1986"/>
        <v>5.9157441400929048E-4</v>
      </c>
      <c r="AL1655" s="13">
        <f t="shared" si="1987"/>
        <v>1.3342081838318976E-5</v>
      </c>
      <c r="AM1655" s="13">
        <f t="shared" si="1988"/>
        <v>1.6296880365087082E-2</v>
      </c>
      <c r="AN1655" s="13">
        <f t="shared" si="1989"/>
        <v>1.0246240635817534E-2</v>
      </c>
      <c r="AO1655" s="13">
        <f t="shared" si="1990"/>
        <v>3.2210289581553766E-3</v>
      </c>
      <c r="AP1655" s="13">
        <f t="shared" si="1991"/>
        <v>6.7504612459245333E-4</v>
      </c>
      <c r="AQ1655" s="13">
        <f t="shared" si="1992"/>
        <v>1.0610443345445429E-4</v>
      </c>
      <c r="AR1655" s="13">
        <f t="shared" si="1993"/>
        <v>6.5693059055976156E-5</v>
      </c>
      <c r="AS1655" s="13">
        <f t="shared" si="1994"/>
        <v>1.2442182229430935E-4</v>
      </c>
      <c r="AT1655" s="13">
        <f t="shared" si="1995"/>
        <v>1.178266782328232E-4</v>
      </c>
      <c r="AU1655" s="13">
        <f t="shared" si="1996"/>
        <v>7.4387412365342601E-5</v>
      </c>
      <c r="AV1655" s="13">
        <f t="shared" si="1997"/>
        <v>3.5222204351786072E-5</v>
      </c>
      <c r="AW1655" s="13">
        <f t="shared" si="1998"/>
        <v>4.4132471086079021E-7</v>
      </c>
      <c r="AX1655" s="13">
        <f t="shared" si="1999"/>
        <v>5.1443475203083533E-3</v>
      </c>
      <c r="AY1655" s="13">
        <f t="shared" si="2000"/>
        <v>3.2343750108316492E-3</v>
      </c>
      <c r="AZ1655" s="13">
        <f t="shared" si="2001"/>
        <v>1.0167646790379728E-3</v>
      </c>
      <c r="BA1655" s="13">
        <f t="shared" si="2002"/>
        <v>2.1308813584840932E-4</v>
      </c>
      <c r="BB1655" s="13">
        <f t="shared" si="2003"/>
        <v>3.3493408978107076E-5</v>
      </c>
      <c r="BC1655" s="13">
        <f t="shared" si="2004"/>
        <v>4.2116223524440522E-6</v>
      </c>
      <c r="BD1655" s="13">
        <f t="shared" si="2005"/>
        <v>6.8838010313567458E-6</v>
      </c>
      <c r="BE1655" s="13">
        <f t="shared" si="2006"/>
        <v>1.3037832016667772E-5</v>
      </c>
      <c r="BF1655" s="13">
        <f t="shared" si="2007"/>
        <v>1.2346744401860242E-5</v>
      </c>
      <c r="BG1655" s="13">
        <f t="shared" si="2008"/>
        <v>7.794859203073171E-6</v>
      </c>
      <c r="BH1655" s="13">
        <f t="shared" si="2009"/>
        <v>3.6908411653791913E-6</v>
      </c>
      <c r="BI1655" s="13">
        <f t="shared" si="2010"/>
        <v>1.3980812895439542E-6</v>
      </c>
      <c r="BJ1655" s="14">
        <f t="shared" si="2011"/>
        <v>0.67288062552556116</v>
      </c>
      <c r="BK1655" s="14">
        <f t="shared" si="2012"/>
        <v>0.21153029237636498</v>
      </c>
      <c r="BL1655" s="14">
        <f t="shared" si="2013"/>
        <v>0.11210705973179431</v>
      </c>
      <c r="BM1655" s="14">
        <f t="shared" si="2014"/>
        <v>0.45860714226036364</v>
      </c>
      <c r="BN1655" s="14">
        <f t="shared" si="2015"/>
        <v>0.53800065921366624</v>
      </c>
    </row>
    <row r="1656" spans="1:66" x14ac:dyDescent="0.25">
      <c r="A1656" t="s">
        <v>19</v>
      </c>
      <c r="B1656" t="s">
        <v>352</v>
      </c>
      <c r="C1656" t="s">
        <v>154</v>
      </c>
      <c r="D1656" s="11">
        <v>44472</v>
      </c>
      <c r="E1656" s="10">
        <f>VLOOKUP(A1656,home!$A$2:$E$405,3,FALSE)</f>
        <v>1.58227848101266</v>
      </c>
      <c r="F1656" s="10">
        <f>VLOOKUP(B1656,home!$B$2:$E$405,3,FALSE)</f>
        <v>0.84</v>
      </c>
      <c r="G1656" s="10">
        <f>VLOOKUP(C1656,away!$B$2:$E$405,4,FALSE)</f>
        <v>2.0499999999999998</v>
      </c>
      <c r="H1656" s="10">
        <f>VLOOKUP(A1656,away!$A$2:$E$405,3,FALSE)</f>
        <v>1.36708860759494</v>
      </c>
      <c r="I1656" s="10">
        <f>VLOOKUP(C1656,away!$B$2:$E$405,3,FALSE)</f>
        <v>0.79</v>
      </c>
      <c r="J1656" s="10">
        <f>VLOOKUP(B1656,home!$B$2:$E$405,4,FALSE)</f>
        <v>0.24</v>
      </c>
      <c r="K1656" s="12">
        <f t="shared" si="1960"/>
        <v>2.7246835443038004</v>
      </c>
      <c r="L1656" s="12">
        <f t="shared" si="1961"/>
        <v>0.25920000000000065</v>
      </c>
      <c r="M1656" s="13">
        <f t="shared" si="1962"/>
        <v>5.059596017555195E-2</v>
      </c>
      <c r="N1656" s="13">
        <f t="shared" si="1963"/>
        <v>0.13785798009857686</v>
      </c>
      <c r="O1656" s="13">
        <f t="shared" si="1964"/>
        <v>1.3114472877503098E-2</v>
      </c>
      <c r="P1656" s="13">
        <f t="shared" si="1965"/>
        <v>3.5732788441551207E-2</v>
      </c>
      <c r="Q1656" s="13">
        <f t="shared" si="1966"/>
        <v>0.18780968491277658</v>
      </c>
      <c r="R1656" s="13">
        <f t="shared" si="1967"/>
        <v>1.6996356849244059E-3</v>
      </c>
      <c r="S1656" s="13">
        <f t="shared" si="1968"/>
        <v>6.308963034689195E-3</v>
      </c>
      <c r="T1656" s="13">
        <f t="shared" si="1969"/>
        <v>4.8680270329391817E-2</v>
      </c>
      <c r="U1656" s="13">
        <f t="shared" si="1970"/>
        <v>4.6309693820250483E-3</v>
      </c>
      <c r="V1656" s="13">
        <f t="shared" si="1971"/>
        <v>4.9506991955247345E-4</v>
      </c>
      <c r="W1656" s="13">
        <f t="shared" si="1972"/>
        <v>0.17057398598090803</v>
      </c>
      <c r="X1656" s="13">
        <f t="shared" si="1973"/>
        <v>4.4212777166251473E-2</v>
      </c>
      <c r="Y1656" s="13">
        <f t="shared" si="1974"/>
        <v>5.729975920746205E-3</v>
      </c>
      <c r="Z1656" s="13">
        <f t="shared" si="1975"/>
        <v>1.4684852317746905E-4</v>
      </c>
      <c r="AA1656" s="13">
        <f t="shared" si="1976"/>
        <v>4.0011575460696523E-4</v>
      </c>
      <c r="AB1656" s="13">
        <f t="shared" si="1977"/>
        <v>5.4509440619714784E-4</v>
      </c>
      <c r="AC1656" s="13">
        <f t="shared" si="1978"/>
        <v>2.1852323581967831E-5</v>
      </c>
      <c r="AD1656" s="13">
        <f t="shared" si="1979"/>
        <v>0.11619003317212181</v>
      </c>
      <c r="AE1656" s="13">
        <f t="shared" si="1980"/>
        <v>3.0116456598214051E-2</v>
      </c>
      <c r="AF1656" s="13">
        <f t="shared" si="1981"/>
        <v>3.9030927751285511E-3</v>
      </c>
      <c r="AG1656" s="13">
        <f t="shared" si="1982"/>
        <v>3.3722721577110769E-4</v>
      </c>
      <c r="AH1656" s="13">
        <f t="shared" si="1983"/>
        <v>9.5157843019000192E-6</v>
      </c>
      <c r="AI1656" s="13">
        <f t="shared" si="1984"/>
        <v>2.5927500898531411E-5</v>
      </c>
      <c r="AJ1656" s="13">
        <f t="shared" si="1985"/>
        <v>3.5322117521575274E-5</v>
      </c>
      <c r="AK1656" s="13">
        <f t="shared" si="1986"/>
        <v>3.2080530787000355E-5</v>
      </c>
      <c r="AL1656" s="13">
        <f t="shared" si="1987"/>
        <v>6.1731762994633898E-7</v>
      </c>
      <c r="AM1656" s="13">
        <f t="shared" si="1988"/>
        <v>6.3316214279238586E-2</v>
      </c>
      <c r="AN1656" s="13">
        <f t="shared" si="1989"/>
        <v>1.6411562741178682E-2</v>
      </c>
      <c r="AO1656" s="13">
        <f t="shared" si="1990"/>
        <v>2.1269385312567626E-3</v>
      </c>
      <c r="AP1656" s="13">
        <f t="shared" si="1991"/>
        <v>1.8376748910058478E-4</v>
      </c>
      <c r="AQ1656" s="13">
        <f t="shared" si="1992"/>
        <v>1.1908133293717923E-5</v>
      </c>
      <c r="AR1656" s="13">
        <f t="shared" si="1993"/>
        <v>4.9329825821049842E-7</v>
      </c>
      <c r="AS1656" s="13">
        <f t="shared" si="1994"/>
        <v>1.3440816465798723E-6</v>
      </c>
      <c r="AT1656" s="13">
        <f t="shared" si="1995"/>
        <v>1.8310985723184673E-6</v>
      </c>
      <c r="AU1656" s="13">
        <f t="shared" si="1996"/>
        <v>1.6630547159981033E-6</v>
      </c>
      <c r="AV1656" s="13">
        <f t="shared" si="1997"/>
        <v>1.1328244544892157E-6</v>
      </c>
      <c r="AW1656" s="13">
        <f t="shared" si="1998"/>
        <v>1.2110365353048609E-8</v>
      </c>
      <c r="AX1656" s="13">
        <f t="shared" si="1999"/>
        <v>2.8752774522375808E-2</v>
      </c>
      <c r="AY1656" s="13">
        <f t="shared" si="2000"/>
        <v>7.4527191561998283E-3</v>
      </c>
      <c r="AZ1656" s="13">
        <f t="shared" si="2001"/>
        <v>9.6587240264350024E-4</v>
      </c>
      <c r="BA1656" s="13">
        <f t="shared" si="2002"/>
        <v>8.3451375588398637E-5</v>
      </c>
      <c r="BB1656" s="13">
        <f t="shared" si="2003"/>
        <v>5.4076491381282449E-6</v>
      </c>
      <c r="BC1656" s="13">
        <f t="shared" si="2004"/>
        <v>2.8033253132056903E-7</v>
      </c>
      <c r="BD1656" s="13">
        <f t="shared" si="2005"/>
        <v>2.131048475469358E-8</v>
      </c>
      <c r="BE1656" s="13">
        <f t="shared" si="2006"/>
        <v>5.8064327132250614E-8</v>
      </c>
      <c r="BF1656" s="13">
        <f t="shared" si="2007"/>
        <v>7.9103458324157971E-8</v>
      </c>
      <c r="BG1656" s="13">
        <f t="shared" si="2008"/>
        <v>7.1843963731118225E-8</v>
      </c>
      <c r="BH1656" s="13">
        <f t="shared" si="2009"/>
        <v>4.8938016433934227E-8</v>
      </c>
      <c r="BI1656" s="13">
        <f t="shared" si="2010"/>
        <v>2.6668121613681905E-8</v>
      </c>
      <c r="BJ1656" s="14">
        <f t="shared" si="2011"/>
        <v>0.86472238078243191</v>
      </c>
      <c r="BK1656" s="14">
        <f t="shared" si="2012"/>
        <v>0.10060797036875657</v>
      </c>
      <c r="BL1656" s="14">
        <f t="shared" si="2013"/>
        <v>2.0499904324785261E-2</v>
      </c>
      <c r="BM1656" s="14">
        <f t="shared" si="2014"/>
        <v>0.55171387476243272</v>
      </c>
      <c r="BN1656" s="14">
        <f t="shared" si="2015"/>
        <v>0.42681052219088411</v>
      </c>
    </row>
    <row r="1657" spans="1:66" x14ac:dyDescent="0.25">
      <c r="A1657" t="s">
        <v>19</v>
      </c>
      <c r="B1657" t="s">
        <v>21</v>
      </c>
      <c r="C1657" t="s">
        <v>248</v>
      </c>
      <c r="D1657" s="11">
        <v>44472</v>
      </c>
      <c r="E1657" s="10">
        <f>VLOOKUP(A1657,home!$A$2:$E$405,3,FALSE)</f>
        <v>1.58227848101266</v>
      </c>
      <c r="F1657" s="10">
        <f>VLOOKUP(B1657,home!$B$2:$E$405,3,FALSE)</f>
        <v>0.63</v>
      </c>
      <c r="G1657" s="10">
        <f>VLOOKUP(C1657,away!$B$2:$E$405,4,FALSE)</f>
        <v>1.58</v>
      </c>
      <c r="H1657" s="10">
        <f>VLOOKUP(A1657,away!$A$2:$E$405,3,FALSE)</f>
        <v>1.36708860759494</v>
      </c>
      <c r="I1657" s="10">
        <f>VLOOKUP(C1657,away!$B$2:$E$405,3,FALSE)</f>
        <v>1.1100000000000001</v>
      </c>
      <c r="J1657" s="10">
        <f>VLOOKUP(B1657,home!$B$2:$E$405,4,FALSE)</f>
        <v>1.1000000000000001</v>
      </c>
      <c r="K1657" s="12">
        <f t="shared" si="1960"/>
        <v>1.5750000000000017</v>
      </c>
      <c r="L1657" s="12">
        <f t="shared" si="1961"/>
        <v>1.669215189873422</v>
      </c>
      <c r="M1657" s="13">
        <f t="shared" si="1962"/>
        <v>3.8999159285245291E-2</v>
      </c>
      <c r="N1657" s="13">
        <f t="shared" si="1963"/>
        <v>6.1423675874261403E-2</v>
      </c>
      <c r="O1657" s="13">
        <f t="shared" si="1964"/>
        <v>6.5097989071224549E-2</v>
      </c>
      <c r="P1657" s="13">
        <f t="shared" si="1965"/>
        <v>0.10252933278717878</v>
      </c>
      <c r="Q1657" s="13">
        <f t="shared" si="1966"/>
        <v>4.8371144750980921E-2</v>
      </c>
      <c r="R1657" s="13">
        <f t="shared" si="1967"/>
        <v>5.4331276093951032E-2</v>
      </c>
      <c r="S1657" s="13">
        <f t="shared" si="1968"/>
        <v>6.7387760880278799E-2</v>
      </c>
      <c r="T1657" s="13">
        <f t="shared" si="1969"/>
        <v>8.0741849569903393E-2</v>
      </c>
      <c r="U1657" s="13">
        <f t="shared" si="1970"/>
        <v>8.5571759847972967E-2</v>
      </c>
      <c r="V1657" s="13">
        <f t="shared" si="1971"/>
        <v>1.9684817962760899E-2</v>
      </c>
      <c r="W1657" s="13">
        <f t="shared" si="1972"/>
        <v>2.5394850994265011E-2</v>
      </c>
      <c r="X1657" s="13">
        <f t="shared" si="1973"/>
        <v>4.2389471024199328E-2</v>
      </c>
      <c r="Y1657" s="13">
        <f t="shared" si="1974"/>
        <v>3.5378574462146407E-2</v>
      </c>
      <c r="Z1657" s="13">
        <f t="shared" si="1975"/>
        <v>3.0230197113743255E-2</v>
      </c>
      <c r="AA1657" s="13">
        <f t="shared" si="1976"/>
        <v>4.7612560454145678E-2</v>
      </c>
      <c r="AB1657" s="13">
        <f t="shared" si="1977"/>
        <v>3.7494891357639774E-2</v>
      </c>
      <c r="AC1657" s="13">
        <f t="shared" si="1978"/>
        <v>3.2344787822812882E-3</v>
      </c>
      <c r="AD1657" s="13">
        <f t="shared" si="1979"/>
        <v>9.9992225789918565E-3</v>
      </c>
      <c r="AE1657" s="13">
        <f t="shared" si="1980"/>
        <v>1.6690854215778501E-2</v>
      </c>
      <c r="AF1657" s="13">
        <f t="shared" si="1981"/>
        <v>1.393031369447016E-2</v>
      </c>
      <c r="AG1657" s="13">
        <f t="shared" si="1982"/>
        <v>7.750897072837111E-3</v>
      </c>
      <c r="AH1657" s="13">
        <f t="shared" si="1983"/>
        <v>1.2615176053781983E-2</v>
      </c>
      <c r="AI1657" s="13">
        <f t="shared" si="1984"/>
        <v>1.9868902284706644E-2</v>
      </c>
      <c r="AJ1657" s="13">
        <f t="shared" si="1985"/>
        <v>1.5646760549206506E-2</v>
      </c>
      <c r="AK1657" s="13">
        <f t="shared" si="1986"/>
        <v>8.2145492883334229E-3</v>
      </c>
      <c r="AL1657" s="13">
        <f t="shared" si="1987"/>
        <v>3.4013959022655496E-4</v>
      </c>
      <c r="AM1657" s="13">
        <f t="shared" si="1988"/>
        <v>3.1497551123824382E-3</v>
      </c>
      <c r="AN1657" s="13">
        <f t="shared" si="1989"/>
        <v>5.2576190779702334E-3</v>
      </c>
      <c r="AO1657" s="13">
        <f t="shared" si="1990"/>
        <v>4.3880488137581055E-3</v>
      </c>
      <c r="AP1657" s="13">
        <f t="shared" si="1991"/>
        <v>2.4415325779436926E-3</v>
      </c>
      <c r="AQ1657" s="13">
        <f t="shared" si="1992"/>
        <v>1.0188608164186069E-3</v>
      </c>
      <c r="AR1657" s="13">
        <f t="shared" si="1993"/>
        <v>4.2114886983800684E-3</v>
      </c>
      <c r="AS1657" s="13">
        <f t="shared" si="1994"/>
        <v>6.6330946999486147E-3</v>
      </c>
      <c r="AT1657" s="13">
        <f t="shared" si="1995"/>
        <v>5.2235620762095415E-3</v>
      </c>
      <c r="AU1657" s="13">
        <f t="shared" si="1996"/>
        <v>2.7423700900100121E-3</v>
      </c>
      <c r="AV1657" s="13">
        <f t="shared" si="1997"/>
        <v>1.0798082229414431E-3</v>
      </c>
      <c r="AW1657" s="13">
        <f t="shared" si="1998"/>
        <v>2.4839769967402588E-5</v>
      </c>
      <c r="AX1657" s="13">
        <f t="shared" si="1999"/>
        <v>8.2681071700039133E-4</v>
      </c>
      <c r="AY1657" s="13">
        <f t="shared" si="2000"/>
        <v>1.3801250079671884E-3</v>
      </c>
      <c r="AZ1657" s="13">
        <f t="shared" si="2001"/>
        <v>1.1518628136115044E-3</v>
      </c>
      <c r="BA1657" s="13">
        <f t="shared" si="2002"/>
        <v>6.4090230171022034E-4</v>
      </c>
      <c r="BB1657" s="13">
        <f t="shared" si="2003"/>
        <v>2.6745096430988473E-4</v>
      </c>
      <c r="BC1657" s="13">
        <f t="shared" si="2004"/>
        <v>8.9286642434470813E-5</v>
      </c>
      <c r="BD1657" s="13">
        <f t="shared" si="2005"/>
        <v>1.1716468178860427E-3</v>
      </c>
      <c r="BE1657" s="13">
        <f t="shared" si="2006"/>
        <v>1.8453437381705192E-3</v>
      </c>
      <c r="BF1657" s="13">
        <f t="shared" si="2007"/>
        <v>1.4532081938092858E-3</v>
      </c>
      <c r="BG1657" s="13">
        <f t="shared" si="2008"/>
        <v>7.629343017498759E-4</v>
      </c>
      <c r="BH1657" s="13">
        <f t="shared" si="2009"/>
        <v>3.004053813140139E-4</v>
      </c>
      <c r="BI1657" s="13">
        <f t="shared" si="2010"/>
        <v>9.4627695113914481E-5</v>
      </c>
      <c r="BJ1657" s="14">
        <f t="shared" si="2011"/>
        <v>0.36268310908334089</v>
      </c>
      <c r="BK1657" s="14">
        <f t="shared" si="2012"/>
        <v>0.2335558142959388</v>
      </c>
      <c r="BL1657" s="14">
        <f t="shared" si="2013"/>
        <v>0.371972354916496</v>
      </c>
      <c r="BM1657" s="14">
        <f t="shared" si="2014"/>
        <v>0.62633361230867712</v>
      </c>
      <c r="BN1657" s="14">
        <f t="shared" si="2015"/>
        <v>0.37075257786284199</v>
      </c>
    </row>
    <row r="1658" spans="1:66" x14ac:dyDescent="0.25">
      <c r="A1658" t="s">
        <v>19</v>
      </c>
      <c r="B1658" t="s">
        <v>245</v>
      </c>
      <c r="C1658" t="s">
        <v>146</v>
      </c>
      <c r="D1658" s="11">
        <v>44472</v>
      </c>
      <c r="E1658" s="10">
        <f>VLOOKUP(A1658,home!$A$2:$E$405,3,FALSE)</f>
        <v>1.58227848101266</v>
      </c>
      <c r="F1658" s="10">
        <f>VLOOKUP(B1658,home!$B$2:$E$405,3,FALSE)</f>
        <v>0.79</v>
      </c>
      <c r="G1658" s="10">
        <f>VLOOKUP(C1658,away!$B$2:$E$405,4,FALSE)</f>
        <v>0.95</v>
      </c>
      <c r="H1658" s="10">
        <f>VLOOKUP(A1658,away!$A$2:$E$405,3,FALSE)</f>
        <v>1.36708860759494</v>
      </c>
      <c r="I1658" s="10">
        <f>VLOOKUP(C1658,away!$B$2:$E$405,3,FALSE)</f>
        <v>0.63</v>
      </c>
      <c r="J1658" s="10">
        <f>VLOOKUP(B1658,home!$B$2:$E$405,4,FALSE)</f>
        <v>0.73</v>
      </c>
      <c r="K1658" s="12">
        <f t="shared" si="1960"/>
        <v>1.1875000000000013</v>
      </c>
      <c r="L1658" s="12">
        <f t="shared" si="1961"/>
        <v>0.62872405063291292</v>
      </c>
      <c r="M1658" s="13">
        <f t="shared" si="1962"/>
        <v>0.16263870848562592</v>
      </c>
      <c r="N1658" s="13">
        <f t="shared" si="1963"/>
        <v>0.19313346632668096</v>
      </c>
      <c r="O1658" s="13">
        <f t="shared" si="1964"/>
        <v>0.10225486758878824</v>
      </c>
      <c r="P1658" s="13">
        <f t="shared" si="1965"/>
        <v>0.12142765526168615</v>
      </c>
      <c r="Q1658" s="13">
        <f t="shared" si="1966"/>
        <v>0.114672995631467</v>
      </c>
      <c r="R1658" s="13">
        <f t="shared" si="1967"/>
        <v>3.2145047273677542E-2</v>
      </c>
      <c r="S1658" s="13">
        <f t="shared" si="1968"/>
        <v>2.2664769659760983E-2</v>
      </c>
      <c r="T1658" s="13">
        <f t="shared" si="1969"/>
        <v>7.2097670311626269E-2</v>
      </c>
      <c r="U1658" s="13">
        <f t="shared" si="1970"/>
        <v>3.8172243637492123E-2</v>
      </c>
      <c r="V1658" s="13">
        <f t="shared" si="1971"/>
        <v>1.8801932635818816E-3</v>
      </c>
      <c r="W1658" s="13">
        <f t="shared" si="1972"/>
        <v>4.5391394104122414E-2</v>
      </c>
      <c r="X1658" s="13">
        <f t="shared" si="1973"/>
        <v>2.8538661165018766E-2</v>
      </c>
      <c r="Y1658" s="13">
        <f t="shared" si="1974"/>
        <v>8.9714713236554011E-3</v>
      </c>
      <c r="Z1658" s="13">
        <f t="shared" si="1975"/>
        <v>6.7367881098976739E-3</v>
      </c>
      <c r="AA1658" s="13">
        <f t="shared" si="1976"/>
        <v>7.9999358805034962E-3</v>
      </c>
      <c r="AB1658" s="13">
        <f t="shared" si="1977"/>
        <v>4.749961929048958E-3</v>
      </c>
      <c r="AC1658" s="13">
        <f t="shared" si="1978"/>
        <v>8.7735670970259482E-5</v>
      </c>
      <c r="AD1658" s="13">
        <f t="shared" si="1979"/>
        <v>1.347557012466135E-2</v>
      </c>
      <c r="AE1658" s="13">
        <f t="shared" si="1980"/>
        <v>8.4724150333649502E-3</v>
      </c>
      <c r="AF1658" s="13">
        <f t="shared" si="1981"/>
        <v>2.6634055492101984E-3</v>
      </c>
      <c r="AG1658" s="13">
        <f t="shared" si="1982"/>
        <v>5.581823751258715E-4</v>
      </c>
      <c r="AH1658" s="13">
        <f t="shared" si="1983"/>
        <v>1.0588951771776276E-3</v>
      </c>
      <c r="AI1658" s="13">
        <f t="shared" si="1984"/>
        <v>1.2574380228984341E-3</v>
      </c>
      <c r="AJ1658" s="13">
        <f t="shared" si="1985"/>
        <v>7.466038260959464E-4</v>
      </c>
      <c r="AK1658" s="13">
        <f t="shared" si="1986"/>
        <v>2.9553068116297917E-4</v>
      </c>
      <c r="AL1658" s="13">
        <f t="shared" si="1987"/>
        <v>2.620172505777359E-6</v>
      </c>
      <c r="AM1658" s="13">
        <f t="shared" si="1988"/>
        <v>3.2004479046070736E-3</v>
      </c>
      <c r="AN1658" s="13">
        <f t="shared" si="1989"/>
        <v>2.0121985704241777E-3</v>
      </c>
      <c r="AO1658" s="13">
        <f t="shared" si="1990"/>
        <v>6.3255881793742273E-4</v>
      </c>
      <c r="AP1658" s="13">
        <f t="shared" si="1991"/>
        <v>1.325683140923946E-4</v>
      </c>
      <c r="AQ1658" s="13">
        <f t="shared" si="1992"/>
        <v>2.0837221855436648E-5</v>
      </c>
      <c r="AR1658" s="13">
        <f t="shared" si="1993"/>
        <v>1.3315057299815485E-4</v>
      </c>
      <c r="AS1658" s="13">
        <f t="shared" si="1994"/>
        <v>1.5811630543530905E-4</v>
      </c>
      <c r="AT1658" s="13">
        <f t="shared" si="1995"/>
        <v>9.3881556352214886E-5</v>
      </c>
      <c r="AU1658" s="13">
        <f t="shared" si="1996"/>
        <v>3.7161449389418438E-5</v>
      </c>
      <c r="AV1658" s="13">
        <f t="shared" si="1997"/>
        <v>1.1032305287483605E-5</v>
      </c>
      <c r="AW1658" s="13">
        <f t="shared" si="1998"/>
        <v>5.4340180473259178E-8</v>
      </c>
      <c r="AX1658" s="13">
        <f t="shared" si="1999"/>
        <v>6.334219811201503E-4</v>
      </c>
      <c r="AY1658" s="13">
        <f t="shared" si="2000"/>
        <v>3.982476337297854E-4</v>
      </c>
      <c r="AZ1658" s="13">
        <f t="shared" si="2001"/>
        <v>1.2519393271678166E-4</v>
      </c>
      <c r="BA1658" s="13">
        <f t="shared" si="2002"/>
        <v>2.6237478830786446E-5</v>
      </c>
      <c r="BB1658" s="13">
        <f t="shared" si="2003"/>
        <v>4.1240334922218385E-6</v>
      </c>
      <c r="BC1658" s="13">
        <f t="shared" si="2004"/>
        <v>5.1857580843510252E-7</v>
      </c>
      <c r="BD1658" s="13">
        <f t="shared" si="2005"/>
        <v>1.3952494599915541E-5</v>
      </c>
      <c r="BE1658" s="13">
        <f t="shared" si="2006"/>
        <v>1.6568587337399722E-5</v>
      </c>
      <c r="BF1658" s="13">
        <f t="shared" si="2007"/>
        <v>9.8375987315811012E-6</v>
      </c>
      <c r="BG1658" s="13">
        <f t="shared" si="2008"/>
        <v>3.8940494979175237E-6</v>
      </c>
      <c r="BH1658" s="13">
        <f t="shared" si="2009"/>
        <v>1.1560459446942655E-6</v>
      </c>
      <c r="BI1658" s="13">
        <f t="shared" si="2010"/>
        <v>2.7456091186488836E-7</v>
      </c>
      <c r="BJ1658" s="14">
        <f t="shared" si="2011"/>
        <v>0.49516158640954783</v>
      </c>
      <c r="BK1658" s="14">
        <f t="shared" si="2012"/>
        <v>0.30909993014786086</v>
      </c>
      <c r="BL1658" s="14">
        <f t="shared" si="2013"/>
        <v>0.18915954954333125</v>
      </c>
      <c r="BM1658" s="14">
        <f t="shared" si="2014"/>
        <v>0.27348692034916244</v>
      </c>
      <c r="BN1658" s="14">
        <f t="shared" si="2015"/>
        <v>0.7262727405679259</v>
      </c>
    </row>
    <row r="1659" spans="1:66" x14ac:dyDescent="0.25">
      <c r="A1659" t="s">
        <v>19</v>
      </c>
      <c r="B1659" t="s">
        <v>251</v>
      </c>
      <c r="C1659" t="s">
        <v>139</v>
      </c>
      <c r="D1659" s="11">
        <v>44472</v>
      </c>
      <c r="E1659" s="10">
        <f>VLOOKUP(A1659,home!$A$2:$E$405,3,FALSE)</f>
        <v>1.58227848101266</v>
      </c>
      <c r="F1659" s="10">
        <f>VLOOKUP(B1659,home!$B$2:$E$405,3,FALSE)</f>
        <v>0.84</v>
      </c>
      <c r="G1659" s="10">
        <f>VLOOKUP(C1659,away!$B$2:$E$405,4,FALSE)</f>
        <v>0.42</v>
      </c>
      <c r="H1659" s="10">
        <f>VLOOKUP(A1659,away!$A$2:$E$405,3,FALSE)</f>
        <v>1.36708860759494</v>
      </c>
      <c r="I1659" s="10">
        <f>VLOOKUP(C1659,away!$B$2:$E$405,3,FALSE)</f>
        <v>1.05</v>
      </c>
      <c r="J1659" s="10">
        <f>VLOOKUP(B1659,home!$B$2:$E$405,4,FALSE)</f>
        <v>1.46</v>
      </c>
      <c r="K1659" s="12">
        <f t="shared" si="1960"/>
        <v>0.55822784810126647</v>
      </c>
      <c r="L1659" s="12">
        <f t="shared" si="1961"/>
        <v>2.0957468354430429</v>
      </c>
      <c r="M1659" s="13">
        <f t="shared" si="1962"/>
        <v>7.0370954185624987E-2</v>
      </c>
      <c r="N1659" s="13">
        <f t="shared" si="1963"/>
        <v>3.9283026323874246E-2</v>
      </c>
      <c r="O1659" s="13">
        <f t="shared" si="1964"/>
        <v>0.14747970454163092</v>
      </c>
      <c r="P1659" s="13">
        <f t="shared" si="1965"/>
        <v>8.2327278104885201E-2</v>
      </c>
      <c r="Q1659" s="13">
        <f t="shared" si="1966"/>
        <v>1.0964439625840859E-2</v>
      </c>
      <c r="R1659" s="13">
        <f t="shared" si="1967"/>
        <v>0.15454006204259899</v>
      </c>
      <c r="S1659" s="13">
        <f t="shared" si="1968"/>
        <v>2.4078758056486748E-2</v>
      </c>
      <c r="T1659" s="13">
        <f t="shared" si="1969"/>
        <v>2.2978689648262284E-2</v>
      </c>
      <c r="U1659" s="13">
        <f t="shared" si="1970"/>
        <v>8.6268566279476239E-2</v>
      </c>
      <c r="V1659" s="13">
        <f t="shared" si="1971"/>
        <v>3.1299823657161534E-3</v>
      </c>
      <c r="W1659" s="13">
        <f t="shared" si="1972"/>
        <v>2.0402185126564666E-3</v>
      </c>
      <c r="X1659" s="13">
        <f t="shared" si="1973"/>
        <v>4.2757814915121021E-3</v>
      </c>
      <c r="Y1659" s="13">
        <f t="shared" si="1974"/>
        <v>4.4804777649412111E-3</v>
      </c>
      <c r="Z1659" s="13">
        <f t="shared" si="1975"/>
        <v>0.10795894865831612</v>
      </c>
      <c r="AA1659" s="13">
        <f t="shared" si="1976"/>
        <v>6.0265691592806911E-2</v>
      </c>
      <c r="AB1659" s="13">
        <f t="shared" si="1977"/>
        <v>1.6820993666093593E-2</v>
      </c>
      <c r="AC1659" s="13">
        <f t="shared" si="1978"/>
        <v>2.2886122874465938E-4</v>
      </c>
      <c r="AD1659" s="13">
        <f t="shared" si="1979"/>
        <v>2.8472669749414638E-4</v>
      </c>
      <c r="AE1659" s="13">
        <f t="shared" si="1980"/>
        <v>5.9671507523950586E-4</v>
      </c>
      <c r="AF1659" s="13">
        <f t="shared" si="1981"/>
        <v>6.2528186529717592E-4</v>
      </c>
      <c r="AG1659" s="13">
        <f t="shared" si="1982"/>
        <v>4.3681083015215984E-4</v>
      </c>
      <c r="AH1659" s="13">
        <f t="shared" si="1983"/>
        <v>5.6563656252105993E-2</v>
      </c>
      <c r="AI1659" s="13">
        <f t="shared" si="1984"/>
        <v>3.1575408110352872E-2</v>
      </c>
      <c r="AJ1659" s="13">
        <f t="shared" si="1985"/>
        <v>8.8131360611807784E-3</v>
      </c>
      <c r="AK1659" s="13">
        <f t="shared" si="1986"/>
        <v>1.6399126594855396E-3</v>
      </c>
      <c r="AL1659" s="13">
        <f t="shared" si="1987"/>
        <v>1.0709828931173513E-5</v>
      </c>
      <c r="AM1659" s="13">
        <f t="shared" si="1988"/>
        <v>3.1788474327827525E-5</v>
      </c>
      <c r="AN1659" s="13">
        <f t="shared" si="1989"/>
        <v>6.6620594476106954E-5</v>
      </c>
      <c r="AO1659" s="13">
        <f t="shared" si="1990"/>
        <v>6.9809950024317713E-5</v>
      </c>
      <c r="AP1659" s="13">
        <f t="shared" si="1991"/>
        <v>4.8767993948633606E-5</v>
      </c>
      <c r="AQ1659" s="13">
        <f t="shared" si="1992"/>
        <v>2.555134224718859E-5</v>
      </c>
      <c r="AR1659" s="13">
        <f t="shared" si="1993"/>
        <v>2.3708620718287825E-2</v>
      </c>
      <c r="AS1659" s="13">
        <f t="shared" si="1994"/>
        <v>1.3234812325018913E-2</v>
      </c>
      <c r="AT1659" s="13">
        <f t="shared" si="1995"/>
        <v>3.6940204021097128E-3</v>
      </c>
      <c r="AU1659" s="13">
        <f t="shared" si="1996"/>
        <v>6.8736835330396014E-4</v>
      </c>
      <c r="AV1659" s="13">
        <f t="shared" si="1997"/>
        <v>9.5927039179445175E-5</v>
      </c>
      <c r="AW1659" s="13">
        <f t="shared" si="1998"/>
        <v>3.4804095393719013E-7</v>
      </c>
      <c r="AX1659" s="13">
        <f t="shared" si="1999"/>
        <v>2.9575352697409183E-6</v>
      </c>
      <c r="AY1659" s="13">
        <f t="shared" si="2000"/>
        <v>6.198245182270716E-6</v>
      </c>
      <c r="AZ1659" s="13">
        <f t="shared" si="2001"/>
        <v>6.4949763630219707E-6</v>
      </c>
      <c r="BA1659" s="13">
        <f t="shared" si="2002"/>
        <v>4.5372753863602194E-6</v>
      </c>
      <c r="BB1659" s="13">
        <f t="shared" si="2003"/>
        <v>2.37724513312451E-6</v>
      </c>
      <c r="BC1659" s="13">
        <f t="shared" si="2004"/>
        <v>9.9642079296361257E-7</v>
      </c>
      <c r="BD1659" s="13">
        <f t="shared" si="2005"/>
        <v>8.281211140511854E-3</v>
      </c>
      <c r="BE1659" s="13">
        <f t="shared" si="2006"/>
        <v>4.6228026746401663E-3</v>
      </c>
      <c r="BF1659" s="13">
        <f t="shared" si="2007"/>
        <v>1.2902885946305795E-3</v>
      </c>
      <c r="BG1659" s="13">
        <f t="shared" si="2008"/>
        <v>2.4009167520341193E-4</v>
      </c>
      <c r="BH1659" s="13">
        <f t="shared" si="2009"/>
        <v>3.3506464798957204E-5</v>
      </c>
      <c r="BI1659" s="13">
        <f t="shared" si="2010"/>
        <v>3.7408483484405438E-6</v>
      </c>
      <c r="BJ1659" s="14">
        <f t="shared" si="2011"/>
        <v>8.623226788842174E-2</v>
      </c>
      <c r="BK1659" s="14">
        <f t="shared" si="2012"/>
        <v>0.18015274201557119</v>
      </c>
      <c r="BL1659" s="14">
        <f t="shared" si="2013"/>
        <v>0.61985952144176504</v>
      </c>
      <c r="BM1659" s="14">
        <f t="shared" si="2014"/>
        <v>0.48923216497539057</v>
      </c>
      <c r="BN1659" s="14">
        <f t="shared" si="2015"/>
        <v>0.50496546482445526</v>
      </c>
    </row>
    <row r="1660" spans="1:66" x14ac:dyDescent="0.25">
      <c r="A1660" t="s">
        <v>19</v>
      </c>
      <c r="B1660" t="s">
        <v>250</v>
      </c>
      <c r="C1660" t="s">
        <v>253</v>
      </c>
      <c r="D1660" s="11">
        <v>44472</v>
      </c>
      <c r="E1660" s="10">
        <f>VLOOKUP(A1660,home!$A$2:$E$405,3,FALSE)</f>
        <v>1.58227848101266</v>
      </c>
      <c r="F1660" s="10">
        <f>VLOOKUP(B1660,home!$B$2:$E$405,3,FALSE)</f>
        <v>0.47</v>
      </c>
      <c r="G1660" s="10">
        <f>VLOOKUP(C1660,away!$B$2:$E$405,4,FALSE)</f>
        <v>1.05</v>
      </c>
      <c r="H1660" s="10">
        <f>VLOOKUP(A1660,away!$A$2:$E$405,3,FALSE)</f>
        <v>1.36708860759494</v>
      </c>
      <c r="I1660" s="10">
        <f>VLOOKUP(C1660,away!$B$2:$E$405,3,FALSE)</f>
        <v>0.42</v>
      </c>
      <c r="J1660" s="10">
        <f>VLOOKUP(B1660,home!$B$2:$E$405,4,FALSE)</f>
        <v>1.28</v>
      </c>
      <c r="K1660" s="12">
        <f t="shared" si="1960"/>
        <v>0.78085443037974767</v>
      </c>
      <c r="L1660" s="12">
        <f t="shared" si="1961"/>
        <v>0.73494683544303974</v>
      </c>
      <c r="M1660" s="13">
        <f t="shared" si="1962"/>
        <v>0.21963213060421771</v>
      </c>
      <c r="N1660" s="13">
        <f t="shared" si="1963"/>
        <v>0.17150072223604673</v>
      </c>
      <c r="O1660" s="13">
        <f t="shared" si="1964"/>
        <v>0.16141793934918222</v>
      </c>
      <c r="P1660" s="13">
        <f t="shared" si="1965"/>
        <v>0.12604391308357832</v>
      </c>
      <c r="Q1660" s="13">
        <f t="shared" si="1966"/>
        <v>6.6958549385671806E-2</v>
      </c>
      <c r="R1660" s="13">
        <f t="shared" si="1967"/>
        <v>5.9316801854208991E-2</v>
      </c>
      <c r="S1660" s="13">
        <f t="shared" si="1968"/>
        <v>1.808372479668004E-2</v>
      </c>
      <c r="T1660" s="13">
        <f t="shared" si="1969"/>
        <v>4.9210973976855983E-2</v>
      </c>
      <c r="U1660" s="13">
        <f t="shared" si="1970"/>
        <v>4.6317787523816711E-2</v>
      </c>
      <c r="V1660" s="13">
        <f t="shared" si="1971"/>
        <v>1.1531117106436694E-3</v>
      </c>
      <c r="W1660" s="13">
        <f t="shared" si="1972"/>
        <v>1.7428293313200987E-2</v>
      </c>
      <c r="X1660" s="13">
        <f t="shared" si="1973"/>
        <v>1.2808869017710155E-2</v>
      </c>
      <c r="Y1660" s="13">
        <f t="shared" si="1974"/>
        <v>4.7069188750852378E-3</v>
      </c>
      <c r="Z1660" s="13">
        <f t="shared" si="1975"/>
        <v>1.4531565270450911E-2</v>
      </c>
      <c r="AA1660" s="13">
        <f t="shared" si="1976"/>
        <v>1.1347037121784068E-2</v>
      </c>
      <c r="AB1660" s="13">
        <f t="shared" si="1977"/>
        <v>4.4301921041142748E-3</v>
      </c>
      <c r="AC1660" s="13">
        <f t="shared" si="1978"/>
        <v>4.1359702196174215E-5</v>
      </c>
      <c r="AD1660" s="13">
        <f t="shared" si="1979"/>
        <v>3.4022400118926804E-3</v>
      </c>
      <c r="AE1660" s="13">
        <f t="shared" si="1980"/>
        <v>2.5004655301582154E-3</v>
      </c>
      <c r="AF1660" s="13">
        <f t="shared" si="1981"/>
        <v>9.1885461426209137E-4</v>
      </c>
      <c r="AG1660" s="13">
        <f t="shared" si="1982"/>
        <v>2.251030969947197E-4</v>
      </c>
      <c r="AH1660" s="13">
        <f t="shared" si="1983"/>
        <v>2.6699819773879688E-3</v>
      </c>
      <c r="AI1660" s="13">
        <f t="shared" si="1984"/>
        <v>2.0848672560774746E-3</v>
      </c>
      <c r="AJ1660" s="13">
        <f t="shared" si="1985"/>
        <v>8.1398891683088191E-4</v>
      </c>
      <c r="AK1660" s="13">
        <f t="shared" si="1986"/>
        <v>2.1186895066246871E-4</v>
      </c>
      <c r="AL1660" s="13">
        <f t="shared" si="1987"/>
        <v>9.4943097704979558E-7</v>
      </c>
      <c r="AM1660" s="13">
        <f t="shared" si="1988"/>
        <v>5.31330837300329E-4</v>
      </c>
      <c r="AN1660" s="13">
        <f t="shared" si="1989"/>
        <v>3.9049991744717746E-4</v>
      </c>
      <c r="AO1660" s="13">
        <f t="shared" si="1990"/>
        <v>1.4349833928428566E-4</v>
      </c>
      <c r="AP1660" s="13">
        <f t="shared" si="1991"/>
        <v>3.5154550116105795E-5</v>
      </c>
      <c r="AQ1660" s="13">
        <f t="shared" si="1992"/>
        <v>6.4591813398139242E-6</v>
      </c>
      <c r="AR1660" s="13">
        <f t="shared" si="1993"/>
        <v>3.9245896099424755E-4</v>
      </c>
      <c r="AS1660" s="13">
        <f t="shared" si="1994"/>
        <v>3.0645331843459075E-4</v>
      </c>
      <c r="AT1660" s="13">
        <f t="shared" si="1995"/>
        <v>1.1964771570211288E-4</v>
      </c>
      <c r="AU1660" s="13">
        <f t="shared" si="1996"/>
        <v>3.1142482963603783E-5</v>
      </c>
      <c r="AV1660" s="13">
        <f t="shared" si="1997"/>
        <v>6.0794364487889568E-6</v>
      </c>
      <c r="AW1660" s="13">
        <f t="shared" si="1998"/>
        <v>1.513515592602045E-8</v>
      </c>
      <c r="AX1660" s="13">
        <f t="shared" si="1999"/>
        <v>6.914867305055711E-5</v>
      </c>
      <c r="AY1660" s="13">
        <f t="shared" si="2000"/>
        <v>5.0820598433592358E-5</v>
      </c>
      <c r="AZ1660" s="13">
        <f t="shared" si="2001"/>
        <v>1.8675218997045101E-5</v>
      </c>
      <c r="BA1660" s="13">
        <f t="shared" si="2002"/>
        <v>4.5750977010280119E-6</v>
      </c>
      <c r="BB1660" s="13">
        <f t="shared" si="2003"/>
        <v>8.4061339430331587E-7</v>
      </c>
      <c r="BC1660" s="13">
        <f t="shared" si="2004"/>
        <v>1.2356123079485086E-7</v>
      </c>
      <c r="BD1660" s="13">
        <f t="shared" si="2005"/>
        <v>4.8072745237330922E-5</v>
      </c>
      <c r="BE1660" s="13">
        <f t="shared" si="2006"/>
        <v>3.7537816099086763E-5</v>
      </c>
      <c r="BF1660" s="13">
        <f t="shared" si="2007"/>
        <v>1.4655785003876057E-5</v>
      </c>
      <c r="BG1660" s="13">
        <f t="shared" si="2008"/>
        <v>3.8146782169898959E-6</v>
      </c>
      <c r="BH1660" s="13">
        <f t="shared" si="2009"/>
        <v>7.4467709655241908E-7</v>
      </c>
      <c r="BI1660" s="13">
        <f t="shared" si="2010"/>
        <v>1.1629688200905674E-7</v>
      </c>
      <c r="BJ1660" s="14">
        <f t="shared" si="2011"/>
        <v>0.33091211664617359</v>
      </c>
      <c r="BK1660" s="14">
        <f t="shared" si="2012"/>
        <v>0.36500600992672655</v>
      </c>
      <c r="BL1660" s="14">
        <f t="shared" si="2013"/>
        <v>0.28957118896714429</v>
      </c>
      <c r="BM1660" s="14">
        <f t="shared" si="2014"/>
        <v>0.19510001883431188</v>
      </c>
      <c r="BN1660" s="14">
        <f t="shared" si="2015"/>
        <v>0.80487005651290577</v>
      </c>
    </row>
    <row r="1661" spans="1:66" x14ac:dyDescent="0.25">
      <c r="A1661" t="s">
        <v>22</v>
      </c>
      <c r="B1661" t="s">
        <v>261</v>
      </c>
      <c r="C1661" t="s">
        <v>291</v>
      </c>
      <c r="D1661" s="11">
        <v>44472</v>
      </c>
      <c r="E1661" s="10">
        <f>VLOOKUP(A1661,home!$A$2:$E$405,3,FALSE)</f>
        <v>1.6949152542372901</v>
      </c>
      <c r="F1661" s="10">
        <f>VLOOKUP(B1661,home!$B$2:$E$405,3,FALSE)</f>
        <v>0.59</v>
      </c>
      <c r="G1661" s="10">
        <f>VLOOKUP(C1661,away!$B$2:$E$405,4,FALSE)</f>
        <v>0.39</v>
      </c>
      <c r="H1661" s="10">
        <f>VLOOKUP(A1661,away!$A$2:$E$405,3,FALSE)</f>
        <v>1.55932203389831</v>
      </c>
      <c r="I1661" s="10">
        <f>VLOOKUP(C1661,away!$B$2:$E$405,3,FALSE)</f>
        <v>0.79</v>
      </c>
      <c r="J1661" s="10">
        <f>VLOOKUP(B1661,home!$B$2:$E$405,4,FALSE)</f>
        <v>0.64</v>
      </c>
      <c r="K1661" s="12">
        <f t="shared" si="1960"/>
        <v>0.39000000000000046</v>
      </c>
      <c r="L1661" s="12">
        <f t="shared" si="1961"/>
        <v>0.78839322033898551</v>
      </c>
      <c r="M1661" s="13">
        <f t="shared" si="1962"/>
        <v>0.30777286469815013</v>
      </c>
      <c r="N1661" s="13">
        <f t="shared" si="1963"/>
        <v>0.12003141723227868</v>
      </c>
      <c r="O1661" s="13">
        <f t="shared" si="1964"/>
        <v>0.24264603993232947</v>
      </c>
      <c r="P1661" s="13">
        <f t="shared" si="1965"/>
        <v>9.4631955573608595E-2</v>
      </c>
      <c r="Q1661" s="13">
        <f t="shared" si="1966"/>
        <v>2.3406126360294367E-2</v>
      </c>
      <c r="R1661" s="13">
        <f t="shared" si="1967"/>
        <v>9.5650246412375628E-2</v>
      </c>
      <c r="S1661" s="13">
        <f t="shared" si="1968"/>
        <v>7.2742012396611816E-3</v>
      </c>
      <c r="T1661" s="13">
        <f t="shared" si="1969"/>
        <v>1.8453231336853695E-2</v>
      </c>
      <c r="U1661" s="13">
        <f t="shared" si="1970"/>
        <v>3.7303596100826536E-2</v>
      </c>
      <c r="V1661" s="13">
        <f t="shared" si="1971"/>
        <v>2.4851367409831423E-4</v>
      </c>
      <c r="W1661" s="13">
        <f t="shared" si="1972"/>
        <v>3.0427964268382717E-3</v>
      </c>
      <c r="X1661" s="13">
        <f t="shared" si="1973"/>
        <v>2.3989200737909834E-3</v>
      </c>
      <c r="Y1661" s="13">
        <f t="shared" si="1974"/>
        <v>9.4564616115595487E-4</v>
      </c>
      <c r="Z1661" s="13">
        <f t="shared" si="1975"/>
        <v>2.5136668598423444E-2</v>
      </c>
      <c r="AA1661" s="13">
        <f t="shared" si="1976"/>
        <v>9.8033007533851538E-3</v>
      </c>
      <c r="AB1661" s="13">
        <f t="shared" si="1977"/>
        <v>1.9116436469101068E-3</v>
      </c>
      <c r="AC1661" s="13">
        <f t="shared" si="1978"/>
        <v>4.7757083356281792E-6</v>
      </c>
      <c r="AD1661" s="13">
        <f t="shared" si="1979"/>
        <v>2.9667265161673181E-4</v>
      </c>
      <c r="AE1661" s="13">
        <f t="shared" si="1980"/>
        <v>2.3389470719462112E-4</v>
      </c>
      <c r="AF1661" s="13">
        <f t="shared" si="1981"/>
        <v>9.2200500712705691E-5</v>
      </c>
      <c r="AG1661" s="13">
        <f t="shared" si="1982"/>
        <v>2.423008322458566E-5</v>
      </c>
      <c r="AH1661" s="13">
        <f t="shared" si="1983"/>
        <v>4.9543947762262274E-3</v>
      </c>
      <c r="AI1661" s="13">
        <f t="shared" si="1984"/>
        <v>1.9322139627282308E-3</v>
      </c>
      <c r="AJ1661" s="13">
        <f t="shared" si="1985"/>
        <v>3.767817227320054E-4</v>
      </c>
      <c r="AK1661" s="13">
        <f t="shared" si="1986"/>
        <v>4.898162395516077E-5</v>
      </c>
      <c r="AL1661" s="13">
        <f t="shared" si="1987"/>
        <v>5.8736122756360045E-8</v>
      </c>
      <c r="AM1661" s="13">
        <f t="shared" si="1988"/>
        <v>2.3140466826105118E-5</v>
      </c>
      <c r="AN1661" s="13">
        <f t="shared" si="1989"/>
        <v>1.8243787161180477E-5</v>
      </c>
      <c r="AO1661" s="13">
        <f t="shared" si="1990"/>
        <v>7.191639055591056E-6</v>
      </c>
      <c r="AP1661" s="13">
        <f t="shared" si="1991"/>
        <v>1.8899464915176848E-6</v>
      </c>
      <c r="AQ1661" s="13">
        <f t="shared" si="1992"/>
        <v>3.7250525017899862E-7</v>
      </c>
      <c r="AR1661" s="13">
        <f t="shared" si="1993"/>
        <v>7.8120225049192868E-4</v>
      </c>
      <c r="AS1661" s="13">
        <f t="shared" si="1994"/>
        <v>3.0466887769185254E-4</v>
      </c>
      <c r="AT1661" s="13">
        <f t="shared" si="1995"/>
        <v>5.9410431149911307E-5</v>
      </c>
      <c r="AU1661" s="13">
        <f t="shared" si="1996"/>
        <v>7.7233560494884803E-6</v>
      </c>
      <c r="AV1661" s="13">
        <f t="shared" si="1997"/>
        <v>7.5302721482512758E-7</v>
      </c>
      <c r="AW1661" s="13">
        <f t="shared" si="1998"/>
        <v>5.0166091050955414E-10</v>
      </c>
      <c r="AX1661" s="13">
        <f t="shared" si="1999"/>
        <v>1.5041303436968341E-6</v>
      </c>
      <c r="AY1661" s="13">
        <f t="shared" si="2000"/>
        <v>1.185846165476732E-6</v>
      </c>
      <c r="AZ1661" s="13">
        <f t="shared" si="2001"/>
        <v>4.6745653861341906E-7</v>
      </c>
      <c r="BA1661" s="13">
        <f t="shared" si="2002"/>
        <v>1.2284652194864961E-7</v>
      </c>
      <c r="BB1661" s="13">
        <f t="shared" si="2003"/>
        <v>2.421284126163493E-8</v>
      </c>
      <c r="BC1661" s="13">
        <f t="shared" si="2004"/>
        <v>3.8178479791634066E-9</v>
      </c>
      <c r="BD1661" s="13">
        <f t="shared" si="2005"/>
        <v>1.0264909300023238E-4</v>
      </c>
      <c r="BE1661" s="13">
        <f t="shared" si="2006"/>
        <v>4.0033146270090672E-5</v>
      </c>
      <c r="BF1661" s="13">
        <f t="shared" si="2007"/>
        <v>7.80646352266769E-6</v>
      </c>
      <c r="BG1661" s="13">
        <f t="shared" si="2008"/>
        <v>1.014840257946801E-6</v>
      </c>
      <c r="BH1661" s="13">
        <f t="shared" si="2009"/>
        <v>9.8946925149813194E-8</v>
      </c>
      <c r="BI1661" s="13">
        <f t="shared" si="2010"/>
        <v>7.7178601616854425E-9</v>
      </c>
      <c r="BJ1661" s="14">
        <f t="shared" si="2011"/>
        <v>0.16897928218900415</v>
      </c>
      <c r="BK1661" s="14">
        <f t="shared" si="2012"/>
        <v>0.40993355547614208</v>
      </c>
      <c r="BL1661" s="14">
        <f t="shared" si="2013"/>
        <v>0.39593256708190283</v>
      </c>
      <c r="BM1661" s="14">
        <f t="shared" si="2014"/>
        <v>0.11584223779193097</v>
      </c>
      <c r="BN1661" s="14">
        <f t="shared" si="2015"/>
        <v>0.88413865020903681</v>
      </c>
    </row>
    <row r="1662" spans="1:66" x14ac:dyDescent="0.25">
      <c r="A1662" t="s">
        <v>22</v>
      </c>
      <c r="B1662" t="s">
        <v>162</v>
      </c>
      <c r="C1662" t="s">
        <v>23</v>
      </c>
      <c r="D1662" s="11">
        <v>44472</v>
      </c>
      <c r="E1662" s="10">
        <f>VLOOKUP(A1662,home!$A$2:$E$405,3,FALSE)</f>
        <v>1.6949152542372901</v>
      </c>
      <c r="F1662" s="10">
        <f>VLOOKUP(B1662,home!$B$2:$E$405,3,FALSE)</f>
        <v>1.18</v>
      </c>
      <c r="G1662" s="10">
        <f>VLOOKUP(C1662,away!$B$2:$E$405,4,FALSE)</f>
        <v>0.79</v>
      </c>
      <c r="H1662" s="10">
        <f>VLOOKUP(A1662,away!$A$2:$E$405,3,FALSE)</f>
        <v>1.55932203389831</v>
      </c>
      <c r="I1662" s="10">
        <f>VLOOKUP(C1662,away!$B$2:$E$405,3,FALSE)</f>
        <v>0.79</v>
      </c>
      <c r="J1662" s="10">
        <f>VLOOKUP(B1662,home!$B$2:$E$405,4,FALSE)</f>
        <v>0.86</v>
      </c>
      <c r="K1662" s="12">
        <f t="shared" si="1960"/>
        <v>1.5800000000000018</v>
      </c>
      <c r="L1662" s="12">
        <f t="shared" si="1961"/>
        <v>1.0594033898305117</v>
      </c>
      <c r="M1662" s="13">
        <f t="shared" si="1962"/>
        <v>7.1403857118333913E-2</v>
      </c>
      <c r="N1662" s="13">
        <f t="shared" si="1963"/>
        <v>0.11281809424696772</v>
      </c>
      <c r="O1662" s="13">
        <f t="shared" si="1964"/>
        <v>7.5645488278136455E-2</v>
      </c>
      <c r="P1662" s="13">
        <f t="shared" si="1965"/>
        <v>0.11951987147945574</v>
      </c>
      <c r="Q1662" s="13">
        <f t="shared" si="1966"/>
        <v>8.9126294455104615E-2</v>
      </c>
      <c r="R1662" s="13">
        <f t="shared" si="1967"/>
        <v>4.0069543353621E-2</v>
      </c>
      <c r="S1662" s="13">
        <f t="shared" si="1968"/>
        <v>5.0014804013989854E-2</v>
      </c>
      <c r="T1662" s="13">
        <f t="shared" si="1969"/>
        <v>9.4420698468770159E-2</v>
      </c>
      <c r="U1662" s="13">
        <f t="shared" si="1970"/>
        <v>6.3309878498721259E-2</v>
      </c>
      <c r="V1662" s="13">
        <f t="shared" si="1971"/>
        <v>9.3019608449249787E-3</v>
      </c>
      <c r="W1662" s="13">
        <f t="shared" si="1972"/>
        <v>4.6939848413021831E-2</v>
      </c>
      <c r="X1662" s="13">
        <f t="shared" si="1973"/>
        <v>4.9728234526885684E-2</v>
      </c>
      <c r="Y1662" s="13">
        <f t="shared" si="1974"/>
        <v>2.6341130114034696E-2</v>
      </c>
      <c r="Z1662" s="13">
        <f t="shared" si="1975"/>
        <v>1.4149936685928913E-2</v>
      </c>
      <c r="AA1662" s="13">
        <f t="shared" si="1976"/>
        <v>2.2356899963767711E-2</v>
      </c>
      <c r="AB1662" s="13">
        <f t="shared" si="1977"/>
        <v>1.7661950971376513E-2</v>
      </c>
      <c r="AC1662" s="13">
        <f t="shared" si="1978"/>
        <v>9.7313472405444169E-4</v>
      </c>
      <c r="AD1662" s="13">
        <f t="shared" si="1979"/>
        <v>1.8541240123143642E-2</v>
      </c>
      <c r="AE1662" s="13">
        <f t="shared" si="1980"/>
        <v>1.9642652638119866E-2</v>
      </c>
      <c r="AF1662" s="13">
        <f t="shared" si="1981"/>
        <v>1.0404746395043714E-2</v>
      </c>
      <c r="AG1662" s="13">
        <f t="shared" si="1982"/>
        <v>3.6742745337453699E-3</v>
      </c>
      <c r="AH1662" s="13">
        <f t="shared" si="1983"/>
        <v>3.7476227227400509E-3</v>
      </c>
      <c r="AI1662" s="13">
        <f t="shared" si="1984"/>
        <v>5.9212439019292878E-3</v>
      </c>
      <c r="AJ1662" s="13">
        <f t="shared" si="1985"/>
        <v>4.6777826825241432E-3</v>
      </c>
      <c r="AK1662" s="13">
        <f t="shared" si="1986"/>
        <v>2.4636322127960524E-3</v>
      </c>
      <c r="AL1662" s="13">
        <f t="shared" si="1987"/>
        <v>6.5155548646863559E-5</v>
      </c>
      <c r="AM1662" s="13">
        <f t="shared" si="1988"/>
        <v>5.8590318789133941E-3</v>
      </c>
      <c r="AN1662" s="13">
        <f t="shared" si="1989"/>
        <v>6.2070782336458808E-3</v>
      </c>
      <c r="AO1662" s="13">
        <f t="shared" si="1990"/>
        <v>3.2878998608338156E-3</v>
      </c>
      <c r="AP1662" s="13">
        <f t="shared" si="1991"/>
        <v>1.1610707526635376E-3</v>
      </c>
      <c r="AQ1662" s="13">
        <f t="shared" si="1992"/>
        <v>3.0751057280120376E-4</v>
      </c>
      <c r="AR1662" s="13">
        <f t="shared" si="1993"/>
        <v>7.9404884325533275E-4</v>
      </c>
      <c r="AS1662" s="13">
        <f t="shared" si="1994"/>
        <v>1.2545971723434274E-3</v>
      </c>
      <c r="AT1662" s="13">
        <f t="shared" si="1995"/>
        <v>9.9113176615130897E-4</v>
      </c>
      <c r="AU1662" s="13">
        <f t="shared" si="1996"/>
        <v>5.219960635063568E-4</v>
      </c>
      <c r="AV1662" s="13">
        <f t="shared" si="1997"/>
        <v>2.0618844508501114E-4</v>
      </c>
      <c r="AW1662" s="13">
        <f t="shared" si="1998"/>
        <v>3.0294748439542126E-6</v>
      </c>
      <c r="AX1662" s="13">
        <f t="shared" si="1999"/>
        <v>1.5428783947805311E-3</v>
      </c>
      <c r="AY1662" s="13">
        <f t="shared" si="2000"/>
        <v>1.634530601526753E-3</v>
      </c>
      <c r="AZ1662" s="13">
        <f t="shared" si="2001"/>
        <v>8.6581363001957384E-4</v>
      </c>
      <c r="BA1662" s="13">
        <f t="shared" si="2002"/>
        <v>3.0574863153473239E-4</v>
      </c>
      <c r="BB1662" s="13">
        <f t="shared" si="2003"/>
        <v>8.0977784170983865E-5</v>
      </c>
      <c r="BC1662" s="13">
        <f t="shared" si="2004"/>
        <v>1.7157627810340781E-5</v>
      </c>
      <c r="BD1662" s="13">
        <f t="shared" si="2005"/>
        <v>1.4020300603928264E-4</v>
      </c>
      <c r="BE1662" s="13">
        <f t="shared" si="2006"/>
        <v>2.2152074954206685E-4</v>
      </c>
      <c r="BF1662" s="13">
        <f t="shared" si="2007"/>
        <v>1.7500139213823303E-4</v>
      </c>
      <c r="BG1662" s="13">
        <f t="shared" si="2008"/>
        <v>9.2167399859469537E-5</v>
      </c>
      <c r="BH1662" s="13">
        <f t="shared" si="2009"/>
        <v>3.6406122944490502E-5</v>
      </c>
      <c r="BI1662" s="13">
        <f t="shared" si="2010"/>
        <v>1.1504334850459005E-5</v>
      </c>
      <c r="BJ1662" s="14">
        <f t="shared" si="2011"/>
        <v>0.49290691188353802</v>
      </c>
      <c r="BK1662" s="14">
        <f t="shared" si="2012"/>
        <v>0.25291331433093256</v>
      </c>
      <c r="BL1662" s="14">
        <f t="shared" si="2013"/>
        <v>0.24029880788132793</v>
      </c>
      <c r="BM1662" s="14">
        <f t="shared" si="2014"/>
        <v>0.49005432072342509</v>
      </c>
      <c r="BN1662" s="14">
        <f t="shared" si="2015"/>
        <v>0.50858314893161938</v>
      </c>
    </row>
    <row r="1663" spans="1:66" x14ac:dyDescent="0.25">
      <c r="A1663" t="s">
        <v>22</v>
      </c>
      <c r="B1663" t="s">
        <v>290</v>
      </c>
      <c r="C1663" t="s">
        <v>175</v>
      </c>
      <c r="D1663" s="11">
        <v>44472</v>
      </c>
      <c r="E1663" s="10">
        <f>VLOOKUP(A1663,home!$A$2:$E$405,3,FALSE)</f>
        <v>1.6949152542372901</v>
      </c>
      <c r="F1663" s="10">
        <f>VLOOKUP(B1663,home!$B$2:$E$405,3,FALSE)</f>
        <v>0.79</v>
      </c>
      <c r="G1663" s="10">
        <f>VLOOKUP(C1663,away!$B$2:$E$405,4,FALSE)</f>
        <v>0</v>
      </c>
      <c r="H1663" s="10">
        <f>VLOOKUP(A1663,away!$A$2:$E$405,3,FALSE)</f>
        <v>1.55932203389831</v>
      </c>
      <c r="I1663" s="10">
        <f>VLOOKUP(C1663,away!$B$2:$E$405,3,FALSE)</f>
        <v>0</v>
      </c>
      <c r="J1663" s="10">
        <f>VLOOKUP(B1663,home!$B$2:$E$405,4,FALSE)</f>
        <v>1.5</v>
      </c>
      <c r="K1663" s="12">
        <f t="shared" ref="K1663:K1725" si="2016">E1663*F1663*G1663</f>
        <v>0</v>
      </c>
      <c r="L1663" s="12">
        <f t="shared" ref="L1663:L1725" si="2017">H1663*I1663*J1663</f>
        <v>0</v>
      </c>
      <c r="M1663" s="13">
        <f t="shared" ref="M1663:M1725" si="2018">_xlfn.POISSON.DIST(0,K1663,FALSE) * _xlfn.POISSON.DIST(0,L1663,FALSE)</f>
        <v>1</v>
      </c>
      <c r="N1663" s="13">
        <f t="shared" ref="N1663:N1725" si="2019">_xlfn.POISSON.DIST(1,K1663,FALSE) * _xlfn.POISSON.DIST(0,L1663,FALSE)</f>
        <v>0</v>
      </c>
      <c r="O1663" s="13">
        <f t="shared" ref="O1663:O1725" si="2020">_xlfn.POISSON.DIST(0,K1663,FALSE) * _xlfn.POISSON.DIST(1,L1663,FALSE)</f>
        <v>0</v>
      </c>
      <c r="P1663" s="13">
        <f t="shared" ref="P1663:P1725" si="2021">_xlfn.POISSON.DIST(1,K1663,FALSE) * _xlfn.POISSON.DIST(1,L1663,FALSE)</f>
        <v>0</v>
      </c>
      <c r="Q1663" s="13">
        <f t="shared" ref="Q1663:Q1725" si="2022">_xlfn.POISSON.DIST(2,K1663,FALSE) * _xlfn.POISSON.DIST(0,L1663,FALSE)</f>
        <v>0</v>
      </c>
      <c r="R1663" s="13">
        <f t="shared" ref="R1663:R1725" si="2023">_xlfn.POISSON.DIST(0,K1663,FALSE) * _xlfn.POISSON.DIST(2,L1663,FALSE)</f>
        <v>0</v>
      </c>
      <c r="S1663" s="13">
        <f t="shared" ref="S1663:S1725" si="2024">_xlfn.POISSON.DIST(2,K1663,FALSE) * _xlfn.POISSON.DIST(2,L1663,FALSE)</f>
        <v>0</v>
      </c>
      <c r="T1663" s="13">
        <f t="shared" ref="T1663:T1725" si="2025">_xlfn.POISSON.DIST(2,K1663,FALSE) * _xlfn.POISSON.DIST(1,L1663,FALSE)</f>
        <v>0</v>
      </c>
      <c r="U1663" s="13">
        <f t="shared" ref="U1663:U1725" si="2026">_xlfn.POISSON.DIST(1,K1663,FALSE) * _xlfn.POISSON.DIST(2,L1663,FALSE)</f>
        <v>0</v>
      </c>
      <c r="V1663" s="13">
        <f t="shared" ref="V1663:V1725" si="2027">_xlfn.POISSON.DIST(3,K1663,FALSE) * _xlfn.POISSON.DIST(3,L1663,FALSE)</f>
        <v>0</v>
      </c>
      <c r="W1663" s="13">
        <f t="shared" ref="W1663:W1725" si="2028">_xlfn.POISSON.DIST(3,K1663,FALSE) * _xlfn.POISSON.DIST(0,L1663,FALSE)</f>
        <v>0</v>
      </c>
      <c r="X1663" s="13">
        <f t="shared" ref="X1663:X1725" si="2029">_xlfn.POISSON.DIST(3,K1663,FALSE) * _xlfn.POISSON.DIST(1,L1663,FALSE)</f>
        <v>0</v>
      </c>
      <c r="Y1663" s="13">
        <f t="shared" ref="Y1663:Y1725" si="2030">_xlfn.POISSON.DIST(3,K1663,FALSE) * _xlfn.POISSON.DIST(2,L1663,FALSE)</f>
        <v>0</v>
      </c>
      <c r="Z1663" s="13">
        <f t="shared" ref="Z1663:Z1725" si="2031">_xlfn.POISSON.DIST(0,K1663,FALSE) * _xlfn.POISSON.DIST(3,L1663,FALSE)</f>
        <v>0</v>
      </c>
      <c r="AA1663" s="13">
        <f t="shared" ref="AA1663:AA1725" si="2032">_xlfn.POISSON.DIST(1,K1663,FALSE) * _xlfn.POISSON.DIST(3,L1663,FALSE)</f>
        <v>0</v>
      </c>
      <c r="AB1663" s="13">
        <f t="shared" ref="AB1663:AB1725" si="2033">_xlfn.POISSON.DIST(2,K1663,FALSE) * _xlfn.POISSON.DIST(3,L1663,FALSE)</f>
        <v>0</v>
      </c>
      <c r="AC1663" s="13">
        <f t="shared" ref="AC1663:AC1725" si="2034">_xlfn.POISSON.DIST(4,K1663,FALSE) * _xlfn.POISSON.DIST(4,L1663,FALSE)</f>
        <v>0</v>
      </c>
      <c r="AD1663" s="13">
        <f t="shared" ref="AD1663:AD1725" si="2035">_xlfn.POISSON.DIST(4,K1663,FALSE) * _xlfn.POISSON.DIST(0,L1663,FALSE)</f>
        <v>0</v>
      </c>
      <c r="AE1663" s="13">
        <f t="shared" ref="AE1663:AE1725" si="2036">_xlfn.POISSON.DIST(4,K1663,FALSE) * _xlfn.POISSON.DIST(1,L1663,FALSE)</f>
        <v>0</v>
      </c>
      <c r="AF1663" s="13">
        <f t="shared" ref="AF1663:AF1725" si="2037">_xlfn.POISSON.DIST(4,K1663,FALSE) * _xlfn.POISSON.DIST(2,L1663,FALSE)</f>
        <v>0</v>
      </c>
      <c r="AG1663" s="13">
        <f t="shared" ref="AG1663:AG1725" si="2038">_xlfn.POISSON.DIST(4,K1663,FALSE) * _xlfn.POISSON.DIST(3,L1663,FALSE)</f>
        <v>0</v>
      </c>
      <c r="AH1663" s="13">
        <f t="shared" ref="AH1663:AH1725" si="2039">_xlfn.POISSON.DIST(0,K1663,FALSE) * _xlfn.POISSON.DIST(4,L1663,FALSE)</f>
        <v>0</v>
      </c>
      <c r="AI1663" s="13">
        <f t="shared" ref="AI1663:AI1725" si="2040">_xlfn.POISSON.DIST(1,K1663,FALSE) * _xlfn.POISSON.DIST(4,L1663,FALSE)</f>
        <v>0</v>
      </c>
      <c r="AJ1663" s="13">
        <f t="shared" ref="AJ1663:AJ1725" si="2041">_xlfn.POISSON.DIST(2,K1663,FALSE) * _xlfn.POISSON.DIST(4,L1663,FALSE)</f>
        <v>0</v>
      </c>
      <c r="AK1663" s="13">
        <f t="shared" ref="AK1663:AK1725" si="2042">_xlfn.POISSON.DIST(3,K1663,FALSE) * _xlfn.POISSON.DIST(4,L1663,FALSE)</f>
        <v>0</v>
      </c>
      <c r="AL1663" s="13">
        <f t="shared" ref="AL1663:AL1725" si="2043">_xlfn.POISSON.DIST(5,K1663,FALSE) * _xlfn.POISSON.DIST(5,L1663,FALSE)</f>
        <v>0</v>
      </c>
      <c r="AM1663" s="13">
        <f t="shared" ref="AM1663:AM1725" si="2044">_xlfn.POISSON.DIST(5,K1663,FALSE) * _xlfn.POISSON.DIST(0,L1663,FALSE)</f>
        <v>0</v>
      </c>
      <c r="AN1663" s="13">
        <f t="shared" ref="AN1663:AN1725" si="2045">_xlfn.POISSON.DIST(5,K1663,FALSE) * _xlfn.POISSON.DIST(1,L1663,FALSE)</f>
        <v>0</v>
      </c>
      <c r="AO1663" s="13">
        <f t="shared" ref="AO1663:AO1725" si="2046">_xlfn.POISSON.DIST(5,K1663,FALSE) * _xlfn.POISSON.DIST(2,L1663,FALSE)</f>
        <v>0</v>
      </c>
      <c r="AP1663" s="13">
        <f t="shared" ref="AP1663:AP1725" si="2047">_xlfn.POISSON.DIST(5,K1663,FALSE) * _xlfn.POISSON.DIST(3,L1663,FALSE)</f>
        <v>0</v>
      </c>
      <c r="AQ1663" s="13">
        <f t="shared" ref="AQ1663:AQ1725" si="2048">_xlfn.POISSON.DIST(5,K1663,FALSE) * _xlfn.POISSON.DIST(4,L1663,FALSE)</f>
        <v>0</v>
      </c>
      <c r="AR1663" s="13">
        <f t="shared" ref="AR1663:AR1725" si="2049">_xlfn.POISSON.DIST(0,K1663,FALSE) * _xlfn.POISSON.DIST(5,L1663,FALSE)</f>
        <v>0</v>
      </c>
      <c r="AS1663" s="13">
        <f t="shared" ref="AS1663:AS1725" si="2050">_xlfn.POISSON.DIST(1,K1663,FALSE) * _xlfn.POISSON.DIST(5,L1663,FALSE)</f>
        <v>0</v>
      </c>
      <c r="AT1663" s="13">
        <f t="shared" ref="AT1663:AT1725" si="2051">_xlfn.POISSON.DIST(2,K1663,FALSE) * _xlfn.POISSON.DIST(5,L1663,FALSE)</f>
        <v>0</v>
      </c>
      <c r="AU1663" s="13">
        <f t="shared" ref="AU1663:AU1725" si="2052">_xlfn.POISSON.DIST(3,K1663,FALSE) * _xlfn.POISSON.DIST(5,L1663,FALSE)</f>
        <v>0</v>
      </c>
      <c r="AV1663" s="13">
        <f t="shared" ref="AV1663:AV1725" si="2053">_xlfn.POISSON.DIST(4,K1663,FALSE) * _xlfn.POISSON.DIST(5,L1663,FALSE)</f>
        <v>0</v>
      </c>
      <c r="AW1663" s="13">
        <f t="shared" ref="AW1663:AW1725" si="2054">_xlfn.POISSON.DIST(6,K1663,FALSE) * _xlfn.POISSON.DIST(6,L1663,FALSE)</f>
        <v>0</v>
      </c>
      <c r="AX1663" s="13">
        <f t="shared" ref="AX1663:AX1725" si="2055">_xlfn.POISSON.DIST(6,K1663,FALSE) * _xlfn.POISSON.DIST(0,L1663,FALSE)</f>
        <v>0</v>
      </c>
      <c r="AY1663" s="13">
        <f t="shared" ref="AY1663:AY1725" si="2056">_xlfn.POISSON.DIST(6,K1663,FALSE) * _xlfn.POISSON.DIST(1,L1663,FALSE)</f>
        <v>0</v>
      </c>
      <c r="AZ1663" s="13">
        <f t="shared" ref="AZ1663:AZ1725" si="2057">_xlfn.POISSON.DIST(6,K1663,FALSE) * _xlfn.POISSON.DIST(2,L1663,FALSE)</f>
        <v>0</v>
      </c>
      <c r="BA1663" s="13">
        <f t="shared" ref="BA1663:BA1725" si="2058">_xlfn.POISSON.DIST(6,K1663,FALSE) * _xlfn.POISSON.DIST(3,L1663,FALSE)</f>
        <v>0</v>
      </c>
      <c r="BB1663" s="13">
        <f t="shared" ref="BB1663:BB1725" si="2059">_xlfn.POISSON.DIST(6,K1663,FALSE) * _xlfn.POISSON.DIST(4,L1663,FALSE)</f>
        <v>0</v>
      </c>
      <c r="BC1663" s="13">
        <f t="shared" ref="BC1663:BC1725" si="2060">_xlfn.POISSON.DIST(6,K1663,FALSE) * _xlfn.POISSON.DIST(5,L1663,FALSE)</f>
        <v>0</v>
      </c>
      <c r="BD1663" s="13">
        <f t="shared" ref="BD1663:BD1725" si="2061">_xlfn.POISSON.DIST(0,K1663,FALSE) * _xlfn.POISSON.DIST(6,L1663,FALSE)</f>
        <v>0</v>
      </c>
      <c r="BE1663" s="13">
        <f t="shared" ref="BE1663:BE1725" si="2062">_xlfn.POISSON.DIST(1,K1663,FALSE) * _xlfn.POISSON.DIST(6,L1663,FALSE)</f>
        <v>0</v>
      </c>
      <c r="BF1663" s="13">
        <f t="shared" ref="BF1663:BF1725" si="2063">_xlfn.POISSON.DIST(2,K1663,FALSE) * _xlfn.POISSON.DIST(6,L1663,FALSE)</f>
        <v>0</v>
      </c>
      <c r="BG1663" s="13">
        <f t="shared" ref="BG1663:BG1725" si="2064">_xlfn.POISSON.DIST(3,K1663,FALSE) * _xlfn.POISSON.DIST(6,L1663,FALSE)</f>
        <v>0</v>
      </c>
      <c r="BH1663" s="13">
        <f t="shared" ref="BH1663:BH1725" si="2065">_xlfn.POISSON.DIST(4,K1663,FALSE) * _xlfn.POISSON.DIST(6,L1663,FALSE)</f>
        <v>0</v>
      </c>
      <c r="BI1663" s="13">
        <f t="shared" ref="BI1663:BI1725" si="2066">_xlfn.POISSON.DIST(5,K1663,FALSE) * _xlfn.POISSON.DIST(6,L1663,FALSE)</f>
        <v>0</v>
      </c>
      <c r="BJ1663" s="14">
        <f t="shared" ref="BJ1663:BJ1725" si="2067">SUM(N1663,Q1663,T1663,W1663,X1663,Y1663,AD1663,AE1663,AF1663,AG1663,AM1663,AN1663,AO1663,AP1663,AQ1663,AX1663,AY1663,AZ1663,BA1663,BB1663,BC1663)</f>
        <v>0</v>
      </c>
      <c r="BK1663" s="14">
        <f t="shared" ref="BK1663:BK1725" si="2068">SUM(M1663,P1663,S1663,V1663,AC1663,AL1663,AY1663)</f>
        <v>1</v>
      </c>
      <c r="BL1663" s="14">
        <f t="shared" ref="BL1663:BL1725" si="2069">SUM(O1663,R1663,U1663,AA1663,AB1663,AH1663,AI1663,AJ1663,AK1663,AR1663,AS1663,AT1663,AU1663,AV1663,BD1663,BE1663,BF1663,BG1663,BH1663,BI1663)</f>
        <v>0</v>
      </c>
      <c r="BM1663" s="14">
        <f t="shared" ref="BM1663:BM1725" si="2070">SUM(S1663:BI1663)</f>
        <v>0</v>
      </c>
      <c r="BN1663" s="14">
        <f t="shared" ref="BN1663:BN1725" si="2071">SUM(M1663:R1663)</f>
        <v>1</v>
      </c>
    </row>
    <row r="1664" spans="1:66" x14ac:dyDescent="0.25">
      <c r="A1664" t="s">
        <v>22</v>
      </c>
      <c r="B1664" t="s">
        <v>256</v>
      </c>
      <c r="C1664" t="s">
        <v>255</v>
      </c>
      <c r="D1664" s="11">
        <v>44472</v>
      </c>
      <c r="E1664" s="10">
        <f>VLOOKUP(A1664,home!$A$2:$E$405,3,FALSE)</f>
        <v>1.6949152542372901</v>
      </c>
      <c r="F1664" s="10">
        <f>VLOOKUP(B1664,home!$B$2:$E$405,3,FALSE)</f>
        <v>0.89</v>
      </c>
      <c r="G1664" s="10">
        <f>VLOOKUP(C1664,away!$B$2:$E$405,4,FALSE)</f>
        <v>0.2</v>
      </c>
      <c r="H1664" s="10">
        <f>VLOOKUP(A1664,away!$A$2:$E$405,3,FALSE)</f>
        <v>1.55932203389831</v>
      </c>
      <c r="I1664" s="10">
        <f>VLOOKUP(C1664,away!$B$2:$E$405,3,FALSE)</f>
        <v>1.97</v>
      </c>
      <c r="J1664" s="10">
        <f>VLOOKUP(B1664,home!$B$2:$E$405,4,FALSE)</f>
        <v>1.28</v>
      </c>
      <c r="K1664" s="12">
        <f t="shared" si="2016"/>
        <v>0.30169491525423764</v>
      </c>
      <c r="L1664" s="12">
        <f t="shared" si="2017"/>
        <v>3.9319864406779783</v>
      </c>
      <c r="M1664" s="13">
        <f t="shared" si="2018"/>
        <v>1.4498916508022406E-2</v>
      </c>
      <c r="N1664" s="13">
        <f t="shared" si="2019"/>
        <v>4.3742493871660876E-3</v>
      </c>
      <c r="O1664" s="13">
        <f t="shared" si="2020"/>
        <v>5.7009543114066218E-2</v>
      </c>
      <c r="P1664" s="13">
        <f t="shared" si="2021"/>
        <v>1.7199489278481018E-2</v>
      </c>
      <c r="Q1664" s="13">
        <f t="shared" si="2022"/>
        <v>6.5984439908098682E-4</v>
      </c>
      <c r="R1664" s="13">
        <f t="shared" si="2023"/>
        <v>0.11208037525687749</v>
      </c>
      <c r="S1664" s="13">
        <f t="shared" si="2024"/>
        <v>5.1007678966373381E-3</v>
      </c>
      <c r="T1664" s="13">
        <f t="shared" si="2025"/>
        <v>2.5944992301437492E-3</v>
      </c>
      <c r="U1664" s="13">
        <f t="shared" si="2026"/>
        <v>3.3814079314786812E-2</v>
      </c>
      <c r="V1664" s="13">
        <f t="shared" si="2027"/>
        <v>6.7231539299039472E-4</v>
      </c>
      <c r="W1664" s="13">
        <f t="shared" si="2028"/>
        <v>6.6357233353907231E-5</v>
      </c>
      <c r="X1664" s="13">
        <f t="shared" si="2029"/>
        <v>2.609157417884678E-4</v>
      </c>
      <c r="Y1664" s="13">
        <f t="shared" si="2030"/>
        <v>5.1295857943584597E-4</v>
      </c>
      <c r="Z1664" s="13">
        <f t="shared" si="2031"/>
        <v>0.14689950525871398</v>
      </c>
      <c r="AA1664" s="13">
        <f t="shared" si="2032"/>
        <v>4.4318833789917154E-2</v>
      </c>
      <c r="AB1664" s="13">
        <f t="shared" si="2033"/>
        <v>6.6853834022078491E-3</v>
      </c>
      <c r="AC1664" s="13">
        <f t="shared" si="2034"/>
        <v>4.9846316908826597E-5</v>
      </c>
      <c r="AD1664" s="13">
        <f t="shared" si="2035"/>
        <v>5.0049099733031774E-6</v>
      </c>
      <c r="AE1664" s="13">
        <f t="shared" si="2036"/>
        <v>1.9679238151842081E-5</v>
      </c>
      <c r="AF1664" s="13">
        <f t="shared" si="2037"/>
        <v>3.8689248787957915E-5</v>
      </c>
      <c r="AG1664" s="13">
        <f t="shared" si="2038"/>
        <v>5.070853387808914E-5</v>
      </c>
      <c r="AH1664" s="13">
        <f t="shared" si="2039"/>
        <v>0.14440171570489166</v>
      </c>
      <c r="AI1664" s="13">
        <f t="shared" si="2040"/>
        <v>4.3565263382153815E-2</v>
      </c>
      <c r="AJ1664" s="13">
        <f t="shared" si="2041"/>
        <v>6.5717092220537177E-3</v>
      </c>
      <c r="AK1664" s="13">
        <f t="shared" si="2042"/>
        <v>6.6088375227432955E-4</v>
      </c>
      <c r="AL1664" s="13">
        <f t="shared" si="2043"/>
        <v>2.3652283059103329E-6</v>
      </c>
      <c r="AM1664" s="13">
        <f t="shared" si="2044"/>
        <v>3.0199117805015828E-7</v>
      </c>
      <c r="AN1664" s="13">
        <f t="shared" si="2045"/>
        <v>1.1874252172975916E-6</v>
      </c>
      <c r="AO1664" s="13">
        <f t="shared" si="2046"/>
        <v>2.3344699268666166E-6</v>
      </c>
      <c r="AP1664" s="13">
        <f t="shared" si="2047"/>
        <v>3.0597013662033495E-6</v>
      </c>
      <c r="AQ1664" s="13">
        <f t="shared" si="2048"/>
        <v>3.0076760711088638E-6</v>
      </c>
      <c r="AR1664" s="13">
        <f t="shared" si="2049"/>
        <v>0.11355711763245405</v>
      </c>
      <c r="AS1664" s="13">
        <f t="shared" si="2050"/>
        <v>3.4259604980638722E-2</v>
      </c>
      <c r="AT1664" s="13">
        <f t="shared" si="2051"/>
        <v>5.1679743106387279E-3</v>
      </c>
      <c r="AU1664" s="13">
        <f t="shared" si="2052"/>
        <v>5.1971719056140948E-4</v>
      </c>
      <c r="AV1664" s="13">
        <f t="shared" si="2053"/>
        <v>3.9199008440648722E-5</v>
      </c>
      <c r="AW1664" s="13">
        <f t="shared" si="2054"/>
        <v>7.7938235488446259E-8</v>
      </c>
      <c r="AX1664" s="13">
        <f t="shared" si="2055"/>
        <v>1.5184867144894979E-8</v>
      </c>
      <c r="AY1664" s="13">
        <f t="shared" si="2056"/>
        <v>5.9706691717223597E-8</v>
      </c>
      <c r="AZ1664" s="13">
        <f t="shared" si="2057"/>
        <v>1.1738295112493168E-7</v>
      </c>
      <c r="BA1664" s="13">
        <f t="shared" si="2058"/>
        <v>1.5384939072999907E-7</v>
      </c>
      <c r="BB1664" s="13">
        <f t="shared" si="2059"/>
        <v>1.5123342956423113E-7</v>
      </c>
      <c r="BC1664" s="13">
        <f t="shared" si="2060"/>
        <v>1.1892955888475697E-7</v>
      </c>
      <c r="BD1664" s="13">
        <f t="shared" si="2061"/>
        <v>7.4417507795547233E-2</v>
      </c>
      <c r="BE1664" s="13">
        <f t="shared" si="2062"/>
        <v>2.2451383707809195E-2</v>
      </c>
      <c r="BF1664" s="13">
        <f t="shared" si="2063"/>
        <v>3.3867341525339332E-3</v>
      </c>
      <c r="BG1664" s="13">
        <f t="shared" si="2064"/>
        <v>3.4058682437911915E-4</v>
      </c>
      <c r="BH1664" s="13">
        <f t="shared" si="2065"/>
        <v>2.5688328279442061E-5</v>
      </c>
      <c r="BI1664" s="13">
        <f t="shared" si="2066"/>
        <v>1.5500076046578622E-6</v>
      </c>
      <c r="BJ1664" s="14">
        <f t="shared" si="2067"/>
        <v>8.5934140524089285E-3</v>
      </c>
      <c r="BK1664" s="14">
        <f t="shared" si="2068"/>
        <v>3.7523760328037614E-2</v>
      </c>
      <c r="BL1664" s="14">
        <f t="shared" si="2069"/>
        <v>0.70327485087811636</v>
      </c>
      <c r="BM1664" s="14">
        <f t="shared" si="2070"/>
        <v>0.69046913080512651</v>
      </c>
      <c r="BN1664" s="14">
        <f t="shared" si="2071"/>
        <v>0.20582241794369421</v>
      </c>
    </row>
    <row r="1665" spans="1:66" x14ac:dyDescent="0.25">
      <c r="A1665" t="s">
        <v>22</v>
      </c>
      <c r="B1665" t="s">
        <v>163</v>
      </c>
      <c r="C1665" t="s">
        <v>165</v>
      </c>
      <c r="D1665" s="11">
        <v>44472</v>
      </c>
      <c r="E1665" s="10">
        <f>VLOOKUP(A1665,home!$A$2:$E$405,3,FALSE)</f>
        <v>1.6949152542372901</v>
      </c>
      <c r="F1665" s="10">
        <f>VLOOKUP(B1665,home!$B$2:$E$405,3,FALSE)</f>
        <v>1.18</v>
      </c>
      <c r="G1665" s="10">
        <f>VLOOKUP(C1665,away!$B$2:$E$405,4,FALSE)</f>
        <v>1.77</v>
      </c>
      <c r="H1665" s="10">
        <f>VLOOKUP(A1665,away!$A$2:$E$405,3,FALSE)</f>
        <v>1.55932203389831</v>
      </c>
      <c r="I1665" s="10">
        <f>VLOOKUP(C1665,away!$B$2:$E$405,3,FALSE)</f>
        <v>0.98</v>
      </c>
      <c r="J1665" s="10">
        <f>VLOOKUP(B1665,home!$B$2:$E$405,4,FALSE)</f>
        <v>1.71</v>
      </c>
      <c r="K1665" s="12">
        <f t="shared" si="2016"/>
        <v>3.540000000000004</v>
      </c>
      <c r="L1665" s="12">
        <f t="shared" si="2017"/>
        <v>2.6131118644067879</v>
      </c>
      <c r="M1665" s="13">
        <f t="shared" si="2018"/>
        <v>2.1268529833469354E-3</v>
      </c>
      <c r="N1665" s="13">
        <f t="shared" si="2019"/>
        <v>7.5290595610481587E-3</v>
      </c>
      <c r="O1665" s="13">
        <f t="shared" si="2020"/>
        <v>5.5577047646328485E-3</v>
      </c>
      <c r="P1665" s="13">
        <f t="shared" si="2021"/>
        <v>1.9674274866800304E-2</v>
      </c>
      <c r="Q1665" s="13">
        <f t="shared" si="2022"/>
        <v>1.3326435423055259E-2</v>
      </c>
      <c r="R1665" s="13">
        <f t="shared" si="2023"/>
        <v>7.2614521296661162E-3</v>
      </c>
      <c r="S1665" s="13">
        <f t="shared" si="2024"/>
        <v>4.5498806754062059E-2</v>
      </c>
      <c r="T1665" s="13">
        <f t="shared" si="2025"/>
        <v>3.4823466514236581E-2</v>
      </c>
      <c r="U1665" s="13">
        <f t="shared" si="2026"/>
        <v>2.5705540539018079E-2</v>
      </c>
      <c r="V1665" s="13">
        <f t="shared" si="2027"/>
        <v>4.6764765553187287E-2</v>
      </c>
      <c r="W1665" s="13">
        <f t="shared" si="2028"/>
        <v>1.5725193799205221E-2</v>
      </c>
      <c r="X1665" s="13">
        <f t="shared" si="2029"/>
        <v>4.1091690486799212E-2</v>
      </c>
      <c r="Y1665" s="13">
        <f t="shared" si="2030"/>
        <v>5.3688591969793288E-2</v>
      </c>
      <c r="Z1665" s="13">
        <f t="shared" si="2031"/>
        <v>6.3249955709508221E-3</v>
      </c>
      <c r="AA1665" s="13">
        <f t="shared" si="2032"/>
        <v>2.2390484321165936E-2</v>
      </c>
      <c r="AB1665" s="13">
        <f t="shared" si="2033"/>
        <v>3.9631157248463757E-2</v>
      </c>
      <c r="AC1665" s="13">
        <f t="shared" si="2034"/>
        <v>2.70370959693409E-2</v>
      </c>
      <c r="AD1665" s="13">
        <f t="shared" si="2035"/>
        <v>1.3916796512296638E-2</v>
      </c>
      <c r="AE1665" s="13">
        <f t="shared" si="2036"/>
        <v>3.6366146080817348E-2</v>
      </c>
      <c r="AF1665" s="13">
        <f t="shared" si="2037"/>
        <v>4.7514403893267117E-2</v>
      </c>
      <c r="AG1665" s="13">
        <f t="shared" si="2038"/>
        <v>4.1386817514570795E-2</v>
      </c>
      <c r="AH1665" s="13">
        <f t="shared" si="2039"/>
        <v>4.1319802421929943E-3</v>
      </c>
      <c r="AI1665" s="13">
        <f t="shared" si="2040"/>
        <v>1.4627210057363216E-2</v>
      </c>
      <c r="AJ1665" s="13">
        <f t="shared" si="2041"/>
        <v>2.5890161801532929E-2</v>
      </c>
      <c r="AK1665" s="13">
        <f t="shared" si="2042"/>
        <v>3.0550390925808888E-2</v>
      </c>
      <c r="AL1665" s="13">
        <f t="shared" si="2043"/>
        <v>1.0004175405933104E-2</v>
      </c>
      <c r="AM1665" s="13">
        <f t="shared" si="2044"/>
        <v>9.8530919307060309E-3</v>
      </c>
      <c r="AN1665" s="13">
        <f t="shared" si="2045"/>
        <v>2.574723142521871E-2</v>
      </c>
      <c r="AO1665" s="13">
        <f t="shared" si="2046"/>
        <v>3.3640197956433159E-2</v>
      </c>
      <c r="AP1665" s="13">
        <f t="shared" si="2047"/>
        <v>2.9301866800316156E-2</v>
      </c>
      <c r="AQ1665" s="13">
        <f t="shared" si="2048"/>
        <v>1.9142263946293377E-2</v>
      </c>
      <c r="AR1665" s="13">
        <f t="shared" si="2049"/>
        <v>2.1594653188737895E-3</v>
      </c>
      <c r="AS1665" s="13">
        <f t="shared" si="2050"/>
        <v>7.6445072288132227E-3</v>
      </c>
      <c r="AT1665" s="13">
        <f t="shared" si="2051"/>
        <v>1.3530777794999421E-2</v>
      </c>
      <c r="AU1665" s="13">
        <f t="shared" si="2052"/>
        <v>1.5966317798099334E-2</v>
      </c>
      <c r="AV1665" s="13">
        <f t="shared" si="2053"/>
        <v>1.4130191251317929E-2</v>
      </c>
      <c r="AW1665" s="13">
        <f t="shared" si="2054"/>
        <v>2.5706328956069577E-3</v>
      </c>
      <c r="AX1665" s="13">
        <f t="shared" si="2055"/>
        <v>5.8133242391165589E-3</v>
      </c>
      <c r="AY1665" s="13">
        <f t="shared" si="2056"/>
        <v>1.5190866540879042E-2</v>
      </c>
      <c r="AZ1665" s="13">
        <f t="shared" si="2057"/>
        <v>1.9847716794295568E-2</v>
      </c>
      <c r="BA1665" s="13">
        <f t="shared" si="2058"/>
        <v>1.7288101412186535E-2</v>
      </c>
      <c r="BB1665" s="13">
        <f t="shared" si="2059"/>
        <v>1.1293935728313095E-2</v>
      </c>
      <c r="BC1665" s="13">
        <f t="shared" si="2060"/>
        <v>5.9024634895005331E-3</v>
      </c>
      <c r="BD1665" s="13">
        <f t="shared" si="2061"/>
        <v>9.4048740758734858E-4</v>
      </c>
      <c r="BE1665" s="13">
        <f t="shared" si="2062"/>
        <v>3.3293254228592174E-3</v>
      </c>
      <c r="BF1665" s="13">
        <f t="shared" si="2063"/>
        <v>5.8929059984608231E-3</v>
      </c>
      <c r="BG1665" s="13">
        <f t="shared" si="2064"/>
        <v>6.9536290781837783E-3</v>
      </c>
      <c r="BH1665" s="13">
        <f t="shared" si="2065"/>
        <v>6.1539617341926514E-3</v>
      </c>
      <c r="BI1665" s="13">
        <f t="shared" si="2066"/>
        <v>4.3570049078084016E-3</v>
      </c>
      <c r="BJ1665" s="14">
        <f t="shared" si="2067"/>
        <v>0.49838966201834839</v>
      </c>
      <c r="BK1665" s="14">
        <f t="shared" si="2068"/>
        <v>0.16629683807354961</v>
      </c>
      <c r="BL1665" s="14">
        <f t="shared" si="2069"/>
        <v>0.25680465597104063</v>
      </c>
      <c r="BM1665" s="14">
        <f t="shared" si="2070"/>
        <v>0.85972013826006799</v>
      </c>
      <c r="BN1665" s="14">
        <f t="shared" si="2071"/>
        <v>5.5475779728549612E-2</v>
      </c>
    </row>
    <row r="1666" spans="1:66" x14ac:dyDescent="0.25">
      <c r="A1666" t="s">
        <v>22</v>
      </c>
      <c r="B1666" t="s">
        <v>24</v>
      </c>
      <c r="C1666" t="s">
        <v>266</v>
      </c>
      <c r="D1666" s="11">
        <v>44472</v>
      </c>
      <c r="E1666" s="10">
        <f>VLOOKUP(A1666,home!$A$2:$E$405,3,FALSE)</f>
        <v>1.6949152542372901</v>
      </c>
      <c r="F1666" s="10">
        <f>VLOOKUP(B1666,home!$B$2:$E$405,3,FALSE)</f>
        <v>1.18</v>
      </c>
      <c r="G1666" s="10">
        <f>VLOOKUP(C1666,away!$B$2:$E$405,4,FALSE)</f>
        <v>0</v>
      </c>
      <c r="H1666" s="10">
        <f>VLOOKUP(A1666,away!$A$2:$E$405,3,FALSE)</f>
        <v>1.55932203389831</v>
      </c>
      <c r="I1666" s="10">
        <f>VLOOKUP(C1666,away!$B$2:$E$405,3,FALSE)</f>
        <v>0.89</v>
      </c>
      <c r="J1666" s="10">
        <f>VLOOKUP(B1666,home!$B$2:$E$405,4,FALSE)</f>
        <v>0.43</v>
      </c>
      <c r="K1666" s="12">
        <f t="shared" si="2016"/>
        <v>0</v>
      </c>
      <c r="L1666" s="12">
        <f t="shared" si="2017"/>
        <v>0.59675254237288322</v>
      </c>
      <c r="M1666" s="13">
        <f t="shared" si="2018"/>
        <v>0.55059677564119236</v>
      </c>
      <c r="N1666" s="13">
        <f t="shared" si="2019"/>
        <v>0</v>
      </c>
      <c r="O1666" s="13">
        <f t="shared" si="2020"/>
        <v>0.32857002568619348</v>
      </c>
      <c r="P1666" s="13">
        <f t="shared" si="2021"/>
        <v>0</v>
      </c>
      <c r="Q1666" s="13">
        <f t="shared" si="2022"/>
        <v>0</v>
      </c>
      <c r="R1666" s="13">
        <f t="shared" si="2023"/>
        <v>9.8037499087879745E-2</v>
      </c>
      <c r="S1666" s="13">
        <f t="shared" si="2024"/>
        <v>0</v>
      </c>
      <c r="T1666" s="13">
        <f t="shared" si="2025"/>
        <v>0</v>
      </c>
      <c r="U1666" s="13">
        <f t="shared" si="2026"/>
        <v>0</v>
      </c>
      <c r="V1666" s="13">
        <f t="shared" si="2027"/>
        <v>0</v>
      </c>
      <c r="W1666" s="13">
        <f t="shared" si="2028"/>
        <v>0</v>
      </c>
      <c r="X1666" s="13">
        <f t="shared" si="2029"/>
        <v>0</v>
      </c>
      <c r="Y1666" s="13">
        <f t="shared" si="2030"/>
        <v>0</v>
      </c>
      <c r="Z1666" s="13">
        <f t="shared" si="2031"/>
        <v>1.9501375609523822E-2</v>
      </c>
      <c r="AA1666" s="13">
        <f t="shared" si="2032"/>
        <v>0</v>
      </c>
      <c r="AB1666" s="13">
        <f t="shared" si="2033"/>
        <v>0</v>
      </c>
      <c r="AC1666" s="13">
        <f t="shared" si="2034"/>
        <v>0</v>
      </c>
      <c r="AD1666" s="13">
        <f t="shared" si="2035"/>
        <v>0</v>
      </c>
      <c r="AE1666" s="13">
        <f t="shared" si="2036"/>
        <v>0</v>
      </c>
      <c r="AF1666" s="13">
        <f t="shared" si="2037"/>
        <v>0</v>
      </c>
      <c r="AG1666" s="13">
        <f t="shared" si="2038"/>
        <v>0</v>
      </c>
      <c r="AH1666" s="13">
        <f t="shared" si="2039"/>
        <v>2.9093738686879686E-3</v>
      </c>
      <c r="AI1666" s="13">
        <f t="shared" si="2040"/>
        <v>0</v>
      </c>
      <c r="AJ1666" s="13">
        <f t="shared" si="2041"/>
        <v>0</v>
      </c>
      <c r="AK1666" s="13">
        <f t="shared" si="2042"/>
        <v>0</v>
      </c>
      <c r="AL1666" s="13">
        <f t="shared" si="2043"/>
        <v>0</v>
      </c>
      <c r="AM1666" s="13">
        <f t="shared" si="2044"/>
        <v>0</v>
      </c>
      <c r="AN1666" s="13">
        <f t="shared" si="2045"/>
        <v>0</v>
      </c>
      <c r="AO1666" s="13">
        <f t="shared" si="2046"/>
        <v>0</v>
      </c>
      <c r="AP1666" s="13">
        <f t="shared" si="2047"/>
        <v>0</v>
      </c>
      <c r="AQ1666" s="13">
        <f t="shared" si="2048"/>
        <v>0</v>
      </c>
      <c r="AR1666" s="13">
        <f t="shared" si="2049"/>
        <v>3.472352505705554E-4</v>
      </c>
      <c r="AS1666" s="13">
        <f t="shared" si="2050"/>
        <v>0</v>
      </c>
      <c r="AT1666" s="13">
        <f t="shared" si="2051"/>
        <v>0</v>
      </c>
      <c r="AU1666" s="13">
        <f t="shared" si="2052"/>
        <v>0</v>
      </c>
      <c r="AV1666" s="13">
        <f t="shared" si="2053"/>
        <v>0</v>
      </c>
      <c r="AW1666" s="13">
        <f t="shared" si="2054"/>
        <v>0</v>
      </c>
      <c r="AX1666" s="13">
        <f t="shared" si="2055"/>
        <v>0</v>
      </c>
      <c r="AY1666" s="13">
        <f t="shared" si="2056"/>
        <v>0</v>
      </c>
      <c r="AZ1666" s="13">
        <f t="shared" si="2057"/>
        <v>0</v>
      </c>
      <c r="BA1666" s="13">
        <f t="shared" si="2058"/>
        <v>0</v>
      </c>
      <c r="BB1666" s="13">
        <f t="shared" si="2059"/>
        <v>0</v>
      </c>
      <c r="BC1666" s="13">
        <f t="shared" si="2060"/>
        <v>0</v>
      </c>
      <c r="BD1666" s="13">
        <f t="shared" si="2061"/>
        <v>3.4535586429910654E-5</v>
      </c>
      <c r="BE1666" s="13">
        <f t="shared" si="2062"/>
        <v>0</v>
      </c>
      <c r="BF1666" s="13">
        <f t="shared" si="2063"/>
        <v>0</v>
      </c>
      <c r="BG1666" s="13">
        <f t="shared" si="2064"/>
        <v>0</v>
      </c>
      <c r="BH1666" s="13">
        <f t="shared" si="2065"/>
        <v>0</v>
      </c>
      <c r="BI1666" s="13">
        <f t="shared" si="2066"/>
        <v>0</v>
      </c>
      <c r="BJ1666" s="14">
        <f t="shared" si="2067"/>
        <v>0</v>
      </c>
      <c r="BK1666" s="14">
        <f t="shared" si="2068"/>
        <v>0.55059677564119236</v>
      </c>
      <c r="BL1666" s="14">
        <f t="shared" si="2069"/>
        <v>0.42989866947976163</v>
      </c>
      <c r="BM1666" s="14">
        <f t="shared" si="2070"/>
        <v>2.2792520315212256E-2</v>
      </c>
      <c r="BN1666" s="14">
        <f t="shared" si="2071"/>
        <v>0.97720430041526563</v>
      </c>
    </row>
    <row r="1667" spans="1:66" x14ac:dyDescent="0.25">
      <c r="A1667" t="s">
        <v>22</v>
      </c>
      <c r="B1667" t="s">
        <v>267</v>
      </c>
      <c r="C1667" t="s">
        <v>262</v>
      </c>
      <c r="D1667" s="11">
        <v>44472</v>
      </c>
      <c r="E1667" s="10">
        <f>VLOOKUP(A1667,home!$A$2:$E$405,3,FALSE)</f>
        <v>1.6949152542372901</v>
      </c>
      <c r="F1667" s="10">
        <f>VLOOKUP(B1667,home!$B$2:$E$405,3,FALSE)</f>
        <v>0.39</v>
      </c>
      <c r="G1667" s="10">
        <f>VLOOKUP(C1667,away!$B$2:$E$405,4,FALSE)</f>
        <v>1.57</v>
      </c>
      <c r="H1667" s="10">
        <f>VLOOKUP(A1667,away!$A$2:$E$405,3,FALSE)</f>
        <v>1.55932203389831</v>
      </c>
      <c r="I1667" s="10">
        <f>VLOOKUP(C1667,away!$B$2:$E$405,3,FALSE)</f>
        <v>0.98</v>
      </c>
      <c r="J1667" s="10">
        <f>VLOOKUP(B1667,home!$B$2:$E$405,4,FALSE)</f>
        <v>1.5</v>
      </c>
      <c r="K1667" s="12">
        <f t="shared" si="2016"/>
        <v>1.0377966101694929</v>
      </c>
      <c r="L1667" s="12">
        <f t="shared" si="2017"/>
        <v>2.2922033898305156</v>
      </c>
      <c r="M1667" s="13">
        <f t="shared" si="2018"/>
        <v>3.5793105067654991E-2</v>
      </c>
      <c r="N1667" s="13">
        <f t="shared" si="2019"/>
        <v>3.714596310665285E-2</v>
      </c>
      <c r="O1667" s="13">
        <f t="shared" si="2020"/>
        <v>8.2045076768638578E-2</v>
      </c>
      <c r="P1667" s="13">
        <f t="shared" si="2021"/>
        <v>8.5146102551588929E-2</v>
      </c>
      <c r="Q1667" s="13">
        <f t="shared" si="2022"/>
        <v>1.9274977296782684E-2</v>
      </c>
      <c r="R1667" s="13">
        <f t="shared" si="2023"/>
        <v>9.4032001543989135E-2</v>
      </c>
      <c r="S1667" s="13">
        <f t="shared" si="2024"/>
        <v>5.0637257972046892E-2</v>
      </c>
      <c r="T1667" s="13">
        <f t="shared" si="2025"/>
        <v>4.41821682985915E-2</v>
      </c>
      <c r="U1667" s="13">
        <f t="shared" si="2026"/>
        <v>9.7586092449804443E-2</v>
      </c>
      <c r="V1667" s="13">
        <f t="shared" si="2027"/>
        <v>1.3384220080219314E-2</v>
      </c>
      <c r="W1667" s="13">
        <f t="shared" si="2028"/>
        <v>6.6678353665650027E-3</v>
      </c>
      <c r="X1667" s="13">
        <f t="shared" si="2029"/>
        <v>1.5284034830072098E-2</v>
      </c>
      <c r="Y1667" s="13">
        <f t="shared" si="2030"/>
        <v>1.7517058223889468E-2</v>
      </c>
      <c r="Z1667" s="13">
        <f t="shared" si="2031"/>
        <v>7.1846824230560047E-2</v>
      </c>
      <c r="AA1667" s="13">
        <f t="shared" si="2032"/>
        <v>7.4562390637918599E-2</v>
      </c>
      <c r="AB1667" s="13">
        <f t="shared" si="2033"/>
        <v>3.8690298125082727E-2</v>
      </c>
      <c r="AC1667" s="13">
        <f t="shared" si="2034"/>
        <v>1.9899331403515552E-3</v>
      </c>
      <c r="AD1667" s="13">
        <f t="shared" si="2035"/>
        <v>1.7299642351473541E-3</v>
      </c>
      <c r="AE1667" s="13">
        <f t="shared" si="2036"/>
        <v>3.9654298840903204E-3</v>
      </c>
      <c r="AF1667" s="13">
        <f t="shared" si="2037"/>
        <v>4.5447859112235315E-3</v>
      </c>
      <c r="AG1667" s="13">
        <f t="shared" si="2038"/>
        <v>3.4725245572535153E-3</v>
      </c>
      <c r="AH1667" s="13">
        <f t="shared" si="2039"/>
        <v>4.117188351246176E-2</v>
      </c>
      <c r="AI1667" s="13">
        <f t="shared" si="2040"/>
        <v>4.2728041143526047E-2</v>
      </c>
      <c r="AJ1667" s="13">
        <f t="shared" si="2041"/>
        <v>2.2171508128966975E-2</v>
      </c>
      <c r="AK1667" s="13">
        <f t="shared" si="2042"/>
        <v>7.6698386595290945E-3</v>
      </c>
      <c r="AL1667" s="13">
        <f t="shared" si="2043"/>
        <v>1.8934937432102427E-4</v>
      </c>
      <c r="AM1667" s="13">
        <f t="shared" si="2044"/>
        <v>3.5907020379007684E-4</v>
      </c>
      <c r="AN1667" s="13">
        <f t="shared" si="2045"/>
        <v>8.2306193831474821E-4</v>
      </c>
      <c r="AO1667" s="13">
        <f t="shared" si="2046"/>
        <v>9.4331268252277048E-4</v>
      </c>
      <c r="AP1667" s="13">
        <f t="shared" si="2047"/>
        <v>7.2075484284960369E-4</v>
      </c>
      <c r="AQ1667" s="13">
        <f t="shared" si="2048"/>
        <v>4.1302917350415568E-4</v>
      </c>
      <c r="AR1667" s="13">
        <f t="shared" si="2049"/>
        <v>1.8874866190594381E-2</v>
      </c>
      <c r="AS1667" s="13">
        <f t="shared" si="2050"/>
        <v>1.9588272150001619E-2</v>
      </c>
      <c r="AT1667" s="13">
        <f t="shared" si="2051"/>
        <v>1.0164321218174581E-2</v>
      </c>
      <c r="AU1667" s="13">
        <f t="shared" si="2052"/>
        <v>3.5161660349651439E-3</v>
      </c>
      <c r="AV1667" s="13">
        <f t="shared" si="2053"/>
        <v>9.1226629796998312E-4</v>
      </c>
      <c r="AW1667" s="13">
        <f t="shared" si="2054"/>
        <v>1.2512001041621443E-5</v>
      </c>
      <c r="AX1667" s="13">
        <f t="shared" si="2055"/>
        <v>6.2106973384368433E-5</v>
      </c>
      <c r="AY1667" s="13">
        <f t="shared" si="2056"/>
        <v>1.4236181492376294E-4</v>
      </c>
      <c r="AZ1667" s="13">
        <f t="shared" si="2057"/>
        <v>1.6316111737533695E-4</v>
      </c>
      <c r="BA1667" s="13">
        <f t="shared" si="2058"/>
        <v>1.2466615544542734E-4</v>
      </c>
      <c r="BB1667" s="13">
        <f t="shared" si="2059"/>
        <v>7.1440046027286644E-5</v>
      </c>
      <c r="BC1667" s="13">
        <f t="shared" si="2060"/>
        <v>3.2751023134678891E-5</v>
      </c>
      <c r="BD1667" s="13">
        <f t="shared" si="2061"/>
        <v>7.2108387107796459E-3</v>
      </c>
      <c r="BE1667" s="13">
        <f t="shared" si="2062"/>
        <v>7.4833839705260724E-3</v>
      </c>
      <c r="BF1667" s="13">
        <f t="shared" si="2063"/>
        <v>3.8831152586043388E-3</v>
      </c>
      <c r="BG1667" s="13">
        <f t="shared" si="2064"/>
        <v>1.3432946174256723E-3</v>
      </c>
      <c r="BH1667" s="13">
        <f t="shared" si="2065"/>
        <v>3.4851665010582209E-4</v>
      </c>
      <c r="BI1667" s="13">
        <f t="shared" si="2066"/>
        <v>7.2337879613489911E-5</v>
      </c>
      <c r="BJ1667" s="14">
        <f t="shared" si="2067"/>
        <v>0.15764045768154061</v>
      </c>
      <c r="BK1667" s="14">
        <f t="shared" si="2068"/>
        <v>0.18728233000110647</v>
      </c>
      <c r="BL1667" s="14">
        <f t="shared" si="2069"/>
        <v>0.57405450994867802</v>
      </c>
      <c r="BM1667" s="14">
        <f t="shared" si="2070"/>
        <v>0.63725704571269581</v>
      </c>
      <c r="BN1667" s="14">
        <f t="shared" si="2071"/>
        <v>0.35343722633530716</v>
      </c>
    </row>
    <row r="1668" spans="1:66" x14ac:dyDescent="0.25">
      <c r="A1668" t="s">
        <v>22</v>
      </c>
      <c r="B1668" t="s">
        <v>166</v>
      </c>
      <c r="C1668" t="s">
        <v>167</v>
      </c>
      <c r="D1668" s="11">
        <v>44472</v>
      </c>
      <c r="E1668" s="10">
        <f>VLOOKUP(A1668,home!$A$2:$E$405,3,FALSE)</f>
        <v>1.6949152542372901</v>
      </c>
      <c r="F1668" s="10">
        <f>VLOOKUP(B1668,home!$B$2:$E$405,3,FALSE)</f>
        <v>0.39</v>
      </c>
      <c r="G1668" s="10">
        <f>VLOOKUP(C1668,away!$B$2:$E$405,4,FALSE)</f>
        <v>0.3</v>
      </c>
      <c r="H1668" s="10">
        <f>VLOOKUP(A1668,away!$A$2:$E$405,3,FALSE)</f>
        <v>1.55932203389831</v>
      </c>
      <c r="I1668" s="10">
        <f>VLOOKUP(C1668,away!$B$2:$E$405,3,FALSE)</f>
        <v>0.3</v>
      </c>
      <c r="J1668" s="10">
        <f>VLOOKUP(B1668,home!$B$2:$E$405,4,FALSE)</f>
        <v>1.5</v>
      </c>
      <c r="K1668" s="12">
        <f t="shared" si="2016"/>
        <v>0.19830508474576294</v>
      </c>
      <c r="L1668" s="12">
        <f t="shared" si="2017"/>
        <v>0.70169491525423944</v>
      </c>
      <c r="M1668" s="13">
        <f t="shared" si="2018"/>
        <v>0.40656965974059817</v>
      </c>
      <c r="N1668" s="13">
        <f t="shared" si="2019"/>
        <v>8.0624830829915325E-2</v>
      </c>
      <c r="O1668" s="13">
        <f t="shared" si="2020"/>
        <v>0.285287862936624</v>
      </c>
      <c r="P1668" s="13">
        <f t="shared" si="2021"/>
        <v>5.6574033836584825E-2</v>
      </c>
      <c r="Q1668" s="13">
        <f t="shared" si="2022"/>
        <v>7.9941569551695794E-3</v>
      </c>
      <c r="R1668" s="13">
        <f t="shared" si="2023"/>
        <v>0.10009252140318872</v>
      </c>
      <c r="S1668" s="13">
        <f t="shared" si="2024"/>
        <v>1.9680645295723264E-3</v>
      </c>
      <c r="T1668" s="13">
        <f t="shared" si="2025"/>
        <v>5.6094592871868063E-3</v>
      </c>
      <c r="U1668" s="13">
        <f t="shared" si="2026"/>
        <v>1.984885593927643E-2</v>
      </c>
      <c r="V1668" s="13">
        <f t="shared" si="2027"/>
        <v>3.0428392123407943E-5</v>
      </c>
      <c r="W1668" s="13">
        <f t="shared" si="2028"/>
        <v>5.2842732415527786E-4</v>
      </c>
      <c r="X1668" s="13">
        <f t="shared" si="2029"/>
        <v>3.7079476644116219E-4</v>
      </c>
      <c r="Y1668" s="13">
        <f t="shared" si="2030"/>
        <v>1.3009240110732341E-4</v>
      </c>
      <c r="Z1668" s="13">
        <f t="shared" si="2031"/>
        <v>2.341147110786455E-2</v>
      </c>
      <c r="AA1668" s="13">
        <f t="shared" si="2032"/>
        <v>4.6426137620680609E-3</v>
      </c>
      <c r="AB1668" s="13">
        <f t="shared" si="2033"/>
        <v>4.6032695776437605E-4</v>
      </c>
      <c r="AC1668" s="13">
        <f t="shared" si="2034"/>
        <v>2.6463129446883802E-7</v>
      </c>
      <c r="AD1668" s="13">
        <f t="shared" si="2035"/>
        <v>2.6197456324647289E-5</v>
      </c>
      <c r="AE1668" s="13">
        <f t="shared" si="2036"/>
        <v>1.8382621895600017E-5</v>
      </c>
      <c r="AF1668" s="13">
        <f t="shared" si="2037"/>
        <v>6.4494961565918904E-6</v>
      </c>
      <c r="AG1668" s="13">
        <f t="shared" si="2038"/>
        <v>1.5085262196774298E-6</v>
      </c>
      <c r="AH1668" s="13">
        <f t="shared" si="2039"/>
        <v>4.1069275587525223E-3</v>
      </c>
      <c r="AI1668" s="13">
        <f t="shared" si="2040"/>
        <v>8.144246175831282E-4</v>
      </c>
      <c r="AJ1668" s="13">
        <f t="shared" si="2041"/>
        <v>8.0752271404428908E-5</v>
      </c>
      <c r="AK1668" s="13">
        <f t="shared" si="2042"/>
        <v>5.3378620080893743E-6</v>
      </c>
      <c r="AL1668" s="13">
        <f t="shared" si="2043"/>
        <v>1.4729342880185731E-9</v>
      </c>
      <c r="AM1668" s="13">
        <f t="shared" si="2044"/>
        <v>1.0390177593165206E-6</v>
      </c>
      <c r="AN1668" s="13">
        <f t="shared" si="2045"/>
        <v>7.2907347857125561E-7</v>
      </c>
      <c r="AO1668" s="13">
        <f t="shared" si="2046"/>
        <v>2.5579357638008538E-7</v>
      </c>
      <c r="AP1668" s="13">
        <f t="shared" si="2047"/>
        <v>5.982968396686761E-8</v>
      </c>
      <c r="AQ1668" s="13">
        <f t="shared" si="2048"/>
        <v>1.0495546255204771E-8</v>
      </c>
      <c r="AR1668" s="13">
        <f t="shared" si="2049"/>
        <v>5.7636203705883058E-4</v>
      </c>
      <c r="AS1668" s="13">
        <f t="shared" si="2050"/>
        <v>1.1429552260319195E-4</v>
      </c>
      <c r="AT1668" s="13">
        <f t="shared" si="2051"/>
        <v>1.1332691647943622E-5</v>
      </c>
      <c r="AU1668" s="13">
        <f t="shared" si="2052"/>
        <v>7.4911012588101998E-7</v>
      </c>
      <c r="AV1668" s="13">
        <f t="shared" si="2053"/>
        <v>3.7138086749186215E-8</v>
      </c>
      <c r="AW1668" s="13">
        <f t="shared" si="2054"/>
        <v>5.6932866547802266E-12</v>
      </c>
      <c r="AX1668" s="13">
        <f t="shared" si="2055"/>
        <v>3.4340417468935881E-8</v>
      </c>
      <c r="AY1668" s="13">
        <f t="shared" si="2056"/>
        <v>2.4096496325660166E-8</v>
      </c>
      <c r="AZ1668" s="13">
        <f t="shared" si="2057"/>
        <v>8.4541944735791001E-9</v>
      </c>
      <c r="BA1668" s="13">
        <f t="shared" si="2058"/>
        <v>1.9774217582269822E-9</v>
      </c>
      <c r="BB1668" s="13">
        <f t="shared" si="2059"/>
        <v>3.4688669826524278E-10</v>
      </c>
      <c r="BC1668" s="13">
        <f t="shared" si="2060"/>
        <v>4.8681726468410514E-11</v>
      </c>
      <c r="BD1668" s="13">
        <f t="shared" si="2061"/>
        <v>6.7405051791626119E-5</v>
      </c>
      <c r="BE1668" s="13">
        <f t="shared" si="2062"/>
        <v>1.3366764507830957E-5</v>
      </c>
      <c r="BF1668" s="13">
        <f t="shared" si="2063"/>
        <v>1.3253486842510371E-6</v>
      </c>
      <c r="BG1668" s="13">
        <f t="shared" si="2064"/>
        <v>8.7607794382695765E-8</v>
      </c>
      <c r="BH1668" s="13">
        <f t="shared" si="2065"/>
        <v>4.3432677723624661E-9</v>
      </c>
      <c r="BI1668" s="13">
        <f t="shared" si="2066"/>
        <v>1.7225841673437594E-10</v>
      </c>
      <c r="BJ1668" s="14">
        <f t="shared" si="2067"/>
        <v>9.5312463138714942E-2</v>
      </c>
      <c r="BK1668" s="14">
        <f t="shared" si="2068"/>
        <v>0.46514247669960379</v>
      </c>
      <c r="BL1668" s="14">
        <f t="shared" si="2069"/>
        <v>0.41612458909649658</v>
      </c>
      <c r="BM1668" s="14">
        <f t="shared" si="2070"/>
        <v>6.2847910249796274E-2</v>
      </c>
      <c r="BN1668" s="14">
        <f t="shared" si="2071"/>
        <v>0.9371430657020805</v>
      </c>
    </row>
    <row r="1669" spans="1:66" x14ac:dyDescent="0.25">
      <c r="A1669" t="s">
        <v>22</v>
      </c>
      <c r="B1669" t="s">
        <v>259</v>
      </c>
      <c r="C1669" t="s">
        <v>263</v>
      </c>
      <c r="D1669" s="11">
        <v>44472</v>
      </c>
      <c r="E1669" s="10">
        <f>VLOOKUP(A1669,home!$A$2:$E$405,3,FALSE)</f>
        <v>1.6949152542372901</v>
      </c>
      <c r="F1669" s="10">
        <f>VLOOKUP(B1669,home!$B$2:$E$405,3,FALSE)</f>
        <v>0.2</v>
      </c>
      <c r="G1669" s="10">
        <f>VLOOKUP(C1669,away!$B$2:$E$405,4,FALSE)</f>
        <v>0.79</v>
      </c>
      <c r="H1669" s="10">
        <f>VLOOKUP(A1669,away!$A$2:$E$405,3,FALSE)</f>
        <v>1.55932203389831</v>
      </c>
      <c r="I1669" s="10">
        <f>VLOOKUP(C1669,away!$B$2:$E$405,3,FALSE)</f>
        <v>1.57</v>
      </c>
      <c r="J1669" s="10">
        <f>VLOOKUP(B1669,home!$B$2:$E$405,4,FALSE)</f>
        <v>0.21</v>
      </c>
      <c r="K1669" s="12">
        <f t="shared" si="2016"/>
        <v>0.26779661016949186</v>
      </c>
      <c r="L1669" s="12">
        <f t="shared" si="2017"/>
        <v>0.51410847457627284</v>
      </c>
      <c r="M1669" s="13">
        <f t="shared" si="2018"/>
        <v>0.45753354033516225</v>
      </c>
      <c r="N1669" s="13">
        <f t="shared" si="2019"/>
        <v>0.12252593114060292</v>
      </c>
      <c r="O1669" s="13">
        <f t="shared" si="2020"/>
        <v>0.23522187048919188</v>
      </c>
      <c r="P1669" s="13">
        <f t="shared" si="2021"/>
        <v>6.2991619554732814E-2</v>
      </c>
      <c r="Q1669" s="13">
        <f t="shared" si="2022"/>
        <v>1.6406014508657016E-2</v>
      </c>
      <c r="R1669" s="13">
        <f t="shared" si="2023"/>
        <v>6.0464778512088008E-2</v>
      </c>
      <c r="S1669" s="13">
        <f t="shared" si="2024"/>
        <v>2.1681165337198625E-3</v>
      </c>
      <c r="T1669" s="13">
        <f t="shared" si="2025"/>
        <v>8.4344710929218584E-3</v>
      </c>
      <c r="U1669" s="13">
        <f t="shared" si="2026"/>
        <v>1.6192262720186298E-2</v>
      </c>
      <c r="V1669" s="13">
        <f t="shared" si="2027"/>
        <v>3.3166523399054993E-5</v>
      </c>
      <c r="W1669" s="13">
        <f t="shared" si="2028"/>
        <v>1.4644916906032834E-3</v>
      </c>
      <c r="X1669" s="13">
        <f t="shared" si="2029"/>
        <v>7.5290758908568099E-4</v>
      </c>
      <c r="Y1669" s="13">
        <f t="shared" si="2030"/>
        <v>1.935380860608693E-4</v>
      </c>
      <c r="Z1669" s="13">
        <f t="shared" si="2031"/>
        <v>1.0361818348813926E-2</v>
      </c>
      <c r="AA1669" s="13">
        <f t="shared" si="2032"/>
        <v>2.7748598290044104E-3</v>
      </c>
      <c r="AB1669" s="13">
        <f t="shared" si="2033"/>
        <v>3.7154902795143835E-4</v>
      </c>
      <c r="AC1669" s="13">
        <f t="shared" si="2034"/>
        <v>2.8539069266593827E-7</v>
      </c>
      <c r="AD1669" s="13">
        <f t="shared" si="2035"/>
        <v>9.8046477591236879E-5</v>
      </c>
      <c r="AE1669" s="13">
        <f t="shared" si="2036"/>
        <v>5.0406525032007513E-5</v>
      </c>
      <c r="AF1669" s="13">
        <f t="shared" si="2037"/>
        <v>1.2957210846448045E-5</v>
      </c>
      <c r="AG1669" s="13">
        <f t="shared" si="2038"/>
        <v>2.2204706343435148E-6</v>
      </c>
      <c r="AH1669" s="13">
        <f t="shared" si="2039"/>
        <v>1.3317746562862903E-3</v>
      </c>
      <c r="AI1669" s="13">
        <f t="shared" si="2040"/>
        <v>3.5664473846310862E-4</v>
      </c>
      <c r="AJ1669" s="13">
        <f t="shared" si="2041"/>
        <v>4.7754125997602729E-5</v>
      </c>
      <c r="AK1669" s="13">
        <f t="shared" si="2042"/>
        <v>4.2627976879216047E-6</v>
      </c>
      <c r="AL1669" s="13">
        <f t="shared" si="2043"/>
        <v>1.571663745019035E-9</v>
      </c>
      <c r="AM1669" s="13">
        <f t="shared" si="2044"/>
        <v>5.2513028675984588E-6</v>
      </c>
      <c r="AN1669" s="13">
        <f t="shared" si="2045"/>
        <v>2.6997393067990509E-6</v>
      </c>
      <c r="AO1669" s="13">
        <f t="shared" si="2046"/>
        <v>6.9397942838603205E-7</v>
      </c>
      <c r="AP1669" s="13">
        <f t="shared" si="2047"/>
        <v>1.1892690177161895E-7</v>
      </c>
      <c r="AQ1669" s="13">
        <f t="shared" si="2048"/>
        <v>1.5285332013972312E-8</v>
      </c>
      <c r="AR1669" s="13">
        <f t="shared" si="2049"/>
        <v>1.3693532740453697E-4</v>
      </c>
      <c r="AS1669" s="13">
        <f t="shared" si="2050"/>
        <v>3.6670816491384519E-5</v>
      </c>
      <c r="AT1669" s="13">
        <f t="shared" si="2051"/>
        <v>4.9101601742701355E-6</v>
      </c>
      <c r="AU1669" s="13">
        <f t="shared" si="2052"/>
        <v>4.3830808335292792E-7</v>
      </c>
      <c r="AV1669" s="13">
        <f t="shared" si="2053"/>
        <v>2.934435473295029E-8</v>
      </c>
      <c r="AW1669" s="13">
        <f t="shared" si="2054"/>
        <v>6.0105881722586531E-12</v>
      </c>
      <c r="AX1669" s="13">
        <f t="shared" si="2055"/>
        <v>2.3438018448603295E-7</v>
      </c>
      <c r="AY1669" s="13">
        <f t="shared" si="2056"/>
        <v>1.2049683911701982E-7</v>
      </c>
      <c r="AZ1669" s="13">
        <f t="shared" si="2057"/>
        <v>3.09742230748568E-8</v>
      </c>
      <c r="BA1669" s="13">
        <f t="shared" si="2058"/>
        <v>5.3080368587332757E-9</v>
      </c>
      <c r="BB1669" s="13">
        <f t="shared" si="2059"/>
        <v>6.8222668310949882E-10</v>
      </c>
      <c r="BC1669" s="13">
        <f t="shared" si="2060"/>
        <v>7.0147703873730961E-11</v>
      </c>
      <c r="BD1669" s="13">
        <f t="shared" si="2061"/>
        <v>1.1733268714591496E-5</v>
      </c>
      <c r="BE1669" s="13">
        <f t="shared" si="2062"/>
        <v>3.1421295879753536E-6</v>
      </c>
      <c r="BF1669" s="13">
        <f t="shared" si="2063"/>
        <v>4.2072582618653077E-7</v>
      </c>
      <c r="BG1669" s="13">
        <f t="shared" si="2064"/>
        <v>3.7556316687837258E-8</v>
      </c>
      <c r="BH1669" s="13">
        <f t="shared" si="2065"/>
        <v>2.5143635748636834E-9</v>
      </c>
      <c r="BI1669" s="13">
        <f t="shared" si="2066"/>
        <v>1.3466760841642803E-10</v>
      </c>
      <c r="BJ1669" s="14">
        <f t="shared" si="2067"/>
        <v>0.14995015593753019</v>
      </c>
      <c r="BK1669" s="14">
        <f t="shared" si="2068"/>
        <v>0.52272685040620936</v>
      </c>
      <c r="BL1669" s="14">
        <f t="shared" si="2069"/>
        <v>0.3169600771828418</v>
      </c>
      <c r="BM1669" s="14">
        <f t="shared" si="2070"/>
        <v>4.4855026844132034E-2</v>
      </c>
      <c r="BN1669" s="14">
        <f t="shared" si="2071"/>
        <v>0.95514375454043476</v>
      </c>
    </row>
    <row r="1670" spans="1:66" x14ac:dyDescent="0.25">
      <c r="A1670" t="s">
        <v>22</v>
      </c>
      <c r="B1670" t="s">
        <v>164</v>
      </c>
      <c r="C1670" t="s">
        <v>264</v>
      </c>
      <c r="D1670" s="11">
        <v>44472</v>
      </c>
      <c r="E1670" s="10">
        <f>VLOOKUP(A1670,home!$A$2:$E$405,3,FALSE)</f>
        <v>1.6949152542372901</v>
      </c>
      <c r="F1670" s="10">
        <f>VLOOKUP(B1670,home!$B$2:$E$405,3,FALSE)</f>
        <v>1.18</v>
      </c>
      <c r="G1670" s="10">
        <f>VLOOKUP(C1670,away!$B$2:$E$405,4,FALSE)</f>
        <v>1.18</v>
      </c>
      <c r="H1670" s="10">
        <f>VLOOKUP(A1670,away!$A$2:$E$405,3,FALSE)</f>
        <v>1.55932203389831</v>
      </c>
      <c r="I1670" s="10">
        <f>VLOOKUP(C1670,away!$B$2:$E$405,3,FALSE)</f>
        <v>1.18</v>
      </c>
      <c r="J1670" s="10">
        <f>VLOOKUP(B1670,home!$B$2:$E$405,4,FALSE)</f>
        <v>0.64</v>
      </c>
      <c r="K1670" s="12">
        <f t="shared" si="2016"/>
        <v>2.3600000000000025</v>
      </c>
      <c r="L1670" s="12">
        <f t="shared" si="2017"/>
        <v>1.1776000000000038</v>
      </c>
      <c r="M1670" s="13">
        <f t="shared" si="2018"/>
        <v>2.9083042692462972E-2</v>
      </c>
      <c r="N1670" s="13">
        <f t="shared" si="2019"/>
        <v>6.8635980754212692E-2</v>
      </c>
      <c r="O1670" s="13">
        <f t="shared" si="2020"/>
        <v>3.424819107464451E-2</v>
      </c>
      <c r="P1670" s="13">
        <f t="shared" si="2021"/>
        <v>8.0825730936161133E-2</v>
      </c>
      <c r="Q1670" s="13">
        <f t="shared" si="2022"/>
        <v>8.0990457289971077E-2</v>
      </c>
      <c r="R1670" s="13">
        <f t="shared" si="2023"/>
        <v>2.0165334904750757E-2</v>
      </c>
      <c r="S1670" s="13">
        <f t="shared" si="2024"/>
        <v>5.6156424642750051E-2</v>
      </c>
      <c r="T1670" s="13">
        <f t="shared" si="2025"/>
        <v>9.5374362504670268E-2</v>
      </c>
      <c r="U1670" s="13">
        <f t="shared" si="2026"/>
        <v>4.7590190375211845E-2</v>
      </c>
      <c r="V1670" s="13">
        <f t="shared" si="2027"/>
        <v>1.7340704595106039E-2</v>
      </c>
      <c r="W1670" s="13">
        <f t="shared" si="2028"/>
        <v>6.3712493068110651E-2</v>
      </c>
      <c r="X1670" s="13">
        <f t="shared" si="2029"/>
        <v>7.5027831837007355E-2</v>
      </c>
      <c r="Y1670" s="13">
        <f t="shared" si="2030"/>
        <v>4.4176387385630081E-2</v>
      </c>
      <c r="Z1670" s="13">
        <f t="shared" si="2031"/>
        <v>7.9155661279448515E-3</v>
      </c>
      <c r="AA1670" s="13">
        <f t="shared" si="2032"/>
        <v>1.8680736061949869E-2</v>
      </c>
      <c r="AB1670" s="13">
        <f t="shared" si="2033"/>
        <v>2.2043268553100875E-2</v>
      </c>
      <c r="AC1670" s="13">
        <f t="shared" si="2034"/>
        <v>3.012011025351554E-3</v>
      </c>
      <c r="AD1670" s="13">
        <f t="shared" si="2035"/>
        <v>3.7590370910185314E-2</v>
      </c>
      <c r="AE1670" s="13">
        <f t="shared" si="2036"/>
        <v>4.4266420783834373E-2</v>
      </c>
      <c r="AF1670" s="13">
        <f t="shared" si="2037"/>
        <v>2.6064068557521771E-2</v>
      </c>
      <c r="AG1670" s="13">
        <f t="shared" si="2038"/>
        <v>1.0231015711112573E-2</v>
      </c>
      <c r="AH1670" s="13">
        <f t="shared" si="2039"/>
        <v>2.3303426680669741E-3</v>
      </c>
      <c r="AI1670" s="13">
        <f t="shared" si="2040"/>
        <v>5.4996086966380654E-3</v>
      </c>
      <c r="AJ1670" s="13">
        <f t="shared" si="2041"/>
        <v>6.4895382620329253E-3</v>
      </c>
      <c r="AK1670" s="13">
        <f t="shared" si="2042"/>
        <v>5.1051034327992397E-3</v>
      </c>
      <c r="AL1670" s="13">
        <f t="shared" si="2043"/>
        <v>3.348315309180579E-4</v>
      </c>
      <c r="AM1670" s="13">
        <f t="shared" si="2044"/>
        <v>1.7742655069607479E-2</v>
      </c>
      <c r="AN1670" s="13">
        <f t="shared" si="2045"/>
        <v>2.0893750609969834E-2</v>
      </c>
      <c r="AO1670" s="13">
        <f t="shared" si="2046"/>
        <v>1.2302240359150281E-2</v>
      </c>
      <c r="AP1670" s="13">
        <f t="shared" si="2047"/>
        <v>4.8290394156451366E-3</v>
      </c>
      <c r="AQ1670" s="13">
        <f t="shared" si="2048"/>
        <v>1.4216692039659342E-3</v>
      </c>
      <c r="AR1670" s="13">
        <f t="shared" si="2049"/>
        <v>5.488423051831355E-4</v>
      </c>
      <c r="AS1670" s="13">
        <f t="shared" si="2050"/>
        <v>1.2952678402322012E-3</v>
      </c>
      <c r="AT1670" s="13">
        <f t="shared" si="2051"/>
        <v>1.5284160514739994E-3</v>
      </c>
      <c r="AU1670" s="13">
        <f t="shared" si="2052"/>
        <v>1.2023539604928807E-3</v>
      </c>
      <c r="AV1670" s="13">
        <f t="shared" si="2053"/>
        <v>7.0938883669080023E-4</v>
      </c>
      <c r="AW1670" s="13">
        <f t="shared" si="2054"/>
        <v>2.5848398930819182E-5</v>
      </c>
      <c r="AX1670" s="13">
        <f t="shared" si="2055"/>
        <v>6.9787776607122855E-3</v>
      </c>
      <c r="AY1670" s="13">
        <f t="shared" si="2056"/>
        <v>8.2182085732548146E-3</v>
      </c>
      <c r="AZ1670" s="13">
        <f t="shared" si="2057"/>
        <v>4.8388812079324522E-3</v>
      </c>
      <c r="BA1670" s="13">
        <f t="shared" si="2058"/>
        <v>1.8994221701537568E-3</v>
      </c>
      <c r="BB1670" s="13">
        <f t="shared" si="2059"/>
        <v>5.5918988689326833E-4</v>
      </c>
      <c r="BC1670" s="13">
        <f t="shared" si="2060"/>
        <v>1.3170040216110298E-4</v>
      </c>
      <c r="BD1670" s="13">
        <f t="shared" si="2061"/>
        <v>1.0771944976394354E-4</v>
      </c>
      <c r="BE1670" s="13">
        <f t="shared" si="2062"/>
        <v>2.5421790144290702E-4</v>
      </c>
      <c r="BF1670" s="13">
        <f t="shared" si="2063"/>
        <v>2.999771237026307E-4</v>
      </c>
      <c r="BG1670" s="13">
        <f t="shared" si="2064"/>
        <v>2.3598200397940305E-4</v>
      </c>
      <c r="BH1670" s="13">
        <f t="shared" si="2065"/>
        <v>1.3922938234784793E-4</v>
      </c>
      <c r="BI1670" s="13">
        <f t="shared" si="2066"/>
        <v>6.5716268468184253E-5</v>
      </c>
      <c r="BJ1670" s="14">
        <f t="shared" si="2067"/>
        <v>0.62588492336170254</v>
      </c>
      <c r="BK1670" s="14">
        <f t="shared" si="2068"/>
        <v>0.19497095399600464</v>
      </c>
      <c r="BL1670" s="14">
        <f t="shared" si="2069"/>
        <v>0.16853942515297296</v>
      </c>
      <c r="BM1670" s="14">
        <f t="shared" si="2070"/>
        <v>0.67516977081209784</v>
      </c>
      <c r="BN1670" s="14">
        <f t="shared" si="2071"/>
        <v>0.3139487376522031</v>
      </c>
    </row>
    <row r="1671" spans="1:66" x14ac:dyDescent="0.25">
      <c r="A1671" t="s">
        <v>178</v>
      </c>
      <c r="B1671" t="s">
        <v>472</v>
      </c>
      <c r="C1671" t="s">
        <v>186</v>
      </c>
      <c r="D1671" s="11">
        <v>44472</v>
      </c>
      <c r="E1671" s="10">
        <f>VLOOKUP(A1671,home!$A$2:$E$405,3,FALSE)</f>
        <v>1.85245901639344</v>
      </c>
      <c r="F1671" s="10">
        <f>VLOOKUP(B1671,home!$B$2:$E$405,3,FALSE)</f>
        <v>1.35</v>
      </c>
      <c r="G1671" s="10">
        <f>VLOOKUP(C1671,away!$B$2:$E$405,4,FALSE)</f>
        <v>1.08</v>
      </c>
      <c r="H1671" s="10">
        <f>VLOOKUP(A1671,away!$A$2:$E$405,3,FALSE)</f>
        <v>1.36065573770492</v>
      </c>
      <c r="I1671" s="10">
        <f>VLOOKUP(C1671,away!$B$2:$E$405,3,FALSE)</f>
        <v>0.81</v>
      </c>
      <c r="J1671" s="10">
        <f>VLOOKUP(B1671,home!$B$2:$E$405,4,FALSE)</f>
        <v>0.92</v>
      </c>
      <c r="K1671" s="12">
        <f t="shared" si="2016"/>
        <v>2.7008852459016355</v>
      </c>
      <c r="L1671" s="12">
        <f t="shared" si="2017"/>
        <v>1.0139606557377063</v>
      </c>
      <c r="M1671" s="13">
        <f t="shared" si="2018"/>
        <v>2.4359194537763352E-2</v>
      </c>
      <c r="N1671" s="13">
        <f t="shared" si="2019"/>
        <v>6.5791389129092742E-2</v>
      </c>
      <c r="O1671" s="13">
        <f t="shared" si="2020"/>
        <v>2.4699264866752883E-2</v>
      </c>
      <c r="P1671" s="13">
        <f t="shared" si="2021"/>
        <v>6.6709880063229476E-2</v>
      </c>
      <c r="Q1671" s="13">
        <f t="shared" si="2022"/>
        <v>8.8847496103069926E-2</v>
      </c>
      <c r="R1671" s="13">
        <f t="shared" si="2023"/>
        <v>1.2522041400266021E-2</v>
      </c>
      <c r="S1671" s="13">
        <f t="shared" si="2024"/>
        <v>4.5672775542223223E-2</v>
      </c>
      <c r="T1671" s="13">
        <f t="shared" si="2025"/>
        <v>9.0087865409322093E-2</v>
      </c>
      <c r="U1671" s="13">
        <f t="shared" si="2026"/>
        <v>3.3820596866547953E-2</v>
      </c>
      <c r="V1671" s="13">
        <f t="shared" si="2027"/>
        <v>1.3897674352505593E-2</v>
      </c>
      <c r="W1671" s="13">
        <f t="shared" si="2028"/>
        <v>7.9988963786694872E-2</v>
      </c>
      <c r="X1671" s="13">
        <f t="shared" si="2029"/>
        <v>8.1105662172936771E-2</v>
      </c>
      <c r="Y1671" s="13">
        <f t="shared" si="2030"/>
        <v>4.1118975200455925E-2</v>
      </c>
      <c r="Z1671" s="13">
        <f t="shared" si="2031"/>
        <v>4.2322857697961475E-3</v>
      </c>
      <c r="AA1671" s="13">
        <f t="shared" si="2032"/>
        <v>1.1430918192081859E-2</v>
      </c>
      <c r="AB1671" s="13">
        <f t="shared" si="2033"/>
        <v>1.5436799146051247E-2</v>
      </c>
      <c r="AC1671" s="13">
        <f t="shared" si="2034"/>
        <v>2.3787531946514941E-3</v>
      </c>
      <c r="AD1671" s="13">
        <f t="shared" si="2035"/>
        <v>5.4010253031611111E-2</v>
      </c>
      <c r="AE1671" s="13">
        <f t="shared" si="2036"/>
        <v>5.4764271580491845E-2</v>
      </c>
      <c r="AF1671" s="13">
        <f t="shared" si="2037"/>
        <v>2.7764408361376672E-2</v>
      </c>
      <c r="AG1671" s="13">
        <f t="shared" si="2038"/>
        <v>9.3840059027569828E-3</v>
      </c>
      <c r="AH1671" s="13">
        <f t="shared" si="2039"/>
        <v>1.0728428136029661E-3</v>
      </c>
      <c r="AI1671" s="13">
        <f t="shared" si="2040"/>
        <v>2.8976253264318495E-3</v>
      </c>
      <c r="AJ1671" s="13">
        <f t="shared" si="2041"/>
        <v>3.9130767461553464E-3</v>
      </c>
      <c r="AK1671" s="13">
        <f t="shared" si="2042"/>
        <v>3.5229237499239184E-3</v>
      </c>
      <c r="AL1671" s="13">
        <f t="shared" si="2043"/>
        <v>2.605773192856904E-4</v>
      </c>
      <c r="AM1671" s="13">
        <f t="shared" si="2044"/>
        <v>2.9175099108098498E-2</v>
      </c>
      <c r="AN1671" s="13">
        <f t="shared" si="2045"/>
        <v>2.9582402622860125E-2</v>
      </c>
      <c r="AO1671" s="13">
        <f t="shared" si="2046"/>
        <v>1.4997696180886047E-2</v>
      </c>
      <c r="AP1671" s="13">
        <f t="shared" si="2047"/>
        <v>5.0690246180420369E-3</v>
      </c>
      <c r="AQ1671" s="13">
        <f t="shared" si="2048"/>
        <v>1.28494788141512E-3</v>
      </c>
      <c r="AR1671" s="13">
        <f t="shared" si="2049"/>
        <v>2.1756408055686996E-4</v>
      </c>
      <c r="AS1671" s="13">
        <f t="shared" si="2050"/>
        <v>5.8761561521420487E-4</v>
      </c>
      <c r="AT1671" s="13">
        <f t="shared" si="2051"/>
        <v>7.9354117269672935E-4</v>
      </c>
      <c r="AU1671" s="13">
        <f t="shared" si="2052"/>
        <v>7.1442121511735939E-4</v>
      </c>
      <c r="AV1671" s="13">
        <f t="shared" si="2053"/>
        <v>4.8239242981739874E-4</v>
      </c>
      <c r="AW1671" s="13">
        <f t="shared" si="2054"/>
        <v>1.9822633308837865E-5</v>
      </c>
      <c r="AX1671" s="13">
        <f t="shared" si="2055"/>
        <v>1.3133099121463531E-2</v>
      </c>
      <c r="AY1671" s="13">
        <f t="shared" si="2056"/>
        <v>1.3316445797067459E-2</v>
      </c>
      <c r="AZ1671" s="13">
        <f t="shared" si="2057"/>
        <v>6.7511760562450713E-3</v>
      </c>
      <c r="BA1671" s="13">
        <f t="shared" si="2058"/>
        <v>2.2818089669969848E-3</v>
      </c>
      <c r="BB1671" s="13">
        <f t="shared" si="2059"/>
        <v>5.7841612911111026E-4</v>
      </c>
      <c r="BC1671" s="13">
        <f t="shared" si="2060"/>
        <v>1.1729823951255347E-4</v>
      </c>
      <c r="BD1671" s="13">
        <f t="shared" si="2061"/>
        <v>3.6766902964402482E-5</v>
      </c>
      <c r="BE1671" s="13">
        <f t="shared" si="2062"/>
        <v>9.9303185754051769E-5</v>
      </c>
      <c r="BF1671" s="13">
        <f t="shared" si="2063"/>
        <v>1.3410325463707396E-4</v>
      </c>
      <c r="BG1671" s="13">
        <f t="shared" si="2064"/>
        <v>1.2073250062555437E-4</v>
      </c>
      <c r="BH1671" s="13">
        <f t="shared" si="2065"/>
        <v>8.1521157410092469E-5</v>
      </c>
      <c r="BI1671" s="13">
        <f t="shared" si="2066"/>
        <v>4.403585825554869E-5</v>
      </c>
      <c r="BJ1671" s="14">
        <f t="shared" si="2067"/>
        <v>0.70915070539950764</v>
      </c>
      <c r="BK1671" s="14">
        <f t="shared" si="2068"/>
        <v>0.1665953008067263</v>
      </c>
      <c r="BL1671" s="14">
        <f t="shared" si="2069"/>
        <v>0.11262808648086331</v>
      </c>
      <c r="BM1671" s="14">
        <f t="shared" si="2070"/>
        <v>0.69638048919296036</v>
      </c>
      <c r="BN1671" s="14">
        <f t="shared" si="2071"/>
        <v>0.28292926610017438</v>
      </c>
    </row>
    <row r="1672" spans="1:66" x14ac:dyDescent="0.25">
      <c r="A1672" t="s">
        <v>178</v>
      </c>
      <c r="B1672" t="s">
        <v>179</v>
      </c>
      <c r="C1672" t="s">
        <v>274</v>
      </c>
      <c r="D1672" s="11">
        <v>44472</v>
      </c>
      <c r="E1672" s="10">
        <f>VLOOKUP(A1672,home!$A$2:$E$405,3,FALSE)</f>
        <v>1.85245901639344</v>
      </c>
      <c r="F1672" s="10">
        <f>VLOOKUP(B1672,home!$B$2:$E$405,3,FALSE)</f>
        <v>0.36</v>
      </c>
      <c r="G1672" s="10">
        <f>VLOOKUP(C1672,away!$B$2:$E$405,4,FALSE)</f>
        <v>0.54</v>
      </c>
      <c r="H1672" s="10">
        <f>VLOOKUP(A1672,away!$A$2:$E$405,3,FALSE)</f>
        <v>1.36065573770492</v>
      </c>
      <c r="I1672" s="10">
        <f>VLOOKUP(C1672,away!$B$2:$E$405,3,FALSE)</f>
        <v>1.62</v>
      </c>
      <c r="J1672" s="10">
        <f>VLOOKUP(B1672,home!$B$2:$E$405,4,FALSE)</f>
        <v>1.96</v>
      </c>
      <c r="K1672" s="12">
        <f t="shared" si="2016"/>
        <v>0.3601180327868847</v>
      </c>
      <c r="L1672" s="12">
        <f t="shared" si="2017"/>
        <v>4.3203540983606619</v>
      </c>
      <c r="M1672" s="13">
        <f t="shared" si="2018"/>
        <v>9.2746340096097838E-3</v>
      </c>
      <c r="N1672" s="13">
        <f t="shared" si="2019"/>
        <v>3.3399629543590117E-3</v>
      </c>
      <c r="O1672" s="13">
        <f t="shared" si="2020"/>
        <v>4.0069703054212806E-2</v>
      </c>
      <c r="P1672" s="13">
        <f t="shared" si="2021"/>
        <v>1.4429822638237739E-2</v>
      </c>
      <c r="Q1672" s="13">
        <f t="shared" si="2022"/>
        <v>6.0139044435241938E-4</v>
      </c>
      <c r="R1672" s="13">
        <f t="shared" si="2023"/>
        <v>8.6557652905181526E-2</v>
      </c>
      <c r="S1672" s="13">
        <f t="shared" si="2024"/>
        <v>5.6126145019645621E-3</v>
      </c>
      <c r="T1672" s="13">
        <f t="shared" si="2025"/>
        <v>2.5982196709729145E-3</v>
      </c>
      <c r="U1672" s="13">
        <f t="shared" si="2026"/>
        <v>3.1170971686863943E-2</v>
      </c>
      <c r="V1672" s="13">
        <f t="shared" si="2027"/>
        <v>9.7025729552279686E-4</v>
      </c>
      <c r="W1672" s="13">
        <f t="shared" si="2028"/>
        <v>7.2190514585674566E-5</v>
      </c>
      <c r="X1672" s="13">
        <f t="shared" si="2029"/>
        <v>3.1188858555298427E-4</v>
      </c>
      <c r="Y1672" s="13">
        <f t="shared" si="2030"/>
        <v>6.7373456441287283E-4</v>
      </c>
      <c r="Z1672" s="13">
        <f t="shared" si="2031"/>
        <v>0.12465323682446022</v>
      </c>
      <c r="AA1672" s="13">
        <f t="shared" si="2032"/>
        <v>4.4889878425742262E-2</v>
      </c>
      <c r="AB1672" s="13">
        <f t="shared" si="2033"/>
        <v>8.08282735536036E-3</v>
      </c>
      <c r="AC1672" s="13">
        <f t="shared" si="2034"/>
        <v>9.4347662892570815E-5</v>
      </c>
      <c r="AD1672" s="13">
        <f t="shared" si="2035"/>
        <v>6.4992765246165076E-6</v>
      </c>
      <c r="AE1672" s="13">
        <f t="shared" si="2036"/>
        <v>2.8079175969506168E-5</v>
      </c>
      <c r="AF1672" s="13">
        <f t="shared" si="2037"/>
        <v>6.0655991489223102E-5</v>
      </c>
      <c r="AG1672" s="13">
        <f t="shared" si="2038"/>
        <v>8.7351787140198153E-5</v>
      </c>
      <c r="AH1672" s="13">
        <f t="shared" si="2039"/>
        <v>0.13463653064711972</v>
      </c>
      <c r="AI1672" s="13">
        <f t="shared" si="2040"/>
        <v>4.8485042557891864E-2</v>
      </c>
      <c r="AJ1672" s="13">
        <f t="shared" si="2041"/>
        <v>8.7301690727682006E-3</v>
      </c>
      <c r="AK1672" s="13">
        <f t="shared" si="2042"/>
        <v>1.0479637707940619E-3</v>
      </c>
      <c r="AL1672" s="13">
        <f t="shared" si="2043"/>
        <v>5.8715849723511459E-6</v>
      </c>
      <c r="AM1672" s="13">
        <f t="shared" si="2044"/>
        <v>4.6810133531657559E-7</v>
      </c>
      <c r="AN1672" s="13">
        <f t="shared" si="2045"/>
        <v>2.0223635224830658E-6</v>
      </c>
      <c r="AO1672" s="13">
        <f t="shared" si="2046"/>
        <v>4.3686632663674096E-6</v>
      </c>
      <c r="AP1672" s="13">
        <f t="shared" si="2047"/>
        <v>6.291390749069371E-6</v>
      </c>
      <c r="AQ1672" s="13">
        <f t="shared" si="2048"/>
        <v>6.7952589517825532E-6</v>
      </c>
      <c r="AR1672" s="13">
        <f t="shared" si="2049"/>
        <v>0.11633549739406891</v>
      </c>
      <c r="AS1672" s="13">
        <f t="shared" si="2050"/>
        <v>4.1894510464835839E-2</v>
      </c>
      <c r="AT1672" s="13">
        <f t="shared" si="2051"/>
        <v>7.5434843465831194E-3</v>
      </c>
      <c r="AU1672" s="13">
        <f t="shared" si="2052"/>
        <v>9.0551491441672371E-4</v>
      </c>
      <c r="AV1672" s="13">
        <f t="shared" si="2053"/>
        <v>8.1523062409733697E-5</v>
      </c>
      <c r="AW1672" s="13">
        <f t="shared" si="2054"/>
        <v>2.537564335530097E-7</v>
      </c>
      <c r="AX1672" s="13">
        <f t="shared" si="2055"/>
        <v>2.809528866985317E-8</v>
      </c>
      <c r="AY1672" s="13">
        <f t="shared" si="2056"/>
        <v>1.2138159554942602E-7</v>
      </c>
      <c r="AZ1672" s="13">
        <f t="shared" si="2057"/>
        <v>2.6220573689875951E-7</v>
      </c>
      <c r="BA1672" s="13">
        <f t="shared" si="2058"/>
        <v>3.7760721000807767E-7</v>
      </c>
      <c r="BB1672" s="13">
        <f t="shared" si="2059"/>
        <v>4.0784921433223342E-7</v>
      </c>
      <c r="BC1672" s="13">
        <f t="shared" si="2060"/>
        <v>3.5241060493068813E-7</v>
      </c>
      <c r="BD1672" s="13">
        <f t="shared" si="2061"/>
        <v>8.3768423825215266E-2</v>
      </c>
      <c r="BE1672" s="13">
        <f t="shared" si="2062"/>
        <v>3.016651999759452E-2</v>
      </c>
      <c r="BF1672" s="13">
        <f t="shared" si="2063"/>
        <v>5.4317539187799784E-3</v>
      </c>
      <c r="BG1672" s="13">
        <f t="shared" si="2064"/>
        <v>6.5202417860449921E-4</v>
      </c>
      <c r="BH1672" s="13">
        <f t="shared" si="2065"/>
        <v>5.8701416132134149E-5</v>
      </c>
      <c r="BI1672" s="13">
        <f t="shared" si="2066"/>
        <v>4.2278876998616902E-6</v>
      </c>
      <c r="BJ1672" s="14">
        <f t="shared" si="2067"/>
        <v>7.8014682928348282E-3</v>
      </c>
      <c r="BK1672" s="14">
        <f t="shared" si="2068"/>
        <v>3.0387669074795357E-2</v>
      </c>
      <c r="BL1672" s="14">
        <f t="shared" si="2069"/>
        <v>0.69051292088227545</v>
      </c>
      <c r="BM1672" s="14">
        <f t="shared" si="2070"/>
        <v>0.69908226144325047</v>
      </c>
      <c r="BN1672" s="14">
        <f t="shared" si="2071"/>
        <v>0.15427316600595328</v>
      </c>
    </row>
    <row r="1673" spans="1:66" x14ac:dyDescent="0.25">
      <c r="A1673" t="s">
        <v>178</v>
      </c>
      <c r="B1673" t="s">
        <v>181</v>
      </c>
      <c r="C1673" t="s">
        <v>180</v>
      </c>
      <c r="D1673" s="11">
        <v>44472</v>
      </c>
      <c r="E1673" s="10">
        <f>VLOOKUP(A1673,home!$A$2:$E$405,3,FALSE)</f>
        <v>1.85245901639344</v>
      </c>
      <c r="F1673" s="10">
        <f>VLOOKUP(B1673,home!$B$2:$E$405,3,FALSE)</f>
        <v>1.62</v>
      </c>
      <c r="G1673" s="10">
        <f>VLOOKUP(C1673,away!$B$2:$E$405,4,FALSE)</f>
        <v>1.26</v>
      </c>
      <c r="H1673" s="10">
        <f>VLOOKUP(A1673,away!$A$2:$E$405,3,FALSE)</f>
        <v>1.36065573770492</v>
      </c>
      <c r="I1673" s="10">
        <f>VLOOKUP(C1673,away!$B$2:$E$405,3,FALSE)</f>
        <v>0.18</v>
      </c>
      <c r="J1673" s="10">
        <f>VLOOKUP(B1673,home!$B$2:$E$405,4,FALSE)</f>
        <v>1.71</v>
      </c>
      <c r="K1673" s="12">
        <f t="shared" si="2016"/>
        <v>3.78123934426229</v>
      </c>
      <c r="L1673" s="12">
        <f t="shared" si="2017"/>
        <v>0.41880983606557437</v>
      </c>
      <c r="M1673" s="13">
        <f t="shared" si="2018"/>
        <v>1.4994839351227798E-2</v>
      </c>
      <c r="N1673" s="13">
        <f t="shared" si="2019"/>
        <v>5.6699076515754988E-2</v>
      </c>
      <c r="O1673" s="13">
        <f t="shared" si="2020"/>
        <v>6.2799862105173384E-3</v>
      </c>
      <c r="P1673" s="13">
        <f t="shared" si="2021"/>
        <v>2.3746130940632805E-2</v>
      </c>
      <c r="Q1673" s="13">
        <f t="shared" si="2022"/>
        <v>0.10719638945235542</v>
      </c>
      <c r="R1673" s="13">
        <f t="shared" si="2023"/>
        <v>1.3150599976604167E-3</v>
      </c>
      <c r="S1673" s="13">
        <f t="shared" si="2024"/>
        <v>9.4012133348315499E-3</v>
      </c>
      <c r="T1673" s="13">
        <f t="shared" si="2025"/>
        <v>4.4894902293362446E-2</v>
      </c>
      <c r="U1673" s="13">
        <f t="shared" si="2026"/>
        <v>4.9725566032190428E-3</v>
      </c>
      <c r="V1673" s="13">
        <f t="shared" si="2027"/>
        <v>1.6542168469555179E-3</v>
      </c>
      <c r="W1673" s="13">
        <f t="shared" si="2028"/>
        <v>0.13511173512003646</v>
      </c>
      <c r="X1673" s="13">
        <f t="shared" si="2029"/>
        <v>5.6586123636157781E-2</v>
      </c>
      <c r="Y1673" s="13">
        <f t="shared" si="2030"/>
        <v>1.1849412581822779E-2</v>
      </c>
      <c r="Z1673" s="13">
        <f t="shared" si="2031"/>
        <v>1.8358668734551795E-4</v>
      </c>
      <c r="AA1673" s="13">
        <f t="shared" si="2032"/>
        <v>6.9418520527365229E-4</v>
      </c>
      <c r="AB1673" s="13">
        <f t="shared" si="2033"/>
        <v>1.3124402051927645E-3</v>
      </c>
      <c r="AC1673" s="13">
        <f t="shared" si="2034"/>
        <v>1.6372820396701204E-4</v>
      </c>
      <c r="AD1673" s="13">
        <f t="shared" si="2035"/>
        <v>0.12772245217685674</v>
      </c>
      <c r="AE1673" s="13">
        <f t="shared" si="2036"/>
        <v>5.349141925808254E-2</v>
      </c>
      <c r="AF1673" s="13">
        <f t="shared" si="2037"/>
        <v>1.1201366265196225E-2</v>
      </c>
      <c r="AG1673" s="13">
        <f t="shared" si="2038"/>
        <v>1.563747456412429E-3</v>
      </c>
      <c r="AH1673" s="13">
        <f t="shared" si="2039"/>
        <v>1.9221977607749552E-5</v>
      </c>
      <c r="AI1673" s="13">
        <f t="shared" si="2040"/>
        <v>7.2682898004951344E-5</v>
      </c>
      <c r="AJ1673" s="13">
        <f t="shared" si="2041"/>
        <v>1.3741571679566259E-4</v>
      </c>
      <c r="AK1673" s="13">
        <f t="shared" si="2042"/>
        <v>1.732005716225879E-4</v>
      </c>
      <c r="AL1673" s="13">
        <f t="shared" si="2043"/>
        <v>1.0371331840262643E-5</v>
      </c>
      <c r="AM1673" s="13">
        <f t="shared" si="2044"/>
        <v>9.6589832263357892E-2</v>
      </c>
      <c r="AN1673" s="13">
        <f t="shared" si="2045"/>
        <v>4.0452771815818245E-2</v>
      </c>
      <c r="AO1673" s="13">
        <f t="shared" si="2046"/>
        <v>8.4710093662904613E-3</v>
      </c>
      <c r="AP1673" s="13">
        <f t="shared" si="2047"/>
        <v>1.1825806813353513E-3</v>
      </c>
      <c r="AQ1673" s="13">
        <f t="shared" si="2048"/>
        <v>1.238191053210934E-4</v>
      </c>
      <c r="AR1673" s="13">
        <f t="shared" si="2049"/>
        <v>1.6100706581515464E-6</v>
      </c>
      <c r="AS1673" s="13">
        <f t="shared" si="2050"/>
        <v>6.0880625196449075E-6</v>
      </c>
      <c r="AT1673" s="13">
        <f t="shared" si="2051"/>
        <v>1.1510210764804972E-5</v>
      </c>
      <c r="AU1673" s="13">
        <f t="shared" si="2052"/>
        <v>1.4507620601543964E-5</v>
      </c>
      <c r="AV1673" s="13">
        <f t="shared" si="2053"/>
        <v>1.3714196452547048E-5</v>
      </c>
      <c r="AW1673" s="13">
        <f t="shared" si="2054"/>
        <v>4.5622919203322289E-7</v>
      </c>
      <c r="AX1673" s="13">
        <f t="shared" si="2055"/>
        <v>6.0871545668317338E-2</v>
      </c>
      <c r="AY1673" s="13">
        <f t="shared" si="2056"/>
        <v>2.5493602062406109E-2</v>
      </c>
      <c r="AZ1673" s="13">
        <f t="shared" si="2057"/>
        <v>5.3384856502386446E-3</v>
      </c>
      <c r="BA1673" s="13">
        <f t="shared" si="2058"/>
        <v>7.4527010000495606E-4</v>
      </c>
      <c r="BB1673" s="13">
        <f t="shared" si="2059"/>
        <v>7.8031612101912449E-5</v>
      </c>
      <c r="BC1673" s="13">
        <f t="shared" si="2060"/>
        <v>6.536081334466889E-6</v>
      </c>
      <c r="BD1673" s="13">
        <f t="shared" si="2061"/>
        <v>1.1238557139907338E-7</v>
      </c>
      <c r="BE1673" s="13">
        <f t="shared" si="2062"/>
        <v>4.2495674430157503E-7</v>
      </c>
      <c r="BF1673" s="13">
        <f t="shared" si="2063"/>
        <v>8.0343158058136287E-7</v>
      </c>
      <c r="BG1673" s="13">
        <f t="shared" si="2064"/>
        <v>1.0126557009723624E-6</v>
      </c>
      <c r="BH1673" s="13">
        <f t="shared" si="2065"/>
        <v>9.5727339467705141E-7</v>
      </c>
      <c r="BI1673" s="13">
        <f t="shared" si="2066"/>
        <v>7.2393596463367793E-7</v>
      </c>
      <c r="BJ1673" s="14">
        <f t="shared" si="2067"/>
        <v>0.84567010916256413</v>
      </c>
      <c r="BK1673" s="14">
        <f t="shared" si="2068"/>
        <v>7.5464102071861064E-2</v>
      </c>
      <c r="BL1673" s="14">
        <f t="shared" si="2069"/>
        <v>1.5028214185847422E-2</v>
      </c>
      <c r="BM1673" s="14">
        <f t="shared" si="2070"/>
        <v>0.70062138380625538</v>
      </c>
      <c r="BN1673" s="14">
        <f t="shared" si="2071"/>
        <v>0.21023148246814877</v>
      </c>
    </row>
    <row r="1674" spans="1:66" x14ac:dyDescent="0.25">
      <c r="A1674" t="s">
        <v>178</v>
      </c>
      <c r="B1674" t="s">
        <v>273</v>
      </c>
      <c r="C1674" t="s">
        <v>182</v>
      </c>
      <c r="D1674" s="11">
        <v>44472</v>
      </c>
      <c r="E1674" s="10">
        <f>VLOOKUP(A1674,home!$A$2:$E$405,3,FALSE)</f>
        <v>1.85245901639344</v>
      </c>
      <c r="F1674" s="10">
        <f>VLOOKUP(B1674,home!$B$2:$E$405,3,FALSE)</f>
        <v>2.97</v>
      </c>
      <c r="G1674" s="10">
        <f>VLOOKUP(C1674,away!$B$2:$E$405,4,FALSE)</f>
        <v>0.18</v>
      </c>
      <c r="H1674" s="10">
        <f>VLOOKUP(A1674,away!$A$2:$E$405,3,FALSE)</f>
        <v>1.36065573770492</v>
      </c>
      <c r="I1674" s="10">
        <f>VLOOKUP(C1674,away!$B$2:$E$405,3,FALSE)</f>
        <v>0.54</v>
      </c>
      <c r="J1674" s="10">
        <f>VLOOKUP(B1674,home!$B$2:$E$405,4,FALSE)</f>
        <v>0</v>
      </c>
      <c r="K1674" s="12">
        <f t="shared" si="2016"/>
        <v>0.99032459016393304</v>
      </c>
      <c r="L1674" s="12">
        <f t="shared" si="2017"/>
        <v>0</v>
      </c>
      <c r="M1674" s="13">
        <f t="shared" si="2018"/>
        <v>0.37145610045530786</v>
      </c>
      <c r="N1674" s="13">
        <f t="shared" si="2019"/>
        <v>0.3678621104472955</v>
      </c>
      <c r="O1674" s="13">
        <f t="shared" si="2020"/>
        <v>0</v>
      </c>
      <c r="P1674" s="13">
        <f t="shared" si="2021"/>
        <v>0</v>
      </c>
      <c r="Q1674" s="13">
        <f t="shared" si="2022"/>
        <v>0.18215144688277868</v>
      </c>
      <c r="R1674" s="13">
        <f t="shared" si="2023"/>
        <v>0</v>
      </c>
      <c r="S1674" s="13">
        <f t="shared" si="2024"/>
        <v>0</v>
      </c>
      <c r="T1674" s="13">
        <f t="shared" si="2025"/>
        <v>0</v>
      </c>
      <c r="U1674" s="13">
        <f t="shared" si="2026"/>
        <v>0</v>
      </c>
      <c r="V1674" s="13">
        <f t="shared" si="2027"/>
        <v>0</v>
      </c>
      <c r="W1674" s="13">
        <f t="shared" si="2028"/>
        <v>6.0129685660651744E-2</v>
      </c>
      <c r="X1674" s="13">
        <f t="shared" si="2029"/>
        <v>0</v>
      </c>
      <c r="Y1674" s="13">
        <f t="shared" si="2030"/>
        <v>0</v>
      </c>
      <c r="Z1674" s="13">
        <f t="shared" si="2031"/>
        <v>0</v>
      </c>
      <c r="AA1674" s="13">
        <f t="shared" si="2032"/>
        <v>0</v>
      </c>
      <c r="AB1674" s="13">
        <f t="shared" si="2033"/>
        <v>0</v>
      </c>
      <c r="AC1674" s="13">
        <f t="shared" si="2034"/>
        <v>0</v>
      </c>
      <c r="AD1674" s="13">
        <f t="shared" si="2035"/>
        <v>1.4886976577142762E-2</v>
      </c>
      <c r="AE1674" s="13">
        <f t="shared" si="2036"/>
        <v>0</v>
      </c>
      <c r="AF1674" s="13">
        <f t="shared" si="2037"/>
        <v>0</v>
      </c>
      <c r="AG1674" s="13">
        <f t="shared" si="2038"/>
        <v>0</v>
      </c>
      <c r="AH1674" s="13">
        <f t="shared" si="2039"/>
        <v>0</v>
      </c>
      <c r="AI1674" s="13">
        <f t="shared" si="2040"/>
        <v>0</v>
      </c>
      <c r="AJ1674" s="13">
        <f t="shared" si="2041"/>
        <v>0</v>
      </c>
      <c r="AK1674" s="13">
        <f t="shared" si="2042"/>
        <v>0</v>
      </c>
      <c r="AL1674" s="13">
        <f t="shared" si="2043"/>
        <v>0</v>
      </c>
      <c r="AM1674" s="13">
        <f t="shared" si="2044"/>
        <v>2.9485877955077963E-3</v>
      </c>
      <c r="AN1674" s="13">
        <f t="shared" si="2045"/>
        <v>0</v>
      </c>
      <c r="AO1674" s="13">
        <f t="shared" si="2046"/>
        <v>0</v>
      </c>
      <c r="AP1674" s="13">
        <f t="shared" si="2047"/>
        <v>0</v>
      </c>
      <c r="AQ1674" s="13">
        <f t="shared" si="2048"/>
        <v>0</v>
      </c>
      <c r="AR1674" s="13">
        <f t="shared" si="2049"/>
        <v>0</v>
      </c>
      <c r="AS1674" s="13">
        <f t="shared" si="2050"/>
        <v>0</v>
      </c>
      <c r="AT1674" s="13">
        <f t="shared" si="2051"/>
        <v>0</v>
      </c>
      <c r="AU1674" s="13">
        <f t="shared" si="2052"/>
        <v>0</v>
      </c>
      <c r="AV1674" s="13">
        <f t="shared" si="2053"/>
        <v>0</v>
      </c>
      <c r="AW1674" s="13">
        <f t="shared" si="2054"/>
        <v>0</v>
      </c>
      <c r="AX1674" s="13">
        <f t="shared" si="2055"/>
        <v>4.8667650002477193E-4</v>
      </c>
      <c r="AY1674" s="13">
        <f t="shared" si="2056"/>
        <v>0</v>
      </c>
      <c r="AZ1674" s="13">
        <f t="shared" si="2057"/>
        <v>0</v>
      </c>
      <c r="BA1674" s="13">
        <f t="shared" si="2058"/>
        <v>0</v>
      </c>
      <c r="BB1674" s="13">
        <f t="shared" si="2059"/>
        <v>0</v>
      </c>
      <c r="BC1674" s="13">
        <f t="shared" si="2060"/>
        <v>0</v>
      </c>
      <c r="BD1674" s="13">
        <f t="shared" si="2061"/>
        <v>0</v>
      </c>
      <c r="BE1674" s="13">
        <f t="shared" si="2062"/>
        <v>0</v>
      </c>
      <c r="BF1674" s="13">
        <f t="shared" si="2063"/>
        <v>0</v>
      </c>
      <c r="BG1674" s="13">
        <f t="shared" si="2064"/>
        <v>0</v>
      </c>
      <c r="BH1674" s="13">
        <f t="shared" si="2065"/>
        <v>0</v>
      </c>
      <c r="BI1674" s="13">
        <f t="shared" si="2066"/>
        <v>0</v>
      </c>
      <c r="BJ1674" s="14">
        <f t="shared" si="2067"/>
        <v>0.62846548386340118</v>
      </c>
      <c r="BK1674" s="14">
        <f t="shared" si="2068"/>
        <v>0.37145610045530786</v>
      </c>
      <c r="BL1674" s="14">
        <f t="shared" si="2069"/>
        <v>0</v>
      </c>
      <c r="BM1674" s="14">
        <f t="shared" si="2070"/>
        <v>7.8451926533327082E-2</v>
      </c>
      <c r="BN1674" s="14">
        <f t="shared" si="2071"/>
        <v>0.92146965778538203</v>
      </c>
    </row>
    <row r="1675" spans="1:66" x14ac:dyDescent="0.25">
      <c r="A1675" t="s">
        <v>28</v>
      </c>
      <c r="B1675" t="s">
        <v>188</v>
      </c>
      <c r="C1675" t="s">
        <v>191</v>
      </c>
      <c r="D1675" s="11">
        <v>44472</v>
      </c>
      <c r="E1675" s="10">
        <f>VLOOKUP(A1675,home!$A$2:$E$405,3,FALSE)</f>
        <v>1.4098360655737701</v>
      </c>
      <c r="F1675" s="10">
        <f>VLOOKUP(B1675,home!$B$2:$E$405,3,FALSE)</f>
        <v>0.95</v>
      </c>
      <c r="G1675" s="10">
        <f>VLOOKUP(C1675,away!$B$2:$E$405,4,FALSE)</f>
        <v>1.66</v>
      </c>
      <c r="H1675" s="10">
        <f>VLOOKUP(A1675,away!$A$2:$E$405,3,FALSE)</f>
        <v>1.1147540983606601</v>
      </c>
      <c r="I1675" s="10">
        <f>VLOOKUP(C1675,away!$B$2:$E$405,3,FALSE)</f>
        <v>0.47</v>
      </c>
      <c r="J1675" s="10">
        <f>VLOOKUP(B1675,home!$B$2:$E$405,4,FALSE)</f>
        <v>0.9</v>
      </c>
      <c r="K1675" s="12">
        <f t="shared" si="2016"/>
        <v>2.2233114754098353</v>
      </c>
      <c r="L1675" s="12">
        <f t="shared" si="2017"/>
        <v>0.47154098360655922</v>
      </c>
      <c r="M1675" s="13">
        <f t="shared" si="2018"/>
        <v>6.7552347778845515E-2</v>
      </c>
      <c r="N1675" s="13">
        <f t="shared" si="2019"/>
        <v>0.15018991000758333</v>
      </c>
      <c r="O1675" s="13">
        <f t="shared" si="2020"/>
        <v>3.1853700516569175E-2</v>
      </c>
      <c r="P1675" s="13">
        <f t="shared" si="2021"/>
        <v>7.0820697892756454E-2</v>
      </c>
      <c r="Q1675" s="13">
        <f t="shared" si="2022"/>
        <v>0.16695947520531526</v>
      </c>
      <c r="R1675" s="13">
        <f t="shared" si="2023"/>
        <v>7.5101626365458966E-3</v>
      </c>
      <c r="S1675" s="13">
        <f t="shared" si="2024"/>
        <v>1.856179472265411E-2</v>
      </c>
      <c r="T1675" s="13">
        <f t="shared" si="2025"/>
        <v>7.8728235160749283E-2</v>
      </c>
      <c r="U1675" s="13">
        <f t="shared" si="2026"/>
        <v>1.6697430772026678E-2</v>
      </c>
      <c r="V1675" s="13">
        <f t="shared" si="2027"/>
        <v>2.1622067093542249E-3</v>
      </c>
      <c r="W1675" s="13">
        <f t="shared" si="2028"/>
        <v>0.12373430571746043</v>
      </c>
      <c r="X1675" s="13">
        <f t="shared" si="2029"/>
        <v>5.8345796223885991E-2</v>
      </c>
      <c r="Y1675" s="13">
        <f t="shared" si="2030"/>
        <v>1.3756217070359535E-2</v>
      </c>
      <c r="Z1675" s="13">
        <f t="shared" si="2031"/>
        <v>1.1804498255606939E-3</v>
      </c>
      <c r="AA1675" s="13">
        <f t="shared" si="2032"/>
        <v>2.6245076433146293E-3</v>
      </c>
      <c r="AB1675" s="13">
        <f t="shared" si="2033"/>
        <v>2.9175489803411189E-3</v>
      </c>
      <c r="AC1675" s="13">
        <f t="shared" si="2034"/>
        <v>1.4167622701118394E-4</v>
      </c>
      <c r="AD1675" s="13">
        <f t="shared" si="2035"/>
        <v>6.8774975450874659E-2</v>
      </c>
      <c r="AE1675" s="13">
        <f t="shared" si="2036"/>
        <v>3.2430219571622398E-2</v>
      </c>
      <c r="AF1675" s="13">
        <f t="shared" si="2037"/>
        <v>7.6460888176897567E-3</v>
      </c>
      <c r="AG1675" s="13">
        <f t="shared" si="2038"/>
        <v>1.2018147472788469E-3</v>
      </c>
      <c r="AH1675" s="13">
        <f t="shared" si="2039"/>
        <v>1.391576179607702E-4</v>
      </c>
      <c r="AI1675" s="13">
        <f t="shared" si="2040"/>
        <v>3.093907289028782E-4</v>
      </c>
      <c r="AJ1675" s="13">
        <f t="shared" si="2041"/>
        <v>3.4393597897759129E-4</v>
      </c>
      <c r="AK1675" s="13">
        <f t="shared" si="2042"/>
        <v>2.5489226962239819E-4</v>
      </c>
      <c r="AL1675" s="13">
        <f t="shared" si="2043"/>
        <v>5.9412349691193064E-6</v>
      </c>
      <c r="AM1675" s="13">
        <f t="shared" si="2044"/>
        <v>3.0581638428191872E-2</v>
      </c>
      <c r="AN1675" s="13">
        <f t="shared" si="2045"/>
        <v>1.4420495864729743E-2</v>
      </c>
      <c r="AO1675" s="13">
        <f t="shared" si="2046"/>
        <v>3.3999274020744918E-3</v>
      </c>
      <c r="AP1675" s="13">
        <f t="shared" si="2047"/>
        <v>5.3440170378836634E-4</v>
      </c>
      <c r="AQ1675" s="13">
        <f t="shared" si="2048"/>
        <v>6.2998076261346842E-5</v>
      </c>
      <c r="AR1675" s="13">
        <f t="shared" si="2049"/>
        <v>1.3123704009913481E-5</v>
      </c>
      <c r="AS1675" s="13">
        <f t="shared" si="2050"/>
        <v>2.9178081725122713E-5</v>
      </c>
      <c r="AT1675" s="13">
        <f t="shared" si="2051"/>
        <v>3.2435981964955668E-5</v>
      </c>
      <c r="AU1675" s="13">
        <f t="shared" si="2052"/>
        <v>2.4038430306290799E-5</v>
      </c>
      <c r="AV1675" s="13">
        <f t="shared" si="2053"/>
        <v>1.3361229487703978E-5</v>
      </c>
      <c r="AW1675" s="13">
        <f t="shared" si="2054"/>
        <v>1.7301907364056406E-7</v>
      </c>
      <c r="AX1675" s="13">
        <f t="shared" si="2055"/>
        <v>1.13320846090389E-2</v>
      </c>
      <c r="AY1675" s="13">
        <f t="shared" si="2056"/>
        <v>5.3435423228589537E-3</v>
      </c>
      <c r="AZ1675" s="13">
        <f t="shared" si="2057"/>
        <v>1.2598496014320946E-3</v>
      </c>
      <c r="BA1675" s="13">
        <f t="shared" si="2058"/>
        <v>1.9802357341854046E-4</v>
      </c>
      <c r="BB1675" s="13">
        <f t="shared" si="2059"/>
        <v>2.3344057646766066E-5</v>
      </c>
      <c r="BC1675" s="13">
        <f t="shared" si="2060"/>
        <v>2.201535980824859E-6</v>
      </c>
      <c r="BD1675" s="13">
        <f t="shared" si="2061"/>
        <v>1.0313940495659905E-6</v>
      </c>
      <c r="BE1675" s="13">
        <f t="shared" si="2062"/>
        <v>2.2931102260694874E-6</v>
      </c>
      <c r="BF1675" s="13">
        <f t="shared" si="2063"/>
        <v>2.5491491399999664E-6</v>
      </c>
      <c r="BG1675" s="13">
        <f t="shared" si="2064"/>
        <v>1.8891841784976798E-6</v>
      </c>
      <c r="BH1675" s="13">
        <f t="shared" si="2065"/>
        <v>1.0500612158041487E-6</v>
      </c>
      <c r="BI1675" s="13">
        <f t="shared" si="2066"/>
        <v>4.6692263019603351E-7</v>
      </c>
      <c r="BJ1675" s="14">
        <f t="shared" si="2067"/>
        <v>0.76892554514824152</v>
      </c>
      <c r="BK1675" s="14">
        <f t="shared" si="2068"/>
        <v>0.16458820688844955</v>
      </c>
      <c r="BL1675" s="14">
        <f t="shared" si="2069"/>
        <v>6.2772144393195242E-2</v>
      </c>
      <c r="BM1675" s="14">
        <f t="shared" si="2070"/>
        <v>0.49723668291404605</v>
      </c>
      <c r="BN1675" s="14">
        <f t="shared" si="2071"/>
        <v>0.49488629403761564</v>
      </c>
    </row>
    <row r="1676" spans="1:66" x14ac:dyDescent="0.25">
      <c r="A1676" t="s">
        <v>28</v>
      </c>
      <c r="B1676" t="s">
        <v>464</v>
      </c>
      <c r="C1676" t="s">
        <v>278</v>
      </c>
      <c r="D1676" s="11">
        <v>44472</v>
      </c>
      <c r="E1676" s="10">
        <f>VLOOKUP(A1676,home!$A$2:$E$405,3,FALSE)</f>
        <v>1.4098360655737701</v>
      </c>
      <c r="F1676" s="10">
        <f>VLOOKUP(B1676,home!$B$2:$E$405,3,FALSE)</f>
        <v>0.47</v>
      </c>
      <c r="G1676" s="10">
        <f>VLOOKUP(C1676,away!$B$2:$E$405,4,FALSE)</f>
        <v>0.47</v>
      </c>
      <c r="H1676" s="10">
        <f>VLOOKUP(A1676,away!$A$2:$E$405,3,FALSE)</f>
        <v>1.1147540983606601</v>
      </c>
      <c r="I1676" s="10">
        <f>VLOOKUP(C1676,away!$B$2:$E$405,3,FALSE)</f>
        <v>0.47</v>
      </c>
      <c r="J1676" s="10">
        <f>VLOOKUP(B1676,home!$B$2:$E$405,4,FALSE)</f>
        <v>0.6</v>
      </c>
      <c r="K1676" s="12">
        <f t="shared" si="2016"/>
        <v>0.31143278688524578</v>
      </c>
      <c r="L1676" s="12">
        <f t="shared" si="2017"/>
        <v>0.31436065573770616</v>
      </c>
      <c r="M1676" s="13">
        <f t="shared" si="2018"/>
        <v>0.53483689772986465</v>
      </c>
      <c r="N1676" s="13">
        <f t="shared" si="2019"/>
        <v>0.16656574558907092</v>
      </c>
      <c r="O1676" s="13">
        <f t="shared" si="2020"/>
        <v>0.16813167788308073</v>
      </c>
      <c r="P1676" s="13">
        <f t="shared" si="2021"/>
        <v>5.2361717006820269E-2</v>
      </c>
      <c r="Q1676" s="13">
        <f t="shared" si="2022"/>
        <v>2.5937017174211593E-2</v>
      </c>
      <c r="R1676" s="13">
        <f t="shared" si="2023"/>
        <v>2.6426992254803019E-2</v>
      </c>
      <c r="S1676" s="13">
        <f t="shared" si="2024"/>
        <v>1.281582020397148E-3</v>
      </c>
      <c r="T1676" s="13">
        <f t="shared" si="2025"/>
        <v>8.1535777267653028E-3</v>
      </c>
      <c r="U1676" s="13">
        <f t="shared" si="2026"/>
        <v>8.2302318469081089E-3</v>
      </c>
      <c r="V1676" s="13">
        <f t="shared" si="2027"/>
        <v>1.3941079848184182E-5</v>
      </c>
      <c r="W1676" s="13">
        <f t="shared" si="2028"/>
        <v>2.6925458473517337E-3</v>
      </c>
      <c r="X1676" s="13">
        <f t="shared" si="2029"/>
        <v>8.4643047817732869E-4</v>
      </c>
      <c r="Y1676" s="13">
        <f t="shared" si="2030"/>
        <v>1.330422200781026E-4</v>
      </c>
      <c r="Z1676" s="13">
        <f t="shared" si="2031"/>
        <v>2.7692022047983863E-3</v>
      </c>
      <c r="AA1676" s="13">
        <f t="shared" si="2032"/>
        <v>8.6242036008912857E-4</v>
      </c>
      <c r="AB1676" s="13">
        <f t="shared" si="2033"/>
        <v>1.3429298810456724E-4</v>
      </c>
      <c r="AC1676" s="13">
        <f t="shared" si="2034"/>
        <v>8.530391237947115E-8</v>
      </c>
      <c r="AD1676" s="13">
        <f t="shared" si="2035"/>
        <v>2.0963676426426144E-4</v>
      </c>
      <c r="AE1676" s="13">
        <f t="shared" si="2036"/>
        <v>6.5901550680844151E-5</v>
      </c>
      <c r="AF1676" s="13">
        <f t="shared" si="2037"/>
        <v>1.035842734308092E-5</v>
      </c>
      <c r="AG1676" s="13">
        <f t="shared" si="2038"/>
        <v>1.0854273373274345E-6</v>
      </c>
      <c r="AH1676" s="13">
        <f t="shared" si="2039"/>
        <v>2.1763205524268057E-4</v>
      </c>
      <c r="AI1676" s="13">
        <f t="shared" si="2040"/>
        <v>6.7777757479791766E-5</v>
      </c>
      <c r="AJ1676" s="13">
        <f t="shared" si="2041"/>
        <v>1.0554107950381931E-5</v>
      </c>
      <c r="AK1676" s="13">
        <f t="shared" si="2042"/>
        <v>1.0956317506917249E-6</v>
      </c>
      <c r="AL1676" s="13">
        <f t="shared" si="2043"/>
        <v>3.3405767915769221E-10</v>
      </c>
      <c r="AM1676" s="13">
        <f t="shared" si="2044"/>
        <v>1.3057552345684848E-5</v>
      </c>
      <c r="AN1676" s="13">
        <f t="shared" si="2045"/>
        <v>4.1047807177189119E-6</v>
      </c>
      <c r="AO1676" s="13">
        <f t="shared" si="2046"/>
        <v>6.4519077904080453E-7</v>
      </c>
      <c r="AP1676" s="13">
        <f t="shared" si="2047"/>
        <v>6.7607532125062934E-8</v>
      </c>
      <c r="AQ1676" s="13">
        <f t="shared" si="2048"/>
        <v>5.3132870329107032E-9</v>
      </c>
      <c r="AR1676" s="13">
        <f t="shared" si="2049"/>
        <v>1.3682991119126759E-5</v>
      </c>
      <c r="AS1676" s="13">
        <f t="shared" si="2050"/>
        <v>4.261332057155715E-6</v>
      </c>
      <c r="AT1676" s="13">
        <f t="shared" si="2051"/>
        <v>6.635592592017208E-7</v>
      </c>
      <c r="AU1676" s="13">
        <f t="shared" si="2052"/>
        <v>6.8884703118900376E-8</v>
      </c>
      <c r="AV1676" s="13">
        <f t="shared" si="2053"/>
        <v>5.3632387665204799E-9</v>
      </c>
      <c r="AW1676" s="13">
        <f t="shared" si="2054"/>
        <v>9.0847185449614933E-13</v>
      </c>
      <c r="AX1676" s="13">
        <f t="shared" si="2055"/>
        <v>6.7775831948610182E-7</v>
      </c>
      <c r="AY1676" s="13">
        <f t="shared" si="2056"/>
        <v>2.1306054974533673E-7</v>
      </c>
      <c r="AZ1676" s="13">
        <f t="shared" si="2057"/>
        <v>3.3488927064890105E-8</v>
      </c>
      <c r="BA1676" s="13">
        <f t="shared" si="2058"/>
        <v>3.5092003573570225E-9</v>
      </c>
      <c r="BB1676" s="13">
        <f t="shared" si="2059"/>
        <v>2.7578863136343657E-10</v>
      </c>
      <c r="BC1676" s="13">
        <f t="shared" si="2060"/>
        <v>1.7339419000082898E-11</v>
      </c>
      <c r="BD1676" s="13">
        <f t="shared" si="2061"/>
        <v>7.1689901011031575E-7</v>
      </c>
      <c r="BE1676" s="13">
        <f t="shared" si="2062"/>
        <v>2.2326585663392961E-7</v>
      </c>
      <c r="BF1676" s="13">
        <f t="shared" si="2063"/>
        <v>3.4766153973913216E-8</v>
      </c>
      <c r="BG1676" s="13">
        <f t="shared" si="2064"/>
        <v>3.6091067404591193E-9</v>
      </c>
      <c r="BH1676" s="13">
        <f t="shared" si="2065"/>
        <v>2.8099854258687716E-10</v>
      </c>
      <c r="BI1676" s="13">
        <f t="shared" si="2066"/>
        <v>1.7502431845704714E-11</v>
      </c>
      <c r="BJ1676" s="14">
        <f t="shared" si="2067"/>
        <v>0.20463414976006683</v>
      </c>
      <c r="BK1676" s="14">
        <f t="shared" si="2068"/>
        <v>0.58849443653545008</v>
      </c>
      <c r="BL1676" s="14">
        <f t="shared" si="2069"/>
        <v>0.2041023358544149</v>
      </c>
      <c r="BM1676" s="14">
        <f t="shared" si="2070"/>
        <v>2.5739863657237683E-2</v>
      </c>
      <c r="BN1676" s="14">
        <f t="shared" si="2071"/>
        <v>0.97426004763785112</v>
      </c>
    </row>
    <row r="1677" spans="1:66" x14ac:dyDescent="0.25">
      <c r="A1677" t="s">
        <v>28</v>
      </c>
      <c r="B1677" t="s">
        <v>279</v>
      </c>
      <c r="C1677" t="s">
        <v>275</v>
      </c>
      <c r="D1677" s="11">
        <v>44472</v>
      </c>
      <c r="E1677" s="10">
        <f>VLOOKUP(A1677,home!$A$2:$E$405,3,FALSE)</f>
        <v>1.4098360655737701</v>
      </c>
      <c r="F1677" s="10">
        <f>VLOOKUP(B1677,home!$B$2:$E$405,3,FALSE)</f>
        <v>0.71</v>
      </c>
      <c r="G1677" s="10">
        <f>VLOOKUP(C1677,away!$B$2:$E$405,4,FALSE)</f>
        <v>1.89</v>
      </c>
      <c r="H1677" s="10">
        <f>VLOOKUP(A1677,away!$A$2:$E$405,3,FALSE)</f>
        <v>1.1147540983606601</v>
      </c>
      <c r="I1677" s="10">
        <f>VLOOKUP(C1677,away!$B$2:$E$405,3,FALSE)</f>
        <v>0.71</v>
      </c>
      <c r="J1677" s="10">
        <f>VLOOKUP(B1677,home!$B$2:$E$405,4,FALSE)</f>
        <v>1.5</v>
      </c>
      <c r="K1677" s="12">
        <f t="shared" si="2016"/>
        <v>1.8918590163934419</v>
      </c>
      <c r="L1677" s="12">
        <f t="shared" si="2017"/>
        <v>1.187213114754103</v>
      </c>
      <c r="M1677" s="13">
        <f t="shared" si="2018"/>
        <v>4.6001920601986449E-2</v>
      </c>
      <c r="N1677" s="13">
        <f t="shared" si="2019"/>
        <v>8.7029148262283293E-2</v>
      </c>
      <c r="O1677" s="13">
        <f t="shared" si="2020"/>
        <v>5.4614083442555271E-2</v>
      </c>
      <c r="P1677" s="13">
        <f t="shared" si="2021"/>
        <v>0.10332214618286198</v>
      </c>
      <c r="Q1677" s="13">
        <f t="shared" si="2022"/>
        <v>8.2323439414521166E-2</v>
      </c>
      <c r="R1677" s="13">
        <f t="shared" si="2023"/>
        <v>3.2419278056638266E-2</v>
      </c>
      <c r="S1677" s="13">
        <f t="shared" si="2024"/>
        <v>5.8016414054741207E-2</v>
      </c>
      <c r="T1677" s="13">
        <f t="shared" si="2025"/>
        <v>9.773546692458436E-2</v>
      </c>
      <c r="U1677" s="13">
        <f t="shared" si="2026"/>
        <v>6.1332703496417174E-2</v>
      </c>
      <c r="V1677" s="13">
        <f t="shared" si="2027"/>
        <v>1.447857523127118E-2</v>
      </c>
      <c r="W1677" s="13">
        <f t="shared" si="2028"/>
        <v>5.1914780372293703E-2</v>
      </c>
      <c r="X1677" s="13">
        <f t="shared" si="2029"/>
        <v>6.1633908107565978E-2</v>
      </c>
      <c r="Y1677" s="13">
        <f t="shared" si="2030"/>
        <v>3.6586292009425786E-2</v>
      </c>
      <c r="Z1677" s="13">
        <f t="shared" si="2031"/>
        <v>1.2829530693233619E-2</v>
      </c>
      <c r="AA1677" s="13">
        <f t="shared" si="2032"/>
        <v>2.4271663318090428E-2</v>
      </c>
      <c r="AB1677" s="13">
        <f t="shared" si="2033"/>
        <v>2.2959282545597676E-2</v>
      </c>
      <c r="AC1677" s="13">
        <f t="shared" si="2034"/>
        <v>2.0324660456953378E-3</v>
      </c>
      <c r="AD1677" s="13">
        <f t="shared" si="2035"/>
        <v>2.455386133285228E-2</v>
      </c>
      <c r="AE1677" s="13">
        <f t="shared" si="2036"/>
        <v>2.9150666192215884E-2</v>
      </c>
      <c r="AF1677" s="13">
        <f t="shared" si="2037"/>
        <v>1.7304026603608875E-2</v>
      </c>
      <c r="AG1677" s="13">
        <f t="shared" si="2038"/>
        <v>6.8478557739527846E-3</v>
      </c>
      <c r="AH1677" s="13">
        <f t="shared" si="2039"/>
        <v>3.8078467737868121E-3</v>
      </c>
      <c r="AI1677" s="13">
        <f t="shared" si="2040"/>
        <v>7.2039092520332594E-3</v>
      </c>
      <c r="AJ1677" s="13">
        <f t="shared" si="2041"/>
        <v>6.8143903358696299E-3</v>
      </c>
      <c r="AK1677" s="13">
        <f t="shared" si="2042"/>
        <v>4.2972885993797652E-3</v>
      </c>
      <c r="AL1677" s="13">
        <f t="shared" si="2043"/>
        <v>1.825999881195996E-4</v>
      </c>
      <c r="AM1677" s="13">
        <f t="shared" si="2044"/>
        <v>9.2904887899661771E-3</v>
      </c>
      <c r="AN1677" s="13">
        <f t="shared" si="2045"/>
        <v>1.1029790133923823E-2</v>
      </c>
      <c r="AO1677" s="13">
        <f t="shared" si="2046"/>
        <v>6.5473557499898883E-3</v>
      </c>
      <c r="AP1677" s="13">
        <f t="shared" si="2047"/>
        <v>2.5910355377828935E-3</v>
      </c>
      <c r="AQ1677" s="13">
        <f t="shared" si="2048"/>
        <v>7.6902784281245018E-4</v>
      </c>
      <c r="AR1677" s="13">
        <f t="shared" si="2049"/>
        <v>9.0414512576276085E-4</v>
      </c>
      <c r="AS1677" s="13">
        <f t="shared" si="2050"/>
        <v>1.7105151083024617E-3</v>
      </c>
      <c r="AT1677" s="13">
        <f t="shared" si="2051"/>
        <v>1.6180267151596087E-3</v>
      </c>
      <c r="AU1677" s="13">
        <f t="shared" si="2052"/>
        <v>1.0203594766133898E-3</v>
      </c>
      <c r="AV1677" s="13">
        <f t="shared" si="2053"/>
        <v>4.825940689483836E-4</v>
      </c>
      <c r="AW1677" s="13">
        <f t="shared" si="2054"/>
        <v>1.1392412424543795E-5</v>
      </c>
      <c r="AX1677" s="13">
        <f t="shared" si="2055"/>
        <v>2.9293824973332864E-3</v>
      </c>
      <c r="AY1677" s="13">
        <f t="shared" si="2056"/>
        <v>3.4778013189652041E-3</v>
      </c>
      <c r="AZ1677" s="13">
        <f t="shared" si="2057"/>
        <v>2.0644456681923038E-3</v>
      </c>
      <c r="BA1677" s="13">
        <f t="shared" si="2058"/>
        <v>8.1697899065840014E-4</v>
      </c>
      <c r="BB1677" s="13">
        <f t="shared" si="2059"/>
        <v>2.4248204304705556E-4</v>
      </c>
      <c r="BC1677" s="13">
        <f t="shared" si="2060"/>
        <v>5.7575572319566674E-5</v>
      </c>
      <c r="BD1677" s="13">
        <f t="shared" si="2061"/>
        <v>1.7890215849109101E-4</v>
      </c>
      <c r="BE1677" s="13">
        <f t="shared" si="2062"/>
        <v>3.384576615936191E-4</v>
      </c>
      <c r="BF1677" s="13">
        <f t="shared" si="2063"/>
        <v>3.2015708937666433E-4</v>
      </c>
      <c r="BG1677" s="13">
        <f t="shared" si="2064"/>
        <v>2.0189735873317449E-4</v>
      </c>
      <c r="BH1677" s="13">
        <f t="shared" si="2065"/>
        <v>9.5490334626344329E-5</v>
      </c>
      <c r="BI1677" s="13">
        <f t="shared" si="2066"/>
        <v>3.613085010825529E-5</v>
      </c>
      <c r="BJ1677" s="14">
        <f t="shared" si="2067"/>
        <v>0.53489580913829515</v>
      </c>
      <c r="BK1677" s="14">
        <f t="shared" si="2068"/>
        <v>0.22751192342364096</v>
      </c>
      <c r="BL1677" s="14">
        <f t="shared" si="2069"/>
        <v>0.22462712176808411</v>
      </c>
      <c r="BM1677" s="14">
        <f t="shared" si="2070"/>
        <v>0.59068796015586678</v>
      </c>
      <c r="BN1677" s="14">
        <f t="shared" si="2071"/>
        <v>0.40571001596084644</v>
      </c>
    </row>
    <row r="1678" spans="1:66" x14ac:dyDescent="0.25">
      <c r="A1678" t="s">
        <v>28</v>
      </c>
      <c r="B1678" t="s">
        <v>30</v>
      </c>
      <c r="C1678" t="s">
        <v>187</v>
      </c>
      <c r="D1678" s="11">
        <v>44472</v>
      </c>
      <c r="E1678" s="10">
        <f>VLOOKUP(A1678,home!$A$2:$E$405,3,FALSE)</f>
        <v>1.4098360655737701</v>
      </c>
      <c r="F1678" s="10">
        <f>VLOOKUP(B1678,home!$B$2:$E$405,3,FALSE)</f>
        <v>2.36</v>
      </c>
      <c r="G1678" s="10">
        <f>VLOOKUP(C1678,away!$B$2:$E$405,4,FALSE)</f>
        <v>0.95</v>
      </c>
      <c r="H1678" s="10">
        <f>VLOOKUP(A1678,away!$A$2:$E$405,3,FALSE)</f>
        <v>1.1147540983606601</v>
      </c>
      <c r="I1678" s="10">
        <f>VLOOKUP(C1678,away!$B$2:$E$405,3,FALSE)</f>
        <v>0.47</v>
      </c>
      <c r="J1678" s="10">
        <f>VLOOKUP(B1678,home!$B$2:$E$405,4,FALSE)</f>
        <v>0</v>
      </c>
      <c r="K1678" s="12">
        <f t="shared" si="2016"/>
        <v>3.1608524590163922</v>
      </c>
      <c r="L1678" s="12">
        <f t="shared" si="2017"/>
        <v>0</v>
      </c>
      <c r="M1678" s="13">
        <f t="shared" si="2018"/>
        <v>4.2389590285724858E-2</v>
      </c>
      <c r="N1678" s="13">
        <f t="shared" si="2019"/>
        <v>0.13398724069133081</v>
      </c>
      <c r="O1678" s="13">
        <f t="shared" si="2020"/>
        <v>0</v>
      </c>
      <c r="P1678" s="13">
        <f t="shared" si="2021"/>
        <v>0</v>
      </c>
      <c r="Q1678" s="13">
        <f t="shared" si="2022"/>
        <v>0.21175694960800712</v>
      </c>
      <c r="R1678" s="13">
        <f t="shared" si="2023"/>
        <v>0</v>
      </c>
      <c r="S1678" s="13">
        <f t="shared" si="2024"/>
        <v>0</v>
      </c>
      <c r="T1678" s="13">
        <f t="shared" si="2025"/>
        <v>0</v>
      </c>
      <c r="U1678" s="13">
        <f t="shared" si="2026"/>
        <v>0</v>
      </c>
      <c r="V1678" s="13">
        <f t="shared" si="2027"/>
        <v>0</v>
      </c>
      <c r="W1678" s="13">
        <f t="shared" si="2028"/>
        <v>0.22311082496075982</v>
      </c>
      <c r="X1678" s="13">
        <f t="shared" si="2029"/>
        <v>0</v>
      </c>
      <c r="Y1678" s="13">
        <f t="shared" si="2030"/>
        <v>0</v>
      </c>
      <c r="Z1678" s="13">
        <f t="shared" si="2031"/>
        <v>0</v>
      </c>
      <c r="AA1678" s="13">
        <f t="shared" si="2032"/>
        <v>0</v>
      </c>
      <c r="AB1678" s="13">
        <f t="shared" si="2033"/>
        <v>0</v>
      </c>
      <c r="AC1678" s="13">
        <f t="shared" si="2034"/>
        <v>0</v>
      </c>
      <c r="AD1678" s="13">
        <f t="shared" si="2035"/>
        <v>0.17630509992759841</v>
      </c>
      <c r="AE1678" s="13">
        <f t="shared" si="2036"/>
        <v>0</v>
      </c>
      <c r="AF1678" s="13">
        <f t="shared" si="2037"/>
        <v>0</v>
      </c>
      <c r="AG1678" s="13">
        <f t="shared" si="2038"/>
        <v>0</v>
      </c>
      <c r="AH1678" s="13">
        <f t="shared" si="2039"/>
        <v>0</v>
      </c>
      <c r="AI1678" s="13">
        <f t="shared" si="2040"/>
        <v>0</v>
      </c>
      <c r="AJ1678" s="13">
        <f t="shared" si="2041"/>
        <v>0</v>
      </c>
      <c r="AK1678" s="13">
        <f t="shared" si="2042"/>
        <v>0</v>
      </c>
      <c r="AL1678" s="13">
        <f t="shared" si="2043"/>
        <v>0</v>
      </c>
      <c r="AM1678" s="13">
        <f t="shared" si="2044"/>
        <v>0.11145488172865604</v>
      </c>
      <c r="AN1678" s="13">
        <f t="shared" si="2045"/>
        <v>0</v>
      </c>
      <c r="AO1678" s="13">
        <f t="shared" si="2046"/>
        <v>0</v>
      </c>
      <c r="AP1678" s="13">
        <f t="shared" si="2047"/>
        <v>0</v>
      </c>
      <c r="AQ1678" s="13">
        <f t="shared" si="2048"/>
        <v>0</v>
      </c>
      <c r="AR1678" s="13">
        <f t="shared" si="2049"/>
        <v>0</v>
      </c>
      <c r="AS1678" s="13">
        <f t="shared" si="2050"/>
        <v>0</v>
      </c>
      <c r="AT1678" s="13">
        <f t="shared" si="2051"/>
        <v>0</v>
      </c>
      <c r="AU1678" s="13">
        <f t="shared" si="2052"/>
        <v>0</v>
      </c>
      <c r="AV1678" s="13">
        <f t="shared" si="2053"/>
        <v>0</v>
      </c>
      <c r="AW1678" s="13">
        <f t="shared" si="2054"/>
        <v>0</v>
      </c>
      <c r="AX1678" s="13">
        <f t="shared" si="2055"/>
        <v>5.8715406163567255E-2</v>
      </c>
      <c r="AY1678" s="13">
        <f t="shared" si="2056"/>
        <v>0</v>
      </c>
      <c r="AZ1678" s="13">
        <f t="shared" si="2057"/>
        <v>0</v>
      </c>
      <c r="BA1678" s="13">
        <f t="shared" si="2058"/>
        <v>0</v>
      </c>
      <c r="BB1678" s="13">
        <f t="shared" si="2059"/>
        <v>0</v>
      </c>
      <c r="BC1678" s="13">
        <f t="shared" si="2060"/>
        <v>0</v>
      </c>
      <c r="BD1678" s="13">
        <f t="shared" si="2061"/>
        <v>0</v>
      </c>
      <c r="BE1678" s="13">
        <f t="shared" si="2062"/>
        <v>0</v>
      </c>
      <c r="BF1678" s="13">
        <f t="shared" si="2063"/>
        <v>0</v>
      </c>
      <c r="BG1678" s="13">
        <f t="shared" si="2064"/>
        <v>0</v>
      </c>
      <c r="BH1678" s="13">
        <f t="shared" si="2065"/>
        <v>0</v>
      </c>
      <c r="BI1678" s="13">
        <f t="shared" si="2066"/>
        <v>0</v>
      </c>
      <c r="BJ1678" s="14">
        <f t="shared" si="2067"/>
        <v>0.91533040307991942</v>
      </c>
      <c r="BK1678" s="14">
        <f t="shared" si="2068"/>
        <v>4.2389590285724858E-2</v>
      </c>
      <c r="BL1678" s="14">
        <f t="shared" si="2069"/>
        <v>0</v>
      </c>
      <c r="BM1678" s="14">
        <f t="shared" si="2070"/>
        <v>0.56958621278058152</v>
      </c>
      <c r="BN1678" s="14">
        <f t="shared" si="2071"/>
        <v>0.38813378058506276</v>
      </c>
    </row>
    <row r="1679" spans="1:66" x14ac:dyDescent="0.25">
      <c r="A1679" t="s">
        <v>28</v>
      </c>
      <c r="B1679" t="s">
        <v>31</v>
      </c>
      <c r="C1679" t="s">
        <v>293</v>
      </c>
      <c r="D1679" s="11">
        <v>44472</v>
      </c>
      <c r="E1679" s="10">
        <f>VLOOKUP(A1679,home!$A$2:$E$405,3,FALSE)</f>
        <v>1.4098360655737701</v>
      </c>
      <c r="F1679" s="10">
        <f>VLOOKUP(B1679,home!$B$2:$E$405,3,FALSE)</f>
        <v>1.66</v>
      </c>
      <c r="G1679" s="10">
        <f>VLOOKUP(C1679,away!$B$2:$E$405,4,FALSE)</f>
        <v>0.24</v>
      </c>
      <c r="H1679" s="10">
        <f>VLOOKUP(A1679,away!$A$2:$E$405,3,FALSE)</f>
        <v>1.1147540983606601</v>
      </c>
      <c r="I1679" s="10">
        <f>VLOOKUP(C1679,away!$B$2:$E$405,3,FALSE)</f>
        <v>1.18</v>
      </c>
      <c r="J1679" s="10">
        <f>VLOOKUP(B1679,home!$B$2:$E$405,4,FALSE)</f>
        <v>0.6</v>
      </c>
      <c r="K1679" s="12">
        <f t="shared" si="2016"/>
        <v>0.56167868852458991</v>
      </c>
      <c r="L1679" s="12">
        <f t="shared" si="2017"/>
        <v>0.78924590163934727</v>
      </c>
      <c r="M1679" s="13">
        <f t="shared" si="2018"/>
        <v>0.25900068042462732</v>
      </c>
      <c r="N1679" s="13">
        <f t="shared" si="2019"/>
        <v>0.14547516250788106</v>
      </c>
      <c r="O1679" s="13">
        <f t="shared" si="2020"/>
        <v>0.20441522554693939</v>
      </c>
      <c r="P1679" s="13">
        <f t="shared" si="2021"/>
        <v>0.11481567579966313</v>
      </c>
      <c r="Q1679" s="13">
        <f t="shared" si="2022"/>
        <v>4.0855149245164118E-2</v>
      </c>
      <c r="R1679" s="13">
        <f t="shared" si="2023"/>
        <v>8.0666939497802334E-2</v>
      </c>
      <c r="S1679" s="13">
        <f t="shared" si="2024"/>
        <v>1.2724521985541349E-2</v>
      </c>
      <c r="T1679" s="13">
        <f t="shared" si="2025"/>
        <v>3.2244759102609648E-2</v>
      </c>
      <c r="U1679" s="13">
        <f t="shared" si="2026"/>
        <v>4.5308900784418051E-2</v>
      </c>
      <c r="V1679" s="13">
        <f t="shared" si="2027"/>
        <v>6.2675707972931378E-4</v>
      </c>
      <c r="W1679" s="13">
        <f t="shared" si="2028"/>
        <v>7.6491555491667229E-3</v>
      </c>
      <c r="X1679" s="13">
        <f t="shared" si="2029"/>
        <v>6.0370646681817061E-3</v>
      </c>
      <c r="Y1679" s="13">
        <f t="shared" si="2030"/>
        <v>2.3823642736470582E-3</v>
      </c>
      <c r="Z1679" s="13">
        <f t="shared" si="2031"/>
        <v>2.122201713214323E-2</v>
      </c>
      <c r="AA1679" s="13">
        <f t="shared" si="2032"/>
        <v>1.1919954750628585E-2</v>
      </c>
      <c r="AB1679" s="13">
        <f t="shared" si="2033"/>
        <v>3.3475922758027599E-3</v>
      </c>
      <c r="AC1679" s="13">
        <f t="shared" si="2034"/>
        <v>1.7365190304076805E-5</v>
      </c>
      <c r="AD1679" s="13">
        <f t="shared" si="2035"/>
        <v>1.0740919142941386E-3</v>
      </c>
      <c r="AE1679" s="13">
        <f t="shared" si="2036"/>
        <v>8.4772264134060971E-4</v>
      </c>
      <c r="AF1679" s="13">
        <f t="shared" si="2037"/>
        <v>3.345308102024792E-4</v>
      </c>
      <c r="AG1679" s="13">
        <f t="shared" si="2038"/>
        <v>8.8009023641465688E-5</v>
      </c>
      <c r="AH1679" s="13">
        <f t="shared" si="2039"/>
        <v>4.1873475115160137E-3</v>
      </c>
      <c r="AI1679" s="13">
        <f t="shared" si="2040"/>
        <v>2.3519438586650193E-3</v>
      </c>
      <c r="AJ1679" s="13">
        <f t="shared" si="2041"/>
        <v>6.6051837100921588E-4</v>
      </c>
      <c r="AK1679" s="13">
        <f t="shared" si="2042"/>
        <v>1.236663641249516E-4</v>
      </c>
      <c r="AL1679" s="13">
        <f t="shared" si="2043"/>
        <v>3.0792136250507805E-7</v>
      </c>
      <c r="AM1679" s="13">
        <f t="shared" si="2044"/>
        <v>1.2065890755511963E-4</v>
      </c>
      <c r="AN1679" s="13">
        <f t="shared" si="2045"/>
        <v>9.5229548284159033E-5</v>
      </c>
      <c r="AO1679" s="13">
        <f t="shared" si="2046"/>
        <v>3.7579765349119422E-5</v>
      </c>
      <c r="AP1679" s="13">
        <f t="shared" si="2047"/>
        <v>9.8865585954536194E-6</v>
      </c>
      <c r="AQ1679" s="13">
        <f t="shared" si="2048"/>
        <v>1.9507314631947576E-6</v>
      </c>
      <c r="AR1679" s="13">
        <f t="shared" si="2049"/>
        <v>6.6096937244074694E-4</v>
      </c>
      <c r="AS1679" s="13">
        <f t="shared" si="2050"/>
        <v>3.712524102674399E-4</v>
      </c>
      <c r="AT1679" s="13">
        <f t="shared" si="2051"/>
        <v>1.0426228345530434E-4</v>
      </c>
      <c r="AU1679" s="13">
        <f t="shared" si="2052"/>
        <v>1.9520634211251461E-5</v>
      </c>
      <c r="AV1679" s="13">
        <f t="shared" si="2053"/>
        <v>2.7410810557359906E-6</v>
      </c>
      <c r="AW1679" s="13">
        <f t="shared" si="2054"/>
        <v>3.791731708453315E-9</v>
      </c>
      <c r="AX1679" s="13">
        <f t="shared" si="2055"/>
        <v>1.1295256159061545E-5</v>
      </c>
      <c r="AY1679" s="13">
        <f t="shared" si="2056"/>
        <v>8.9147346315059179E-6</v>
      </c>
      <c r="AZ1679" s="13">
        <f t="shared" si="2057"/>
        <v>3.517958886059201E-6</v>
      </c>
      <c r="BA1679" s="13">
        <f t="shared" si="2058"/>
        <v>9.2551154431931599E-7</v>
      </c>
      <c r="BB1679" s="13">
        <f t="shared" si="2059"/>
        <v>1.826140483184808E-7</v>
      </c>
      <c r="BC1679" s="13">
        <f t="shared" si="2060"/>
        <v>2.8825477843426153E-8</v>
      </c>
      <c r="BD1679" s="13">
        <f t="shared" si="2061"/>
        <v>8.6944561384665099E-5</v>
      </c>
      <c r="BE1679" s="13">
        <f t="shared" si="2062"/>
        <v>4.8834907212884386E-5</v>
      </c>
      <c r="BF1679" s="13">
        <f t="shared" si="2063"/>
        <v>1.3714763318776471E-5</v>
      </c>
      <c r="BG1679" s="13">
        <f t="shared" si="2064"/>
        <v>2.5677634247718398E-6</v>
      </c>
      <c r="BH1679" s="13">
        <f t="shared" si="2065"/>
        <v>3.6056449821681413E-7</v>
      </c>
      <c r="BI1679" s="13">
        <f t="shared" si="2066"/>
        <v>4.0504278897389413E-8</v>
      </c>
      <c r="BJ1679" s="14">
        <f t="shared" si="2067"/>
        <v>0.23727818014812321</v>
      </c>
      <c r="BK1679" s="14">
        <f t="shared" si="2068"/>
        <v>0.38719422313585922</v>
      </c>
      <c r="BL1679" s="14">
        <f t="shared" si="2069"/>
        <v>0.35429329780645491</v>
      </c>
      <c r="BM1679" s="14">
        <f t="shared" si="2070"/>
        <v>0.15474997425760351</v>
      </c>
      <c r="BN1679" s="14">
        <f t="shared" si="2071"/>
        <v>0.8452288330220773</v>
      </c>
    </row>
    <row r="1680" spans="1:66" x14ac:dyDescent="0.25">
      <c r="A1680" t="s">
        <v>28</v>
      </c>
      <c r="B1680" t="s">
        <v>462</v>
      </c>
      <c r="C1680" t="s">
        <v>276</v>
      </c>
      <c r="D1680" s="11">
        <v>44472</v>
      </c>
      <c r="E1680" s="10">
        <f>VLOOKUP(A1680,home!$A$2:$E$405,3,FALSE)</f>
        <v>1.4098360655737701</v>
      </c>
      <c r="F1680" s="10">
        <f>VLOOKUP(B1680,home!$B$2:$E$405,3,FALSE)</f>
        <v>0.95</v>
      </c>
      <c r="G1680" s="10">
        <f>VLOOKUP(C1680,away!$B$2:$E$405,4,FALSE)</f>
        <v>1.66</v>
      </c>
      <c r="H1680" s="10">
        <f>VLOOKUP(A1680,away!$A$2:$E$405,3,FALSE)</f>
        <v>1.1147540983606601</v>
      </c>
      <c r="I1680" s="10">
        <f>VLOOKUP(C1680,away!$B$2:$E$405,3,FALSE)</f>
        <v>0.24</v>
      </c>
      <c r="J1680" s="10">
        <f>VLOOKUP(B1680,home!$B$2:$E$405,4,FALSE)</f>
        <v>0.9</v>
      </c>
      <c r="K1680" s="12">
        <f t="shared" si="2016"/>
        <v>2.2233114754098353</v>
      </c>
      <c r="L1680" s="12">
        <f t="shared" si="2017"/>
        <v>0.24078688524590258</v>
      </c>
      <c r="M1680" s="13">
        <f t="shared" si="2018"/>
        <v>8.5085524253097775E-2</v>
      </c>
      <c r="N1680" s="13">
        <f t="shared" si="2019"/>
        <v>0.18917162246317415</v>
      </c>
      <c r="O1680" s="13">
        <f t="shared" si="2020"/>
        <v>2.0487478364418114E-2</v>
      </c>
      <c r="P1680" s="13">
        <f t="shared" si="2021"/>
        <v>4.5550045749821522E-2</v>
      </c>
      <c r="Q1680" s="13">
        <f t="shared" si="2022"/>
        <v>0.21029371952213605</v>
      </c>
      <c r="R1680" s="13">
        <f t="shared" si="2023"/>
        <v>2.4665580509555278E-3</v>
      </c>
      <c r="S1680" s="13">
        <f t="shared" si="2024"/>
        <v>6.0962387139998553E-3</v>
      </c>
      <c r="T1680" s="13">
        <f t="shared" si="2025"/>
        <v>5.0635969710510591E-2</v>
      </c>
      <c r="U1680" s="13">
        <f t="shared" si="2026"/>
        <v>5.4839268194539423E-3</v>
      </c>
      <c r="V1680" s="13">
        <f t="shared" si="2027"/>
        <v>3.6262070136307137E-4</v>
      </c>
      <c r="W1680" s="13">
        <f t="shared" si="2028"/>
        <v>0.15584947994006079</v>
      </c>
      <c r="X1680" s="13">
        <f t="shared" si="2029"/>
        <v>3.7526510841961014E-2</v>
      </c>
      <c r="Y1680" s="13">
        <f t="shared" si="2030"/>
        <v>4.517945829891192E-3</v>
      </c>
      <c r="Z1680" s="13">
        <f t="shared" si="2031"/>
        <v>1.9797161012259518E-4</v>
      </c>
      <c r="AA1680" s="13">
        <f t="shared" si="2032"/>
        <v>4.4015255259092779E-4</v>
      </c>
      <c r="AB1680" s="13">
        <f t="shared" si="2033"/>
        <v>4.8929811055317045E-4</v>
      </c>
      <c r="AC1680" s="13">
        <f t="shared" si="2034"/>
        <v>1.213293160169877E-5</v>
      </c>
      <c r="AD1680" s="13">
        <f t="shared" si="2035"/>
        <v>8.6625484296848049E-2</v>
      </c>
      <c r="AE1680" s="13">
        <f t="shared" si="2036"/>
        <v>2.0858280546755887E-2</v>
      </c>
      <c r="AF1680" s="13">
        <f t="shared" si="2037"/>
        <v>2.5112002022192751E-3</v>
      </c>
      <c r="AG1680" s="13">
        <f t="shared" si="2038"/>
        <v>2.0155469164041993E-4</v>
      </c>
      <c r="AH1680" s="13">
        <f t="shared" si="2039"/>
        <v>1.1917241842133975E-5</v>
      </c>
      <c r="AI1680" s="13">
        <f t="shared" si="2040"/>
        <v>2.6495740542850711E-5</v>
      </c>
      <c r="AJ1680" s="13">
        <f t="shared" si="2041"/>
        <v>2.9454141999200805E-5</v>
      </c>
      <c r="AK1680" s="13">
        <f t="shared" si="2042"/>
        <v>2.1828577301724649E-5</v>
      </c>
      <c r="AL1680" s="13">
        <f t="shared" si="2043"/>
        <v>2.5981180436422531E-7</v>
      </c>
      <c r="AM1680" s="13">
        <f t="shared" si="2044"/>
        <v>3.8519086660023356E-2</v>
      </c>
      <c r="AN1680" s="13">
        <f t="shared" si="2045"/>
        <v>9.2748908993840196E-3</v>
      </c>
      <c r="AO1680" s="13">
        <f t="shared" si="2046"/>
        <v>1.1166360453291229E-3</v>
      </c>
      <c r="AP1680" s="13">
        <f t="shared" si="2047"/>
        <v>8.9623771769367292E-5</v>
      </c>
      <c r="AQ1680" s="13">
        <f t="shared" si="2048"/>
        <v>5.3950572120839025E-6</v>
      </c>
      <c r="AR1680" s="13">
        <f t="shared" si="2049"/>
        <v>5.7390310877791683E-7</v>
      </c>
      <c r="AS1680" s="13">
        <f t="shared" si="2050"/>
        <v>1.2759653675193216E-6</v>
      </c>
      <c r="AT1680" s="13">
        <f t="shared" si="2051"/>
        <v>1.4184342219156178E-6</v>
      </c>
      <c r="AU1680" s="13">
        <f t="shared" si="2052"/>
        <v>1.0512070275663381E-6</v>
      </c>
      <c r="AV1680" s="13">
        <f t="shared" si="2053"/>
        <v>5.8429016185492576E-7</v>
      </c>
      <c r="AW1680" s="13">
        <f t="shared" si="2054"/>
        <v>3.8635765076178162E-9</v>
      </c>
      <c r="AX1680" s="13">
        <f t="shared" si="2055"/>
        <v>1.4273321232255975E-2</v>
      </c>
      <c r="AY1680" s="13">
        <f t="shared" si="2056"/>
        <v>3.4368285616291241E-3</v>
      </c>
      <c r="AZ1680" s="13">
        <f t="shared" si="2057"/>
        <v>4.1377162223941609E-4</v>
      </c>
      <c r="BA1680" s="13">
        <f t="shared" si="2058"/>
        <v>3.3210260040724396E-5</v>
      </c>
      <c r="BB1680" s="13">
        <f t="shared" si="2059"/>
        <v>1.9991487683531225E-6</v>
      </c>
      <c r="BC1680" s="13">
        <f t="shared" si="2060"/>
        <v>9.6273761014986235E-8</v>
      </c>
      <c r="BD1680" s="13">
        <f t="shared" si="2061"/>
        <v>2.303139033259579E-8</v>
      </c>
      <c r="BE1680" s="13">
        <f t="shared" si="2062"/>
        <v>5.1205954421103363E-8</v>
      </c>
      <c r="BF1680" s="13">
        <f t="shared" si="2063"/>
        <v>5.6923393036876052E-8</v>
      </c>
      <c r="BG1680" s="13">
        <f t="shared" si="2064"/>
        <v>4.2186144319383617E-8</v>
      </c>
      <c r="BH1680" s="13">
        <f t="shared" si="2065"/>
        <v>2.3448234692145265E-8</v>
      </c>
      <c r="BI1680" s="13">
        <f t="shared" si="2066"/>
        <v>1.0426545853829915E-8</v>
      </c>
      <c r="BJ1680" s="14">
        <f t="shared" si="2067"/>
        <v>0.82535662757760986</v>
      </c>
      <c r="BK1680" s="14">
        <f t="shared" si="2068"/>
        <v>0.14054365072331745</v>
      </c>
      <c r="BL1680" s="14">
        <f t="shared" si="2069"/>
        <v>2.9462220621207885E-2</v>
      </c>
      <c r="BM1680" s="14">
        <f t="shared" si="2070"/>
        <v>0.43906869743060206</v>
      </c>
      <c r="BN1680" s="14">
        <f t="shared" si="2071"/>
        <v>0.55305494840360314</v>
      </c>
    </row>
    <row r="1681" spans="1:66" x14ac:dyDescent="0.25">
      <c r="A1681" t="s">
        <v>28</v>
      </c>
      <c r="B1681" t="s">
        <v>463</v>
      </c>
      <c r="C1681" t="s">
        <v>29</v>
      </c>
      <c r="D1681" s="11">
        <v>44472</v>
      </c>
      <c r="E1681" s="10">
        <f>VLOOKUP(A1681,home!$A$2:$E$405,3,FALSE)</f>
        <v>1.4098360655737701</v>
      </c>
      <c r="F1681" s="10">
        <f>VLOOKUP(B1681,home!$B$2:$E$405,3,FALSE)</f>
        <v>0.95</v>
      </c>
      <c r="G1681" s="10">
        <f>VLOOKUP(C1681,away!$B$2:$E$405,4,FALSE)</f>
        <v>0.47</v>
      </c>
      <c r="H1681" s="10">
        <f>VLOOKUP(A1681,away!$A$2:$E$405,3,FALSE)</f>
        <v>1.1147540983606601</v>
      </c>
      <c r="I1681" s="10">
        <f>VLOOKUP(C1681,away!$B$2:$E$405,3,FALSE)</f>
        <v>0.95</v>
      </c>
      <c r="J1681" s="10">
        <f>VLOOKUP(B1681,home!$B$2:$E$405,4,FALSE)</f>
        <v>1.5</v>
      </c>
      <c r="K1681" s="12">
        <f t="shared" si="2016"/>
        <v>0.62949180327868826</v>
      </c>
      <c r="L1681" s="12">
        <f t="shared" si="2017"/>
        <v>1.5885245901639407</v>
      </c>
      <c r="M1681" s="13">
        <f t="shared" si="2018"/>
        <v>0.10882476037862111</v>
      </c>
      <c r="N1681" s="13">
        <f t="shared" si="2019"/>
        <v>6.850429465210936E-2</v>
      </c>
      <c r="O1681" s="13">
        <f t="shared" si="2020"/>
        <v>0.17287080788013817</v>
      </c>
      <c r="P1681" s="13">
        <f t="shared" si="2021"/>
        <v>0.10882075658671185</v>
      </c>
      <c r="Q1681" s="13">
        <f t="shared" si="2022"/>
        <v>2.1561445986445455E-2</v>
      </c>
      <c r="R1681" s="13">
        <f t="shared" si="2023"/>
        <v>0.13730476461955293</v>
      </c>
      <c r="S1681" s="13">
        <f t="shared" si="2024"/>
        <v>2.7204188235526703E-2</v>
      </c>
      <c r="T1681" s="13">
        <f t="shared" si="2025"/>
        <v>3.4250887148960213E-2</v>
      </c>
      <c r="U1681" s="13">
        <f t="shared" si="2026"/>
        <v>8.6432223879118197E-2</v>
      </c>
      <c r="V1681" s="13">
        <f t="shared" si="2027"/>
        <v>3.0225763734666854E-3</v>
      </c>
      <c r="W1681" s="13">
        <f t="shared" si="2028"/>
        <v>4.5242511717678621E-3</v>
      </c>
      <c r="X1681" s="13">
        <f t="shared" si="2029"/>
        <v>7.1868842384312723E-3</v>
      </c>
      <c r="Y1681" s="13">
        <f t="shared" si="2030"/>
        <v>5.7082711697048613E-3</v>
      </c>
      <c r="Z1681" s="13">
        <f t="shared" si="2031"/>
        <v>7.270399831494391E-2</v>
      </c>
      <c r="AA1681" s="13">
        <f t="shared" si="2032"/>
        <v>4.5766571004844755E-2</v>
      </c>
      <c r="AB1681" s="13">
        <f t="shared" si="2033"/>
        <v>1.4404840655860923E-2</v>
      </c>
      <c r="AC1681" s="13">
        <f t="shared" si="2034"/>
        <v>1.8890407308122897E-4</v>
      </c>
      <c r="AD1681" s="13">
        <f t="shared" si="2035"/>
        <v>7.1199475715046751E-4</v>
      </c>
      <c r="AE1681" s="13">
        <f t="shared" si="2036"/>
        <v>1.1310211798013208E-3</v>
      </c>
      <c r="AF1681" s="13">
        <f t="shared" si="2037"/>
        <v>8.9832747805531504E-4</v>
      </c>
      <c r="AG1681" s="13">
        <f t="shared" si="2038"/>
        <v>4.7567176297027544E-4</v>
      </c>
      <c r="AH1681" s="13">
        <f t="shared" si="2039"/>
        <v>2.8873022281631525E-2</v>
      </c>
      <c r="AI1681" s="13">
        <f t="shared" si="2040"/>
        <v>1.8175330862169974E-2</v>
      </c>
      <c r="AJ1681" s="13">
        <f t="shared" si="2041"/>
        <v>5.7206108998070857E-3</v>
      </c>
      <c r="AK1681" s="13">
        <f t="shared" si="2042"/>
        <v>1.2003592237250942E-3</v>
      </c>
      <c r="AL1681" s="13">
        <f t="shared" si="2043"/>
        <v>7.5558849230599382E-6</v>
      </c>
      <c r="AM1681" s="13">
        <f t="shared" si="2044"/>
        <v>8.9638972720723913E-5</v>
      </c>
      <c r="AN1681" s="13">
        <f t="shared" si="2045"/>
        <v>1.423937124039046E-4</v>
      </c>
      <c r="AO1681" s="13">
        <f t="shared" si="2046"/>
        <v>1.1309795681916732E-4</v>
      </c>
      <c r="AP1681" s="13">
        <f t="shared" si="2047"/>
        <v>5.9886295168182297E-5</v>
      </c>
      <c r="AQ1681" s="13">
        <f t="shared" si="2048"/>
        <v>2.3782713122118391E-5</v>
      </c>
      <c r="AR1681" s="13">
        <f t="shared" si="2049"/>
        <v>9.173101177344609E-3</v>
      </c>
      <c r="AS1681" s="13">
        <f t="shared" si="2050"/>
        <v>5.7743920017845167E-3</v>
      </c>
      <c r="AT1681" s="13">
        <f t="shared" si="2051"/>
        <v>1.8174662170206844E-3</v>
      </c>
      <c r="AU1681" s="13">
        <f t="shared" si="2052"/>
        <v>3.8136002878348224E-4</v>
      </c>
      <c r="AV1681" s="13">
        <f t="shared" si="2053"/>
        <v>6.0015753054331668E-5</v>
      </c>
      <c r="AW1681" s="13">
        <f t="shared" si="2054"/>
        <v>2.0987797036385194E-7</v>
      </c>
      <c r="AX1681" s="13">
        <f t="shared" si="2055"/>
        <v>9.4044997636696045E-6</v>
      </c>
      <c r="AY1681" s="13">
        <f t="shared" si="2056"/>
        <v>1.4939279132780136E-5</v>
      </c>
      <c r="AZ1681" s="13">
        <f t="shared" si="2057"/>
        <v>1.186570613087214E-5</v>
      </c>
      <c r="BA1681" s="13">
        <f t="shared" si="2058"/>
        <v>6.2829886561831439E-6</v>
      </c>
      <c r="BB1681" s="13">
        <f t="shared" si="2059"/>
        <v>2.4951704950170043E-6</v>
      </c>
      <c r="BC1681" s="13">
        <f t="shared" si="2060"/>
        <v>7.9272793759720869E-7</v>
      </c>
      <c r="BD1681" s="13">
        <f t="shared" si="2061"/>
        <v>2.4286161313789509E-3</v>
      </c>
      <c r="BE1681" s="13">
        <f t="shared" si="2062"/>
        <v>1.5287939480134476E-3</v>
      </c>
      <c r="BF1681" s="13">
        <f t="shared" si="2063"/>
        <v>4.81181629588265E-4</v>
      </c>
      <c r="BG1681" s="13">
        <f t="shared" si="2064"/>
        <v>1.0096663057136495E-4</v>
      </c>
      <c r="BH1681" s="13">
        <f t="shared" si="2065"/>
        <v>1.5889416587335411E-5</v>
      </c>
      <c r="BI1681" s="13">
        <f t="shared" si="2066"/>
        <v>2.000451500121614E-6</v>
      </c>
      <c r="BJ1681" s="14">
        <f t="shared" si="2067"/>
        <v>0.14542762956774663</v>
      </c>
      <c r="BK1681" s="14">
        <f t="shared" si="2068"/>
        <v>0.24808368081146343</v>
      </c>
      <c r="BL1681" s="14">
        <f t="shared" si="2069"/>
        <v>0.53251231469247584</v>
      </c>
      <c r="BM1681" s="14">
        <f t="shared" si="2070"/>
        <v>0.38082606388188828</v>
      </c>
      <c r="BN1681" s="14">
        <f t="shared" si="2071"/>
        <v>0.61788683010357892</v>
      </c>
    </row>
    <row r="1682" spans="1:66" x14ac:dyDescent="0.25">
      <c r="A1682" t="s">
        <v>28</v>
      </c>
      <c r="B1682" t="s">
        <v>294</v>
      </c>
      <c r="C1682" t="s">
        <v>190</v>
      </c>
      <c r="D1682" s="11">
        <v>44472</v>
      </c>
      <c r="E1682" s="10">
        <f>VLOOKUP(A1682,home!$A$2:$E$405,3,FALSE)</f>
        <v>1.4098360655737701</v>
      </c>
      <c r="F1682" s="10">
        <f>VLOOKUP(B1682,home!$B$2:$E$405,3,FALSE)</f>
        <v>0.71</v>
      </c>
      <c r="G1682" s="10">
        <f>VLOOKUP(C1682,away!$B$2:$E$405,4,FALSE)</f>
        <v>1.66</v>
      </c>
      <c r="H1682" s="10">
        <f>VLOOKUP(A1682,away!$A$2:$E$405,3,FALSE)</f>
        <v>1.1147540983606601</v>
      </c>
      <c r="I1682" s="10">
        <f>VLOOKUP(C1682,away!$B$2:$E$405,3,FALSE)</f>
        <v>0.71</v>
      </c>
      <c r="J1682" s="10">
        <f>VLOOKUP(B1682,home!$B$2:$E$405,4,FALSE)</f>
        <v>1.2</v>
      </c>
      <c r="K1682" s="12">
        <f t="shared" si="2016"/>
        <v>1.6616327868852452</v>
      </c>
      <c r="L1682" s="12">
        <f t="shared" si="2017"/>
        <v>0.94977049180328221</v>
      </c>
      <c r="M1682" s="13">
        <f t="shared" si="2018"/>
        <v>7.3431426672852809E-2</v>
      </c>
      <c r="N1682" s="13">
        <f t="shared" si="2019"/>
        <v>0.12201606614737191</v>
      </c>
      <c r="O1682" s="13">
        <f t="shared" si="2020"/>
        <v>6.9743002224892062E-2</v>
      </c>
      <c r="P1682" s="13">
        <f t="shared" si="2021"/>
        <v>0.11588725915269123</v>
      </c>
      <c r="Q1682" s="13">
        <f t="shared" si="2022"/>
        <v>0.10137294801861603</v>
      </c>
      <c r="R1682" s="13">
        <f t="shared" si="2023"/>
        <v>3.3119922761486564E-2</v>
      </c>
      <c r="S1682" s="13">
        <f t="shared" si="2024"/>
        <v>4.5722442836889497E-2</v>
      </c>
      <c r="T1682" s="13">
        <f t="shared" si="2025"/>
        <v>9.6281034695189505E-2</v>
      </c>
      <c r="U1682" s="13">
        <f t="shared" si="2026"/>
        <v>5.5033149559592973E-2</v>
      </c>
      <c r="V1682" s="13">
        <f t="shared" si="2027"/>
        <v>8.0175308859378892E-3</v>
      </c>
      <c r="W1682" s="13">
        <f t="shared" si="2028"/>
        <v>5.6148204710315341E-2</v>
      </c>
      <c r="X1682" s="13">
        <f t="shared" si="2029"/>
        <v>5.3327908001587564E-2</v>
      </c>
      <c r="Y1682" s="13">
        <f t="shared" si="2030"/>
        <v>2.5324636704753999E-2</v>
      </c>
      <c r="Z1682" s="13">
        <f t="shared" si="2031"/>
        <v>1.0485441776554607E-2</v>
      </c>
      <c r="AA1682" s="13">
        <f t="shared" si="2032"/>
        <v>1.7422953840899407E-2</v>
      </c>
      <c r="AB1682" s="13">
        <f t="shared" si="2033"/>
        <v>1.4475275673213337E-2</v>
      </c>
      <c r="AC1682" s="13">
        <f t="shared" si="2034"/>
        <v>7.908140642585434E-4</v>
      </c>
      <c r="AD1682" s="13">
        <f t="shared" si="2035"/>
        <v>2.3324424467851147E-2</v>
      </c>
      <c r="AE1682" s="13">
        <f t="shared" si="2036"/>
        <v>2.215285009785949E-2</v>
      </c>
      <c r="AF1682" s="13">
        <f t="shared" si="2037"/>
        <v>1.0520061666144198E-2</v>
      </c>
      <c r="AG1682" s="13">
        <f t="shared" si="2038"/>
        <v>3.3305480474848776E-3</v>
      </c>
      <c r="AH1682" s="13">
        <f t="shared" si="2039"/>
        <v>2.4896907982232372E-3</v>
      </c>
      <c r="AI1682" s="13">
        <f t="shared" si="2040"/>
        <v>4.1369518595342283E-3</v>
      </c>
      <c r="AJ1682" s="13">
        <f t="shared" si="2041"/>
        <v>3.4370474237839792E-3</v>
      </c>
      <c r="AK1682" s="13">
        <f t="shared" si="2042"/>
        <v>1.9037035631463083E-3</v>
      </c>
      <c r="AL1682" s="13">
        <f t="shared" si="2043"/>
        <v>4.992155460337997E-5</v>
      </c>
      <c r="AM1682" s="13">
        <f t="shared" si="2044"/>
        <v>7.7513256862019805E-3</v>
      </c>
      <c r="AN1682" s="13">
        <f t="shared" si="2045"/>
        <v>7.3619804091114684E-3</v>
      </c>
      <c r="AO1682" s="13">
        <f t="shared" si="2046"/>
        <v>3.4960958769039634E-3</v>
      </c>
      <c r="AP1682" s="13">
        <f t="shared" si="2047"/>
        <v>1.1068295667995018E-3</v>
      </c>
      <c r="AQ1682" s="13">
        <f t="shared" si="2048"/>
        <v>2.6280851550039412E-4</v>
      </c>
      <c r="AR1682" s="13">
        <f t="shared" si="2049"/>
        <v>4.729269707733181E-4</v>
      </c>
      <c r="AS1682" s="13">
        <f t="shared" si="2050"/>
        <v>7.8583096043926528E-4</v>
      </c>
      <c r="AT1682" s="13">
        <f t="shared" si="2051"/>
        <v>6.5288124440770286E-4</v>
      </c>
      <c r="AU1682" s="13">
        <f t="shared" si="2052"/>
        <v>3.6161629388342599E-4</v>
      </c>
      <c r="AV1682" s="13">
        <f t="shared" si="2053"/>
        <v>1.5021837254715784E-4</v>
      </c>
      <c r="AW1682" s="13">
        <f t="shared" si="2054"/>
        <v>2.1884635917993222E-6</v>
      </c>
      <c r="AX1682" s="13">
        <f t="shared" si="2055"/>
        <v>2.1466428170031633E-3</v>
      </c>
      <c r="AY1682" s="13">
        <f t="shared" si="2056"/>
        <v>2.0388180040310775E-3</v>
      </c>
      <c r="AZ1682" s="13">
        <f t="shared" si="2057"/>
        <v>9.6820458919299112E-4</v>
      </c>
      <c r="BA1682" s="13">
        <f t="shared" si="2058"/>
        <v>3.065240496146741E-4</v>
      </c>
      <c r="BB1682" s="13">
        <f t="shared" si="2059"/>
        <v>7.2781874338015664E-5</v>
      </c>
      <c r="BC1682" s="13">
        <f t="shared" si="2060"/>
        <v>1.3825215316876364E-5</v>
      </c>
      <c r="BD1682" s="13">
        <f t="shared" si="2061"/>
        <v>7.4862013603068463E-5</v>
      </c>
      <c r="BE1682" s="13">
        <f t="shared" si="2062"/>
        <v>1.2439317629510776E-4</v>
      </c>
      <c r="BF1682" s="13">
        <f t="shared" si="2063"/>
        <v>1.0334789009837379E-4</v>
      </c>
      <c r="BG1682" s="13">
        <f t="shared" si="2064"/>
        <v>5.7242080880956946E-5</v>
      </c>
      <c r="BH1682" s="13">
        <f t="shared" si="2065"/>
        <v>2.3778829595333789E-5</v>
      </c>
      <c r="BI1682" s="13">
        <f t="shared" si="2066"/>
        <v>7.9023365778727655E-6</v>
      </c>
      <c r="BJ1682" s="14">
        <f t="shared" si="2067"/>
        <v>0.53932451916118818</v>
      </c>
      <c r="BK1682" s="14">
        <f t="shared" si="2068"/>
        <v>0.24593821317126444</v>
      </c>
      <c r="BL1682" s="14">
        <f t="shared" si="2069"/>
        <v>0.2045766978738737</v>
      </c>
      <c r="BM1682" s="14">
        <f t="shared" si="2070"/>
        <v>0.4827176174645309</v>
      </c>
      <c r="BN1682" s="14">
        <f t="shared" si="2071"/>
        <v>0.51557062497791062</v>
      </c>
    </row>
    <row r="1683" spans="1:66" x14ac:dyDescent="0.25">
      <c r="A1683" t="s">
        <v>28</v>
      </c>
      <c r="B1683" t="s">
        <v>277</v>
      </c>
      <c r="C1683" t="s">
        <v>189</v>
      </c>
      <c r="D1683" s="11">
        <v>44472</v>
      </c>
      <c r="E1683" s="10">
        <f>VLOOKUP(A1683,home!$A$2:$E$405,3,FALSE)</f>
        <v>1.4098360655737701</v>
      </c>
      <c r="F1683" s="10">
        <f>VLOOKUP(B1683,home!$B$2:$E$405,3,FALSE)</f>
        <v>0.47</v>
      </c>
      <c r="G1683" s="10">
        <f>VLOOKUP(C1683,away!$B$2:$E$405,4,FALSE)</f>
        <v>0.47</v>
      </c>
      <c r="H1683" s="10">
        <f>VLOOKUP(A1683,away!$A$2:$E$405,3,FALSE)</f>
        <v>1.1147540983606601</v>
      </c>
      <c r="I1683" s="10">
        <f>VLOOKUP(C1683,away!$B$2:$E$405,3,FALSE)</f>
        <v>0.47</v>
      </c>
      <c r="J1683" s="10">
        <f>VLOOKUP(B1683,home!$B$2:$E$405,4,FALSE)</f>
        <v>0.9</v>
      </c>
      <c r="K1683" s="12">
        <f t="shared" si="2016"/>
        <v>0.31143278688524578</v>
      </c>
      <c r="L1683" s="12">
        <f t="shared" si="2017"/>
        <v>0.47154098360655922</v>
      </c>
      <c r="M1683" s="13">
        <f t="shared" si="2018"/>
        <v>0.45704484194128597</v>
      </c>
      <c r="N1683" s="13">
        <f t="shared" si="2019"/>
        <v>0.14233874885730136</v>
      </c>
      <c r="O1683" s="13">
        <f t="shared" si="2020"/>
        <v>0.21551537432129836</v>
      </c>
      <c r="P1683" s="13">
        <f t="shared" si="2021"/>
        <v>6.7118553641498879E-2</v>
      </c>
      <c r="Q1683" s="13">
        <f t="shared" si="2022"/>
        <v>2.2164476619194226E-2</v>
      </c>
      <c r="R1683" s="13">
        <f t="shared" si="2023"/>
        <v>5.0812165794900416E-2</v>
      </c>
      <c r="S1683" s="13">
        <f t="shared" si="2024"/>
        <v>2.4641456535163583E-3</v>
      </c>
      <c r="T1683" s="13">
        <f t="shared" si="2025"/>
        <v>1.0451459106139429E-2</v>
      </c>
      <c r="U1683" s="13">
        <f t="shared" si="2026"/>
        <v>1.5824574401180996E-2</v>
      </c>
      <c r="V1683" s="13">
        <f t="shared" si="2027"/>
        <v>4.0207552969472027E-5</v>
      </c>
      <c r="W1683" s="13">
        <f t="shared" si="2028"/>
        <v>2.3009149077895101E-3</v>
      </c>
      <c r="X1683" s="13">
        <f t="shared" si="2029"/>
        <v>1.0849756788140609E-3</v>
      </c>
      <c r="Y1683" s="13">
        <f t="shared" si="2030"/>
        <v>2.5580524938858829E-4</v>
      </c>
      <c r="Z1683" s="13">
        <f t="shared" si="2031"/>
        <v>7.9866728793689667E-3</v>
      </c>
      <c r="AA1683" s="13">
        <f t="shared" si="2032"/>
        <v>2.4873117927626878E-3</v>
      </c>
      <c r="AB1683" s="13">
        <f t="shared" si="2033"/>
        <v>3.8731522173631036E-4</v>
      </c>
      <c r="AC1683" s="13">
        <f t="shared" si="2034"/>
        <v>3.6903829683762176E-7</v>
      </c>
      <c r="AD1683" s="13">
        <f t="shared" si="2035"/>
        <v>1.791450855296738E-4</v>
      </c>
      <c r="AE1683" s="13">
        <f t="shared" si="2036"/>
        <v>8.4474249838943565E-5</v>
      </c>
      <c r="AF1683" s="13">
        <f t="shared" si="2037"/>
        <v>1.9916535429240838E-5</v>
      </c>
      <c r="AG1683" s="13">
        <f t="shared" si="2038"/>
        <v>3.1304875687797024E-6</v>
      </c>
      <c r="AH1683" s="13">
        <f t="shared" si="2039"/>
        <v>9.4151089632036819E-4</v>
      </c>
      <c r="AI1683" s="13">
        <f t="shared" si="2040"/>
        <v>2.9321736232387795E-4</v>
      </c>
      <c r="AJ1683" s="13">
        <f t="shared" si="2041"/>
        <v>4.565875015583309E-5</v>
      </c>
      <c r="AK1683" s="13">
        <f t="shared" si="2042"/>
        <v>4.7398772689094172E-6</v>
      </c>
      <c r="AL1683" s="13">
        <f t="shared" si="2043"/>
        <v>2.1677800031048412E-9</v>
      </c>
      <c r="AM1683" s="13">
        <f t="shared" si="2044"/>
        <v>1.1158330648660406E-5</v>
      </c>
      <c r="AN1683" s="13">
        <f t="shared" si="2045"/>
        <v>5.2616102094765431E-6</v>
      </c>
      <c r="AO1683" s="13">
        <f t="shared" si="2046"/>
        <v>1.2405324267654418E-6</v>
      </c>
      <c r="AP1683" s="13">
        <f t="shared" si="2047"/>
        <v>1.9498729357093605E-7</v>
      </c>
      <c r="AQ1683" s="13">
        <f t="shared" si="2048"/>
        <v>2.2986125050305024E-8</v>
      </c>
      <c r="AR1683" s="13">
        <f t="shared" si="2049"/>
        <v>8.8792194825439974E-5</v>
      </c>
      <c r="AS1683" s="13">
        <f t="shared" si="2050"/>
        <v>2.7652800688144468E-5</v>
      </c>
      <c r="AT1683" s="13">
        <f t="shared" si="2051"/>
        <v>4.3059943917455368E-6</v>
      </c>
      <c r="AU1683" s="13">
        <f t="shared" si="2052"/>
        <v>4.4700927791118389E-7</v>
      </c>
      <c r="AV1683" s="13">
        <f t="shared" si="2053"/>
        <v>3.4803336295860322E-8</v>
      </c>
      <c r="AW1683" s="13">
        <f t="shared" si="2054"/>
        <v>8.8429360067068648E-12</v>
      </c>
      <c r="AX1683" s="13">
        <f t="shared" si="2055"/>
        <v>5.7917833514989378E-7</v>
      </c>
      <c r="AY1683" s="13">
        <f t="shared" si="2056"/>
        <v>2.7310632184019033E-7</v>
      </c>
      <c r="AZ1683" s="13">
        <f t="shared" si="2057"/>
        <v>6.4390411814846441E-8</v>
      </c>
      <c r="BA1683" s="13">
        <f t="shared" si="2058"/>
        <v>1.0120906040668032E-8</v>
      </c>
      <c r="BB1683" s="13">
        <f t="shared" si="2059"/>
        <v>1.1931054973515425E-9</v>
      </c>
      <c r="BC1683" s="13">
        <f t="shared" si="2060"/>
        <v>1.1251962795350793E-10</v>
      </c>
      <c r="BD1683" s="13">
        <f t="shared" si="2061"/>
        <v>6.9781931474288614E-6</v>
      </c>
      <c r="BE1683" s="13">
        <f t="shared" si="2062"/>
        <v>2.173238139327295E-6</v>
      </c>
      <c r="BF1683" s="13">
        <f t="shared" si="2063"/>
        <v>3.3840880514800279E-7</v>
      </c>
      <c r="BG1683" s="13">
        <f t="shared" si="2064"/>
        <v>3.5130532431249542E-8</v>
      </c>
      <c r="BH1683" s="13">
        <f t="shared" si="2065"/>
        <v>2.7351999049566381E-9</v>
      </c>
      <c r="BI1683" s="13">
        <f t="shared" si="2066"/>
        <v>1.7036618581778101E-10</v>
      </c>
      <c r="BJ1683" s="14">
        <f t="shared" si="2067"/>
        <v>0.17890185332529729</v>
      </c>
      <c r="BK1683" s="14">
        <f t="shared" si="2068"/>
        <v>0.52666839310166946</v>
      </c>
      <c r="BL1683" s="14">
        <f t="shared" si="2069"/>
        <v>0.28644262909665769</v>
      </c>
      <c r="BM1683" s="14">
        <f t="shared" si="2070"/>
        <v>4.5005114130035231E-2</v>
      </c>
      <c r="BN1683" s="14">
        <f t="shared" si="2071"/>
        <v>0.95499416117547919</v>
      </c>
    </row>
    <row r="1684" spans="1:66" x14ac:dyDescent="0.25">
      <c r="A1684" t="s">
        <v>301</v>
      </c>
      <c r="B1684" t="s">
        <v>312</v>
      </c>
      <c r="C1684" t="s">
        <v>302</v>
      </c>
      <c r="D1684" s="11">
        <v>44472</v>
      </c>
      <c r="E1684" s="10">
        <f>VLOOKUP(A1684,home!$A$2:$E$405,3,FALSE)</f>
        <v>1.3432835820895499</v>
      </c>
      <c r="F1684" s="10">
        <f>VLOOKUP(B1684,home!$B$2:$E$405,3,FALSE)</f>
        <v>0.99</v>
      </c>
      <c r="G1684" s="10">
        <f>VLOOKUP(C1684,away!$B$2:$E$405,4,FALSE)</f>
        <v>1.49</v>
      </c>
      <c r="H1684" s="10">
        <f>VLOOKUP(A1684,away!$A$2:$E$405,3,FALSE)</f>
        <v>1.0597014925373101</v>
      </c>
      <c r="I1684" s="10">
        <f>VLOOKUP(C1684,away!$B$2:$E$405,3,FALSE)</f>
        <v>0</v>
      </c>
      <c r="J1684" s="10">
        <f>VLOOKUP(B1684,home!$B$2:$E$405,4,FALSE)</f>
        <v>0.94</v>
      </c>
      <c r="K1684" s="12">
        <f t="shared" si="2016"/>
        <v>1.981477611940295</v>
      </c>
      <c r="L1684" s="12">
        <f t="shared" si="2017"/>
        <v>0</v>
      </c>
      <c r="M1684" s="13">
        <f t="shared" si="2018"/>
        <v>0.13786537520888451</v>
      </c>
      <c r="N1684" s="13">
        <f t="shared" si="2019"/>
        <v>0.27317715443815321</v>
      </c>
      <c r="O1684" s="13">
        <f t="shared" si="2020"/>
        <v>0</v>
      </c>
      <c r="P1684" s="13">
        <f t="shared" si="2021"/>
        <v>0</v>
      </c>
      <c r="Q1684" s="13">
        <f t="shared" si="2022"/>
        <v>0.27064720780637852</v>
      </c>
      <c r="R1684" s="13">
        <f t="shared" si="2023"/>
        <v>0</v>
      </c>
      <c r="S1684" s="13">
        <f t="shared" si="2024"/>
        <v>0</v>
      </c>
      <c r="T1684" s="13">
        <f t="shared" si="2025"/>
        <v>0</v>
      </c>
      <c r="U1684" s="13">
        <f t="shared" si="2026"/>
        <v>0</v>
      </c>
      <c r="V1684" s="13">
        <f t="shared" si="2027"/>
        <v>0</v>
      </c>
      <c r="W1684" s="13">
        <f t="shared" si="2028"/>
        <v>0.17876046100083059</v>
      </c>
      <c r="X1684" s="13">
        <f t="shared" si="2029"/>
        <v>0</v>
      </c>
      <c r="Y1684" s="13">
        <f t="shared" si="2030"/>
        <v>0</v>
      </c>
      <c r="Z1684" s="13">
        <f t="shared" si="2031"/>
        <v>0</v>
      </c>
      <c r="AA1684" s="13">
        <f t="shared" si="2032"/>
        <v>0</v>
      </c>
      <c r="AB1684" s="13">
        <f t="shared" si="2033"/>
        <v>0</v>
      </c>
      <c r="AC1684" s="13">
        <f t="shared" si="2034"/>
        <v>0</v>
      </c>
      <c r="AD1684" s="13">
        <f t="shared" si="2035"/>
        <v>8.8552462843317997E-2</v>
      </c>
      <c r="AE1684" s="13">
        <f t="shared" si="2036"/>
        <v>0</v>
      </c>
      <c r="AF1684" s="13">
        <f t="shared" si="2037"/>
        <v>0</v>
      </c>
      <c r="AG1684" s="13">
        <f t="shared" si="2038"/>
        <v>0</v>
      </c>
      <c r="AH1684" s="13">
        <f t="shared" si="2039"/>
        <v>0</v>
      </c>
      <c r="AI1684" s="13">
        <f t="shared" si="2040"/>
        <v>0</v>
      </c>
      <c r="AJ1684" s="13">
        <f t="shared" si="2041"/>
        <v>0</v>
      </c>
      <c r="AK1684" s="13">
        <f t="shared" si="2042"/>
        <v>0</v>
      </c>
      <c r="AL1684" s="13">
        <f t="shared" si="2043"/>
        <v>0</v>
      </c>
      <c r="AM1684" s="13">
        <f t="shared" si="2044"/>
        <v>3.5092944521241884E-2</v>
      </c>
      <c r="AN1684" s="13">
        <f t="shared" si="2045"/>
        <v>0</v>
      </c>
      <c r="AO1684" s="13">
        <f t="shared" si="2046"/>
        <v>0</v>
      </c>
      <c r="AP1684" s="13">
        <f t="shared" si="2047"/>
        <v>0</v>
      </c>
      <c r="AQ1684" s="13">
        <f t="shared" si="2048"/>
        <v>0</v>
      </c>
      <c r="AR1684" s="13">
        <f t="shared" si="2049"/>
        <v>0</v>
      </c>
      <c r="AS1684" s="13">
        <f t="shared" si="2050"/>
        <v>0</v>
      </c>
      <c r="AT1684" s="13">
        <f t="shared" si="2051"/>
        <v>0</v>
      </c>
      <c r="AU1684" s="13">
        <f t="shared" si="2052"/>
        <v>0</v>
      </c>
      <c r="AV1684" s="13">
        <f t="shared" si="2053"/>
        <v>0</v>
      </c>
      <c r="AW1684" s="13">
        <f t="shared" si="2054"/>
        <v>0</v>
      </c>
      <c r="AX1684" s="13">
        <f t="shared" si="2055"/>
        <v>1.1589313984317283E-2</v>
      </c>
      <c r="AY1684" s="13">
        <f t="shared" si="2056"/>
        <v>0</v>
      </c>
      <c r="AZ1684" s="13">
        <f t="shared" si="2057"/>
        <v>0</v>
      </c>
      <c r="BA1684" s="13">
        <f t="shared" si="2058"/>
        <v>0</v>
      </c>
      <c r="BB1684" s="13">
        <f t="shared" si="2059"/>
        <v>0</v>
      </c>
      <c r="BC1684" s="13">
        <f t="shared" si="2060"/>
        <v>0</v>
      </c>
      <c r="BD1684" s="13">
        <f t="shared" si="2061"/>
        <v>0</v>
      </c>
      <c r="BE1684" s="13">
        <f t="shared" si="2062"/>
        <v>0</v>
      </c>
      <c r="BF1684" s="13">
        <f t="shared" si="2063"/>
        <v>0</v>
      </c>
      <c r="BG1684" s="13">
        <f t="shared" si="2064"/>
        <v>0</v>
      </c>
      <c r="BH1684" s="13">
        <f t="shared" si="2065"/>
        <v>0</v>
      </c>
      <c r="BI1684" s="13">
        <f t="shared" si="2066"/>
        <v>0</v>
      </c>
      <c r="BJ1684" s="14">
        <f t="shared" si="2067"/>
        <v>0.85781954459423959</v>
      </c>
      <c r="BK1684" s="14">
        <f t="shared" si="2068"/>
        <v>0.13786537520888451</v>
      </c>
      <c r="BL1684" s="14">
        <f t="shared" si="2069"/>
        <v>0</v>
      </c>
      <c r="BM1684" s="14">
        <f t="shared" si="2070"/>
        <v>0.3139951823497078</v>
      </c>
      <c r="BN1684" s="14">
        <f t="shared" si="2071"/>
        <v>0.68168973745341621</v>
      </c>
    </row>
    <row r="1685" spans="1:66" x14ac:dyDescent="0.25">
      <c r="A1685" t="s">
        <v>301</v>
      </c>
      <c r="B1685" t="s">
        <v>313</v>
      </c>
      <c r="C1685" t="s">
        <v>314</v>
      </c>
      <c r="D1685" s="11">
        <v>44472</v>
      </c>
      <c r="E1685" s="10">
        <f>VLOOKUP(A1685,home!$A$2:$E$405,3,FALSE)</f>
        <v>1.3432835820895499</v>
      </c>
      <c r="F1685" s="10">
        <f>VLOOKUP(B1685,home!$B$2:$E$405,3,FALSE)</f>
        <v>0.74</v>
      </c>
      <c r="G1685" s="10">
        <f>VLOOKUP(C1685,away!$B$2:$E$405,4,FALSE)</f>
        <v>0.37</v>
      </c>
      <c r="H1685" s="10">
        <f>VLOOKUP(A1685,away!$A$2:$E$405,3,FALSE)</f>
        <v>1.0597014925373101</v>
      </c>
      <c r="I1685" s="10">
        <f>VLOOKUP(C1685,away!$B$2:$E$405,3,FALSE)</f>
        <v>0.37</v>
      </c>
      <c r="J1685" s="10">
        <f>VLOOKUP(B1685,home!$B$2:$E$405,4,FALSE)</f>
        <v>0.63</v>
      </c>
      <c r="K1685" s="12">
        <f t="shared" si="2016"/>
        <v>0.36779104477611874</v>
      </c>
      <c r="L1685" s="12">
        <f t="shared" si="2017"/>
        <v>0.24701641791044696</v>
      </c>
      <c r="M1685" s="13">
        <f t="shared" si="2018"/>
        <v>0.54074499887642113</v>
      </c>
      <c r="N1685" s="13">
        <f t="shared" si="2019"/>
        <v>0.19888116809422005</v>
      </c>
      <c r="O1685" s="13">
        <f t="shared" si="2020"/>
        <v>0.1335728926254422</v>
      </c>
      <c r="P1685" s="13">
        <f t="shared" si="2021"/>
        <v>4.912691373247971E-2</v>
      </c>
      <c r="Q1685" s="13">
        <f t="shared" si="2022"/>
        <v>3.6573356299834041E-2</v>
      </c>
      <c r="R1685" s="13">
        <f t="shared" si="2023"/>
        <v>1.6497348733136744E-2</v>
      </c>
      <c r="S1685" s="13">
        <f t="shared" si="2024"/>
        <v>1.1158002653252745E-3</v>
      </c>
      <c r="T1685" s="13">
        <f t="shared" si="2025"/>
        <v>9.0342194641474839E-3</v>
      </c>
      <c r="U1685" s="13">
        <f t="shared" si="2026"/>
        <v>6.0675771265963421E-3</v>
      </c>
      <c r="V1685" s="13">
        <f t="shared" si="2027"/>
        <v>1.1263436656055989E-5</v>
      </c>
      <c r="W1685" s="13">
        <f t="shared" si="2028"/>
        <v>4.4837843081617351E-3</v>
      </c>
      <c r="X1685" s="13">
        <f t="shared" si="2029"/>
        <v>1.1075683384851834E-3</v>
      </c>
      <c r="Y1685" s="13">
        <f t="shared" si="2030"/>
        <v>1.3679378178181771E-4</v>
      </c>
      <c r="Z1685" s="13">
        <f t="shared" si="2031"/>
        <v>1.3583719963596297E-3</v>
      </c>
      <c r="AA1685" s="13">
        <f t="shared" si="2032"/>
        <v>4.9959705573573022E-4</v>
      </c>
      <c r="AB1685" s="13">
        <f t="shared" si="2033"/>
        <v>9.1873661548058527E-5</v>
      </c>
      <c r="AC1685" s="13">
        <f t="shared" si="2034"/>
        <v>6.395550144743103E-8</v>
      </c>
      <c r="AD1685" s="13">
        <f t="shared" si="2035"/>
        <v>4.1227392881239283E-4</v>
      </c>
      <c r="AE1685" s="13">
        <f t="shared" si="2036"/>
        <v>1.0183842909310389E-4</v>
      </c>
      <c r="AF1685" s="13">
        <f t="shared" si="2037"/>
        <v>1.2577881980102785E-5</v>
      </c>
      <c r="AG1685" s="13">
        <f t="shared" si="2038"/>
        <v>1.0356477838751164E-6</v>
      </c>
      <c r="AH1685" s="13">
        <f t="shared" si="2039"/>
        <v>8.3885046182654625E-5</v>
      </c>
      <c r="AI1685" s="13">
        <f t="shared" si="2040"/>
        <v>3.0852168776611511E-5</v>
      </c>
      <c r="AJ1685" s="13">
        <f t="shared" si="2041"/>
        <v>5.6735756939795487E-6</v>
      </c>
      <c r="AK1685" s="13">
        <f t="shared" si="2042"/>
        <v>6.9556344403504357E-7</v>
      </c>
      <c r="AL1685" s="13">
        <f t="shared" si="2043"/>
        <v>2.3241538313651387E-10</v>
      </c>
      <c r="AM1685" s="13">
        <f t="shared" si="2044"/>
        <v>3.0326131802373046E-5</v>
      </c>
      <c r="AN1685" s="13">
        <f t="shared" si="2045"/>
        <v>7.4910524469022771E-6</v>
      </c>
      <c r="AO1685" s="13">
        <f t="shared" si="2046"/>
        <v>9.2520647090654455E-7</v>
      </c>
      <c r="AP1685" s="13">
        <f t="shared" si="2047"/>
        <v>7.6180396090300255E-8</v>
      </c>
      <c r="AQ1685" s="13">
        <f t="shared" si="2048"/>
        <v>4.7044521393062484E-9</v>
      </c>
      <c r="AR1685" s="13">
        <f t="shared" si="2049"/>
        <v>4.144196724858354E-6</v>
      </c>
      <c r="AS1685" s="13">
        <f t="shared" si="2050"/>
        <v>1.5241984431934235E-6</v>
      </c>
      <c r="AT1685" s="13">
        <f t="shared" si="2051"/>
        <v>2.8029326893412146E-7</v>
      </c>
      <c r="AU1685" s="13">
        <f t="shared" si="2052"/>
        <v>3.4363118074998043E-8</v>
      </c>
      <c r="AV1685" s="13">
        <f t="shared" si="2053"/>
        <v>3.1596117746421656E-9</v>
      </c>
      <c r="AW1685" s="13">
        <f t="shared" si="2054"/>
        <v>5.8652879623755317E-13</v>
      </c>
      <c r="AX1685" s="13">
        <f t="shared" si="2055"/>
        <v>1.8589466166021754E-6</v>
      </c>
      <c r="AY1685" s="13">
        <f t="shared" si="2056"/>
        <v>4.5919033431981441E-7</v>
      </c>
      <c r="AZ1685" s="13">
        <f t="shared" si="2057"/>
        <v>5.6713775761390569E-8</v>
      </c>
      <c r="BA1685" s="13">
        <f t="shared" si="2058"/>
        <v>4.6697445782516758E-9</v>
      </c>
      <c r="BB1685" s="13">
        <f t="shared" si="2059"/>
        <v>2.8837589456911506E-10</v>
      </c>
      <c r="BC1685" s="13">
        <f t="shared" si="2060"/>
        <v>1.4246716097636713E-11</v>
      </c>
      <c r="BD1685" s="13">
        <f t="shared" si="2061"/>
        <v>1.7061410501511931E-7</v>
      </c>
      <c r="BE1685" s="13">
        <f t="shared" si="2062"/>
        <v>6.2750339937053162E-8</v>
      </c>
      <c r="BF1685" s="13">
        <f t="shared" si="2063"/>
        <v>1.1539506542752697E-8</v>
      </c>
      <c r="BG1685" s="13">
        <f t="shared" si="2064"/>
        <v>1.4147090558532906E-9</v>
      </c>
      <c r="BH1685" s="13">
        <f t="shared" si="2065"/>
        <v>1.3007933042662956E-10</v>
      </c>
      <c r="BI1685" s="13">
        <f t="shared" si="2066"/>
        <v>9.5684025682776164E-12</v>
      </c>
      <c r="BJ1685" s="14">
        <f t="shared" si="2067"/>
        <v>0.25078581927296206</v>
      </c>
      <c r="BK1685" s="14">
        <f t="shared" si="2068"/>
        <v>0.59099949968913335</v>
      </c>
      <c r="BL1685" s="14">
        <f t="shared" si="2069"/>
        <v>0.15685662822603141</v>
      </c>
      <c r="BM1685" s="14">
        <f t="shared" si="2070"/>
        <v>2.460318163320482E-2</v>
      </c>
      <c r="BN1685" s="14">
        <f t="shared" si="2071"/>
        <v>0.97539667836153399</v>
      </c>
    </row>
    <row r="1686" spans="1:66" x14ac:dyDescent="0.25">
      <c r="A1686" t="s">
        <v>301</v>
      </c>
      <c r="B1686" t="s">
        <v>355</v>
      </c>
      <c r="C1686" t="s">
        <v>350</v>
      </c>
      <c r="D1686" s="11">
        <v>44472</v>
      </c>
      <c r="E1686" s="10">
        <f>VLOOKUP(A1686,home!$A$2:$E$405,3,FALSE)</f>
        <v>1.3432835820895499</v>
      </c>
      <c r="F1686" s="10">
        <f>VLOOKUP(B1686,home!$B$2:$E$405,3,FALSE)</f>
        <v>0.74</v>
      </c>
      <c r="G1686" s="10">
        <f>VLOOKUP(C1686,away!$B$2:$E$405,4,FALSE)</f>
        <v>1.1200000000000001</v>
      </c>
      <c r="H1686" s="10">
        <f>VLOOKUP(A1686,away!$A$2:$E$405,3,FALSE)</f>
        <v>1.0597014925373101</v>
      </c>
      <c r="I1686" s="10">
        <f>VLOOKUP(C1686,away!$B$2:$E$405,3,FALSE)</f>
        <v>0.37</v>
      </c>
      <c r="J1686" s="10">
        <f>VLOOKUP(B1686,home!$B$2:$E$405,4,FALSE)</f>
        <v>0.94</v>
      </c>
      <c r="K1686" s="12">
        <f t="shared" si="2016"/>
        <v>1.113313432835819</v>
      </c>
      <c r="L1686" s="12">
        <f t="shared" si="2017"/>
        <v>0.36856417910447642</v>
      </c>
      <c r="M1686" s="13">
        <f t="shared" si="2018"/>
        <v>0.22721067415100374</v>
      </c>
      <c r="N1686" s="13">
        <f t="shared" si="2019"/>
        <v>0.25295669561599465</v>
      </c>
      <c r="O1686" s="13">
        <f t="shared" si="2020"/>
        <v>8.3741715602239378E-2</v>
      </c>
      <c r="P1686" s="13">
        <f t="shared" si="2021"/>
        <v>9.3230776868689982E-2</v>
      </c>
      <c r="Q1686" s="13">
        <f t="shared" si="2022"/>
        <v>0.14081004357752419</v>
      </c>
      <c r="R1686" s="13">
        <f t="shared" si="2023"/>
        <v>1.5432098333869939E-2</v>
      </c>
      <c r="S1686" s="13">
        <f t="shared" si="2024"/>
        <v>9.563786767520864E-3</v>
      </c>
      <c r="T1686" s="13">
        <f t="shared" si="2025"/>
        <v>5.1897538120815753E-2</v>
      </c>
      <c r="U1686" s="13">
        <f t="shared" si="2026"/>
        <v>1.7180762371940661E-2</v>
      </c>
      <c r="V1686" s="13">
        <f t="shared" si="2027"/>
        <v>4.3603158340169948E-4</v>
      </c>
      <c r="W1686" s="13">
        <f t="shared" si="2028"/>
        <v>5.2255237664351577E-2</v>
      </c>
      <c r="X1686" s="13">
        <f t="shared" si="2029"/>
        <v>1.9259408773671056E-2</v>
      </c>
      <c r="Y1686" s="13">
        <f t="shared" si="2030"/>
        <v>3.5491640923528112E-3</v>
      </c>
      <c r="Z1686" s="13">
        <f t="shared" si="2031"/>
        <v>1.8959062180941113E-3</v>
      </c>
      <c r="AA1686" s="13">
        <f t="shared" si="2032"/>
        <v>2.1107378600011299E-3</v>
      </c>
      <c r="AB1686" s="13">
        <f t="shared" si="2033"/>
        <v>1.174956406367194E-3</v>
      </c>
      <c r="AC1686" s="13">
        <f t="shared" si="2034"/>
        <v>1.1182233023306508E-5</v>
      </c>
      <c r="AD1686" s="13">
        <f t="shared" si="2035"/>
        <v>1.4544114506937706E-2</v>
      </c>
      <c r="AE1686" s="13">
        <f t="shared" si="2036"/>
        <v>5.3604396240510025E-3</v>
      </c>
      <c r="AF1686" s="13">
        <f t="shared" si="2037"/>
        <v>9.8783301483873292E-4</v>
      </c>
      <c r="AG1686" s="13">
        <f t="shared" si="2038"/>
        <v>1.2135995473544591E-4</v>
      </c>
      <c r="AH1686" s="13">
        <f t="shared" si="2039"/>
        <v>1.746907797327321E-4</v>
      </c>
      <c r="AI1686" s="13">
        <f t="shared" si="2040"/>
        <v>1.9448559166901388E-4</v>
      </c>
      <c r="AJ1686" s="13">
        <f t="shared" si="2041"/>
        <v>1.082617108490676E-4</v>
      </c>
      <c r="AK1686" s="13">
        <f t="shared" si="2042"/>
        <v>4.0176405650018096E-5</v>
      </c>
      <c r="AL1686" s="13">
        <f t="shared" si="2043"/>
        <v>1.8353508712301497E-7</v>
      </c>
      <c r="AM1686" s="13">
        <f t="shared" si="2044"/>
        <v>3.238431609855211E-3</v>
      </c>
      <c r="AN1686" s="13">
        <f t="shared" si="2045"/>
        <v>1.193569887872274E-3</v>
      </c>
      <c r="AO1686" s="13">
        <f t="shared" si="2046"/>
        <v>2.1995355296373326E-4</v>
      </c>
      <c r="AP1686" s="13">
        <f t="shared" si="2047"/>
        <v>2.7022333563063784E-5</v>
      </c>
      <c r="AQ1686" s="13">
        <f t="shared" si="2048"/>
        <v>2.4898660467894855E-6</v>
      </c>
      <c r="AR1686" s="13">
        <f t="shared" si="2049"/>
        <v>1.2876952765863065E-5</v>
      </c>
      <c r="AS1686" s="13">
        <f t="shared" si="2050"/>
        <v>1.4336084488227701E-5</v>
      </c>
      <c r="AT1686" s="13">
        <f t="shared" si="2051"/>
        <v>7.9802777175065588E-6</v>
      </c>
      <c r="AU1686" s="13">
        <f t="shared" si="2052"/>
        <v>2.961516793553474E-6</v>
      </c>
      <c r="AV1686" s="13">
        <f t="shared" si="2053"/>
        <v>8.2427410695798619E-7</v>
      </c>
      <c r="AW1686" s="13">
        <f t="shared" si="2054"/>
        <v>2.0919301264587304E-9</v>
      </c>
      <c r="AX1686" s="13">
        <f t="shared" si="2055"/>
        <v>6.0089823542865519E-4</v>
      </c>
      <c r="AY1686" s="13">
        <f t="shared" si="2056"/>
        <v>2.2146956486609071E-4</v>
      </c>
      <c r="AZ1686" s="13">
        <f t="shared" si="2057"/>
        <v>4.0812874185748151E-5</v>
      </c>
      <c r="BA1686" s="13">
        <f t="shared" si="2058"/>
        <v>5.0140544903881824E-6</v>
      </c>
      <c r="BB1686" s="13">
        <f t="shared" si="2059"/>
        <v>4.6200021930875847E-7</v>
      </c>
      <c r="BC1686" s="13">
        <f t="shared" si="2060"/>
        <v>3.4055346315124136E-8</v>
      </c>
      <c r="BD1686" s="13">
        <f t="shared" si="2061"/>
        <v>7.9099725425290627E-7</v>
      </c>
      <c r="BE1686" s="13">
        <f t="shared" si="2062"/>
        <v>8.8062786849601007E-7</v>
      </c>
      <c r="BF1686" s="13">
        <f t="shared" si="2063"/>
        <v>4.9020741766309158E-7</v>
      </c>
      <c r="BG1686" s="13">
        <f t="shared" si="2064"/>
        <v>1.8191816765335955E-7</v>
      </c>
      <c r="BH1686" s="13">
        <f t="shared" si="2065"/>
        <v>5.0632984931340931E-8</v>
      </c>
      <c r="BI1686" s="13">
        <f t="shared" si="2066"/>
        <v>1.1274076453727095E-8</v>
      </c>
      <c r="BJ1686" s="14">
        <f t="shared" si="2067"/>
        <v>0.54729199298011078</v>
      </c>
      <c r="BK1686" s="14">
        <f t="shared" si="2068"/>
        <v>0.33067410470359282</v>
      </c>
      <c r="BL1686" s="14">
        <f t="shared" si="2069"/>
        <v>0.12019926982596067</v>
      </c>
      <c r="BM1686" s="14">
        <f t="shared" si="2070"/>
        <v>0.18645780210550023</v>
      </c>
      <c r="BN1686" s="14">
        <f t="shared" si="2071"/>
        <v>0.81338200414932194</v>
      </c>
    </row>
    <row r="1687" spans="1:66" x14ac:dyDescent="0.25">
      <c r="A1687" t="s">
        <v>301</v>
      </c>
      <c r="B1687" t="s">
        <v>341</v>
      </c>
      <c r="C1687" t="s">
        <v>372</v>
      </c>
      <c r="D1687" s="11">
        <v>44472</v>
      </c>
      <c r="E1687" s="10">
        <f>VLOOKUP(A1687,home!$A$2:$E$405,3,FALSE)</f>
        <v>1.3432835820895499</v>
      </c>
      <c r="F1687" s="10">
        <f>VLOOKUP(B1687,home!$B$2:$E$405,3,FALSE)</f>
        <v>0.25</v>
      </c>
      <c r="G1687" s="10">
        <f>VLOOKUP(C1687,away!$B$2:$E$405,4,FALSE)</f>
        <v>1.49</v>
      </c>
      <c r="H1687" s="10">
        <f>VLOOKUP(A1687,away!$A$2:$E$405,3,FALSE)</f>
        <v>1.0597014925373101</v>
      </c>
      <c r="I1687" s="10">
        <f>VLOOKUP(C1687,away!$B$2:$E$405,3,FALSE)</f>
        <v>1.74</v>
      </c>
      <c r="J1687" s="10">
        <f>VLOOKUP(B1687,home!$B$2:$E$405,4,FALSE)</f>
        <v>1.26</v>
      </c>
      <c r="K1687" s="12">
        <f t="shared" si="2016"/>
        <v>0.50037313432835728</v>
      </c>
      <c r="L1687" s="12">
        <f t="shared" si="2017"/>
        <v>2.3232895522387986</v>
      </c>
      <c r="M1687" s="13">
        <f t="shared" si="2018"/>
        <v>5.93880241505646E-2</v>
      </c>
      <c r="N1687" s="13">
        <f t="shared" si="2019"/>
        <v>2.9716171785786182E-2</v>
      </c>
      <c r="O1687" s="13">
        <f t="shared" si="2020"/>
        <v>0.13797557603711219</v>
      </c>
      <c r="P1687" s="13">
        <f t="shared" si="2021"/>
        <v>6.9039271442450409E-2</v>
      </c>
      <c r="Q1687" s="13">
        <f t="shared" si="2022"/>
        <v>7.4345870083468643E-3</v>
      </c>
      <c r="R1687" s="13">
        <f t="shared" si="2023"/>
        <v>0.16027860713557637</v>
      </c>
      <c r="S1687" s="13">
        <f t="shared" si="2024"/>
        <v>2.0064739774892117E-2</v>
      </c>
      <c r="T1687" s="13">
        <f t="shared" si="2025"/>
        <v>1.7272698321702577E-2</v>
      </c>
      <c r="U1687" s="13">
        <f t="shared" si="2026"/>
        <v>8.0199109018211756E-2</v>
      </c>
      <c r="V1687" s="13">
        <f t="shared" si="2027"/>
        <v>2.5917215831425975E-3</v>
      </c>
      <c r="W1687" s="13">
        <f t="shared" si="2028"/>
        <v>1.2400225346011356E-3</v>
      </c>
      <c r="X1687" s="13">
        <f t="shared" si="2029"/>
        <v>2.880931399179493E-3</v>
      </c>
      <c r="Y1687" s="13">
        <f t="shared" si="2030"/>
        <v>3.3466189102152105E-3</v>
      </c>
      <c r="Z1687" s="13">
        <f t="shared" si="2031"/>
        <v>0.12412453780182386</v>
      </c>
      <c r="AA1687" s="13">
        <f t="shared" si="2032"/>
        <v>6.2108584026957264E-2</v>
      </c>
      <c r="AB1687" s="13">
        <f t="shared" si="2033"/>
        <v>1.5538733429132374E-2</v>
      </c>
      <c r="AC1687" s="13">
        <f t="shared" si="2034"/>
        <v>1.8830666245542405E-4</v>
      </c>
      <c r="AD1687" s="13">
        <f t="shared" si="2035"/>
        <v>1.55118490569041E-4</v>
      </c>
      <c r="AE1687" s="13">
        <f t="shared" si="2036"/>
        <v>3.6038516849810556E-4</v>
      </c>
      <c r="AF1687" s="13">
        <f t="shared" si="2037"/>
        <v>4.1863954837673394E-4</v>
      </c>
      <c r="AG1687" s="13">
        <f t="shared" si="2038"/>
        <v>3.2420696296587838E-4</v>
      </c>
      <c r="AH1687" s="13">
        <f t="shared" si="2039"/>
        <v>7.2094310462861785E-2</v>
      </c>
      <c r="AI1687" s="13">
        <f t="shared" si="2040"/>
        <v>3.6074056093543833E-2</v>
      </c>
      <c r="AJ1687" s="13">
        <f t="shared" si="2041"/>
        <v>9.0252442577317508E-3</v>
      </c>
      <c r="AK1687" s="13">
        <f t="shared" si="2042"/>
        <v>1.5053299191067487E-3</v>
      </c>
      <c r="AL1687" s="13">
        <f t="shared" si="2043"/>
        <v>8.7563477449406334E-6</v>
      </c>
      <c r="AM1687" s="13">
        <f t="shared" si="2044"/>
        <v>1.5523425063662959E-5</v>
      </c>
      <c r="AN1687" s="13">
        <f t="shared" si="2045"/>
        <v>3.6065411265370061E-5</v>
      </c>
      <c r="AO1687" s="13">
        <f t="shared" si="2046"/>
        <v>4.1895196595014876E-5</v>
      </c>
      <c r="AP1687" s="13">
        <f t="shared" si="2047"/>
        <v>3.2444890846062848E-5</v>
      </c>
      <c r="AQ1687" s="13">
        <f t="shared" si="2048"/>
        <v>1.8844718981546511E-5</v>
      </c>
      <c r="AR1687" s="13">
        <f t="shared" si="2049"/>
        <v>3.3499191654845405E-2</v>
      </c>
      <c r="AS1687" s="13">
        <f t="shared" si="2050"/>
        <v>1.6762095525801345E-2</v>
      </c>
      <c r="AT1687" s="13">
        <f t="shared" si="2051"/>
        <v>4.1936511380782759E-3</v>
      </c>
      <c r="AU1687" s="13">
        <f t="shared" si="2052"/>
        <v>6.9946345474663672E-4</v>
      </c>
      <c r="AV1687" s="13">
        <f t="shared" si="2053"/>
        <v>8.7498180299928912E-5</v>
      </c>
      <c r="AW1687" s="13">
        <f t="shared" si="2054"/>
        <v>2.8275990237938033E-7</v>
      </c>
      <c r="AX1687" s="13">
        <f t="shared" si="2055"/>
        <v>1.294584142436069E-6</v>
      </c>
      <c r="AY1687" s="13">
        <f t="shared" si="2056"/>
        <v>3.0076938126157443E-6</v>
      </c>
      <c r="AZ1687" s="13">
        <f t="shared" si="2057"/>
        <v>3.4938718055917192E-6</v>
      </c>
      <c r="BA1687" s="13">
        <f t="shared" si="2058"/>
        <v>2.7057586209309826E-6</v>
      </c>
      <c r="BB1687" s="13">
        <f t="shared" si="2059"/>
        <v>1.5715651837222529E-6</v>
      </c>
      <c r="BC1687" s="13">
        <f t="shared" si="2060"/>
        <v>7.3024019440083126E-7</v>
      </c>
      <c r="BD1687" s="13">
        <f t="shared" si="2061"/>
        <v>1.2971386996691257E-2</v>
      </c>
      <c r="BE1687" s="13">
        <f t="shared" si="2062"/>
        <v>6.4905335681205009E-3</v>
      </c>
      <c r="BF1687" s="13">
        <f t="shared" si="2063"/>
        <v>1.6238443124719356E-3</v>
      </c>
      <c r="BG1687" s="13">
        <f t="shared" si="2064"/>
        <v>2.7084268943095306E-4</v>
      </c>
      <c r="BH1687" s="13">
        <f t="shared" si="2065"/>
        <v>3.3880601355121949E-5</v>
      </c>
      <c r="BI1687" s="13">
        <f t="shared" si="2066"/>
        <v>3.3905885385983923E-6</v>
      </c>
      <c r="BJ1687" s="14">
        <f t="shared" si="2067"/>
        <v>6.330695748675258E-2</v>
      </c>
      <c r="BK1687" s="14">
        <f t="shared" si="2068"/>
        <v>0.15128382765506274</v>
      </c>
      <c r="BL1687" s="14">
        <f t="shared" si="2069"/>
        <v>0.65143532909061397</v>
      </c>
      <c r="BM1687" s="14">
        <f t="shared" si="2070"/>
        <v>0.52631568954050645</v>
      </c>
      <c r="BN1687" s="14">
        <f t="shared" si="2071"/>
        <v>0.4638322375598366</v>
      </c>
    </row>
    <row r="1688" spans="1:66" x14ac:dyDescent="0.25">
      <c r="A1688" t="s">
        <v>301</v>
      </c>
      <c r="B1688" t="s">
        <v>319</v>
      </c>
      <c r="C1688" t="s">
        <v>382</v>
      </c>
      <c r="D1688" s="11">
        <v>44472</v>
      </c>
      <c r="E1688" s="10">
        <f>VLOOKUP(A1688,home!$A$2:$E$405,3,FALSE)</f>
        <v>1.3432835820895499</v>
      </c>
      <c r="F1688" s="10">
        <f>VLOOKUP(B1688,home!$B$2:$E$405,3,FALSE)</f>
        <v>0.56000000000000005</v>
      </c>
      <c r="G1688" s="10">
        <f>VLOOKUP(C1688,away!$B$2:$E$405,4,FALSE)</f>
        <v>1.24</v>
      </c>
      <c r="H1688" s="10">
        <f>VLOOKUP(A1688,away!$A$2:$E$405,3,FALSE)</f>
        <v>1.0597014925373101</v>
      </c>
      <c r="I1688" s="10">
        <f>VLOOKUP(C1688,away!$B$2:$E$405,3,FALSE)</f>
        <v>1.49</v>
      </c>
      <c r="J1688" s="10">
        <f>VLOOKUP(B1688,home!$B$2:$E$405,4,FALSE)</f>
        <v>1.42</v>
      </c>
      <c r="K1688" s="12">
        <f t="shared" si="2016"/>
        <v>0.93277611940298355</v>
      </c>
      <c r="L1688" s="12">
        <f t="shared" si="2017"/>
        <v>2.2421164179104403</v>
      </c>
      <c r="M1688" s="13">
        <f t="shared" si="2018"/>
        <v>4.1798595632960504E-2</v>
      </c>
      <c r="N1688" s="13">
        <f t="shared" si="2019"/>
        <v>3.8988731831007394E-2</v>
      </c>
      <c r="O1688" s="13">
        <f t="shared" si="2020"/>
        <v>9.3717317514260379E-2</v>
      </c>
      <c r="P1688" s="13">
        <f t="shared" si="2021"/>
        <v>8.7417275751809048E-2</v>
      </c>
      <c r="Q1688" s="13">
        <f t="shared" si="2022"/>
        <v>1.8183878988885328E-2</v>
      </c>
      <c r="R1688" s="13">
        <f t="shared" si="2023"/>
        <v>0.10506256812062445</v>
      </c>
      <c r="S1688" s="13">
        <f t="shared" si="2024"/>
        <v>4.5705962031424442E-2</v>
      </c>
      <c r="T1688" s="13">
        <f t="shared" si="2025"/>
        <v>4.0770373622276486E-2</v>
      </c>
      <c r="U1688" s="13">
        <f t="shared" si="2026"/>
        <v>9.7999854586067664E-2</v>
      </c>
      <c r="V1688" s="13">
        <f t="shared" si="2027"/>
        <v>1.0621012569384776E-2</v>
      </c>
      <c r="W1688" s="13">
        <f t="shared" si="2028"/>
        <v>5.6538293596486355E-3</v>
      </c>
      <c r="X1688" s="13">
        <f t="shared" si="2029"/>
        <v>1.2676543631332277E-2</v>
      </c>
      <c r="Y1688" s="13">
        <f t="shared" si="2030"/>
        <v>1.4211143299084069E-2</v>
      </c>
      <c r="Z1688" s="13">
        <f t="shared" si="2031"/>
        <v>7.8520836297028704E-2</v>
      </c>
      <c r="AA1688" s="13">
        <f t="shared" si="2032"/>
        <v>7.3242360973419365E-2</v>
      </c>
      <c r="AB1688" s="13">
        <f t="shared" si="2033"/>
        <v>3.4159362622349324E-2</v>
      </c>
      <c r="AC1688" s="13">
        <f t="shared" si="2034"/>
        <v>1.3882942274757867E-3</v>
      </c>
      <c r="AD1688" s="13">
        <f t="shared" si="2035"/>
        <v>1.3184392524649272E-3</v>
      </c>
      <c r="AE1688" s="13">
        <f t="shared" si="2036"/>
        <v>2.9560942939691809E-3</v>
      </c>
      <c r="AF1688" s="13">
        <f t="shared" si="2037"/>
        <v>3.313953774699837E-3</v>
      </c>
      <c r="AG1688" s="13">
        <f t="shared" si="2038"/>
        <v>2.4767567221502603E-3</v>
      </c>
      <c r="AH1688" s="13">
        <f t="shared" si="2039"/>
        <v>4.4013214052406532E-2</v>
      </c>
      <c r="AI1688" s="13">
        <f t="shared" si="2040"/>
        <v>4.105447500625662E-2</v>
      </c>
      <c r="AJ1688" s="13">
        <f t="shared" si="2041"/>
        <v>1.9147316940231418E-2</v>
      </c>
      <c r="AK1688" s="13">
        <f t="shared" si="2042"/>
        <v>5.9533866641626907E-3</v>
      </c>
      <c r="AL1688" s="13">
        <f t="shared" si="2043"/>
        <v>1.1613873382118675E-4</v>
      </c>
      <c r="AM1688" s="13">
        <f t="shared" si="2044"/>
        <v>2.4596172991656111E-4</v>
      </c>
      <c r="AN1688" s="13">
        <f t="shared" si="2045"/>
        <v>5.5147483282357512E-4</v>
      </c>
      <c r="AO1688" s="13">
        <f t="shared" si="2046"/>
        <v>6.1823538836907666E-4</v>
      </c>
      <c r="AP1688" s="13">
        <f t="shared" si="2047"/>
        <v>4.6205190479851476E-4</v>
      </c>
      <c r="AQ1688" s="13">
        <f t="shared" si="2048"/>
        <v>2.5899354041888548E-4</v>
      </c>
      <c r="AR1688" s="13">
        <f t="shared" si="2049"/>
        <v>1.9736549966381418E-2</v>
      </c>
      <c r="AS1688" s="13">
        <f t="shared" si="2050"/>
        <v>1.8409782488044341E-2</v>
      </c>
      <c r="AT1688" s="13">
        <f t="shared" si="2051"/>
        <v>8.5861027341255034E-3</v>
      </c>
      <c r="AU1688" s="13">
        <f t="shared" si="2052"/>
        <v>2.6696371963776449E-3</v>
      </c>
      <c r="AV1688" s="13">
        <f t="shared" si="2053"/>
        <v>6.2254345606274999E-4</v>
      </c>
      <c r="AW1688" s="13">
        <f t="shared" si="2054"/>
        <v>6.7469915131595708E-6</v>
      </c>
      <c r="AX1688" s="13">
        <f t="shared" si="2055"/>
        <v>3.8237871325535757E-5</v>
      </c>
      <c r="AY1688" s="13">
        <f t="shared" si="2056"/>
        <v>8.5733759084930547E-5</v>
      </c>
      <c r="AZ1688" s="13">
        <f t="shared" si="2057"/>
        <v>9.6112534406750613E-5</v>
      </c>
      <c r="BA1688" s="13">
        <f t="shared" si="2058"/>
        <v>7.1831830453452543E-5</v>
      </c>
      <c r="BB1688" s="13">
        <f t="shared" si="2059"/>
        <v>4.0263831597061284E-5</v>
      </c>
      <c r="BC1688" s="13">
        <f t="shared" si="2060"/>
        <v>1.8055239574350432E-5</v>
      </c>
      <c r="BD1688" s="13">
        <f t="shared" si="2061"/>
        <v>7.3752737854222566E-3</v>
      </c>
      <c r="BE1688" s="13">
        <f t="shared" si="2062"/>
        <v>6.8794792611007244E-3</v>
      </c>
      <c r="BF1688" s="13">
        <f t="shared" si="2063"/>
        <v>3.2085069843414194E-3</v>
      </c>
      <c r="BG1688" s="13">
        <f t="shared" si="2064"/>
        <v>9.9760623131045305E-4</v>
      </c>
      <c r="BH1688" s="13">
        <f t="shared" si="2065"/>
        <v>2.3263581728349985E-4</v>
      </c>
      <c r="BI1688" s="13">
        <f t="shared" si="2066"/>
        <v>4.3399426975968907E-5</v>
      </c>
      <c r="BJ1688" s="14">
        <f t="shared" si="2067"/>
        <v>0.14303669723828705</v>
      </c>
      <c r="BK1688" s="14">
        <f t="shared" si="2068"/>
        <v>0.18713301270596069</v>
      </c>
      <c r="BL1688" s="14">
        <f t="shared" si="2069"/>
        <v>0.58311137382720446</v>
      </c>
      <c r="BM1688" s="14">
        <f t="shared" si="2070"/>
        <v>0.60655456546136199</v>
      </c>
      <c r="BN1688" s="14">
        <f t="shared" si="2071"/>
        <v>0.38516836783954711</v>
      </c>
    </row>
    <row r="1689" spans="1:66" x14ac:dyDescent="0.25">
      <c r="A1689" t="s">
        <v>301</v>
      </c>
      <c r="B1689" t="s">
        <v>343</v>
      </c>
      <c r="C1689" t="s">
        <v>369</v>
      </c>
      <c r="D1689" s="11">
        <v>44472</v>
      </c>
      <c r="E1689" s="10">
        <f>VLOOKUP(A1689,home!$A$2:$E$405,3,FALSE)</f>
        <v>1.3432835820895499</v>
      </c>
      <c r="F1689" s="10">
        <f>VLOOKUP(B1689,home!$B$2:$E$405,3,FALSE)</f>
        <v>0.99</v>
      </c>
      <c r="G1689" s="10">
        <f>VLOOKUP(C1689,away!$B$2:$E$405,4,FALSE)</f>
        <v>0.25</v>
      </c>
      <c r="H1689" s="10">
        <f>VLOOKUP(A1689,away!$A$2:$E$405,3,FALSE)</f>
        <v>1.0597014925373101</v>
      </c>
      <c r="I1689" s="10">
        <f>VLOOKUP(C1689,away!$B$2:$E$405,3,FALSE)</f>
        <v>0.5</v>
      </c>
      <c r="J1689" s="10">
        <f>VLOOKUP(B1689,home!$B$2:$E$405,4,FALSE)</f>
        <v>1.89</v>
      </c>
      <c r="K1689" s="12">
        <f t="shared" si="2016"/>
        <v>0.3324626865671636</v>
      </c>
      <c r="L1689" s="12">
        <f t="shared" si="2017"/>
        <v>1.0014179104477579</v>
      </c>
      <c r="M1689" s="13">
        <f t="shared" si="2018"/>
        <v>0.2634529204416125</v>
      </c>
      <c r="N1689" s="13">
        <f t="shared" si="2019"/>
        <v>8.7588265713983704E-2</v>
      </c>
      <c r="O1689" s="13">
        <f t="shared" si="2020"/>
        <v>0.26382647308999901</v>
      </c>
      <c r="P1689" s="13">
        <f t="shared" si="2021"/>
        <v>8.7712458031040566E-2</v>
      </c>
      <c r="Q1689" s="13">
        <f t="shared" si="2022"/>
        <v>1.4559915065514803E-2</v>
      </c>
      <c r="R1689" s="13">
        <f t="shared" si="2023"/>
        <v>0.13210027770129418</v>
      </c>
      <c r="S1689" s="13">
        <f t="shared" si="2024"/>
        <v>7.3006168245837565E-3</v>
      </c>
      <c r="T1689" s="13">
        <f t="shared" si="2025"/>
        <v>1.4580559721204664E-2</v>
      </c>
      <c r="U1689" s="13">
        <f t="shared" si="2026"/>
        <v>4.3918413220840634E-2</v>
      </c>
      <c r="V1689" s="13">
        <f t="shared" si="2027"/>
        <v>2.7006935675372596E-4</v>
      </c>
      <c r="W1689" s="13">
        <f t="shared" si="2028"/>
        <v>1.6135428262902571E-3</v>
      </c>
      <c r="X1689" s="13">
        <f t="shared" si="2029"/>
        <v>1.6158306855215587E-3</v>
      </c>
      <c r="Y1689" s="13">
        <f t="shared" si="2030"/>
        <v>8.0906089436618355E-4</v>
      </c>
      <c r="Z1689" s="13">
        <f t="shared" si="2031"/>
        <v>4.4095861355066199E-2</v>
      </c>
      <c r="AA1689" s="13">
        <f t="shared" si="2032"/>
        <v>1.4660228532598475E-2</v>
      </c>
      <c r="AB1689" s="13">
        <f t="shared" si="2033"/>
        <v>2.4369894818181376E-3</v>
      </c>
      <c r="AC1689" s="13">
        <f t="shared" si="2034"/>
        <v>5.6197059516420373E-6</v>
      </c>
      <c r="AD1689" s="13">
        <f t="shared" si="2035"/>
        <v>1.3411069572990823E-4</v>
      </c>
      <c r="AE1689" s="13">
        <f t="shared" si="2036"/>
        <v>1.3430085268653974E-4</v>
      </c>
      <c r="AF1689" s="13">
        <f t="shared" si="2037"/>
        <v>6.7245639634353374E-5</v>
      </c>
      <c r="AG1689" s="13">
        <f t="shared" si="2038"/>
        <v>2.2446995976452365E-5</v>
      </c>
      <c r="AH1689" s="13">
        <f t="shared" si="2039"/>
        <v>1.1039596334396105E-2</v>
      </c>
      <c r="AI1689" s="13">
        <f t="shared" si="2040"/>
        <v>3.6702538559503402E-3</v>
      </c>
      <c r="AJ1689" s="13">
        <f t="shared" si="2041"/>
        <v>6.1011122866637076E-4</v>
      </c>
      <c r="AK1689" s="13">
        <f t="shared" si="2042"/>
        <v>6.7613072729071563E-5</v>
      </c>
      <c r="AL1689" s="13">
        <f t="shared" si="2043"/>
        <v>7.4839667232223185E-8</v>
      </c>
      <c r="AM1689" s="13">
        <f t="shared" si="2044"/>
        <v>8.9173604399513431E-6</v>
      </c>
      <c r="AN1689" s="13">
        <f t="shared" si="2045"/>
        <v>8.9300044584855734E-6</v>
      </c>
      <c r="AO1689" s="13">
        <f t="shared" si="2046"/>
        <v>4.4713332025528913E-6</v>
      </c>
      <c r="AP1689" s="13">
        <f t="shared" si="2047"/>
        <v>1.4925577175387328E-6</v>
      </c>
      <c r="AQ1689" s="13">
        <f t="shared" si="2048"/>
        <v>3.7366850768007806E-7</v>
      </c>
      <c r="AR1689" s="13">
        <f t="shared" si="2049"/>
        <v>2.211049898675536E-3</v>
      </c>
      <c r="AS1689" s="13">
        <f t="shared" si="2050"/>
        <v>7.3509158944772349E-4</v>
      </c>
      <c r="AT1689" s="13">
        <f t="shared" si="2051"/>
        <v>1.2219526235035828E-4</v>
      </c>
      <c r="AU1689" s="13">
        <f t="shared" si="2052"/>
        <v>1.3541788402259831E-5</v>
      </c>
      <c r="AV1689" s="13">
        <f t="shared" si="2053"/>
        <v>1.12553483828484E-6</v>
      </c>
      <c r="AW1689" s="13">
        <f t="shared" si="2054"/>
        <v>6.9212990062047866E-10</v>
      </c>
      <c r="AX1689" s="13">
        <f t="shared" si="2055"/>
        <v>4.9411493482566127E-7</v>
      </c>
      <c r="AY1689" s="13">
        <f t="shared" si="2056"/>
        <v>4.9481554555414374E-7</v>
      </c>
      <c r="AZ1689" s="13">
        <f t="shared" si="2057"/>
        <v>2.4775857484294893E-7</v>
      </c>
      <c r="BA1689" s="13">
        <f t="shared" si="2058"/>
        <v>8.2703291438246806E-8</v>
      </c>
      <c r="BB1689" s="13">
        <f t="shared" si="2059"/>
        <v>2.0705139324810259E-8</v>
      </c>
      <c r="BC1689" s="13">
        <f t="shared" si="2060"/>
        <v>4.1468994716362399E-9</v>
      </c>
      <c r="BD1689" s="13">
        <f t="shared" si="2061"/>
        <v>3.6903082823789679E-4</v>
      </c>
      <c r="BE1689" s="13">
        <f t="shared" si="2062"/>
        <v>1.2268898058207664E-4</v>
      </c>
      <c r="BF1689" s="13">
        <f t="shared" si="2063"/>
        <v>2.0394754048251883E-5</v>
      </c>
      <c r="BG1689" s="13">
        <f t="shared" si="2064"/>
        <v>2.2601649075861191E-6</v>
      </c>
      <c r="BH1689" s="13">
        <f t="shared" si="2065"/>
        <v>1.878551243152265E-7</v>
      </c>
      <c r="BI1689" s="13">
        <f t="shared" si="2066"/>
        <v>1.2490963863049739E-8</v>
      </c>
      <c r="BJ1689" s="14">
        <f t="shared" si="2067"/>
        <v>0.12115080825962007</v>
      </c>
      <c r="BK1689" s="14">
        <f t="shared" si="2068"/>
        <v>0.35874225401515497</v>
      </c>
      <c r="BL1689" s="14">
        <f t="shared" si="2069"/>
        <v>0.47592753566587043</v>
      </c>
      <c r="BM1689" s="14">
        <f t="shared" si="2070"/>
        <v>0.15067565512885137</v>
      </c>
      <c r="BN1689" s="14">
        <f t="shared" si="2071"/>
        <v>0.8492403100434448</v>
      </c>
    </row>
    <row r="1690" spans="1:66" x14ac:dyDescent="0.25">
      <c r="A1690" t="s">
        <v>301</v>
      </c>
      <c r="B1690" t="s">
        <v>336</v>
      </c>
      <c r="C1690" t="s">
        <v>368</v>
      </c>
      <c r="D1690" s="11">
        <v>44472</v>
      </c>
      <c r="E1690" s="10">
        <f>VLOOKUP(A1690,home!$A$2:$E$405,3,FALSE)</f>
        <v>1.3432835820895499</v>
      </c>
      <c r="F1690" s="10">
        <f>VLOOKUP(B1690,home!$B$2:$E$405,3,FALSE)</f>
        <v>0.5</v>
      </c>
      <c r="G1690" s="10">
        <f>VLOOKUP(C1690,away!$B$2:$E$405,4,FALSE)</f>
        <v>0.93</v>
      </c>
      <c r="H1690" s="10">
        <f>VLOOKUP(A1690,away!$A$2:$E$405,3,FALSE)</f>
        <v>1.0597014925373101</v>
      </c>
      <c r="I1690" s="10">
        <f>VLOOKUP(C1690,away!$B$2:$E$405,3,FALSE)</f>
        <v>1.86</v>
      </c>
      <c r="J1690" s="10">
        <f>VLOOKUP(B1690,home!$B$2:$E$405,4,FALSE)</f>
        <v>0.63</v>
      </c>
      <c r="K1690" s="12">
        <f t="shared" si="2016"/>
        <v>0.62462686567164072</v>
      </c>
      <c r="L1690" s="12">
        <f t="shared" si="2017"/>
        <v>1.2417582089552199</v>
      </c>
      <c r="M1690" s="13">
        <f t="shared" si="2018"/>
        <v>0.15468181558512603</v>
      </c>
      <c r="N1690" s="13">
        <f t="shared" si="2019"/>
        <v>9.6618417645336019E-2</v>
      </c>
      <c r="O1690" s="13">
        <f t="shared" si="2020"/>
        <v>0.19207741427892772</v>
      </c>
      <c r="P1690" s="13">
        <f t="shared" si="2021"/>
        <v>0.11997671324735987</v>
      </c>
      <c r="Q1690" s="13">
        <f t="shared" si="2022"/>
        <v>3.0175229689979887E-2</v>
      </c>
      <c r="R1690" s="13">
        <f t="shared" si="2023"/>
        <v>0.11925685296787557</v>
      </c>
      <c r="S1690" s="13">
        <f t="shared" si="2024"/>
        <v>2.3264550631223915E-2</v>
      </c>
      <c r="T1690" s="13">
        <f t="shared" si="2025"/>
        <v>3.7470339174641799E-2</v>
      </c>
      <c r="U1690" s="13">
        <f t="shared" si="2026"/>
        <v>7.4491034279187823E-2</v>
      </c>
      <c r="V1690" s="13">
        <f t="shared" si="2027"/>
        <v>2.0049791383058369E-3</v>
      </c>
      <c r="W1690" s="13">
        <f t="shared" si="2028"/>
        <v>6.2827530473913238E-3</v>
      </c>
      <c r="X1690" s="13">
        <f t="shared" si="2029"/>
        <v>7.8016601714366004E-3</v>
      </c>
      <c r="Y1690" s="13">
        <f t="shared" si="2030"/>
        <v>4.8438877806801948E-3</v>
      </c>
      <c r="Z1690" s="13">
        <f t="shared" si="2031"/>
        <v>4.9362725382341696E-2</v>
      </c>
      <c r="AA1690" s="13">
        <f t="shared" si="2032"/>
        <v>3.0833284436582037E-2</v>
      </c>
      <c r="AB1690" s="13">
        <f t="shared" si="2033"/>
        <v>9.6296489079922068E-3</v>
      </c>
      <c r="AC1690" s="13">
        <f t="shared" si="2034"/>
        <v>9.7195817036374585E-5</v>
      </c>
      <c r="AD1690" s="13">
        <f t="shared" si="2035"/>
        <v>9.8109408594524794E-4</v>
      </c>
      <c r="AE1690" s="13">
        <f t="shared" si="2036"/>
        <v>1.2182816349799296E-3</v>
      </c>
      <c r="AF1690" s="13">
        <f t="shared" si="2037"/>
        <v>7.5640561052785747E-4</v>
      </c>
      <c r="AG1690" s="13">
        <f t="shared" si="2038"/>
        <v>3.1309095872425046E-4</v>
      </c>
      <c r="AH1690" s="13">
        <f t="shared" si="2039"/>
        <v>1.5324142364981265E-2</v>
      </c>
      <c r="AI1690" s="13">
        <f t="shared" si="2040"/>
        <v>9.5718710145442521E-3</v>
      </c>
      <c r="AJ1690" s="13">
        <f t="shared" si="2041"/>
        <v>2.9894238952140016E-3</v>
      </c>
      <c r="AK1690" s="13">
        <f t="shared" si="2042"/>
        <v>6.2242482594380977E-4</v>
      </c>
      <c r="AL1690" s="13">
        <f t="shared" si="2043"/>
        <v>3.015541193463283E-6</v>
      </c>
      <c r="AM1690" s="13">
        <f t="shared" si="2044"/>
        <v>1.2256354476659272E-4</v>
      </c>
      <c r="AN1690" s="13">
        <f t="shared" si="2045"/>
        <v>1.5219428783256711E-4</v>
      </c>
      <c r="AO1690" s="13">
        <f t="shared" si="2046"/>
        <v>9.4494253136091902E-5</v>
      </c>
      <c r="AP1690" s="13">
        <f t="shared" si="2047"/>
        <v>3.9113004843611531E-5</v>
      </c>
      <c r="AQ1690" s="13">
        <f t="shared" si="2048"/>
        <v>1.2142223710364986E-5</v>
      </c>
      <c r="AR1690" s="13">
        <f t="shared" si="2049"/>
        <v>3.8057759153827852E-3</v>
      </c>
      <c r="AS1690" s="13">
        <f t="shared" si="2050"/>
        <v>2.3771898814741684E-3</v>
      </c>
      <c r="AT1690" s="13">
        <f t="shared" si="2051"/>
        <v>7.4242833238577434E-4</v>
      </c>
      <c r="AU1690" s="13">
        <f t="shared" si="2052"/>
        <v>1.5458022741464977E-4</v>
      </c>
      <c r="AV1690" s="13">
        <f t="shared" si="2053"/>
        <v>2.4138740736205529E-5</v>
      </c>
      <c r="AW1690" s="13">
        <f t="shared" si="2054"/>
        <v>6.4971136552721023E-8</v>
      </c>
      <c r="AX1690" s="13">
        <f t="shared" si="2055"/>
        <v>1.2759413802193766E-5</v>
      </c>
      <c r="AY1690" s="13">
        <f t="shared" si="2056"/>
        <v>1.5844106830330646E-5</v>
      </c>
      <c r="AZ1690" s="13">
        <f t="shared" si="2057"/>
        <v>9.8372748600632773E-6</v>
      </c>
      <c r="BA1690" s="13">
        <f t="shared" si="2058"/>
        <v>4.0718389370774601E-6</v>
      </c>
      <c r="BB1690" s="13">
        <f t="shared" si="2059"/>
        <v>1.2640598564148595E-6</v>
      </c>
      <c r="BC1690" s="13">
        <f t="shared" si="2060"/>
        <v>3.1393134066278141E-7</v>
      </c>
      <c r="BD1690" s="13">
        <f t="shared" si="2061"/>
        <v>7.876422473951061E-4</v>
      </c>
      <c r="BE1690" s="13">
        <f t="shared" si="2062"/>
        <v>4.9198250826097212E-4</v>
      </c>
      <c r="BF1690" s="13">
        <f t="shared" si="2063"/>
        <v>1.5365274605016153E-4</v>
      </c>
      <c r="BG1690" s="13">
        <f t="shared" si="2064"/>
        <v>3.1991877722384329E-5</v>
      </c>
      <c r="BH1690" s="13">
        <f t="shared" si="2065"/>
        <v>4.9957465771708272E-6</v>
      </c>
      <c r="BI1690" s="13">
        <f t="shared" si="2066"/>
        <v>6.240955052376084E-7</v>
      </c>
      <c r="BJ1690" s="14">
        <f t="shared" si="2067"/>
        <v>0.18692575773955908</v>
      </c>
      <c r="BK1690" s="14">
        <f t="shared" si="2068"/>
        <v>0.30004411406707576</v>
      </c>
      <c r="BL1690" s="14">
        <f t="shared" si="2069"/>
        <v>0.46337109929015341</v>
      </c>
      <c r="BM1690" s="14">
        <f t="shared" si="2070"/>
        <v>0.28690147392883097</v>
      </c>
      <c r="BN1690" s="14">
        <f t="shared" si="2071"/>
        <v>0.71278644341460506</v>
      </c>
    </row>
    <row r="1691" spans="1:66" x14ac:dyDescent="0.25">
      <c r="A1691" t="s">
        <v>301</v>
      </c>
      <c r="B1691" t="s">
        <v>360</v>
      </c>
      <c r="C1691" t="s">
        <v>384</v>
      </c>
      <c r="D1691" s="11">
        <v>44472</v>
      </c>
      <c r="E1691" s="10">
        <f>VLOOKUP(A1691,home!$A$2:$E$405,3,FALSE)</f>
        <v>1.3432835820895499</v>
      </c>
      <c r="F1691" s="10">
        <f>VLOOKUP(B1691,home!$B$2:$E$405,3,FALSE)</f>
        <v>0.37</v>
      </c>
      <c r="G1691" s="10">
        <f>VLOOKUP(C1691,away!$B$2:$E$405,4,FALSE)</f>
        <v>1.1200000000000001</v>
      </c>
      <c r="H1691" s="10">
        <f>VLOOKUP(A1691,away!$A$2:$E$405,3,FALSE)</f>
        <v>1.0597014925373101</v>
      </c>
      <c r="I1691" s="10">
        <f>VLOOKUP(C1691,away!$B$2:$E$405,3,FALSE)</f>
        <v>0.56000000000000005</v>
      </c>
      <c r="J1691" s="10">
        <f>VLOOKUP(B1691,home!$B$2:$E$405,4,FALSE)</f>
        <v>1.65</v>
      </c>
      <c r="K1691" s="12">
        <f t="shared" si="2016"/>
        <v>0.55665671641790948</v>
      </c>
      <c r="L1691" s="12">
        <f t="shared" si="2017"/>
        <v>0.97916417910447451</v>
      </c>
      <c r="M1691" s="13">
        <f t="shared" si="2018"/>
        <v>0.21527889713223358</v>
      </c>
      <c r="N1691" s="13">
        <f t="shared" si="2019"/>
        <v>0.11983644399169804</v>
      </c>
      <c r="O1691" s="13">
        <f t="shared" si="2020"/>
        <v>0.21079338458900007</v>
      </c>
      <c r="P1691" s="13">
        <f t="shared" si="2021"/>
        <v>0.11733955330793035</v>
      </c>
      <c r="Q1691" s="13">
        <f t="shared" si="2022"/>
        <v>3.3353880709808673E-2</v>
      </c>
      <c r="R1691" s="13">
        <f t="shared" si="2023"/>
        <v>0.10320066569087101</v>
      </c>
      <c r="S1691" s="13">
        <f t="shared" si="2024"/>
        <v>1.5989224854268201E-2</v>
      </c>
      <c r="T1691" s="13">
        <f t="shared" si="2025"/>
        <v>3.2658925225168375E-2</v>
      </c>
      <c r="U1691" s="13">
        <f t="shared" si="2026"/>
        <v>5.7447343695622662E-2</v>
      </c>
      <c r="V1691" s="13">
        <f t="shared" si="2027"/>
        <v>9.6833999839930943E-4</v>
      </c>
      <c r="W1691" s="13">
        <f t="shared" si="2028"/>
        <v>6.1888872385722502E-3</v>
      </c>
      <c r="X1691" s="13">
        <f t="shared" si="2029"/>
        <v>6.0599366925267548E-3</v>
      </c>
      <c r="Y1691" s="13">
        <f t="shared" si="2030"/>
        <v>2.9668364684815218E-3</v>
      </c>
      <c r="Z1691" s="13">
        <f t="shared" si="2031"/>
        <v>3.3683465034745681E-2</v>
      </c>
      <c r="AA1691" s="13">
        <f t="shared" si="2032"/>
        <v>1.8750127043818995E-2</v>
      </c>
      <c r="AB1691" s="13">
        <f t="shared" si="2033"/>
        <v>5.2186920763154631E-3</v>
      </c>
      <c r="AC1691" s="13">
        <f t="shared" si="2034"/>
        <v>3.298761059954933E-5</v>
      </c>
      <c r="AD1691" s="13">
        <f t="shared" si="2035"/>
        <v>8.6127141212608298E-4</v>
      </c>
      <c r="AE1691" s="13">
        <f t="shared" si="2036"/>
        <v>8.4332611524058751E-4</v>
      </c>
      <c r="AF1691" s="13">
        <f t="shared" si="2037"/>
        <v>4.1287736167345759E-4</v>
      </c>
      <c r="AG1691" s="13">
        <f t="shared" si="2038"/>
        <v>1.3475824097127081E-4</v>
      </c>
      <c r="AH1691" s="13">
        <f t="shared" si="2039"/>
        <v>8.2454105975352538E-3</v>
      </c>
      <c r="AI1691" s="13">
        <f t="shared" si="2040"/>
        <v>4.5898631887414075E-3</v>
      </c>
      <c r="AJ1691" s="13">
        <f t="shared" si="2041"/>
        <v>1.2774890857261136E-3</v>
      </c>
      <c r="AK1691" s="13">
        <f t="shared" si="2042"/>
        <v>2.3704095990667194E-4</v>
      </c>
      <c r="AL1691" s="13">
        <f t="shared" si="2043"/>
        <v>7.1920686031190287E-7</v>
      </c>
      <c r="AM1691" s="13">
        <f t="shared" si="2044"/>
        <v>9.5886503243744334E-5</v>
      </c>
      <c r="AN1691" s="13">
        <f t="shared" si="2045"/>
        <v>9.3888629235859455E-5</v>
      </c>
      <c r="AO1691" s="13">
        <f t="shared" si="2046"/>
        <v>4.5966191286487335E-5</v>
      </c>
      <c r="AP1691" s="13">
        <f t="shared" si="2047"/>
        <v>1.500281598586421E-5</v>
      </c>
      <c r="AQ1691" s="13">
        <f t="shared" si="2048"/>
        <v>3.6725549997635537E-6</v>
      </c>
      <c r="AR1691" s="13">
        <f t="shared" si="2049"/>
        <v>1.6147221398229888E-3</v>
      </c>
      <c r="AS1691" s="13">
        <f t="shared" si="2050"/>
        <v>8.9884592428116539E-4</v>
      </c>
      <c r="AT1691" s="13">
        <f t="shared" si="2051"/>
        <v>2.5017431038798721E-4</v>
      </c>
      <c r="AU1691" s="13">
        <f t="shared" si="2052"/>
        <v>4.6420403384230627E-5</v>
      </c>
      <c r="AV1691" s="13">
        <f t="shared" si="2053"/>
        <v>6.4600573306651582E-6</v>
      </c>
      <c r="AW1691" s="13">
        <f t="shared" si="2054"/>
        <v>1.0889157797059982E-8</v>
      </c>
      <c r="AX1691" s="13">
        <f t="shared" si="2055"/>
        <v>8.8959776740763187E-6</v>
      </c>
      <c r="AY1691" s="13">
        <f t="shared" si="2056"/>
        <v>8.7106226765686706E-6</v>
      </c>
      <c r="AZ1691" s="13">
        <f t="shared" si="2057"/>
        <v>4.2645648512955911E-6</v>
      </c>
      <c r="BA1691" s="13">
        <f t="shared" si="2058"/>
        <v>1.3919030472855478E-6</v>
      </c>
      <c r="BB1691" s="13">
        <f t="shared" si="2059"/>
        <v>3.4072540117209243E-7</v>
      </c>
      <c r="BC1691" s="13">
        <f t="shared" si="2060"/>
        <v>6.6725221547742952E-8</v>
      </c>
      <c r="BD1691" s="13">
        <f t="shared" si="2061"/>
        <v>2.6351301308693279E-4</v>
      </c>
      <c r="BE1691" s="13">
        <f t="shared" si="2062"/>
        <v>1.4668628859836161E-4</v>
      </c>
      <c r="BF1691" s="13">
        <f t="shared" si="2063"/>
        <v>4.0826953877346907E-5</v>
      </c>
      <c r="BG1691" s="13">
        <f t="shared" si="2064"/>
        <v>7.5755326955697892E-6</v>
      </c>
      <c r="BH1691" s="13">
        <f t="shared" si="2065"/>
        <v>1.0542427888580984E-6</v>
      </c>
      <c r="BI1691" s="13">
        <f t="shared" si="2066"/>
        <v>1.1737026583060177E-7</v>
      </c>
      <c r="BJ1691" s="14">
        <f t="shared" si="2067"/>
        <v>0.20359523066989077</v>
      </c>
      <c r="BK1691" s="14">
        <f t="shared" si="2068"/>
        <v>0.34961843273296778</v>
      </c>
      <c r="BL1691" s="14">
        <f t="shared" si="2069"/>
        <v>0.41303641316405765</v>
      </c>
      <c r="BM1691" s="14">
        <f t="shared" si="2070"/>
        <v>0.20012201644660141</v>
      </c>
      <c r="BN1691" s="14">
        <f t="shared" si="2071"/>
        <v>0.7998028254215418</v>
      </c>
    </row>
    <row r="1692" spans="1:66" x14ac:dyDescent="0.25">
      <c r="A1692" t="s">
        <v>301</v>
      </c>
      <c r="B1692" t="s">
        <v>385</v>
      </c>
      <c r="C1692" t="s">
        <v>316</v>
      </c>
      <c r="D1692" s="11">
        <v>44472</v>
      </c>
      <c r="E1692" s="10">
        <f>VLOOKUP(A1692,home!$A$2:$E$405,3,FALSE)</f>
        <v>1.3432835820895499</v>
      </c>
      <c r="F1692" s="10">
        <f>VLOOKUP(B1692,home!$B$2:$E$405,3,FALSE)</f>
        <v>1.49</v>
      </c>
      <c r="G1692" s="10">
        <f>VLOOKUP(C1692,away!$B$2:$E$405,4,FALSE)</f>
        <v>0.74</v>
      </c>
      <c r="H1692" s="10">
        <f>VLOOKUP(A1692,away!$A$2:$E$405,3,FALSE)</f>
        <v>1.0597014925373101</v>
      </c>
      <c r="I1692" s="10">
        <f>VLOOKUP(C1692,away!$B$2:$E$405,3,FALSE)</f>
        <v>1.49</v>
      </c>
      <c r="J1692" s="10">
        <f>VLOOKUP(B1692,home!$B$2:$E$405,4,FALSE)</f>
        <v>0.47</v>
      </c>
      <c r="K1692" s="12">
        <f t="shared" si="2016"/>
        <v>1.4811044776119375</v>
      </c>
      <c r="L1692" s="12">
        <f t="shared" si="2017"/>
        <v>0.74210895522387821</v>
      </c>
      <c r="M1692" s="13">
        <f t="shared" si="2018"/>
        <v>0.10826066090522835</v>
      </c>
      <c r="N1692" s="13">
        <f t="shared" si="2019"/>
        <v>0.16034534961596134</v>
      </c>
      <c r="O1692" s="13">
        <f t="shared" si="2020"/>
        <v>8.034120595622557E-2</v>
      </c>
      <c r="P1692" s="13">
        <f t="shared" si="2021"/>
        <v>0.11899371987850854</v>
      </c>
      <c r="Q1692" s="13">
        <f t="shared" si="2022"/>
        <v>0.11874410764022597</v>
      </c>
      <c r="R1692" s="13">
        <f t="shared" si="2023"/>
        <v>2.9810964206800482E-2</v>
      </c>
      <c r="S1692" s="13">
        <f t="shared" si="2024"/>
        <v>3.2697715985034091E-2</v>
      </c>
      <c r="T1692" s="13">
        <f t="shared" si="2025"/>
        <v>8.812106565987983E-2</v>
      </c>
      <c r="U1692" s="13">
        <f t="shared" si="2026"/>
        <v>4.4153152568621394E-2</v>
      </c>
      <c r="V1692" s="13">
        <f t="shared" si="2027"/>
        <v>3.9932663177688395E-3</v>
      </c>
      <c r="W1692" s="13">
        <f t="shared" si="2028"/>
        <v>5.862414317199087E-2</v>
      </c>
      <c r="X1692" s="13">
        <f t="shared" si="2029"/>
        <v>4.35055016402612E-2</v>
      </c>
      <c r="Y1692" s="13">
        <f t="shared" si="2030"/>
        <v>1.6142911184372475E-2</v>
      </c>
      <c r="Z1692" s="13">
        <f t="shared" si="2031"/>
        <v>7.3743278339083807E-3</v>
      </c>
      <c r="AA1692" s="13">
        <f t="shared" si="2032"/>
        <v>1.0922149974180041E-2</v>
      </c>
      <c r="AB1692" s="13">
        <f t="shared" si="2033"/>
        <v>8.0884226159535864E-3</v>
      </c>
      <c r="AC1692" s="13">
        <f t="shared" si="2034"/>
        <v>2.7432264501924935E-4</v>
      </c>
      <c r="AD1692" s="13">
        <f t="shared" si="2035"/>
        <v>2.1707120237049737E-2</v>
      </c>
      <c r="AE1692" s="13">
        <f t="shared" si="2036"/>
        <v>1.6109048320036085E-2</v>
      </c>
      <c r="AF1692" s="13">
        <f t="shared" si="2037"/>
        <v>5.9773345092164728E-3</v>
      </c>
      <c r="AG1692" s="13">
        <f t="shared" si="2038"/>
        <v>1.4786111558860904E-3</v>
      </c>
      <c r="AH1692" s="13">
        <f t="shared" si="2039"/>
        <v>1.3681386810750281E-3</v>
      </c>
      <c r="AI1692" s="13">
        <f t="shared" si="2040"/>
        <v>2.0263563265343148E-3</v>
      </c>
      <c r="AJ1692" s="13">
        <f t="shared" si="2041"/>
        <v>1.5006227142336257E-3</v>
      </c>
      <c r="AK1692" s="13">
        <f t="shared" si="2042"/>
        <v>7.4085967375253419E-4</v>
      </c>
      <c r="AL1692" s="13">
        <f t="shared" si="2043"/>
        <v>1.2060769518607516E-5</v>
      </c>
      <c r="AM1692" s="13">
        <f t="shared" si="2044"/>
        <v>6.4301025958310061E-3</v>
      </c>
      <c r="AN1692" s="13">
        <f t="shared" si="2045"/>
        <v>4.7718367193744955E-3</v>
      </c>
      <c r="AO1692" s="13">
        <f t="shared" si="2046"/>
        <v>1.7706113811569721E-3</v>
      </c>
      <c r="AP1692" s="13">
        <f t="shared" si="2047"/>
        <v>4.3799552072596966E-4</v>
      </c>
      <c r="AQ1692" s="13">
        <f t="shared" si="2048"/>
        <v>8.1260099569671957E-5</v>
      </c>
      <c r="AR1692" s="13">
        <f t="shared" si="2049"/>
        <v>2.0306159344279283E-4</v>
      </c>
      <c r="AS1692" s="13">
        <f t="shared" si="2050"/>
        <v>3.0075543527913526E-4</v>
      </c>
      <c r="AT1692" s="13">
        <f t="shared" si="2051"/>
        <v>2.2272511092902734E-4</v>
      </c>
      <c r="AU1692" s="13">
        <f t="shared" si="2052"/>
        <v>1.0995971969119932E-4</v>
      </c>
      <c r="AV1692" s="13">
        <f t="shared" si="2053"/>
        <v>4.0715458297897197E-5</v>
      </c>
      <c r="AW1692" s="13">
        <f t="shared" si="2054"/>
        <v>3.6823569501821239E-7</v>
      </c>
      <c r="AX1692" s="13">
        <f t="shared" si="2055"/>
        <v>1.5872756243649109E-3</v>
      </c>
      <c r="AY1692" s="13">
        <f t="shared" si="2056"/>
        <v>1.1779314552497731E-3</v>
      </c>
      <c r="AZ1692" s="13">
        <f t="shared" si="2057"/>
        <v>4.3707674079037566E-4</v>
      </c>
      <c r="BA1692" s="13">
        <f t="shared" si="2058"/>
        <v>1.0811952115353454E-4</v>
      </c>
      <c r="BB1692" s="13">
        <f t="shared" si="2059"/>
        <v>2.0059116220638875E-5</v>
      </c>
      <c r="BC1692" s="13">
        <f t="shared" si="2060"/>
        <v>2.9772099562425337E-6</v>
      </c>
      <c r="BD1692" s="13">
        <f t="shared" si="2061"/>
        <v>2.5115637825987812E-5</v>
      </c>
      <c r="BE1692" s="13">
        <f t="shared" si="2062"/>
        <v>3.7198883642150294E-5</v>
      </c>
      <c r="BF1692" s="13">
        <f t="shared" si="2063"/>
        <v>2.7547716562277134E-5</v>
      </c>
      <c r="BG1692" s="13">
        <f t="shared" si="2064"/>
        <v>1.3600348782791069E-5</v>
      </c>
      <c r="BH1692" s="13">
        <f t="shared" si="2065"/>
        <v>5.0358843698189774E-6</v>
      </c>
      <c r="BI1692" s="13">
        <f t="shared" si="2066"/>
        <v>1.4917341777749698E-6</v>
      </c>
      <c r="BJ1692" s="14">
        <f t="shared" si="2067"/>
        <v>0.54758043911927368</v>
      </c>
      <c r="BK1692" s="14">
        <f t="shared" si="2068"/>
        <v>0.26540967795632742</v>
      </c>
      <c r="BL1692" s="14">
        <f t="shared" si="2069"/>
        <v>0.17993908024037736</v>
      </c>
      <c r="BM1692" s="14">
        <f t="shared" si="2070"/>
        <v>0.3826299537273819</v>
      </c>
      <c r="BN1692" s="14">
        <f t="shared" si="2071"/>
        <v>0.61649600820295025</v>
      </c>
    </row>
    <row r="1693" spans="1:66" x14ac:dyDescent="0.25">
      <c r="A1693" t="s">
        <v>301</v>
      </c>
      <c r="B1693" t="s">
        <v>334</v>
      </c>
      <c r="C1693" t="s">
        <v>322</v>
      </c>
      <c r="D1693" s="11">
        <v>44472</v>
      </c>
      <c r="E1693" s="10">
        <f>VLOOKUP(A1693,home!$A$2:$E$405,3,FALSE)</f>
        <v>1.3432835820895499</v>
      </c>
      <c r="F1693" s="10">
        <f>VLOOKUP(B1693,home!$B$2:$E$405,3,FALSE)</f>
        <v>0.5</v>
      </c>
      <c r="G1693" s="10">
        <f>VLOOKUP(C1693,away!$B$2:$E$405,4,FALSE)</f>
        <v>1.24</v>
      </c>
      <c r="H1693" s="10">
        <f>VLOOKUP(A1693,away!$A$2:$E$405,3,FALSE)</f>
        <v>1.0597014925373101</v>
      </c>
      <c r="I1693" s="10">
        <f>VLOOKUP(C1693,away!$B$2:$E$405,3,FALSE)</f>
        <v>0.99</v>
      </c>
      <c r="J1693" s="10">
        <f>VLOOKUP(B1693,home!$B$2:$E$405,4,FALSE)</f>
        <v>0.63</v>
      </c>
      <c r="K1693" s="12">
        <f t="shared" si="2016"/>
        <v>0.83283582089552088</v>
      </c>
      <c r="L1693" s="12">
        <f t="shared" si="2017"/>
        <v>0.66093582089552028</v>
      </c>
      <c r="M1693" s="13">
        <f t="shared" si="2018"/>
        <v>0.22452423159460724</v>
      </c>
      <c r="N1693" s="13">
        <f t="shared" si="2019"/>
        <v>0.18699182273103077</v>
      </c>
      <c r="O1693" s="13">
        <f t="shared" si="2020"/>
        <v>0.14839610731991765</v>
      </c>
      <c r="P1693" s="13">
        <f t="shared" si="2021"/>
        <v>0.12358959385748343</v>
      </c>
      <c r="Q1693" s="13">
        <f t="shared" si="2022"/>
        <v>7.7866744092473864E-2</v>
      </c>
      <c r="R1693" s="13">
        <f t="shared" si="2023"/>
        <v>4.9040151504594745E-2</v>
      </c>
      <c r="S1693" s="13">
        <f t="shared" si="2024"/>
        <v>1.7007504714943843E-2</v>
      </c>
      <c r="T1693" s="13">
        <f t="shared" si="2025"/>
        <v>5.1464920427220617E-2</v>
      </c>
      <c r="U1693" s="13">
        <f t="shared" si="2026"/>
        <v>4.0842394835169875E-2</v>
      </c>
      <c r="V1693" s="13">
        <f t="shared" si="2027"/>
        <v>1.0401998262532252E-3</v>
      </c>
      <c r="W1693" s="13">
        <f t="shared" si="2028"/>
        <v>2.1616737912238976E-2</v>
      </c>
      <c r="X1693" s="13">
        <f t="shared" si="2029"/>
        <v>1.4287276417108981E-2</v>
      </c>
      <c r="Y1693" s="13">
        <f t="shared" si="2030"/>
        <v>4.7214863835515659E-3</v>
      </c>
      <c r="Z1693" s="13">
        <f t="shared" si="2031"/>
        <v>1.0804130930510004E-2</v>
      </c>
      <c r="AA1693" s="13">
        <f t="shared" si="2032"/>
        <v>8.998067252573988E-3</v>
      </c>
      <c r="AB1693" s="13">
        <f t="shared" si="2033"/>
        <v>3.7469563633852803E-3</v>
      </c>
      <c r="AC1693" s="13">
        <f t="shared" si="2034"/>
        <v>3.5786191412454178E-5</v>
      </c>
      <c r="AD1693" s="13">
        <f t="shared" si="2035"/>
        <v>4.500798416055718E-3</v>
      </c>
      <c r="AE1693" s="13">
        <f t="shared" si="2036"/>
        <v>2.9747388958010434E-3</v>
      </c>
      <c r="AF1693" s="13">
        <f t="shared" si="2037"/>
        <v>9.8305574702304806E-4</v>
      </c>
      <c r="AG1693" s="13">
        <f t="shared" si="2038"/>
        <v>2.1657891904824575E-4</v>
      </c>
      <c r="AH1693" s="13">
        <f t="shared" si="2039"/>
        <v>1.7852092864048274E-3</v>
      </c>
      <c r="AI1693" s="13">
        <f t="shared" si="2040"/>
        <v>1.4867862415132715E-3</v>
      </c>
      <c r="AJ1693" s="13">
        <f t="shared" si="2041"/>
        <v>6.1912441997343589E-4</v>
      </c>
      <c r="AK1693" s="13">
        <f t="shared" si="2042"/>
        <v>1.7187633151501323E-4</v>
      </c>
      <c r="AL1693" s="13">
        <f t="shared" si="2043"/>
        <v>7.8794183255142345E-7</v>
      </c>
      <c r="AM1693" s="13">
        <f t="shared" si="2044"/>
        <v>7.4968522870420514E-4</v>
      </c>
      <c r="AN1693" s="13">
        <f t="shared" si="2045"/>
        <v>4.9549382204685968E-4</v>
      </c>
      <c r="AO1693" s="13">
        <f t="shared" si="2046"/>
        <v>1.6374480801160002E-4</v>
      </c>
      <c r="AP1693" s="13">
        <f t="shared" si="2047"/>
        <v>3.6074936366842076E-5</v>
      </c>
      <c r="AQ1693" s="13">
        <f t="shared" si="2048"/>
        <v>5.9608044203431052E-6</v>
      </c>
      <c r="AR1693" s="13">
        <f t="shared" si="2049"/>
        <v>2.3598175303605619E-4</v>
      </c>
      <c r="AS1693" s="13">
        <f t="shared" si="2050"/>
        <v>1.9653405700614793E-4</v>
      </c>
      <c r="AT1693" s="13">
        <f t="shared" si="2051"/>
        <v>8.1840301350321151E-5</v>
      </c>
      <c r="AU1693" s="13">
        <f t="shared" si="2052"/>
        <v>2.2719844852477173E-5</v>
      </c>
      <c r="AV1693" s="13">
        <f t="shared" si="2053"/>
        <v>4.7304751595829256E-6</v>
      </c>
      <c r="AW1693" s="13">
        <f t="shared" si="2054"/>
        <v>1.204787196968218E-8</v>
      </c>
      <c r="AX1693" s="13">
        <f t="shared" si="2055"/>
        <v>1.0406078547685212E-4</v>
      </c>
      <c r="AY1693" s="13">
        <f t="shared" si="2056"/>
        <v>6.8777500672175887E-5</v>
      </c>
      <c r="AZ1693" s="13">
        <f t="shared" si="2057"/>
        <v>2.2728756932953382E-5</v>
      </c>
      <c r="BA1693" s="13">
        <f t="shared" si="2058"/>
        <v>5.0074165404720972E-6</v>
      </c>
      <c r="BB1693" s="13">
        <f t="shared" si="2059"/>
        <v>8.2739524043568283E-7</v>
      </c>
      <c r="BC1693" s="13">
        <f t="shared" si="2060"/>
        <v>1.0937103048848091E-7</v>
      </c>
      <c r="BD1693" s="13">
        <f t="shared" si="2061"/>
        <v>2.5994798943208278E-5</v>
      </c>
      <c r="BE1693" s="13">
        <f t="shared" si="2062"/>
        <v>2.1649399716880887E-5</v>
      </c>
      <c r="BF1693" s="13">
        <f t="shared" si="2063"/>
        <v>9.0151977925518743E-6</v>
      </c>
      <c r="BG1693" s="13">
        <f t="shared" si="2064"/>
        <v>2.5027265513651428E-6</v>
      </c>
      <c r="BH1693" s="13">
        <f t="shared" si="2065"/>
        <v>5.2109008047080112E-7</v>
      </c>
      <c r="BI1693" s="13">
        <f t="shared" si="2066"/>
        <v>8.6796496985882576E-8</v>
      </c>
      <c r="BJ1693" s="14">
        <f t="shared" si="2067"/>
        <v>0.36727663076699602</v>
      </c>
      <c r="BK1693" s="14">
        <f t="shared" si="2068"/>
        <v>0.366266881627205</v>
      </c>
      <c r="BL1693" s="14">
        <f t="shared" si="2069"/>
        <v>0.25568824999603418</v>
      </c>
      <c r="BM1693" s="14">
        <f t="shared" si="2070"/>
        <v>0.18955847676783721</v>
      </c>
      <c r="BN1693" s="14">
        <f t="shared" si="2071"/>
        <v>0.81040865110010762</v>
      </c>
    </row>
    <row r="1694" spans="1:66" x14ac:dyDescent="0.25">
      <c r="A1694" t="s">
        <v>303</v>
      </c>
      <c r="B1694" t="s">
        <v>342</v>
      </c>
      <c r="C1694" t="s">
        <v>308</v>
      </c>
      <c r="D1694" s="11">
        <v>44472</v>
      </c>
      <c r="E1694" s="10">
        <f>VLOOKUP(A1694,home!$A$2:$E$405,3,FALSE)</f>
        <v>1.25</v>
      </c>
      <c r="F1694" s="10">
        <f>VLOOKUP(B1694,home!$B$2:$E$405,3,FALSE)</f>
        <v>0.8</v>
      </c>
      <c r="G1694" s="10">
        <f>VLOOKUP(C1694,away!$B$2:$E$405,4,FALSE)</f>
        <v>0.8</v>
      </c>
      <c r="H1694" s="10">
        <f>VLOOKUP(A1694,away!$A$2:$E$405,3,FALSE)</f>
        <v>0.92105263157894701</v>
      </c>
      <c r="I1694" s="10">
        <f>VLOOKUP(C1694,away!$B$2:$E$405,3,FALSE)</f>
        <v>1.6</v>
      </c>
      <c r="J1694" s="10">
        <f>VLOOKUP(B1694,home!$B$2:$E$405,4,FALSE)</f>
        <v>0.54</v>
      </c>
      <c r="K1694" s="12">
        <f t="shared" si="2016"/>
        <v>0.8</v>
      </c>
      <c r="L1694" s="12">
        <f t="shared" si="2017"/>
        <v>0.79578947368421027</v>
      </c>
      <c r="M1694" s="13">
        <f t="shared" si="2018"/>
        <v>0.20274840077561962</v>
      </c>
      <c r="N1694" s="13">
        <f t="shared" si="2019"/>
        <v>0.16219872062049567</v>
      </c>
      <c r="O1694" s="13">
        <f t="shared" si="2020"/>
        <v>0.16134504314354564</v>
      </c>
      <c r="P1694" s="13">
        <f t="shared" si="2021"/>
        <v>0.12907603451483651</v>
      </c>
      <c r="Q1694" s="13">
        <f t="shared" si="2022"/>
        <v>6.487948824819828E-2</v>
      </c>
      <c r="R1694" s="13">
        <f t="shared" si="2023"/>
        <v>6.4198343482379183E-2</v>
      </c>
      <c r="S1694" s="13">
        <f t="shared" si="2024"/>
        <v>2.0543469914361342E-2</v>
      </c>
      <c r="T1694" s="13">
        <f t="shared" si="2025"/>
        <v>5.1630413805934611E-2</v>
      </c>
      <c r="U1694" s="13">
        <f t="shared" si="2026"/>
        <v>5.1358674785903349E-2</v>
      </c>
      <c r="V1694" s="13">
        <f t="shared" si="2027"/>
        <v>1.4531801876264021E-3</v>
      </c>
      <c r="W1694" s="13">
        <f t="shared" si="2028"/>
        <v>1.7301196866186211E-2</v>
      </c>
      <c r="X1694" s="13">
        <f t="shared" si="2029"/>
        <v>1.376811034824923E-2</v>
      </c>
      <c r="Y1694" s="13">
        <f t="shared" si="2030"/>
        <v>5.4782586438296916E-3</v>
      </c>
      <c r="Z1694" s="13">
        <f t="shared" si="2031"/>
        <v>1.7029455323746896E-2</v>
      </c>
      <c r="AA1694" s="13">
        <f t="shared" si="2032"/>
        <v>1.3623564258997519E-2</v>
      </c>
      <c r="AB1694" s="13">
        <f t="shared" si="2033"/>
        <v>5.449425703599008E-3</v>
      </c>
      <c r="AC1694" s="13">
        <f t="shared" si="2034"/>
        <v>5.7821274833976806E-5</v>
      </c>
      <c r="AD1694" s="13">
        <f t="shared" si="2035"/>
        <v>3.4602393732372414E-3</v>
      </c>
      <c r="AE1694" s="13">
        <f t="shared" si="2036"/>
        <v>2.7536220696498456E-3</v>
      </c>
      <c r="AF1694" s="13">
        <f t="shared" si="2037"/>
        <v>1.0956517287659382E-3</v>
      </c>
      <c r="AG1694" s="13">
        <f t="shared" si="2038"/>
        <v>2.906360375252804E-4</v>
      </c>
      <c r="AH1694" s="13">
        <f t="shared" si="2039"/>
        <v>3.3879653223033283E-3</v>
      </c>
      <c r="AI1694" s="13">
        <f t="shared" si="2040"/>
        <v>2.7103722578426625E-3</v>
      </c>
      <c r="AJ1694" s="13">
        <f t="shared" si="2041"/>
        <v>1.0841489031370652E-3</v>
      </c>
      <c r="AK1694" s="13">
        <f t="shared" si="2042"/>
        <v>2.8910637416988406E-4</v>
      </c>
      <c r="AL1694" s="13">
        <f t="shared" si="2043"/>
        <v>1.4724339797721764E-6</v>
      </c>
      <c r="AM1694" s="13">
        <f t="shared" si="2044"/>
        <v>5.5363829971795885E-4</v>
      </c>
      <c r="AN1694" s="13">
        <f t="shared" si="2045"/>
        <v>4.4057953114397545E-4</v>
      </c>
      <c r="AO1694" s="13">
        <f t="shared" si="2046"/>
        <v>1.7530427660255018E-4</v>
      </c>
      <c r="AP1694" s="13">
        <f t="shared" si="2047"/>
        <v>4.6501766004044883E-5</v>
      </c>
      <c r="AQ1694" s="13">
        <f t="shared" si="2048"/>
        <v>9.2514039734362931E-6</v>
      </c>
      <c r="AR1694" s="13">
        <f t="shared" si="2049"/>
        <v>5.3922142813922459E-4</v>
      </c>
      <c r="AS1694" s="13">
        <f t="shared" si="2050"/>
        <v>4.3137714251137964E-4</v>
      </c>
      <c r="AT1694" s="13">
        <f t="shared" si="2051"/>
        <v>1.7255085700455187E-4</v>
      </c>
      <c r="AU1694" s="13">
        <f t="shared" si="2052"/>
        <v>4.6013561867880504E-5</v>
      </c>
      <c r="AV1694" s="13">
        <f t="shared" si="2053"/>
        <v>9.2027123735760992E-6</v>
      </c>
      <c r="AW1694" s="13">
        <f t="shared" si="2054"/>
        <v>2.6038832484392141E-8</v>
      </c>
      <c r="AX1694" s="13">
        <f t="shared" si="2055"/>
        <v>7.3818439962394496E-5</v>
      </c>
      <c r="AY1694" s="13">
        <f t="shared" si="2056"/>
        <v>5.8743937485863377E-5</v>
      </c>
      <c r="AZ1694" s="13">
        <f t="shared" si="2057"/>
        <v>2.3373903547006682E-5</v>
      </c>
      <c r="BA1694" s="13">
        <f t="shared" si="2058"/>
        <v>6.2002354672059827E-6</v>
      </c>
      <c r="BB1694" s="13">
        <f t="shared" si="2059"/>
        <v>1.2335205297915052E-6</v>
      </c>
      <c r="BC1694" s="13">
        <f t="shared" si="2060"/>
        <v>1.9632453063629014E-7</v>
      </c>
      <c r="BD1694" s="13">
        <f t="shared" si="2061"/>
        <v>7.1517789416360243E-5</v>
      </c>
      <c r="BE1694" s="13">
        <f t="shared" si="2062"/>
        <v>5.7214231533088191E-5</v>
      </c>
      <c r="BF1694" s="13">
        <f t="shared" si="2063"/>
        <v>2.2885692613235281E-5</v>
      </c>
      <c r="BG1694" s="13">
        <f t="shared" si="2064"/>
        <v>6.1028513635294078E-6</v>
      </c>
      <c r="BH1694" s="13">
        <f t="shared" si="2065"/>
        <v>1.2205702727058814E-6</v>
      </c>
      <c r="BI1694" s="13">
        <f t="shared" si="2066"/>
        <v>1.9529124363294111E-7</v>
      </c>
      <c r="BJ1694" s="14">
        <f t="shared" si="2067"/>
        <v>0.32424517938103681</v>
      </c>
      <c r="BK1694" s="14">
        <f t="shared" si="2068"/>
        <v>0.35393912303874353</v>
      </c>
      <c r="BL1694" s="14">
        <f t="shared" si="2069"/>
        <v>0.30480414636021691</v>
      </c>
      <c r="BM1694" s="14">
        <f t="shared" si="2070"/>
        <v>0.21551315542001581</v>
      </c>
      <c r="BN1694" s="14">
        <f t="shared" si="2071"/>
        <v>0.78444603078507491</v>
      </c>
    </row>
    <row r="1695" spans="1:66" x14ac:dyDescent="0.25">
      <c r="A1695" t="s">
        <v>303</v>
      </c>
      <c r="B1695" t="s">
        <v>348</v>
      </c>
      <c r="C1695" t="s">
        <v>321</v>
      </c>
      <c r="D1695" s="11">
        <v>44472</v>
      </c>
      <c r="E1695" s="10">
        <f>VLOOKUP(A1695,home!$A$2:$E$405,3,FALSE)</f>
        <v>1.25</v>
      </c>
      <c r="F1695" s="10">
        <f>VLOOKUP(B1695,home!$B$2:$E$405,3,FALSE)</f>
        <v>1.2</v>
      </c>
      <c r="G1695" s="10">
        <f>VLOOKUP(C1695,away!$B$2:$E$405,4,FALSE)</f>
        <v>1.07</v>
      </c>
      <c r="H1695" s="10">
        <f>VLOOKUP(A1695,away!$A$2:$E$405,3,FALSE)</f>
        <v>0.92105263157894701</v>
      </c>
      <c r="I1695" s="10">
        <f>VLOOKUP(C1695,away!$B$2:$E$405,3,FALSE)</f>
        <v>0.27</v>
      </c>
      <c r="J1695" s="10">
        <f>VLOOKUP(B1695,home!$B$2:$E$405,4,FALSE)</f>
        <v>1.0900000000000001</v>
      </c>
      <c r="K1695" s="12">
        <f t="shared" si="2016"/>
        <v>1.605</v>
      </c>
      <c r="L1695" s="12">
        <f t="shared" si="2017"/>
        <v>0.27106578947368415</v>
      </c>
      <c r="M1695" s="13">
        <f t="shared" si="2018"/>
        <v>0.15319160980309898</v>
      </c>
      <c r="N1695" s="13">
        <f t="shared" si="2019"/>
        <v>0.24587253373397391</v>
      </c>
      <c r="O1695" s="13">
        <f t="shared" si="2020"/>
        <v>4.1525004652021601E-2</v>
      </c>
      <c r="P1695" s="13">
        <f t="shared" si="2021"/>
        <v>6.6647632466494675E-2</v>
      </c>
      <c r="Q1695" s="13">
        <f t="shared" si="2022"/>
        <v>0.19731270832151407</v>
      </c>
      <c r="R1695" s="13">
        <f t="shared" si="2023"/>
        <v>5.6280040844493206E-3</v>
      </c>
      <c r="S1695" s="13">
        <f t="shared" si="2024"/>
        <v>7.2489396108217806E-3</v>
      </c>
      <c r="T1695" s="13">
        <f t="shared" si="2025"/>
        <v>5.3484725054361977E-2</v>
      </c>
      <c r="U1695" s="13">
        <f t="shared" si="2026"/>
        <v>9.03294655554116E-3</v>
      </c>
      <c r="V1695" s="13">
        <f t="shared" si="2027"/>
        <v>3.5041421769104657E-4</v>
      </c>
      <c r="W1695" s="13">
        <f t="shared" si="2028"/>
        <v>0.10556229895201</v>
      </c>
      <c r="X1695" s="13">
        <f t="shared" si="2029"/>
        <v>2.861432790408365E-2</v>
      </c>
      <c r="Y1695" s="13">
        <f t="shared" si="2030"/>
        <v>3.878182691789652E-3</v>
      </c>
      <c r="Z1695" s="13">
        <f t="shared" si="2031"/>
        <v>5.0851979010412473E-4</v>
      </c>
      <c r="AA1695" s="13">
        <f t="shared" si="2032"/>
        <v>8.1617426311712024E-4</v>
      </c>
      <c r="AB1695" s="13">
        <f t="shared" si="2033"/>
        <v>6.5497984615148902E-4</v>
      </c>
      <c r="AC1695" s="13">
        <f t="shared" si="2034"/>
        <v>9.5282135644230847E-6</v>
      </c>
      <c r="AD1695" s="13">
        <f t="shared" si="2035"/>
        <v>4.235687245449405E-2</v>
      </c>
      <c r="AE1695" s="13">
        <f t="shared" si="2036"/>
        <v>1.1481499071513575E-2</v>
      </c>
      <c r="AF1695" s="13">
        <f t="shared" si="2037"/>
        <v>1.5561208050805992E-3</v>
      </c>
      <c r="AG1695" s="13">
        <f t="shared" si="2038"/>
        <v>1.4060370484853254E-4</v>
      </c>
      <c r="AH1695" s="13">
        <f t="shared" si="2039"/>
        <v>3.4460579591891678E-5</v>
      </c>
      <c r="AI1695" s="13">
        <f t="shared" si="2040"/>
        <v>5.5309230244986144E-5</v>
      </c>
      <c r="AJ1695" s="13">
        <f t="shared" si="2041"/>
        <v>4.4385657271601386E-5</v>
      </c>
      <c r="AK1695" s="13">
        <f t="shared" si="2042"/>
        <v>2.3746326640306734E-5</v>
      </c>
      <c r="AL1695" s="13">
        <f t="shared" si="2043"/>
        <v>1.6581400940173223E-7</v>
      </c>
      <c r="AM1695" s="13">
        <f t="shared" si="2044"/>
        <v>1.3596556057892575E-2</v>
      </c>
      <c r="AN1695" s="13">
        <f t="shared" si="2045"/>
        <v>3.6855612019558535E-3</v>
      </c>
      <c r="AO1695" s="13">
        <f t="shared" si="2046"/>
        <v>4.9951477843087179E-4</v>
      </c>
      <c r="AP1695" s="13">
        <f t="shared" si="2047"/>
        <v>4.5133789256378897E-5</v>
      </c>
      <c r="AQ1695" s="13">
        <f t="shared" si="2048"/>
        <v>3.0585565541798073E-6</v>
      </c>
      <c r="AR1695" s="13">
        <f t="shared" si="2049"/>
        <v>1.8682168425593707E-6</v>
      </c>
      <c r="AS1695" s="13">
        <f t="shared" si="2050"/>
        <v>2.9984880323077901E-6</v>
      </c>
      <c r="AT1695" s="13">
        <f t="shared" si="2051"/>
        <v>2.4062866459270016E-6</v>
      </c>
      <c r="AU1695" s="13">
        <f t="shared" si="2052"/>
        <v>1.2873633555709456E-6</v>
      </c>
      <c r="AV1695" s="13">
        <f t="shared" si="2053"/>
        <v>5.1655454642284237E-7</v>
      </c>
      <c r="AW1695" s="13">
        <f t="shared" si="2054"/>
        <v>2.0038650308240353E-9</v>
      </c>
      <c r="AX1695" s="13">
        <f t="shared" si="2055"/>
        <v>3.6370787454862675E-3</v>
      </c>
      <c r="AY1695" s="13">
        <f t="shared" si="2056"/>
        <v>9.8588762152319181E-4</v>
      </c>
      <c r="AZ1695" s="13">
        <f t="shared" si="2057"/>
        <v>1.3362020323025834E-4</v>
      </c>
      <c r="BA1695" s="13">
        <f t="shared" si="2058"/>
        <v>1.2073288626081368E-5</v>
      </c>
      <c r="BB1695" s="13">
        <f t="shared" si="2059"/>
        <v>8.181638782430992E-7</v>
      </c>
      <c r="BC1695" s="13">
        <f t="shared" si="2060"/>
        <v>4.4355247514963413E-8</v>
      </c>
      <c r="BD1695" s="13">
        <f t="shared" si="2061"/>
        <v>8.4401612222731455E-8</v>
      </c>
      <c r="BE1695" s="13">
        <f t="shared" si="2062"/>
        <v>1.3546458761748401E-7</v>
      </c>
      <c r="BF1695" s="13">
        <f t="shared" si="2063"/>
        <v>1.0871033156303092E-7</v>
      </c>
      <c r="BG1695" s="13">
        <f t="shared" si="2064"/>
        <v>5.8160027386221525E-8</v>
      </c>
      <c r="BH1695" s="13">
        <f t="shared" si="2065"/>
        <v>2.3336710988721409E-8</v>
      </c>
      <c r="BI1695" s="13">
        <f t="shared" si="2066"/>
        <v>7.4910842273795635E-9</v>
      </c>
      <c r="BJ1695" s="14">
        <f t="shared" si="2067"/>
        <v>0.71285921945575137</v>
      </c>
      <c r="BK1695" s="14">
        <f t="shared" si="2068"/>
        <v>0.22843417774720354</v>
      </c>
      <c r="BL1695" s="14">
        <f t="shared" si="2069"/>
        <v>5.7824505668806259E-2</v>
      </c>
      <c r="BM1695" s="14">
        <f t="shared" si="2070"/>
        <v>0.28846304398265465</v>
      </c>
      <c r="BN1695" s="14">
        <f t="shared" si="2071"/>
        <v>0.71017749306155242</v>
      </c>
    </row>
    <row r="1696" spans="1:66" x14ac:dyDescent="0.25">
      <c r="A1696" t="s">
        <v>303</v>
      </c>
      <c r="B1696" t="s">
        <v>473</v>
      </c>
      <c r="C1696" t="s">
        <v>518</v>
      </c>
      <c r="D1696" s="11">
        <v>44472</v>
      </c>
      <c r="E1696" s="10">
        <f>VLOOKUP(A1696,home!$A$2:$E$405,3,FALSE)</f>
        <v>1.25</v>
      </c>
      <c r="F1696" s="10">
        <f>VLOOKUP(B1696,home!$B$2:$E$405,3,FALSE)</f>
        <v>0.8</v>
      </c>
      <c r="G1696" s="10" t="e">
        <f>VLOOKUP(C1696,away!$B$2:$E$405,4,FALSE)</f>
        <v>#N/A</v>
      </c>
      <c r="H1696" s="10">
        <f>VLOOKUP(A1696,away!$A$2:$E$405,3,FALSE)</f>
        <v>0.92105263157894701</v>
      </c>
      <c r="I1696" s="10" t="e">
        <f>VLOOKUP(C1696,away!$B$2:$E$405,3,FALSE)</f>
        <v>#N/A</v>
      </c>
      <c r="J1696" s="10">
        <f>VLOOKUP(B1696,home!$B$2:$E$405,4,FALSE)</f>
        <v>0.36</v>
      </c>
      <c r="K1696" s="12" t="e">
        <f t="shared" si="2016"/>
        <v>#N/A</v>
      </c>
      <c r="L1696" s="12" t="e">
        <f t="shared" si="2017"/>
        <v>#N/A</v>
      </c>
      <c r="M1696" s="13" t="e">
        <f t="shared" si="2018"/>
        <v>#N/A</v>
      </c>
      <c r="N1696" s="13" t="e">
        <f t="shared" si="2019"/>
        <v>#N/A</v>
      </c>
      <c r="O1696" s="13" t="e">
        <f t="shared" si="2020"/>
        <v>#N/A</v>
      </c>
      <c r="P1696" s="13" t="e">
        <f t="shared" si="2021"/>
        <v>#N/A</v>
      </c>
      <c r="Q1696" s="13" t="e">
        <f t="shared" si="2022"/>
        <v>#N/A</v>
      </c>
      <c r="R1696" s="13" t="e">
        <f t="shared" si="2023"/>
        <v>#N/A</v>
      </c>
      <c r="S1696" s="13" t="e">
        <f t="shared" si="2024"/>
        <v>#N/A</v>
      </c>
      <c r="T1696" s="13" t="e">
        <f t="shared" si="2025"/>
        <v>#N/A</v>
      </c>
      <c r="U1696" s="13" t="e">
        <f t="shared" si="2026"/>
        <v>#N/A</v>
      </c>
      <c r="V1696" s="13" t="e">
        <f t="shared" si="2027"/>
        <v>#N/A</v>
      </c>
      <c r="W1696" s="13" t="e">
        <f t="shared" si="2028"/>
        <v>#N/A</v>
      </c>
      <c r="X1696" s="13" t="e">
        <f t="shared" si="2029"/>
        <v>#N/A</v>
      </c>
      <c r="Y1696" s="13" t="e">
        <f t="shared" si="2030"/>
        <v>#N/A</v>
      </c>
      <c r="Z1696" s="13" t="e">
        <f t="shared" si="2031"/>
        <v>#N/A</v>
      </c>
      <c r="AA1696" s="13" t="e">
        <f t="shared" si="2032"/>
        <v>#N/A</v>
      </c>
      <c r="AB1696" s="13" t="e">
        <f t="shared" si="2033"/>
        <v>#N/A</v>
      </c>
      <c r="AC1696" s="13" t="e">
        <f t="shared" si="2034"/>
        <v>#N/A</v>
      </c>
      <c r="AD1696" s="13" t="e">
        <f t="shared" si="2035"/>
        <v>#N/A</v>
      </c>
      <c r="AE1696" s="13" t="e">
        <f t="shared" si="2036"/>
        <v>#N/A</v>
      </c>
      <c r="AF1696" s="13" t="e">
        <f t="shared" si="2037"/>
        <v>#N/A</v>
      </c>
      <c r="AG1696" s="13" t="e">
        <f t="shared" si="2038"/>
        <v>#N/A</v>
      </c>
      <c r="AH1696" s="13" t="e">
        <f t="shared" si="2039"/>
        <v>#N/A</v>
      </c>
      <c r="AI1696" s="13" t="e">
        <f t="shared" si="2040"/>
        <v>#N/A</v>
      </c>
      <c r="AJ1696" s="13" t="e">
        <f t="shared" si="2041"/>
        <v>#N/A</v>
      </c>
      <c r="AK1696" s="13" t="e">
        <f t="shared" si="2042"/>
        <v>#N/A</v>
      </c>
      <c r="AL1696" s="13" t="e">
        <f t="shared" si="2043"/>
        <v>#N/A</v>
      </c>
      <c r="AM1696" s="13" t="e">
        <f t="shared" si="2044"/>
        <v>#N/A</v>
      </c>
      <c r="AN1696" s="13" t="e">
        <f t="shared" si="2045"/>
        <v>#N/A</v>
      </c>
      <c r="AO1696" s="13" t="e">
        <f t="shared" si="2046"/>
        <v>#N/A</v>
      </c>
      <c r="AP1696" s="13" t="e">
        <f t="shared" si="2047"/>
        <v>#N/A</v>
      </c>
      <c r="AQ1696" s="13" t="e">
        <f t="shared" si="2048"/>
        <v>#N/A</v>
      </c>
      <c r="AR1696" s="13" t="e">
        <f t="shared" si="2049"/>
        <v>#N/A</v>
      </c>
      <c r="AS1696" s="13" t="e">
        <f t="shared" si="2050"/>
        <v>#N/A</v>
      </c>
      <c r="AT1696" s="13" t="e">
        <f t="shared" si="2051"/>
        <v>#N/A</v>
      </c>
      <c r="AU1696" s="13" t="e">
        <f t="shared" si="2052"/>
        <v>#N/A</v>
      </c>
      <c r="AV1696" s="13" t="e">
        <f t="shared" si="2053"/>
        <v>#N/A</v>
      </c>
      <c r="AW1696" s="13" t="e">
        <f t="shared" si="2054"/>
        <v>#N/A</v>
      </c>
      <c r="AX1696" s="13" t="e">
        <f t="shared" si="2055"/>
        <v>#N/A</v>
      </c>
      <c r="AY1696" s="13" t="e">
        <f t="shared" si="2056"/>
        <v>#N/A</v>
      </c>
      <c r="AZ1696" s="13" t="e">
        <f t="shared" si="2057"/>
        <v>#N/A</v>
      </c>
      <c r="BA1696" s="13" t="e">
        <f t="shared" si="2058"/>
        <v>#N/A</v>
      </c>
      <c r="BB1696" s="13" t="e">
        <f t="shared" si="2059"/>
        <v>#N/A</v>
      </c>
      <c r="BC1696" s="13" t="e">
        <f t="shared" si="2060"/>
        <v>#N/A</v>
      </c>
      <c r="BD1696" s="13" t="e">
        <f t="shared" si="2061"/>
        <v>#N/A</v>
      </c>
      <c r="BE1696" s="13" t="e">
        <f t="shared" si="2062"/>
        <v>#N/A</v>
      </c>
      <c r="BF1696" s="13" t="e">
        <f t="shared" si="2063"/>
        <v>#N/A</v>
      </c>
      <c r="BG1696" s="13" t="e">
        <f t="shared" si="2064"/>
        <v>#N/A</v>
      </c>
      <c r="BH1696" s="13" t="e">
        <f t="shared" si="2065"/>
        <v>#N/A</v>
      </c>
      <c r="BI1696" s="13" t="e">
        <f t="shared" si="2066"/>
        <v>#N/A</v>
      </c>
      <c r="BJ1696" s="14" t="e">
        <f t="shared" si="2067"/>
        <v>#N/A</v>
      </c>
      <c r="BK1696" s="14" t="e">
        <f t="shared" si="2068"/>
        <v>#N/A</v>
      </c>
      <c r="BL1696" s="14" t="e">
        <f t="shared" si="2069"/>
        <v>#N/A</v>
      </c>
      <c r="BM1696" s="14" t="e">
        <f t="shared" si="2070"/>
        <v>#N/A</v>
      </c>
      <c r="BN1696" s="14" t="e">
        <f t="shared" si="2071"/>
        <v>#N/A</v>
      </c>
    </row>
    <row r="1697" spans="1:66" x14ac:dyDescent="0.25">
      <c r="A1697" t="s">
        <v>303</v>
      </c>
      <c r="B1697" t="s">
        <v>354</v>
      </c>
      <c r="C1697" t="s">
        <v>340</v>
      </c>
      <c r="D1697" s="11">
        <v>44472</v>
      </c>
      <c r="E1697" s="10">
        <f>VLOOKUP(A1697,home!$A$2:$E$405,3,FALSE)</f>
        <v>1.25</v>
      </c>
      <c r="F1697" s="10">
        <f>VLOOKUP(B1697,home!$B$2:$E$405,3,FALSE)</f>
        <v>0.8</v>
      </c>
      <c r="G1697" s="10">
        <f>VLOOKUP(C1697,away!$B$2:$E$405,4,FALSE)</f>
        <v>0</v>
      </c>
      <c r="H1697" s="10">
        <f>VLOOKUP(A1697,away!$A$2:$E$405,3,FALSE)</f>
        <v>0.92105263157894701</v>
      </c>
      <c r="I1697" s="10">
        <f>VLOOKUP(C1697,away!$B$2:$E$405,3,FALSE)</f>
        <v>0.53</v>
      </c>
      <c r="J1697" s="10">
        <f>VLOOKUP(B1697,home!$B$2:$E$405,4,FALSE)</f>
        <v>0</v>
      </c>
      <c r="K1697" s="12">
        <f t="shared" si="2016"/>
        <v>0</v>
      </c>
      <c r="L1697" s="12">
        <f t="shared" si="2017"/>
        <v>0</v>
      </c>
      <c r="M1697" s="13">
        <f t="shared" si="2018"/>
        <v>1</v>
      </c>
      <c r="N1697" s="13">
        <f t="shared" si="2019"/>
        <v>0</v>
      </c>
      <c r="O1697" s="13">
        <f t="shared" si="2020"/>
        <v>0</v>
      </c>
      <c r="P1697" s="13">
        <f t="shared" si="2021"/>
        <v>0</v>
      </c>
      <c r="Q1697" s="13">
        <f t="shared" si="2022"/>
        <v>0</v>
      </c>
      <c r="R1697" s="13">
        <f t="shared" si="2023"/>
        <v>0</v>
      </c>
      <c r="S1697" s="13">
        <f t="shared" si="2024"/>
        <v>0</v>
      </c>
      <c r="T1697" s="13">
        <f t="shared" si="2025"/>
        <v>0</v>
      </c>
      <c r="U1697" s="13">
        <f t="shared" si="2026"/>
        <v>0</v>
      </c>
      <c r="V1697" s="13">
        <f t="shared" si="2027"/>
        <v>0</v>
      </c>
      <c r="W1697" s="13">
        <f t="shared" si="2028"/>
        <v>0</v>
      </c>
      <c r="X1697" s="13">
        <f t="shared" si="2029"/>
        <v>0</v>
      </c>
      <c r="Y1697" s="13">
        <f t="shared" si="2030"/>
        <v>0</v>
      </c>
      <c r="Z1697" s="13">
        <f t="shared" si="2031"/>
        <v>0</v>
      </c>
      <c r="AA1697" s="13">
        <f t="shared" si="2032"/>
        <v>0</v>
      </c>
      <c r="AB1697" s="13">
        <f t="shared" si="2033"/>
        <v>0</v>
      </c>
      <c r="AC1697" s="13">
        <f t="shared" si="2034"/>
        <v>0</v>
      </c>
      <c r="AD1697" s="13">
        <f t="shared" si="2035"/>
        <v>0</v>
      </c>
      <c r="AE1697" s="13">
        <f t="shared" si="2036"/>
        <v>0</v>
      </c>
      <c r="AF1697" s="13">
        <f t="shared" si="2037"/>
        <v>0</v>
      </c>
      <c r="AG1697" s="13">
        <f t="shared" si="2038"/>
        <v>0</v>
      </c>
      <c r="AH1697" s="13">
        <f t="shared" si="2039"/>
        <v>0</v>
      </c>
      <c r="AI1697" s="13">
        <f t="shared" si="2040"/>
        <v>0</v>
      </c>
      <c r="AJ1697" s="13">
        <f t="shared" si="2041"/>
        <v>0</v>
      </c>
      <c r="AK1697" s="13">
        <f t="shared" si="2042"/>
        <v>0</v>
      </c>
      <c r="AL1697" s="13">
        <f t="shared" si="2043"/>
        <v>0</v>
      </c>
      <c r="AM1697" s="13">
        <f t="shared" si="2044"/>
        <v>0</v>
      </c>
      <c r="AN1697" s="13">
        <f t="shared" si="2045"/>
        <v>0</v>
      </c>
      <c r="AO1697" s="13">
        <f t="shared" si="2046"/>
        <v>0</v>
      </c>
      <c r="AP1697" s="13">
        <f t="shared" si="2047"/>
        <v>0</v>
      </c>
      <c r="AQ1697" s="13">
        <f t="shared" si="2048"/>
        <v>0</v>
      </c>
      <c r="AR1697" s="13">
        <f t="shared" si="2049"/>
        <v>0</v>
      </c>
      <c r="AS1697" s="13">
        <f t="shared" si="2050"/>
        <v>0</v>
      </c>
      <c r="AT1697" s="13">
        <f t="shared" si="2051"/>
        <v>0</v>
      </c>
      <c r="AU1697" s="13">
        <f t="shared" si="2052"/>
        <v>0</v>
      </c>
      <c r="AV1697" s="13">
        <f t="shared" si="2053"/>
        <v>0</v>
      </c>
      <c r="AW1697" s="13">
        <f t="shared" si="2054"/>
        <v>0</v>
      </c>
      <c r="AX1697" s="13">
        <f t="shared" si="2055"/>
        <v>0</v>
      </c>
      <c r="AY1697" s="13">
        <f t="shared" si="2056"/>
        <v>0</v>
      </c>
      <c r="AZ1697" s="13">
        <f t="shared" si="2057"/>
        <v>0</v>
      </c>
      <c r="BA1697" s="13">
        <f t="shared" si="2058"/>
        <v>0</v>
      </c>
      <c r="BB1697" s="13">
        <f t="shared" si="2059"/>
        <v>0</v>
      </c>
      <c r="BC1697" s="13">
        <f t="shared" si="2060"/>
        <v>0</v>
      </c>
      <c r="BD1697" s="13">
        <f t="shared" si="2061"/>
        <v>0</v>
      </c>
      <c r="BE1697" s="13">
        <f t="shared" si="2062"/>
        <v>0</v>
      </c>
      <c r="BF1697" s="13">
        <f t="shared" si="2063"/>
        <v>0</v>
      </c>
      <c r="BG1697" s="13">
        <f t="shared" si="2064"/>
        <v>0</v>
      </c>
      <c r="BH1697" s="13">
        <f t="shared" si="2065"/>
        <v>0</v>
      </c>
      <c r="BI1697" s="13">
        <f t="shared" si="2066"/>
        <v>0</v>
      </c>
      <c r="BJ1697" s="14">
        <f t="shared" si="2067"/>
        <v>0</v>
      </c>
      <c r="BK1697" s="14">
        <f t="shared" si="2068"/>
        <v>1</v>
      </c>
      <c r="BL1697" s="14">
        <f t="shared" si="2069"/>
        <v>0</v>
      </c>
      <c r="BM1697" s="14">
        <f t="shared" si="2070"/>
        <v>0</v>
      </c>
      <c r="BN1697" s="14">
        <f t="shared" si="2071"/>
        <v>1</v>
      </c>
    </row>
    <row r="1698" spans="1:66" x14ac:dyDescent="0.25">
      <c r="A1698" t="s">
        <v>303</v>
      </c>
      <c r="B1698" t="s">
        <v>349</v>
      </c>
      <c r="C1698" t="s">
        <v>353</v>
      </c>
      <c r="D1698" s="11">
        <v>44472</v>
      </c>
      <c r="E1698" s="10">
        <f>VLOOKUP(A1698,home!$A$2:$E$405,3,FALSE)</f>
        <v>1.25</v>
      </c>
      <c r="F1698" s="10">
        <f>VLOOKUP(B1698,home!$B$2:$E$405,3,FALSE)</f>
        <v>0.53</v>
      </c>
      <c r="G1698" s="10">
        <f>VLOOKUP(C1698,away!$B$2:$E$405,4,FALSE)</f>
        <v>1.33</v>
      </c>
      <c r="H1698" s="10">
        <f>VLOOKUP(A1698,away!$A$2:$E$405,3,FALSE)</f>
        <v>0.92105263157894701</v>
      </c>
      <c r="I1698" s="10">
        <f>VLOOKUP(C1698,away!$B$2:$E$405,3,FALSE)</f>
        <v>1.07</v>
      </c>
      <c r="J1698" s="10">
        <f>VLOOKUP(B1698,home!$B$2:$E$405,4,FALSE)</f>
        <v>0.72</v>
      </c>
      <c r="K1698" s="12">
        <f t="shared" si="2016"/>
        <v>0.88112500000000016</v>
      </c>
      <c r="L1698" s="12">
        <f t="shared" si="2017"/>
        <v>0.70957894736842075</v>
      </c>
      <c r="M1698" s="13">
        <f t="shared" si="2018"/>
        <v>0.20378210935146782</v>
      </c>
      <c r="N1698" s="13">
        <f t="shared" si="2019"/>
        <v>0.17955751110231211</v>
      </c>
      <c r="O1698" s="13">
        <f t="shared" si="2020"/>
        <v>0.14459949464613092</v>
      </c>
      <c r="P1698" s="13">
        <f t="shared" si="2021"/>
        <v>0.12741022972007215</v>
      </c>
      <c r="Q1698" s="13">
        <f t="shared" si="2022"/>
        <v>7.9106305985012379E-2</v>
      </c>
      <c r="R1698" s="13">
        <f t="shared" si="2023"/>
        <v>5.1302378600503587E-2</v>
      </c>
      <c r="S1698" s="13">
        <f t="shared" si="2024"/>
        <v>1.9915102813715949E-2</v>
      </c>
      <c r="T1698" s="13">
        <f t="shared" si="2025"/>
        <v>5.6132169331049288E-2</v>
      </c>
      <c r="U1698" s="13">
        <f t="shared" si="2026"/>
        <v>4.5203808344368733E-2</v>
      </c>
      <c r="V1698" s="13">
        <f t="shared" si="2027"/>
        <v>1.3834972136931435E-3</v>
      </c>
      <c r="W1698" s="13">
        <f t="shared" si="2028"/>
        <v>2.3234181287014682E-2</v>
      </c>
      <c r="X1698" s="13">
        <f t="shared" si="2029"/>
        <v>1.6486485900606935E-2</v>
      </c>
      <c r="Y1698" s="13">
        <f t="shared" si="2030"/>
        <v>5.8492316555784898E-3</v>
      </c>
      <c r="Z1698" s="13">
        <f t="shared" si="2031"/>
        <v>1.2134362601613845E-2</v>
      </c>
      <c r="AA1698" s="13">
        <f t="shared" si="2032"/>
        <v>1.0691890247347001E-2</v>
      </c>
      <c r="AB1698" s="13">
        <f t="shared" si="2033"/>
        <v>4.7104458970968132E-3</v>
      </c>
      <c r="AC1698" s="13">
        <f t="shared" si="2034"/>
        <v>5.4062553128039551E-5</v>
      </c>
      <c r="AD1698" s="13">
        <f t="shared" si="2035"/>
        <v>5.1180544966302043E-3</v>
      </c>
      <c r="AE1698" s="13">
        <f t="shared" si="2036"/>
        <v>3.6316637222930728E-3</v>
      </c>
      <c r="AF1698" s="13">
        <f t="shared" si="2037"/>
        <v>1.2884760606303996E-3</v>
      </c>
      <c r="AG1698" s="13">
        <f t="shared" si="2038"/>
        <v>3.0475849560384282E-4</v>
      </c>
      <c r="AH1698" s="13">
        <f t="shared" si="2039"/>
        <v>2.1525720604599701E-3</v>
      </c>
      <c r="AI1698" s="13">
        <f t="shared" si="2040"/>
        <v>1.8966850567727917E-3</v>
      </c>
      <c r="AJ1698" s="13">
        <f t="shared" si="2041"/>
        <v>8.3560831032446301E-4</v>
      </c>
      <c r="AK1698" s="13">
        <f t="shared" si="2042"/>
        <v>2.4542512414488086E-4</v>
      </c>
      <c r="AL1698" s="13">
        <f t="shared" si="2043"/>
        <v>1.3520563380599858E-6</v>
      </c>
      <c r="AM1698" s="13">
        <f t="shared" si="2044"/>
        <v>9.0192915366865819E-4</v>
      </c>
      <c r="AN1698" s="13">
        <f t="shared" si="2045"/>
        <v>6.3998993946109701E-4</v>
      </c>
      <c r="AO1698" s="13">
        <f t="shared" si="2046"/>
        <v>2.2706169378459228E-4</v>
      </c>
      <c r="AP1698" s="13">
        <f t="shared" si="2047"/>
        <v>5.3706065887787228E-5</v>
      </c>
      <c r="AQ1698" s="13">
        <f t="shared" si="2048"/>
        <v>9.5271734249887748E-6</v>
      </c>
      <c r="AR1698" s="13">
        <f t="shared" si="2049"/>
        <v>3.0548396335917179E-4</v>
      </c>
      <c r="AS1698" s="13">
        <f t="shared" si="2050"/>
        <v>2.6916955721485031E-4</v>
      </c>
      <c r="AT1698" s="13">
        <f t="shared" si="2051"/>
        <v>1.1858601305046748E-4</v>
      </c>
      <c r="AU1698" s="13">
        <f t="shared" si="2052"/>
        <v>3.4829700249697726E-5</v>
      </c>
      <c r="AV1698" s="13">
        <f t="shared" si="2053"/>
        <v>7.6723299081287294E-6</v>
      </c>
      <c r="AW1698" s="13">
        <f t="shared" si="2054"/>
        <v>2.3481753947735651E-8</v>
      </c>
      <c r="AX1698" s="13">
        <f t="shared" si="2055"/>
        <v>1.324520542543827E-4</v>
      </c>
      <c r="AY1698" s="13">
        <f t="shared" si="2056"/>
        <v>9.3985189234609823E-5</v>
      </c>
      <c r="AZ1698" s="13">
        <f t="shared" si="2057"/>
        <v>3.3344955822658135E-5</v>
      </c>
      <c r="BA1698" s="13">
        <f t="shared" si="2058"/>
        <v>7.8869595508960838E-6</v>
      </c>
      <c r="BB1698" s="13">
        <f t="shared" si="2059"/>
        <v>1.3991051140155386E-6</v>
      </c>
      <c r="BC1698" s="13">
        <f t="shared" si="2060"/>
        <v>1.9855510681218411E-7</v>
      </c>
      <c r="BD1698" s="13">
        <f t="shared" si="2061"/>
        <v>3.6127498193055706E-5</v>
      </c>
      <c r="BE1698" s="13">
        <f t="shared" si="2062"/>
        <v>3.1832841845356212E-5</v>
      </c>
      <c r="BF1698" s="13">
        <f t="shared" si="2063"/>
        <v>1.4024356385494747E-5</v>
      </c>
      <c r="BG1698" s="13">
        <f t="shared" si="2064"/>
        <v>4.1190703400563536E-6</v>
      </c>
      <c r="BH1698" s="13">
        <f t="shared" si="2065"/>
        <v>9.073539633455389E-7</v>
      </c>
      <c r="BI1698" s="13">
        <f t="shared" si="2066"/>
        <v>1.5989845219056766E-7</v>
      </c>
      <c r="BJ1698" s="14">
        <f t="shared" si="2067"/>
        <v>0.37281031888204191</v>
      </c>
      <c r="BK1698" s="14">
        <f t="shared" si="2068"/>
        <v>0.35264033889764979</v>
      </c>
      <c r="BL1698" s="14">
        <f t="shared" si="2069"/>
        <v>0.26246122087011098</v>
      </c>
      <c r="BM1698" s="14">
        <f t="shared" si="2070"/>
        <v>0.21419425013843693</v>
      </c>
      <c r="BN1698" s="14">
        <f t="shared" si="2071"/>
        <v>0.78575802940549888</v>
      </c>
    </row>
    <row r="1699" spans="1:66" x14ac:dyDescent="0.25">
      <c r="A1699" t="s">
        <v>303</v>
      </c>
      <c r="B1699" t="s">
        <v>390</v>
      </c>
      <c r="C1699" t="s">
        <v>361</v>
      </c>
      <c r="D1699" s="11">
        <v>44472</v>
      </c>
      <c r="E1699" s="10">
        <f>VLOOKUP(A1699,home!$A$2:$E$405,3,FALSE)</f>
        <v>1.25</v>
      </c>
      <c r="F1699" s="10">
        <f>VLOOKUP(B1699,home!$B$2:$E$405,3,FALSE)</f>
        <v>0.27</v>
      </c>
      <c r="G1699" s="10">
        <f>VLOOKUP(C1699,away!$B$2:$E$405,4,FALSE)</f>
        <v>1.07</v>
      </c>
      <c r="H1699" s="10">
        <f>VLOOKUP(A1699,away!$A$2:$E$405,3,FALSE)</f>
        <v>0.92105263157894701</v>
      </c>
      <c r="I1699" s="10">
        <f>VLOOKUP(C1699,away!$B$2:$E$405,3,FALSE)</f>
        <v>1.07</v>
      </c>
      <c r="J1699" s="10">
        <f>VLOOKUP(B1699,home!$B$2:$E$405,4,FALSE)</f>
        <v>0.72</v>
      </c>
      <c r="K1699" s="12">
        <f t="shared" si="2016"/>
        <v>0.36112500000000003</v>
      </c>
      <c r="L1699" s="12">
        <f t="shared" si="2017"/>
        <v>0.70957894736842075</v>
      </c>
      <c r="M1699" s="13">
        <f t="shared" si="2018"/>
        <v>0.34276714244313089</v>
      </c>
      <c r="N1699" s="13">
        <f t="shared" si="2019"/>
        <v>0.12378178431477564</v>
      </c>
      <c r="O1699" s="13">
        <f t="shared" si="2020"/>
        <v>0.24322034812727833</v>
      </c>
      <c r="P1699" s="13">
        <f t="shared" si="2021"/>
        <v>8.7832948217463389E-2</v>
      </c>
      <c r="Q1699" s="13">
        <f t="shared" si="2022"/>
        <v>2.2350348430336679E-2</v>
      </c>
      <c r="R1699" s="13">
        <f t="shared" si="2023"/>
        <v>8.6292019301367498E-2</v>
      </c>
      <c r="S1699" s="13">
        <f t="shared" si="2024"/>
        <v>5.6267257252141326E-3</v>
      </c>
      <c r="T1699" s="13">
        <f t="shared" si="2025"/>
        <v>1.5859336712515736E-2</v>
      </c>
      <c r="U1699" s="13">
        <f t="shared" si="2026"/>
        <v>3.1162205470206338E-2</v>
      </c>
      <c r="V1699" s="13">
        <f t="shared" si="2027"/>
        <v>1.6020332045378388E-4</v>
      </c>
      <c r="W1699" s="13">
        <f t="shared" si="2028"/>
        <v>2.6904231923017782E-3</v>
      </c>
      <c r="X1699" s="13">
        <f t="shared" si="2029"/>
        <v>1.9090676567690818E-3</v>
      </c>
      <c r="Y1699" s="13">
        <f t="shared" si="2030"/>
        <v>6.7731710917265126E-4</v>
      </c>
      <c r="Z1699" s="13">
        <f t="shared" si="2031"/>
        <v>2.0410333407386603E-2</v>
      </c>
      <c r="AA1699" s="13">
        <f t="shared" si="2032"/>
        <v>7.370681651742486E-3</v>
      </c>
      <c r="AB1699" s="13">
        <f t="shared" si="2033"/>
        <v>1.3308687057427529E-3</v>
      </c>
      <c r="AC1699" s="13">
        <f t="shared" si="2034"/>
        <v>2.5657232358585572E-6</v>
      </c>
      <c r="AD1699" s="13">
        <f t="shared" si="2035"/>
        <v>2.4289476882999493E-4</v>
      </c>
      <c r="AE1699" s="13">
        <f t="shared" si="2036"/>
        <v>1.7235301438768368E-4</v>
      </c>
      <c r="AF1699" s="13">
        <f t="shared" si="2037"/>
        <v>6.1149035262493439E-5</v>
      </c>
      <c r="AG1699" s="13">
        <f t="shared" si="2038"/>
        <v>1.4463356024718179E-5</v>
      </c>
      <c r="AH1699" s="13">
        <f t="shared" si="2039"/>
        <v>3.6206857236629731E-3</v>
      </c>
      <c r="AI1699" s="13">
        <f t="shared" si="2040"/>
        <v>1.3075201319577912E-3</v>
      </c>
      <c r="AJ1699" s="13">
        <f t="shared" si="2041"/>
        <v>2.360891038266287E-4</v>
      </c>
      <c r="AK1699" s="13">
        <f t="shared" si="2042"/>
        <v>2.8419225873130431E-5</v>
      </c>
      <c r="AL1699" s="13">
        <f t="shared" si="2043"/>
        <v>2.6298324222006967E-8</v>
      </c>
      <c r="AM1699" s="13">
        <f t="shared" si="2044"/>
        <v>1.7543074678746397E-5</v>
      </c>
      <c r="AN1699" s="13">
        <f t="shared" si="2045"/>
        <v>1.2448196464150463E-5</v>
      </c>
      <c r="AO1699" s="13">
        <f t="shared" si="2046"/>
        <v>4.4164890718335912E-6</v>
      </c>
      <c r="AP1699" s="13">
        <f t="shared" si="2047"/>
        <v>1.0446158888852711E-6</v>
      </c>
      <c r="AQ1699" s="13">
        <f t="shared" si="2048"/>
        <v>1.8530936070988443E-7</v>
      </c>
      <c r="AR1699" s="13">
        <f t="shared" si="2049"/>
        <v>5.138324729097285E-4</v>
      </c>
      <c r="AS1699" s="13">
        <f t="shared" si="2050"/>
        <v>1.8555775177952569E-4</v>
      </c>
      <c r="AT1699" s="13">
        <f t="shared" si="2051"/>
        <v>3.3504771555690611E-5</v>
      </c>
      <c r="AU1699" s="13">
        <f t="shared" si="2052"/>
        <v>4.0331368760162579E-6</v>
      </c>
      <c r="AV1699" s="13">
        <f t="shared" si="2053"/>
        <v>3.6411663858784281E-7</v>
      </c>
      <c r="AW1699" s="13">
        <f t="shared" si="2054"/>
        <v>1.8719052022814514E-10</v>
      </c>
      <c r="AX1699" s="13">
        <f t="shared" si="2055"/>
        <v>1.0558738072270479E-6</v>
      </c>
      <c r="AY1699" s="13">
        <f t="shared" si="2056"/>
        <v>7.4922582468605543E-7</v>
      </c>
      <c r="AZ1699" s="13">
        <f t="shared" si="2057"/>
        <v>2.6581743601098411E-7</v>
      </c>
      <c r="BA1699" s="13">
        <f t="shared" si="2058"/>
        <v>6.2872818812282214E-8</v>
      </c>
      <c r="BB1699" s="13">
        <f t="shared" si="2059"/>
        <v>1.115330714772616E-8</v>
      </c>
      <c r="BC1699" s="13">
        <f t="shared" si="2060"/>
        <v>1.5828303891120432E-9</v>
      </c>
      <c r="BD1699" s="13">
        <f t="shared" si="2061"/>
        <v>6.0767450875166259E-5</v>
      </c>
      <c r="BE1699" s="13">
        <f t="shared" si="2062"/>
        <v>2.1944645697294412E-5</v>
      </c>
      <c r="BF1699" s="13">
        <f t="shared" si="2063"/>
        <v>3.9623800887177234E-6</v>
      </c>
      <c r="BG1699" s="13">
        <f t="shared" si="2064"/>
        <v>4.7697150317939598E-7</v>
      </c>
      <c r="BH1699" s="13">
        <f t="shared" si="2065"/>
        <v>4.3061583521414849E-8</v>
      </c>
      <c r="BI1699" s="13">
        <f t="shared" si="2066"/>
        <v>3.1101228698341898E-9</v>
      </c>
      <c r="BJ1699" s="14">
        <f t="shared" si="2067"/>
        <v>0.16779692180186506</v>
      </c>
      <c r="BK1699" s="14">
        <f t="shared" si="2068"/>
        <v>0.43639036095364697</v>
      </c>
      <c r="BL1699" s="14">
        <f t="shared" si="2069"/>
        <v>0.37539332731128811</v>
      </c>
      <c r="BM1699" s="14">
        <f t="shared" si="2070"/>
        <v>9.3745603601200239E-2</v>
      </c>
      <c r="BN1699" s="14">
        <f t="shared" si="2071"/>
        <v>0.90624459083435249</v>
      </c>
    </row>
    <row r="1700" spans="1:66" x14ac:dyDescent="0.25">
      <c r="A1700" t="s">
        <v>303</v>
      </c>
      <c r="B1700" t="s">
        <v>306</v>
      </c>
      <c r="C1700" t="s">
        <v>519</v>
      </c>
      <c r="D1700" s="11">
        <v>44472</v>
      </c>
      <c r="E1700" s="10">
        <f>VLOOKUP(A1700,home!$A$2:$E$405,3,FALSE)</f>
        <v>1.25</v>
      </c>
      <c r="F1700" s="10">
        <f>VLOOKUP(B1700,home!$B$2:$E$405,3,FALSE)</f>
        <v>0.27</v>
      </c>
      <c r="G1700" s="10" t="e">
        <f>VLOOKUP(C1700,away!$B$2:$E$405,4,FALSE)</f>
        <v>#N/A</v>
      </c>
      <c r="H1700" s="10">
        <f>VLOOKUP(A1700,away!$A$2:$E$405,3,FALSE)</f>
        <v>0.92105263157894701</v>
      </c>
      <c r="I1700" s="10" t="e">
        <f>VLOOKUP(C1700,away!$B$2:$E$405,3,FALSE)</f>
        <v>#N/A</v>
      </c>
      <c r="J1700" s="10">
        <f>VLOOKUP(B1700,home!$B$2:$E$405,4,FALSE)</f>
        <v>2.9</v>
      </c>
      <c r="K1700" s="12" t="e">
        <f t="shared" si="2016"/>
        <v>#N/A</v>
      </c>
      <c r="L1700" s="12" t="e">
        <f t="shared" si="2017"/>
        <v>#N/A</v>
      </c>
      <c r="M1700" s="13" t="e">
        <f t="shared" si="2018"/>
        <v>#N/A</v>
      </c>
      <c r="N1700" s="13" t="e">
        <f t="shared" si="2019"/>
        <v>#N/A</v>
      </c>
      <c r="O1700" s="13" t="e">
        <f t="shared" si="2020"/>
        <v>#N/A</v>
      </c>
      <c r="P1700" s="13" t="e">
        <f t="shared" si="2021"/>
        <v>#N/A</v>
      </c>
      <c r="Q1700" s="13" t="e">
        <f t="shared" si="2022"/>
        <v>#N/A</v>
      </c>
      <c r="R1700" s="13" t="e">
        <f t="shared" si="2023"/>
        <v>#N/A</v>
      </c>
      <c r="S1700" s="13" t="e">
        <f t="shared" si="2024"/>
        <v>#N/A</v>
      </c>
      <c r="T1700" s="13" t="e">
        <f t="shared" si="2025"/>
        <v>#N/A</v>
      </c>
      <c r="U1700" s="13" t="e">
        <f t="shared" si="2026"/>
        <v>#N/A</v>
      </c>
      <c r="V1700" s="13" t="e">
        <f t="shared" si="2027"/>
        <v>#N/A</v>
      </c>
      <c r="W1700" s="13" t="e">
        <f t="shared" si="2028"/>
        <v>#N/A</v>
      </c>
      <c r="X1700" s="13" t="e">
        <f t="shared" si="2029"/>
        <v>#N/A</v>
      </c>
      <c r="Y1700" s="13" t="e">
        <f t="shared" si="2030"/>
        <v>#N/A</v>
      </c>
      <c r="Z1700" s="13" t="e">
        <f t="shared" si="2031"/>
        <v>#N/A</v>
      </c>
      <c r="AA1700" s="13" t="e">
        <f t="shared" si="2032"/>
        <v>#N/A</v>
      </c>
      <c r="AB1700" s="13" t="e">
        <f t="shared" si="2033"/>
        <v>#N/A</v>
      </c>
      <c r="AC1700" s="13" t="e">
        <f t="shared" si="2034"/>
        <v>#N/A</v>
      </c>
      <c r="AD1700" s="13" t="e">
        <f t="shared" si="2035"/>
        <v>#N/A</v>
      </c>
      <c r="AE1700" s="13" t="e">
        <f t="shared" si="2036"/>
        <v>#N/A</v>
      </c>
      <c r="AF1700" s="13" t="e">
        <f t="shared" si="2037"/>
        <v>#N/A</v>
      </c>
      <c r="AG1700" s="13" t="e">
        <f t="shared" si="2038"/>
        <v>#N/A</v>
      </c>
      <c r="AH1700" s="13" t="e">
        <f t="shared" si="2039"/>
        <v>#N/A</v>
      </c>
      <c r="AI1700" s="13" t="e">
        <f t="shared" si="2040"/>
        <v>#N/A</v>
      </c>
      <c r="AJ1700" s="13" t="e">
        <f t="shared" si="2041"/>
        <v>#N/A</v>
      </c>
      <c r="AK1700" s="13" t="e">
        <f t="shared" si="2042"/>
        <v>#N/A</v>
      </c>
      <c r="AL1700" s="13" t="e">
        <f t="shared" si="2043"/>
        <v>#N/A</v>
      </c>
      <c r="AM1700" s="13" t="e">
        <f t="shared" si="2044"/>
        <v>#N/A</v>
      </c>
      <c r="AN1700" s="13" t="e">
        <f t="shared" si="2045"/>
        <v>#N/A</v>
      </c>
      <c r="AO1700" s="13" t="e">
        <f t="shared" si="2046"/>
        <v>#N/A</v>
      </c>
      <c r="AP1700" s="13" t="e">
        <f t="shared" si="2047"/>
        <v>#N/A</v>
      </c>
      <c r="AQ1700" s="13" t="e">
        <f t="shared" si="2048"/>
        <v>#N/A</v>
      </c>
      <c r="AR1700" s="13" t="e">
        <f t="shared" si="2049"/>
        <v>#N/A</v>
      </c>
      <c r="AS1700" s="13" t="e">
        <f t="shared" si="2050"/>
        <v>#N/A</v>
      </c>
      <c r="AT1700" s="13" t="e">
        <f t="shared" si="2051"/>
        <v>#N/A</v>
      </c>
      <c r="AU1700" s="13" t="e">
        <f t="shared" si="2052"/>
        <v>#N/A</v>
      </c>
      <c r="AV1700" s="13" t="e">
        <f t="shared" si="2053"/>
        <v>#N/A</v>
      </c>
      <c r="AW1700" s="13" t="e">
        <f t="shared" si="2054"/>
        <v>#N/A</v>
      </c>
      <c r="AX1700" s="13" t="e">
        <f t="shared" si="2055"/>
        <v>#N/A</v>
      </c>
      <c r="AY1700" s="13" t="e">
        <f t="shared" si="2056"/>
        <v>#N/A</v>
      </c>
      <c r="AZ1700" s="13" t="e">
        <f t="shared" si="2057"/>
        <v>#N/A</v>
      </c>
      <c r="BA1700" s="13" t="e">
        <f t="shared" si="2058"/>
        <v>#N/A</v>
      </c>
      <c r="BB1700" s="13" t="e">
        <f t="shared" si="2059"/>
        <v>#N/A</v>
      </c>
      <c r="BC1700" s="13" t="e">
        <f t="shared" si="2060"/>
        <v>#N/A</v>
      </c>
      <c r="BD1700" s="13" t="e">
        <f t="shared" si="2061"/>
        <v>#N/A</v>
      </c>
      <c r="BE1700" s="13" t="e">
        <f t="shared" si="2062"/>
        <v>#N/A</v>
      </c>
      <c r="BF1700" s="13" t="e">
        <f t="shared" si="2063"/>
        <v>#N/A</v>
      </c>
      <c r="BG1700" s="13" t="e">
        <f t="shared" si="2064"/>
        <v>#N/A</v>
      </c>
      <c r="BH1700" s="13" t="e">
        <f t="shared" si="2065"/>
        <v>#N/A</v>
      </c>
      <c r="BI1700" s="13" t="e">
        <f t="shared" si="2066"/>
        <v>#N/A</v>
      </c>
      <c r="BJ1700" s="14" t="e">
        <f t="shared" si="2067"/>
        <v>#N/A</v>
      </c>
      <c r="BK1700" s="14" t="e">
        <f t="shared" si="2068"/>
        <v>#N/A</v>
      </c>
      <c r="BL1700" s="14" t="e">
        <f t="shared" si="2069"/>
        <v>#N/A</v>
      </c>
      <c r="BM1700" s="14" t="e">
        <f t="shared" si="2070"/>
        <v>#N/A</v>
      </c>
      <c r="BN1700" s="14" t="e">
        <f t="shared" si="2071"/>
        <v>#N/A</v>
      </c>
    </row>
    <row r="1701" spans="1:66" x14ac:dyDescent="0.25">
      <c r="A1701" t="s">
        <v>303</v>
      </c>
      <c r="B1701" t="s">
        <v>520</v>
      </c>
      <c r="C1701" t="s">
        <v>521</v>
      </c>
      <c r="D1701" s="11">
        <v>44472</v>
      </c>
      <c r="E1701" s="10">
        <f>VLOOKUP(A1701,home!$A$2:$E$405,3,FALSE)</f>
        <v>1.25</v>
      </c>
      <c r="F1701" s="10" t="e">
        <f>VLOOKUP(B1701,home!$B$2:$E$405,3,FALSE)</f>
        <v>#N/A</v>
      </c>
      <c r="G1701" s="10" t="e">
        <f>VLOOKUP(C1701,away!$B$2:$E$405,4,FALSE)</f>
        <v>#N/A</v>
      </c>
      <c r="H1701" s="10">
        <f>VLOOKUP(A1701,away!$A$2:$E$405,3,FALSE)</f>
        <v>0.92105263157894701</v>
      </c>
      <c r="I1701" s="10" t="e">
        <f>VLOOKUP(C1701,away!$B$2:$E$405,3,FALSE)</f>
        <v>#N/A</v>
      </c>
      <c r="J1701" s="10" t="e">
        <f>VLOOKUP(B1701,home!$B$2:$E$405,4,FALSE)</f>
        <v>#N/A</v>
      </c>
      <c r="K1701" s="12" t="e">
        <f t="shared" si="2016"/>
        <v>#N/A</v>
      </c>
      <c r="L1701" s="12" t="e">
        <f t="shared" si="2017"/>
        <v>#N/A</v>
      </c>
      <c r="M1701" s="13" t="e">
        <f t="shared" si="2018"/>
        <v>#N/A</v>
      </c>
      <c r="N1701" s="13" t="e">
        <f t="shared" si="2019"/>
        <v>#N/A</v>
      </c>
      <c r="O1701" s="13" t="e">
        <f t="shared" si="2020"/>
        <v>#N/A</v>
      </c>
      <c r="P1701" s="13" t="e">
        <f t="shared" si="2021"/>
        <v>#N/A</v>
      </c>
      <c r="Q1701" s="13" t="e">
        <f t="shared" si="2022"/>
        <v>#N/A</v>
      </c>
      <c r="R1701" s="13" t="e">
        <f t="shared" si="2023"/>
        <v>#N/A</v>
      </c>
      <c r="S1701" s="13" t="e">
        <f t="shared" si="2024"/>
        <v>#N/A</v>
      </c>
      <c r="T1701" s="13" t="e">
        <f t="shared" si="2025"/>
        <v>#N/A</v>
      </c>
      <c r="U1701" s="13" t="e">
        <f t="shared" si="2026"/>
        <v>#N/A</v>
      </c>
      <c r="V1701" s="13" t="e">
        <f t="shared" si="2027"/>
        <v>#N/A</v>
      </c>
      <c r="W1701" s="13" t="e">
        <f t="shared" si="2028"/>
        <v>#N/A</v>
      </c>
      <c r="X1701" s="13" t="e">
        <f t="shared" si="2029"/>
        <v>#N/A</v>
      </c>
      <c r="Y1701" s="13" t="e">
        <f t="shared" si="2030"/>
        <v>#N/A</v>
      </c>
      <c r="Z1701" s="13" t="e">
        <f t="shared" si="2031"/>
        <v>#N/A</v>
      </c>
      <c r="AA1701" s="13" t="e">
        <f t="shared" si="2032"/>
        <v>#N/A</v>
      </c>
      <c r="AB1701" s="13" t="e">
        <f t="shared" si="2033"/>
        <v>#N/A</v>
      </c>
      <c r="AC1701" s="13" t="e">
        <f t="shared" si="2034"/>
        <v>#N/A</v>
      </c>
      <c r="AD1701" s="13" t="e">
        <f t="shared" si="2035"/>
        <v>#N/A</v>
      </c>
      <c r="AE1701" s="13" t="e">
        <f t="shared" si="2036"/>
        <v>#N/A</v>
      </c>
      <c r="AF1701" s="13" t="e">
        <f t="shared" si="2037"/>
        <v>#N/A</v>
      </c>
      <c r="AG1701" s="13" t="e">
        <f t="shared" si="2038"/>
        <v>#N/A</v>
      </c>
      <c r="AH1701" s="13" t="e">
        <f t="shared" si="2039"/>
        <v>#N/A</v>
      </c>
      <c r="AI1701" s="13" t="e">
        <f t="shared" si="2040"/>
        <v>#N/A</v>
      </c>
      <c r="AJ1701" s="13" t="e">
        <f t="shared" si="2041"/>
        <v>#N/A</v>
      </c>
      <c r="AK1701" s="13" t="e">
        <f t="shared" si="2042"/>
        <v>#N/A</v>
      </c>
      <c r="AL1701" s="13" t="e">
        <f t="shared" si="2043"/>
        <v>#N/A</v>
      </c>
      <c r="AM1701" s="13" t="e">
        <f t="shared" si="2044"/>
        <v>#N/A</v>
      </c>
      <c r="AN1701" s="13" t="e">
        <f t="shared" si="2045"/>
        <v>#N/A</v>
      </c>
      <c r="AO1701" s="13" t="e">
        <f t="shared" si="2046"/>
        <v>#N/A</v>
      </c>
      <c r="AP1701" s="13" t="e">
        <f t="shared" si="2047"/>
        <v>#N/A</v>
      </c>
      <c r="AQ1701" s="13" t="e">
        <f t="shared" si="2048"/>
        <v>#N/A</v>
      </c>
      <c r="AR1701" s="13" t="e">
        <f t="shared" si="2049"/>
        <v>#N/A</v>
      </c>
      <c r="AS1701" s="13" t="e">
        <f t="shared" si="2050"/>
        <v>#N/A</v>
      </c>
      <c r="AT1701" s="13" t="e">
        <f t="shared" si="2051"/>
        <v>#N/A</v>
      </c>
      <c r="AU1701" s="13" t="e">
        <f t="shared" si="2052"/>
        <v>#N/A</v>
      </c>
      <c r="AV1701" s="13" t="e">
        <f t="shared" si="2053"/>
        <v>#N/A</v>
      </c>
      <c r="AW1701" s="13" t="e">
        <f t="shared" si="2054"/>
        <v>#N/A</v>
      </c>
      <c r="AX1701" s="13" t="e">
        <f t="shared" si="2055"/>
        <v>#N/A</v>
      </c>
      <c r="AY1701" s="13" t="e">
        <f t="shared" si="2056"/>
        <v>#N/A</v>
      </c>
      <c r="AZ1701" s="13" t="e">
        <f t="shared" si="2057"/>
        <v>#N/A</v>
      </c>
      <c r="BA1701" s="13" t="e">
        <f t="shared" si="2058"/>
        <v>#N/A</v>
      </c>
      <c r="BB1701" s="13" t="e">
        <f t="shared" si="2059"/>
        <v>#N/A</v>
      </c>
      <c r="BC1701" s="13" t="e">
        <f t="shared" si="2060"/>
        <v>#N/A</v>
      </c>
      <c r="BD1701" s="13" t="e">
        <f t="shared" si="2061"/>
        <v>#N/A</v>
      </c>
      <c r="BE1701" s="13" t="e">
        <f t="shared" si="2062"/>
        <v>#N/A</v>
      </c>
      <c r="BF1701" s="13" t="e">
        <f t="shared" si="2063"/>
        <v>#N/A</v>
      </c>
      <c r="BG1701" s="13" t="e">
        <f t="shared" si="2064"/>
        <v>#N/A</v>
      </c>
      <c r="BH1701" s="13" t="e">
        <f t="shared" si="2065"/>
        <v>#N/A</v>
      </c>
      <c r="BI1701" s="13" t="e">
        <f t="shared" si="2066"/>
        <v>#N/A</v>
      </c>
      <c r="BJ1701" s="14" t="e">
        <f t="shared" si="2067"/>
        <v>#N/A</v>
      </c>
      <c r="BK1701" s="14" t="e">
        <f t="shared" si="2068"/>
        <v>#N/A</v>
      </c>
      <c r="BL1701" s="14" t="e">
        <f t="shared" si="2069"/>
        <v>#N/A</v>
      </c>
      <c r="BM1701" s="14" t="e">
        <f t="shared" si="2070"/>
        <v>#N/A</v>
      </c>
      <c r="BN1701" s="14" t="e">
        <f t="shared" si="2071"/>
        <v>#N/A</v>
      </c>
    </row>
    <row r="1702" spans="1:66" x14ac:dyDescent="0.25">
      <c r="A1702" t="s">
        <v>303</v>
      </c>
      <c r="B1702" t="s">
        <v>346</v>
      </c>
      <c r="C1702" t="s">
        <v>380</v>
      </c>
      <c r="D1702" s="11">
        <v>44472</v>
      </c>
      <c r="E1702" s="10">
        <f>VLOOKUP(A1702,home!$A$2:$E$405,3,FALSE)</f>
        <v>1.25</v>
      </c>
      <c r="F1702" s="10">
        <f>VLOOKUP(B1702,home!$B$2:$E$405,3,FALSE)</f>
        <v>1</v>
      </c>
      <c r="G1702" s="10">
        <f>VLOOKUP(C1702,away!$B$2:$E$405,4,FALSE)</f>
        <v>0.8</v>
      </c>
      <c r="H1702" s="10">
        <f>VLOOKUP(A1702,away!$A$2:$E$405,3,FALSE)</f>
        <v>0.92105263157894701</v>
      </c>
      <c r="I1702" s="10">
        <f>VLOOKUP(C1702,away!$B$2:$E$405,3,FALSE)</f>
        <v>1</v>
      </c>
      <c r="J1702" s="10">
        <f>VLOOKUP(B1702,home!$B$2:$E$405,4,FALSE)</f>
        <v>0.54</v>
      </c>
      <c r="K1702" s="12">
        <f t="shared" si="2016"/>
        <v>1</v>
      </c>
      <c r="L1702" s="12">
        <f t="shared" si="2017"/>
        <v>0.4973684210526314</v>
      </c>
      <c r="M1702" s="13">
        <f t="shared" si="2018"/>
        <v>0.22371811806993266</v>
      </c>
      <c r="N1702" s="13">
        <f t="shared" si="2019"/>
        <v>0.22371811806993266</v>
      </c>
      <c r="O1702" s="13">
        <f t="shared" si="2020"/>
        <v>0.11127032714530856</v>
      </c>
      <c r="P1702" s="13">
        <f t="shared" si="2021"/>
        <v>0.11127032714530856</v>
      </c>
      <c r="Q1702" s="13">
        <f t="shared" si="2022"/>
        <v>0.11185905903496632</v>
      </c>
      <c r="R1702" s="13">
        <f t="shared" si="2023"/>
        <v>2.7671173461135932E-2</v>
      </c>
      <c r="S1702" s="13">
        <f t="shared" si="2024"/>
        <v>1.3835586730567962E-2</v>
      </c>
      <c r="T1702" s="13">
        <f t="shared" si="2025"/>
        <v>5.5635163572654266E-2</v>
      </c>
      <c r="U1702" s="13">
        <f t="shared" si="2026"/>
        <v>2.7671173461135932E-2</v>
      </c>
      <c r="V1702" s="13">
        <f t="shared" si="2027"/>
        <v>7.6459821405770322E-4</v>
      </c>
      <c r="W1702" s="13">
        <f t="shared" si="2028"/>
        <v>3.7286353011655442E-2</v>
      </c>
      <c r="X1702" s="13">
        <f t="shared" si="2029"/>
        <v>1.8545054524218094E-2</v>
      </c>
      <c r="Y1702" s="13">
        <f t="shared" si="2030"/>
        <v>4.6118622435226556E-3</v>
      </c>
      <c r="Z1702" s="13">
        <f t="shared" si="2031"/>
        <v>4.5875892843462189E-3</v>
      </c>
      <c r="AA1702" s="13">
        <f t="shared" si="2032"/>
        <v>4.5875892843462189E-3</v>
      </c>
      <c r="AB1702" s="13">
        <f t="shared" si="2033"/>
        <v>2.2937946421731094E-3</v>
      </c>
      <c r="AC1702" s="13">
        <f t="shared" si="2034"/>
        <v>2.3767937904096348E-5</v>
      </c>
      <c r="AD1702" s="13">
        <f t="shared" si="2035"/>
        <v>9.3215882529138587E-3</v>
      </c>
      <c r="AE1702" s="13">
        <f t="shared" si="2036"/>
        <v>4.6362636310545218E-3</v>
      </c>
      <c r="AF1702" s="13">
        <f t="shared" si="2037"/>
        <v>1.1529655608806635E-3</v>
      </c>
      <c r="AG1702" s="13">
        <f t="shared" si="2038"/>
        <v>1.9114955351442575E-4</v>
      </c>
      <c r="AH1702" s="13">
        <f t="shared" si="2039"/>
        <v>5.7043050969831244E-4</v>
      </c>
      <c r="AI1702" s="13">
        <f t="shared" si="2040"/>
        <v>5.7043050969831244E-4</v>
      </c>
      <c r="AJ1702" s="13">
        <f t="shared" si="2041"/>
        <v>2.8521525484915617E-4</v>
      </c>
      <c r="AK1702" s="13">
        <f t="shared" si="2042"/>
        <v>9.5071751616385407E-5</v>
      </c>
      <c r="AL1702" s="13">
        <f t="shared" si="2043"/>
        <v>4.72856869881496E-7</v>
      </c>
      <c r="AM1702" s="13">
        <f t="shared" si="2044"/>
        <v>1.8643176505827724E-3</v>
      </c>
      <c r="AN1702" s="13">
        <f t="shared" si="2045"/>
        <v>9.2725272621090483E-4</v>
      </c>
      <c r="AO1702" s="13">
        <f t="shared" si="2046"/>
        <v>2.305931121761328E-4</v>
      </c>
      <c r="AP1702" s="13">
        <f t="shared" si="2047"/>
        <v>3.8229910702885164E-5</v>
      </c>
      <c r="AQ1702" s="13">
        <f t="shared" si="2048"/>
        <v>4.7535875808192714E-6</v>
      </c>
      <c r="AR1702" s="13">
        <f t="shared" si="2049"/>
        <v>5.674282438577951E-5</v>
      </c>
      <c r="AS1702" s="13">
        <f t="shared" si="2050"/>
        <v>5.674282438577951E-5</v>
      </c>
      <c r="AT1702" s="13">
        <f t="shared" si="2051"/>
        <v>2.8371412192889751E-5</v>
      </c>
      <c r="AU1702" s="13">
        <f t="shared" si="2052"/>
        <v>9.4571373976299194E-6</v>
      </c>
      <c r="AV1702" s="13">
        <f t="shared" si="2053"/>
        <v>2.364284349407479E-6</v>
      </c>
      <c r="AW1702" s="13">
        <f t="shared" si="2054"/>
        <v>6.532890965468029E-9</v>
      </c>
      <c r="AX1702" s="13">
        <f t="shared" si="2055"/>
        <v>3.1071960843046193E-4</v>
      </c>
      <c r="AY1702" s="13">
        <f t="shared" si="2056"/>
        <v>1.5454212103515073E-4</v>
      </c>
      <c r="AZ1702" s="13">
        <f t="shared" si="2057"/>
        <v>3.8432185362688781E-5</v>
      </c>
      <c r="BA1702" s="13">
        <f t="shared" si="2058"/>
        <v>6.3716517838141914E-6</v>
      </c>
      <c r="BB1702" s="13">
        <f t="shared" si="2059"/>
        <v>7.9226459680321151E-7</v>
      </c>
      <c r="BC1702" s="13">
        <f t="shared" si="2060"/>
        <v>7.8809478313582636E-8</v>
      </c>
      <c r="BD1702" s="13">
        <f t="shared" si="2061"/>
        <v>4.703681495136982E-6</v>
      </c>
      <c r="BE1702" s="13">
        <f t="shared" si="2062"/>
        <v>4.703681495136982E-6</v>
      </c>
      <c r="BF1702" s="13">
        <f t="shared" si="2063"/>
        <v>2.3518407475684906E-6</v>
      </c>
      <c r="BG1702" s="13">
        <f t="shared" si="2064"/>
        <v>7.8394691585616371E-7</v>
      </c>
      <c r="BH1702" s="13">
        <f t="shared" si="2065"/>
        <v>1.9598672896404087E-7</v>
      </c>
      <c r="BI1702" s="13">
        <f t="shared" si="2066"/>
        <v>3.9197345792808192E-8</v>
      </c>
      <c r="BJ1702" s="14">
        <f t="shared" si="2067"/>
        <v>0.47053366108325378</v>
      </c>
      <c r="BK1702" s="14">
        <f t="shared" si="2068"/>
        <v>0.34976741307567605</v>
      </c>
      <c r="BL1702" s="14">
        <f t="shared" si="2069"/>
        <v>0.17518166283740186</v>
      </c>
      <c r="BM1702" s="14">
        <f t="shared" si="2070"/>
        <v>0.19040866776594886</v>
      </c>
      <c r="BN1702" s="14">
        <f t="shared" si="2071"/>
        <v>0.80950712292658467</v>
      </c>
    </row>
    <row r="1703" spans="1:66" x14ac:dyDescent="0.25">
      <c r="A1703" t="s">
        <v>303</v>
      </c>
      <c r="B1703" t="s">
        <v>333</v>
      </c>
      <c r="C1703" t="s">
        <v>522</v>
      </c>
      <c r="D1703" s="11">
        <v>44472</v>
      </c>
      <c r="E1703" s="10">
        <f>VLOOKUP(A1703,home!$A$2:$E$405,3,FALSE)</f>
        <v>1.25</v>
      </c>
      <c r="F1703" s="10">
        <f>VLOOKUP(B1703,home!$B$2:$E$405,3,FALSE)</f>
        <v>1.07</v>
      </c>
      <c r="G1703" s="10" t="e">
        <f>VLOOKUP(C1703,away!$B$2:$E$405,4,FALSE)</f>
        <v>#N/A</v>
      </c>
      <c r="H1703" s="10">
        <f>VLOOKUP(A1703,away!$A$2:$E$405,3,FALSE)</f>
        <v>0.92105263157894701</v>
      </c>
      <c r="I1703" s="10" t="e">
        <f>VLOOKUP(C1703,away!$B$2:$E$405,3,FALSE)</f>
        <v>#N/A</v>
      </c>
      <c r="J1703" s="10">
        <f>VLOOKUP(B1703,home!$B$2:$E$405,4,FALSE)</f>
        <v>1.45</v>
      </c>
      <c r="K1703" s="12" t="e">
        <f t="shared" si="2016"/>
        <v>#N/A</v>
      </c>
      <c r="L1703" s="12" t="e">
        <f t="shared" si="2017"/>
        <v>#N/A</v>
      </c>
      <c r="M1703" s="13" t="e">
        <f t="shared" si="2018"/>
        <v>#N/A</v>
      </c>
      <c r="N1703" s="13" t="e">
        <f t="shared" si="2019"/>
        <v>#N/A</v>
      </c>
      <c r="O1703" s="13" t="e">
        <f t="shared" si="2020"/>
        <v>#N/A</v>
      </c>
      <c r="P1703" s="13" t="e">
        <f t="shared" si="2021"/>
        <v>#N/A</v>
      </c>
      <c r="Q1703" s="13" t="e">
        <f t="shared" si="2022"/>
        <v>#N/A</v>
      </c>
      <c r="R1703" s="13" t="e">
        <f t="shared" si="2023"/>
        <v>#N/A</v>
      </c>
      <c r="S1703" s="13" t="e">
        <f t="shared" si="2024"/>
        <v>#N/A</v>
      </c>
      <c r="T1703" s="13" t="e">
        <f t="shared" si="2025"/>
        <v>#N/A</v>
      </c>
      <c r="U1703" s="13" t="e">
        <f t="shared" si="2026"/>
        <v>#N/A</v>
      </c>
      <c r="V1703" s="13" t="e">
        <f t="shared" si="2027"/>
        <v>#N/A</v>
      </c>
      <c r="W1703" s="13" t="e">
        <f t="shared" si="2028"/>
        <v>#N/A</v>
      </c>
      <c r="X1703" s="13" t="e">
        <f t="shared" si="2029"/>
        <v>#N/A</v>
      </c>
      <c r="Y1703" s="13" t="e">
        <f t="shared" si="2030"/>
        <v>#N/A</v>
      </c>
      <c r="Z1703" s="13" t="e">
        <f t="shared" si="2031"/>
        <v>#N/A</v>
      </c>
      <c r="AA1703" s="13" t="e">
        <f t="shared" si="2032"/>
        <v>#N/A</v>
      </c>
      <c r="AB1703" s="13" t="e">
        <f t="shared" si="2033"/>
        <v>#N/A</v>
      </c>
      <c r="AC1703" s="13" t="e">
        <f t="shared" si="2034"/>
        <v>#N/A</v>
      </c>
      <c r="AD1703" s="13" t="e">
        <f t="shared" si="2035"/>
        <v>#N/A</v>
      </c>
      <c r="AE1703" s="13" t="e">
        <f t="shared" si="2036"/>
        <v>#N/A</v>
      </c>
      <c r="AF1703" s="13" t="e">
        <f t="shared" si="2037"/>
        <v>#N/A</v>
      </c>
      <c r="AG1703" s="13" t="e">
        <f t="shared" si="2038"/>
        <v>#N/A</v>
      </c>
      <c r="AH1703" s="13" t="e">
        <f t="shared" si="2039"/>
        <v>#N/A</v>
      </c>
      <c r="AI1703" s="13" t="e">
        <f t="shared" si="2040"/>
        <v>#N/A</v>
      </c>
      <c r="AJ1703" s="13" t="e">
        <f t="shared" si="2041"/>
        <v>#N/A</v>
      </c>
      <c r="AK1703" s="13" t="e">
        <f t="shared" si="2042"/>
        <v>#N/A</v>
      </c>
      <c r="AL1703" s="13" t="e">
        <f t="shared" si="2043"/>
        <v>#N/A</v>
      </c>
      <c r="AM1703" s="13" t="e">
        <f t="shared" si="2044"/>
        <v>#N/A</v>
      </c>
      <c r="AN1703" s="13" t="e">
        <f t="shared" si="2045"/>
        <v>#N/A</v>
      </c>
      <c r="AO1703" s="13" t="e">
        <f t="shared" si="2046"/>
        <v>#N/A</v>
      </c>
      <c r="AP1703" s="13" t="e">
        <f t="shared" si="2047"/>
        <v>#N/A</v>
      </c>
      <c r="AQ1703" s="13" t="e">
        <f t="shared" si="2048"/>
        <v>#N/A</v>
      </c>
      <c r="AR1703" s="13" t="e">
        <f t="shared" si="2049"/>
        <v>#N/A</v>
      </c>
      <c r="AS1703" s="13" t="e">
        <f t="shared" si="2050"/>
        <v>#N/A</v>
      </c>
      <c r="AT1703" s="13" t="e">
        <f t="shared" si="2051"/>
        <v>#N/A</v>
      </c>
      <c r="AU1703" s="13" t="e">
        <f t="shared" si="2052"/>
        <v>#N/A</v>
      </c>
      <c r="AV1703" s="13" t="e">
        <f t="shared" si="2053"/>
        <v>#N/A</v>
      </c>
      <c r="AW1703" s="13" t="e">
        <f t="shared" si="2054"/>
        <v>#N/A</v>
      </c>
      <c r="AX1703" s="13" t="e">
        <f t="shared" si="2055"/>
        <v>#N/A</v>
      </c>
      <c r="AY1703" s="13" t="e">
        <f t="shared" si="2056"/>
        <v>#N/A</v>
      </c>
      <c r="AZ1703" s="13" t="e">
        <f t="shared" si="2057"/>
        <v>#N/A</v>
      </c>
      <c r="BA1703" s="13" t="e">
        <f t="shared" si="2058"/>
        <v>#N/A</v>
      </c>
      <c r="BB1703" s="13" t="e">
        <f t="shared" si="2059"/>
        <v>#N/A</v>
      </c>
      <c r="BC1703" s="13" t="e">
        <f t="shared" si="2060"/>
        <v>#N/A</v>
      </c>
      <c r="BD1703" s="13" t="e">
        <f t="shared" si="2061"/>
        <v>#N/A</v>
      </c>
      <c r="BE1703" s="13" t="e">
        <f t="shared" si="2062"/>
        <v>#N/A</v>
      </c>
      <c r="BF1703" s="13" t="e">
        <f t="shared" si="2063"/>
        <v>#N/A</v>
      </c>
      <c r="BG1703" s="13" t="e">
        <f t="shared" si="2064"/>
        <v>#N/A</v>
      </c>
      <c r="BH1703" s="13" t="e">
        <f t="shared" si="2065"/>
        <v>#N/A</v>
      </c>
      <c r="BI1703" s="13" t="e">
        <f t="shared" si="2066"/>
        <v>#N/A</v>
      </c>
      <c r="BJ1703" s="14" t="e">
        <f t="shared" si="2067"/>
        <v>#N/A</v>
      </c>
      <c r="BK1703" s="14" t="e">
        <f t="shared" si="2068"/>
        <v>#N/A</v>
      </c>
      <c r="BL1703" s="14" t="e">
        <f t="shared" si="2069"/>
        <v>#N/A</v>
      </c>
      <c r="BM1703" s="14" t="e">
        <f t="shared" si="2070"/>
        <v>#N/A</v>
      </c>
      <c r="BN1703" s="14" t="e">
        <f t="shared" si="2071"/>
        <v>#N/A</v>
      </c>
    </row>
    <row r="1704" spans="1:66" x14ac:dyDescent="0.25">
      <c r="A1704" t="s">
        <v>303</v>
      </c>
      <c r="B1704" t="s">
        <v>364</v>
      </c>
      <c r="C1704" t="s">
        <v>383</v>
      </c>
      <c r="D1704" s="11">
        <v>44472</v>
      </c>
      <c r="E1704" s="10">
        <f>VLOOKUP(A1704,home!$A$2:$E$405,3,FALSE)</f>
        <v>1.25</v>
      </c>
      <c r="F1704" s="10">
        <f>VLOOKUP(B1704,home!$B$2:$E$405,3,FALSE)</f>
        <v>1.6</v>
      </c>
      <c r="G1704" s="10">
        <f>VLOOKUP(C1704,away!$B$2:$E$405,4,FALSE)</f>
        <v>1</v>
      </c>
      <c r="H1704" s="10">
        <f>VLOOKUP(A1704,away!$A$2:$E$405,3,FALSE)</f>
        <v>0.92105263157894701</v>
      </c>
      <c r="I1704" s="10">
        <f>VLOOKUP(C1704,away!$B$2:$E$405,3,FALSE)</f>
        <v>0.6</v>
      </c>
      <c r="J1704" s="10">
        <f>VLOOKUP(B1704,home!$B$2:$E$405,4,FALSE)</f>
        <v>0.27</v>
      </c>
      <c r="K1704" s="12">
        <f t="shared" si="2016"/>
        <v>2</v>
      </c>
      <c r="L1704" s="12">
        <f t="shared" si="2017"/>
        <v>0.1492105263157894</v>
      </c>
      <c r="M1704" s="13">
        <f t="shared" si="2018"/>
        <v>0.11657615526070589</v>
      </c>
      <c r="N1704" s="13">
        <f t="shared" si="2019"/>
        <v>0.23315231052141175</v>
      </c>
      <c r="O1704" s="13">
        <f t="shared" si="2020"/>
        <v>1.7394389482321106E-2</v>
      </c>
      <c r="P1704" s="13">
        <f t="shared" si="2021"/>
        <v>3.4788778964642206E-2</v>
      </c>
      <c r="Q1704" s="13">
        <f t="shared" si="2022"/>
        <v>0.23315231052141183</v>
      </c>
      <c r="R1704" s="13">
        <f t="shared" si="2023"/>
        <v>1.2977130047994818E-3</v>
      </c>
      <c r="S1704" s="13">
        <f t="shared" si="2024"/>
        <v>2.5954260095989641E-3</v>
      </c>
      <c r="T1704" s="13">
        <f t="shared" si="2025"/>
        <v>3.478877896464222E-2</v>
      </c>
      <c r="U1704" s="13">
        <f t="shared" si="2026"/>
        <v>2.5954260095989632E-3</v>
      </c>
      <c r="V1704" s="13">
        <f t="shared" si="2027"/>
        <v>8.6058862423544588E-5</v>
      </c>
      <c r="W1704" s="13">
        <f t="shared" si="2028"/>
        <v>0.15543487368094122</v>
      </c>
      <c r="X1704" s="13">
        <f t="shared" si="2029"/>
        <v>2.3192519309761482E-2</v>
      </c>
      <c r="Y1704" s="13">
        <f t="shared" si="2030"/>
        <v>1.7302840063993094E-3</v>
      </c>
      <c r="Z1704" s="13">
        <f t="shared" si="2031"/>
        <v>6.4544146817658438E-5</v>
      </c>
      <c r="AA1704" s="13">
        <f t="shared" si="2032"/>
        <v>1.2908829363531685E-4</v>
      </c>
      <c r="AB1704" s="13">
        <f t="shared" si="2033"/>
        <v>1.290882936353169E-4</v>
      </c>
      <c r="AC1704" s="13">
        <f t="shared" si="2034"/>
        <v>1.6051110195443995E-6</v>
      </c>
      <c r="AD1704" s="13">
        <f t="shared" si="2035"/>
        <v>7.7717436840470611E-2</v>
      </c>
      <c r="AE1704" s="13">
        <f t="shared" si="2036"/>
        <v>1.1596259654880741E-2</v>
      </c>
      <c r="AF1704" s="13">
        <f t="shared" si="2037"/>
        <v>8.6514200319965468E-4</v>
      </c>
      <c r="AG1704" s="13">
        <f t="shared" si="2038"/>
        <v>4.3029431211772294E-5</v>
      </c>
      <c r="AH1704" s="13">
        <f t="shared" si="2039"/>
        <v>2.4076665293165988E-6</v>
      </c>
      <c r="AI1704" s="13">
        <f t="shared" si="2040"/>
        <v>4.8153330586331967E-6</v>
      </c>
      <c r="AJ1704" s="13">
        <f t="shared" si="2041"/>
        <v>4.8153330586331984E-6</v>
      </c>
      <c r="AK1704" s="13">
        <f t="shared" si="2042"/>
        <v>3.2102220390887989E-6</v>
      </c>
      <c r="AL1704" s="13">
        <f t="shared" si="2043"/>
        <v>1.9159956801719464E-8</v>
      </c>
      <c r="AM1704" s="13">
        <f t="shared" si="2044"/>
        <v>3.1086974736188235E-2</v>
      </c>
      <c r="AN1704" s="13">
        <f t="shared" si="2045"/>
        <v>4.6385038619522947E-3</v>
      </c>
      <c r="AO1704" s="13">
        <f t="shared" si="2046"/>
        <v>3.4605680127986177E-4</v>
      </c>
      <c r="AP1704" s="13">
        <f t="shared" si="2047"/>
        <v>1.7211772484708912E-5</v>
      </c>
      <c r="AQ1704" s="13">
        <f t="shared" si="2048"/>
        <v>6.4204440781775959E-7</v>
      </c>
      <c r="AR1704" s="13">
        <f t="shared" si="2049"/>
        <v>7.1849838006448005E-8</v>
      </c>
      <c r="AS1704" s="13">
        <f t="shared" si="2050"/>
        <v>1.4369967601289598E-7</v>
      </c>
      <c r="AT1704" s="13">
        <f t="shared" si="2051"/>
        <v>1.4369967601289604E-7</v>
      </c>
      <c r="AU1704" s="13">
        <f t="shared" si="2052"/>
        <v>9.5799784008597353E-8</v>
      </c>
      <c r="AV1704" s="13">
        <f t="shared" si="2053"/>
        <v>4.7899892004298676E-8</v>
      </c>
      <c r="AW1704" s="13">
        <f t="shared" si="2054"/>
        <v>1.5882595769846383E-10</v>
      </c>
      <c r="AX1704" s="13">
        <f t="shared" si="2055"/>
        <v>1.0362324912062744E-2</v>
      </c>
      <c r="AY1704" s="13">
        <f t="shared" si="2056"/>
        <v>1.5461679539840981E-3</v>
      </c>
      <c r="AZ1704" s="13">
        <f t="shared" si="2057"/>
        <v>1.1535226709328726E-4</v>
      </c>
      <c r="BA1704" s="13">
        <f t="shared" si="2058"/>
        <v>5.7372574949029713E-6</v>
      </c>
      <c r="BB1704" s="13">
        <f t="shared" si="2059"/>
        <v>2.1401480260591985E-7</v>
      </c>
      <c r="BC1704" s="13">
        <f t="shared" si="2060"/>
        <v>6.3866522672398216E-9</v>
      </c>
      <c r="BD1704" s="13">
        <f t="shared" si="2061"/>
        <v>1.7867920241077182E-9</v>
      </c>
      <c r="BE1704" s="13">
        <f t="shared" si="2062"/>
        <v>3.5735840482154356E-9</v>
      </c>
      <c r="BF1704" s="13">
        <f t="shared" si="2063"/>
        <v>3.5735840482154373E-9</v>
      </c>
      <c r="BG1704" s="13">
        <f t="shared" si="2064"/>
        <v>2.3823893654769582E-9</v>
      </c>
      <c r="BH1704" s="13">
        <f t="shared" si="2065"/>
        <v>1.1911946827384791E-9</v>
      </c>
      <c r="BI1704" s="13">
        <f t="shared" si="2066"/>
        <v>4.7647787309539145E-10</v>
      </c>
      <c r="BJ1704" s="14">
        <f t="shared" si="2067"/>
        <v>0.81979213694273367</v>
      </c>
      <c r="BK1704" s="14">
        <f t="shared" si="2068"/>
        <v>0.15559421132233106</v>
      </c>
      <c r="BL1704" s="14">
        <f t="shared" si="2069"/>
        <v>2.1561469571563942E-2</v>
      </c>
      <c r="BM1704" s="14">
        <f t="shared" si="2070"/>
        <v>0.3591045364329955</v>
      </c>
      <c r="BN1704" s="14">
        <f t="shared" si="2071"/>
        <v>0.6363616577552923</v>
      </c>
    </row>
    <row r="1705" spans="1:66" x14ac:dyDescent="0.25">
      <c r="A1705" t="s">
        <v>35</v>
      </c>
      <c r="B1705" t="s">
        <v>215</v>
      </c>
      <c r="C1705" t="s">
        <v>471</v>
      </c>
      <c r="D1705" s="11">
        <v>44472</v>
      </c>
      <c r="E1705" s="10">
        <f>VLOOKUP(A1705,home!$A$2:$E$405,3,FALSE)</f>
        <v>1.5735294117647101</v>
      </c>
      <c r="F1705" s="10">
        <f>VLOOKUP(B1705,home!$B$2:$E$405,3,FALSE)</f>
        <v>0.64</v>
      </c>
      <c r="G1705" s="10">
        <f>VLOOKUP(C1705,away!$B$2:$E$405,4,FALSE)</f>
        <v>1.06</v>
      </c>
      <c r="H1705" s="10">
        <f>VLOOKUP(A1705,away!$A$2:$E$405,3,FALSE)</f>
        <v>1.02941176470588</v>
      </c>
      <c r="I1705" s="10">
        <f>VLOOKUP(C1705,away!$B$2:$E$405,3,FALSE)</f>
        <v>1.48</v>
      </c>
      <c r="J1705" s="10">
        <f>VLOOKUP(B1705,home!$B$2:$E$405,4,FALSE)</f>
        <v>0</v>
      </c>
      <c r="K1705" s="12">
        <f t="shared" si="2016"/>
        <v>1.0674823529411794</v>
      </c>
      <c r="L1705" s="12">
        <f t="shared" si="2017"/>
        <v>0</v>
      </c>
      <c r="M1705" s="13">
        <f t="shared" si="2018"/>
        <v>0.34387317980436716</v>
      </c>
      <c r="N1705" s="13">
        <f t="shared" si="2019"/>
        <v>0.36707855109093113</v>
      </c>
      <c r="O1705" s="13">
        <f t="shared" si="2020"/>
        <v>0</v>
      </c>
      <c r="P1705" s="13">
        <f t="shared" si="2021"/>
        <v>0</v>
      </c>
      <c r="Q1705" s="13">
        <f t="shared" si="2022"/>
        <v>0.19592493771639302</v>
      </c>
      <c r="R1705" s="13">
        <f t="shared" si="2023"/>
        <v>0</v>
      </c>
      <c r="S1705" s="13">
        <f t="shared" si="2024"/>
        <v>0</v>
      </c>
      <c r="T1705" s="13">
        <f t="shared" si="2025"/>
        <v>0</v>
      </c>
      <c r="U1705" s="13">
        <f t="shared" si="2026"/>
        <v>0</v>
      </c>
      <c r="V1705" s="13">
        <f t="shared" si="2027"/>
        <v>0</v>
      </c>
      <c r="W1705" s="13">
        <f t="shared" si="2028"/>
        <v>6.9715471171116428E-2</v>
      </c>
      <c r="X1705" s="13">
        <f t="shared" si="2029"/>
        <v>0</v>
      </c>
      <c r="Y1705" s="13">
        <f t="shared" si="2030"/>
        <v>0</v>
      </c>
      <c r="Z1705" s="13">
        <f t="shared" si="2031"/>
        <v>0</v>
      </c>
      <c r="AA1705" s="13">
        <f t="shared" si="2032"/>
        <v>0</v>
      </c>
      <c r="AB1705" s="13">
        <f t="shared" si="2033"/>
        <v>0</v>
      </c>
      <c r="AC1705" s="13">
        <f t="shared" si="2034"/>
        <v>0</v>
      </c>
      <c r="AD1705" s="13">
        <f t="shared" si="2035"/>
        <v>1.8605008800536577E-2</v>
      </c>
      <c r="AE1705" s="13">
        <f t="shared" si="2036"/>
        <v>0</v>
      </c>
      <c r="AF1705" s="13">
        <f t="shared" si="2037"/>
        <v>0</v>
      </c>
      <c r="AG1705" s="13">
        <f t="shared" si="2038"/>
        <v>0</v>
      </c>
      <c r="AH1705" s="13">
        <f t="shared" si="2039"/>
        <v>0</v>
      </c>
      <c r="AI1705" s="13">
        <f t="shared" si="2040"/>
        <v>0</v>
      </c>
      <c r="AJ1705" s="13">
        <f t="shared" si="2041"/>
        <v>0</v>
      </c>
      <c r="AK1705" s="13">
        <f t="shared" si="2042"/>
        <v>0</v>
      </c>
      <c r="AL1705" s="13">
        <f t="shared" si="2043"/>
        <v>0</v>
      </c>
      <c r="AM1705" s="13">
        <f t="shared" si="2044"/>
        <v>3.9721037141776288E-3</v>
      </c>
      <c r="AN1705" s="13">
        <f t="shared" si="2045"/>
        <v>0</v>
      </c>
      <c r="AO1705" s="13">
        <f t="shared" si="2046"/>
        <v>0</v>
      </c>
      <c r="AP1705" s="13">
        <f t="shared" si="2047"/>
        <v>0</v>
      </c>
      <c r="AQ1705" s="13">
        <f t="shared" si="2048"/>
        <v>0</v>
      </c>
      <c r="AR1705" s="13">
        <f t="shared" si="2049"/>
        <v>0</v>
      </c>
      <c r="AS1705" s="13">
        <f t="shared" si="2050"/>
        <v>0</v>
      </c>
      <c r="AT1705" s="13">
        <f t="shared" si="2051"/>
        <v>0</v>
      </c>
      <c r="AU1705" s="13">
        <f t="shared" si="2052"/>
        <v>0</v>
      </c>
      <c r="AV1705" s="13">
        <f t="shared" si="2053"/>
        <v>0</v>
      </c>
      <c r="AW1705" s="13">
        <f t="shared" si="2054"/>
        <v>0</v>
      </c>
      <c r="AX1705" s="13">
        <f t="shared" si="2055"/>
        <v>7.0669176982278859E-4</v>
      </c>
      <c r="AY1705" s="13">
        <f t="shared" si="2056"/>
        <v>0</v>
      </c>
      <c r="AZ1705" s="13">
        <f t="shared" si="2057"/>
        <v>0</v>
      </c>
      <c r="BA1705" s="13">
        <f t="shared" si="2058"/>
        <v>0</v>
      </c>
      <c r="BB1705" s="13">
        <f t="shared" si="2059"/>
        <v>0</v>
      </c>
      <c r="BC1705" s="13">
        <f t="shared" si="2060"/>
        <v>0</v>
      </c>
      <c r="BD1705" s="13">
        <f t="shared" si="2061"/>
        <v>0</v>
      </c>
      <c r="BE1705" s="13">
        <f t="shared" si="2062"/>
        <v>0</v>
      </c>
      <c r="BF1705" s="13">
        <f t="shared" si="2063"/>
        <v>0</v>
      </c>
      <c r="BG1705" s="13">
        <f t="shared" si="2064"/>
        <v>0</v>
      </c>
      <c r="BH1705" s="13">
        <f t="shared" si="2065"/>
        <v>0</v>
      </c>
      <c r="BI1705" s="13">
        <f t="shared" si="2066"/>
        <v>0</v>
      </c>
      <c r="BJ1705" s="14">
        <f t="shared" si="2067"/>
        <v>0.65600276426297754</v>
      </c>
      <c r="BK1705" s="14">
        <f t="shared" si="2068"/>
        <v>0.34387317980436716</v>
      </c>
      <c r="BL1705" s="14">
        <f t="shared" si="2069"/>
        <v>0</v>
      </c>
      <c r="BM1705" s="14">
        <f t="shared" si="2070"/>
        <v>9.299927545565341E-2</v>
      </c>
      <c r="BN1705" s="14">
        <f t="shared" si="2071"/>
        <v>0.90687666861169136</v>
      </c>
    </row>
    <row r="1706" spans="1:66" x14ac:dyDescent="0.25">
      <c r="A1706" t="s">
        <v>35</v>
      </c>
      <c r="B1706" t="s">
        <v>36</v>
      </c>
      <c r="C1706" t="s">
        <v>213</v>
      </c>
      <c r="D1706" s="11">
        <v>44472</v>
      </c>
      <c r="E1706" s="10">
        <f>VLOOKUP(A1706,home!$A$2:$E$405,3,FALSE)</f>
        <v>1.5735294117647101</v>
      </c>
      <c r="F1706" s="10">
        <f>VLOOKUP(B1706,home!$B$2:$E$405,3,FALSE)</f>
        <v>1.48</v>
      </c>
      <c r="G1706" s="10">
        <f>VLOOKUP(C1706,away!$B$2:$E$405,4,FALSE)</f>
        <v>1.06</v>
      </c>
      <c r="H1706" s="10">
        <f>VLOOKUP(A1706,away!$A$2:$E$405,3,FALSE)</f>
        <v>1.02941176470588</v>
      </c>
      <c r="I1706" s="10">
        <f>VLOOKUP(C1706,away!$B$2:$E$405,3,FALSE)</f>
        <v>0.42</v>
      </c>
      <c r="J1706" s="10">
        <f>VLOOKUP(B1706,home!$B$2:$E$405,4,FALSE)</f>
        <v>0.65</v>
      </c>
      <c r="K1706" s="12">
        <f t="shared" si="2016"/>
        <v>2.4685529411764771</v>
      </c>
      <c r="L1706" s="12">
        <f t="shared" si="2017"/>
        <v>0.28102941176470525</v>
      </c>
      <c r="M1706" s="13">
        <f t="shared" si="2018"/>
        <v>6.3954566066131868E-2</v>
      </c>
      <c r="N1706" s="13">
        <f t="shared" si="2019"/>
        <v>0.15787523216421517</v>
      </c>
      <c r="O1706" s="13">
        <f t="shared" si="2020"/>
        <v>1.7973114081232019E-2</v>
      </c>
      <c r="P1706" s="13">
        <f t="shared" si="2021"/>
        <v>4.4367583627325666E-2</v>
      </c>
      <c r="Q1706" s="13">
        <f t="shared" si="2022"/>
        <v>0.19486168434894627</v>
      </c>
      <c r="R1706" s="13">
        <f t="shared" si="2023"/>
        <v>2.5254868389142874E-3</v>
      </c>
      <c r="S1706" s="13">
        <f t="shared" si="2024"/>
        <v>7.6948472877301577E-3</v>
      </c>
      <c r="T1706" s="13">
        <f t="shared" si="2025"/>
        <v>5.4761864528064044E-2</v>
      </c>
      <c r="U1706" s="13">
        <f t="shared" si="2026"/>
        <v>6.2342979641043491E-3</v>
      </c>
      <c r="V1706" s="13">
        <f t="shared" si="2027"/>
        <v>5.9313249239544897E-4</v>
      </c>
      <c r="W1706" s="13">
        <f t="shared" si="2028"/>
        <v>0.16034212800739786</v>
      </c>
      <c r="X1706" s="13">
        <f t="shared" si="2029"/>
        <v>4.5060853915020092E-2</v>
      </c>
      <c r="Y1706" s="13">
        <f t="shared" si="2030"/>
        <v>6.3317126346767059E-3</v>
      </c>
      <c r="Z1706" s="13">
        <f t="shared" si="2031"/>
        <v>2.365786935865291E-4</v>
      </c>
      <c r="AA1706" s="13">
        <f t="shared" si="2032"/>
        <v>5.8400702987271497E-4</v>
      </c>
      <c r="AB1706" s="13">
        <f t="shared" si="2033"/>
        <v>7.2082613563001475E-4</v>
      </c>
      <c r="AC1706" s="13">
        <f t="shared" si="2034"/>
        <v>2.5717334466028795E-5</v>
      </c>
      <c r="AD1706" s="13">
        <f t="shared" si="2035"/>
        <v>9.8953257921789314E-2</v>
      </c>
      <c r="AE1706" s="13">
        <f t="shared" si="2036"/>
        <v>2.7808775865961612E-2</v>
      </c>
      <c r="AF1706" s="13">
        <f t="shared" si="2037"/>
        <v>3.9075419617538619E-3</v>
      </c>
      <c r="AG1706" s="13">
        <f t="shared" si="2038"/>
        <v>3.6604473965253008E-4</v>
      </c>
      <c r="AH1706" s="13">
        <f t="shared" si="2039"/>
        <v>1.6621392773671174E-5</v>
      </c>
      <c r="AI1706" s="13">
        <f t="shared" si="2040"/>
        <v>4.1030788017895422E-5</v>
      </c>
      <c r="AJ1706" s="13">
        <f t="shared" si="2041"/>
        <v>5.0643336220182151E-5</v>
      </c>
      <c r="AK1706" s="13">
        <f t="shared" si="2042"/>
        <v>4.1671918859106622E-5</v>
      </c>
      <c r="AL1706" s="13">
        <f t="shared" si="2043"/>
        <v>7.1364161014778882E-7</v>
      </c>
      <c r="AM1706" s="13">
        <f t="shared" si="2044"/>
        <v>4.8854271176365503E-2</v>
      </c>
      <c r="AN1706" s="13">
        <f t="shared" si="2045"/>
        <v>1.3729487090887392E-2</v>
      </c>
      <c r="AO1706" s="13">
        <f t="shared" si="2046"/>
        <v>1.929194840491599E-3</v>
      </c>
      <c r="AP1706" s="13">
        <f t="shared" si="2047"/>
        <v>1.8072016373428616E-4</v>
      </c>
      <c r="AQ1706" s="13">
        <f t="shared" si="2048"/>
        <v>1.2696920327066911E-5</v>
      </c>
      <c r="AR1706" s="13">
        <f t="shared" si="2049"/>
        <v>9.3422004677898673E-7</v>
      </c>
      <c r="AS1706" s="13">
        <f t="shared" si="2050"/>
        <v>2.3061716441822939E-6</v>
      </c>
      <c r="AT1706" s="13">
        <f t="shared" si="2051"/>
        <v>2.846453397551997E-6</v>
      </c>
      <c r="AU1706" s="13">
        <f t="shared" si="2052"/>
        <v>2.3422069688162527E-6</v>
      </c>
      <c r="AV1706" s="13">
        <f t="shared" si="2053"/>
        <v>1.4454654754288509E-6</v>
      </c>
      <c r="AW1706" s="13">
        <f t="shared" si="2054"/>
        <v>1.3752190624335314E-8</v>
      </c>
      <c r="AX1706" s="13">
        <f t="shared" si="2055"/>
        <v>2.0099892466908357E-2</v>
      </c>
      <c r="AY1706" s="13">
        <f t="shared" si="2056"/>
        <v>5.6486609565090861E-3</v>
      </c>
      <c r="AZ1706" s="13">
        <f t="shared" si="2057"/>
        <v>7.9371993293300279E-4</v>
      </c>
      <c r="BA1706" s="13">
        <f t="shared" si="2058"/>
        <v>7.435288195269437E-5</v>
      </c>
      <c r="BB1706" s="13">
        <f t="shared" si="2059"/>
        <v>5.2238366695440651E-6</v>
      </c>
      <c r="BC1706" s="13">
        <f t="shared" si="2060"/>
        <v>2.9361034927937321E-7</v>
      </c>
      <c r="BD1706" s="13">
        <f t="shared" si="2061"/>
        <v>4.3757218367515667E-8</v>
      </c>
      <c r="BE1706" s="13">
        <f t="shared" si="2062"/>
        <v>1.0801701009883217E-7</v>
      </c>
      <c r="BF1706" s="13">
        <f t="shared" si="2063"/>
        <v>1.333228539882807E-7</v>
      </c>
      <c r="BG1706" s="13">
        <f t="shared" si="2064"/>
        <v>1.0970484111293744E-7</v>
      </c>
      <c r="BH1706" s="13">
        <f t="shared" si="2065"/>
        <v>6.7703052047659974E-8</v>
      </c>
      <c r="BI1706" s="13">
        <f t="shared" si="2066"/>
        <v>3.342571365177502E-8</v>
      </c>
      <c r="BJ1706" s="14">
        <f t="shared" si="2067"/>
        <v>0.8415976099646052</v>
      </c>
      <c r="BK1706" s="14">
        <f t="shared" si="2068"/>
        <v>0.12228522140616842</v>
      </c>
      <c r="BL1706" s="14">
        <f t="shared" si="2069"/>
        <v>2.819806993384627E-2</v>
      </c>
      <c r="BM1706" s="14">
        <f t="shared" si="2070"/>
        <v>0.50511116566712255</v>
      </c>
      <c r="BN1706" s="14">
        <f t="shared" si="2071"/>
        <v>0.48155766712676529</v>
      </c>
    </row>
    <row r="1707" spans="1:66" x14ac:dyDescent="0.25">
      <c r="A1707" t="s">
        <v>35</v>
      </c>
      <c r="B1707" t="s">
        <v>285</v>
      </c>
      <c r="C1707" t="s">
        <v>214</v>
      </c>
      <c r="D1707" s="11">
        <v>44472</v>
      </c>
      <c r="E1707" s="10">
        <f>VLOOKUP(A1707,home!$A$2:$E$405,3,FALSE)</f>
        <v>1.5735294117647101</v>
      </c>
      <c r="F1707" s="10">
        <f>VLOOKUP(B1707,home!$B$2:$E$405,3,FALSE)</f>
        <v>1.59</v>
      </c>
      <c r="G1707" s="10">
        <f>VLOOKUP(C1707,away!$B$2:$E$405,4,FALSE)</f>
        <v>0.64</v>
      </c>
      <c r="H1707" s="10">
        <f>VLOOKUP(A1707,away!$A$2:$E$405,3,FALSE)</f>
        <v>1.02941176470588</v>
      </c>
      <c r="I1707" s="10">
        <f>VLOOKUP(C1707,away!$B$2:$E$405,3,FALSE)</f>
        <v>0.64</v>
      </c>
      <c r="J1707" s="10">
        <f>VLOOKUP(B1707,home!$B$2:$E$405,4,FALSE)</f>
        <v>0.73</v>
      </c>
      <c r="K1707" s="12">
        <f t="shared" si="2016"/>
        <v>1.6012235294117689</v>
      </c>
      <c r="L1707" s="12">
        <f t="shared" si="2017"/>
        <v>0.48094117647058715</v>
      </c>
      <c r="M1707" s="13">
        <f t="shared" si="2018"/>
        <v>0.12466006753071836</v>
      </c>
      <c r="N1707" s="13">
        <f t="shared" si="2019"/>
        <v>0.19960863330824632</v>
      </c>
      <c r="O1707" s="13">
        <f t="shared" si="2020"/>
        <v>5.9954159537126524E-2</v>
      </c>
      <c r="P1707" s="13">
        <f t="shared" si="2021"/>
        <v>9.6000010936954011E-2</v>
      </c>
      <c r="Q1707" s="13">
        <f t="shared" si="2022"/>
        <v>0.15980902016344489</v>
      </c>
      <c r="R1707" s="13">
        <f t="shared" si="2023"/>
        <v>1.441721201104545E-2</v>
      </c>
      <c r="S1707" s="13">
        <f t="shared" si="2024"/>
        <v>1.8482265978285929E-2</v>
      </c>
      <c r="T1707" s="13">
        <f t="shared" si="2025"/>
        <v>7.685873816801897E-2</v>
      </c>
      <c r="U1707" s="13">
        <f t="shared" si="2026"/>
        <v>2.3085179100603943E-2</v>
      </c>
      <c r="V1707" s="13">
        <f t="shared" si="2027"/>
        <v>1.581454244330776E-3</v>
      </c>
      <c r="W1707" s="13">
        <f t="shared" si="2028"/>
        <v>8.5296654432649235E-2</v>
      </c>
      <c r="X1707" s="13">
        <f t="shared" si="2029"/>
        <v>4.1022673331843437E-2</v>
      </c>
      <c r="Y1707" s="13">
        <f t="shared" si="2030"/>
        <v>9.8647463870926815E-3</v>
      </c>
      <c r="Z1707" s="13">
        <f t="shared" si="2031"/>
        <v>2.311276968672693E-3</v>
      </c>
      <c r="AA1707" s="13">
        <f t="shared" si="2032"/>
        <v>3.7008710652262238E-3</v>
      </c>
      <c r="AB1707" s="13">
        <f t="shared" si="2033"/>
        <v>2.9629609144797139E-3</v>
      </c>
      <c r="AC1707" s="13">
        <f t="shared" si="2034"/>
        <v>7.6116808974652201E-5</v>
      </c>
      <c r="AD1707" s="13">
        <f t="shared" si="2035"/>
        <v>3.414475251441567E-2</v>
      </c>
      <c r="AE1707" s="13">
        <f t="shared" si="2036"/>
        <v>1.6421617444580112E-2</v>
      </c>
      <c r="AF1707" s="13">
        <f t="shared" si="2037"/>
        <v>3.9489160066731371E-3</v>
      </c>
      <c r="AG1707" s="13">
        <f t="shared" si="2038"/>
        <v>6.3306543667763723E-4</v>
      </c>
      <c r="AH1707" s="13">
        <f t="shared" si="2039"/>
        <v>2.7789706611570431E-4</v>
      </c>
      <c r="AI1707" s="13">
        <f t="shared" si="2040"/>
        <v>4.4497532101896376E-4</v>
      </c>
      <c r="AJ1707" s="13">
        <f t="shared" si="2041"/>
        <v>3.5625247701156007E-4</v>
      </c>
      <c r="AK1707" s="13">
        <f t="shared" si="2042"/>
        <v>1.9014661620071169E-4</v>
      </c>
      <c r="AL1707" s="13">
        <f t="shared" si="2043"/>
        <v>2.3446849143578484E-6</v>
      </c>
      <c r="AM1707" s="13">
        <f t="shared" si="2044"/>
        <v>1.0934676226404802E-2</v>
      </c>
      <c r="AN1707" s="13">
        <f t="shared" si="2045"/>
        <v>5.2589360486520855E-3</v>
      </c>
      <c r="AO1707" s="13">
        <f t="shared" si="2046"/>
        <v>1.2646194451111572E-3</v>
      </c>
      <c r="AP1707" s="13">
        <f t="shared" si="2047"/>
        <v>2.0273585457311369E-4</v>
      </c>
      <c r="AQ1707" s="13">
        <f t="shared" si="2048"/>
        <v>2.4376005102790788E-5</v>
      </c>
      <c r="AR1707" s="13">
        <f t="shared" si="2049"/>
        <v>2.6730428383082283E-5</v>
      </c>
      <c r="AS1707" s="13">
        <f t="shared" si="2050"/>
        <v>4.280139087824754E-5</v>
      </c>
      <c r="AT1707" s="13">
        <f t="shared" si="2051"/>
        <v>3.4267297082900112E-5</v>
      </c>
      <c r="AU1707" s="13">
        <f t="shared" si="2052"/>
        <v>1.8289867459494302E-5</v>
      </c>
      <c r="AV1707" s="13">
        <f t="shared" si="2053"/>
        <v>7.3215415314912377E-6</v>
      </c>
      <c r="AW1707" s="13">
        <f t="shared" si="2054"/>
        <v>5.0156348709973594E-8</v>
      </c>
      <c r="AX1707" s="13">
        <f t="shared" si="2055"/>
        <v>2.9181434767031438E-3</v>
      </c>
      <c r="AY1707" s="13">
        <f t="shared" si="2056"/>
        <v>1.4034553567955793E-3</v>
      </c>
      <c r="AZ1707" s="13">
        <f t="shared" si="2057"/>
        <v>3.374897352106067E-4</v>
      </c>
      <c r="BA1707" s="13">
        <f t="shared" si="2058"/>
        <v>5.4104236766312044E-5</v>
      </c>
      <c r="BB1707" s="13">
        <f t="shared" si="2059"/>
        <v>6.505238820608327E-6</v>
      </c>
      <c r="BC1707" s="13">
        <f t="shared" si="2060"/>
        <v>6.2572744232110089E-7</v>
      </c>
      <c r="BD1707" s="13">
        <f t="shared" si="2061"/>
        <v>2.1426272790203932E-6</v>
      </c>
      <c r="BE1707" s="13">
        <f t="shared" si="2062"/>
        <v>3.4308252139269693E-6</v>
      </c>
      <c r="BF1707" s="13">
        <f t="shared" si="2063"/>
        <v>2.746759028919515E-6</v>
      </c>
      <c r="BG1707" s="13">
        <f t="shared" si="2064"/>
        <v>1.4660583955767157E-6</v>
      </c>
      <c r="BH1707" s="13">
        <f t="shared" si="2065"/>
        <v>5.8687179962227638E-7</v>
      </c>
      <c r="BI1707" s="13">
        <f t="shared" si="2066"/>
        <v>1.8794258686068345E-7</v>
      </c>
      <c r="BJ1707" s="14">
        <f t="shared" si="2067"/>
        <v>0.65001448454522448</v>
      </c>
      <c r="BK1707" s="14">
        <f t="shared" si="2068"/>
        <v>0.2422057155409737</v>
      </c>
      <c r="BL1707" s="14">
        <f t="shared" si="2069"/>
        <v>0.10552962571846791</v>
      </c>
      <c r="BM1707" s="14">
        <f t="shared" si="2070"/>
        <v>0.34420859408535626</v>
      </c>
      <c r="BN1707" s="14">
        <f t="shared" si="2071"/>
        <v>0.65444910348753549</v>
      </c>
    </row>
    <row r="1708" spans="1:66" x14ac:dyDescent="0.25">
      <c r="A1708" t="s">
        <v>35</v>
      </c>
      <c r="B1708" t="s">
        <v>283</v>
      </c>
      <c r="C1708" t="s">
        <v>505</v>
      </c>
      <c r="D1708" s="11">
        <v>44472</v>
      </c>
      <c r="E1708" s="10">
        <f>VLOOKUP(A1708,home!$A$2:$E$405,3,FALSE)</f>
        <v>1.5735294117647101</v>
      </c>
      <c r="F1708" s="10">
        <f>VLOOKUP(B1708,home!$B$2:$E$405,3,FALSE)</f>
        <v>0.95</v>
      </c>
      <c r="G1708" s="10" t="e">
        <f>VLOOKUP(C1708,away!$B$2:$E$405,4,FALSE)</f>
        <v>#N/A</v>
      </c>
      <c r="H1708" s="10">
        <f>VLOOKUP(A1708,away!$A$2:$E$405,3,FALSE)</f>
        <v>1.02941176470588</v>
      </c>
      <c r="I1708" s="10" t="e">
        <f>VLOOKUP(C1708,away!$B$2:$E$405,3,FALSE)</f>
        <v>#N/A</v>
      </c>
      <c r="J1708" s="10">
        <f>VLOOKUP(B1708,home!$B$2:$E$405,4,FALSE)</f>
        <v>2.4300000000000002</v>
      </c>
      <c r="K1708" s="12" t="e">
        <f t="shared" si="2016"/>
        <v>#N/A</v>
      </c>
      <c r="L1708" s="12" t="e">
        <f t="shared" si="2017"/>
        <v>#N/A</v>
      </c>
      <c r="M1708" s="13" t="e">
        <f t="shared" si="2018"/>
        <v>#N/A</v>
      </c>
      <c r="N1708" s="13" t="e">
        <f t="shared" si="2019"/>
        <v>#N/A</v>
      </c>
      <c r="O1708" s="13" t="e">
        <f t="shared" si="2020"/>
        <v>#N/A</v>
      </c>
      <c r="P1708" s="13" t="e">
        <f t="shared" si="2021"/>
        <v>#N/A</v>
      </c>
      <c r="Q1708" s="13" t="e">
        <f t="shared" si="2022"/>
        <v>#N/A</v>
      </c>
      <c r="R1708" s="13" t="e">
        <f t="shared" si="2023"/>
        <v>#N/A</v>
      </c>
      <c r="S1708" s="13" t="e">
        <f t="shared" si="2024"/>
        <v>#N/A</v>
      </c>
      <c r="T1708" s="13" t="e">
        <f t="shared" si="2025"/>
        <v>#N/A</v>
      </c>
      <c r="U1708" s="13" t="e">
        <f t="shared" si="2026"/>
        <v>#N/A</v>
      </c>
      <c r="V1708" s="13" t="e">
        <f t="shared" si="2027"/>
        <v>#N/A</v>
      </c>
      <c r="W1708" s="13" t="e">
        <f t="shared" si="2028"/>
        <v>#N/A</v>
      </c>
      <c r="X1708" s="13" t="e">
        <f t="shared" si="2029"/>
        <v>#N/A</v>
      </c>
      <c r="Y1708" s="13" t="e">
        <f t="shared" si="2030"/>
        <v>#N/A</v>
      </c>
      <c r="Z1708" s="13" t="e">
        <f t="shared" si="2031"/>
        <v>#N/A</v>
      </c>
      <c r="AA1708" s="13" t="e">
        <f t="shared" si="2032"/>
        <v>#N/A</v>
      </c>
      <c r="AB1708" s="13" t="e">
        <f t="shared" si="2033"/>
        <v>#N/A</v>
      </c>
      <c r="AC1708" s="13" t="e">
        <f t="shared" si="2034"/>
        <v>#N/A</v>
      </c>
      <c r="AD1708" s="13" t="e">
        <f t="shared" si="2035"/>
        <v>#N/A</v>
      </c>
      <c r="AE1708" s="13" t="e">
        <f t="shared" si="2036"/>
        <v>#N/A</v>
      </c>
      <c r="AF1708" s="13" t="e">
        <f t="shared" si="2037"/>
        <v>#N/A</v>
      </c>
      <c r="AG1708" s="13" t="e">
        <f t="shared" si="2038"/>
        <v>#N/A</v>
      </c>
      <c r="AH1708" s="13" t="e">
        <f t="shared" si="2039"/>
        <v>#N/A</v>
      </c>
      <c r="AI1708" s="13" t="e">
        <f t="shared" si="2040"/>
        <v>#N/A</v>
      </c>
      <c r="AJ1708" s="13" t="e">
        <f t="shared" si="2041"/>
        <v>#N/A</v>
      </c>
      <c r="AK1708" s="13" t="e">
        <f t="shared" si="2042"/>
        <v>#N/A</v>
      </c>
      <c r="AL1708" s="13" t="e">
        <f t="shared" si="2043"/>
        <v>#N/A</v>
      </c>
      <c r="AM1708" s="13" t="e">
        <f t="shared" si="2044"/>
        <v>#N/A</v>
      </c>
      <c r="AN1708" s="13" t="e">
        <f t="shared" si="2045"/>
        <v>#N/A</v>
      </c>
      <c r="AO1708" s="13" t="e">
        <f t="shared" si="2046"/>
        <v>#N/A</v>
      </c>
      <c r="AP1708" s="13" t="e">
        <f t="shared" si="2047"/>
        <v>#N/A</v>
      </c>
      <c r="AQ1708" s="13" t="e">
        <f t="shared" si="2048"/>
        <v>#N/A</v>
      </c>
      <c r="AR1708" s="13" t="e">
        <f t="shared" si="2049"/>
        <v>#N/A</v>
      </c>
      <c r="AS1708" s="13" t="e">
        <f t="shared" si="2050"/>
        <v>#N/A</v>
      </c>
      <c r="AT1708" s="13" t="e">
        <f t="shared" si="2051"/>
        <v>#N/A</v>
      </c>
      <c r="AU1708" s="13" t="e">
        <f t="shared" si="2052"/>
        <v>#N/A</v>
      </c>
      <c r="AV1708" s="13" t="e">
        <f t="shared" si="2053"/>
        <v>#N/A</v>
      </c>
      <c r="AW1708" s="13" t="e">
        <f t="shared" si="2054"/>
        <v>#N/A</v>
      </c>
      <c r="AX1708" s="13" t="e">
        <f t="shared" si="2055"/>
        <v>#N/A</v>
      </c>
      <c r="AY1708" s="13" t="e">
        <f t="shared" si="2056"/>
        <v>#N/A</v>
      </c>
      <c r="AZ1708" s="13" t="e">
        <f t="shared" si="2057"/>
        <v>#N/A</v>
      </c>
      <c r="BA1708" s="13" t="e">
        <f t="shared" si="2058"/>
        <v>#N/A</v>
      </c>
      <c r="BB1708" s="13" t="e">
        <f t="shared" si="2059"/>
        <v>#N/A</v>
      </c>
      <c r="BC1708" s="13" t="e">
        <f t="shared" si="2060"/>
        <v>#N/A</v>
      </c>
      <c r="BD1708" s="13" t="e">
        <f t="shared" si="2061"/>
        <v>#N/A</v>
      </c>
      <c r="BE1708" s="13" t="e">
        <f t="shared" si="2062"/>
        <v>#N/A</v>
      </c>
      <c r="BF1708" s="13" t="e">
        <f t="shared" si="2063"/>
        <v>#N/A</v>
      </c>
      <c r="BG1708" s="13" t="e">
        <f t="shared" si="2064"/>
        <v>#N/A</v>
      </c>
      <c r="BH1708" s="13" t="e">
        <f t="shared" si="2065"/>
        <v>#N/A</v>
      </c>
      <c r="BI1708" s="13" t="e">
        <f t="shared" si="2066"/>
        <v>#N/A</v>
      </c>
      <c r="BJ1708" s="14" t="e">
        <f t="shared" si="2067"/>
        <v>#N/A</v>
      </c>
      <c r="BK1708" s="14" t="e">
        <f t="shared" si="2068"/>
        <v>#N/A</v>
      </c>
      <c r="BL1708" s="14" t="e">
        <f t="shared" si="2069"/>
        <v>#N/A</v>
      </c>
      <c r="BM1708" s="14" t="e">
        <f t="shared" si="2070"/>
        <v>#N/A</v>
      </c>
      <c r="BN1708" s="14" t="e">
        <f t="shared" si="2071"/>
        <v>#N/A</v>
      </c>
    </row>
    <row r="1709" spans="1:66" x14ac:dyDescent="0.25">
      <c r="A1709" t="s">
        <v>35</v>
      </c>
      <c r="B1709" t="s">
        <v>217</v>
      </c>
      <c r="C1709" t="s">
        <v>474</v>
      </c>
      <c r="D1709" s="11">
        <v>44472</v>
      </c>
      <c r="E1709" s="10">
        <f>VLOOKUP(A1709,home!$A$2:$E$405,3,FALSE)</f>
        <v>1.5735294117647101</v>
      </c>
      <c r="F1709" s="10">
        <f>VLOOKUP(B1709,home!$B$2:$E$405,3,FALSE)</f>
        <v>1.1100000000000001</v>
      </c>
      <c r="G1709" s="10">
        <f>VLOOKUP(C1709,away!$B$2:$E$405,4,FALSE)</f>
        <v>1.69</v>
      </c>
      <c r="H1709" s="10">
        <f>VLOOKUP(A1709,away!$A$2:$E$405,3,FALSE)</f>
        <v>1.02941176470588</v>
      </c>
      <c r="I1709" s="10">
        <f>VLOOKUP(C1709,away!$B$2:$E$405,3,FALSE)</f>
        <v>0.85</v>
      </c>
      <c r="J1709" s="10">
        <f>VLOOKUP(B1709,home!$B$2:$E$405,4,FALSE)</f>
        <v>1.46</v>
      </c>
      <c r="K1709" s="12">
        <f t="shared" si="2016"/>
        <v>2.95178382352942</v>
      </c>
      <c r="L1709" s="12">
        <f t="shared" si="2017"/>
        <v>1.277499999999997</v>
      </c>
      <c r="M1709" s="13">
        <f t="shared" si="2018"/>
        <v>1.4562816361032856E-2</v>
      </c>
      <c r="N1709" s="13">
        <f t="shared" si="2019"/>
        <v>4.2986285759526358E-2</v>
      </c>
      <c r="O1709" s="13">
        <f t="shared" si="2020"/>
        <v>1.860399790121943E-2</v>
      </c>
      <c r="P1709" s="13">
        <f t="shared" si="2021"/>
        <v>5.4914980057794792E-2</v>
      </c>
      <c r="Q1709" s="13">
        <f t="shared" si="2022"/>
        <v>6.3443111469291505E-2</v>
      </c>
      <c r="R1709" s="13">
        <f t="shared" si="2023"/>
        <v>1.1883303659403885E-2</v>
      </c>
      <c r="S1709" s="13">
        <f t="shared" si="2024"/>
        <v>5.1769777218664978E-2</v>
      </c>
      <c r="T1709" s="13">
        <f t="shared" si="2025"/>
        <v>8.1048574902019707E-2</v>
      </c>
      <c r="U1709" s="13">
        <f t="shared" si="2026"/>
        <v>3.5076943511916349E-2</v>
      </c>
      <c r="V1709" s="13">
        <f t="shared" si="2027"/>
        <v>2.1690983492013309E-2</v>
      </c>
      <c r="W1709" s="13">
        <f t="shared" si="2028"/>
        <v>6.2423450049809481E-2</v>
      </c>
      <c r="X1709" s="13">
        <f t="shared" si="2029"/>
        <v>7.9745957438631429E-2</v>
      </c>
      <c r="Y1709" s="13">
        <f t="shared" si="2030"/>
        <v>5.0937730313925719E-2</v>
      </c>
      <c r="Z1709" s="13">
        <f t="shared" si="2031"/>
        <v>5.0603068082961415E-3</v>
      </c>
      <c r="AA1709" s="13">
        <f t="shared" si="2032"/>
        <v>1.4936931778824341E-2</v>
      </c>
      <c r="AB1709" s="13">
        <f t="shared" si="2033"/>
        <v>2.2045296798948111E-2</v>
      </c>
      <c r="AC1709" s="13">
        <f t="shared" si="2034"/>
        <v>5.1121633015865729E-3</v>
      </c>
      <c r="AD1709" s="13">
        <f t="shared" si="2035"/>
        <v>4.6065132516481103E-2</v>
      </c>
      <c r="AE1709" s="13">
        <f t="shared" si="2036"/>
        <v>5.8848206789804472E-2</v>
      </c>
      <c r="AF1709" s="13">
        <f t="shared" si="2037"/>
        <v>3.7589292086987525E-2</v>
      </c>
      <c r="AG1709" s="13">
        <f t="shared" si="2038"/>
        <v>1.6006773547042146E-2</v>
      </c>
      <c r="AH1709" s="13">
        <f t="shared" si="2039"/>
        <v>1.6161354868995763E-3</v>
      </c>
      <c r="AI1709" s="13">
        <f t="shared" si="2040"/>
        <v>4.7704825868620125E-3</v>
      </c>
      <c r="AJ1709" s="13">
        <f t="shared" si="2041"/>
        <v>7.0407166651640365E-3</v>
      </c>
      <c r="AK1709" s="13">
        <f t="shared" si="2042"/>
        <v>6.9275578527617345E-3</v>
      </c>
      <c r="AL1709" s="13">
        <f t="shared" si="2043"/>
        <v>7.7109904787374872E-4</v>
      </c>
      <c r="AM1709" s="13">
        <f t="shared" si="2044"/>
        <v>2.7194862598177615E-2</v>
      </c>
      <c r="AN1709" s="13">
        <f t="shared" si="2045"/>
        <v>3.474143696917182E-2</v>
      </c>
      <c r="AO1709" s="13">
        <f t="shared" si="2046"/>
        <v>2.2191092864058452E-2</v>
      </c>
      <c r="AP1709" s="13">
        <f t="shared" si="2047"/>
        <v>9.4497070446115331E-3</v>
      </c>
      <c r="AQ1709" s="13">
        <f t="shared" si="2048"/>
        <v>3.0180001873728012E-3</v>
      </c>
      <c r="AR1709" s="13">
        <f t="shared" si="2049"/>
        <v>4.1292261690284063E-4</v>
      </c>
      <c r="AS1709" s="13">
        <f t="shared" si="2050"/>
        <v>1.218858300943241E-3</v>
      </c>
      <c r="AT1709" s="13">
        <f t="shared" si="2051"/>
        <v>1.7989031079494065E-3</v>
      </c>
      <c r="AU1709" s="13">
        <f t="shared" si="2052"/>
        <v>1.7699910313806184E-3</v>
      </c>
      <c r="AV1709" s="13">
        <f t="shared" si="2053"/>
        <v>1.3061577235553661E-3</v>
      </c>
      <c r="AW1709" s="13">
        <f t="shared" si="2054"/>
        <v>8.0770565456993662E-5</v>
      </c>
      <c r="AX1709" s="13">
        <f t="shared" si="2055"/>
        <v>1.3378892583400978E-2</v>
      </c>
      <c r="AY1709" s="13">
        <f t="shared" si="2056"/>
        <v>1.7091535275294709E-2</v>
      </c>
      <c r="AZ1709" s="13">
        <f t="shared" si="2057"/>
        <v>1.0917218157094472E-2</v>
      </c>
      <c r="BA1709" s="13">
        <f t="shared" si="2058"/>
        <v>4.6489153985627175E-3</v>
      </c>
      <c r="BB1709" s="13">
        <f t="shared" si="2059"/>
        <v>1.4847473554159643E-3</v>
      </c>
      <c r="BC1709" s="13">
        <f t="shared" si="2060"/>
        <v>3.7935294930877786E-4</v>
      </c>
      <c r="BD1709" s="13">
        <f t="shared" si="2061"/>
        <v>8.7918107182229503E-5</v>
      </c>
      <c r="BE1709" s="13">
        <f t="shared" si="2062"/>
        <v>2.5951524657583076E-4</v>
      </c>
      <c r="BF1709" s="13">
        <f t="shared" si="2063"/>
        <v>3.8301645340089308E-4</v>
      </c>
      <c r="BG1709" s="13">
        <f t="shared" si="2064"/>
        <v>3.7686059043145532E-4</v>
      </c>
      <c r="BH1709" s="13">
        <f t="shared" si="2065"/>
        <v>2.78102748640329E-4</v>
      </c>
      <c r="BI1709" s="13">
        <f t="shared" si="2066"/>
        <v>1.641798389431184E-4</v>
      </c>
      <c r="BJ1709" s="14">
        <f t="shared" si="2067"/>
        <v>0.68359027625598923</v>
      </c>
      <c r="BK1709" s="14">
        <f t="shared" si="2068"/>
        <v>0.16591335475426094</v>
      </c>
      <c r="BL1709" s="14">
        <f t="shared" si="2069"/>
        <v>0.13095779200790481</v>
      </c>
      <c r="BM1709" s="14">
        <f t="shared" si="2070"/>
        <v>0.76211646990834458</v>
      </c>
      <c r="BN1709" s="14">
        <f t="shared" si="2071"/>
        <v>0.2063944952082688</v>
      </c>
    </row>
    <row r="1710" spans="1:66" x14ac:dyDescent="0.25">
      <c r="A1710" t="s">
        <v>35</v>
      </c>
      <c r="B1710" t="s">
        <v>216</v>
      </c>
      <c r="C1710" t="s">
        <v>218</v>
      </c>
      <c r="D1710" s="11">
        <v>44472</v>
      </c>
      <c r="E1710" s="10">
        <f>VLOOKUP(A1710,home!$A$2:$E$405,3,FALSE)</f>
        <v>1.5735294117647101</v>
      </c>
      <c r="F1710" s="10">
        <f>VLOOKUP(B1710,home!$B$2:$E$405,3,FALSE)</f>
        <v>1.27</v>
      </c>
      <c r="G1710" s="10">
        <f>VLOOKUP(C1710,away!$B$2:$E$405,4,FALSE)</f>
        <v>0.48</v>
      </c>
      <c r="H1710" s="10">
        <f>VLOOKUP(A1710,away!$A$2:$E$405,3,FALSE)</f>
        <v>1.02941176470588</v>
      </c>
      <c r="I1710" s="10">
        <f>VLOOKUP(C1710,away!$B$2:$E$405,3,FALSE)</f>
        <v>1.43</v>
      </c>
      <c r="J1710" s="10">
        <f>VLOOKUP(B1710,home!$B$2:$E$405,4,FALSE)</f>
        <v>0.32</v>
      </c>
      <c r="K1710" s="12">
        <f t="shared" si="2016"/>
        <v>0.95922352941176714</v>
      </c>
      <c r="L1710" s="12">
        <f t="shared" si="2017"/>
        <v>0.47105882352941064</v>
      </c>
      <c r="M1710" s="13">
        <f t="shared" si="2018"/>
        <v>0.23924136220404574</v>
      </c>
      <c r="N1710" s="13">
        <f t="shared" si="2019"/>
        <v>0.22948594383464369</v>
      </c>
      <c r="O1710" s="13">
        <f t="shared" si="2020"/>
        <v>0.11269675461941139</v>
      </c>
      <c r="P1710" s="13">
        <f t="shared" si="2021"/>
        <v>0.10810137871928364</v>
      </c>
      <c r="Q1710" s="13">
        <f t="shared" si="2022"/>
        <v>0.11006415849772874</v>
      </c>
      <c r="R1710" s="13">
        <f t="shared" si="2023"/>
        <v>2.6543400323301301E-2</v>
      </c>
      <c r="S1710" s="13">
        <f t="shared" si="2024"/>
        <v>1.2211421107696295E-2</v>
      </c>
      <c r="T1710" s="13">
        <f t="shared" si="2025"/>
        <v>5.1846693014694682E-2</v>
      </c>
      <c r="U1710" s="13">
        <f t="shared" si="2026"/>
        <v>2.5461054140706509E-2</v>
      </c>
      <c r="V1710" s="13">
        <f t="shared" si="2027"/>
        <v>6.1308214047120632E-4</v>
      </c>
      <c r="W1710" s="13">
        <f t="shared" si="2028"/>
        <v>3.5192043525309163E-2</v>
      </c>
      <c r="X1710" s="13">
        <f t="shared" si="2029"/>
        <v>1.6577522620627949E-2</v>
      </c>
      <c r="Y1710" s="13">
        <f t="shared" si="2030"/>
        <v>3.9044941513525964E-3</v>
      </c>
      <c r="Z1710" s="13">
        <f t="shared" si="2031"/>
        <v>4.1678343095881629E-3</v>
      </c>
      <c r="AA1710" s="13">
        <f t="shared" si="2032"/>
        <v>3.9978847364466131E-3</v>
      </c>
      <c r="AB1710" s="13">
        <f t="shared" si="2033"/>
        <v>1.9174325535378765E-3</v>
      </c>
      <c r="AC1710" s="13">
        <f t="shared" si="2034"/>
        <v>1.7313849924020935E-5</v>
      </c>
      <c r="AD1710" s="13">
        <f t="shared" si="2035"/>
        <v>8.439259049389896E-3</v>
      </c>
      <c r="AE1710" s="13">
        <f t="shared" si="2036"/>
        <v>3.9753874392655366E-3</v>
      </c>
      <c r="AF1710" s="13">
        <f t="shared" si="2037"/>
        <v>9.3632066510700997E-4</v>
      </c>
      <c r="AG1710" s="13">
        <f t="shared" si="2038"/>
        <v>1.4702070365052783E-4</v>
      </c>
      <c r="AH1710" s="13">
        <f t="shared" si="2039"/>
        <v>4.9082378163502823E-4</v>
      </c>
      <c r="AI1710" s="13">
        <f t="shared" si="2040"/>
        <v>4.7080972013918227E-4</v>
      </c>
      <c r="AJ1710" s="13">
        <f t="shared" si="2041"/>
        <v>2.2580588071663638E-4</v>
      </c>
      <c r="AK1710" s="13">
        <f t="shared" si="2042"/>
        <v>7.2199437954314813E-5</v>
      </c>
      <c r="AL1710" s="13">
        <f t="shared" si="2043"/>
        <v>3.1293101334695179E-7</v>
      </c>
      <c r="AM1710" s="13">
        <f t="shared" si="2044"/>
        <v>1.6190271701951946E-3</v>
      </c>
      <c r="AN1710" s="13">
        <f t="shared" si="2045"/>
        <v>7.6265703405429923E-4</v>
      </c>
      <c r="AO1710" s="13">
        <f t="shared" si="2046"/>
        <v>1.7962816260902394E-4</v>
      </c>
      <c r="AP1710" s="13">
        <f t="shared" si="2047"/>
        <v>2.8205143650452162E-5</v>
      </c>
      <c r="AQ1710" s="13">
        <f t="shared" si="2048"/>
        <v>3.3215704463650045E-6</v>
      </c>
      <c r="AR1710" s="13">
        <f t="shared" si="2049"/>
        <v>4.6241374627450562E-5</v>
      </c>
      <c r="AS1710" s="13">
        <f t="shared" si="2050"/>
        <v>4.4355814574994863E-5</v>
      </c>
      <c r="AT1710" s="13">
        <f t="shared" si="2051"/>
        <v>2.1273570503280238E-5</v>
      </c>
      <c r="AU1710" s="13">
        <f t="shared" si="2052"/>
        <v>6.8020364604488444E-6</v>
      </c>
      <c r="AV1710" s="13">
        <f t="shared" si="2053"/>
        <v>1.6311683551948161E-6</v>
      </c>
      <c r="AW1710" s="13">
        <f t="shared" si="2054"/>
        <v>3.9277249918450717E-9</v>
      </c>
      <c r="AX1710" s="13">
        <f t="shared" si="2055"/>
        <v>2.5883482606802995E-4</v>
      </c>
      <c r="AY1710" s="13">
        <f t="shared" si="2056"/>
        <v>1.2192642865604582E-4</v>
      </c>
      <c r="AZ1710" s="13">
        <f t="shared" si="2057"/>
        <v>2.8717260019929782E-5</v>
      </c>
      <c r="BA1710" s="13">
        <f t="shared" si="2058"/>
        <v>4.5091729066587677E-6</v>
      </c>
      <c r="BB1710" s="13">
        <f t="shared" si="2059"/>
        <v>5.3102142112534284E-7</v>
      </c>
      <c r="BC1710" s="13">
        <f t="shared" si="2060"/>
        <v>5.0028465180843965E-8</v>
      </c>
      <c r="BD1710" s="13">
        <f t="shared" si="2061"/>
        <v>3.6304012550649323E-6</v>
      </c>
      <c r="BE1710" s="13">
        <f t="shared" si="2062"/>
        <v>3.4823663050642931E-6</v>
      </c>
      <c r="BF1710" s="13">
        <f t="shared" si="2063"/>
        <v>1.670183848924193E-6</v>
      </c>
      <c r="BG1710" s="13">
        <f t="shared" si="2064"/>
        <v>5.3402654877719799E-7</v>
      </c>
      <c r="BH1710" s="13">
        <f t="shared" si="2065"/>
        <v>1.2806270772941225E-7</v>
      </c>
      <c r="BI1710" s="13">
        <f t="shared" si="2066"/>
        <v>2.4568152498846893E-8</v>
      </c>
      <c r="BJ1710" s="14">
        <f t="shared" si="2067"/>
        <v>0.46357625132026209</v>
      </c>
      <c r="BK1710" s="14">
        <f t="shared" si="2068"/>
        <v>0.36030679738109034</v>
      </c>
      <c r="BL1710" s="14">
        <f t="shared" si="2069"/>
        <v>0.17200593876718825</v>
      </c>
      <c r="BM1710" s="14">
        <f t="shared" si="2070"/>
        <v>0.17380190107878318</v>
      </c>
      <c r="BN1710" s="14">
        <f t="shared" si="2071"/>
        <v>0.82613299819841446</v>
      </c>
    </row>
    <row r="1711" spans="1:66" x14ac:dyDescent="0.25">
      <c r="A1711" t="s">
        <v>35</v>
      </c>
      <c r="B1711" t="s">
        <v>211</v>
      </c>
      <c r="C1711" t="s">
        <v>300</v>
      </c>
      <c r="D1711" s="11">
        <v>44472</v>
      </c>
      <c r="E1711" s="10">
        <f>VLOOKUP(A1711,home!$A$2:$E$405,3,FALSE)</f>
        <v>1.5735294117647101</v>
      </c>
      <c r="F1711" s="10">
        <f>VLOOKUP(B1711,home!$B$2:$E$405,3,FALSE)</f>
        <v>1.48</v>
      </c>
      <c r="G1711" s="10">
        <f>VLOOKUP(C1711,away!$B$2:$E$405,4,FALSE)</f>
        <v>1.06</v>
      </c>
      <c r="H1711" s="10">
        <f>VLOOKUP(A1711,away!$A$2:$E$405,3,FALSE)</f>
        <v>1.02941176470588</v>
      </c>
      <c r="I1711" s="10">
        <f>VLOOKUP(C1711,away!$B$2:$E$405,3,FALSE)</f>
        <v>0.42</v>
      </c>
      <c r="J1711" s="10">
        <f>VLOOKUP(B1711,home!$B$2:$E$405,4,FALSE)</f>
        <v>1.3</v>
      </c>
      <c r="K1711" s="12">
        <f t="shared" si="2016"/>
        <v>2.4685529411764771</v>
      </c>
      <c r="L1711" s="12">
        <f t="shared" si="2017"/>
        <v>0.5620588235294105</v>
      </c>
      <c r="M1711" s="13">
        <f t="shared" si="2018"/>
        <v>4.8286089363286468E-2</v>
      </c>
      <c r="N1711" s="13">
        <f t="shared" si="2019"/>
        <v>0.11919676791565101</v>
      </c>
      <c r="O1711" s="13">
        <f t="shared" si="2020"/>
        <v>2.7139622580364772E-2</v>
      </c>
      <c r="P1711" s="13">
        <f t="shared" si="2021"/>
        <v>6.6995595143179001E-2</v>
      </c>
      <c r="Q1711" s="13">
        <f t="shared" si="2022"/>
        <v>0.14712176600845514</v>
      </c>
      <c r="R1711" s="13">
        <f t="shared" si="2023"/>
        <v>7.6270321692760235E-3</v>
      </c>
      <c r="S1711" s="13">
        <f t="shared" si="2024"/>
        <v>2.3238627458622881E-2</v>
      </c>
      <c r="T1711" s="13">
        <f t="shared" si="2025"/>
        <v>8.2691086718281515E-2</v>
      </c>
      <c r="U1711" s="13">
        <f t="shared" si="2026"/>
        <v>1.8827732693913937E-2</v>
      </c>
      <c r="V1711" s="13">
        <f t="shared" si="2027"/>
        <v>3.582549336972799E-3</v>
      </c>
      <c r="W1711" s="13">
        <f t="shared" si="2028"/>
        <v>0.12105928939708312</v>
      </c>
      <c r="X1711" s="13">
        <f t="shared" si="2029"/>
        <v>6.8042441775830978E-2</v>
      </c>
      <c r="Y1711" s="13">
        <f t="shared" si="2030"/>
        <v>1.9121927387295984E-2</v>
      </c>
      <c r="Z1711" s="13">
        <f t="shared" si="2031"/>
        <v>1.4289469093614166E-3</v>
      </c>
      <c r="AA1711" s="13">
        <f t="shared" si="2032"/>
        <v>3.5274310958891622E-3</v>
      </c>
      <c r="AB1711" s="13">
        <f t="shared" si="2033"/>
        <v>4.3538252032772774E-3</v>
      </c>
      <c r="AC1711" s="13">
        <f t="shared" si="2034"/>
        <v>3.1066792233176986E-4</v>
      </c>
      <c r="AD1711" s="13">
        <f t="shared" si="2035"/>
        <v>7.4710316224475978E-2</v>
      </c>
      <c r="AE1711" s="13">
        <f t="shared" si="2036"/>
        <v>4.1991592442639204E-2</v>
      </c>
      <c r="AF1711" s="13">
        <f t="shared" si="2037"/>
        <v>1.1800872523218136E-2</v>
      </c>
      <c r="AG1711" s="13">
        <f t="shared" si="2038"/>
        <v>2.2109281756735109E-3</v>
      </c>
      <c r="AH1711" s="13">
        <f t="shared" si="2039"/>
        <v>2.0078805469041626E-4</v>
      </c>
      <c r="AI1711" s="13">
        <f t="shared" si="2040"/>
        <v>4.9565594295913049E-4</v>
      </c>
      <c r="AJ1711" s="13">
        <f t="shared" si="2041"/>
        <v>6.117764679016808E-4</v>
      </c>
      <c r="AK1711" s="13">
        <f t="shared" si="2042"/>
        <v>5.0340086639375024E-4</v>
      </c>
      <c r="AL1711" s="13">
        <f t="shared" si="2043"/>
        <v>1.7241721268350997E-5</v>
      </c>
      <c r="AM1711" s="13">
        <f t="shared" si="2044"/>
        <v>3.6885274170430964E-2</v>
      </c>
      <c r="AN1711" s="13">
        <f t="shared" si="2045"/>
        <v>2.0731693805792182E-2</v>
      </c>
      <c r="AO1711" s="13">
        <f t="shared" si="2046"/>
        <v>5.82621571512776E-3</v>
      </c>
      <c r="AP1711" s="13">
        <f t="shared" si="2047"/>
        <v>1.0915586501577573E-3</v>
      </c>
      <c r="AQ1711" s="13">
        <f t="shared" si="2048"/>
        <v>1.5338004268025513E-4</v>
      </c>
      <c r="AR1711" s="13">
        <f t="shared" si="2049"/>
        <v>2.2570939559610861E-5</v>
      </c>
      <c r="AS1711" s="13">
        <f t="shared" si="2050"/>
        <v>5.5717559234993893E-5</v>
      </c>
      <c r="AT1711" s="13">
        <f t="shared" si="2051"/>
        <v>6.8770872362359386E-5</v>
      </c>
      <c r="AU1711" s="13">
        <f t="shared" si="2052"/>
        <v>5.6588179745791453E-5</v>
      </c>
      <c r="AV1711" s="13">
        <f t="shared" si="2053"/>
        <v>3.4922729386824168E-5</v>
      </c>
      <c r="AW1711" s="13">
        <f t="shared" si="2054"/>
        <v>6.645112454272831E-7</v>
      </c>
      <c r="AX1711" s="13">
        <f t="shared" si="2055"/>
        <v>1.5175542006586338E-2</v>
      </c>
      <c r="AY1711" s="13">
        <f t="shared" si="2056"/>
        <v>8.5295472866430671E-3</v>
      </c>
      <c r="AZ1711" s="13">
        <f t="shared" si="2057"/>
        <v>2.3970536565845386E-3</v>
      </c>
      <c r="BA1711" s="13">
        <f t="shared" si="2058"/>
        <v>4.4909505271892579E-4</v>
      </c>
      <c r="BB1711" s="13">
        <f t="shared" si="2059"/>
        <v>6.3104459246019506E-5</v>
      </c>
      <c r="BC1711" s="13">
        <f t="shared" si="2060"/>
        <v>7.0936836246554716E-6</v>
      </c>
      <c r="BD1711" s="13">
        <f t="shared" si="2061"/>
        <v>2.1143659558047185E-6</v>
      </c>
      <c r="BE1711" s="13">
        <f t="shared" si="2062"/>
        <v>5.2194242989251508E-6</v>
      </c>
      <c r="BF1711" s="13">
        <f t="shared" si="2063"/>
        <v>6.4422126021798273E-6</v>
      </c>
      <c r="BG1711" s="13">
        <f t="shared" si="2064"/>
        <v>5.3009809555983926E-6</v>
      </c>
      <c r="BH1711" s="13">
        <f t="shared" si="2065"/>
        <v>3.271438032265727E-6</v>
      </c>
      <c r="BI1711" s="13">
        <f t="shared" si="2066"/>
        <v>1.6151435952852291E-6</v>
      </c>
      <c r="BJ1711" s="14">
        <f t="shared" si="2067"/>
        <v>0.77925654709819703</v>
      </c>
      <c r="BK1711" s="14">
        <f t="shared" si="2068"/>
        <v>0.15096031823230435</v>
      </c>
      <c r="BL1711" s="14">
        <f t="shared" si="2069"/>
        <v>6.3549798920395778E-2</v>
      </c>
      <c r="BM1711" s="14">
        <f t="shared" si="2070"/>
        <v>0.57029985520464843</v>
      </c>
      <c r="BN1711" s="14">
        <f t="shared" si="2071"/>
        <v>0.41636687318021243</v>
      </c>
    </row>
    <row r="1712" spans="1:66" x14ac:dyDescent="0.25">
      <c r="A1712" t="s">
        <v>35</v>
      </c>
      <c r="B1712" t="s">
        <v>295</v>
      </c>
      <c r="C1712" t="s">
        <v>296</v>
      </c>
      <c r="D1712" s="11">
        <v>44472</v>
      </c>
      <c r="E1712" s="10">
        <f>VLOOKUP(A1712,home!$A$2:$E$405,3,FALSE)</f>
        <v>1.5735294117647101</v>
      </c>
      <c r="F1712" s="10">
        <f>VLOOKUP(B1712,home!$B$2:$E$405,3,FALSE)</f>
        <v>1.06</v>
      </c>
      <c r="G1712" s="10">
        <f>VLOOKUP(C1712,away!$B$2:$E$405,4,FALSE)</f>
        <v>1.06</v>
      </c>
      <c r="H1712" s="10">
        <f>VLOOKUP(A1712,away!$A$2:$E$405,3,FALSE)</f>
        <v>1.02941176470588</v>
      </c>
      <c r="I1712" s="10">
        <f>VLOOKUP(C1712,away!$B$2:$E$405,3,FALSE)</f>
        <v>0.21</v>
      </c>
      <c r="J1712" s="10">
        <f>VLOOKUP(B1712,home!$B$2:$E$405,4,FALSE)</f>
        <v>0.65</v>
      </c>
      <c r="K1712" s="12">
        <f t="shared" si="2016"/>
        <v>1.7680176470588282</v>
      </c>
      <c r="L1712" s="12">
        <f t="shared" si="2017"/>
        <v>0.14051470588235263</v>
      </c>
      <c r="M1712" s="13">
        <f t="shared" si="2018"/>
        <v>0.14829787589904733</v>
      </c>
      <c r="N1712" s="13">
        <f t="shared" si="2019"/>
        <v>0.26219326161085582</v>
      </c>
      <c r="O1712" s="13">
        <f t="shared" si="2020"/>
        <v>2.0838032414932268E-2</v>
      </c>
      <c r="P1712" s="13">
        <f t="shared" si="2021"/>
        <v>3.6842009039584143E-2</v>
      </c>
      <c r="Q1712" s="13">
        <f t="shared" si="2022"/>
        <v>0.23178115673395255</v>
      </c>
      <c r="R1712" s="13">
        <f t="shared" si="2023"/>
        <v>1.4640249979755689E-3</v>
      </c>
      <c r="S1712" s="13">
        <f t="shared" si="2024"/>
        <v>2.288187915443904E-3</v>
      </c>
      <c r="T1712" s="13">
        <f t="shared" si="2025"/>
        <v>3.2568661067542824E-2</v>
      </c>
      <c r="U1712" s="13">
        <f t="shared" si="2026"/>
        <v>2.5884220321560716E-3</v>
      </c>
      <c r="V1712" s="13">
        <f t="shared" si="2027"/>
        <v>6.3162244198620827E-5</v>
      </c>
      <c r="W1712" s="13">
        <f t="shared" si="2028"/>
        <v>0.13659772512044546</v>
      </c>
      <c r="X1712" s="13">
        <f t="shared" si="2029"/>
        <v>1.9193989169497848E-2</v>
      </c>
      <c r="Y1712" s="13">
        <f t="shared" si="2030"/>
        <v>1.3485188714305258E-3</v>
      </c>
      <c r="Z1712" s="13">
        <f t="shared" si="2031"/>
        <v>6.8572347331649682E-5</v>
      </c>
      <c r="AA1712" s="13">
        <f t="shared" si="2032"/>
        <v>1.21237120182604E-4</v>
      </c>
      <c r="AB1712" s="13">
        <f t="shared" si="2033"/>
        <v>1.0717468398071794E-4</v>
      </c>
      <c r="AC1712" s="13">
        <f t="shared" si="2034"/>
        <v>9.8072205924164438E-7</v>
      </c>
      <c r="AD1712" s="13">
        <f t="shared" si="2035"/>
        <v>6.0376797140259633E-2</v>
      </c>
      <c r="AE1712" s="13">
        <f t="shared" si="2036"/>
        <v>8.4838278922820514E-3</v>
      </c>
      <c r="AF1712" s="13">
        <f t="shared" si="2037"/>
        <v>5.9605129052025608E-4</v>
      </c>
      <c r="AG1712" s="13">
        <f t="shared" si="2038"/>
        <v>2.7917990592750176E-5</v>
      </c>
      <c r="AH1712" s="13">
        <f t="shared" si="2039"/>
        <v>2.4088558042423206E-6</v>
      </c>
      <c r="AI1712" s="13">
        <f t="shared" si="2040"/>
        <v>4.2588995711205093E-6</v>
      </c>
      <c r="AJ1712" s="13">
        <f t="shared" si="2041"/>
        <v>3.7649047993961678E-6</v>
      </c>
      <c r="AK1712" s="13">
        <f t="shared" si="2042"/>
        <v>2.2188060416096346E-6</v>
      </c>
      <c r="AL1712" s="13">
        <f t="shared" si="2043"/>
        <v>9.7457285218290444E-9</v>
      </c>
      <c r="AM1712" s="13">
        <f t="shared" si="2044"/>
        <v>2.134944856337399E-2</v>
      </c>
      <c r="AN1712" s="13">
        <f t="shared" si="2045"/>
        <v>2.999911485632912E-3</v>
      </c>
      <c r="AO1712" s="13">
        <f t="shared" si="2046"/>
        <v>2.1076584003840008E-4</v>
      </c>
      <c r="AP1712" s="13">
        <f t="shared" si="2047"/>
        <v>9.8719000076809264E-6</v>
      </c>
      <c r="AQ1712" s="13">
        <f t="shared" si="2048"/>
        <v>3.4678678151981996E-7</v>
      </c>
      <c r="AR1712" s="13">
        <f t="shared" si="2049"/>
        <v>6.7695932969221597E-8</v>
      </c>
      <c r="AS1712" s="13">
        <f t="shared" si="2050"/>
        <v>1.1968760412369532E-7</v>
      </c>
      <c r="AT1712" s="13">
        <f t="shared" si="2051"/>
        <v>1.0580489811244216E-7</v>
      </c>
      <c r="AU1712" s="13">
        <f t="shared" si="2052"/>
        <v>6.2354975669353036E-8</v>
      </c>
      <c r="AV1712" s="13">
        <f t="shared" si="2053"/>
        <v>2.7561174341335001E-8</v>
      </c>
      <c r="AW1712" s="13">
        <f t="shared" si="2054"/>
        <v>6.7254319524475321E-11</v>
      </c>
      <c r="AX1712" s="13">
        <f t="shared" si="2055"/>
        <v>6.2910336358366643E-3</v>
      </c>
      <c r="AY1712" s="13">
        <f t="shared" si="2056"/>
        <v>8.8398274103557639E-4</v>
      </c>
      <c r="AZ1712" s="13">
        <f t="shared" si="2057"/>
        <v>6.2106287430844958E-5</v>
      </c>
      <c r="BA1712" s="13">
        <f t="shared" si="2058"/>
        <v>2.9089489039300115E-6</v>
      </c>
      <c r="BB1712" s="13">
        <f t="shared" si="2059"/>
        <v>1.021875249156294E-7</v>
      </c>
      <c r="BC1712" s="13">
        <f t="shared" si="2060"/>
        <v>2.8717700016730517E-9</v>
      </c>
      <c r="BD1712" s="13">
        <f t="shared" si="2061"/>
        <v>1.5853790184336042E-9</v>
      </c>
      <c r="BE1712" s="13">
        <f t="shared" si="2062"/>
        <v>2.802978081867416E-9</v>
      </c>
      <c r="BF1712" s="13">
        <f t="shared" si="2063"/>
        <v>2.4778573565303481E-9</v>
      </c>
      <c r="BG1712" s="13">
        <f t="shared" si="2064"/>
        <v>1.460298511080065E-9</v>
      </c>
      <c r="BH1712" s="13">
        <f t="shared" si="2065"/>
        <v>6.454583843908216E-10</v>
      </c>
      <c r="BI1712" s="13">
        <f t="shared" si="2066"/>
        <v>2.2823636280901044E-10</v>
      </c>
      <c r="BJ1712" s="14">
        <f t="shared" si="2067"/>
        <v>0.78497838813571641</v>
      </c>
      <c r="BK1712" s="14">
        <f t="shared" si="2068"/>
        <v>0.18837620830709734</v>
      </c>
      <c r="BL1712" s="14">
        <f t="shared" si="2069"/>
        <v>2.5131935020236532E-2</v>
      </c>
      <c r="BM1712" s="14">
        <f t="shared" si="2070"/>
        <v>0.29625476044025267</v>
      </c>
      <c r="BN1712" s="14">
        <f t="shared" si="2071"/>
        <v>0.70141636069634772</v>
      </c>
    </row>
    <row r="1713" spans="1:66" x14ac:dyDescent="0.25">
      <c r="A1713" t="s">
        <v>35</v>
      </c>
      <c r="B1713" t="s">
        <v>212</v>
      </c>
      <c r="C1713" t="s">
        <v>475</v>
      </c>
      <c r="D1713" s="11">
        <v>44472</v>
      </c>
      <c r="E1713" s="10">
        <f>VLOOKUP(A1713,home!$A$2:$E$405,3,FALSE)</f>
        <v>1.5735294117647101</v>
      </c>
      <c r="F1713" s="10">
        <f>VLOOKUP(B1713,home!$B$2:$E$405,3,FALSE)</f>
        <v>0.42</v>
      </c>
      <c r="G1713" s="10">
        <f>VLOOKUP(C1713,away!$B$2:$E$405,4,FALSE)</f>
        <v>1.06</v>
      </c>
      <c r="H1713" s="10">
        <f>VLOOKUP(A1713,away!$A$2:$E$405,3,FALSE)</f>
        <v>1.02941176470588</v>
      </c>
      <c r="I1713" s="10">
        <f>VLOOKUP(C1713,away!$B$2:$E$405,3,FALSE)</f>
        <v>0.21</v>
      </c>
      <c r="J1713" s="10">
        <f>VLOOKUP(B1713,home!$B$2:$E$405,4,FALSE)</f>
        <v>1.3</v>
      </c>
      <c r="K1713" s="12">
        <f t="shared" si="2016"/>
        <v>0.70053529411764903</v>
      </c>
      <c r="L1713" s="12">
        <f t="shared" si="2017"/>
        <v>0.28102941176470525</v>
      </c>
      <c r="M1713" s="13">
        <f t="shared" si="2018"/>
        <v>0.37472430656570493</v>
      </c>
      <c r="N1713" s="13">
        <f t="shared" si="2019"/>
        <v>0.26250760231303821</v>
      </c>
      <c r="O1713" s="13">
        <f t="shared" si="2020"/>
        <v>0.10530855144809714</v>
      </c>
      <c r="P1713" s="13">
        <f t="shared" si="2021"/>
        <v>7.3772357061796301E-2</v>
      </c>
      <c r="Q1713" s="13">
        <f t="shared" si="2022"/>
        <v>9.1947920197241531E-2</v>
      </c>
      <c r="R1713" s="13">
        <f t="shared" si="2023"/>
        <v>1.4797400133625968E-2</v>
      </c>
      <c r="S1713" s="13">
        <f t="shared" si="2024"/>
        <v>3.6309098256339634E-3</v>
      </c>
      <c r="T1713" s="13">
        <f t="shared" si="2025"/>
        <v>2.5840069926018849E-2</v>
      </c>
      <c r="U1713" s="13">
        <f t="shared" si="2026"/>
        <v>1.0366101054786206E-2</v>
      </c>
      <c r="V1713" s="13">
        <f t="shared" si="2027"/>
        <v>7.9424547422835663E-5</v>
      </c>
      <c r="W1713" s="13">
        <f t="shared" si="2028"/>
        <v>2.1470921106293572E-2</v>
      </c>
      <c r="X1713" s="13">
        <f t="shared" si="2029"/>
        <v>6.0339603285480773E-3</v>
      </c>
      <c r="Y1713" s="13">
        <f t="shared" si="2030"/>
        <v>8.4786016087171686E-4</v>
      </c>
      <c r="Z1713" s="13">
        <f t="shared" si="2031"/>
        <v>1.386168218399959E-3</v>
      </c>
      <c r="AA1713" s="13">
        <f t="shared" si="2032"/>
        <v>9.7105976057335292E-4</v>
      </c>
      <c r="AB1713" s="13">
        <f t="shared" si="2033"/>
        <v>3.4013081748953381E-4</v>
      </c>
      <c r="AC1713" s="13">
        <f t="shared" si="2034"/>
        <v>9.7727448708374873E-7</v>
      </c>
      <c r="AD1713" s="13">
        <f t="shared" si="2035"/>
        <v>3.7602845080435513E-3</v>
      </c>
      <c r="AE1713" s="13">
        <f t="shared" si="2036"/>
        <v>1.0567505433634135E-3</v>
      </c>
      <c r="AF1713" s="13">
        <f t="shared" si="2037"/>
        <v>1.4848899179172633E-4</v>
      </c>
      <c r="AG1713" s="13">
        <f t="shared" si="2038"/>
        <v>1.3909924672254335E-5</v>
      </c>
      <c r="AH1713" s="13">
        <f t="shared" si="2039"/>
        <v>9.7388509755967468E-5</v>
      </c>
      <c r="AI1713" s="13">
        <f t="shared" si="2040"/>
        <v>6.8224088325576199E-5</v>
      </c>
      <c r="AJ1713" s="13">
        <f t="shared" si="2041"/>
        <v>2.3896690890532992E-5</v>
      </c>
      <c r="AK1713" s="13">
        <f t="shared" si="2042"/>
        <v>5.5801584604793589E-6</v>
      </c>
      <c r="AL1713" s="13">
        <f t="shared" si="2043"/>
        <v>7.6958810672597497E-9</v>
      </c>
      <c r="AM1713" s="13">
        <f t="shared" si="2044"/>
        <v>5.2684240276166573E-4</v>
      </c>
      <c r="AN1713" s="13">
        <f t="shared" si="2045"/>
        <v>1.4805821054081486E-4</v>
      </c>
      <c r="AO1713" s="13">
        <f t="shared" si="2046"/>
        <v>2.080435590761004E-5</v>
      </c>
      <c r="AP1713" s="13">
        <f t="shared" si="2047"/>
        <v>1.9488786342864071E-6</v>
      </c>
      <c r="AQ1713" s="13">
        <f t="shared" si="2048"/>
        <v>1.3692305404857774E-7</v>
      </c>
      <c r="AR1713" s="13">
        <f t="shared" si="2049"/>
        <v>5.4738071218721601E-6</v>
      </c>
      <c r="AS1713" s="13">
        <f t="shared" si="2050"/>
        <v>3.8345950820639961E-6</v>
      </c>
      <c r="AT1713" s="13">
        <f t="shared" si="2051"/>
        <v>1.3431345968178959E-6</v>
      </c>
      <c r="AU1713" s="13">
        <f t="shared" si="2052"/>
        <v>3.1363772994047155E-7</v>
      </c>
      <c r="AV1713" s="13">
        <f t="shared" si="2053"/>
        <v>5.4928574847560005E-8</v>
      </c>
      <c r="AW1713" s="13">
        <f t="shared" si="2054"/>
        <v>4.2085999111830784E-11</v>
      </c>
      <c r="AX1713" s="13">
        <f t="shared" si="2055"/>
        <v>6.1511949595382051E-5</v>
      </c>
      <c r="AY1713" s="13">
        <f t="shared" si="2056"/>
        <v>1.7286667011290419E-5</v>
      </c>
      <c r="AZ1713" s="13">
        <f t="shared" si="2057"/>
        <v>2.4290309307776403E-6</v>
      </c>
      <c r="BA1713" s="13">
        <f t="shared" si="2058"/>
        <v>2.2754304454490497E-7</v>
      </c>
      <c r="BB1713" s="13">
        <f t="shared" si="2059"/>
        <v>1.5986571989901186E-8</v>
      </c>
      <c r="BC1713" s="13">
        <f t="shared" si="2060"/>
        <v>8.9853938449120899E-10</v>
      </c>
      <c r="BD1713" s="13">
        <f t="shared" si="2061"/>
        <v>2.5638346592886453E-7</v>
      </c>
      <c r="BE1713" s="13">
        <f t="shared" si="2062"/>
        <v>1.7960566671137936E-7</v>
      </c>
      <c r="BF1713" s="13">
        <f t="shared" si="2063"/>
        <v>6.2910054277426289E-8</v>
      </c>
      <c r="BG1713" s="13">
        <f t="shared" si="2064"/>
        <v>1.4690237792064697E-8</v>
      </c>
      <c r="BH1713" s="13">
        <f t="shared" si="2065"/>
        <v>2.5727575130805612E-9</v>
      </c>
      <c r="BI1713" s="13">
        <f t="shared" si="2066"/>
        <v>3.6046148822385652E-10</v>
      </c>
      <c r="BJ1713" s="14">
        <f t="shared" si="2067"/>
        <v>0.41440703084647473</v>
      </c>
      <c r="BK1713" s="14">
        <f t="shared" si="2068"/>
        <v>0.45222526963793741</v>
      </c>
      <c r="BL1713" s="14">
        <f t="shared" si="2069"/>
        <v>0.13198986928775405</v>
      </c>
      <c r="BM1713" s="14">
        <f t="shared" si="2070"/>
        <v>7.6932913646136775E-2</v>
      </c>
      <c r="BN1713" s="14">
        <f t="shared" si="2071"/>
        <v>0.92305813771950407</v>
      </c>
    </row>
    <row r="1714" spans="1:66" x14ac:dyDescent="0.25">
      <c r="A1714" t="s">
        <v>35</v>
      </c>
      <c r="B1714" t="s">
        <v>284</v>
      </c>
      <c r="C1714" t="s">
        <v>286</v>
      </c>
      <c r="D1714" s="11">
        <v>44472</v>
      </c>
      <c r="E1714" s="10">
        <f>VLOOKUP(A1714,home!$A$2:$E$405,3,FALSE)</f>
        <v>1.5735294117647101</v>
      </c>
      <c r="F1714" s="10">
        <f>VLOOKUP(B1714,home!$B$2:$E$405,3,FALSE)</f>
        <v>0.21</v>
      </c>
      <c r="G1714" s="10">
        <f>VLOOKUP(C1714,away!$B$2:$E$405,4,FALSE)</f>
        <v>1.1100000000000001</v>
      </c>
      <c r="H1714" s="10">
        <f>VLOOKUP(A1714,away!$A$2:$E$405,3,FALSE)</f>
        <v>1.02941176470588</v>
      </c>
      <c r="I1714" s="10">
        <f>VLOOKUP(C1714,away!$B$2:$E$405,3,FALSE)</f>
        <v>0.95</v>
      </c>
      <c r="J1714" s="10">
        <f>VLOOKUP(B1714,home!$B$2:$E$405,4,FALSE)</f>
        <v>1.3</v>
      </c>
      <c r="K1714" s="12">
        <f t="shared" si="2016"/>
        <v>0.36678970588235399</v>
      </c>
      <c r="L1714" s="12">
        <f t="shared" si="2017"/>
        <v>1.2713235294117617</v>
      </c>
      <c r="M1714" s="13">
        <f t="shared" si="2018"/>
        <v>0.19434638247852318</v>
      </c>
      <c r="N1714" s="13">
        <f t="shared" si="2019"/>
        <v>7.1284252468597001E-2</v>
      </c>
      <c r="O1714" s="13">
        <f t="shared" si="2020"/>
        <v>0.24707712890100425</v>
      </c>
      <c r="P1714" s="13">
        <f t="shared" si="2021"/>
        <v>9.0625347439855827E-2</v>
      </c>
      <c r="Q1714" s="13">
        <f t="shared" si="2022"/>
        <v>1.3073164998500079E-2</v>
      </c>
      <c r="R1714" s="13">
        <f t="shared" si="2023"/>
        <v>0.15705748377567483</v>
      </c>
      <c r="S1714" s="13">
        <f t="shared" si="2024"/>
        <v>1.0564839815711751E-2</v>
      </c>
      <c r="T1714" s="13">
        <f t="shared" si="2025"/>
        <v>1.6620222266475429E-2</v>
      </c>
      <c r="U1714" s="13">
        <f t="shared" si="2026"/>
        <v>5.7607068280702362E-2</v>
      </c>
      <c r="V1714" s="13">
        <f t="shared" si="2027"/>
        <v>5.4738593063404569E-4</v>
      </c>
      <c r="W1714" s="13">
        <f t="shared" si="2028"/>
        <v>1.5983674482504429E-3</v>
      </c>
      <c r="X1714" s="13">
        <f t="shared" si="2029"/>
        <v>2.0320421456066244E-3</v>
      </c>
      <c r="Y1714" s="13">
        <f t="shared" si="2030"/>
        <v>1.2916914962330319E-3</v>
      </c>
      <c r="Z1714" s="13">
        <f t="shared" si="2031"/>
        <v>6.6556958198073793E-2</v>
      </c>
      <c r="AA1714" s="13">
        <f t="shared" si="2032"/>
        <v>2.4412407121895616E-2</v>
      </c>
      <c r="AB1714" s="13">
        <f t="shared" si="2033"/>
        <v>4.4771098140601881E-3</v>
      </c>
      <c r="AC1714" s="13">
        <f t="shared" si="2034"/>
        <v>1.5953165526788617E-5</v>
      </c>
      <c r="AD1714" s="13">
        <f t="shared" si="2035"/>
        <v>1.4656618155892717E-4</v>
      </c>
      <c r="AE1714" s="13">
        <f t="shared" si="2036"/>
        <v>1.8633303523190036E-4</v>
      </c>
      <c r="AF1714" s="13">
        <f t="shared" si="2037"/>
        <v>1.184447859985129E-4</v>
      </c>
      <c r="AG1714" s="13">
        <f t="shared" si="2038"/>
        <v>5.0193881125350063E-5</v>
      </c>
      <c r="AH1714" s="13">
        <f t="shared" si="2039"/>
        <v>2.1153856750821567E-2</v>
      </c>
      <c r="AI1714" s="13">
        <f t="shared" si="2040"/>
        <v>7.7590168959112927E-3</v>
      </c>
      <c r="AJ1714" s="13">
        <f t="shared" si="2041"/>
        <v>1.4229637625937589E-3</v>
      </c>
      <c r="AK1714" s="13">
        <f t="shared" si="2042"/>
        <v>1.7397615332100422E-4</v>
      </c>
      <c r="AL1714" s="13">
        <f t="shared" si="2043"/>
        <v>2.9756379309823647E-7</v>
      </c>
      <c r="AM1714" s="13">
        <f t="shared" si="2044"/>
        <v>1.0751793325259727E-5</v>
      </c>
      <c r="AN1714" s="13">
        <f t="shared" si="2045"/>
        <v>1.3669007837775016E-5</v>
      </c>
      <c r="AO1714" s="13">
        <f t="shared" si="2046"/>
        <v>8.688865643938587E-6</v>
      </c>
      <c r="AP1714" s="13">
        <f t="shared" si="2047"/>
        <v>3.6821197790122004E-6</v>
      </c>
      <c r="AQ1714" s="13">
        <f t="shared" si="2048"/>
        <v>1.1702913782926618E-6</v>
      </c>
      <c r="AR1714" s="13">
        <f t="shared" si="2049"/>
        <v>5.3786791650250604E-3</v>
      </c>
      <c r="AS1714" s="13">
        <f t="shared" si="2050"/>
        <v>1.9728441489750875E-3</v>
      </c>
      <c r="AT1714" s="13">
        <f t="shared" si="2051"/>
        <v>3.6180946257714764E-4</v>
      </c>
      <c r="AU1714" s="13">
        <f t="shared" si="2052"/>
        <v>4.4235995454708178E-5</v>
      </c>
      <c r="AV1714" s="13">
        <f t="shared" si="2053"/>
        <v>4.0563269405613909E-6</v>
      </c>
      <c r="AW1714" s="13">
        <f t="shared" si="2054"/>
        <v>3.8543469813389988E-9</v>
      </c>
      <c r="AX1714" s="13">
        <f t="shared" si="2055"/>
        <v>6.572745185799779E-7</v>
      </c>
      <c r="AY1714" s="13">
        <f t="shared" si="2056"/>
        <v>8.3560856075351397E-7</v>
      </c>
      <c r="AZ1714" s="13">
        <f t="shared" si="2057"/>
        <v>5.311644123319202E-7</v>
      </c>
      <c r="BA1714" s="13">
        <f t="shared" si="2058"/>
        <v>2.2509393846124695E-7</v>
      </c>
      <c r="BB1714" s="13">
        <f t="shared" si="2059"/>
        <v>7.1541805073436605E-8</v>
      </c>
      <c r="BC1714" s="13">
        <f t="shared" si="2060"/>
        <v>1.8190556025289943E-8</v>
      </c>
      <c r="BD1714" s="13">
        <f t="shared" si="2061"/>
        <v>1.1396735632755277E-3</v>
      </c>
      <c r="BE1714" s="13">
        <f t="shared" si="2062"/>
        <v>4.1802053107572518E-4</v>
      </c>
      <c r="BF1714" s="13">
        <f t="shared" si="2063"/>
        <v>7.6662813823025319E-5</v>
      </c>
      <c r="BG1714" s="13">
        <f t="shared" si="2064"/>
        <v>9.3730436447537062E-6</v>
      </c>
      <c r="BH1714" s="13">
        <f t="shared" si="2065"/>
        <v>8.5948398042041994E-7</v>
      </c>
      <c r="BI1714" s="13">
        <f t="shared" si="2066"/>
        <v>6.3049975277800192E-8</v>
      </c>
      <c r="BJ1714" s="14">
        <f t="shared" si="2067"/>
        <v>0.10644157965933276</v>
      </c>
      <c r="BK1714" s="14">
        <f t="shared" si="2068"/>
        <v>0.2961010420026054</v>
      </c>
      <c r="BL1714" s="14">
        <f t="shared" si="2069"/>
        <v>0.53054728904073223</v>
      </c>
      <c r="BM1714" s="14">
        <f t="shared" si="2070"/>
        <v>0.22618227708437538</v>
      </c>
      <c r="BN1714" s="14">
        <f t="shared" si="2071"/>
        <v>0.77346376006215523</v>
      </c>
    </row>
    <row r="1715" spans="1:66" x14ac:dyDescent="0.25">
      <c r="A1715" t="s">
        <v>136</v>
      </c>
      <c r="B1715" t="s">
        <v>309</v>
      </c>
      <c r="C1715" t="s">
        <v>484</v>
      </c>
      <c r="D1715" s="11">
        <v>44474</v>
      </c>
      <c r="E1715" s="10">
        <f>VLOOKUP(A1715,home!$A$2:$E$405,3,FALSE)</f>
        <v>1.52380952380952</v>
      </c>
      <c r="F1715" s="10">
        <f>VLOOKUP(B1715,home!$B$2:$E$405,3,FALSE)</f>
        <v>1.31</v>
      </c>
      <c r="G1715" s="10">
        <f>VLOOKUP(C1715,away!$B$2:$E$405,4,FALSE)</f>
        <v>0.44</v>
      </c>
      <c r="H1715" s="10">
        <f>VLOOKUP(A1715,away!$A$2:$E$405,3,FALSE)</f>
        <v>1.44047619047619</v>
      </c>
      <c r="I1715" s="10">
        <f>VLOOKUP(C1715,away!$B$2:$E$405,3,FALSE)</f>
        <v>0.88</v>
      </c>
      <c r="J1715" s="10">
        <f>VLOOKUP(B1715,home!$B$2:$E$405,4,FALSE)</f>
        <v>0.69</v>
      </c>
      <c r="K1715" s="12">
        <f t="shared" si="2016"/>
        <v>0.87832380952380729</v>
      </c>
      <c r="L1715" s="12">
        <f t="shared" si="2017"/>
        <v>0.87465714285714247</v>
      </c>
      <c r="M1715" s="13">
        <f t="shared" si="2018"/>
        <v>0.17325670291768822</v>
      </c>
      <c r="N1715" s="13">
        <f t="shared" si="2019"/>
        <v>0.15217548733219843</v>
      </c>
      <c r="O1715" s="13">
        <f t="shared" si="2020"/>
        <v>0.1515402127548339</v>
      </c>
      <c r="P1715" s="13">
        <f t="shared" si="2021"/>
        <v>0.13310137696287394</v>
      </c>
      <c r="Q1715" s="13">
        <f t="shared" si="2022"/>
        <v>6.6829676874879201E-2</v>
      </c>
      <c r="R1715" s="13">
        <f t="shared" si="2023"/>
        <v>6.6272864758053246E-2</v>
      </c>
      <c r="S1715" s="13">
        <f t="shared" si="2024"/>
        <v>2.5563190703550558E-2</v>
      </c>
      <c r="T1715" s="13">
        <f t="shared" si="2025"/>
        <v>5.8453054233447883E-2</v>
      </c>
      <c r="U1715" s="13">
        <f t="shared" si="2026"/>
        <v>5.8209035042349401E-2</v>
      </c>
      <c r="V1715" s="13">
        <f t="shared" si="2027"/>
        <v>2.182051785913425E-3</v>
      </c>
      <c r="W1715" s="13">
        <f t="shared" si="2028"/>
        <v>1.9566032127329665E-2</v>
      </c>
      <c r="X1715" s="13">
        <f t="shared" si="2029"/>
        <v>1.7113569757541219E-2</v>
      </c>
      <c r="Y1715" s="13">
        <f t="shared" si="2030"/>
        <v>7.4842530141087009E-3</v>
      </c>
      <c r="Z1715" s="13">
        <f t="shared" si="2031"/>
        <v>1.9322011512745558E-2</v>
      </c>
      <c r="AA1715" s="13">
        <f t="shared" si="2032"/>
        <v>1.697098275953754E-2</v>
      </c>
      <c r="AB1715" s="13">
        <f t="shared" si="2033"/>
        <v>7.4530091143599339E-3</v>
      </c>
      <c r="AC1715" s="13">
        <f t="shared" si="2034"/>
        <v>1.0477015189686344E-4</v>
      </c>
      <c r="AD1715" s="13">
        <f t="shared" si="2035"/>
        <v>4.2963279688353478E-3</v>
      </c>
      <c r="AE1715" s="13">
        <f t="shared" si="2036"/>
        <v>3.7578139459987551E-3</v>
      </c>
      <c r="AF1715" s="13">
        <f t="shared" si="2037"/>
        <v>1.6433994046979976E-3</v>
      </c>
      <c r="AG1715" s="13">
        <f t="shared" si="2038"/>
        <v>4.7913700929542655E-4</v>
      </c>
      <c r="AH1715" s="13">
        <f t="shared" si="2039"/>
        <v>4.225033845997709E-3</v>
      </c>
      <c r="AI1715" s="13">
        <f t="shared" si="2040"/>
        <v>3.7109478229837311E-3</v>
      </c>
      <c r="AJ1715" s="13">
        <f t="shared" si="2041"/>
        <v>1.6297069144135747E-3</v>
      </c>
      <c r="AK1715" s="13">
        <f t="shared" si="2042"/>
        <v>4.7713679515834018E-4</v>
      </c>
      <c r="AL1715" s="13">
        <f t="shared" si="2043"/>
        <v>3.2195121452142817E-6</v>
      </c>
      <c r="AM1715" s="13">
        <f t="shared" si="2044"/>
        <v>7.5471342971022905E-4</v>
      </c>
      <c r="AN1715" s="13">
        <f t="shared" si="2045"/>
        <v>6.6011549210626369E-4</v>
      </c>
      <c r="AO1715" s="13">
        <f t="shared" si="2046"/>
        <v>2.8868736514070059E-4</v>
      </c>
      <c r="AP1715" s="13">
        <f t="shared" si="2047"/>
        <v>8.4167488657640619E-5</v>
      </c>
      <c r="AQ1715" s="13">
        <f t="shared" si="2048"/>
        <v>1.8404423787688215E-5</v>
      </c>
      <c r="AR1715" s="13">
        <f t="shared" si="2049"/>
        <v>7.3909120644301632E-4</v>
      </c>
      <c r="AS1715" s="13">
        <f t="shared" si="2050"/>
        <v>6.4916140402857686E-4</v>
      </c>
      <c r="AT1715" s="13">
        <f t="shared" si="2051"/>
        <v>2.8508695869110148E-4</v>
      </c>
      <c r="AU1715" s="13">
        <f t="shared" si="2052"/>
        <v>8.3466221201041523E-5</v>
      </c>
      <c r="AV1715" s="13">
        <f t="shared" si="2053"/>
        <v>1.8327592342963886E-5</v>
      </c>
      <c r="AW1715" s="13">
        <f t="shared" si="2054"/>
        <v>6.8703691058204168E-8</v>
      </c>
      <c r="AX1715" s="13">
        <f t="shared" si="2055"/>
        <v>1.1048046244697772E-4</v>
      </c>
      <c r="AY1715" s="13">
        <f t="shared" si="2056"/>
        <v>9.6632525625409347E-5</v>
      </c>
      <c r="AZ1715" s="13">
        <f t="shared" si="2057"/>
        <v>4.2260164385295068E-5</v>
      </c>
      <c r="BA1715" s="13">
        <f t="shared" si="2058"/>
        <v>1.2321051545971787E-5</v>
      </c>
      <c r="BB1715" s="13">
        <f t="shared" si="2059"/>
        <v>2.6941739355488142E-6</v>
      </c>
      <c r="BC1715" s="13">
        <f t="shared" si="2060"/>
        <v>4.7129569536546199E-7</v>
      </c>
      <c r="BD1715" s="13">
        <f t="shared" si="2061"/>
        <v>1.0774190048971448E-4</v>
      </c>
      <c r="BE1715" s="13">
        <f t="shared" si="2062"/>
        <v>9.4632276483460975E-5</v>
      </c>
      <c r="BF1715" s="13">
        <f t="shared" si="2063"/>
        <v>4.155889079243182E-5</v>
      </c>
      <c r="BG1715" s="13">
        <f t="shared" si="2064"/>
        <v>1.2167387760130866E-5</v>
      </c>
      <c r="BH1715" s="13">
        <f t="shared" si="2065"/>
        <v>2.6717265923578711E-6</v>
      </c>
      <c r="BI1715" s="13">
        <f t="shared" si="2066"/>
        <v>4.693282157211653E-7</v>
      </c>
      <c r="BJ1715" s="14">
        <f t="shared" si="2067"/>
        <v>0.33386969954136975</v>
      </c>
      <c r="BK1715" s="14">
        <f t="shared" si="2068"/>
        <v>0.33430794455969365</v>
      </c>
      <c r="BL1715" s="14">
        <f t="shared" si="2069"/>
        <v>0.31252330470072792</v>
      </c>
      <c r="BM1715" s="14">
        <f t="shared" si="2070"/>
        <v>0.25675007489207552</v>
      </c>
      <c r="BN1715" s="14">
        <f t="shared" si="2071"/>
        <v>0.74317632160052693</v>
      </c>
    </row>
    <row r="1716" spans="1:66" x14ac:dyDescent="0.25">
      <c r="A1716" t="s">
        <v>136</v>
      </c>
      <c r="B1716" t="s">
        <v>317</v>
      </c>
      <c r="C1716" t="s">
        <v>381</v>
      </c>
      <c r="D1716" s="11">
        <v>44474</v>
      </c>
      <c r="E1716" s="10">
        <f>VLOOKUP(A1716,home!$A$2:$E$405,3,FALSE)</f>
        <v>1.52380952380952</v>
      </c>
      <c r="F1716" s="10">
        <f>VLOOKUP(B1716,home!$B$2:$E$405,3,FALSE)</f>
        <v>0.82</v>
      </c>
      <c r="G1716" s="10">
        <f>VLOOKUP(C1716,away!$B$2:$E$405,4,FALSE)</f>
        <v>1.31</v>
      </c>
      <c r="H1716" s="10">
        <f>VLOOKUP(A1716,away!$A$2:$E$405,3,FALSE)</f>
        <v>1.44047619047619</v>
      </c>
      <c r="I1716" s="10">
        <f>VLOOKUP(C1716,away!$B$2:$E$405,3,FALSE)</f>
        <v>1.31</v>
      </c>
      <c r="J1716" s="10">
        <f>VLOOKUP(B1716,home!$B$2:$E$405,4,FALSE)</f>
        <v>0.52</v>
      </c>
      <c r="K1716" s="12">
        <f t="shared" si="2016"/>
        <v>1.6368761904761864</v>
      </c>
      <c r="L1716" s="12">
        <f t="shared" si="2017"/>
        <v>0.98125238095238076</v>
      </c>
      <c r="M1716" s="13">
        <f t="shared" si="2018"/>
        <v>7.2939235751305065E-2</v>
      </c>
      <c r="N1716" s="13">
        <f t="shared" si="2019"/>
        <v>0.11939249835284067</v>
      </c>
      <c r="O1716" s="13">
        <f t="shared" si="2020"/>
        <v>7.157179874581511E-2</v>
      </c>
      <c r="P1716" s="13">
        <f t="shared" si="2021"/>
        <v>0.11715417327657811</v>
      </c>
      <c r="Q1716" s="13">
        <f t="shared" si="2022"/>
        <v>9.7715368937616148E-2</v>
      </c>
      <c r="R1716" s="13">
        <f t="shared" si="2023"/>
        <v>3.5114998964187842E-2</v>
      </c>
      <c r="S1716" s="13">
        <f t="shared" si="2024"/>
        <v>4.7042926124547857E-2</v>
      </c>
      <c r="T1716" s="13">
        <f t="shared" si="2025"/>
        <v>9.5883438425676148E-2</v>
      </c>
      <c r="U1716" s="13">
        <f t="shared" si="2026"/>
        <v>5.7478905733075021E-2</v>
      </c>
      <c r="V1716" s="13">
        <f t="shared" si="2027"/>
        <v>8.3955349375774892E-3</v>
      </c>
      <c r="W1716" s="13">
        <f t="shared" si="2028"/>
        <v>5.3315986952526727E-2</v>
      </c>
      <c r="X1716" s="13">
        <f t="shared" si="2029"/>
        <v>5.2316439139992919E-2</v>
      </c>
      <c r="Y1716" s="13">
        <f t="shared" si="2030"/>
        <v>2.5667815234534184E-2</v>
      </c>
      <c r="Z1716" s="13">
        <f t="shared" si="2031"/>
        <v>1.1485558780249904E-2</v>
      </c>
      <c r="AA1716" s="13">
        <f t="shared" si="2032"/>
        <v>1.8800437701705773E-2</v>
      </c>
      <c r="AB1716" s="13">
        <f t="shared" si="2033"/>
        <v>1.5386994422226515E-2</v>
      </c>
      <c r="AC1716" s="13">
        <f t="shared" si="2034"/>
        <v>8.428008128061234E-4</v>
      </c>
      <c r="AD1716" s="13">
        <f t="shared" si="2035"/>
        <v>2.1817917403582486E-2</v>
      </c>
      <c r="AE1716" s="13">
        <f t="shared" si="2036"/>
        <v>2.14088833996877E-2</v>
      </c>
      <c r="AF1716" s="13">
        <f t="shared" si="2037"/>
        <v>1.0503758904737728E-2</v>
      </c>
      <c r="AG1716" s="13">
        <f t="shared" si="2038"/>
        <v>3.4356128114078894E-3</v>
      </c>
      <c r="AH1716" s="13">
        <f t="shared" si="2039"/>
        <v>2.8175579749221847E-3</v>
      </c>
      <c r="AI1716" s="13">
        <f t="shared" si="2040"/>
        <v>4.6119935644364229E-3</v>
      </c>
      <c r="AJ1716" s="13">
        <f t="shared" si="2041"/>
        <v>3.7746312281276917E-3</v>
      </c>
      <c r="AK1716" s="13">
        <f t="shared" si="2042"/>
        <v>2.0595346617167018E-3</v>
      </c>
      <c r="AL1716" s="13">
        <f t="shared" si="2043"/>
        <v>5.4147884300727901E-5</v>
      </c>
      <c r="AM1716" s="13">
        <f t="shared" si="2044"/>
        <v>7.1426459047400429E-3</v>
      </c>
      <c r="AN1716" s="13">
        <f t="shared" si="2045"/>
        <v>7.0087383003259391E-3</v>
      </c>
      <c r="AO1716" s="13">
        <f t="shared" si="2046"/>
        <v>3.4386705723334849E-3</v>
      </c>
      <c r="AP1716" s="13">
        <f t="shared" si="2047"/>
        <v>1.124734562137706E-3</v>
      </c>
      <c r="AQ1716" s="13">
        <f t="shared" si="2048"/>
        <v>2.7591211675926432E-4</v>
      </c>
      <c r="AR1716" s="13">
        <f t="shared" si="2049"/>
        <v>5.5294709427275261E-4</v>
      </c>
      <c r="AS1716" s="13">
        <f t="shared" si="2050"/>
        <v>9.0510593320805989E-4</v>
      </c>
      <c r="AT1716" s="13">
        <f t="shared" si="2051"/>
        <v>7.407731759635016E-4</v>
      </c>
      <c r="AU1716" s="13">
        <f t="shared" si="2052"/>
        <v>4.0418465809269403E-4</v>
      </c>
      <c r="AV1716" s="13">
        <f t="shared" si="2053"/>
        <v>1.6540006084692213E-4</v>
      </c>
      <c r="AW1716" s="13">
        <f t="shared" si="2054"/>
        <v>2.4158810468076151E-6</v>
      </c>
      <c r="AX1716" s="13">
        <f t="shared" si="2055"/>
        <v>1.9486045030785335E-3</v>
      </c>
      <c r="AY1716" s="13">
        <f t="shared" si="2056"/>
        <v>1.9120728081803418E-3</v>
      </c>
      <c r="AZ1716" s="13">
        <f t="shared" si="2057"/>
        <v>9.3811299779063251E-4</v>
      </c>
      <c r="BA1716" s="13">
        <f t="shared" si="2058"/>
        <v>3.0684187089481126E-4</v>
      </c>
      <c r="BB1716" s="13">
        <f t="shared" si="2059"/>
        <v>7.5272329097854132E-5</v>
      </c>
      <c r="BC1716" s="13">
        <f t="shared" si="2060"/>
        <v>1.4772230429420113E-5</v>
      </c>
      <c r="BD1716" s="13">
        <f t="shared" si="2061"/>
        <v>9.0430108799306464E-5</v>
      </c>
      <c r="BE1716" s="13">
        <f t="shared" si="2062"/>
        <v>1.4802289199575581E-4</v>
      </c>
      <c r="BF1716" s="13">
        <f t="shared" si="2063"/>
        <v>1.2114757377664043E-4</v>
      </c>
      <c r="BG1716" s="13">
        <f t="shared" si="2064"/>
        <v>6.610119301631331E-5</v>
      </c>
      <c r="BH1716" s="13">
        <f t="shared" si="2065"/>
        <v>2.7049867252618486E-5</v>
      </c>
      <c r="BI1716" s="13">
        <f t="shared" si="2066"/>
        <v>8.8554567322705452E-6</v>
      </c>
      <c r="BJ1716" s="14">
        <f t="shared" si="2067"/>
        <v>0.52564409775837051</v>
      </c>
      <c r="BK1716" s="14">
        <f t="shared" si="2068"/>
        <v>0.24834089159529574</v>
      </c>
      <c r="BL1716" s="14">
        <f t="shared" si="2069"/>
        <v>0.21484687101017011</v>
      </c>
      <c r="BM1716" s="14">
        <f t="shared" si="2070"/>
        <v>0.48451968818860991</v>
      </c>
      <c r="BN1716" s="14">
        <f t="shared" si="2071"/>
        <v>0.51388807402834291</v>
      </c>
    </row>
    <row r="1717" spans="1:66" x14ac:dyDescent="0.25">
      <c r="A1717" t="s">
        <v>136</v>
      </c>
      <c r="B1717" t="s">
        <v>480</v>
      </c>
      <c r="C1717" t="s">
        <v>387</v>
      </c>
      <c r="D1717" s="11">
        <v>44474</v>
      </c>
      <c r="E1717" s="10">
        <f>VLOOKUP(A1717,home!$A$2:$E$405,3,FALSE)</f>
        <v>1.52380952380952</v>
      </c>
      <c r="F1717" s="10">
        <f>VLOOKUP(B1717,home!$B$2:$E$405,3,FALSE)</f>
        <v>1.53</v>
      </c>
      <c r="G1717" s="10">
        <f>VLOOKUP(C1717,away!$B$2:$E$405,4,FALSE)</f>
        <v>1.8</v>
      </c>
      <c r="H1717" s="10">
        <f>VLOOKUP(A1717,away!$A$2:$E$405,3,FALSE)</f>
        <v>1.44047619047619</v>
      </c>
      <c r="I1717" s="10">
        <f>VLOOKUP(C1717,away!$B$2:$E$405,3,FALSE)</f>
        <v>1.1499999999999999</v>
      </c>
      <c r="J1717" s="10">
        <f>VLOOKUP(B1717,home!$B$2:$E$405,4,FALSE)</f>
        <v>0.69</v>
      </c>
      <c r="K1717" s="12">
        <f t="shared" si="2016"/>
        <v>4.196571428571418</v>
      </c>
      <c r="L1717" s="12">
        <f t="shared" si="2017"/>
        <v>1.1430178571428566</v>
      </c>
      <c r="M1717" s="13">
        <f t="shared" si="2018"/>
        <v>4.7978408474636768E-3</v>
      </c>
      <c r="N1717" s="13">
        <f t="shared" si="2019"/>
        <v>2.0134481819298944E-2</v>
      </c>
      <c r="O1717" s="13">
        <f t="shared" si="2020"/>
        <v>5.4840177643803991E-3</v>
      </c>
      <c r="P1717" s="13">
        <f t="shared" si="2021"/>
        <v>2.3014072263776886E-2</v>
      </c>
      <c r="Q1717" s="13">
        <f t="shared" si="2022"/>
        <v>4.2247895565980312E-2</v>
      </c>
      <c r="R1717" s="13">
        <f t="shared" si="2023"/>
        <v>3.1341651167877227E-3</v>
      </c>
      <c r="S1717" s="13">
        <f t="shared" si="2024"/>
        <v>2.7598222773601213E-2</v>
      </c>
      <c r="T1717" s="13">
        <f t="shared" si="2025"/>
        <v>4.8290099058622013E-2</v>
      </c>
      <c r="U1717" s="13">
        <f t="shared" si="2026"/>
        <v>1.3152747781536557E-2</v>
      </c>
      <c r="V1717" s="13">
        <f t="shared" si="2027"/>
        <v>1.4709104770169332E-2</v>
      </c>
      <c r="W1717" s="13">
        <f t="shared" si="2028"/>
        <v>5.9098770483154026E-2</v>
      </c>
      <c r="X1717" s="13">
        <f t="shared" si="2029"/>
        <v>6.7550949997432219E-2</v>
      </c>
      <c r="Y1717" s="13">
        <f t="shared" si="2030"/>
        <v>3.8605971057014632E-2</v>
      </c>
      <c r="Z1717" s="13">
        <f t="shared" si="2031"/>
        <v>1.1941355652408641E-3</v>
      </c>
      <c r="AA1717" s="13">
        <f t="shared" si="2032"/>
        <v>5.0112751949307911E-3</v>
      </c>
      <c r="AB1717" s="13">
        <f t="shared" si="2033"/>
        <v>1.0515087151877612E-2</v>
      </c>
      <c r="AC1717" s="13">
        <f t="shared" si="2034"/>
        <v>4.4097492351050892E-3</v>
      </c>
      <c r="AD1717" s="13">
        <f t="shared" si="2035"/>
        <v>6.2003052918326002E-2</v>
      </c>
      <c r="AE1717" s="13">
        <f t="shared" si="2036"/>
        <v>7.0870596683020134E-2</v>
      </c>
      <c r="AF1717" s="13">
        <f t="shared" si="2037"/>
        <v>4.0503178777530673E-2</v>
      </c>
      <c r="AG1717" s="13">
        <f t="shared" si="2038"/>
        <v>1.5431952204589041E-2</v>
      </c>
      <c r="AH1717" s="13">
        <f t="shared" si="2039"/>
        <v>3.4122956872992179E-4</v>
      </c>
      <c r="AI1717" s="13">
        <f t="shared" si="2040"/>
        <v>1.4319942587157368E-3</v>
      </c>
      <c r="AJ1717" s="13">
        <f t="shared" si="2041"/>
        <v>3.0047330960023847E-3</v>
      </c>
      <c r="AK1717" s="13">
        <f t="shared" si="2042"/>
        <v>4.2031923537221823E-3</v>
      </c>
      <c r="AL1717" s="13">
        <f t="shared" si="2043"/>
        <v>8.4609965847860878E-4</v>
      </c>
      <c r="AM1717" s="13">
        <f t="shared" si="2044"/>
        <v>5.2040048072249712E-2</v>
      </c>
      <c r="AN1717" s="13">
        <f t="shared" si="2045"/>
        <v>5.9482704233154118E-2</v>
      </c>
      <c r="AO1717" s="13">
        <f t="shared" si="2046"/>
        <v>3.3994896564821082E-2</v>
      </c>
      <c r="AP1717" s="13">
        <f t="shared" si="2047"/>
        <v>1.2952257941771614E-2</v>
      </c>
      <c r="AQ1717" s="13">
        <f t="shared" si="2048"/>
        <v>3.7011655294413364E-3</v>
      </c>
      <c r="AR1717" s="13">
        <f t="shared" si="2049"/>
        <v>7.8006298088691289E-5</v>
      </c>
      <c r="AS1717" s="13">
        <f t="shared" si="2050"/>
        <v>3.2735900180762707E-4</v>
      </c>
      <c r="AT1717" s="13">
        <f t="shared" si="2051"/>
        <v>6.8689271693577348E-4</v>
      </c>
      <c r="AU1717" s="13">
        <f t="shared" si="2052"/>
        <v>9.6086478346215395E-4</v>
      </c>
      <c r="AV1717" s="13">
        <f t="shared" si="2053"/>
        <v>1.0080844242494342E-3</v>
      </c>
      <c r="AW1717" s="13">
        <f t="shared" si="2054"/>
        <v>1.1273704673540452E-4</v>
      </c>
      <c r="AX1717" s="13">
        <f t="shared" si="2055"/>
        <v>3.6398296480247713E-2</v>
      </c>
      <c r="AY1717" s="13">
        <f t="shared" si="2056"/>
        <v>4.1603902846503123E-2</v>
      </c>
      <c r="AZ1717" s="13">
        <f t="shared" si="2057"/>
        <v>2.3777001940194803E-2</v>
      </c>
      <c r="BA1717" s="13">
        <f t="shared" si="2058"/>
        <v>9.0591792689876677E-3</v>
      </c>
      <c r="BB1717" s="13">
        <f t="shared" si="2059"/>
        <v>2.58870091887782E-3</v>
      </c>
      <c r="BC1717" s="13">
        <f t="shared" si="2060"/>
        <v>5.9178627541589405E-4</v>
      </c>
      <c r="BD1717" s="13">
        <f t="shared" si="2061"/>
        <v>1.4860431947497127E-5</v>
      </c>
      <c r="BE1717" s="13">
        <f t="shared" si="2062"/>
        <v>6.2362864127096359E-5</v>
      </c>
      <c r="BF1717" s="13">
        <f t="shared" si="2063"/>
        <v>1.3085510689982702E-4</v>
      </c>
      <c r="BG1717" s="13">
        <f t="shared" si="2064"/>
        <v>1.8304760096615757E-4</v>
      </c>
      <c r="BH1717" s="13">
        <f t="shared" si="2065"/>
        <v>1.9204308307077964E-4</v>
      </c>
      <c r="BI1717" s="13">
        <f t="shared" si="2066"/>
        <v>1.6118450309392024E-4</v>
      </c>
      <c r="BJ1717" s="14">
        <f t="shared" si="2067"/>
        <v>0.74092688863663314</v>
      </c>
      <c r="BK1717" s="14">
        <f t="shared" si="2068"/>
        <v>0.11697899239509793</v>
      </c>
      <c r="BL1717" s="14">
        <f t="shared" si="2069"/>
        <v>5.0084003101332278E-2</v>
      </c>
      <c r="BM1717" s="14">
        <f t="shared" si="2070"/>
        <v>0.76888038052084851</v>
      </c>
      <c r="BN1717" s="14">
        <f t="shared" si="2071"/>
        <v>9.8812473377687948E-2</v>
      </c>
    </row>
    <row r="1718" spans="1:66" x14ac:dyDescent="0.25">
      <c r="A1718" t="s">
        <v>136</v>
      </c>
      <c r="B1718" t="s">
        <v>482</v>
      </c>
      <c r="C1718" t="s">
        <v>307</v>
      </c>
      <c r="D1718" s="11">
        <v>44474</v>
      </c>
      <c r="E1718" s="10">
        <f>VLOOKUP(A1718,home!$A$2:$E$405,3,FALSE)</f>
        <v>1.52380952380952</v>
      </c>
      <c r="F1718" s="10">
        <f>VLOOKUP(B1718,home!$B$2:$E$405,3,FALSE)</f>
        <v>0</v>
      </c>
      <c r="G1718" s="10">
        <f>VLOOKUP(C1718,away!$B$2:$E$405,4,FALSE)</f>
        <v>1.31</v>
      </c>
      <c r="H1718" s="10">
        <f>VLOOKUP(A1718,away!$A$2:$E$405,3,FALSE)</f>
        <v>1.44047619047619</v>
      </c>
      <c r="I1718" s="10">
        <f>VLOOKUP(C1718,away!$B$2:$E$405,3,FALSE)</f>
        <v>1.1499999999999999</v>
      </c>
      <c r="J1718" s="10">
        <f>VLOOKUP(B1718,home!$B$2:$E$405,4,FALSE)</f>
        <v>0.35</v>
      </c>
      <c r="K1718" s="12">
        <f t="shared" si="2016"/>
        <v>0</v>
      </c>
      <c r="L1718" s="12">
        <f t="shared" si="2017"/>
        <v>0.57979166666666648</v>
      </c>
      <c r="M1718" s="13">
        <f t="shared" si="2018"/>
        <v>0.56001502420985261</v>
      </c>
      <c r="N1718" s="13">
        <f t="shared" si="2019"/>
        <v>0</v>
      </c>
      <c r="O1718" s="13">
        <f t="shared" si="2020"/>
        <v>0.32469204424500397</v>
      </c>
      <c r="P1718" s="13">
        <f t="shared" si="2021"/>
        <v>0</v>
      </c>
      <c r="Q1718" s="13">
        <f t="shared" si="2022"/>
        <v>0</v>
      </c>
      <c r="R1718" s="13">
        <f t="shared" si="2023"/>
        <v>9.4126870743108937E-2</v>
      </c>
      <c r="S1718" s="13">
        <f t="shared" si="2024"/>
        <v>0</v>
      </c>
      <c r="T1718" s="13">
        <f t="shared" si="2025"/>
        <v>0</v>
      </c>
      <c r="U1718" s="13">
        <f t="shared" si="2026"/>
        <v>0</v>
      </c>
      <c r="V1718" s="13">
        <f t="shared" si="2027"/>
        <v>0</v>
      </c>
      <c r="W1718" s="13">
        <f t="shared" si="2028"/>
        <v>0</v>
      </c>
      <c r="X1718" s="13">
        <f t="shared" si="2029"/>
        <v>0</v>
      </c>
      <c r="Y1718" s="13">
        <f t="shared" si="2030"/>
        <v>0</v>
      </c>
      <c r="Z1718" s="13">
        <f t="shared" si="2031"/>
        <v>1.8191325088755012E-2</v>
      </c>
      <c r="AA1718" s="13">
        <f t="shared" si="2032"/>
        <v>0</v>
      </c>
      <c r="AB1718" s="13">
        <f t="shared" si="2033"/>
        <v>0</v>
      </c>
      <c r="AC1718" s="13">
        <f t="shared" si="2034"/>
        <v>0</v>
      </c>
      <c r="AD1718" s="13">
        <f t="shared" si="2035"/>
        <v>0</v>
      </c>
      <c r="AE1718" s="13">
        <f t="shared" si="2036"/>
        <v>0</v>
      </c>
      <c r="AF1718" s="13">
        <f t="shared" si="2037"/>
        <v>0</v>
      </c>
      <c r="AG1718" s="13">
        <f t="shared" si="2038"/>
        <v>0</v>
      </c>
      <c r="AH1718" s="13">
        <f t="shared" si="2039"/>
        <v>2.6367946730211029E-3</v>
      </c>
      <c r="AI1718" s="13">
        <f t="shared" si="2040"/>
        <v>0</v>
      </c>
      <c r="AJ1718" s="13">
        <f t="shared" si="2041"/>
        <v>0</v>
      </c>
      <c r="AK1718" s="13">
        <f t="shared" si="2042"/>
        <v>0</v>
      </c>
      <c r="AL1718" s="13">
        <f t="shared" si="2043"/>
        <v>0</v>
      </c>
      <c r="AM1718" s="13">
        <f t="shared" si="2044"/>
        <v>0</v>
      </c>
      <c r="AN1718" s="13">
        <f t="shared" si="2045"/>
        <v>0</v>
      </c>
      <c r="AO1718" s="13">
        <f t="shared" si="2046"/>
        <v>0</v>
      </c>
      <c r="AP1718" s="13">
        <f t="shared" si="2047"/>
        <v>0</v>
      </c>
      <c r="AQ1718" s="13">
        <f t="shared" si="2048"/>
        <v>0</v>
      </c>
      <c r="AR1718" s="13">
        <f t="shared" si="2049"/>
        <v>3.0575831562573865E-4</v>
      </c>
      <c r="AS1718" s="13">
        <f t="shared" si="2050"/>
        <v>0</v>
      </c>
      <c r="AT1718" s="13">
        <f t="shared" si="2051"/>
        <v>0</v>
      </c>
      <c r="AU1718" s="13">
        <f t="shared" si="2052"/>
        <v>0</v>
      </c>
      <c r="AV1718" s="13">
        <f t="shared" si="2053"/>
        <v>0</v>
      </c>
      <c r="AW1718" s="13">
        <f t="shared" si="2054"/>
        <v>0</v>
      </c>
      <c r="AX1718" s="13">
        <f t="shared" si="2055"/>
        <v>0</v>
      </c>
      <c r="AY1718" s="13">
        <f t="shared" si="2056"/>
        <v>0</v>
      </c>
      <c r="AZ1718" s="13">
        <f t="shared" si="2057"/>
        <v>0</v>
      </c>
      <c r="BA1718" s="13">
        <f t="shared" si="2058"/>
        <v>0</v>
      </c>
      <c r="BB1718" s="13">
        <f t="shared" si="2059"/>
        <v>0</v>
      </c>
      <c r="BC1718" s="13">
        <f t="shared" si="2060"/>
        <v>0</v>
      </c>
      <c r="BD1718" s="13">
        <f t="shared" si="2061"/>
        <v>2.9546020568973277E-5</v>
      </c>
      <c r="BE1718" s="13">
        <f t="shared" si="2062"/>
        <v>0</v>
      </c>
      <c r="BF1718" s="13">
        <f t="shared" si="2063"/>
        <v>0</v>
      </c>
      <c r="BG1718" s="13">
        <f t="shared" si="2064"/>
        <v>0</v>
      </c>
      <c r="BH1718" s="13">
        <f t="shared" si="2065"/>
        <v>0</v>
      </c>
      <c r="BI1718" s="13">
        <f t="shared" si="2066"/>
        <v>0</v>
      </c>
      <c r="BJ1718" s="14">
        <f t="shared" si="2067"/>
        <v>0</v>
      </c>
      <c r="BK1718" s="14">
        <f t="shared" si="2068"/>
        <v>0.56001502420985261</v>
      </c>
      <c r="BL1718" s="14">
        <f t="shared" si="2069"/>
        <v>0.42179101399732871</v>
      </c>
      <c r="BM1718" s="14">
        <f t="shared" si="2070"/>
        <v>2.1163424097970823E-2</v>
      </c>
      <c r="BN1718" s="14">
        <f t="shared" si="2071"/>
        <v>0.97883393919796546</v>
      </c>
    </row>
    <row r="1719" spans="1:66" x14ac:dyDescent="0.25">
      <c r="A1719" t="s">
        <v>136</v>
      </c>
      <c r="B1719" t="s">
        <v>344</v>
      </c>
      <c r="C1719" t="s">
        <v>359</v>
      </c>
      <c r="D1719" s="11">
        <v>44474</v>
      </c>
      <c r="E1719" s="10">
        <f>VLOOKUP(A1719,home!$A$2:$E$405,3,FALSE)</f>
        <v>1.52380952380952</v>
      </c>
      <c r="F1719" s="10">
        <f>VLOOKUP(B1719,home!$B$2:$E$405,3,FALSE)</f>
        <v>1.48</v>
      </c>
      <c r="G1719" s="10">
        <f>VLOOKUP(C1719,away!$B$2:$E$405,4,FALSE)</f>
        <v>0.49</v>
      </c>
      <c r="H1719" s="10">
        <f>VLOOKUP(A1719,away!$A$2:$E$405,3,FALSE)</f>
        <v>1.44047619047619</v>
      </c>
      <c r="I1719" s="10">
        <f>VLOOKUP(C1719,away!$B$2:$E$405,3,FALSE)</f>
        <v>1.1499999999999999</v>
      </c>
      <c r="J1719" s="10">
        <f>VLOOKUP(B1719,home!$B$2:$E$405,4,FALSE)</f>
        <v>0.52</v>
      </c>
      <c r="K1719" s="12">
        <f t="shared" si="2016"/>
        <v>1.105066666666664</v>
      </c>
      <c r="L1719" s="12">
        <f t="shared" si="2017"/>
        <v>0.86140476190476167</v>
      </c>
      <c r="M1719" s="13">
        <f t="shared" si="2018"/>
        <v>0.13994980889130285</v>
      </c>
      <c r="N1719" s="13">
        <f t="shared" si="2019"/>
        <v>0.15465386881214868</v>
      </c>
      <c r="O1719" s="13">
        <f t="shared" si="2020"/>
        <v>0.12055343180662963</v>
      </c>
      <c r="P1719" s="13">
        <f t="shared" si="2021"/>
        <v>0.1332195790417792</v>
      </c>
      <c r="Q1719" s="13">
        <f t="shared" si="2022"/>
        <v>8.5451417647672376E-2</v>
      </c>
      <c r="R1719" s="13">
        <f t="shared" si="2023"/>
        <v>5.1922650111095862E-2</v>
      </c>
      <c r="S1719" s="13">
        <f t="shared" si="2024"/>
        <v>3.1703252009892116E-2</v>
      </c>
      <c r="T1719" s="13">
        <f t="shared" si="2025"/>
        <v>7.3608258073217567E-2</v>
      </c>
      <c r="U1719" s="13">
        <f t="shared" si="2026"/>
        <v>5.7377989882768189E-2</v>
      </c>
      <c r="V1719" s="13">
        <f t="shared" si="2027"/>
        <v>3.3531814175002624E-3</v>
      </c>
      <c r="W1719" s="13">
        <f t="shared" si="2028"/>
        <v>3.1476504420618077E-2</v>
      </c>
      <c r="X1719" s="13">
        <f t="shared" si="2029"/>
        <v>2.7114010796036696E-2</v>
      </c>
      <c r="Y1719" s="13">
        <f t="shared" si="2030"/>
        <v>1.1678069007021563E-2</v>
      </c>
      <c r="Z1719" s="13">
        <f t="shared" si="2031"/>
        <v>1.490880601880426E-2</v>
      </c>
      <c r="AA1719" s="13">
        <f t="shared" si="2032"/>
        <v>1.6475224571179919E-2</v>
      </c>
      <c r="AB1719" s="13">
        <f t="shared" si="2033"/>
        <v>9.1031107497292589E-3</v>
      </c>
      <c r="AC1719" s="13">
        <f t="shared" si="2034"/>
        <v>1.9949536749504186E-4</v>
      </c>
      <c r="AD1719" s="13">
        <f t="shared" si="2035"/>
        <v>8.6959089546027341E-3</v>
      </c>
      <c r="AE1719" s="13">
        <f t="shared" si="2036"/>
        <v>7.4906973825850532E-3</v>
      </c>
      <c r="AF1719" s="13">
        <f t="shared" si="2037"/>
        <v>3.2262611976731498E-3</v>
      </c>
      <c r="AG1719" s="13">
        <f t="shared" si="2038"/>
        <v>9.2637225294140368E-4</v>
      </c>
      <c r="AH1719" s="13">
        <f t="shared" si="2039"/>
        <v>3.2106291247280903E-3</v>
      </c>
      <c r="AI1719" s="13">
        <f t="shared" si="2040"/>
        <v>3.5479592247661795E-3</v>
      </c>
      <c r="AJ1719" s="13">
        <f t="shared" si="2041"/>
        <v>1.9603657369908021E-3</v>
      </c>
      <c r="AK1719" s="13">
        <f t="shared" si="2042"/>
        <v>7.2211161014132115E-4</v>
      </c>
      <c r="AL1719" s="13">
        <f t="shared" si="2043"/>
        <v>7.5960629282791696E-6</v>
      </c>
      <c r="AM1719" s="13">
        <f t="shared" si="2044"/>
        <v>1.9219118244199263E-3</v>
      </c>
      <c r="AN1719" s="13">
        <f t="shared" si="2045"/>
        <v>1.6555439975163928E-3</v>
      </c>
      <c r="AO1719" s="13">
        <f t="shared" si="2046"/>
        <v>7.1304674150173279E-4</v>
      </c>
      <c r="AP1719" s="13">
        <f t="shared" si="2047"/>
        <v>2.0474061953008879E-4</v>
      </c>
      <c r="AQ1719" s="13">
        <f t="shared" si="2048"/>
        <v>4.4091136154637378E-5</v>
      </c>
      <c r="AR1719" s="13">
        <f t="shared" si="2049"/>
        <v>5.5313024335017886E-4</v>
      </c>
      <c r="AS1719" s="13">
        <f t="shared" si="2050"/>
        <v>6.1124579425150284E-4</v>
      </c>
      <c r="AT1719" s="13">
        <f t="shared" si="2051"/>
        <v>3.3773367618376295E-4</v>
      </c>
      <c r="AU1719" s="13">
        <f t="shared" si="2052"/>
        <v>1.2440607592048979E-4</v>
      </c>
      <c r="AV1719" s="13">
        <f t="shared" si="2053"/>
        <v>3.4369251907633895E-5</v>
      </c>
      <c r="AW1719" s="13">
        <f t="shared" si="2054"/>
        <v>2.0085460830107279E-7</v>
      </c>
      <c r="AX1719" s="13">
        <f t="shared" si="2055"/>
        <v>3.5397344890649563E-4</v>
      </c>
      <c r="AY1719" s="13">
        <f t="shared" si="2056"/>
        <v>3.0491441447590714E-4</v>
      </c>
      <c r="AZ1719" s="13">
        <f t="shared" si="2057"/>
        <v>1.3132736430147431E-4</v>
      </c>
      <c r="BA1719" s="13">
        <f t="shared" si="2058"/>
        <v>3.770867232589713E-5</v>
      </c>
      <c r="BB1719" s="13">
        <f t="shared" si="2059"/>
        <v>8.1206074766585235E-6</v>
      </c>
      <c r="BC1719" s="13">
        <f t="shared" si="2060"/>
        <v>1.3990259899906127E-6</v>
      </c>
      <c r="BD1719" s="13">
        <f t="shared" si="2061"/>
        <v>7.9411504262563931E-5</v>
      </c>
      <c r="BE1719" s="13">
        <f t="shared" si="2062"/>
        <v>8.7755006310417089E-5</v>
      </c>
      <c r="BF1719" s="13">
        <f t="shared" si="2063"/>
        <v>4.8487566153382352E-5</v>
      </c>
      <c r="BG1719" s="13">
        <f t="shared" si="2064"/>
        <v>1.7860664367965862E-5</v>
      </c>
      <c r="BH1719" s="13">
        <f t="shared" si="2065"/>
        <v>4.9343062093900243E-6</v>
      </c>
      <c r="BI1719" s="13">
        <f t="shared" si="2066"/>
        <v>1.0905474630246504E-6</v>
      </c>
      <c r="BJ1719" s="14">
        <f t="shared" si="2067"/>
        <v>0.40969814639711649</v>
      </c>
      <c r="BK1719" s="14">
        <f t="shared" si="2068"/>
        <v>0.30873782720537357</v>
      </c>
      <c r="BL1719" s="14">
        <f t="shared" si="2069"/>
        <v>0.2667738974544096</v>
      </c>
      <c r="BM1719" s="14">
        <f t="shared" si="2070"/>
        <v>0.31406320720520781</v>
      </c>
      <c r="BN1719" s="14">
        <f t="shared" si="2071"/>
        <v>0.68575075631062865</v>
      </c>
    </row>
    <row r="1720" spans="1:66" x14ac:dyDescent="0.25">
      <c r="A1720" t="s">
        <v>136</v>
      </c>
      <c r="B1720" t="s">
        <v>347</v>
      </c>
      <c r="C1720" t="s">
        <v>315</v>
      </c>
      <c r="D1720" s="11">
        <v>44474</v>
      </c>
      <c r="E1720" s="10">
        <f>VLOOKUP(A1720,home!$A$2:$E$405,3,FALSE)</f>
        <v>1.52380952380952</v>
      </c>
      <c r="F1720" s="10">
        <f>VLOOKUP(B1720,home!$B$2:$E$405,3,FALSE)</f>
        <v>0.16</v>
      </c>
      <c r="G1720" s="10">
        <f>VLOOKUP(C1720,away!$B$2:$E$405,4,FALSE)</f>
        <v>1.8</v>
      </c>
      <c r="H1720" s="10">
        <f>VLOOKUP(A1720,away!$A$2:$E$405,3,FALSE)</f>
        <v>1.44047619047619</v>
      </c>
      <c r="I1720" s="10">
        <f>VLOOKUP(C1720,away!$B$2:$E$405,3,FALSE)</f>
        <v>0.98</v>
      </c>
      <c r="J1720" s="10">
        <f>VLOOKUP(B1720,home!$B$2:$E$405,4,FALSE)</f>
        <v>1.04</v>
      </c>
      <c r="K1720" s="12">
        <f t="shared" si="2016"/>
        <v>0.43885714285714178</v>
      </c>
      <c r="L1720" s="12">
        <f t="shared" si="2017"/>
        <v>1.4681333333333328</v>
      </c>
      <c r="M1720" s="13">
        <f t="shared" si="2018"/>
        <v>0.14852670931720341</v>
      </c>
      <c r="N1720" s="13">
        <f t="shared" si="2019"/>
        <v>6.5182007288921123E-2</v>
      </c>
      <c r="O1720" s="13">
        <f t="shared" si="2020"/>
        <v>0.21805701283889681</v>
      </c>
      <c r="P1720" s="13">
        <f t="shared" si="2021"/>
        <v>9.5695877634441345E-2</v>
      </c>
      <c r="Q1720" s="13">
        <f t="shared" si="2022"/>
        <v>1.4302794742254652E-2</v>
      </c>
      <c r="R1720" s="13">
        <f t="shared" si="2023"/>
        <v>0.16006838455793951</v>
      </c>
      <c r="S1720" s="13">
        <f t="shared" si="2024"/>
        <v>1.5414232629143125E-2</v>
      </c>
      <c r="T1720" s="13">
        <f t="shared" si="2025"/>
        <v>2.0998409720928788E-2</v>
      </c>
      <c r="U1720" s="13">
        <f t="shared" si="2026"/>
        <v>7.0247153908855567E-2</v>
      </c>
      <c r="V1720" s="13">
        <f t="shared" si="2027"/>
        <v>1.1034891571492212E-3</v>
      </c>
      <c r="W1720" s="13">
        <f t="shared" si="2028"/>
        <v>2.0922945451526754E-3</v>
      </c>
      <c r="X1720" s="13">
        <f t="shared" si="2029"/>
        <v>3.0717673648901463E-3</v>
      </c>
      <c r="Y1720" s="13">
        <f t="shared" si="2030"/>
        <v>2.2548820303203597E-3</v>
      </c>
      <c r="Z1720" s="13">
        <f t="shared" si="2031"/>
        <v>7.8333910327443163E-2</v>
      </c>
      <c r="AA1720" s="13">
        <f t="shared" si="2032"/>
        <v>3.4377396075129268E-2</v>
      </c>
      <c r="AB1720" s="13">
        <f t="shared" si="2033"/>
        <v>7.5433829101997736E-3</v>
      </c>
      <c r="AC1720" s="13">
        <f t="shared" si="2034"/>
        <v>4.4436184171410435E-5</v>
      </c>
      <c r="AD1720" s="13">
        <f t="shared" si="2035"/>
        <v>2.295546015253215E-4</v>
      </c>
      <c r="AE1720" s="13">
        <f t="shared" si="2036"/>
        <v>3.370167623193752E-4</v>
      </c>
      <c r="AF1720" s="13">
        <f t="shared" si="2037"/>
        <v>2.4739277132657599E-4</v>
      </c>
      <c r="AG1720" s="13">
        <f t="shared" si="2038"/>
        <v>1.2106852467008567E-4</v>
      </c>
      <c r="AH1720" s="13">
        <f t="shared" si="2039"/>
        <v>2.8751156220515883E-2</v>
      </c>
      <c r="AI1720" s="13">
        <f t="shared" si="2040"/>
        <v>1.2617650272774941E-2</v>
      </c>
      <c r="AJ1720" s="13">
        <f t="shared" si="2041"/>
        <v>2.7686729741403229E-3</v>
      </c>
      <c r="AK1720" s="13">
        <f t="shared" si="2042"/>
        <v>4.0501730364566902E-4</v>
      </c>
      <c r="AL1720" s="13">
        <f t="shared" si="2043"/>
        <v>1.1452107604234802E-6</v>
      </c>
      <c r="AM1720" s="13">
        <f t="shared" si="2044"/>
        <v>2.0148335311022466E-5</v>
      </c>
      <c r="AN1720" s="13">
        <f t="shared" si="2045"/>
        <v>2.9580442681289102E-5</v>
      </c>
      <c r="AO1720" s="13">
        <f t="shared" si="2046"/>
        <v>2.1714016957578285E-5</v>
      </c>
      <c r="AP1720" s="13">
        <f t="shared" si="2047"/>
        <v>1.0626357365328642E-5</v>
      </c>
      <c r="AQ1720" s="13">
        <f t="shared" si="2048"/>
        <v>3.9002273649877879E-6</v>
      </c>
      <c r="AR1720" s="13">
        <f t="shared" si="2049"/>
        <v>8.4421061638426734E-3</v>
      </c>
      <c r="AS1720" s="13">
        <f t="shared" si="2050"/>
        <v>3.7048785907606613E-3</v>
      </c>
      <c r="AT1720" s="13">
        <f t="shared" si="2051"/>
        <v>8.1295621648690868E-4</v>
      </c>
      <c r="AU1720" s="13">
        <f t="shared" si="2052"/>
        <v>1.189238808117989E-4</v>
      </c>
      <c r="AV1720" s="13">
        <f t="shared" si="2053"/>
        <v>1.3047648637637333E-5</v>
      </c>
      <c r="AW1720" s="13">
        <f t="shared" si="2054"/>
        <v>2.0496116919707068E-8</v>
      </c>
      <c r="AX1720" s="13">
        <f t="shared" si="2055"/>
        <v>1.473706811320495E-6</v>
      </c>
      <c r="AY1720" s="13">
        <f t="shared" si="2056"/>
        <v>2.1635980932599952E-6</v>
      </c>
      <c r="AZ1720" s="13">
        <f t="shared" si="2057"/>
        <v>1.5882252403257203E-6</v>
      </c>
      <c r="BA1720" s="13">
        <f t="shared" si="2058"/>
        <v>7.7724213872117784E-7</v>
      </c>
      <c r="BB1720" s="13">
        <f t="shared" si="2059"/>
        <v>2.852737729819629E-7</v>
      </c>
      <c r="BC1720" s="13">
        <f t="shared" si="2060"/>
        <v>8.3763987048117123E-8</v>
      </c>
      <c r="BD1720" s="13">
        <f t="shared" si="2061"/>
        <v>2.0656895771127047E-3</v>
      </c>
      <c r="BE1720" s="13">
        <f t="shared" si="2062"/>
        <v>9.0654262584145926E-4</v>
      </c>
      <c r="BF1720" s="13">
        <f t="shared" si="2063"/>
        <v>1.9892135332749683E-4</v>
      </c>
      <c r="BG1720" s="13">
        <f t="shared" si="2064"/>
        <v>2.9099352258193745E-5</v>
      </c>
      <c r="BH1720" s="13">
        <f t="shared" si="2065"/>
        <v>3.1926146477561057E-6</v>
      </c>
      <c r="BI1720" s="13">
        <f t="shared" si="2066"/>
        <v>2.8022034851162108E-7</v>
      </c>
      <c r="BJ1720" s="14">
        <f t="shared" si="2067"/>
        <v>0.10892952954203297</v>
      </c>
      <c r="BK1720" s="14">
        <f t="shared" si="2068"/>
        <v>0.2607880537309622</v>
      </c>
      <c r="BL1720" s="14">
        <f t="shared" si="2069"/>
        <v>0.5511314653061733</v>
      </c>
      <c r="BM1720" s="14">
        <f t="shared" si="2070"/>
        <v>0.29734802942497862</v>
      </c>
      <c r="BN1720" s="14">
        <f t="shared" si="2071"/>
        <v>0.70183278637965674</v>
      </c>
    </row>
    <row r="1721" spans="1:66" x14ac:dyDescent="0.25">
      <c r="A1721" t="s">
        <v>136</v>
      </c>
      <c r="B1721" t="s">
        <v>125</v>
      </c>
      <c r="C1721" t="s">
        <v>481</v>
      </c>
      <c r="D1721" s="11">
        <v>44474</v>
      </c>
      <c r="E1721" s="10">
        <f>VLOOKUP(A1721,home!$A$2:$E$405,3,FALSE)</f>
        <v>1.52380952380952</v>
      </c>
      <c r="F1721" s="10">
        <f>VLOOKUP(B1721,home!$B$2:$E$405,3,FALSE)</f>
        <v>0.88</v>
      </c>
      <c r="G1721" s="10">
        <f>VLOOKUP(C1721,away!$B$2:$E$405,4,FALSE)</f>
        <v>1.31</v>
      </c>
      <c r="H1721" s="10">
        <f>VLOOKUP(A1721,away!$A$2:$E$405,3,FALSE)</f>
        <v>1.44047619047619</v>
      </c>
      <c r="I1721" s="10">
        <f>VLOOKUP(C1721,away!$B$2:$E$405,3,FALSE)</f>
        <v>0.22</v>
      </c>
      <c r="J1721" s="10">
        <f>VLOOKUP(B1721,home!$B$2:$E$405,4,FALSE)</f>
        <v>1.39</v>
      </c>
      <c r="K1721" s="12">
        <f t="shared" si="2016"/>
        <v>1.7566476190476146</v>
      </c>
      <c r="L1721" s="12">
        <f t="shared" si="2017"/>
        <v>0.44049761904761886</v>
      </c>
      <c r="M1721" s="13">
        <f t="shared" si="2018"/>
        <v>0.11111992693204743</v>
      </c>
      <c r="N1721" s="13">
        <f t="shared" si="2019"/>
        <v>0.19519855507392597</v>
      </c>
      <c r="O1721" s="13">
        <f t="shared" si="2020"/>
        <v>4.8948063242312274E-2</v>
      </c>
      <c r="P1721" s="13">
        <f t="shared" si="2021"/>
        <v>8.59844987515999E-2</v>
      </c>
      <c r="Q1721" s="13">
        <f t="shared" si="2022"/>
        <v>0.17144753850607342</v>
      </c>
      <c r="R1721" s="13">
        <f t="shared" si="2023"/>
        <v>1.0780752657615411E-2</v>
      </c>
      <c r="S1721" s="13">
        <f t="shared" si="2024"/>
        <v>1.6633681801476286E-2</v>
      </c>
      <c r="T1721" s="13">
        <f t="shared" si="2025"/>
        <v>7.5522232503500306E-2</v>
      </c>
      <c r="U1721" s="13">
        <f t="shared" si="2026"/>
        <v>1.8937983487541353E-2</v>
      </c>
      <c r="V1721" s="13">
        <f t="shared" si="2027"/>
        <v>1.4301253225347088E-3</v>
      </c>
      <c r="W1721" s="13">
        <f t="shared" si="2028"/>
        <v>0.10039097010275605</v>
      </c>
      <c r="X1721" s="13">
        <f t="shared" si="2029"/>
        <v>4.422198330414473E-2</v>
      </c>
      <c r="Y1721" s="13">
        <f t="shared" si="2030"/>
        <v>9.7398391775196519E-3</v>
      </c>
      <c r="Z1721" s="13">
        <f t="shared" si="2031"/>
        <v>1.58296529240696E-3</v>
      </c>
      <c r="AA1721" s="13">
        <f t="shared" si="2032"/>
        <v>2.7807122119416963E-3</v>
      </c>
      <c r="AB1721" s="13">
        <f t="shared" si="2033"/>
        <v>2.4423657431820044E-3</v>
      </c>
      <c r="AC1721" s="13">
        <f t="shared" si="2034"/>
        <v>6.9164354903078812E-5</v>
      </c>
      <c r="AD1721" s="13">
        <f t="shared" si="2035"/>
        <v>4.4087889651221658E-2</v>
      </c>
      <c r="AE1721" s="13">
        <f t="shared" si="2036"/>
        <v>1.9420610420197298E-2</v>
      </c>
      <c r="AF1721" s="13">
        <f t="shared" si="2037"/>
        <v>4.2773663252741422E-3</v>
      </c>
      <c r="AG1721" s="13">
        <f t="shared" si="2038"/>
        <v>6.2805656069257439E-4</v>
      </c>
      <c r="AH1721" s="13">
        <f t="shared" si="2039"/>
        <v>1.7432311058507085E-4</v>
      </c>
      <c r="AI1721" s="13">
        <f t="shared" si="2040"/>
        <v>3.0622427715423865E-4</v>
      </c>
      <c r="AJ1721" s="13">
        <f t="shared" si="2041"/>
        <v>2.689640736787852E-4</v>
      </c>
      <c r="AK1721" s="13">
        <f t="shared" si="2042"/>
        <v>1.5749169987906174E-4</v>
      </c>
      <c r="AL1721" s="13">
        <f t="shared" si="2043"/>
        <v>2.1407726056032301E-6</v>
      </c>
      <c r="AM1721" s="13">
        <f t="shared" si="2044"/>
        <v>1.5489377276930493E-2</v>
      </c>
      <c r="AN1721" s="13">
        <f t="shared" si="2045"/>
        <v>6.8230338110181719E-3</v>
      </c>
      <c r="AO1721" s="13">
        <f t="shared" si="2046"/>
        <v>1.5027650742174526E-3</v>
      </c>
      <c r="AP1721" s="13">
        <f t="shared" si="2047"/>
        <v>2.2065481239356879E-4</v>
      </c>
      <c r="AQ1721" s="13">
        <f t="shared" si="2048"/>
        <v>2.4299479872691509E-5</v>
      </c>
      <c r="AR1721" s="13">
        <f t="shared" si="2049"/>
        <v>1.5357783031539699E-5</v>
      </c>
      <c r="AS1721" s="13">
        <f t="shared" si="2050"/>
        <v>2.6978212996204063E-5</v>
      </c>
      <c r="AT1721" s="13">
        <f t="shared" si="2051"/>
        <v>2.3695606812970649E-5</v>
      </c>
      <c r="AU1721" s="13">
        <f t="shared" si="2052"/>
        <v>1.3874943763297778E-5</v>
      </c>
      <c r="AV1721" s="13">
        <f t="shared" si="2053"/>
        <v>6.0933467315541459E-6</v>
      </c>
      <c r="AW1721" s="13">
        <f t="shared" si="2054"/>
        <v>4.60146639451475E-8</v>
      </c>
      <c r="AX1721" s="13">
        <f t="shared" si="2055"/>
        <v>4.5348962856750314E-3</v>
      </c>
      <c r="AY1721" s="13">
        <f t="shared" si="2056"/>
        <v>1.9976110164677415E-3</v>
      </c>
      <c r="AZ1721" s="13">
        <f t="shared" si="2057"/>
        <v>4.3997144826866692E-4</v>
      </c>
      <c r="BA1721" s="13">
        <f t="shared" si="2058"/>
        <v>6.460212513709348E-5</v>
      </c>
      <c r="BB1721" s="13">
        <f t="shared" si="2059"/>
        <v>7.114270577076499E-6</v>
      </c>
      <c r="BC1721" s="13">
        <f t="shared" si="2060"/>
        <v>6.2676385009254568E-7</v>
      </c>
      <c r="BD1721" s="13">
        <f t="shared" si="2061"/>
        <v>1.127511143207193E-6</v>
      </c>
      <c r="BE1721" s="13">
        <f t="shared" si="2062"/>
        <v>1.9806397651645691E-6</v>
      </c>
      <c r="BF1721" s="13">
        <f t="shared" si="2063"/>
        <v>1.739643063833684E-6</v>
      </c>
      <c r="BG1721" s="13">
        <f t="shared" si="2064"/>
        <v>1.018646615358713E-6</v>
      </c>
      <c r="BH1721" s="13">
        <f t="shared" si="2065"/>
        <v>4.4735078788019846E-7</v>
      </c>
      <c r="BI1721" s="13">
        <f t="shared" si="2066"/>
        <v>1.5716753928176494E-7</v>
      </c>
      <c r="BJ1721" s="14">
        <f t="shared" si="2067"/>
        <v>0.69603999398971372</v>
      </c>
      <c r="BK1721" s="14">
        <f t="shared" si="2068"/>
        <v>0.21723714895163476</v>
      </c>
      <c r="BL1721" s="14">
        <f t="shared" si="2069"/>
        <v>8.4889351356140202E-2</v>
      </c>
      <c r="BM1721" s="14">
        <f t="shared" si="2070"/>
        <v>0.37427255942451765</v>
      </c>
      <c r="BN1721" s="14">
        <f t="shared" si="2071"/>
        <v>0.62347933516357434</v>
      </c>
    </row>
    <row r="1722" spans="1:66" x14ac:dyDescent="0.25">
      <c r="A1722" t="s">
        <v>136</v>
      </c>
      <c r="B1722" t="s">
        <v>386</v>
      </c>
      <c r="C1722" t="s">
        <v>373</v>
      </c>
      <c r="D1722" s="11">
        <v>44474</v>
      </c>
      <c r="E1722" s="10">
        <f>VLOOKUP(A1722,home!$A$2:$E$405,3,FALSE)</f>
        <v>1.52380952380952</v>
      </c>
      <c r="F1722" s="10">
        <f>VLOOKUP(B1722,home!$B$2:$E$405,3,FALSE)</f>
        <v>0.66</v>
      </c>
      <c r="G1722" s="10">
        <f>VLOOKUP(C1722,away!$B$2:$E$405,4,FALSE)</f>
        <v>1.31</v>
      </c>
      <c r="H1722" s="10">
        <f>VLOOKUP(A1722,away!$A$2:$E$405,3,FALSE)</f>
        <v>1.44047619047619</v>
      </c>
      <c r="I1722" s="10">
        <f>VLOOKUP(C1722,away!$B$2:$E$405,3,FALSE)</f>
        <v>0.66</v>
      </c>
      <c r="J1722" s="10">
        <f>VLOOKUP(B1722,home!$B$2:$E$405,4,FALSE)</f>
        <v>0.69</v>
      </c>
      <c r="K1722" s="12">
        <f t="shared" si="2016"/>
        <v>1.317485714285711</v>
      </c>
      <c r="L1722" s="12">
        <f t="shared" si="2017"/>
        <v>0.65599285714285693</v>
      </c>
      <c r="M1722" s="13">
        <f t="shared" si="2018"/>
        <v>0.13897258834800824</v>
      </c>
      <c r="N1722" s="13">
        <f t="shared" si="2019"/>
        <v>0.18309439982580972</v>
      </c>
      <c r="O1722" s="13">
        <f t="shared" si="2020"/>
        <v>9.1165025294948035E-2</v>
      </c>
      <c r="P1722" s="13">
        <f t="shared" si="2021"/>
        <v>0.12010861846858951</v>
      </c>
      <c r="Q1722" s="13">
        <f t="shared" si="2022"/>
        <v>0.12061212806811024</v>
      </c>
      <c r="R1722" s="13">
        <f t="shared" si="2023"/>
        <v>2.9901802707366889E-2</v>
      </c>
      <c r="S1722" s="13">
        <f t="shared" si="2024"/>
        <v>2.5951305221264445E-2</v>
      </c>
      <c r="T1722" s="13">
        <f t="shared" si="2025"/>
        <v>7.9120694497479799E-2</v>
      </c>
      <c r="U1722" s="13">
        <f t="shared" si="2026"/>
        <v>3.9395197898345669E-2</v>
      </c>
      <c r="V1722" s="13">
        <f t="shared" si="2027"/>
        <v>2.4920785175733861E-3</v>
      </c>
      <c r="W1722" s="13">
        <f t="shared" si="2028"/>
        <v>5.2968251899777961E-2</v>
      </c>
      <c r="X1722" s="13">
        <f t="shared" si="2029"/>
        <v>3.4746794901597905E-2</v>
      </c>
      <c r="Y1722" s="13">
        <f t="shared" si="2030"/>
        <v>1.139682463202803E-2</v>
      </c>
      <c r="Z1722" s="13">
        <f t="shared" si="2031"/>
        <v>6.5384563305758755E-3</v>
      </c>
      <c r="AA1722" s="13">
        <f t="shared" si="2032"/>
        <v>8.6143228090146858E-3</v>
      </c>
      <c r="AB1722" s="13">
        <f t="shared" si="2033"/>
        <v>5.6746236195612029E-3</v>
      </c>
      <c r="AC1722" s="13">
        <f t="shared" si="2034"/>
        <v>1.3461292592799283E-4</v>
      </c>
      <c r="AD1722" s="13">
        <f t="shared" si="2035"/>
        <v>1.7446228797161116E-2</v>
      </c>
      <c r="AE1722" s="13">
        <f t="shared" si="2036"/>
        <v>1.1444601475017708E-2</v>
      </c>
      <c r="AF1722" s="13">
        <f t="shared" si="2037"/>
        <v>3.7537884102291099E-3</v>
      </c>
      <c r="AG1722" s="13">
        <f t="shared" si="2038"/>
        <v>8.2081946144531238E-4</v>
      </c>
      <c r="AH1722" s="13">
        <f t="shared" si="2039"/>
        <v>1.0722951623995667E-3</v>
      </c>
      <c r="AI1722" s="13">
        <f t="shared" si="2040"/>
        <v>1.4127335579591054E-3</v>
      </c>
      <c r="AJ1722" s="13">
        <f t="shared" si="2041"/>
        <v>9.30628140351573E-4</v>
      </c>
      <c r="AK1722" s="13">
        <f t="shared" si="2042"/>
        <v>4.0869642674182504E-4</v>
      </c>
      <c r="AL1722" s="13">
        <f t="shared" si="2043"/>
        <v>4.6536292526230457E-6</v>
      </c>
      <c r="AM1722" s="13">
        <f t="shared" si="2044"/>
        <v>4.5970314416839495E-3</v>
      </c>
      <c r="AN1722" s="13">
        <f t="shared" si="2045"/>
        <v>3.0156197898058004E-3</v>
      </c>
      <c r="AO1722" s="13">
        <f t="shared" si="2046"/>
        <v>9.8911252098562432E-4</v>
      </c>
      <c r="AP1722" s="13">
        <f t="shared" si="2047"/>
        <v>2.1628358289237795E-4</v>
      </c>
      <c r="AQ1722" s="13">
        <f t="shared" si="2048"/>
        <v>3.5470121373666222E-5</v>
      </c>
      <c r="AR1722" s="13">
        <f t="shared" si="2049"/>
        <v>1.4068359345659114E-4</v>
      </c>
      <c r="AS1722" s="13">
        <f t="shared" si="2050"/>
        <v>1.8534862461343755E-4</v>
      </c>
      <c r="AT1722" s="13">
        <f t="shared" si="2051"/>
        <v>1.2209708254535444E-4</v>
      </c>
      <c r="AU1722" s="13">
        <f t="shared" si="2052"/>
        <v>5.3620387336489243E-5</v>
      </c>
      <c r="AV1722" s="13">
        <f t="shared" si="2053"/>
        <v>1.7661023577572761E-5</v>
      </c>
      <c r="AW1722" s="13">
        <f t="shared" si="2054"/>
        <v>1.117208690500684E-7</v>
      </c>
      <c r="AX1722" s="13">
        <f t="shared" si="2055"/>
        <v>1.0094205420901404E-3</v>
      </c>
      <c r="AY1722" s="13">
        <f t="shared" si="2056"/>
        <v>6.6217266546440259E-4</v>
      </c>
      <c r="AZ1722" s="13">
        <f t="shared" si="2057"/>
        <v>2.1719026936994733E-4</v>
      </c>
      <c r="BA1722" s="13">
        <f t="shared" si="2058"/>
        <v>4.7491755115872835E-5</v>
      </c>
      <c r="BB1722" s="13">
        <f t="shared" si="2059"/>
        <v>7.7885630322975737E-6</v>
      </c>
      <c r="BC1722" s="13">
        <f t="shared" si="2060"/>
        <v>1.0218483433188243E-6</v>
      </c>
      <c r="BD1722" s="13">
        <f t="shared" si="2061"/>
        <v>1.5381238737452225E-5</v>
      </c>
      <c r="BE1722" s="13">
        <f t="shared" si="2062"/>
        <v>2.0264562304611291E-5</v>
      </c>
      <c r="BF1722" s="13">
        <f t="shared" si="2063"/>
        <v>1.334913567128905E-5</v>
      </c>
      <c r="BG1722" s="13">
        <f t="shared" si="2064"/>
        <v>5.862431848328373E-6</v>
      </c>
      <c r="BH1722" s="13">
        <f t="shared" si="2065"/>
        <v>1.9309175527865528E-6</v>
      </c>
      <c r="BI1722" s="13">
        <f t="shared" si="2066"/>
        <v>5.0879125825196155E-7</v>
      </c>
      <c r="BJ1722" s="14">
        <f t="shared" si="2067"/>
        <v>0.52620313506881433</v>
      </c>
      <c r="BK1722" s="14">
        <f t="shared" si="2068"/>
        <v>0.28832602977608057</v>
      </c>
      <c r="BL1722" s="14">
        <f t="shared" si="2069"/>
        <v>0.17915203340559077</v>
      </c>
      <c r="BM1722" s="14">
        <f t="shared" si="2070"/>
        <v>0.3157030309236335</v>
      </c>
      <c r="BN1722" s="14">
        <f t="shared" si="2071"/>
        <v>0.68385456271283263</v>
      </c>
    </row>
    <row r="1723" spans="1:66" x14ac:dyDescent="0.25">
      <c r="A1723" t="s">
        <v>136</v>
      </c>
      <c r="B1723" t="s">
        <v>388</v>
      </c>
      <c r="C1723" t="s">
        <v>328</v>
      </c>
      <c r="D1723" s="11">
        <v>44474</v>
      </c>
      <c r="E1723" s="10">
        <f>VLOOKUP(A1723,home!$A$2:$E$405,3,FALSE)</f>
        <v>1.52380952380952</v>
      </c>
      <c r="F1723" s="10">
        <f>VLOOKUP(B1723,home!$B$2:$E$405,3,FALSE)</f>
        <v>1.31</v>
      </c>
      <c r="G1723" s="10">
        <f>VLOOKUP(C1723,away!$B$2:$E$405,4,FALSE)</f>
        <v>0.49</v>
      </c>
      <c r="H1723" s="10">
        <f>VLOOKUP(A1723,away!$A$2:$E$405,3,FALSE)</f>
        <v>1.44047619047619</v>
      </c>
      <c r="I1723" s="10">
        <f>VLOOKUP(C1723,away!$B$2:$E$405,3,FALSE)</f>
        <v>1.1499999999999999</v>
      </c>
      <c r="J1723" s="10">
        <f>VLOOKUP(B1723,home!$B$2:$E$405,4,FALSE)</f>
        <v>2.08</v>
      </c>
      <c r="K1723" s="12">
        <f t="shared" si="2016"/>
        <v>0.97813333333333086</v>
      </c>
      <c r="L1723" s="12">
        <f t="shared" si="2017"/>
        <v>3.4456190476190467</v>
      </c>
      <c r="M1723" s="13">
        <f t="shared" si="2018"/>
        <v>1.1989159878028578E-2</v>
      </c>
      <c r="N1723" s="13">
        <f t="shared" si="2019"/>
        <v>1.1726996915362324E-2</v>
      </c>
      <c r="O1723" s="13">
        <f t="shared" si="2020"/>
        <v>4.1310077640685311E-2</v>
      </c>
      <c r="P1723" s="13">
        <f t="shared" si="2021"/>
        <v>4.0406763942942223E-2</v>
      </c>
      <c r="Q1723" s="13">
        <f t="shared" si="2022"/>
        <v>5.7352832914065194E-3</v>
      </c>
      <c r="R1723" s="13">
        <f t="shared" si="2023"/>
        <v>7.116939518868351E-2</v>
      </c>
      <c r="S1723" s="13">
        <f t="shared" si="2024"/>
        <v>3.4045475015575657E-2</v>
      </c>
      <c r="T1723" s="13">
        <f t="shared" si="2025"/>
        <v>1.976160135236156E-2</v>
      </c>
      <c r="U1723" s="13">
        <f t="shared" si="2026"/>
        <v>6.9613157747224125E-2</v>
      </c>
      <c r="V1723" s="13">
        <f t="shared" si="2027"/>
        <v>1.2749178668017351E-2</v>
      </c>
      <c r="W1723" s="13">
        <f t="shared" si="2028"/>
        <v>1.8699572544781389E-3</v>
      </c>
      <c r="X1723" s="13">
        <f t="shared" si="2029"/>
        <v>6.4431603342632914E-3</v>
      </c>
      <c r="Y1723" s="13">
        <f t="shared" si="2030"/>
        <v>1.1100337987300552E-2</v>
      </c>
      <c r="Z1723" s="13">
        <f t="shared" si="2031"/>
        <v>8.1740874556551754E-2</v>
      </c>
      <c r="AA1723" s="13">
        <f t="shared" si="2032"/>
        <v>7.9953474099581617E-2</v>
      </c>
      <c r="AB1723" s="13">
        <f t="shared" si="2033"/>
        <v>3.9102579066301955E-2</v>
      </c>
      <c r="AC1723" s="13">
        <f t="shared" si="2034"/>
        <v>2.6855147595091547E-3</v>
      </c>
      <c r="AD1723" s="13">
        <f t="shared" si="2035"/>
        <v>4.5726688062838625E-4</v>
      </c>
      <c r="AE1723" s="13">
        <f t="shared" si="2036"/>
        <v>1.5755674737385123E-3</v>
      </c>
      <c r="AF1723" s="13">
        <f t="shared" si="2037"/>
        <v>2.7144026491612207E-3</v>
      </c>
      <c r="AG1723" s="13">
        <f t="shared" si="2038"/>
        <v>3.1175991569525009E-3</v>
      </c>
      <c r="AH1723" s="13">
        <f t="shared" si="2039"/>
        <v>7.0411978585273455E-2</v>
      </c>
      <c r="AI1723" s="13">
        <f t="shared" si="2040"/>
        <v>6.8872303320208633E-2</v>
      </c>
      <c r="AJ1723" s="13">
        <f t="shared" si="2041"/>
        <v>3.3683147810469952E-2</v>
      </c>
      <c r="AK1723" s="13">
        <f t="shared" si="2042"/>
        <v>1.0982203215004755E-2</v>
      </c>
      <c r="AL1723" s="13">
        <f t="shared" si="2043"/>
        <v>3.6203691353431806E-4</v>
      </c>
      <c r="AM1723" s="13">
        <f t="shared" si="2044"/>
        <v>8.9453595634395578E-5</v>
      </c>
      <c r="AN1723" s="13">
        <f t="shared" si="2045"/>
        <v>3.0822301299588534E-4</v>
      </c>
      <c r="AO1723" s="13">
        <f t="shared" si="2046"/>
        <v>5.3100954224657786E-4</v>
      </c>
      <c r="AP1723" s="13">
        <f t="shared" si="2047"/>
        <v>6.0988553107742662E-4</v>
      </c>
      <c r="AQ1723" s="13">
        <f t="shared" si="2048"/>
        <v>5.253583006869098E-4</v>
      </c>
      <c r="AR1723" s="13">
        <f t="shared" si="2049"/>
        <v>4.8522570918792515E-2</v>
      </c>
      <c r="AS1723" s="13">
        <f t="shared" si="2050"/>
        <v>4.7461544034701458E-2</v>
      </c>
      <c r="AT1723" s="13">
        <f t="shared" si="2051"/>
        <v>2.3211859135904605E-2</v>
      </c>
      <c r="AU1723" s="13">
        <f t="shared" si="2052"/>
        <v>7.5680977164887002E-3</v>
      </c>
      <c r="AV1723" s="13">
        <f t="shared" si="2053"/>
        <v>1.8506521616053649E-3</v>
      </c>
      <c r="AW1723" s="13">
        <f t="shared" si="2054"/>
        <v>3.389344173458383E-5</v>
      </c>
      <c r="AX1723" s="13">
        <f t="shared" si="2055"/>
        <v>1.4582923946087201E-5</v>
      </c>
      <c r="AY1723" s="13">
        <f t="shared" si="2056"/>
        <v>5.0247200518617967E-5</v>
      </c>
      <c r="AZ1723" s="13">
        <f t="shared" si="2057"/>
        <v>8.6566355598241863E-5</v>
      </c>
      <c r="BA1723" s="13">
        <f t="shared" si="2058"/>
        <v>9.9424894577421961E-5</v>
      </c>
      <c r="BB1723" s="13">
        <f t="shared" si="2059"/>
        <v>8.5645077640870198E-5</v>
      </c>
      <c r="BC1723" s="13">
        <f t="shared" si="2060"/>
        <v>5.9020062170838878E-5</v>
      </c>
      <c r="BD1723" s="13">
        <f t="shared" si="2061"/>
        <v>2.7865049099539609E-2</v>
      </c>
      <c r="BE1723" s="13">
        <f t="shared" si="2062"/>
        <v>2.7255733359229605E-2</v>
      </c>
      <c r="BF1723" s="13">
        <f t="shared" si="2063"/>
        <v>1.3329870661553859E-2</v>
      </c>
      <c r="BG1723" s="13">
        <f t="shared" si="2064"/>
        <v>4.346130274362617E-3</v>
      </c>
      <c r="BH1723" s="13">
        <f t="shared" si="2065"/>
        <v>1.0627737230908022E-3</v>
      </c>
      <c r="BI1723" s="13">
        <f t="shared" si="2066"/>
        <v>2.0790688086917621E-4</v>
      </c>
      <c r="BJ1723" s="14">
        <f t="shared" si="2067"/>
        <v>6.6961589792746287E-2</v>
      </c>
      <c r="BK1723" s="14">
        <f t="shared" si="2068"/>
        <v>0.10228837637812589</v>
      </c>
      <c r="BL1723" s="14">
        <f t="shared" si="2069"/>
        <v>0.68778050463957163</v>
      </c>
      <c r="BM1723" s="14">
        <f t="shared" si="2070"/>
        <v>0.75641731475110308</v>
      </c>
      <c r="BN1723" s="14">
        <f t="shared" si="2071"/>
        <v>0.18233767685710844</v>
      </c>
    </row>
    <row r="1724" spans="1:66" x14ac:dyDescent="0.25">
      <c r="A1724" t="s">
        <v>136</v>
      </c>
      <c r="B1724" t="s">
        <v>138</v>
      </c>
      <c r="C1724" t="s">
        <v>323</v>
      </c>
      <c r="D1724" s="11">
        <v>44474</v>
      </c>
      <c r="E1724" s="10">
        <f>VLOOKUP(A1724,home!$A$2:$E$405,3,FALSE)</f>
        <v>1.52380952380952</v>
      </c>
      <c r="F1724" s="10">
        <f>VLOOKUP(B1724,home!$B$2:$E$405,3,FALSE)</f>
        <v>0.66</v>
      </c>
      <c r="G1724" s="10">
        <f>VLOOKUP(C1724,away!$B$2:$E$405,4,FALSE)</f>
        <v>0</v>
      </c>
      <c r="H1724" s="10">
        <f>VLOOKUP(A1724,away!$A$2:$E$405,3,FALSE)</f>
        <v>1.44047619047619</v>
      </c>
      <c r="I1724" s="10">
        <f>VLOOKUP(C1724,away!$B$2:$E$405,3,FALSE)</f>
        <v>0.98</v>
      </c>
      <c r="J1724" s="10">
        <f>VLOOKUP(B1724,home!$B$2:$E$405,4,FALSE)</f>
        <v>0.23</v>
      </c>
      <c r="K1724" s="12">
        <f t="shared" si="2016"/>
        <v>0</v>
      </c>
      <c r="L1724" s="12">
        <f t="shared" si="2017"/>
        <v>0.32468333333333321</v>
      </c>
      <c r="M1724" s="13">
        <f t="shared" si="2018"/>
        <v>0.72275619020126858</v>
      </c>
      <c r="N1724" s="13">
        <f t="shared" si="2019"/>
        <v>0</v>
      </c>
      <c r="O1724" s="13">
        <f t="shared" si="2020"/>
        <v>0.23466688902184843</v>
      </c>
      <c r="P1724" s="13">
        <f t="shared" si="2021"/>
        <v>0</v>
      </c>
      <c r="Q1724" s="13">
        <f t="shared" si="2022"/>
        <v>0</v>
      </c>
      <c r="R1724" s="13">
        <f t="shared" si="2023"/>
        <v>3.8096213875288561E-2</v>
      </c>
      <c r="S1724" s="13">
        <f t="shared" si="2024"/>
        <v>0</v>
      </c>
      <c r="T1724" s="13">
        <f t="shared" si="2025"/>
        <v>0</v>
      </c>
      <c r="U1724" s="13">
        <f t="shared" si="2026"/>
        <v>0</v>
      </c>
      <c r="V1724" s="13">
        <f t="shared" si="2027"/>
        <v>0</v>
      </c>
      <c r="W1724" s="13">
        <f t="shared" si="2028"/>
        <v>0</v>
      </c>
      <c r="X1724" s="13">
        <f t="shared" si="2029"/>
        <v>0</v>
      </c>
      <c r="Y1724" s="13">
        <f t="shared" si="2030"/>
        <v>0</v>
      </c>
      <c r="Z1724" s="13">
        <f t="shared" si="2031"/>
        <v>4.1230685694694236E-3</v>
      </c>
      <c r="AA1724" s="13">
        <f t="shared" si="2032"/>
        <v>0</v>
      </c>
      <c r="AB1724" s="13">
        <f t="shared" si="2033"/>
        <v>0</v>
      </c>
      <c r="AC1724" s="13">
        <f t="shared" si="2034"/>
        <v>0</v>
      </c>
      <c r="AD1724" s="13">
        <f t="shared" si="2035"/>
        <v>0</v>
      </c>
      <c r="AE1724" s="13">
        <f t="shared" si="2036"/>
        <v>0</v>
      </c>
      <c r="AF1724" s="13">
        <f t="shared" si="2037"/>
        <v>0</v>
      </c>
      <c r="AG1724" s="13">
        <f t="shared" si="2038"/>
        <v>0</v>
      </c>
      <c r="AH1724" s="13">
        <f t="shared" si="2039"/>
        <v>3.3467291167430739E-4</v>
      </c>
      <c r="AI1724" s="13">
        <f t="shared" si="2040"/>
        <v>0</v>
      </c>
      <c r="AJ1724" s="13">
        <f t="shared" si="2041"/>
        <v>0</v>
      </c>
      <c r="AK1724" s="13">
        <f t="shared" si="2042"/>
        <v>0</v>
      </c>
      <c r="AL1724" s="13">
        <f t="shared" si="2043"/>
        <v>0</v>
      </c>
      <c r="AM1724" s="13">
        <f t="shared" si="2044"/>
        <v>0</v>
      </c>
      <c r="AN1724" s="13">
        <f t="shared" si="2045"/>
        <v>0</v>
      </c>
      <c r="AO1724" s="13">
        <f t="shared" si="2046"/>
        <v>0</v>
      </c>
      <c r="AP1724" s="13">
        <f t="shared" si="2047"/>
        <v>0</v>
      </c>
      <c r="AQ1724" s="13">
        <f t="shared" si="2048"/>
        <v>0</v>
      </c>
      <c r="AR1724" s="13">
        <f t="shared" si="2049"/>
        <v>2.1732543307757282E-5</v>
      </c>
      <c r="AS1724" s="13">
        <f t="shared" si="2050"/>
        <v>0</v>
      </c>
      <c r="AT1724" s="13">
        <f t="shared" si="2051"/>
        <v>0</v>
      </c>
      <c r="AU1724" s="13">
        <f t="shared" si="2052"/>
        <v>0</v>
      </c>
      <c r="AV1724" s="13">
        <f t="shared" si="2053"/>
        <v>0</v>
      </c>
      <c r="AW1724" s="13">
        <f t="shared" si="2054"/>
        <v>0</v>
      </c>
      <c r="AX1724" s="13">
        <f t="shared" si="2055"/>
        <v>0</v>
      </c>
      <c r="AY1724" s="13">
        <f t="shared" si="2056"/>
        <v>0</v>
      </c>
      <c r="AZ1724" s="13">
        <f t="shared" si="2057"/>
        <v>0</v>
      </c>
      <c r="BA1724" s="13">
        <f t="shared" si="2058"/>
        <v>0</v>
      </c>
      <c r="BB1724" s="13">
        <f t="shared" si="2059"/>
        <v>0</v>
      </c>
      <c r="BC1724" s="13">
        <f t="shared" si="2060"/>
        <v>0</v>
      </c>
      <c r="BD1724" s="13">
        <f t="shared" si="2061"/>
        <v>1.1760324338289419E-6</v>
      </c>
      <c r="BE1724" s="13">
        <f t="shared" si="2062"/>
        <v>0</v>
      </c>
      <c r="BF1724" s="13">
        <f t="shared" si="2063"/>
        <v>0</v>
      </c>
      <c r="BG1724" s="13">
        <f t="shared" si="2064"/>
        <v>0</v>
      </c>
      <c r="BH1724" s="13">
        <f t="shared" si="2065"/>
        <v>0</v>
      </c>
      <c r="BI1724" s="13">
        <f t="shared" si="2066"/>
        <v>0</v>
      </c>
      <c r="BJ1724" s="14">
        <f t="shared" si="2067"/>
        <v>0</v>
      </c>
      <c r="BK1724" s="14">
        <f t="shared" si="2068"/>
        <v>0.72275619020126858</v>
      </c>
      <c r="BL1724" s="14">
        <f t="shared" si="2069"/>
        <v>0.27312068438455295</v>
      </c>
      <c r="BM1724" s="14">
        <f t="shared" si="2070"/>
        <v>4.4806500568853177E-3</v>
      </c>
      <c r="BN1724" s="14">
        <f t="shared" si="2071"/>
        <v>0.99551929309840559</v>
      </c>
    </row>
    <row r="1725" spans="1:66" s="15" customFormat="1" x14ac:dyDescent="0.25">
      <c r="A1725" s="15" t="s">
        <v>136</v>
      </c>
      <c r="B1725" s="15" t="s">
        <v>483</v>
      </c>
      <c r="C1725" s="15" t="s">
        <v>137</v>
      </c>
      <c r="D1725" s="23">
        <v>44474</v>
      </c>
      <c r="E1725" s="15">
        <f>VLOOKUP(A1725,home!$A$2:$E$405,3,FALSE)</f>
        <v>1.52380952380952</v>
      </c>
      <c r="F1725" s="15">
        <f>VLOOKUP(B1725,home!$B$2:$E$405,3,FALSE)</f>
        <v>0.44</v>
      </c>
      <c r="G1725" s="15">
        <f>VLOOKUP(C1725,away!$B$2:$E$405,4,FALSE)</f>
        <v>1.0900000000000001</v>
      </c>
      <c r="H1725" s="15">
        <f>VLOOKUP(A1725,away!$A$2:$E$405,3,FALSE)</f>
        <v>1.44047619047619</v>
      </c>
      <c r="I1725" s="15">
        <f>VLOOKUP(C1725,away!$B$2:$E$405,3,FALSE)</f>
        <v>0.66</v>
      </c>
      <c r="J1725" s="15">
        <f>VLOOKUP(B1725,home!$B$2:$E$405,4,FALSE)</f>
        <v>0.93</v>
      </c>
      <c r="K1725" s="20">
        <f t="shared" si="2016"/>
        <v>0.73081904761904581</v>
      </c>
      <c r="L1725" s="20">
        <f t="shared" si="2017"/>
        <v>0.88416428571428562</v>
      </c>
      <c r="M1725" s="21">
        <f t="shared" si="2018"/>
        <v>0.19889398531295122</v>
      </c>
      <c r="N1725" s="21">
        <f t="shared" si="2019"/>
        <v>0.14535551292356749</v>
      </c>
      <c r="O1725" s="21">
        <f t="shared" si="2020"/>
        <v>0.17585495845709315</v>
      </c>
      <c r="P1725" s="21">
        <f t="shared" si="2021"/>
        <v>0.12851815325869967</v>
      </c>
      <c r="Q1725" s="21">
        <f t="shared" si="2022"/>
        <v>5.311428876048975E-2</v>
      </c>
      <c r="R1725" s="21">
        <f t="shared" si="2023"/>
        <v>7.7742336866765557E-2</v>
      </c>
      <c r="S1725" s="21">
        <f t="shared" si="2024"/>
        <v>2.0760954247859672E-2</v>
      </c>
      <c r="T1725" s="21">
        <f t="shared" si="2025"/>
        <v>4.6961757183140738E-2</v>
      </c>
      <c r="U1725" s="21">
        <f t="shared" si="2026"/>
        <v>5.6815580588648634E-2</v>
      </c>
      <c r="V1725" s="21">
        <f t="shared" si="2027"/>
        <v>1.4905537046812183E-3</v>
      </c>
      <c r="W1725" s="21">
        <f t="shared" si="2028"/>
        <v>1.2938977975634702E-2</v>
      </c>
      <c r="X1725" s="21">
        <f t="shared" si="2029"/>
        <v>1.1440182219699932E-2</v>
      </c>
      <c r="Y1725" s="21">
        <f t="shared" si="2030"/>
        <v>5.0575002703611297E-3</v>
      </c>
      <c r="Z1725" s="21">
        <f t="shared" si="2031"/>
        <v>2.2912332581854381E-2</v>
      </c>
      <c r="AA1725" s="21">
        <f t="shared" si="2032"/>
        <v>1.6744769076201652E-2</v>
      </c>
      <c r="AB1725" s="21">
        <f t="shared" si="2033"/>
        <v>6.11869809443527E-3</v>
      </c>
      <c r="AC1725" s="21">
        <f t="shared" si="2034"/>
        <v>6.0196393432010641E-5</v>
      </c>
      <c r="AD1725" s="21">
        <f t="shared" si="2035"/>
        <v>2.3640128903292903E-3</v>
      </c>
      <c r="AE1725" s="21">
        <f t="shared" si="2036"/>
        <v>2.0901757685973612E-3</v>
      </c>
      <c r="AF1725" s="21">
        <f t="shared" si="2037"/>
        <v>9.2402938272959675E-4</v>
      </c>
      <c r="AG1725" s="21">
        <f t="shared" si="2038"/>
        <v>2.7233125972004208E-4</v>
      </c>
      <c r="AH1725" s="21">
        <f t="shared" si="2039"/>
        <v>5.0645665428208581E-3</v>
      </c>
      <c r="AI1725" s="21">
        <f t="shared" si="2040"/>
        <v>3.7012816974276224E-3</v>
      </c>
      <c r="AJ1725" s="21">
        <f t="shared" si="2041"/>
        <v>1.3524835825419303E-3</v>
      </c>
      <c r="AK1725" s="21">
        <f t="shared" si="2042"/>
        <v>3.2947358790456286E-4</v>
      </c>
      <c r="AL1725" s="21">
        <f t="shared" si="2043"/>
        <v>1.5558699383580347E-6</v>
      </c>
      <c r="AM1725" s="21">
        <f t="shared" si="2044"/>
        <v>3.4553312981392011E-4</v>
      </c>
      <c r="AN1725" s="21">
        <f t="shared" si="2045"/>
        <v>3.0550805291254621E-4</v>
      </c>
      <c r="AO1725" s="21">
        <f t="shared" si="2046"/>
        <v>1.3505965469169179E-4</v>
      </c>
      <c r="AP1725" s="21">
        <f t="shared" si="2047"/>
        <v>3.9804974373099241E-5</v>
      </c>
      <c r="AQ1725" s="21">
        <f t="shared" si="2048"/>
        <v>8.7985341836166837E-6</v>
      </c>
      <c r="AR1725" s="21">
        <f t="shared" si="2049"/>
        <v>8.9558177195713483E-4</v>
      </c>
      <c r="AS1725" s="21">
        <f t="shared" si="2050"/>
        <v>6.5450821764669075E-4</v>
      </c>
      <c r="AT1725" s="21">
        <f t="shared" si="2051"/>
        <v>2.3916353613969685E-4</v>
      </c>
      <c r="AU1725" s="21">
        <f t="shared" si="2052"/>
        <v>5.8261755902272162E-5</v>
      </c>
      <c r="AV1725" s="21">
        <f t="shared" si="2053"/>
        <v>1.0644700240277965E-5</v>
      </c>
      <c r="AW1725" s="21">
        <f t="shared" si="2054"/>
        <v>2.7926313898369945E-8</v>
      </c>
      <c r="AX1725" s="21">
        <f t="shared" si="2055"/>
        <v>4.2087032141906174E-5</v>
      </c>
      <c r="AY1725" s="21">
        <f t="shared" si="2056"/>
        <v>3.721185071158266E-5</v>
      </c>
      <c r="AZ1725" s="21">
        <f t="shared" si="2057"/>
        <v>1.6450694702256553E-5</v>
      </c>
      <c r="BA1725" s="21">
        <f t="shared" si="2058"/>
        <v>4.8483722436414829E-6</v>
      </c>
      <c r="BB1725" s="21">
        <f t="shared" si="2059"/>
        <v>1.07168939541906E-6</v>
      </c>
      <c r="BC1725" s="21">
        <f t="shared" si="2060"/>
        <v>1.8950989776165362E-7</v>
      </c>
      <c r="BD1725" s="21">
        <f t="shared" si="2061"/>
        <v>1.3197356961686899E-4</v>
      </c>
      <c r="BE1725" s="21">
        <f t="shared" si="2062"/>
        <v>9.6448798458286029E-5</v>
      </c>
      <c r="BF1725" s="21">
        <f t="shared" si="2063"/>
        <v>3.5243309516642948E-5</v>
      </c>
      <c r="BG1725" s="21">
        <f t="shared" si="2064"/>
        <v>8.5854939652987505E-6</v>
      </c>
      <c r="BH1725" s="21">
        <f t="shared" si="2065"/>
        <v>1.5686106307646744E-6</v>
      </c>
      <c r="BI1725" s="21">
        <f t="shared" si="2066"/>
        <v>2.2927410545211008E-7</v>
      </c>
      <c r="BJ1725" s="22">
        <f t="shared" si="2067"/>
        <v>0.2814553321293376</v>
      </c>
      <c r="BK1725" s="22">
        <f t="shared" si="2068"/>
        <v>0.34976261063827374</v>
      </c>
      <c r="BL1725" s="22">
        <f t="shared" si="2069"/>
        <v>0.3458563575320186</v>
      </c>
      <c r="BM1725" s="22">
        <f t="shared" si="2070"/>
        <v>0.22047021337751974</v>
      </c>
      <c r="BN1725" s="22">
        <f t="shared" si="2071"/>
        <v>0.77947923557956689</v>
      </c>
    </row>
    <row r="1726" spans="1:66" x14ac:dyDescent="0.25">
      <c r="A1726" t="s">
        <v>72</v>
      </c>
      <c r="B1726" t="s">
        <v>81</v>
      </c>
      <c r="C1726" t="s">
        <v>63</v>
      </c>
      <c r="D1726" s="7" t="s">
        <v>524</v>
      </c>
      <c r="E1726" s="10">
        <f>VLOOKUP(A1726,home!$A$2:$E$405,3,FALSE)</f>
        <v>1.37037037037037</v>
      </c>
      <c r="F1726" s="10">
        <f>VLOOKUP(B1726,home!$B$2:$E$405,3,FALSE)</f>
        <v>0.91</v>
      </c>
      <c r="G1726" s="10">
        <f>VLOOKUP(C1726,away!$B$2:$E$405,4,FALSE)</f>
        <v>0.73</v>
      </c>
      <c r="H1726" s="10">
        <f>VLOOKUP(A1726,away!$A$2:$E$405,3,FALSE)</f>
        <v>1.17592592592593</v>
      </c>
      <c r="I1726" s="10">
        <f>VLOOKUP(C1726,away!$B$2:$E$405,3,FALSE)</f>
        <v>1.0900000000000001</v>
      </c>
      <c r="J1726" s="10">
        <f>VLOOKUP(B1726,home!$B$2:$E$405,4,FALSE)</f>
        <v>1.06</v>
      </c>
      <c r="K1726" s="12">
        <f t="shared" ref="K1726:K1753" si="2072">E1726*F1726*G1726</f>
        <v>0.91033703703703683</v>
      </c>
      <c r="L1726" s="12">
        <f t="shared" ref="L1726:L1753" si="2073">H1726*I1726*J1726</f>
        <v>1.3586648148148199</v>
      </c>
      <c r="M1726" s="13">
        <f t="shared" ref="M1726:M1753" si="2074">_xlfn.POISSON.DIST(0,K1726,FALSE) * _xlfn.POISSON.DIST(0,L1726,FALSE)</f>
        <v>0.10341535242640662</v>
      </c>
      <c r="N1726" s="13">
        <f t="shared" ref="N1726:N1753" si="2075">_xlfn.POISSON.DIST(1,K1726,FALSE) * _xlfn.POISSON.DIST(0,L1726,FALSE)</f>
        <v>9.4142825511995931E-2</v>
      </c>
      <c r="O1726" s="13">
        <f t="shared" ref="O1726:O1753" si="2076">_xlfn.POISSON.DIST(0,K1726,FALSE) * _xlfn.POISSON.DIST(1,L1726,FALSE)</f>
        <v>0.14050680065343307</v>
      </c>
      <c r="P1726" s="13">
        <f t="shared" ref="P1726:P1753" si="2077">_xlfn.POISSON.DIST(1,K1726,FALSE) * _xlfn.POISSON.DIST(1,L1726,FALSE)</f>
        <v>0.12790854459039983</v>
      </c>
      <c r="Q1726" s="13">
        <f t="shared" ref="Q1726:Q1753" si="2078">_xlfn.POISSON.DIST(2,K1726,FALSE) * _xlfn.POISSON.DIST(0,L1726,FALSE)</f>
        <v>4.2850850417442563E-2</v>
      </c>
      <c r="R1726" s="13">
        <f t="shared" ref="R1726:R1753" si="2079">_xlfn.POISSON.DIST(0,K1726,FALSE) * _xlfn.POISSON.DIST(2,L1726,FALSE)</f>
        <v>9.5450823145009758E-2</v>
      </c>
      <c r="S1726" s="13">
        <f t="shared" ref="S1726:S1753" si="2080">_xlfn.POISSON.DIST(2,K1726,FALSE) * _xlfn.POISSON.DIST(2,L1726,FALSE)</f>
        <v>3.9550693865490108E-2</v>
      </c>
      <c r="T1726" s="13">
        <f t="shared" ref="T1726:T1753" si="2081">_xlfn.POISSON.DIST(2,K1726,FALSE) * _xlfn.POISSON.DIST(1,L1726,FALSE)</f>
        <v>5.8219942747072137E-2</v>
      </c>
      <c r="U1726" s="13">
        <f t="shared" ref="U1726:U1753" si="2082">_xlfn.POISSON.DIST(1,K1726,FALSE) * _xlfn.POISSON.DIST(2,L1726,FALSE)</f>
        <v>8.6892419524574396E-2</v>
      </c>
      <c r="V1726" s="13">
        <f t="shared" ref="V1726:V1753" si="2083">_xlfn.POISSON.DIST(3,K1726,FALSE) * _xlfn.POISSON.DIST(3,L1726,FALSE)</f>
        <v>5.435332774508435E-3</v>
      </c>
      <c r="W1726" s="13">
        <f t="shared" ref="W1726:W1753" si="2084">_xlfn.POISSON.DIST(3,K1726,FALSE) * _xlfn.POISSON.DIST(0,L1726,FALSE)</f>
        <v>1.3002905401177314E-2</v>
      </c>
      <c r="X1726" s="13">
        <f t="shared" ref="X1726:X1753" si="2085">_xlfn.POISSON.DIST(3,K1726,FALSE) * _xlfn.POISSON.DIST(1,L1726,FALSE)</f>
        <v>1.7666590058945192E-2</v>
      </c>
      <c r="Y1726" s="13">
        <f t="shared" ref="Y1726:Y1753" si="2086">_xlfn.POISSON.DIST(3,K1726,FALSE) * _xlfn.POISSON.DIST(2,L1726,FALSE)</f>
        <v>1.200148715542306E-2</v>
      </c>
      <c r="Z1726" s="13">
        <f t="shared" ref="Z1726:Z1753" si="2087">_xlfn.POISSON.DIST(0,K1726,FALSE) * _xlfn.POISSON.DIST(3,L1726,FALSE)</f>
        <v>4.3228558317412263E-2</v>
      </c>
      <c r="AA1726" s="13">
        <f t="shared" ref="AA1726:AA1753" si="2088">_xlfn.POISSON.DIST(1,K1726,FALSE) * _xlfn.POISSON.DIST(3,L1726,FALSE)</f>
        <v>3.9352557694055823E-2</v>
      </c>
      <c r="AB1726" s="13">
        <f t="shared" ref="AB1726:AB1753" si="2089">_xlfn.POISSON.DIST(2,K1726,FALSE) * _xlfn.POISSON.DIST(3,L1726,FALSE)</f>
        <v>1.7912045385517914E-2</v>
      </c>
      <c r="AC1726" s="13">
        <f t="shared" ref="AC1726:AC1753" si="2090">_xlfn.POISSON.DIST(4,K1726,FALSE) * _xlfn.POISSON.DIST(4,L1726,FALSE)</f>
        <v>4.2016579758226462E-4</v>
      </c>
      <c r="AD1726" s="13">
        <f t="shared" ref="AD1726:AD1753" si="2091">_xlfn.POISSON.DIST(4,K1726,FALSE) * _xlfn.POISSON.DIST(0,L1726,FALSE)</f>
        <v>2.9592565939451591E-3</v>
      </c>
      <c r="AE1726" s="13">
        <f t="shared" ref="AE1726:AE1753" si="2092">_xlfn.POISSON.DIST(4,K1726,FALSE) * _xlfn.POISSON.DIST(1,L1726,FALSE)</f>
        <v>4.0206378122020336E-3</v>
      </c>
      <c r="AF1726" s="13">
        <f t="shared" ref="AF1726:AF1753" si="2093">_xlfn.POISSON.DIST(4,K1726,FALSE) * _xlfn.POISSON.DIST(2,L1726,FALSE)</f>
        <v>2.7313495642764703E-3</v>
      </c>
      <c r="AG1726" s="13">
        <f t="shared" ref="AG1726:AG1753" si="2094">_xlfn.POISSON.DIST(4,K1726,FALSE) * _xlfn.POISSON.DIST(3,L1726,FALSE)</f>
        <v>1.2369961833140763E-3</v>
      </c>
      <c r="AH1726" s="13">
        <f t="shared" ref="AH1726:AH1753" si="2095">_xlfn.POISSON.DIST(0,K1726,FALSE) * _xlfn.POISSON.DIST(4,L1726,FALSE)</f>
        <v>1.4683280295259643E-2</v>
      </c>
      <c r="AI1726" s="13">
        <f t="shared" ref="AI1726:AI1753" si="2096">_xlfn.POISSON.DIST(1,K1726,FALSE) * _xlfn.POISSON.DIST(4,L1726,FALSE)</f>
        <v>1.3366733877970969E-2</v>
      </c>
      <c r="AJ1726" s="13">
        <f t="shared" ref="AJ1726:AJ1753" si="2097">_xlfn.POISSON.DIST(2,K1726,FALSE) * _xlfn.POISSON.DIST(4,L1726,FALSE)</f>
        <v>6.0841164566673355E-3</v>
      </c>
      <c r="AK1726" s="13">
        <f t="shared" ref="AK1726:AK1753" si="2098">_xlfn.POISSON.DIST(3,K1726,FALSE) * _xlfn.POISSON.DIST(4,L1726,FALSE)</f>
        <v>1.8461988493836061E-3</v>
      </c>
      <c r="AL1726" s="13">
        <f t="shared" ref="AL1726:AL1753" si="2099">_xlfn.POISSON.DIST(5,K1726,FALSE) * _xlfn.POISSON.DIST(5,L1726,FALSE)</f>
        <v>2.0787163373506637E-5</v>
      </c>
      <c r="AM1726" s="13">
        <f t="shared" ref="AM1726:AM1753" si="2100">_xlfn.POISSON.DIST(5,K1726,FALSE) * _xlfn.POISSON.DIST(0,L1726,FALSE)</f>
        <v>5.3878417591287015E-4</v>
      </c>
      <c r="AN1726" s="13">
        <f t="shared" ref="AN1726:AN1753" si="2101">_xlfn.POISSON.DIST(5,K1726,FALSE) * _xlfn.POISSON.DIST(1,L1726,FALSE)</f>
        <v>7.3202710259181493E-4</v>
      </c>
      <c r="AO1726" s="13">
        <f t="shared" ref="AO1726:AO1753" si="2102">_xlfn.POISSON.DIST(5,K1726,FALSE) * _xlfn.POISSON.DIST(2,L1726,FALSE)</f>
        <v>4.9728973389116891E-4</v>
      </c>
      <c r="AP1726" s="13">
        <f t="shared" ref="AP1726:AP1753" si="2103">_xlfn.POISSON.DIST(5,K1726,FALSE) * _xlfn.POISSON.DIST(3,L1726,FALSE)</f>
        <v>2.2521668806885196E-4</v>
      </c>
      <c r="AQ1726" s="13">
        <f t="shared" ref="AQ1726:AQ1753" si="2104">_xlfn.POISSON.DIST(5,K1726,FALSE) * _xlfn.POISSON.DIST(4,L1726,FALSE)</f>
        <v>7.6498497447068439E-5</v>
      </c>
      <c r="AR1726" s="13">
        <f t="shared" ref="AR1726:AR1753" si="2105">_xlfn.POISSON.DIST(0,K1726,FALSE) * _xlfn.POISSON.DIST(5,L1726,FALSE)</f>
        <v>3.9899312606466054E-3</v>
      </c>
      <c r="AS1726" s="13">
        <f t="shared" ref="AS1726:AS1753" si="2106">_xlfn.POISSON.DIST(1,K1726,FALSE) * _xlfn.POISSON.DIST(5,L1726,FALSE)</f>
        <v>3.6321822017984797E-3</v>
      </c>
      <c r="AT1726" s="13">
        <f t="shared" ref="AT1726:AT1753" si="2107">_xlfn.POISSON.DIST(2,K1726,FALSE) * _xlfn.POISSON.DIST(5,L1726,FALSE)</f>
        <v>1.6532549917819442E-3</v>
      </c>
      <c r="AU1726" s="13">
        <f t="shared" ref="AU1726:AU1753" si="2108">_xlfn.POISSON.DIST(3,K1726,FALSE) * _xlfn.POISSON.DIST(5,L1726,FALSE)</f>
        <v>5.0167308356182196E-4</v>
      </c>
      <c r="AV1726" s="13">
        <f t="shared" ref="AV1726:AV1753" si="2109">_xlfn.POISSON.DIST(4,K1726,FALSE) * _xlfn.POISSON.DIST(5,L1726,FALSE)</f>
        <v>1.1417289711272568E-4</v>
      </c>
      <c r="AW1726" s="13">
        <f t="shared" ref="AW1726:AW1753" si="2110">_xlfn.POISSON.DIST(6,K1726,FALSE) * _xlfn.POISSON.DIST(6,L1726,FALSE)</f>
        <v>7.1417931855594448E-7</v>
      </c>
      <c r="AX1726" s="13">
        <f t="shared" ref="AX1726:AX1753" si="2111">_xlfn.POISSON.DIST(6,K1726,FALSE) * _xlfn.POISSON.DIST(0,L1726,FALSE)</f>
        <v>8.1745865050493935E-5</v>
      </c>
      <c r="AY1726" s="13">
        <f t="shared" ref="AY1726:AY1753" si="2112">_xlfn.POISSON.DIST(6,K1726,FALSE) * _xlfn.POISSON.DIST(1,L1726,FALSE)</f>
        <v>1.1106523060070659E-4</v>
      </c>
      <c r="AZ1726" s="13">
        <f t="shared" ref="AZ1726:AZ1753" si="2113">_xlfn.POISSON.DIST(6,K1726,FALSE) * _xlfn.POISSON.DIST(2,L1726,FALSE)</f>
        <v>7.5450210483237167E-5</v>
      </c>
      <c r="BA1726" s="13">
        <f t="shared" ref="BA1726:BA1753" si="2114">_xlfn.POISSON.DIST(6,K1726,FALSE) * _xlfn.POISSON.DIST(3,L1726,FALSE)</f>
        <v>3.4170515417982193E-5</v>
      </c>
      <c r="BB1726" s="13">
        <f t="shared" ref="BB1726:BB1753" si="2115">_xlfn.POISSON.DIST(6,K1726,FALSE) * _xlfn.POISSON.DIST(4,L1726,FALSE)</f>
        <v>1.1606569250624932E-5</v>
      </c>
      <c r="BC1726" s="13">
        <f t="shared" ref="BC1726:BC1753" si="2116">_xlfn.POISSON.DIST(6,K1726,FALSE) * _xlfn.POISSON.DIST(5,L1726,FALSE)</f>
        <v>3.1538874523071399E-6</v>
      </c>
      <c r="BD1726" s="13">
        <f t="shared" ref="BD1726:BD1753" si="2117">_xlfn.POISSON.DIST(0,K1726,FALSE) * _xlfn.POISSON.DIST(6,L1726,FALSE)</f>
        <v>9.0349653622838076E-4</v>
      </c>
      <c r="BE1726" s="13">
        <f t="shared" ref="BE1726:BE1753" si="2118">_xlfn.POISSON.DIST(1,K1726,FALSE) * _xlfn.POISSON.DIST(6,L1726,FALSE)</f>
        <v>8.224863597633699E-4</v>
      </c>
      <c r="BF1726" s="13">
        <f t="shared" ref="BF1726:BF1753" si="2119">_xlfn.POISSON.DIST(2,K1726,FALSE) * _xlfn.POISSON.DIST(6,L1726,FALSE)</f>
        <v>3.7436989787518218E-4</v>
      </c>
      <c r="BG1726" s="13">
        <f t="shared" ref="BG1726:BG1753" si="2120">_xlfn.POISSON.DIST(3,K1726,FALSE) * _xlfn.POISSON.DIST(6,L1726,FALSE)</f>
        <v>1.1360092786251715E-4</v>
      </c>
      <c r="BH1726" s="13">
        <f t="shared" ref="BH1726:BH1753" si="2121">_xlfn.POISSON.DIST(4,K1726,FALSE) * _xlfn.POISSON.DIST(6,L1726,FALSE)</f>
        <v>2.5853783018755505E-5</v>
      </c>
      <c r="BI1726" s="13">
        <f t="shared" ref="BI1726:BI1753" si="2122">_xlfn.POISSON.DIST(5,K1726,FALSE) * _xlfn.POISSON.DIST(6,L1726,FALSE)</f>
        <v>4.7071312458984698E-6</v>
      </c>
      <c r="BJ1726" s="14">
        <f t="shared" ref="BJ1726:BJ1753" si="2123">SUM(N1726,Q1726,T1726,W1726,X1726,Y1726,AD1726,AE1726,AF1726,AG1726,AM1726,AN1726,AO1726,AP1726,AQ1726,AX1726,AY1726,AZ1726,BA1726,BB1726,BC1726)</f>
        <v>0.25121984992196117</v>
      </c>
      <c r="BK1726" s="14">
        <f t="shared" ref="BK1726:BK1753" si="2124">SUM(M1726,P1726,S1726,V1726,AC1726,AL1726,AY1726)</f>
        <v>0.27686194184836144</v>
      </c>
      <c r="BL1726" s="14">
        <f t="shared" ref="BL1726:BL1753" si="2125">SUM(O1726,R1726,U1726,AA1726,AB1726,AH1726,AI1726,AJ1726,AK1726,AR1726,AS1726,AT1726,AU1726,AV1726,BD1726,BE1726,BF1726,BG1726,BH1726,BI1726)</f>
        <v>0.42823070495276833</v>
      </c>
      <c r="BM1726" s="14">
        <f t="shared" ref="BM1726:BM1753" si="2126">SUM(S1726:BI1726)</f>
        <v>0.39515550724453313</v>
      </c>
      <c r="BN1726" s="14">
        <f t="shared" ref="BN1726:BN1753" si="2127">SUM(M1726:R1726)</f>
        <v>0.60427519674468766</v>
      </c>
    </row>
    <row r="1727" spans="1:66" x14ac:dyDescent="0.25">
      <c r="A1727" t="s">
        <v>72</v>
      </c>
      <c r="B1727" t="s">
        <v>88</v>
      </c>
      <c r="C1727" t="s">
        <v>75</v>
      </c>
      <c r="D1727" s="7" t="s">
        <v>524</v>
      </c>
      <c r="E1727" s="10">
        <f>VLOOKUP(A1727,home!$A$2:$E$405,3,FALSE)</f>
        <v>1.37037037037037</v>
      </c>
      <c r="F1727" s="10">
        <f>VLOOKUP(B1727,home!$B$2:$E$405,3,FALSE)</f>
        <v>1.0900000000000001</v>
      </c>
      <c r="G1727" s="10">
        <f>VLOOKUP(C1727,away!$B$2:$E$405,4,FALSE)</f>
        <v>0.55000000000000004</v>
      </c>
      <c r="H1727" s="10">
        <f>VLOOKUP(A1727,away!$A$2:$E$405,3,FALSE)</f>
        <v>1.17592592592593</v>
      </c>
      <c r="I1727" s="10">
        <f>VLOOKUP(C1727,away!$B$2:$E$405,3,FALSE)</f>
        <v>0.73</v>
      </c>
      <c r="J1727" s="10">
        <f>VLOOKUP(B1727,home!$B$2:$E$405,4,FALSE)</f>
        <v>1.49</v>
      </c>
      <c r="K1727" s="12">
        <f t="shared" si="2072"/>
        <v>0.82153703703703695</v>
      </c>
      <c r="L1727" s="12">
        <f t="shared" si="2073"/>
        <v>1.2790546296296341</v>
      </c>
      <c r="M1727" s="13">
        <f t="shared" si="2074"/>
        <v>0.12238399629616528</v>
      </c>
      <c r="N1727" s="13">
        <f t="shared" si="2075"/>
        <v>0.10054298569790333</v>
      </c>
      <c r="O1727" s="13">
        <f t="shared" si="2076"/>
        <v>0.15653581705518618</v>
      </c>
      <c r="P1727" s="13">
        <f t="shared" si="2077"/>
        <v>0.12859997133368933</v>
      </c>
      <c r="Q1727" s="13">
        <f t="shared" si="2078"/>
        <v>4.1299893282556337E-2</v>
      </c>
      <c r="R1727" s="13">
        <f t="shared" si="2079"/>
        <v>0.10010893075364669</v>
      </c>
      <c r="S1727" s="13">
        <f t="shared" si="2080"/>
        <v>3.3782915102323542E-2</v>
      </c>
      <c r="T1727" s="13">
        <f t="shared" si="2081"/>
        <v>5.2824819706263508E-2</v>
      </c>
      <c r="U1727" s="13">
        <f t="shared" si="2082"/>
        <v>8.2243194352296808E-2</v>
      </c>
      <c r="V1727" s="13">
        <f t="shared" si="2083"/>
        <v>3.9443083021099912E-3</v>
      </c>
      <c r="W1727" s="13">
        <f t="shared" si="2084"/>
        <v>1.1309797319099054E-2</v>
      </c>
      <c r="X1727" s="13">
        <f t="shared" si="2085"/>
        <v>1.4465848621166469E-2</v>
      </c>
      <c r="Y1727" s="13">
        <f t="shared" si="2086"/>
        <v>9.2513053252122179E-3</v>
      </c>
      <c r="Z1727" s="13">
        <f t="shared" si="2087"/>
        <v>4.268159711590807E-2</v>
      </c>
      <c r="AA1727" s="13">
        <f t="shared" si="2088"/>
        <v>3.5064512830611662E-2</v>
      </c>
      <c r="AB1727" s="13">
        <f t="shared" si="2089"/>
        <v>1.4403397988003932E-2</v>
      </c>
      <c r="AC1727" s="13">
        <f t="shared" si="2090"/>
        <v>2.5904016759423687E-4</v>
      </c>
      <c r="AD1727" s="13">
        <f t="shared" si="2091"/>
        <v>2.3228543447555146E-3</v>
      </c>
      <c r="AE1727" s="13">
        <f t="shared" si="2092"/>
        <v>2.9710576036148508E-3</v>
      </c>
      <c r="AF1727" s="13">
        <f t="shared" si="2093"/>
        <v>1.9000724913999509E-3</v>
      </c>
      <c r="AG1727" s="13">
        <f t="shared" si="2094"/>
        <v>8.1009883891900662E-4</v>
      </c>
      <c r="AH1727" s="13">
        <f t="shared" si="2095"/>
        <v>1.3648023597772275E-2</v>
      </c>
      <c r="AI1727" s="13">
        <f t="shared" si="2096"/>
        <v>1.1212356867925396E-2</v>
      </c>
      <c r="AJ1727" s="13">
        <f t="shared" si="2097"/>
        <v>4.6056832197386502E-3</v>
      </c>
      <c r="AK1727" s="13">
        <f t="shared" si="2098"/>
        <v>1.2612464486250973E-3</v>
      </c>
      <c r="AL1727" s="13">
        <f t="shared" si="2099"/>
        <v>1.0887880486032709E-5</v>
      </c>
      <c r="AM1727" s="13">
        <f t="shared" si="2100"/>
        <v>3.8166217517181082E-4</v>
      </c>
      <c r="AN1727" s="13">
        <f t="shared" si="2101"/>
        <v>4.8816677210802102E-4</v>
      </c>
      <c r="AO1727" s="13">
        <f t="shared" si="2102"/>
        <v>3.1219598494805945E-4</v>
      </c>
      <c r="AP1727" s="13">
        <f t="shared" si="2103"/>
        <v>1.3310523996653298E-4</v>
      </c>
      <c r="AQ1727" s="13">
        <f t="shared" si="2104"/>
        <v>4.2562218351789385E-5</v>
      </c>
      <c r="AR1727" s="13">
        <f t="shared" si="2105"/>
        <v>3.4913135536050223E-3</v>
      </c>
      <c r="AS1727" s="13">
        <f t="shared" si="2106"/>
        <v>2.868243392195918E-3</v>
      </c>
      <c r="AT1727" s="13">
        <f t="shared" si="2107"/>
        <v>1.1781840889628472E-3</v>
      </c>
      <c r="AU1727" s="13">
        <f t="shared" si="2108"/>
        <v>3.226406218435728E-4</v>
      </c>
      <c r="AV1727" s="13">
        <f t="shared" si="2109"/>
        <v>6.6265305124288943E-5</v>
      </c>
      <c r="AW1727" s="13">
        <f t="shared" si="2110"/>
        <v>3.1780233635378613E-7</v>
      </c>
      <c r="AX1727" s="13">
        <f t="shared" si="2111"/>
        <v>5.2258268756626661E-5</v>
      </c>
      <c r="AY1727" s="13">
        <f t="shared" si="2112"/>
        <v>6.6841180589592982E-5</v>
      </c>
      <c r="AZ1727" s="13">
        <f t="shared" si="2113"/>
        <v>4.2746760741514685E-5</v>
      </c>
      <c r="BA1727" s="13">
        <f t="shared" si="2114"/>
        <v>1.8225147409368213E-5</v>
      </c>
      <c r="BB1727" s="13">
        <f t="shared" si="2115"/>
        <v>5.8277397924087396E-6</v>
      </c>
      <c r="BC1727" s="13">
        <f t="shared" si="2116"/>
        <v>1.4907995123514472E-6</v>
      </c>
      <c r="BD1727" s="13">
        <f t="shared" si="2117"/>
        <v>7.4426346070453116E-4</v>
      </c>
      <c r="BE1727" s="13">
        <f t="shared" si="2118"/>
        <v>6.1143999828213173E-4</v>
      </c>
      <c r="BF1727" s="13">
        <f t="shared" si="2119"/>
        <v>2.5116030225731667E-4</v>
      </c>
      <c r="BG1727" s="13">
        <f t="shared" si="2120"/>
        <v>6.8779163512600866E-5</v>
      </c>
      <c r="BH1727" s="13">
        <f t="shared" si="2121"/>
        <v>1.4126157550506995E-5</v>
      </c>
      <c r="BI1727" s="13">
        <f t="shared" si="2122"/>
        <v>2.3210323237523778E-6</v>
      </c>
      <c r="BJ1727" s="14">
        <f t="shared" si="2123"/>
        <v>0.23924381551823828</v>
      </c>
      <c r="BK1727" s="14">
        <f t="shared" si="2124"/>
        <v>0.28904796026295809</v>
      </c>
      <c r="BL1727" s="14">
        <f t="shared" si="2125"/>
        <v>0.42870190019016918</v>
      </c>
      <c r="BM1727" s="14">
        <f t="shared" si="2126"/>
        <v>0.35013715528987305</v>
      </c>
      <c r="BN1727" s="14">
        <f t="shared" si="2127"/>
        <v>0.64947159441914715</v>
      </c>
    </row>
    <row r="1728" spans="1:66" x14ac:dyDescent="0.25">
      <c r="A1728" t="s">
        <v>72</v>
      </c>
      <c r="B1728" t="s">
        <v>102</v>
      </c>
      <c r="C1728" t="s">
        <v>103</v>
      </c>
      <c r="D1728" s="7" t="s">
        <v>524</v>
      </c>
      <c r="E1728" s="10">
        <f>VLOOKUP(A1728,home!$A$2:$E$405,3,FALSE)</f>
        <v>1.37037037037037</v>
      </c>
      <c r="F1728" s="10">
        <f>VLOOKUP(B1728,home!$B$2:$E$405,3,FALSE)</f>
        <v>0.18</v>
      </c>
      <c r="G1728" s="10">
        <f>VLOOKUP(C1728,away!$B$2:$E$405,4,FALSE)</f>
        <v>1.0900000000000001</v>
      </c>
      <c r="H1728" s="10">
        <f>VLOOKUP(A1728,away!$A$2:$E$405,3,FALSE)</f>
        <v>1.17592592592593</v>
      </c>
      <c r="I1728" s="10">
        <f>VLOOKUP(C1728,away!$B$2:$E$405,3,FALSE)</f>
        <v>1.0900000000000001</v>
      </c>
      <c r="J1728" s="10">
        <f>VLOOKUP(B1728,home!$B$2:$E$405,4,FALSE)</f>
        <v>1.49</v>
      </c>
      <c r="K1728" s="12">
        <f t="shared" si="2072"/>
        <v>0.26886666666666659</v>
      </c>
      <c r="L1728" s="12">
        <f t="shared" si="2073"/>
        <v>1.9098212962963033</v>
      </c>
      <c r="M1728" s="13">
        <f t="shared" si="2074"/>
        <v>0.11318994265511249</v>
      </c>
      <c r="N1728" s="13">
        <f t="shared" si="2075"/>
        <v>3.0433002581871232E-2</v>
      </c>
      <c r="O1728" s="13">
        <f t="shared" si="2076"/>
        <v>0.21617256300929114</v>
      </c>
      <c r="P1728" s="13">
        <f t="shared" si="2077"/>
        <v>5.8121596441098058E-2</v>
      </c>
      <c r="Q1728" s="13">
        <f t="shared" si="2078"/>
        <v>4.091209980422888E-3</v>
      </c>
      <c r="R1728" s="13">
        <f t="shared" si="2079"/>
        <v>0.20642548225504939</v>
      </c>
      <c r="S1728" s="13">
        <f t="shared" si="2080"/>
        <v>7.4611752016584369E-3</v>
      </c>
      <c r="T1728" s="13">
        <f t="shared" si="2081"/>
        <v>7.8134799482316129E-3</v>
      </c>
      <c r="U1728" s="13">
        <f t="shared" si="2082"/>
        <v>5.5500931328974254E-2</v>
      </c>
      <c r="V1728" s="13">
        <f t="shared" si="2083"/>
        <v>4.2569095596187324E-4</v>
      </c>
      <c r="W1728" s="13">
        <f t="shared" si="2084"/>
        <v>3.6666333002323339E-4</v>
      </c>
      <c r="X1728" s="13">
        <f t="shared" si="2085"/>
        <v>7.0026143624929069E-4</v>
      </c>
      <c r="Y1728" s="13">
        <f t="shared" si="2086"/>
        <v>6.6868710196196584E-4</v>
      </c>
      <c r="Z1728" s="13">
        <f t="shared" si="2087"/>
        <v>0.13141192736964263</v>
      </c>
      <c r="AA1728" s="13">
        <f t="shared" si="2088"/>
        <v>3.5332286872117903E-2</v>
      </c>
      <c r="AB1728" s="13">
        <f t="shared" si="2089"/>
        <v>4.7498370985083818E-3</v>
      </c>
      <c r="AC1728" s="13">
        <f t="shared" si="2090"/>
        <v>1.3661680849612424E-5</v>
      </c>
      <c r="AD1728" s="13">
        <f t="shared" si="2091"/>
        <v>2.464588683306166E-5</v>
      </c>
      <c r="AE1728" s="13">
        <f t="shared" si="2092"/>
        <v>4.7069239539889802E-5</v>
      </c>
      <c r="AF1728" s="13">
        <f t="shared" si="2093"/>
        <v>4.494691803687679E-5</v>
      </c>
      <c r="AG1728" s="13">
        <f t="shared" si="2094"/>
        <v>2.8613527089903901E-5</v>
      </c>
      <c r="AH1728" s="13">
        <f t="shared" si="2095"/>
        <v>6.2743324369471679E-2</v>
      </c>
      <c r="AI1728" s="13">
        <f t="shared" si="2096"/>
        <v>1.6869588478805278E-2</v>
      </c>
      <c r="AJ1728" s="13">
        <f t="shared" si="2097"/>
        <v>2.2678350111673888E-3</v>
      </c>
      <c r="AK1728" s="13">
        <f t="shared" si="2098"/>
        <v>2.0324841333417947E-4</v>
      </c>
      <c r="AL1728" s="13">
        <f t="shared" si="2099"/>
        <v>2.8060397679241572E-7</v>
      </c>
      <c r="AM1728" s="13">
        <f t="shared" si="2100"/>
        <v>1.325291487969836E-6</v>
      </c>
      <c r="AN1728" s="13">
        <f t="shared" si="2101"/>
        <v>2.5310699075250084E-6</v>
      </c>
      <c r="AO1728" s="13">
        <f t="shared" si="2102"/>
        <v>2.4169456059029882E-6</v>
      </c>
      <c r="AP1728" s="13">
        <f t="shared" si="2103"/>
        <v>1.5386447300477661E-6</v>
      </c>
      <c r="AQ1728" s="13">
        <f t="shared" si="2104"/>
        <v>7.3463411821982561E-7</v>
      </c>
      <c r="AR1728" s="13">
        <f t="shared" si="2105"/>
        <v>2.396570741624876E-2</v>
      </c>
      <c r="AS1728" s="13">
        <f t="shared" si="2106"/>
        <v>6.4435798673154144E-3</v>
      </c>
      <c r="AT1728" s="13">
        <f t="shared" si="2107"/>
        <v>8.6623192016276865E-4</v>
      </c>
      <c r="AU1728" s="13">
        <f t="shared" si="2108"/>
        <v>7.7633629644809876E-5</v>
      </c>
      <c r="AV1728" s="13">
        <f t="shared" si="2109"/>
        <v>5.2182738059586349E-6</v>
      </c>
      <c r="AW1728" s="13">
        <f t="shared" si="2110"/>
        <v>4.0024048457177241E-9</v>
      </c>
      <c r="AX1728" s="13">
        <f t="shared" si="2111"/>
        <v>5.9387784122026014E-8</v>
      </c>
      <c r="AY1728" s="13">
        <f t="shared" si="2112"/>
        <v>1.1342005485609272E-7</v>
      </c>
      <c r="AZ1728" s="13">
        <f t="shared" si="2113"/>
        <v>1.0830601809563043E-7</v>
      </c>
      <c r="BA1728" s="13">
        <f t="shared" si="2114"/>
        <v>6.8948379958695912E-8</v>
      </c>
      <c r="BB1728" s="13">
        <f t="shared" si="2115"/>
        <v>3.2919771097561694E-8</v>
      </c>
      <c r="BC1728" s="13">
        <f t="shared" si="2116"/>
        <v>1.2574175982264568E-8</v>
      </c>
      <c r="BD1728" s="13">
        <f t="shared" si="2117"/>
        <v>7.6283697340596857E-3</v>
      </c>
      <c r="BE1728" s="13">
        <f t="shared" si="2118"/>
        <v>2.0510143424975133E-3</v>
      </c>
      <c r="BF1728" s="13">
        <f t="shared" si="2119"/>
        <v>2.7572469477641563E-4</v>
      </c>
      <c r="BG1728" s="13">
        <f t="shared" si="2120"/>
        <v>2.4711059867406305E-5</v>
      </c>
      <c r="BH1728" s="13">
        <f t="shared" si="2121"/>
        <v>1.6609950740874932E-6</v>
      </c>
      <c r="BI1728" s="13">
        <f t="shared" si="2122"/>
        <v>8.9317241783931487E-8</v>
      </c>
      <c r="BJ1728" s="14">
        <f t="shared" si="2123"/>
        <v>4.4227522092293733E-2</v>
      </c>
      <c r="BK1728" s="14">
        <f t="shared" si="2124"/>
        <v>0.17921246095871213</v>
      </c>
      <c r="BL1728" s="14">
        <f t="shared" si="2125"/>
        <v>0.6416050380874142</v>
      </c>
      <c r="BM1728" s="14">
        <f t="shared" si="2126"/>
        <v>0.36802304216756748</v>
      </c>
      <c r="BN1728" s="14">
        <f t="shared" si="2127"/>
        <v>0.62843379692284518</v>
      </c>
    </row>
    <row r="1729" spans="1:66" x14ac:dyDescent="0.25">
      <c r="A1729" t="s">
        <v>72</v>
      </c>
      <c r="B1729" t="s">
        <v>73</v>
      </c>
      <c r="C1729" t="s">
        <v>237</v>
      </c>
      <c r="D1729" s="7" t="s">
        <v>524</v>
      </c>
      <c r="E1729" s="10">
        <f>VLOOKUP(A1729,home!$A$2:$E$405,3,FALSE)</f>
        <v>1.37037037037037</v>
      </c>
      <c r="F1729" s="10">
        <f>VLOOKUP(B1729,home!$B$2:$E$405,3,FALSE)</f>
        <v>1.0900000000000001</v>
      </c>
      <c r="G1729" s="10">
        <f>VLOOKUP(C1729,away!$B$2:$E$405,4,FALSE)</f>
        <v>0.91</v>
      </c>
      <c r="H1729" s="10">
        <f>VLOOKUP(A1729,away!$A$2:$E$405,3,FALSE)</f>
        <v>1.17592592592593</v>
      </c>
      <c r="I1729" s="10">
        <f>VLOOKUP(C1729,away!$B$2:$E$405,3,FALSE)</f>
        <v>0.55000000000000004</v>
      </c>
      <c r="J1729" s="10">
        <f>VLOOKUP(B1729,home!$B$2:$E$405,4,FALSE)</f>
        <v>1.49</v>
      </c>
      <c r="K1729" s="12">
        <f t="shared" si="2072"/>
        <v>1.3592703703703704</v>
      </c>
      <c r="L1729" s="12">
        <f t="shared" si="2073"/>
        <v>0.96367129629629977</v>
      </c>
      <c r="M1729" s="13">
        <f t="shared" si="2074"/>
        <v>9.7984922257208118E-2</v>
      </c>
      <c r="N1729" s="13">
        <f t="shared" si="2075"/>
        <v>0.13318800156726723</v>
      </c>
      <c r="O1729" s="13">
        <f t="shared" si="2076"/>
        <v>9.4425257049095906E-2</v>
      </c>
      <c r="P1729" s="13">
        <f t="shared" si="2077"/>
        <v>0.12834945412144202</v>
      </c>
      <c r="Q1729" s="13">
        <f t="shared" si="2078"/>
        <v>9.0519252109614395E-2</v>
      </c>
      <c r="R1729" s="13">
        <f t="shared" si="2079"/>
        <v>4.5497454931806784E-2</v>
      </c>
      <c r="S1729" s="13">
        <f t="shared" si="2080"/>
        <v>4.2030911475413997E-2</v>
      </c>
      <c r="T1729" s="13">
        <f t="shared" si="2081"/>
        <v>8.7230805020243662E-2</v>
      </c>
      <c r="U1729" s="13">
        <f t="shared" si="2082"/>
        <v>6.1843342416066246E-2</v>
      </c>
      <c r="V1729" s="13">
        <f t="shared" si="2083"/>
        <v>6.1173182111690693E-3</v>
      </c>
      <c r="W1729" s="13">
        <f t="shared" si="2084"/>
        <v>4.101337911356151E-2</v>
      </c>
      <c r="X1729" s="13">
        <f t="shared" si="2085"/>
        <v>3.9523416215857407E-2</v>
      </c>
      <c r="Y1729" s="13">
        <f t="shared" si="2086"/>
        <v>1.9043790869396754E-2</v>
      </c>
      <c r="Z1729" s="13">
        <f t="shared" si="2087"/>
        <v>1.4614863790772242E-2</v>
      </c>
      <c r="AA1729" s="13">
        <f t="shared" si="2088"/>
        <v>1.98655513177955E-2</v>
      </c>
      <c r="AB1729" s="13">
        <f t="shared" si="2089"/>
        <v>1.3501327648675744E-2</v>
      </c>
      <c r="AC1729" s="13">
        <f t="shared" si="2090"/>
        <v>5.008133107393389E-4</v>
      </c>
      <c r="AD1729" s="13">
        <f t="shared" si="2091"/>
        <v>1.3937067754457792E-2</v>
      </c>
      <c r="AE1729" s="13">
        <f t="shared" si="2092"/>
        <v>1.34307521495077E-2</v>
      </c>
      <c r="AF1729" s="13">
        <f t="shared" si="2093"/>
        <v>6.4714151670752004E-3</v>
      </c>
      <c r="AG1729" s="13">
        <f t="shared" si="2094"/>
        <v>2.0787723476422982E-3</v>
      </c>
      <c r="AH1729" s="13">
        <f t="shared" si="2095"/>
        <v>3.5209811836118344E-3</v>
      </c>
      <c r="AI1729" s="13">
        <f t="shared" si="2096"/>
        <v>4.7859653975151637E-3</v>
      </c>
      <c r="AJ1729" s="13">
        <f t="shared" si="2097"/>
        <v>3.2527104792301064E-3</v>
      </c>
      <c r="AK1729" s="13">
        <f t="shared" si="2098"/>
        <v>1.4737709926035646E-3</v>
      </c>
      <c r="AL1729" s="13">
        <f t="shared" si="2099"/>
        <v>2.624041069560279E-5</v>
      </c>
      <c r="AM1729" s="13">
        <f t="shared" si="2100"/>
        <v>3.7888486496957595E-3</v>
      </c>
      <c r="AN1729" s="13">
        <f t="shared" si="2101"/>
        <v>3.6512046897227974E-3</v>
      </c>
      <c r="AO1729" s="13">
        <f t="shared" si="2102"/>
        <v>1.7592805781941488E-3</v>
      </c>
      <c r="AP1729" s="13">
        <f t="shared" si="2103"/>
        <v>5.6512273177908648E-4</v>
      </c>
      <c r="AQ1729" s="13">
        <f t="shared" si="2104"/>
        <v>1.3614813887501457E-4</v>
      </c>
      <c r="AR1729" s="13">
        <f t="shared" si="2105"/>
        <v>6.7861370028921941E-4</v>
      </c>
      <c r="AS1729" s="13">
        <f t="shared" si="2106"/>
        <v>9.2241949573053481E-4</v>
      </c>
      <c r="AT1729" s="13">
        <f t="shared" si="2107"/>
        <v>6.2690874479924715E-4</v>
      </c>
      <c r="AU1729" s="13">
        <f t="shared" si="2108"/>
        <v>2.8404616057723232E-4</v>
      </c>
      <c r="AV1729" s="13">
        <f t="shared" si="2109"/>
        <v>9.6523882472524075E-5</v>
      </c>
      <c r="AW1729" s="13">
        <f t="shared" si="2110"/>
        <v>9.5477909342189146E-7</v>
      </c>
      <c r="AX1729" s="13">
        <f t="shared" si="2111"/>
        <v>8.5834495122487093E-4</v>
      </c>
      <c r="AY1729" s="13">
        <f t="shared" si="2112"/>
        <v>8.2716239181625554E-4</v>
      </c>
      <c r="AZ1729" s="13">
        <f t="shared" si="2113"/>
        <v>3.9855632718455944E-4</v>
      </c>
      <c r="BA1729" s="13">
        <f t="shared" si="2114"/>
        <v>1.280257641550122E-4</v>
      </c>
      <c r="BB1729" s="13">
        <f t="shared" si="2115"/>
        <v>3.0843688525646236E-5</v>
      </c>
      <c r="BC1729" s="13">
        <f t="shared" si="2116"/>
        <v>5.9446354608137641E-6</v>
      </c>
      <c r="BD1729" s="13">
        <f t="shared" si="2117"/>
        <v>1.0899342404035675E-4</v>
      </c>
      <c r="BE1729" s="13">
        <f t="shared" si="2118"/>
        <v>1.4815153186327056E-4</v>
      </c>
      <c r="BF1729" s="13">
        <f t="shared" si="2119"/>
        <v>1.0068899379336274E-4</v>
      </c>
      <c r="BG1729" s="13">
        <f t="shared" si="2120"/>
        <v>4.5621188628574717E-5</v>
      </c>
      <c r="BH1729" s="13">
        <f t="shared" si="2121"/>
        <v>1.5502882490974822E-5</v>
      </c>
      <c r="BI1729" s="13">
        <f t="shared" si="2122"/>
        <v>4.2145217650631371E-6</v>
      </c>
      <c r="BJ1729" s="14">
        <f t="shared" si="2123"/>
        <v>0.45858613486125799</v>
      </c>
      <c r="BK1729" s="14">
        <f t="shared" si="2124"/>
        <v>0.27583682217848438</v>
      </c>
      <c r="BL1729" s="14">
        <f t="shared" si="2125"/>
        <v>0.25119804594285117</v>
      </c>
      <c r="BM1729" s="14">
        <f t="shared" si="2126"/>
        <v>0.40944531712420834</v>
      </c>
      <c r="BN1729" s="14">
        <f t="shared" si="2127"/>
        <v>0.58996434203643455</v>
      </c>
    </row>
    <row r="1730" spans="1:66" x14ac:dyDescent="0.25">
      <c r="A1730" t="s">
        <v>72</v>
      </c>
      <c r="B1730" t="s">
        <v>80</v>
      </c>
      <c r="C1730" t="s">
        <v>76</v>
      </c>
      <c r="D1730" s="7" t="s">
        <v>524</v>
      </c>
      <c r="E1730" s="10">
        <f>VLOOKUP(A1730,home!$A$2:$E$405,3,FALSE)</f>
        <v>1.37037037037037</v>
      </c>
      <c r="F1730" s="10">
        <f>VLOOKUP(B1730,home!$B$2:$E$405,3,FALSE)</f>
        <v>1.0900000000000001</v>
      </c>
      <c r="G1730" s="10">
        <f>VLOOKUP(C1730,away!$B$2:$E$405,4,FALSE)</f>
        <v>1.0900000000000001</v>
      </c>
      <c r="H1730" s="10">
        <f>VLOOKUP(A1730,away!$A$2:$E$405,3,FALSE)</f>
        <v>1.17592592592593</v>
      </c>
      <c r="I1730" s="10">
        <f>VLOOKUP(C1730,away!$B$2:$E$405,3,FALSE)</f>
        <v>0.73</v>
      </c>
      <c r="J1730" s="10">
        <f>VLOOKUP(B1730,home!$B$2:$E$405,4,FALSE)</f>
        <v>1.28</v>
      </c>
      <c r="K1730" s="12">
        <f t="shared" si="2072"/>
        <v>1.6281370370370369</v>
      </c>
      <c r="L1730" s="12">
        <f t="shared" si="2073"/>
        <v>1.0987851851851891</v>
      </c>
      <c r="M1730" s="13">
        <f t="shared" si="2074"/>
        <v>6.5420329367610747E-2</v>
      </c>
      <c r="N1730" s="13">
        <f t="shared" si="2075"/>
        <v>0.10651326121856881</v>
      </c>
      <c r="O1730" s="13">
        <f t="shared" si="2076"/>
        <v>7.1882888719066243E-2</v>
      </c>
      <c r="P1730" s="13">
        <f t="shared" si="2077"/>
        <v>0.11703519345272353</v>
      </c>
      <c r="Q1730" s="13">
        <f t="shared" si="2078"/>
        <v>8.6709092762776288E-2</v>
      </c>
      <c r="R1730" s="13">
        <f t="shared" si="2079"/>
        <v>3.9491926596412763E-2</v>
      </c>
      <c r="S1730" s="13">
        <f t="shared" si="2080"/>
        <v>5.2343196063523077E-2</v>
      </c>
      <c r="T1730" s="13">
        <f t="shared" si="2081"/>
        <v>9.5274666548586878E-2</v>
      </c>
      <c r="U1730" s="13">
        <f t="shared" si="2082"/>
        <v>6.4298268355567623E-2</v>
      </c>
      <c r="V1730" s="13">
        <f t="shared" si="2083"/>
        <v>1.0404506326746417E-2</v>
      </c>
      <c r="W1730" s="13">
        <f t="shared" si="2084"/>
        <v>4.7058095124985398E-2</v>
      </c>
      <c r="X1730" s="13">
        <f t="shared" si="2085"/>
        <v>5.1706737766369318E-2</v>
      </c>
      <c r="Y1730" s="13">
        <f t="shared" si="2086"/>
        <v>2.8407298715971054E-2</v>
      </c>
      <c r="Z1730" s="13">
        <f t="shared" si="2087"/>
        <v>1.4464381292853101E-2</v>
      </c>
      <c r="AA1730" s="13">
        <f t="shared" si="2088"/>
        <v>2.3549994900719792E-2</v>
      </c>
      <c r="AB1730" s="13">
        <f t="shared" si="2089"/>
        <v>1.917130945994763E-2</v>
      </c>
      <c r="AC1730" s="13">
        <f t="shared" si="2090"/>
        <v>1.1633362122502222E-3</v>
      </c>
      <c r="AD1730" s="13">
        <f t="shared" si="2091"/>
        <v>1.9154256891350183E-2</v>
      </c>
      <c r="AE1730" s="13">
        <f t="shared" si="2092"/>
        <v>2.1046413705446892E-2</v>
      </c>
      <c r="AF1730" s="13">
        <f t="shared" si="2093"/>
        <v>1.156274379041178E-2</v>
      </c>
      <c r="AG1730" s="13">
        <f t="shared" si="2094"/>
        <v>4.2349905256655026E-3</v>
      </c>
      <c r="AH1730" s="13">
        <f t="shared" si="2095"/>
        <v>3.9733119693641933E-3</v>
      </c>
      <c r="AI1730" s="13">
        <f t="shared" si="2096"/>
        <v>6.4690963770244114E-3</v>
      </c>
      <c r="AJ1730" s="13">
        <f t="shared" si="2097"/>
        <v>5.2662877037977784E-3</v>
      </c>
      <c r="AK1730" s="13">
        <f t="shared" si="2098"/>
        <v>2.8580793527486323E-3</v>
      </c>
      <c r="AL1730" s="13">
        <f t="shared" si="2099"/>
        <v>8.3247076232955289E-5</v>
      </c>
      <c r="AM1730" s="13">
        <f t="shared" si="2100"/>
        <v>6.2371510123458221E-3</v>
      </c>
      <c r="AN1730" s="13">
        <f t="shared" si="2101"/>
        <v>6.8532891301283936E-3</v>
      </c>
      <c r="AO1730" s="13">
        <f t="shared" si="2102"/>
        <v>3.7651462829878845E-3</v>
      </c>
      <c r="AP1730" s="13">
        <f t="shared" si="2103"/>
        <v>1.3790289852673901E-3</v>
      </c>
      <c r="AQ1730" s="13">
        <f t="shared" si="2104"/>
        <v>3.7881415473819301E-4</v>
      </c>
      <c r="AR1730" s="13">
        <f t="shared" si="2105"/>
        <v>8.7316326561127304E-4</v>
      </c>
      <c r="AS1730" s="13">
        <f t="shared" si="2106"/>
        <v>1.4216294521219213E-3</v>
      </c>
      <c r="AT1730" s="13">
        <f t="shared" si="2107"/>
        <v>1.1573037819711857E-3</v>
      </c>
      <c r="AU1730" s="13">
        <f t="shared" si="2108"/>
        <v>6.280830501767745E-4</v>
      </c>
      <c r="AV1730" s="13">
        <f t="shared" si="2109"/>
        <v>2.5565131908199945E-4</v>
      </c>
      <c r="AW1730" s="13">
        <f t="shared" si="2110"/>
        <v>4.1368544361419064E-6</v>
      </c>
      <c r="AX1730" s="13">
        <f t="shared" si="2111"/>
        <v>1.6924894281322139E-3</v>
      </c>
      <c r="AY1730" s="13">
        <f t="shared" si="2112"/>
        <v>1.8596823097142294E-3</v>
      </c>
      <c r="AZ1730" s="13">
        <f t="shared" si="2113"/>
        <v>1.0216956855324847E-3</v>
      </c>
      <c r="BA1730" s="13">
        <f t="shared" si="2114"/>
        <v>3.7420802767690673E-4</v>
      </c>
      <c r="BB1730" s="13">
        <f t="shared" si="2115"/>
        <v>1.0279355924718855E-4</v>
      </c>
      <c r="BC1730" s="13">
        <f t="shared" si="2116"/>
        <v>2.2589608006653362E-5</v>
      </c>
      <c r="BD1730" s="13">
        <f t="shared" si="2117"/>
        <v>1.5990314341693114E-4</v>
      </c>
      <c r="BE1730" s="13">
        <f t="shared" si="2118"/>
        <v>2.6034423013575065E-4</v>
      </c>
      <c r="BF1730" s="13">
        <f t="shared" si="2119"/>
        <v>2.1193804173145477E-4</v>
      </c>
      <c r="BG1730" s="13">
        <f t="shared" si="2120"/>
        <v>1.1502139176669424E-4</v>
      </c>
      <c r="BH1730" s="13">
        <f t="shared" si="2121"/>
        <v>4.6817646996725431E-5</v>
      </c>
      <c r="BI1730" s="13">
        <f t="shared" si="2122"/>
        <v>1.5245109012458884E-5</v>
      </c>
      <c r="BJ1730" s="14">
        <f t="shared" si="2123"/>
        <v>0.49535444523390948</v>
      </c>
      <c r="BK1730" s="14">
        <f t="shared" si="2124"/>
        <v>0.24830949080880119</v>
      </c>
      <c r="BL1730" s="14">
        <f t="shared" si="2125"/>
        <v>0.24210626386667225</v>
      </c>
      <c r="BM1730" s="14">
        <f t="shared" si="2126"/>
        <v>0.51132634362979945</v>
      </c>
      <c r="BN1730" s="14">
        <f t="shared" si="2127"/>
        <v>0.4870526921171584</v>
      </c>
    </row>
    <row r="1731" spans="1:66" x14ac:dyDescent="0.25">
      <c r="A1731" t="s">
        <v>72</v>
      </c>
      <c r="B1731" t="s">
        <v>365</v>
      </c>
      <c r="C1731" t="s">
        <v>74</v>
      </c>
      <c r="D1731" s="7" t="s">
        <v>524</v>
      </c>
      <c r="E1731" s="10">
        <f>VLOOKUP(A1731,home!$A$2:$E$405,3,FALSE)</f>
        <v>1.37037037037037</v>
      </c>
      <c r="F1731" s="10">
        <f>VLOOKUP(B1731,home!$B$2:$E$405,3,FALSE)</f>
        <v>1.0900000000000001</v>
      </c>
      <c r="G1731" s="10">
        <f>VLOOKUP(C1731,away!$B$2:$E$405,4,FALSE)</f>
        <v>0.73</v>
      </c>
      <c r="H1731" s="10">
        <f>VLOOKUP(A1731,away!$A$2:$E$405,3,FALSE)</f>
        <v>1.17592592592593</v>
      </c>
      <c r="I1731" s="10">
        <f>VLOOKUP(C1731,away!$B$2:$E$405,3,FALSE)</f>
        <v>1.28</v>
      </c>
      <c r="J1731" s="10">
        <f>VLOOKUP(B1731,home!$B$2:$E$405,4,FALSE)</f>
        <v>1.06</v>
      </c>
      <c r="K1731" s="12">
        <f t="shared" si="2072"/>
        <v>1.0904037037037035</v>
      </c>
      <c r="L1731" s="12">
        <f t="shared" si="2073"/>
        <v>1.595496296296302</v>
      </c>
      <c r="M1731" s="13">
        <f t="shared" si="2074"/>
        <v>6.8159822543017612E-2</v>
      </c>
      <c r="N1731" s="13">
        <f t="shared" si="2075"/>
        <v>7.4321722944693608E-2</v>
      </c>
      <c r="O1731" s="13">
        <f t="shared" si="2076"/>
        <v>0.1087487444235978</v>
      </c>
      <c r="P1731" s="13">
        <f t="shared" si="2077"/>
        <v>0.11858003369261853</v>
      </c>
      <c r="Q1731" s="13">
        <f t="shared" si="2078"/>
        <v>4.0520340982267207E-2</v>
      </c>
      <c r="R1731" s="13">
        <f t="shared" si="2079"/>
        <v>8.6754109477361716E-2</v>
      </c>
      <c r="S1731" s="13">
        <f t="shared" si="2080"/>
        <v>5.1574460825760303E-2</v>
      </c>
      <c r="T1731" s="13">
        <f t="shared" si="2081"/>
        <v>6.4650053961870596E-2</v>
      </c>
      <c r="U1731" s="13">
        <f t="shared" si="2082"/>
        <v>9.4597002285631795E-2</v>
      </c>
      <c r="V1731" s="13">
        <f t="shared" si="2083"/>
        <v>9.9695442502680549E-3</v>
      </c>
      <c r="W1731" s="13">
        <f t="shared" si="2084"/>
        <v>1.472784329413371E-2</v>
      </c>
      <c r="X1731" s="13">
        <f t="shared" si="2085"/>
        <v>2.3498219428222663E-2</v>
      </c>
      <c r="Y1731" s="13">
        <f t="shared" si="2086"/>
        <v>1.8745661033643536E-2</v>
      </c>
      <c r="Z1731" s="13">
        <f t="shared" si="2087"/>
        <v>4.6138620119871507E-2</v>
      </c>
      <c r="AA1731" s="13">
        <f t="shared" si="2088"/>
        <v>5.0309722262486117E-2</v>
      </c>
      <c r="AB1731" s="13">
        <f t="shared" si="2089"/>
        <v>2.7428953743659758E-2</v>
      </c>
      <c r="AC1731" s="13">
        <f t="shared" si="2090"/>
        <v>1.0840228607097715E-3</v>
      </c>
      <c r="AD1731" s="13">
        <f t="shared" si="2091"/>
        <v>4.0148237188727866E-3</v>
      </c>
      <c r="AE1731" s="13">
        <f t="shared" si="2092"/>
        <v>6.4056363737440775E-3</v>
      </c>
      <c r="AF1731" s="13">
        <f t="shared" si="2093"/>
        <v>5.1100845548647756E-3</v>
      </c>
      <c r="AG1731" s="13">
        <f t="shared" si="2094"/>
        <v>2.7177069936825619E-3</v>
      </c>
      <c r="AH1731" s="13">
        <f t="shared" si="2095"/>
        <v>1.8403499379369262E-2</v>
      </c>
      <c r="AI1731" s="13">
        <f t="shared" si="2096"/>
        <v>2.0067243884373056E-2</v>
      </c>
      <c r="AJ1731" s="13">
        <f t="shared" si="2097"/>
        <v>1.0940698527322936E-2</v>
      </c>
      <c r="AK1731" s="13">
        <f t="shared" si="2098"/>
        <v>3.9765927317661947E-3</v>
      </c>
      <c r="AL1731" s="13">
        <f t="shared" si="2099"/>
        <v>7.5436503529865224E-5</v>
      </c>
      <c r="AM1731" s="13">
        <f t="shared" si="2100"/>
        <v>8.7555573055527304E-4</v>
      </c>
      <c r="AN1731" s="13">
        <f t="shared" si="2101"/>
        <v>1.3969459253019411E-3</v>
      </c>
      <c r="AO1731" s="13">
        <f t="shared" si="2102"/>
        <v>1.1144110249727288E-3</v>
      </c>
      <c r="AP1731" s="13">
        <f t="shared" si="2103"/>
        <v>5.9267955429858482E-4</v>
      </c>
      <c r="AQ1731" s="13">
        <f t="shared" si="2104"/>
        <v>2.3640450844348386E-4</v>
      </c>
      <c r="AR1731" s="13">
        <f t="shared" si="2105"/>
        <v>5.8725430197349871E-3</v>
      </c>
      <c r="AS1731" s="13">
        <f t="shared" si="2106"/>
        <v>6.4034426588783621E-3</v>
      </c>
      <c r="AT1731" s="13">
        <f t="shared" si="2107"/>
        <v>3.4911687958476276E-3</v>
      </c>
      <c r="AU1731" s="13">
        <f t="shared" si="2108"/>
        <v>1.2689277950823509E-3</v>
      </c>
      <c r="AV1731" s="13">
        <f t="shared" si="2109"/>
        <v>3.4591089187259227E-4</v>
      </c>
      <c r="AW1731" s="13">
        <f t="shared" si="2110"/>
        <v>3.6455425223313851E-6</v>
      </c>
      <c r="AX1731" s="13">
        <f t="shared" si="2111"/>
        <v>1.5911820189941188E-4</v>
      </c>
      <c r="AY1731" s="13">
        <f t="shared" si="2112"/>
        <v>2.5387250180383886E-4</v>
      </c>
      <c r="AZ1731" s="13">
        <f t="shared" si="2113"/>
        <v>2.0252631817975061E-4</v>
      </c>
      <c r="BA1731" s="13">
        <f t="shared" si="2114"/>
        <v>1.0770999685277282E-4</v>
      </c>
      <c r="BB1731" s="13">
        <f t="shared" si="2115"/>
        <v>4.2962725263171357E-5</v>
      </c>
      <c r="BC1731" s="13">
        <f t="shared" si="2116"/>
        <v>1.3709373807237085E-5</v>
      </c>
      <c r="BD1731" s="13">
        <f t="shared" si="2117"/>
        <v>1.5616034396379794E-3</v>
      </c>
      <c r="BE1731" s="13">
        <f t="shared" si="2118"/>
        <v>1.7027781742976957E-3</v>
      </c>
      <c r="BF1731" s="13">
        <f t="shared" si="2119"/>
        <v>9.2835781392001883E-4</v>
      </c>
      <c r="BG1731" s="13">
        <f t="shared" si="2120"/>
        <v>3.374282662202207E-4</v>
      </c>
      <c r="BH1731" s="13">
        <f t="shared" si="2121"/>
        <v>9.1983257805211969E-5</v>
      </c>
      <c r="BI1731" s="13">
        <f t="shared" si="2122"/>
        <v>2.0059776997907152E-5</v>
      </c>
      <c r="BJ1731" s="14">
        <f t="shared" si="2123"/>
        <v>0.2597079891473737</v>
      </c>
      <c r="BK1731" s="14">
        <f t="shared" si="2124"/>
        <v>0.249697193177708</v>
      </c>
      <c r="BL1731" s="14">
        <f t="shared" si="2125"/>
        <v>0.44325077060586365</v>
      </c>
      <c r="BM1731" s="14">
        <f t="shared" si="2126"/>
        <v>0.50145957202797886</v>
      </c>
      <c r="BN1731" s="14">
        <f t="shared" si="2127"/>
        <v>0.4970847740635565</v>
      </c>
    </row>
    <row r="1732" spans="1:66" x14ac:dyDescent="0.25">
      <c r="A1732" t="s">
        <v>91</v>
      </c>
      <c r="B1732" t="s">
        <v>98</v>
      </c>
      <c r="C1732" t="s">
        <v>101</v>
      </c>
      <c r="D1732" s="7" t="s">
        <v>524</v>
      </c>
      <c r="E1732" s="10">
        <f>VLOOKUP(A1732,home!$A$2:$E$405,3,FALSE)</f>
        <v>1.375</v>
      </c>
      <c r="F1732" s="10">
        <f>VLOOKUP(B1732,home!$B$2:$E$405,3,FALSE)</f>
        <v>0.87</v>
      </c>
      <c r="G1732" s="10">
        <f>VLOOKUP(C1732,away!$B$2:$E$405,4,FALSE)</f>
        <v>0.57999999999999996</v>
      </c>
      <c r="H1732" s="10">
        <f>VLOOKUP(A1732,away!$A$2:$E$405,3,FALSE)</f>
        <v>1.1442307692307701</v>
      </c>
      <c r="I1732" s="10">
        <f>VLOOKUP(C1732,away!$B$2:$E$405,3,FALSE)</f>
        <v>0.44</v>
      </c>
      <c r="J1732" s="10">
        <f>VLOOKUP(B1732,home!$B$2:$E$405,4,FALSE)</f>
        <v>0.87</v>
      </c>
      <c r="K1732" s="12">
        <f t="shared" si="2072"/>
        <v>0.69382500000000003</v>
      </c>
      <c r="L1732" s="12">
        <f t="shared" si="2073"/>
        <v>0.43801153846153879</v>
      </c>
      <c r="M1732" s="13">
        <f t="shared" si="2074"/>
        <v>0.32244053786428867</v>
      </c>
      <c r="N1732" s="13">
        <f t="shared" si="2075"/>
        <v>0.22371730618369007</v>
      </c>
      <c r="O1732" s="13">
        <f t="shared" si="2076"/>
        <v>0.14123267605230311</v>
      </c>
      <c r="P1732" s="13">
        <f t="shared" si="2077"/>
        <v>9.7990761461989206E-2</v>
      </c>
      <c r="Q1732" s="13">
        <f t="shared" si="2078"/>
        <v>7.7610329981449386E-2</v>
      </c>
      <c r="R1732" s="13">
        <f t="shared" si="2079"/>
        <v>3.0930770859354705E-2</v>
      </c>
      <c r="S1732" s="13">
        <f t="shared" si="2080"/>
        <v>7.4449303083146418E-3</v>
      </c>
      <c r="T1732" s="13">
        <f t="shared" si="2081"/>
        <v>3.3994220035682331E-2</v>
      </c>
      <c r="U1732" s="13">
        <f t="shared" si="2082"/>
        <v>2.1460542091491779E-2</v>
      </c>
      <c r="V1732" s="13">
        <f t="shared" si="2083"/>
        <v>2.5139325593877959E-4</v>
      </c>
      <c r="W1732" s="13">
        <f t="shared" si="2084"/>
        <v>1.7949329066459706E-2</v>
      </c>
      <c r="X1732" s="13">
        <f t="shared" si="2085"/>
        <v>7.8620132387524303E-3</v>
      </c>
      <c r="Y1732" s="13">
        <f t="shared" si="2086"/>
        <v>1.7218262570554686E-3</v>
      </c>
      <c r="Z1732" s="13">
        <f t="shared" si="2087"/>
        <v>4.5160115099690951E-3</v>
      </c>
      <c r="AA1732" s="13">
        <f t="shared" si="2088"/>
        <v>3.1333216859043074E-3</v>
      </c>
      <c r="AB1732" s="13">
        <f t="shared" si="2089"/>
        <v>1.0869884593612781E-3</v>
      </c>
      <c r="AC1732" s="13">
        <f t="shared" si="2090"/>
        <v>4.7749533795859897E-6</v>
      </c>
      <c r="AD1732" s="13">
        <f t="shared" si="2091"/>
        <v>3.1134233098841016E-3</v>
      </c>
      <c r="AE1732" s="13">
        <f t="shared" si="2092"/>
        <v>1.3637153338443514E-3</v>
      </c>
      <c r="AF1732" s="13">
        <f t="shared" si="2093"/>
        <v>2.9866152570037763E-4</v>
      </c>
      <c r="AG1732" s="13">
        <f t="shared" si="2094"/>
        <v>4.3605731450430938E-5</v>
      </c>
      <c r="AH1732" s="13">
        <f t="shared" si="2095"/>
        <v>4.9451628729789497E-4</v>
      </c>
      <c r="AI1732" s="13">
        <f t="shared" si="2096"/>
        <v>3.4310776303446194E-4</v>
      </c>
      <c r="AJ1732" s="13">
        <f t="shared" si="2097"/>
        <v>1.190283718436928E-4</v>
      </c>
      <c r="AK1732" s="13">
        <f t="shared" si="2098"/>
        <v>2.7528286698150048E-5</v>
      </c>
      <c r="AL1732" s="13">
        <f t="shared" si="2099"/>
        <v>5.8044974209547341E-8</v>
      </c>
      <c r="AM1732" s="13">
        <f t="shared" si="2100"/>
        <v>4.3203418559606746E-4</v>
      </c>
      <c r="AN1732" s="13">
        <f t="shared" si="2101"/>
        <v>1.8923595830091147E-4</v>
      </c>
      <c r="AO1732" s="13">
        <f t="shared" si="2102"/>
        <v>4.1443766613812913E-5</v>
      </c>
      <c r="AP1732" s="13">
        <f t="shared" si="2103"/>
        <v>6.0509493247190502E-6</v>
      </c>
      <c r="AQ1732" s="13">
        <f t="shared" si="2104"/>
        <v>6.6259640571824995E-7</v>
      </c>
      <c r="AR1732" s="13">
        <f t="shared" si="2105"/>
        <v>4.3320767958727872E-5</v>
      </c>
      <c r="AS1732" s="13">
        <f t="shared" si="2106"/>
        <v>3.0057031828964364E-5</v>
      </c>
      <c r="AT1732" s="13">
        <f t="shared" si="2107"/>
        <v>1.0427160054365601E-5</v>
      </c>
      <c r="AU1732" s="13">
        <f t="shared" si="2108"/>
        <v>2.411541441573404E-6</v>
      </c>
      <c r="AV1732" s="13">
        <f t="shared" si="2109"/>
        <v>4.1829693517491678E-7</v>
      </c>
      <c r="AW1732" s="13">
        <f t="shared" si="2110"/>
        <v>4.9000173450662889E-10</v>
      </c>
      <c r="AX1732" s="13">
        <f t="shared" si="2111"/>
        <v>4.995935313686523E-5</v>
      </c>
      <c r="AY1732" s="13">
        <f t="shared" si="2112"/>
        <v>2.188277312802164E-5</v>
      </c>
      <c r="AZ1732" s="13">
        <f t="shared" si="2113"/>
        <v>4.7924535618047887E-6</v>
      </c>
      <c r="BA1732" s="13">
        <f t="shared" si="2114"/>
        <v>6.9971665253719888E-7</v>
      </c>
      <c r="BB1732" s="13">
        <f t="shared" si="2115"/>
        <v>7.6620991866244107E-8</v>
      </c>
      <c r="BC1732" s="13">
        <f t="shared" si="2116"/>
        <v>6.7121757051565279E-9</v>
      </c>
      <c r="BD1732" s="13">
        <f t="shared" si="2117"/>
        <v>3.1624993701562872E-6</v>
      </c>
      <c r="BE1732" s="13">
        <f t="shared" si="2118"/>
        <v>2.194221125498686E-6</v>
      </c>
      <c r="BF1732" s="13">
        <f t="shared" si="2119"/>
        <v>7.6120273619956285E-7</v>
      </c>
      <c r="BG1732" s="13">
        <f t="shared" si="2120"/>
        <v>1.7604716281455389E-7</v>
      </c>
      <c r="BH1732" s="13">
        <f t="shared" si="2121"/>
        <v>3.0536480684951966E-8</v>
      </c>
      <c r="BI1732" s="13">
        <f t="shared" si="2122"/>
        <v>4.2373947422473608E-9</v>
      </c>
      <c r="BJ1732" s="14">
        <f t="shared" si="2123"/>
        <v>0.36842127574985667</v>
      </c>
      <c r="BK1732" s="14">
        <f t="shared" si="2124"/>
        <v>0.42815433866201313</v>
      </c>
      <c r="BL1732" s="14">
        <f t="shared" si="2125"/>
        <v>0.19892144339977824</v>
      </c>
      <c r="BM1732" s="14">
        <f t="shared" si="2126"/>
        <v>0.10606880463541578</v>
      </c>
      <c r="BN1732" s="14">
        <f t="shared" si="2127"/>
        <v>0.8939223824030752</v>
      </c>
    </row>
    <row r="1733" spans="1:66" x14ac:dyDescent="0.25">
      <c r="A1733" t="s">
        <v>91</v>
      </c>
      <c r="B1733" t="s">
        <v>122</v>
      </c>
      <c r="C1733" t="s">
        <v>95</v>
      </c>
      <c r="D1733" s="7" t="s">
        <v>524</v>
      </c>
      <c r="E1733" s="10">
        <f>VLOOKUP(A1733,home!$A$2:$E$405,3,FALSE)</f>
        <v>1.375</v>
      </c>
      <c r="F1733" s="10">
        <f>VLOOKUP(B1733,home!$B$2:$E$405,3,FALSE)</f>
        <v>1.1599999999999999</v>
      </c>
      <c r="G1733" s="10">
        <f>VLOOKUP(C1733,away!$B$2:$E$405,4,FALSE)</f>
        <v>0.87</v>
      </c>
      <c r="H1733" s="10">
        <f>VLOOKUP(A1733,away!$A$2:$E$405,3,FALSE)</f>
        <v>1.1442307692307701</v>
      </c>
      <c r="I1733" s="10">
        <f>VLOOKUP(C1733,away!$B$2:$E$405,3,FALSE)</f>
        <v>0.57999999999999996</v>
      </c>
      <c r="J1733" s="10">
        <f>VLOOKUP(B1733,home!$B$2:$E$405,4,FALSE)</f>
        <v>1.4</v>
      </c>
      <c r="K1733" s="12">
        <f t="shared" si="2072"/>
        <v>1.3876500000000001</v>
      </c>
      <c r="L1733" s="12">
        <f t="shared" si="2073"/>
        <v>0.92911538461538512</v>
      </c>
      <c r="M1733" s="13">
        <f t="shared" si="2074"/>
        <v>9.8591977516342896E-2</v>
      </c>
      <c r="N1733" s="13">
        <f t="shared" si="2075"/>
        <v>0.13681115760055321</v>
      </c>
      <c r="O1733" s="13">
        <f t="shared" si="2076"/>
        <v>9.1603323110088342E-2</v>
      </c>
      <c r="P1733" s="13">
        <f t="shared" si="2077"/>
        <v>0.1271133513137141</v>
      </c>
      <c r="Q1733" s="13">
        <f t="shared" si="2078"/>
        <v>9.4923001422203862E-2</v>
      </c>
      <c r="R1733" s="13">
        <f t="shared" si="2079"/>
        <v>4.2555028391738553E-2</v>
      </c>
      <c r="S1733" s="13">
        <f t="shared" si="2080"/>
        <v>4.0971396682669574E-2</v>
      </c>
      <c r="T1733" s="13">
        <f t="shared" si="2081"/>
        <v>8.8194420975237706E-2</v>
      </c>
      <c r="U1733" s="13">
        <f t="shared" si="2082"/>
        <v>5.9051485147795998E-2</v>
      </c>
      <c r="V1733" s="13">
        <f t="shared" si="2083"/>
        <v>5.8693208464196921E-3</v>
      </c>
      <c r="W1733" s="13">
        <f t="shared" si="2084"/>
        <v>4.3906634307840392E-2</v>
      </c>
      <c r="X1733" s="13">
        <f t="shared" si="2085"/>
        <v>4.0794329422096189E-2</v>
      </c>
      <c r="Y1733" s="13">
        <f t="shared" si="2086"/>
        <v>1.8951319535568806E-2</v>
      </c>
      <c r="Z1733" s="13">
        <f t="shared" si="2087"/>
        <v>1.3179510523836268E-2</v>
      </c>
      <c r="AA1733" s="13">
        <f t="shared" si="2088"/>
        <v>1.8288547778401398E-2</v>
      </c>
      <c r="AB1733" s="13">
        <f t="shared" si="2089"/>
        <v>1.2689051662349354E-2</v>
      </c>
      <c r="AC1733" s="13">
        <f t="shared" si="2090"/>
        <v>4.729524282288724E-4</v>
      </c>
      <c r="AD1733" s="13">
        <f t="shared" si="2091"/>
        <v>1.5231760274318685E-2</v>
      </c>
      <c r="AE1733" s="13">
        <f t="shared" si="2092"/>
        <v>1.415206280564295E-2</v>
      </c>
      <c r="AF1733" s="13">
        <f t="shared" si="2093"/>
        <v>6.5744496383830162E-3</v>
      </c>
      <c r="AG1733" s="13">
        <f t="shared" si="2094"/>
        <v>2.036140768133572E-3</v>
      </c>
      <c r="AH1733" s="13">
        <f t="shared" si="2095"/>
        <v>3.0613214973491628E-3</v>
      </c>
      <c r="AI1733" s="13">
        <f t="shared" si="2096"/>
        <v>4.2480427757965655E-3</v>
      </c>
      <c r="AJ1733" s="13">
        <f t="shared" si="2097"/>
        <v>2.947398278917053E-3</v>
      </c>
      <c r="AK1733" s="13">
        <f t="shared" si="2098"/>
        <v>1.3633190739130825E-3</v>
      </c>
      <c r="AL1733" s="13">
        <f t="shared" si="2099"/>
        <v>2.4390856002118592E-5</v>
      </c>
      <c r="AM1733" s="13">
        <f t="shared" si="2100"/>
        <v>4.2272704289316662E-3</v>
      </c>
      <c r="AN1733" s="13">
        <f t="shared" si="2101"/>
        <v>3.9276219904500892E-3</v>
      </c>
      <c r="AO1733" s="13">
        <f t="shared" si="2102"/>
        <v>1.8246070081404391E-3</v>
      </c>
      <c r="AP1733" s="13">
        <f t="shared" si="2103"/>
        <v>5.6509014738011047E-4</v>
      </c>
      <c r="AQ1733" s="13">
        <f t="shared" si="2104"/>
        <v>1.3125848740635902E-4</v>
      </c>
      <c r="AR1733" s="13">
        <f t="shared" si="2105"/>
        <v>5.6886418008818295E-4</v>
      </c>
      <c r="AS1733" s="13">
        <f t="shared" si="2106"/>
        <v>7.8938437949936701E-4</v>
      </c>
      <c r="AT1733" s="13">
        <f t="shared" si="2107"/>
        <v>5.4769461710614845E-4</v>
      </c>
      <c r="AU1733" s="13">
        <f t="shared" si="2108"/>
        <v>2.533361451424489E-4</v>
      </c>
      <c r="AV1733" s="13">
        <f t="shared" si="2109"/>
        <v>8.7885475451729842E-5</v>
      </c>
      <c r="AW1733" s="13">
        <f t="shared" si="2110"/>
        <v>8.7352257419997444E-7</v>
      </c>
      <c r="AX1733" s="13">
        <f t="shared" si="2111"/>
        <v>9.7766196845116963E-4</v>
      </c>
      <c r="AY1733" s="13">
        <f t="shared" si="2112"/>
        <v>9.0836077584134309E-4</v>
      </c>
      <c r="AZ1733" s="13">
        <f t="shared" si="2113"/>
        <v>4.2198598580767946E-4</v>
      </c>
      <c r="BA1733" s="13">
        <f t="shared" si="2114"/>
        <v>1.3069122383533487E-4</v>
      </c>
      <c r="BB1733" s="13">
        <f t="shared" si="2115"/>
        <v>3.0356806674905637E-5</v>
      </c>
      <c r="BC1733" s="13">
        <f t="shared" si="2116"/>
        <v>5.6409952218899693E-6</v>
      </c>
      <c r="BD1733" s="13">
        <f t="shared" si="2117"/>
        <v>8.809007691275792E-5</v>
      </c>
      <c r="BE1733" s="13">
        <f t="shared" si="2118"/>
        <v>1.2223819522798852E-4</v>
      </c>
      <c r="BF1733" s="13">
        <f t="shared" si="2119"/>
        <v>8.4811915804059172E-5</v>
      </c>
      <c r="BG1733" s="13">
        <f t="shared" si="2120"/>
        <v>3.9229751655167558E-5</v>
      </c>
      <c r="BH1733" s="13">
        <f t="shared" si="2121"/>
        <v>1.3609291221073321E-5</v>
      </c>
      <c r="BI1733" s="13">
        <f t="shared" si="2122"/>
        <v>3.7769865925844803E-6</v>
      </c>
      <c r="BJ1733" s="14">
        <f t="shared" si="2123"/>
        <v>0.4747258225681194</v>
      </c>
      <c r="BK1733" s="14">
        <f t="shared" si="2124"/>
        <v>0.2739517504192186</v>
      </c>
      <c r="BL1733" s="14">
        <f t="shared" si="2125"/>
        <v>0.23840643873105105</v>
      </c>
      <c r="BM1733" s="14">
        <f t="shared" si="2126"/>
        <v>0.40775819563431714</v>
      </c>
      <c r="BN1733" s="14">
        <f t="shared" si="2127"/>
        <v>0.59159783935464094</v>
      </c>
    </row>
    <row r="1734" spans="1:66" x14ac:dyDescent="0.25">
      <c r="A1734" t="s">
        <v>91</v>
      </c>
      <c r="B1734" t="s">
        <v>97</v>
      </c>
      <c r="C1734" t="s">
        <v>117</v>
      </c>
      <c r="D1734" s="7" t="s">
        <v>524</v>
      </c>
      <c r="E1734" s="10">
        <f>VLOOKUP(A1734,home!$A$2:$E$405,3,FALSE)</f>
        <v>1.375</v>
      </c>
      <c r="F1734" s="10">
        <f>VLOOKUP(B1734,home!$B$2:$E$405,3,FALSE)</f>
        <v>0.73</v>
      </c>
      <c r="G1734" s="10">
        <f>VLOOKUP(C1734,away!$B$2:$E$405,4,FALSE)</f>
        <v>1.02</v>
      </c>
      <c r="H1734" s="10">
        <f>VLOOKUP(A1734,away!$A$2:$E$405,3,FALSE)</f>
        <v>1.1442307692307701</v>
      </c>
      <c r="I1734" s="10">
        <f>VLOOKUP(C1734,away!$B$2:$E$405,3,FALSE)</f>
        <v>1.31</v>
      </c>
      <c r="J1734" s="10">
        <f>VLOOKUP(B1734,home!$B$2:$E$405,4,FALSE)</f>
        <v>1.05</v>
      </c>
      <c r="K1734" s="12">
        <f t="shared" si="2072"/>
        <v>1.023825</v>
      </c>
      <c r="L1734" s="12">
        <f t="shared" si="2073"/>
        <v>1.5738894230769243</v>
      </c>
      <c r="M1734" s="13">
        <f t="shared" si="2074"/>
        <v>7.4443530336034652E-2</v>
      </c>
      <c r="N1734" s="13">
        <f t="shared" si="2075"/>
        <v>7.621714744629067E-2</v>
      </c>
      <c r="O1734" s="13">
        <f t="shared" si="2076"/>
        <v>0.1171658850123911</v>
      </c>
      <c r="P1734" s="13">
        <f t="shared" si="2077"/>
        <v>0.11995736222281131</v>
      </c>
      <c r="Q1734" s="13">
        <f t="shared" si="2078"/>
        <v>3.9016510492099275E-2</v>
      </c>
      <c r="R1734" s="13">
        <f t="shared" si="2079"/>
        <v>9.2203073583224757E-2</v>
      </c>
      <c r="S1734" s="13">
        <f t="shared" si="2080"/>
        <v>4.8324443663875186E-2</v>
      </c>
      <c r="T1734" s="13">
        <f t="shared" si="2081"/>
        <v>6.140767318888489E-2</v>
      </c>
      <c r="U1734" s="13">
        <f t="shared" si="2082"/>
        <v>9.4399811811345075E-2</v>
      </c>
      <c r="V1734" s="13">
        <f t="shared" si="2083"/>
        <v>8.6521551848860768E-3</v>
      </c>
      <c r="W1734" s="13">
        <f t="shared" si="2084"/>
        <v>1.3315359618191181E-2</v>
      </c>
      <c r="X1734" s="13">
        <f t="shared" si="2085"/>
        <v>2.0956903667536695E-2</v>
      </c>
      <c r="Y1734" s="13">
        <f t="shared" si="2086"/>
        <v>1.6491924511389006E-2</v>
      </c>
      <c r="Z1734" s="13">
        <f t="shared" si="2087"/>
        <v>4.8372480762606945E-2</v>
      </c>
      <c r="AA1734" s="13">
        <f t="shared" si="2088"/>
        <v>4.952495511677605E-2</v>
      </c>
      <c r="AB1734" s="13">
        <f t="shared" si="2089"/>
        <v>2.5352443586216616E-2</v>
      </c>
      <c r="AC1734" s="13">
        <f t="shared" si="2090"/>
        <v>8.7137333227310654E-4</v>
      </c>
      <c r="AD1734" s="13">
        <f t="shared" si="2091"/>
        <v>3.4081495152736459E-3</v>
      </c>
      <c r="AE1734" s="13">
        <f t="shared" si="2092"/>
        <v>5.3640504743539376E-3</v>
      </c>
      <c r="AF1734" s="13">
        <f t="shared" si="2093"/>
        <v>4.2212111532182114E-3</v>
      </c>
      <c r="AG1734" s="13">
        <f t="shared" si="2094"/>
        <v>2.2145731955414967E-3</v>
      </c>
      <c r="AH1734" s="13">
        <f t="shared" si="2095"/>
        <v>1.9033233960064764E-2</v>
      </c>
      <c r="AI1734" s="13">
        <f t="shared" si="2096"/>
        <v>1.9486700759163304E-2</v>
      </c>
      <c r="AJ1734" s="13">
        <f t="shared" si="2097"/>
        <v>9.9754857023751833E-3</v>
      </c>
      <c r="AK1734" s="13">
        <f t="shared" si="2098"/>
        <v>3.4043838830780915E-3</v>
      </c>
      <c r="AL1734" s="13">
        <f t="shared" si="2099"/>
        <v>5.6164798192106255E-5</v>
      </c>
      <c r="AM1734" s="13">
        <f t="shared" si="2100"/>
        <v>6.9786973549500826E-4</v>
      </c>
      <c r="AN1734" s="13">
        <f t="shared" si="2101"/>
        <v>1.0983697953810844E-3</v>
      </c>
      <c r="AO1734" s="13">
        <f t="shared" si="2102"/>
        <v>8.643563017887273E-4</v>
      </c>
      <c r="AP1734" s="13">
        <f t="shared" si="2103"/>
        <v>4.5346708038505467E-4</v>
      </c>
      <c r="AQ1734" s="13">
        <f t="shared" si="2104"/>
        <v>1.7842676038290272E-4</v>
      </c>
      <c r="AR1734" s="13">
        <f t="shared" si="2105"/>
        <v>5.991241123338889E-3</v>
      </c>
      <c r="AS1734" s="13">
        <f t="shared" si="2106"/>
        <v>6.1339824431024363E-3</v>
      </c>
      <c r="AT1734" s="13">
        <f t="shared" si="2107"/>
        <v>3.1400622874046759E-3</v>
      </c>
      <c r="AU1734" s="13">
        <f t="shared" si="2108"/>
        <v>1.071624757134031E-3</v>
      </c>
      <c r="AV1734" s="13">
        <f t="shared" si="2109"/>
        <v>2.7428905424318724E-4</v>
      </c>
      <c r="AW1734" s="13">
        <f t="shared" si="2110"/>
        <v>2.5139790189099458E-6</v>
      </c>
      <c r="AX1734" s="13">
        <f t="shared" si="2111"/>
        <v>1.1908274699052942E-4</v>
      </c>
      <c r="AY1734" s="13">
        <f t="shared" si="2112"/>
        <v>1.8742307595933969E-4</v>
      </c>
      <c r="AZ1734" s="13">
        <f t="shared" si="2113"/>
        <v>1.4749159844647388E-4</v>
      </c>
      <c r="BA1734" s="13">
        <f t="shared" si="2114"/>
        <v>7.737848892920473E-5</v>
      </c>
      <c r="BB1734" s="13">
        <f t="shared" si="2115"/>
        <v>3.0446296324837548E-5</v>
      </c>
      <c r="BC1734" s="13">
        <f t="shared" si="2116"/>
        <v>9.5838207515055262E-6</v>
      </c>
      <c r="BD1734" s="13">
        <f t="shared" si="2117"/>
        <v>1.5715918391877633E-3</v>
      </c>
      <c r="BE1734" s="13">
        <f t="shared" si="2118"/>
        <v>1.6090350147564116E-3</v>
      </c>
      <c r="BF1734" s="13">
        <f t="shared" si="2119"/>
        <v>8.2368513699149139E-4</v>
      </c>
      <c r="BG1734" s="13">
        <f t="shared" si="2120"/>
        <v>2.8110314512677127E-4</v>
      </c>
      <c r="BH1734" s="13">
        <f t="shared" si="2121"/>
        <v>7.1950106889854133E-5</v>
      </c>
      <c r="BI1734" s="13">
        <f t="shared" si="2122"/>
        <v>1.4732863637300987E-5</v>
      </c>
      <c r="BJ1734" s="14">
        <f t="shared" si="2123"/>
        <v>0.24647739896361365</v>
      </c>
      <c r="BK1734" s="14">
        <f t="shared" si="2124"/>
        <v>0.25249245261403175</v>
      </c>
      <c r="BL1734" s="14">
        <f t="shared" si="2125"/>
        <v>0.4515292711864477</v>
      </c>
      <c r="BM1734" s="14">
        <f t="shared" si="2126"/>
        <v>0.47968318533690779</v>
      </c>
      <c r="BN1734" s="14">
        <f t="shared" si="2127"/>
        <v>0.51900350909285176</v>
      </c>
    </row>
    <row r="1735" spans="1:66" x14ac:dyDescent="0.25">
      <c r="A1735" t="s">
        <v>91</v>
      </c>
      <c r="B1735" t="s">
        <v>99</v>
      </c>
      <c r="C1735" t="s">
        <v>113</v>
      </c>
      <c r="D1735" s="7" t="s">
        <v>524</v>
      </c>
      <c r="E1735" s="10">
        <f>VLOOKUP(A1735,home!$A$2:$E$405,3,FALSE)</f>
        <v>1.375</v>
      </c>
      <c r="F1735" s="10">
        <f>VLOOKUP(B1735,home!$B$2:$E$405,3,FALSE)</f>
        <v>1.31</v>
      </c>
      <c r="G1735" s="10">
        <f>VLOOKUP(C1735,away!$B$2:$E$405,4,FALSE)</f>
        <v>1.31</v>
      </c>
      <c r="H1735" s="10">
        <f>VLOOKUP(A1735,away!$A$2:$E$405,3,FALSE)</f>
        <v>1.1442307692307701</v>
      </c>
      <c r="I1735" s="10">
        <f>VLOOKUP(C1735,away!$B$2:$E$405,3,FALSE)</f>
        <v>0.28999999999999998</v>
      </c>
      <c r="J1735" s="10">
        <f>VLOOKUP(B1735,home!$B$2:$E$405,4,FALSE)</f>
        <v>2.1</v>
      </c>
      <c r="K1735" s="12">
        <f t="shared" si="2072"/>
        <v>2.3596375000000003</v>
      </c>
      <c r="L1735" s="12">
        <f t="shared" si="2073"/>
        <v>0.69683653846153892</v>
      </c>
      <c r="M1735" s="13">
        <f t="shared" si="2074"/>
        <v>4.705331123622921E-2</v>
      </c>
      <c r="N1735" s="13">
        <f t="shared" si="2075"/>
        <v>0.11102875769217781</v>
      </c>
      <c r="O1735" s="13">
        <f t="shared" si="2076"/>
        <v>3.2788466525007394E-2</v>
      </c>
      <c r="P1735" s="13">
        <f t="shared" si="2077"/>
        <v>7.7368895179902128E-2</v>
      </c>
      <c r="Q1735" s="13">
        <f t="shared" si="2078"/>
        <v>0.13099381011443814</v>
      </c>
      <c r="R1735" s="13">
        <f t="shared" si="2079"/>
        <v>1.1424100757374099E-2</v>
      </c>
      <c r="S1735" s="13">
        <f t="shared" si="2080"/>
        <v>3.1804063221536588E-2</v>
      </c>
      <c r="T1735" s="13">
        <f t="shared" si="2081"/>
        <v>9.1281273200033194E-2</v>
      </c>
      <c r="U1735" s="13">
        <f t="shared" si="2082"/>
        <v>2.6956736550878324E-2</v>
      </c>
      <c r="V1735" s="13">
        <f t="shared" si="2083"/>
        <v>5.810537426198404E-3</v>
      </c>
      <c r="W1735" s="13">
        <f t="shared" si="2084"/>
        <v>0.10303263553796918</v>
      </c>
      <c r="X1735" s="13">
        <f t="shared" si="2085"/>
        <v>7.1796905096847774E-2</v>
      </c>
      <c r="Y1735" s="13">
        <f t="shared" si="2086"/>
        <v>2.5015353409969514E-2</v>
      </c>
      <c r="Z1735" s="13">
        <f t="shared" si="2087"/>
        <v>2.6535769422681376E-3</v>
      </c>
      <c r="AA1735" s="13">
        <f t="shared" si="2088"/>
        <v>6.2614796621112325E-3</v>
      </c>
      <c r="AB1735" s="13">
        <f t="shared" si="2089"/>
        <v>7.3874111081024992E-3</v>
      </c>
      <c r="AC1735" s="13">
        <f t="shared" si="2090"/>
        <v>5.9713499599617825E-4</v>
      </c>
      <c r="AD1735" s="13">
        <f t="shared" si="2091"/>
        <v>6.077991763480619E-2</v>
      </c>
      <c r="AE1735" s="13">
        <f t="shared" si="2092"/>
        <v>4.2353667412615786E-2</v>
      </c>
      <c r="AF1735" s="13">
        <f t="shared" si="2093"/>
        <v>1.4756791495479234E-2</v>
      </c>
      <c r="AG1735" s="13">
        <f t="shared" si="2094"/>
        <v>3.4276905015028086E-3</v>
      </c>
      <c r="AH1735" s="13">
        <f t="shared" si="2095"/>
        <v>4.6227734274787081E-4</v>
      </c>
      <c r="AI1735" s="13">
        <f t="shared" si="2096"/>
        <v>1.0908069533482291E-3</v>
      </c>
      <c r="AJ1735" s="13">
        <f t="shared" si="2097"/>
        <v>1.2869544961906165E-3</v>
      </c>
      <c r="AK1735" s="13">
        <f t="shared" si="2098"/>
        <v>1.0122486966683286E-3</v>
      </c>
      <c r="AL1735" s="13">
        <f t="shared" si="2099"/>
        <v>3.9274324122726282E-5</v>
      </c>
      <c r="AM1735" s="13">
        <f t="shared" si="2100"/>
        <v>2.8683714579599989E-2</v>
      </c>
      <c r="AN1735" s="13">
        <f t="shared" si="2101"/>
        <v>1.998786037786723E-2</v>
      </c>
      <c r="AO1735" s="13">
        <f t="shared" si="2102"/>
        <v>6.9641357184827748E-3</v>
      </c>
      <c r="AP1735" s="13">
        <f t="shared" si="2103"/>
        <v>1.6176214091479662E-3</v>
      </c>
      <c r="AQ1735" s="13">
        <f t="shared" si="2104"/>
        <v>2.8180442582298633E-4</v>
      </c>
      <c r="AR1735" s="13">
        <f t="shared" si="2105"/>
        <v>6.4426348665924972E-5</v>
      </c>
      <c r="AS1735" s="13">
        <f t="shared" si="2106"/>
        <v>1.5202282830019154E-4</v>
      </c>
      <c r="AT1735" s="13">
        <f t="shared" si="2107"/>
        <v>1.7935938325659668E-4</v>
      </c>
      <c r="AU1735" s="13">
        <f t="shared" si="2108"/>
        <v>1.4107437556971255E-4</v>
      </c>
      <c r="AV1735" s="13">
        <f t="shared" si="2109"/>
        <v>8.3221096720844395E-5</v>
      </c>
      <c r="AW1735" s="13">
        <f t="shared" si="2110"/>
        <v>1.7938347107895279E-6</v>
      </c>
      <c r="AX1735" s="13">
        <f t="shared" si="2111"/>
        <v>1.1280528093553482E-2</v>
      </c>
      <c r="AY1735" s="13">
        <f t="shared" si="2112"/>
        <v>7.86068414872995E-3</v>
      </c>
      <c r="AZ1735" s="13">
        <f t="shared" si="2113"/>
        <v>2.7388059660702338E-3</v>
      </c>
      <c r="BA1735" s="13">
        <f t="shared" si="2114"/>
        <v>6.3616668963806429E-4</v>
      </c>
      <c r="BB1735" s="13">
        <f t="shared" si="2115"/>
        <v>1.1082604847298119E-4</v>
      </c>
      <c r="BC1735" s="13">
        <f t="shared" si="2116"/>
        <v>1.5445527997856596E-5</v>
      </c>
      <c r="BD1735" s="13">
        <f t="shared" si="2117"/>
        <v>7.48243896501322E-6</v>
      </c>
      <c r="BE1735" s="13">
        <f t="shared" si="2118"/>
        <v>1.7655843573306382E-5</v>
      </c>
      <c r="BF1735" s="13">
        <f t="shared" si="2119"/>
        <v>2.0830695294853877E-5</v>
      </c>
      <c r="BG1735" s="13">
        <f t="shared" si="2120"/>
        <v>1.6384296589603589E-5</v>
      </c>
      <c r="BH1735" s="13">
        <f t="shared" si="2121"/>
        <v>9.6652501609876837E-6</v>
      </c>
      <c r="BI1735" s="13">
        <f t="shared" si="2122"/>
        <v>4.5612973453495136E-6</v>
      </c>
      <c r="BJ1735" s="14">
        <f t="shared" si="2123"/>
        <v>0.73464439508122337</v>
      </c>
      <c r="BK1735" s="14">
        <f t="shared" si="2124"/>
        <v>0.17053390053271519</v>
      </c>
      <c r="BL1735" s="14">
        <f t="shared" si="2125"/>
        <v>8.9367165946870955E-2</v>
      </c>
      <c r="BM1735" s="14">
        <f t="shared" si="2126"/>
        <v>0.57868280668392968</v>
      </c>
      <c r="BN1735" s="14">
        <f t="shared" si="2127"/>
        <v>0.41065734150512878</v>
      </c>
    </row>
    <row r="1736" spans="1:66" x14ac:dyDescent="0.25">
      <c r="A1736" t="s">
        <v>91</v>
      </c>
      <c r="B1736" t="s">
        <v>107</v>
      </c>
      <c r="C1736" t="s">
        <v>100</v>
      </c>
      <c r="D1736" s="7" t="s">
        <v>524</v>
      </c>
      <c r="E1736" s="10">
        <f>VLOOKUP(A1736,home!$A$2:$E$405,3,FALSE)</f>
        <v>1.375</v>
      </c>
      <c r="F1736" s="10">
        <f>VLOOKUP(B1736,home!$B$2:$E$405,3,FALSE)</f>
        <v>1.02</v>
      </c>
      <c r="G1736" s="10">
        <f>VLOOKUP(C1736,away!$B$2:$E$405,4,FALSE)</f>
        <v>1.1599999999999999</v>
      </c>
      <c r="H1736" s="10">
        <f>VLOOKUP(A1736,away!$A$2:$E$405,3,FALSE)</f>
        <v>1.1442307692307701</v>
      </c>
      <c r="I1736" s="10">
        <f>VLOOKUP(C1736,away!$B$2:$E$405,3,FALSE)</f>
        <v>1.1599999999999999</v>
      </c>
      <c r="J1736" s="10">
        <f>VLOOKUP(B1736,home!$B$2:$E$405,4,FALSE)</f>
        <v>0.52</v>
      </c>
      <c r="K1736" s="12">
        <f t="shared" si="2072"/>
        <v>1.6269</v>
      </c>
      <c r="L1736" s="12">
        <f t="shared" si="2073"/>
        <v>0.69020000000000048</v>
      </c>
      <c r="M1736" s="13">
        <f t="shared" si="2074"/>
        <v>9.8558992642797133E-2</v>
      </c>
      <c r="N1736" s="13">
        <f t="shared" si="2075"/>
        <v>0.16034562513056666</v>
      </c>
      <c r="O1736" s="13">
        <f t="shared" si="2076"/>
        <v>6.8025416722058613E-2</v>
      </c>
      <c r="P1736" s="13">
        <f t="shared" si="2077"/>
        <v>0.11067055046511716</v>
      </c>
      <c r="Q1736" s="13">
        <f t="shared" si="2078"/>
        <v>0.13043314876245948</v>
      </c>
      <c r="R1736" s="13">
        <f t="shared" si="2079"/>
        <v>2.3475571310782446E-2</v>
      </c>
      <c r="S1736" s="13">
        <f t="shared" si="2080"/>
        <v>3.106761344609571E-2</v>
      </c>
      <c r="T1736" s="13">
        <f t="shared" si="2081"/>
        <v>9.0024959275849567E-2</v>
      </c>
      <c r="U1736" s="13">
        <f t="shared" si="2082"/>
        <v>3.819240696551196E-2</v>
      </c>
      <c r="V1736" s="13">
        <f t="shared" si="2083"/>
        <v>3.8761555553028628E-3</v>
      </c>
      <c r="W1736" s="13">
        <f t="shared" si="2084"/>
        <v>7.073389657388178E-2</v>
      </c>
      <c r="X1736" s="13">
        <f t="shared" si="2085"/>
        <v>4.8820535415293229E-2</v>
      </c>
      <c r="Y1736" s="13">
        <f t="shared" si="2086"/>
        <v>1.6847966771817706E-2</v>
      </c>
      <c r="Z1736" s="13">
        <f t="shared" si="2087"/>
        <v>5.4009464395673515E-3</v>
      </c>
      <c r="AA1736" s="13">
        <f t="shared" si="2088"/>
        <v>8.7867997625321239E-3</v>
      </c>
      <c r="AB1736" s="13">
        <f t="shared" si="2089"/>
        <v>7.1476222668317574E-3</v>
      </c>
      <c r="AC1736" s="13">
        <f t="shared" si="2090"/>
        <v>2.7203014248818264E-4</v>
      </c>
      <c r="AD1736" s="13">
        <f t="shared" si="2091"/>
        <v>2.8769244084012057E-2</v>
      </c>
      <c r="AE1736" s="13">
        <f t="shared" si="2092"/>
        <v>1.9856532266785128E-2</v>
      </c>
      <c r="AF1736" s="13">
        <f t="shared" si="2093"/>
        <v>6.8524892852675533E-3</v>
      </c>
      <c r="AG1736" s="13">
        <f t="shared" si="2094"/>
        <v>1.5765293682305562E-3</v>
      </c>
      <c r="AH1736" s="13">
        <f t="shared" si="2095"/>
        <v>9.3193330814734707E-4</v>
      </c>
      <c r="AI1736" s="13">
        <f t="shared" si="2096"/>
        <v>1.5161622990249189E-3</v>
      </c>
      <c r="AJ1736" s="13">
        <f t="shared" si="2097"/>
        <v>1.2333222221418206E-3</v>
      </c>
      <c r="AK1736" s="13">
        <f t="shared" si="2098"/>
        <v>6.6883064106750933E-4</v>
      </c>
      <c r="AL1736" s="13">
        <f t="shared" si="2099"/>
        <v>1.2218357677977599E-5</v>
      </c>
      <c r="AM1736" s="13">
        <f t="shared" si="2100"/>
        <v>9.3609366400558471E-3</v>
      </c>
      <c r="AN1736" s="13">
        <f t="shared" si="2101"/>
        <v>6.4609184689665483E-3</v>
      </c>
      <c r="AO1736" s="13">
        <f t="shared" si="2102"/>
        <v>2.2296629636403575E-3</v>
      </c>
      <c r="AP1736" s="13">
        <f t="shared" si="2103"/>
        <v>5.1297112583485857E-4</v>
      </c>
      <c r="AQ1736" s="13">
        <f t="shared" si="2104"/>
        <v>8.8513167762804907E-5</v>
      </c>
      <c r="AR1736" s="13">
        <f t="shared" si="2105"/>
        <v>1.2864407385665991E-4</v>
      </c>
      <c r="AS1736" s="13">
        <f t="shared" si="2106"/>
        <v>2.0929104375739998E-4</v>
      </c>
      <c r="AT1736" s="13">
        <f t="shared" si="2107"/>
        <v>1.7024779954445706E-4</v>
      </c>
      <c r="AU1736" s="13">
        <f t="shared" si="2108"/>
        <v>9.2325381692959081E-5</v>
      </c>
      <c r="AV1736" s="13">
        <f t="shared" si="2109"/>
        <v>3.7551040869068763E-5</v>
      </c>
      <c r="AW1736" s="13">
        <f t="shared" si="2110"/>
        <v>3.8110631729359674E-7</v>
      </c>
      <c r="AX1736" s="13">
        <f t="shared" si="2111"/>
        <v>2.5382179699511443E-3</v>
      </c>
      <c r="AY1736" s="13">
        <f t="shared" si="2112"/>
        <v>1.7518780428602805E-3</v>
      </c>
      <c r="AZ1736" s="13">
        <f t="shared" si="2113"/>
        <v>6.0457311259108323E-4</v>
      </c>
      <c r="BA1736" s="13">
        <f t="shared" si="2114"/>
        <v>1.3909212077012199E-4</v>
      </c>
      <c r="BB1736" s="13">
        <f t="shared" si="2115"/>
        <v>2.4000345438884563E-5</v>
      </c>
      <c r="BC1736" s="13">
        <f t="shared" si="2116"/>
        <v>3.3130076843836278E-6</v>
      </c>
      <c r="BD1736" s="13">
        <f t="shared" si="2117"/>
        <v>1.4798356629311114E-5</v>
      </c>
      <c r="BE1736" s="13">
        <f t="shared" si="2118"/>
        <v>2.4075446400226251E-5</v>
      </c>
      <c r="BF1736" s="13">
        <f t="shared" si="2119"/>
        <v>1.9584171874264049E-5</v>
      </c>
      <c r="BG1736" s="13">
        <f t="shared" si="2120"/>
        <v>1.0620496407413395E-5</v>
      </c>
      <c r="BH1736" s="13">
        <f t="shared" si="2121"/>
        <v>4.3196214013052115E-6</v>
      </c>
      <c r="BI1736" s="13">
        <f t="shared" si="2122"/>
        <v>1.4055184115566903E-6</v>
      </c>
      <c r="BJ1736" s="14">
        <f t="shared" si="2123"/>
        <v>0.59797500389972014</v>
      </c>
      <c r="BK1736" s="14">
        <f t="shared" si="2124"/>
        <v>0.24620943865233932</v>
      </c>
      <c r="BL1736" s="14">
        <f t="shared" si="2125"/>
        <v>0.15069092844894311</v>
      </c>
      <c r="BM1736" s="14">
        <f t="shared" si="2126"/>
        <v>0.40701551547024512</v>
      </c>
      <c r="BN1736" s="14">
        <f t="shared" si="2127"/>
        <v>0.59150930503378152</v>
      </c>
    </row>
    <row r="1737" spans="1:66" x14ac:dyDescent="0.25">
      <c r="A1737" t="s">
        <v>91</v>
      </c>
      <c r="B1737" t="s">
        <v>129</v>
      </c>
      <c r="C1737" t="s">
        <v>351</v>
      </c>
      <c r="D1737" s="7" t="s">
        <v>524</v>
      </c>
      <c r="E1737" s="10">
        <f>VLOOKUP(A1737,home!$A$2:$E$405,3,FALSE)</f>
        <v>1.375</v>
      </c>
      <c r="F1737" s="10">
        <f>VLOOKUP(B1737,home!$B$2:$E$405,3,FALSE)</f>
        <v>1.31</v>
      </c>
      <c r="G1737" s="10">
        <f>VLOOKUP(C1737,away!$B$2:$E$405,4,FALSE)</f>
        <v>1.02</v>
      </c>
      <c r="H1737" s="10">
        <f>VLOOKUP(A1737,away!$A$2:$E$405,3,FALSE)</f>
        <v>1.1442307692307701</v>
      </c>
      <c r="I1737" s="10">
        <f>VLOOKUP(C1737,away!$B$2:$E$405,3,FALSE)</f>
        <v>1.31</v>
      </c>
      <c r="J1737" s="10">
        <f>VLOOKUP(B1737,home!$B$2:$E$405,4,FALSE)</f>
        <v>1.4</v>
      </c>
      <c r="K1737" s="12">
        <f t="shared" si="2072"/>
        <v>1.837275</v>
      </c>
      <c r="L1737" s="12">
        <f t="shared" si="2073"/>
        <v>2.0985192307692322</v>
      </c>
      <c r="M1737" s="13">
        <f t="shared" si="2074"/>
        <v>1.9530181694769097E-2</v>
      </c>
      <c r="N1737" s="13">
        <f t="shared" si="2075"/>
        <v>3.5882314573256892E-2</v>
      </c>
      <c r="O1737" s="13">
        <f t="shared" si="2076"/>
        <v>4.0984461866890178E-2</v>
      </c>
      <c r="P1737" s="13">
        <f t="shared" si="2077"/>
        <v>7.5299727176490652E-2</v>
      </c>
      <c r="Q1737" s="13">
        <f t="shared" si="2078"/>
        <v>3.2962839753790288E-2</v>
      </c>
      <c r="R1737" s="13">
        <f t="shared" si="2079"/>
        <v>4.3003340695198664E-2</v>
      </c>
      <c r="S1737" s="13">
        <f t="shared" si="2080"/>
        <v>7.2580596041927473E-2</v>
      </c>
      <c r="T1737" s="13">
        <f t="shared" si="2081"/>
        <v>6.9173153124093459E-2</v>
      </c>
      <c r="U1737" s="13">
        <f t="shared" si="2082"/>
        <v>7.900896277577113E-2</v>
      </c>
      <c r="V1737" s="13">
        <f t="shared" si="2083"/>
        <v>3.1093179922915729E-2</v>
      </c>
      <c r="W1737" s="13">
        <f t="shared" si="2084"/>
        <v>2.0187267136215017E-2</v>
      </c>
      <c r="X1737" s="13">
        <f t="shared" si="2085"/>
        <v>4.2363368302022933E-2</v>
      </c>
      <c r="Y1737" s="13">
        <f t="shared" si="2086"/>
        <v>4.4450171530977425E-2</v>
      </c>
      <c r="Z1737" s="13">
        <f t="shared" si="2087"/>
        <v>3.0081112478731842E-2</v>
      </c>
      <c r="AA1737" s="13">
        <f t="shared" si="2088"/>
        <v>5.526727592936205E-2</v>
      </c>
      <c r="AB1737" s="13">
        <f t="shared" si="2089"/>
        <v>5.0770592191559348E-2</v>
      </c>
      <c r="AC1737" s="13">
        <f t="shared" si="2090"/>
        <v>7.4925953129771055E-3</v>
      </c>
      <c r="AD1737" s="13">
        <f t="shared" si="2091"/>
        <v>9.2723903069223592E-3</v>
      </c>
      <c r="AE1737" s="13">
        <f t="shared" si="2092"/>
        <v>1.9458289374274792E-2</v>
      </c>
      <c r="AF1737" s="13">
        <f t="shared" si="2093"/>
        <v>2.0416797224894135E-2</v>
      </c>
      <c r="AG1737" s="13">
        <f t="shared" si="2094"/>
        <v>1.4281680535718747E-2</v>
      </c>
      <c r="AH1737" s="13">
        <f t="shared" si="2095"/>
        <v>1.5781448254887774E-2</v>
      </c>
      <c r="AI1737" s="13">
        <f t="shared" si="2096"/>
        <v>2.8994860342498936E-2</v>
      </c>
      <c r="AJ1737" s="13">
        <f t="shared" si="2097"/>
        <v>2.6635766017882374E-2</v>
      </c>
      <c r="AK1737" s="13">
        <f t="shared" si="2098"/>
        <v>1.6312409003501612E-2</v>
      </c>
      <c r="AL1737" s="13">
        <f t="shared" si="2099"/>
        <v>1.1555251082218849E-3</v>
      </c>
      <c r="AM1737" s="13">
        <f t="shared" si="2100"/>
        <v>3.4071861802301537E-3</v>
      </c>
      <c r="AN1737" s="13">
        <f t="shared" si="2101"/>
        <v>7.15004572202414E-3</v>
      </c>
      <c r="AO1737" s="13">
        <f t="shared" si="2102"/>
        <v>7.5022542242734703E-3</v>
      </c>
      <c r="AP1737" s="13">
        <f t="shared" si="2103"/>
        <v>5.2478749212525296E-3</v>
      </c>
      <c r="AQ1737" s="13">
        <f t="shared" si="2104"/>
        <v>2.7531916107300007E-3</v>
      </c>
      <c r="AR1737" s="13">
        <f t="shared" si="2105"/>
        <v>6.6235345304543084E-3</v>
      </c>
      <c r="AS1737" s="13">
        <f t="shared" si="2106"/>
        <v>1.2169254404440439E-2</v>
      </c>
      <c r="AT1737" s="13">
        <f t="shared" si="2107"/>
        <v>1.1179133442959156E-2</v>
      </c>
      <c r="AU1737" s="13">
        <f t="shared" si="2108"/>
        <v>6.8463807988042615E-3</v>
      </c>
      <c r="AV1737" s="13">
        <f t="shared" si="2109"/>
        <v>3.1446710705307743E-3</v>
      </c>
      <c r="AW1737" s="13">
        <f t="shared" si="2110"/>
        <v>1.2375535630292545E-4</v>
      </c>
      <c r="AX1737" s="13">
        <f t="shared" si="2111"/>
        <v>1.0433229982137269E-3</v>
      </c>
      <c r="AY1737" s="13">
        <f t="shared" si="2112"/>
        <v>2.1894333756553191E-3</v>
      </c>
      <c r="AZ1737" s="13">
        <f t="shared" si="2113"/>
        <v>2.2972840216503422E-3</v>
      </c>
      <c r="BA1737" s="13">
        <f t="shared" si="2114"/>
        <v>1.6069648993240417E-3</v>
      </c>
      <c r="BB1737" s="13">
        <f t="shared" si="2115"/>
        <v>8.4306168610066108E-4</v>
      </c>
      <c r="BC1737" s="13">
        <f t="shared" si="2116"/>
        <v>3.5383623220139429E-4</v>
      </c>
      <c r="BD1737" s="13">
        <f t="shared" si="2117"/>
        <v>2.316602431303735E-3</v>
      </c>
      <c r="BE1737" s="13">
        <f t="shared" si="2118"/>
        <v>4.25623573197357E-3</v>
      </c>
      <c r="BF1737" s="13">
        <f t="shared" si="2119"/>
        <v>3.909937752230871E-3</v>
      </c>
      <c r="BG1737" s="13">
        <f t="shared" si="2120"/>
        <v>2.3945436279099912E-3</v>
      </c>
      <c r="BH1737" s="13">
        <f t="shared" si="2121"/>
        <v>1.0998587859920822E-3</v>
      </c>
      <c r="BI1737" s="13">
        <f t="shared" si="2122"/>
        <v>4.0414861020672028E-4</v>
      </c>
      <c r="BJ1737" s="14">
        <f t="shared" si="2123"/>
        <v>0.34284272773382191</v>
      </c>
      <c r="BK1737" s="14">
        <f t="shared" si="2124"/>
        <v>0.20934123863295725</v>
      </c>
      <c r="BL1737" s="14">
        <f t="shared" si="2125"/>
        <v>0.41110341826435798</v>
      </c>
      <c r="BM1737" s="14">
        <f t="shared" si="2126"/>
        <v>0.74363995333012078</v>
      </c>
      <c r="BN1737" s="14">
        <f t="shared" si="2127"/>
        <v>0.24766286576039576</v>
      </c>
    </row>
    <row r="1738" spans="1:66" x14ac:dyDescent="0.25">
      <c r="A1738" t="s">
        <v>91</v>
      </c>
      <c r="B1738" t="s">
        <v>105</v>
      </c>
      <c r="C1738" t="s">
        <v>94</v>
      </c>
      <c r="D1738" s="7" t="s">
        <v>524</v>
      </c>
      <c r="E1738" s="10">
        <f>VLOOKUP(A1738,home!$A$2:$E$405,3,FALSE)</f>
        <v>1.375</v>
      </c>
      <c r="F1738" s="10">
        <f>VLOOKUP(B1738,home!$B$2:$E$405,3,FALSE)</f>
        <v>1.02</v>
      </c>
      <c r="G1738" s="10">
        <f>VLOOKUP(C1738,away!$B$2:$E$405,4,FALSE)</f>
        <v>1.31</v>
      </c>
      <c r="H1738" s="10">
        <f>VLOOKUP(A1738,away!$A$2:$E$405,3,FALSE)</f>
        <v>1.1442307692307701</v>
      </c>
      <c r="I1738" s="10">
        <f>VLOOKUP(C1738,away!$B$2:$E$405,3,FALSE)</f>
        <v>0.87</v>
      </c>
      <c r="J1738" s="10">
        <f>VLOOKUP(B1738,home!$B$2:$E$405,4,FALSE)</f>
        <v>0.52</v>
      </c>
      <c r="K1738" s="12">
        <f t="shared" si="2072"/>
        <v>1.8372750000000002</v>
      </c>
      <c r="L1738" s="12">
        <f t="shared" si="2073"/>
        <v>0.51765000000000039</v>
      </c>
      <c r="M1738" s="13">
        <f t="shared" si="2074"/>
        <v>9.4900623814507798E-2</v>
      </c>
      <c r="N1738" s="13">
        <f t="shared" si="2075"/>
        <v>0.17435854361879982</v>
      </c>
      <c r="O1738" s="13">
        <f t="shared" si="2076"/>
        <v>4.9125307917579998E-2</v>
      </c>
      <c r="P1738" s="13">
        <f t="shared" si="2077"/>
        <v>9.0256700104271781E-2</v>
      </c>
      <c r="Q1738" s="13">
        <f t="shared" si="2078"/>
        <v>0.16017229661361529</v>
      </c>
      <c r="R1738" s="13">
        <f t="shared" si="2079"/>
        <v>1.2714857821767652E-2</v>
      </c>
      <c r="S1738" s="13">
        <f t="shared" si="2080"/>
        <v>2.1460006231453003E-2</v>
      </c>
      <c r="T1738" s="13">
        <f t="shared" si="2081"/>
        <v>8.2913189342038021E-2</v>
      </c>
      <c r="U1738" s="13">
        <f t="shared" si="2082"/>
        <v>2.3360690404488162E-2</v>
      </c>
      <c r="V1738" s="13">
        <f t="shared" si="2083"/>
        <v>2.2677632767771545E-3</v>
      </c>
      <c r="W1738" s="13">
        <f t="shared" si="2084"/>
        <v>9.8093518753593359E-2</v>
      </c>
      <c r="X1738" s="13">
        <f t="shared" si="2085"/>
        <v>5.0778109982797637E-2</v>
      </c>
      <c r="Y1738" s="13">
        <f t="shared" si="2086"/>
        <v>1.3142644316297608E-2</v>
      </c>
      <c r="Z1738" s="13">
        <f t="shared" si="2087"/>
        <v>2.1939487171460104E-3</v>
      </c>
      <c r="AA1738" s="13">
        <f t="shared" si="2088"/>
        <v>4.0308871292944366E-3</v>
      </c>
      <c r="AB1738" s="13">
        <f t="shared" si="2089"/>
        <v>3.7029240752372199E-3</v>
      </c>
      <c r="AC1738" s="13">
        <f t="shared" si="2090"/>
        <v>1.3479944977734306E-4</v>
      </c>
      <c r="AD1738" s="13">
        <f t="shared" si="2091"/>
        <v>4.5056192417002081E-2</v>
      </c>
      <c r="AE1738" s="13">
        <f t="shared" si="2092"/>
        <v>2.3323338004661142E-2</v>
      </c>
      <c r="AF1738" s="13">
        <f t="shared" si="2093"/>
        <v>6.0366629590564245E-3</v>
      </c>
      <c r="AG1738" s="13">
        <f t="shared" si="2094"/>
        <v>1.0416261935851871E-3</v>
      </c>
      <c r="AH1738" s="13">
        <f t="shared" si="2095"/>
        <v>2.8392438835765817E-4</v>
      </c>
      <c r="AI1738" s="13">
        <f t="shared" si="2096"/>
        <v>5.2164718061981639E-4</v>
      </c>
      <c r="AJ1738" s="13">
        <f t="shared" si="2097"/>
        <v>4.7920466188663681E-4</v>
      </c>
      <c r="AK1738" s="13">
        <f t="shared" si="2098"/>
        <v>2.9347691505592359E-4</v>
      </c>
      <c r="AL1738" s="13">
        <f t="shared" si="2099"/>
        <v>5.1281237251106679E-6</v>
      </c>
      <c r="AM1738" s="13">
        <f t="shared" si="2100"/>
        <v>1.6556123184589492E-2</v>
      </c>
      <c r="AN1738" s="13">
        <f t="shared" si="2101"/>
        <v>8.5702771665027554E-3</v>
      </c>
      <c r="AO1738" s="13">
        <f t="shared" si="2102"/>
        <v>2.2182019876200772E-3</v>
      </c>
      <c r="AP1738" s="13">
        <f t="shared" si="2103"/>
        <v>3.8275075296384476E-4</v>
      </c>
      <c r="AQ1738" s="13">
        <f t="shared" si="2104"/>
        <v>4.953273181793357E-5</v>
      </c>
      <c r="AR1738" s="13">
        <f t="shared" si="2105"/>
        <v>2.9394691926668376E-5</v>
      </c>
      <c r="AS1738" s="13">
        <f t="shared" si="2106"/>
        <v>5.4006132609569644E-5</v>
      </c>
      <c r="AT1738" s="13">
        <f t="shared" si="2107"/>
        <v>4.961205864512356E-5</v>
      </c>
      <c r="AU1738" s="13">
        <f t="shared" si="2108"/>
        <v>3.0383665015739799E-5</v>
      </c>
      <c r="AV1738" s="13">
        <f t="shared" si="2109"/>
        <v>1.395578703544834E-5</v>
      </c>
      <c r="AW1738" s="13">
        <f t="shared" si="2110"/>
        <v>1.3547725169728705E-7</v>
      </c>
      <c r="AX1738" s="13">
        <f t="shared" si="2111"/>
        <v>5.0696918706611104E-3</v>
      </c>
      <c r="AY1738" s="13">
        <f t="shared" si="2112"/>
        <v>2.6243259968477253E-3</v>
      </c>
      <c r="AZ1738" s="13">
        <f t="shared" si="2113"/>
        <v>6.7924117613411296E-4</v>
      </c>
      <c r="BA1738" s="13">
        <f t="shared" si="2114"/>
        <v>1.1720306494194132E-4</v>
      </c>
      <c r="BB1738" s="13">
        <f t="shared" si="2115"/>
        <v>1.5167541641798984E-5</v>
      </c>
      <c r="BC1738" s="13">
        <f t="shared" si="2116"/>
        <v>1.5702955861754505E-6</v>
      </c>
      <c r="BD1738" s="13">
        <f t="shared" si="2117"/>
        <v>2.5360270459733155E-6</v>
      </c>
      <c r="BE1738" s="13">
        <f t="shared" si="2118"/>
        <v>4.6593790908906229E-6</v>
      </c>
      <c r="BF1738" s="13">
        <f t="shared" si="2119"/>
        <v>4.2802803596080374E-6</v>
      </c>
      <c r="BG1738" s="13">
        <f t="shared" si="2120"/>
        <v>2.6213506992329523E-6</v>
      </c>
      <c r="BH1738" s="13">
        <f t="shared" si="2121"/>
        <v>1.2040355264833061E-6</v>
      </c>
      <c r="BI1738" s="13">
        <f t="shared" si="2122"/>
        <v>4.424288743839231E-7</v>
      </c>
      <c r="BJ1738" s="14">
        <f t="shared" si="2123"/>
        <v>0.69120020797075354</v>
      </c>
      <c r="BK1738" s="14">
        <f t="shared" si="2124"/>
        <v>0.21164934699735993</v>
      </c>
      <c r="BL1738" s="14">
        <f t="shared" si="2125"/>
        <v>9.470601633111661E-2</v>
      </c>
      <c r="BM1738" s="14">
        <f t="shared" si="2126"/>
        <v>0.41559699960623769</v>
      </c>
      <c r="BN1738" s="14">
        <f t="shared" si="2127"/>
        <v>0.58152832989054237</v>
      </c>
    </row>
    <row r="1739" spans="1:66" x14ac:dyDescent="0.25">
      <c r="A1739" t="s">
        <v>91</v>
      </c>
      <c r="B1739" t="s">
        <v>108</v>
      </c>
      <c r="C1739" t="s">
        <v>109</v>
      </c>
      <c r="D1739" s="7" t="s">
        <v>524</v>
      </c>
      <c r="E1739" s="10">
        <f>VLOOKUP(A1739,home!$A$2:$E$405,3,FALSE)</f>
        <v>1.375</v>
      </c>
      <c r="F1739" s="10">
        <f>VLOOKUP(B1739,home!$B$2:$E$405,3,FALSE)</f>
        <v>1.1599999999999999</v>
      </c>
      <c r="G1739" s="10">
        <f>VLOOKUP(C1739,away!$B$2:$E$405,4,FALSE)</f>
        <v>1.02</v>
      </c>
      <c r="H1739" s="10">
        <f>VLOOKUP(A1739,away!$A$2:$E$405,3,FALSE)</f>
        <v>1.1442307692307701</v>
      </c>
      <c r="I1739" s="10">
        <f>VLOOKUP(C1739,away!$B$2:$E$405,3,FALSE)</f>
        <v>0.28999999999999998</v>
      </c>
      <c r="J1739" s="10">
        <f>VLOOKUP(B1739,home!$B$2:$E$405,4,FALSE)</f>
        <v>0.52</v>
      </c>
      <c r="K1739" s="12">
        <f t="shared" si="2072"/>
        <v>1.6269</v>
      </c>
      <c r="L1739" s="12">
        <f t="shared" si="2073"/>
        <v>0.17255000000000012</v>
      </c>
      <c r="M1739" s="13">
        <f t="shared" si="2074"/>
        <v>0.16538982761614945</v>
      </c>
      <c r="N1739" s="13">
        <f t="shared" si="2075"/>
        <v>0.26907271054871357</v>
      </c>
      <c r="O1739" s="13">
        <f t="shared" si="2076"/>
        <v>2.853801475516661E-2</v>
      </c>
      <c r="P1739" s="13">
        <f t="shared" si="2077"/>
        <v>4.642849620518056E-2</v>
      </c>
      <c r="Q1739" s="13">
        <f t="shared" si="2078"/>
        <v>0.21887719639585107</v>
      </c>
      <c r="R1739" s="13">
        <f t="shared" si="2079"/>
        <v>2.4621172230020008E-3</v>
      </c>
      <c r="S1739" s="13">
        <f t="shared" si="2080"/>
        <v>3.2583703770424359E-3</v>
      </c>
      <c r="T1739" s="13">
        <f t="shared" si="2081"/>
        <v>3.7767260238104131E-2</v>
      </c>
      <c r="U1739" s="13">
        <f t="shared" si="2082"/>
        <v>4.0056185101019553E-3</v>
      </c>
      <c r="V1739" s="13">
        <f t="shared" si="2083"/>
        <v>1.0163276992712277E-4</v>
      </c>
      <c r="W1739" s="13">
        <f t="shared" si="2084"/>
        <v>0.11869710360547006</v>
      </c>
      <c r="X1739" s="13">
        <f t="shared" si="2085"/>
        <v>2.0481185227123874E-2</v>
      </c>
      <c r="Y1739" s="13">
        <f t="shared" si="2086"/>
        <v>1.7670142554701133E-3</v>
      </c>
      <c r="Z1739" s="13">
        <f t="shared" si="2087"/>
        <v>1.416127756096652E-4</v>
      </c>
      <c r="AA1739" s="13">
        <f t="shared" si="2088"/>
        <v>2.3038982463936429E-4</v>
      </c>
      <c r="AB1739" s="13">
        <f t="shared" si="2089"/>
        <v>1.8741060285289092E-4</v>
      </c>
      <c r="AC1739" s="13">
        <f t="shared" si="2090"/>
        <v>1.783157079888121E-6</v>
      </c>
      <c r="AD1739" s="13">
        <f t="shared" si="2091"/>
        <v>4.8277079463934787E-2</v>
      </c>
      <c r="AE1739" s="13">
        <f t="shared" si="2092"/>
        <v>8.3302100615019539E-3</v>
      </c>
      <c r="AF1739" s="13">
        <f t="shared" si="2093"/>
        <v>7.1868887305608152E-4</v>
      </c>
      <c r="AG1739" s="13">
        <f t="shared" si="2094"/>
        <v>4.1336588348608987E-5</v>
      </c>
      <c r="AH1739" s="13">
        <f t="shared" si="2095"/>
        <v>6.1088211078619351E-6</v>
      </c>
      <c r="AI1739" s="13">
        <f t="shared" si="2096"/>
        <v>9.9384410603805828E-6</v>
      </c>
      <c r="AJ1739" s="13">
        <f t="shared" si="2097"/>
        <v>8.0844248805665859E-6</v>
      </c>
      <c r="AK1739" s="13">
        <f t="shared" si="2098"/>
        <v>4.3841836127312602E-6</v>
      </c>
      <c r="AL1739" s="13">
        <f t="shared" si="2099"/>
        <v>2.0022827984069466E-8</v>
      </c>
      <c r="AM1739" s="13">
        <f t="shared" si="2100"/>
        <v>1.5708396115975107E-2</v>
      </c>
      <c r="AN1739" s="13">
        <f t="shared" si="2101"/>
        <v>2.7104837498115068E-3</v>
      </c>
      <c r="AO1739" s="13">
        <f t="shared" si="2102"/>
        <v>2.3384698551498791E-4</v>
      </c>
      <c r="AP1739" s="13">
        <f t="shared" si="2103"/>
        <v>1.3450099116870398E-5</v>
      </c>
      <c r="AQ1739" s="13">
        <f t="shared" si="2104"/>
        <v>5.8020365065399708E-7</v>
      </c>
      <c r="AR1739" s="13">
        <f t="shared" si="2105"/>
        <v>2.1081541643231564E-7</v>
      </c>
      <c r="AS1739" s="13">
        <f t="shared" si="2106"/>
        <v>3.4297560099373433E-7</v>
      </c>
      <c r="AT1739" s="13">
        <f t="shared" si="2107"/>
        <v>2.7899350262835322E-7</v>
      </c>
      <c r="AU1739" s="13">
        <f t="shared" si="2108"/>
        <v>1.5129817647535599E-7</v>
      </c>
      <c r="AV1739" s="13">
        <f t="shared" si="2109"/>
        <v>6.1536750826939139E-8</v>
      </c>
      <c r="AW1739" s="13">
        <f t="shared" si="2110"/>
        <v>1.5613445022496165E-10</v>
      </c>
      <c r="AX1739" s="13">
        <f t="shared" si="2111"/>
        <v>4.2593316068466527E-3</v>
      </c>
      <c r="AY1739" s="13">
        <f t="shared" si="2112"/>
        <v>7.3494766876139046E-4</v>
      </c>
      <c r="AZ1739" s="13">
        <f t="shared" si="2113"/>
        <v>6.3407610122388997E-5</v>
      </c>
      <c r="BA1739" s="13">
        <f t="shared" si="2114"/>
        <v>3.6469943755394105E-6</v>
      </c>
      <c r="BB1739" s="13">
        <f t="shared" si="2115"/>
        <v>1.5732221987483139E-7</v>
      </c>
      <c r="BC1739" s="13">
        <f t="shared" si="2116"/>
        <v>5.4291898078804383E-9</v>
      </c>
      <c r="BD1739" s="13">
        <f t="shared" si="2117"/>
        <v>6.0627000175660122E-9</v>
      </c>
      <c r="BE1739" s="13">
        <f t="shared" si="2118"/>
        <v>9.863406658578146E-9</v>
      </c>
      <c r="BF1739" s="13">
        <f t="shared" si="2119"/>
        <v>8.0233881464203947E-9</v>
      </c>
      <c r="BG1739" s="13">
        <f t="shared" si="2120"/>
        <v>4.3510833918037805E-9</v>
      </c>
      <c r="BH1739" s="13">
        <f t="shared" si="2121"/>
        <v>1.7696943925313919E-9</v>
      </c>
      <c r="BI1739" s="13">
        <f t="shared" si="2122"/>
        <v>5.7582316144186452E-10</v>
      </c>
      <c r="BJ1739" s="14">
        <f t="shared" si="2123"/>
        <v>0.74775803904315885</v>
      </c>
      <c r="BK1739" s="14">
        <f t="shared" si="2124"/>
        <v>0.21591507781696881</v>
      </c>
      <c r="BL1739" s="14">
        <f t="shared" si="2125"/>
        <v>3.5453143051967478E-2</v>
      </c>
      <c r="BM1739" s="14">
        <f t="shared" si="2126"/>
        <v>0.26776456243101476</v>
      </c>
      <c r="BN1739" s="14">
        <f t="shared" si="2127"/>
        <v>0.7307683627440632</v>
      </c>
    </row>
    <row r="1740" spans="1:66" x14ac:dyDescent="0.25">
      <c r="A1740" t="s">
        <v>91</v>
      </c>
      <c r="B1740" t="s">
        <v>84</v>
      </c>
      <c r="C1740" t="s">
        <v>92</v>
      </c>
      <c r="D1740" s="7" t="s">
        <v>524</v>
      </c>
      <c r="E1740" s="10">
        <f>VLOOKUP(A1740,home!$A$2:$E$405,3,FALSE)</f>
        <v>1.375</v>
      </c>
      <c r="F1740" s="10">
        <f>VLOOKUP(B1740,home!$B$2:$E$405,3,FALSE)</f>
        <v>1.02</v>
      </c>
      <c r="G1740" s="10">
        <f>VLOOKUP(C1740,away!$B$2:$E$405,4,FALSE)</f>
        <v>1.31</v>
      </c>
      <c r="H1740" s="10">
        <f>VLOOKUP(A1740,away!$A$2:$E$405,3,FALSE)</f>
        <v>1.1442307692307701</v>
      </c>
      <c r="I1740" s="10">
        <f>VLOOKUP(C1740,away!$B$2:$E$405,3,FALSE)</f>
        <v>1.31</v>
      </c>
      <c r="J1740" s="10">
        <f>VLOOKUP(B1740,home!$B$2:$E$405,4,FALSE)</f>
        <v>1.22</v>
      </c>
      <c r="K1740" s="12">
        <f t="shared" si="2072"/>
        <v>1.8372750000000002</v>
      </c>
      <c r="L1740" s="12">
        <f t="shared" si="2073"/>
        <v>1.8287096153846165</v>
      </c>
      <c r="M1740" s="13">
        <f t="shared" si="2074"/>
        <v>2.5578973429889327E-2</v>
      </c>
      <c r="N1740" s="13">
        <f t="shared" si="2075"/>
        <v>4.6995608408399912E-2</v>
      </c>
      <c r="O1740" s="13">
        <f t="shared" si="2076"/>
        <v>4.6776514662906228E-2</v>
      </c>
      <c r="P1740" s="13">
        <f t="shared" si="2077"/>
        <v>8.5941320977291041E-2</v>
      </c>
      <c r="Q1740" s="13">
        <f t="shared" si="2078"/>
        <v>4.3171928219271495E-2</v>
      </c>
      <c r="R1740" s="13">
        <f t="shared" si="2079"/>
        <v>4.2770331069118081E-2</v>
      </c>
      <c r="S1740" s="13">
        <f t="shared" si="2080"/>
        <v>7.2187324792042387E-2</v>
      </c>
      <c r="T1740" s="13">
        <f t="shared" si="2081"/>
        <v>7.894892024927623E-2</v>
      </c>
      <c r="U1740" s="13">
        <f t="shared" si="2082"/>
        <v>7.8580860015013909E-2</v>
      </c>
      <c r="V1740" s="13">
        <f t="shared" si="2083"/>
        <v>2.69486709788299E-2</v>
      </c>
      <c r="W1740" s="13">
        <f t="shared" si="2084"/>
        <v>2.6439568139687349E-2</v>
      </c>
      <c r="X1740" s="13">
        <f t="shared" si="2085"/>
        <v>4.8350292483663002E-2</v>
      </c>
      <c r="Y1740" s="13">
        <f t="shared" si="2086"/>
        <v>4.420932238576656E-2</v>
      </c>
      <c r="Z1740" s="13">
        <f t="shared" si="2087"/>
        <v>2.6071505226426549E-2</v>
      </c>
      <c r="AA1740" s="13">
        <f t="shared" si="2088"/>
        <v>4.7900524764882838E-2</v>
      </c>
      <c r="AB1740" s="13">
        <f t="shared" si="2089"/>
        <v>4.4003218318700084E-2</v>
      </c>
      <c r="AC1740" s="13">
        <f t="shared" si="2090"/>
        <v>5.658955559854368E-3</v>
      </c>
      <c r="AD1740" s="13">
        <f t="shared" si="2091"/>
        <v>1.2144189388461023E-2</v>
      </c>
      <c r="AE1740" s="13">
        <f t="shared" si="2092"/>
        <v>2.2208195905730494E-2</v>
      </c>
      <c r="AF1740" s="13">
        <f t="shared" si="2093"/>
        <v>2.0306170696577322E-2</v>
      </c>
      <c r="AG1740" s="13">
        <f t="shared" si="2094"/>
        <v>1.2378029868157432E-2</v>
      </c>
      <c r="AH1740" s="13">
        <f t="shared" si="2095"/>
        <v>1.1919303073779128E-2</v>
      </c>
      <c r="AI1740" s="13">
        <f t="shared" si="2096"/>
        <v>2.1899037554877546E-2</v>
      </c>
      <c r="AJ1740" s="13">
        <f t="shared" si="2097"/>
        <v>2.0117277111818835E-2</v>
      </c>
      <c r="AK1740" s="13">
        <f t="shared" si="2098"/>
        <v>1.232032343520565E-2</v>
      </c>
      <c r="AL1740" s="13">
        <f t="shared" si="2099"/>
        <v>7.6052796645447482E-4</v>
      </c>
      <c r="AM1740" s="13">
        <f t="shared" si="2100"/>
        <v>4.4624431117369434E-3</v>
      </c>
      <c r="AN1740" s="13">
        <f t="shared" si="2101"/>
        <v>8.1605126265401964E-3</v>
      </c>
      <c r="AO1740" s="13">
        <f t="shared" si="2102"/>
        <v>7.4616039533108173E-3</v>
      </c>
      <c r="AP1740" s="13">
        <f t="shared" si="2103"/>
        <v>4.5483689652037872E-3</v>
      </c>
      <c r="AQ1740" s="13">
        <f t="shared" si="2104"/>
        <v>2.0794115152462859E-3</v>
      </c>
      <c r="AR1740" s="13">
        <f t="shared" si="2105"/>
        <v>4.3593888279406575E-3</v>
      </c>
      <c r="AS1740" s="13">
        <f t="shared" si="2106"/>
        <v>8.0093961088546703E-3</v>
      </c>
      <c r="AT1740" s="13">
        <f t="shared" si="2107"/>
        <v>7.3577316179479864E-3</v>
      </c>
      <c r="AU1740" s="13">
        <f t="shared" si="2108"/>
        <v>4.5060587861217964E-3</v>
      </c>
      <c r="AV1740" s="13">
        <f t="shared" si="2109"/>
        <v>2.0697172890679818E-3</v>
      </c>
      <c r="AW1740" s="13">
        <f t="shared" si="2110"/>
        <v>7.0979282018079312E-5</v>
      </c>
      <c r="AX1740" s="13">
        <f t="shared" si="2111"/>
        <v>1.3664558613527488E-3</v>
      </c>
      <c r="AY1740" s="13">
        <f t="shared" si="2112"/>
        <v>2.49885097265444E-3</v>
      </c>
      <c r="AZ1740" s="13">
        <f t="shared" si="2113"/>
        <v>2.2848364005531884E-3</v>
      </c>
      <c r="BA1740" s="13">
        <f t="shared" si="2114"/>
        <v>1.3927674317574647E-3</v>
      </c>
      <c r="BB1740" s="13">
        <f t="shared" si="2115"/>
        <v>6.3674179861235335E-4</v>
      </c>
      <c r="BC1740" s="13">
        <f t="shared" si="2116"/>
        <v>2.3288316992794089E-4</v>
      </c>
      <c r="BD1740" s="13">
        <f t="shared" si="2117"/>
        <v>1.3286760444758947E-3</v>
      </c>
      <c r="BE1740" s="13">
        <f t="shared" si="2118"/>
        <v>2.4411432796144494E-3</v>
      </c>
      <c r="BF1740" s="13">
        <f t="shared" si="2119"/>
        <v>2.2425257595268199E-3</v>
      </c>
      <c r="BG1740" s="13">
        <f t="shared" si="2120"/>
        <v>1.3733788382782129E-3</v>
      </c>
      <c r="BH1740" s="13">
        <f t="shared" si="2121"/>
        <v>6.3081865127440117E-4</v>
      </c>
      <c r="BI1740" s="13">
        <f t="shared" si="2122"/>
        <v>2.3179746750403497E-4</v>
      </c>
      <c r="BJ1740" s="14">
        <f t="shared" si="2123"/>
        <v>0.390277101551887</v>
      </c>
      <c r="BK1740" s="14">
        <f t="shared" si="2124"/>
        <v>0.21957462467701594</v>
      </c>
      <c r="BL1740" s="14">
        <f t="shared" si="2125"/>
        <v>0.36083802267690918</v>
      </c>
      <c r="BM1740" s="14">
        <f t="shared" si="2126"/>
        <v>0.7030987056747261</v>
      </c>
      <c r="BN1740" s="14">
        <f t="shared" si="2127"/>
        <v>0.29123467676687609</v>
      </c>
    </row>
    <row r="1741" spans="1:66" x14ac:dyDescent="0.25">
      <c r="A1741" t="s">
        <v>91</v>
      </c>
      <c r="B1741" t="s">
        <v>371</v>
      </c>
      <c r="C1741" t="s">
        <v>389</v>
      </c>
      <c r="D1741" s="7" t="s">
        <v>524</v>
      </c>
      <c r="E1741" s="10">
        <f>VLOOKUP(A1741,home!$A$2:$E$405,3,FALSE)</f>
        <v>1.375</v>
      </c>
      <c r="F1741" s="10">
        <f>VLOOKUP(B1741,home!$B$2:$E$405,3,FALSE)</f>
        <v>0.73</v>
      </c>
      <c r="G1741" s="10">
        <f>VLOOKUP(C1741,away!$B$2:$E$405,4,FALSE)</f>
        <v>0.87</v>
      </c>
      <c r="H1741" s="10">
        <f>VLOOKUP(A1741,away!$A$2:$E$405,3,FALSE)</f>
        <v>1.1442307692307701</v>
      </c>
      <c r="I1741" s="10">
        <f>VLOOKUP(C1741,away!$B$2:$E$405,3,FALSE)</f>
        <v>0.73</v>
      </c>
      <c r="J1741" s="10">
        <f>VLOOKUP(B1741,home!$B$2:$E$405,4,FALSE)</f>
        <v>1.22</v>
      </c>
      <c r="K1741" s="12">
        <f t="shared" si="2072"/>
        <v>0.87326249999999994</v>
      </c>
      <c r="L1741" s="12">
        <f t="shared" si="2073"/>
        <v>1.0190519230769237</v>
      </c>
      <c r="M1741" s="13">
        <f t="shared" si="2074"/>
        <v>0.15072256905592443</v>
      </c>
      <c r="N1741" s="13">
        <f t="shared" si="2075"/>
        <v>0.1316203674601992</v>
      </c>
      <c r="O1741" s="13">
        <f t="shared" si="2076"/>
        <v>0.15359412384753424</v>
      </c>
      <c r="P1741" s="13">
        <f t="shared" si="2077"/>
        <v>0.13412798857640734</v>
      </c>
      <c r="Q1741" s="13">
        <f t="shared" si="2078"/>
        <v>5.7469565569606099E-2</v>
      </c>
      <c r="R1741" s="13">
        <f t="shared" si="2079"/>
        <v>7.8260193640072459E-2</v>
      </c>
      <c r="S1741" s="13">
        <f t="shared" si="2080"/>
        <v>2.9840118557290664E-2</v>
      </c>
      <c r="T1741" s="13">
        <f t="shared" si="2081"/>
        <v>5.8564471312102462E-2</v>
      </c>
      <c r="U1741" s="13">
        <f t="shared" si="2082"/>
        <v>6.8341692348613772E-2</v>
      </c>
      <c r="V1741" s="13">
        <f t="shared" si="2083"/>
        <v>2.9505240478439466E-3</v>
      </c>
      <c r="W1741" s="13">
        <f t="shared" si="2084"/>
        <v>1.6728672167742716E-2</v>
      </c>
      <c r="X1741" s="13">
        <f t="shared" si="2085"/>
        <v>1.7047385543061625E-2</v>
      </c>
      <c r="Y1741" s="13">
        <f t="shared" si="2086"/>
        <v>8.686085510545347E-3</v>
      </c>
      <c r="Z1741" s="13">
        <f t="shared" si="2087"/>
        <v>2.6583733609762763E-2</v>
      </c>
      <c r="AA1741" s="13">
        <f t="shared" si="2088"/>
        <v>2.3214577671395453E-2</v>
      </c>
      <c r="AB1741" s="13">
        <f t="shared" si="2089"/>
        <v>1.0136210066883485E-2</v>
      </c>
      <c r="AC1741" s="13">
        <f t="shared" si="2090"/>
        <v>1.6410442803226966E-4</v>
      </c>
      <c r="AD1741" s="13">
        <f t="shared" si="2091"/>
        <v>3.6521305197208553E-3</v>
      </c>
      <c r="AE1741" s="13">
        <f t="shared" si="2092"/>
        <v>3.7217106294494626E-3</v>
      </c>
      <c r="AF1741" s="13">
        <f t="shared" si="2093"/>
        <v>1.896308187038151E-3</v>
      </c>
      <c r="AG1741" s="13">
        <f t="shared" si="2094"/>
        <v>6.4414550158258096E-4</v>
      </c>
      <c r="AH1741" s="13">
        <f t="shared" si="2095"/>
        <v>6.772551214398348E-3</v>
      </c>
      <c r="AI1741" s="13">
        <f t="shared" si="2096"/>
        <v>5.9142150048635362E-3</v>
      </c>
      <c r="AJ1741" s="13">
        <f t="shared" si="2097"/>
        <v>2.5823310903423219E-3</v>
      </c>
      <c r="AK1741" s="13">
        <f t="shared" si="2098"/>
        <v>7.5168430126002059E-4</v>
      </c>
      <c r="AL1741" s="13">
        <f t="shared" si="2099"/>
        <v>5.8414601041687739E-6</v>
      </c>
      <c r="AM1741" s="13">
        <f t="shared" si="2100"/>
        <v>6.3785372559554683E-4</v>
      </c>
      <c r="AN1741" s="13">
        <f t="shared" si="2101"/>
        <v>6.5000606570992238E-4</v>
      </c>
      <c r="AO1741" s="13">
        <f t="shared" si="2102"/>
        <v>3.3119496563668074E-4</v>
      </c>
      <c r="AP1741" s="13">
        <f t="shared" si="2103"/>
        <v>1.1250162221515174E-4</v>
      </c>
      <c r="AQ1741" s="13">
        <f t="shared" si="2104"/>
        <v>2.8661248616905982E-5</v>
      </c>
      <c r="AR1741" s="13">
        <f t="shared" si="2105"/>
        <v>1.3803162678339188E-3</v>
      </c>
      <c r="AS1741" s="13">
        <f t="shared" si="2106"/>
        <v>1.2053784348393173E-3</v>
      </c>
      <c r="AT1741" s="13">
        <f t="shared" si="2107"/>
        <v>5.2630589272693461E-4</v>
      </c>
      <c r="AU1741" s="13">
        <f t="shared" si="2108"/>
        <v>1.5320106654915158E-4</v>
      </c>
      <c r="AV1741" s="13">
        <f t="shared" si="2109"/>
        <v>3.3446186594344615E-5</v>
      </c>
      <c r="AW1741" s="13">
        <f t="shared" si="2110"/>
        <v>1.4439762093086538E-7</v>
      </c>
      <c r="AX1741" s="13">
        <f t="shared" si="2111"/>
        <v>9.2835623174646815E-5</v>
      </c>
      <c r="AY1741" s="13">
        <f t="shared" si="2112"/>
        <v>9.4604320326168467E-5</v>
      </c>
      <c r="AZ1741" s="13">
        <f t="shared" si="2113"/>
        <v>4.8203357279883622E-5</v>
      </c>
      <c r="BA1741" s="13">
        <f t="shared" si="2114"/>
        <v>1.6373907978276483E-5</v>
      </c>
      <c r="BB1741" s="13">
        <f t="shared" si="2115"/>
        <v>4.1714656033868074E-6</v>
      </c>
      <c r="BC1741" s="13">
        <f t="shared" si="2116"/>
        <v>8.5018800903611351E-7</v>
      </c>
      <c r="BD1741" s="13">
        <f t="shared" si="2117"/>
        <v>2.3443565786508607E-4</v>
      </c>
      <c r="BE1741" s="13">
        <f t="shared" si="2118"/>
        <v>2.0472386867640969E-4</v>
      </c>
      <c r="BF1741" s="13">
        <f t="shared" si="2119"/>
        <v>8.9388838685016609E-5</v>
      </c>
      <c r="BG1741" s="13">
        <f t="shared" si="2120"/>
        <v>2.6019973580724773E-5</v>
      </c>
      <c r="BH1741" s="13">
        <f t="shared" si="2121"/>
        <v>5.6805667947594158E-6</v>
      </c>
      <c r="BI1741" s="13">
        <f t="shared" si="2122"/>
        <v>9.9212519212171917E-7</v>
      </c>
      <c r="BJ1741" s="14">
        <f t="shared" si="2123"/>
        <v>0.30204809889119411</v>
      </c>
      <c r="BK1741" s="14">
        <f t="shared" si="2124"/>
        <v>0.31790575044592906</v>
      </c>
      <c r="BL1741" s="14">
        <f t="shared" si="2125"/>
        <v>0.35342746806470149</v>
      </c>
      <c r="BM1741" s="14">
        <f t="shared" si="2126"/>
        <v>0.29407578293913833</v>
      </c>
      <c r="BN1741" s="14">
        <f t="shared" si="2127"/>
        <v>0.70579480814974371</v>
      </c>
    </row>
    <row r="1742" spans="1:66" x14ac:dyDescent="0.25">
      <c r="A1742" t="s">
        <v>91</v>
      </c>
      <c r="B1742" t="s">
        <v>93</v>
      </c>
      <c r="C1742" t="s">
        <v>118</v>
      </c>
      <c r="D1742" s="7" t="s">
        <v>524</v>
      </c>
      <c r="E1742" s="10">
        <f>VLOOKUP(A1742,home!$A$2:$E$405,3,FALSE)</f>
        <v>1.375</v>
      </c>
      <c r="F1742" s="10">
        <f>VLOOKUP(B1742,home!$B$2:$E$405,3,FALSE)</f>
        <v>1.31</v>
      </c>
      <c r="G1742" s="10">
        <f>VLOOKUP(C1742,away!$B$2:$E$405,4,FALSE)</f>
        <v>1.1599999999999999</v>
      </c>
      <c r="H1742" s="10">
        <f>VLOOKUP(A1742,away!$A$2:$E$405,3,FALSE)</f>
        <v>1.1442307692307701</v>
      </c>
      <c r="I1742" s="10">
        <f>VLOOKUP(C1742,away!$B$2:$E$405,3,FALSE)</f>
        <v>0.87</v>
      </c>
      <c r="J1742" s="10">
        <f>VLOOKUP(B1742,home!$B$2:$E$405,4,FALSE)</f>
        <v>0.52</v>
      </c>
      <c r="K1742" s="12">
        <f t="shared" si="2072"/>
        <v>2.0894499999999998</v>
      </c>
      <c r="L1742" s="12">
        <f t="shared" si="2073"/>
        <v>0.51765000000000039</v>
      </c>
      <c r="M1742" s="13">
        <f t="shared" si="2074"/>
        <v>7.3748103451848956E-2</v>
      </c>
      <c r="N1742" s="13">
        <f t="shared" si="2075"/>
        <v>0.15409297475746578</v>
      </c>
      <c r="O1742" s="13">
        <f t="shared" si="2076"/>
        <v>3.8175705751849635E-2</v>
      </c>
      <c r="P1742" s="13">
        <f t="shared" si="2077"/>
        <v>7.9766228383202215E-2</v>
      </c>
      <c r="Q1742" s="13">
        <f t="shared" si="2078"/>
        <v>0.16098478305349345</v>
      </c>
      <c r="R1742" s="13">
        <f t="shared" si="2079"/>
        <v>9.880827041222489E-3</v>
      </c>
      <c r="S1742" s="13">
        <f t="shared" si="2080"/>
        <v>2.156886378317318E-2</v>
      </c>
      <c r="T1742" s="13">
        <f t="shared" si="2081"/>
        <v>8.3333772947640938E-2</v>
      </c>
      <c r="U1742" s="13">
        <f t="shared" si="2082"/>
        <v>2.0645494061282327E-2</v>
      </c>
      <c r="V1742" s="13">
        <f t="shared" si="2083"/>
        <v>2.5921072075328925E-3</v>
      </c>
      <c r="W1742" s="13">
        <f t="shared" si="2084"/>
        <v>0.11212321831704063</v>
      </c>
      <c r="X1742" s="13">
        <f t="shared" si="2085"/>
        <v>5.8040583961816113E-2</v>
      </c>
      <c r="Y1742" s="13">
        <f t="shared" si="2086"/>
        <v>1.5022354143917066E-2</v>
      </c>
      <c r="Z1742" s="13">
        <f t="shared" si="2087"/>
        <v>1.7049367059629424E-3</v>
      </c>
      <c r="AA1742" s="13">
        <f t="shared" si="2088"/>
        <v>3.5623800002742693E-3</v>
      </c>
      <c r="AB1742" s="13">
        <f t="shared" si="2089"/>
        <v>3.721707445786536E-3</v>
      </c>
      <c r="AC1742" s="13">
        <f t="shared" si="2090"/>
        <v>1.7522706163963507E-4</v>
      </c>
      <c r="AD1742" s="13">
        <f t="shared" si="2091"/>
        <v>5.8568964628135115E-2</v>
      </c>
      <c r="AE1742" s="13">
        <f t="shared" si="2092"/>
        <v>3.0318224539754163E-2</v>
      </c>
      <c r="AF1742" s="13">
        <f t="shared" si="2093"/>
        <v>7.8471144665018776E-3</v>
      </c>
      <c r="AG1742" s="13">
        <f t="shared" si="2094"/>
        <v>1.3540196011949002E-3</v>
      </c>
      <c r="AH1742" s="13">
        <f t="shared" si="2095"/>
        <v>2.2064012146042934E-4</v>
      </c>
      <c r="AI1742" s="13">
        <f t="shared" si="2096"/>
        <v>4.6101650178549398E-4</v>
      </c>
      <c r="AJ1742" s="13">
        <f t="shared" si="2097"/>
        <v>4.8163546482785021E-4</v>
      </c>
      <c r="AK1742" s="13">
        <f t="shared" si="2098"/>
        <v>3.3545107399485051E-4</v>
      </c>
      <c r="AL1742" s="13">
        <f t="shared" si="2099"/>
        <v>7.5810501767224317E-6</v>
      </c>
      <c r="AM1742" s="13">
        <f t="shared" si="2100"/>
        <v>2.4475384628451391E-2</v>
      </c>
      <c r="AN1742" s="13">
        <f t="shared" si="2101"/>
        <v>1.266968285291787E-2</v>
      </c>
      <c r="AO1742" s="13">
        <f t="shared" si="2102"/>
        <v>3.2792306644064701E-3</v>
      </c>
      <c r="AP1742" s="13">
        <f t="shared" si="2103"/>
        <v>5.6583125114333696E-4</v>
      </c>
      <c r="AQ1742" s="13">
        <f t="shared" si="2104"/>
        <v>7.3225636788587116E-5</v>
      </c>
      <c r="AR1742" s="13">
        <f t="shared" si="2105"/>
        <v>2.2842871774798271E-5</v>
      </c>
      <c r="AS1742" s="13">
        <f t="shared" si="2106"/>
        <v>4.772903842985224E-5</v>
      </c>
      <c r="AT1742" s="13">
        <f t="shared" si="2107"/>
        <v>4.986371967362738E-5</v>
      </c>
      <c r="AU1742" s="13">
        <f t="shared" si="2108"/>
        <v>3.4729249690686908E-5</v>
      </c>
      <c r="AV1742" s="13">
        <f t="shared" si="2109"/>
        <v>1.8141257691551438E-5</v>
      </c>
      <c r="AW1742" s="13">
        <f t="shared" si="2110"/>
        <v>2.2776923950766083E-7</v>
      </c>
      <c r="AX1742" s="13">
        <f t="shared" si="2111"/>
        <v>8.5233487353196351E-3</v>
      </c>
      <c r="AY1742" s="13">
        <f t="shared" si="2112"/>
        <v>4.412111472838212E-3</v>
      </c>
      <c r="AZ1742" s="13">
        <f t="shared" si="2113"/>
        <v>1.1419647519573511E-3</v>
      </c>
      <c r="BA1742" s="13">
        <f t="shared" si="2114"/>
        <v>1.9704601795024113E-4</v>
      </c>
      <c r="BB1742" s="13">
        <f t="shared" si="2115"/>
        <v>2.5500217797985586E-5</v>
      </c>
      <c r="BC1742" s="13">
        <f t="shared" si="2116"/>
        <v>2.6400375486254504E-6</v>
      </c>
      <c r="BD1742" s="13">
        <f t="shared" si="2117"/>
        <v>1.970768762370722E-6</v>
      </c>
      <c r="BE1742" s="13">
        <f t="shared" si="2118"/>
        <v>4.117822790535504E-6</v>
      </c>
      <c r="BF1742" s="13">
        <f t="shared" si="2119"/>
        <v>4.3019924148422043E-6</v>
      </c>
      <c r="BG1742" s="13">
        <f t="shared" si="2120"/>
        <v>2.9962660170640148E-6</v>
      </c>
      <c r="BH1742" s="13">
        <f t="shared" si="2121"/>
        <v>1.5651370073386009E-6</v>
      </c>
      <c r="BI1742" s="13">
        <f t="shared" si="2122"/>
        <v>6.5405510399672812E-7</v>
      </c>
      <c r="BJ1742" s="14">
        <f t="shared" si="2123"/>
        <v>0.73705197668407973</v>
      </c>
      <c r="BK1742" s="14">
        <f t="shared" si="2124"/>
        <v>0.18227022241041183</v>
      </c>
      <c r="BL1742" s="14">
        <f t="shared" si="2125"/>
        <v>7.7673769641840557E-2</v>
      </c>
      <c r="BM1742" s="14">
        <f t="shared" si="2126"/>
        <v>0.47764039929961372</v>
      </c>
      <c r="BN1742" s="14">
        <f t="shared" si="2127"/>
        <v>0.51664862243908249</v>
      </c>
    </row>
    <row r="1743" spans="1:66" x14ac:dyDescent="0.25">
      <c r="A1743" t="s">
        <v>91</v>
      </c>
      <c r="B1743" t="s">
        <v>111</v>
      </c>
      <c r="C1743" t="s">
        <v>370</v>
      </c>
      <c r="D1743" s="7" t="s">
        <v>524</v>
      </c>
      <c r="E1743" s="10">
        <f>VLOOKUP(A1743,home!$A$2:$E$405,3,FALSE)</f>
        <v>1.375</v>
      </c>
      <c r="F1743" s="10">
        <f>VLOOKUP(B1743,home!$B$2:$E$405,3,FALSE)</f>
        <v>1.02</v>
      </c>
      <c r="G1743" s="10">
        <f>VLOOKUP(C1743,away!$B$2:$E$405,4,FALSE)</f>
        <v>0.73</v>
      </c>
      <c r="H1743" s="10">
        <f>VLOOKUP(A1743,away!$A$2:$E$405,3,FALSE)</f>
        <v>1.1442307692307701</v>
      </c>
      <c r="I1743" s="10">
        <f>VLOOKUP(C1743,away!$B$2:$E$405,3,FALSE)</f>
        <v>0.44</v>
      </c>
      <c r="J1743" s="10">
        <f>VLOOKUP(B1743,home!$B$2:$E$405,4,FALSE)</f>
        <v>0.35</v>
      </c>
      <c r="K1743" s="12">
        <f t="shared" si="2072"/>
        <v>1.023825</v>
      </c>
      <c r="L1743" s="12">
        <f t="shared" si="2073"/>
        <v>0.17621153846153859</v>
      </c>
      <c r="M1743" s="13">
        <f t="shared" si="2074"/>
        <v>0.30118320694012812</v>
      </c>
      <c r="N1743" s="13">
        <f t="shared" si="2075"/>
        <v>0.30835889684547663</v>
      </c>
      <c r="O1743" s="13">
        <f t="shared" si="2076"/>
        <v>5.3071956253699933E-2</v>
      </c>
      <c r="P1743" s="13">
        <f t="shared" si="2077"/>
        <v>5.4336395611444321E-2</v>
      </c>
      <c r="Q1743" s="13">
        <f t="shared" si="2078"/>
        <v>0.15785277378141005</v>
      </c>
      <c r="R1743" s="13">
        <f t="shared" si="2079"/>
        <v>4.6759455303139689E-3</v>
      </c>
      <c r="S1743" s="13">
        <f t="shared" si="2080"/>
        <v>2.4507042723586332E-3</v>
      </c>
      <c r="T1743" s="13">
        <f t="shared" si="2081"/>
        <v>2.7815480118443491E-2</v>
      </c>
      <c r="U1743" s="13">
        <f t="shared" si="2082"/>
        <v>4.7873499325736986E-3</v>
      </c>
      <c r="V1743" s="13">
        <f t="shared" si="2083"/>
        <v>4.9125668290591406E-5</v>
      </c>
      <c r="W1743" s="13">
        <f t="shared" si="2084"/>
        <v>5.3871205372250722E-2</v>
      </c>
      <c r="X1743" s="13">
        <f t="shared" si="2085"/>
        <v>9.4927279774218044E-3</v>
      </c>
      <c r="Y1743" s="13">
        <f t="shared" si="2086"/>
        <v>8.363641005491927E-4</v>
      </c>
      <c r="Z1743" s="13">
        <f t="shared" si="2087"/>
        <v>2.7465185188632651E-4</v>
      </c>
      <c r="AA1743" s="13">
        <f t="shared" si="2088"/>
        <v>2.8119543225751817E-4</v>
      </c>
      <c r="AB1743" s="13">
        <f t="shared" si="2089"/>
        <v>1.4394745671552676E-4</v>
      </c>
      <c r="AC1743" s="13">
        <f t="shared" si="2090"/>
        <v>5.5392193302231259E-7</v>
      </c>
      <c r="AD1743" s="13">
        <f t="shared" si="2091"/>
        <v>1.3788671710061146E-2</v>
      </c>
      <c r="AE1743" s="13">
        <f t="shared" si="2092"/>
        <v>2.429723055370969E-3</v>
      </c>
      <c r="AF1743" s="13">
        <f t="shared" si="2093"/>
        <v>2.1407261881119425E-4</v>
      </c>
      <c r="AG1743" s="13">
        <f t="shared" si="2094"/>
        <v>1.2574021834403684E-5</v>
      </c>
      <c r="AH1743" s="13">
        <f t="shared" si="2095"/>
        <v>1.2099206340550053E-5</v>
      </c>
      <c r="AI1743" s="13">
        <f t="shared" si="2096"/>
        <v>1.2387469931613657E-5</v>
      </c>
      <c r="AJ1743" s="13">
        <f t="shared" si="2097"/>
        <v>6.3413007013671757E-6</v>
      </c>
      <c r="AK1743" s="13">
        <f t="shared" si="2098"/>
        <v>2.1641273968590833E-6</v>
      </c>
      <c r="AL1743" s="13">
        <f t="shared" si="2099"/>
        <v>3.9973173267312402E-9</v>
      </c>
      <c r="AM1743" s="13">
        <f t="shared" si="2100"/>
        <v>2.8234373627106716E-3</v>
      </c>
      <c r="AN1743" s="13">
        <f t="shared" si="2101"/>
        <v>4.9752224143303667E-4</v>
      </c>
      <c r="AO1743" s="13">
        <f t="shared" si="2102"/>
        <v>4.3834579790874207E-5</v>
      </c>
      <c r="AP1743" s="13">
        <f t="shared" si="2103"/>
        <v>2.5747195809216709E-6</v>
      </c>
      <c r="AQ1743" s="13">
        <f t="shared" si="2104"/>
        <v>1.1342382461531388E-7</v>
      </c>
      <c r="AR1743" s="13">
        <f t="shared" si="2105"/>
        <v>4.2640395268638573E-7</v>
      </c>
      <c r="AS1743" s="13">
        <f t="shared" si="2106"/>
        <v>4.365630268591388E-7</v>
      </c>
      <c r="AT1743" s="13">
        <f t="shared" si="2107"/>
        <v>2.2348207048702889E-7</v>
      </c>
      <c r="AU1743" s="13">
        <f t="shared" si="2108"/>
        <v>7.6268843605460798E-8</v>
      </c>
      <c r="AV1743" s="13">
        <f t="shared" si="2109"/>
        <v>1.952148720109022E-8</v>
      </c>
      <c r="AW1743" s="13">
        <f t="shared" si="2110"/>
        <v>2.0032087026991508E-11</v>
      </c>
      <c r="AX1743" s="13">
        <f t="shared" si="2111"/>
        <v>4.8178429297954196E-4</v>
      </c>
      <c r="AY1743" s="13">
        <f t="shared" si="2112"/>
        <v>8.4895951472529745E-5</v>
      </c>
      <c r="AZ1743" s="13">
        <f t="shared" si="2113"/>
        <v>7.4798231090652933E-6</v>
      </c>
      <c r="BA1743" s="13">
        <f t="shared" si="2114"/>
        <v>4.3934371248952139E-7</v>
      </c>
      <c r="BB1743" s="13">
        <f t="shared" si="2115"/>
        <v>1.935435787279561E-8</v>
      </c>
      <c r="BC1743" s="13">
        <f t="shared" si="2116"/>
        <v>6.8209223534010161E-10</v>
      </c>
      <c r="BD1743" s="13">
        <f t="shared" si="2117"/>
        <v>1.2522882751491513E-8</v>
      </c>
      <c r="BE1743" s="13">
        <f t="shared" si="2118"/>
        <v>1.2821240433045796E-8</v>
      </c>
      <c r="BF1743" s="13">
        <f t="shared" si="2119"/>
        <v>6.5633532431815559E-9</v>
      </c>
      <c r="BG1743" s="13">
        <f t="shared" si="2120"/>
        <v>2.2399083780667856E-9</v>
      </c>
      <c r="BH1743" s="13">
        <f t="shared" si="2121"/>
        <v>5.7331854879355666E-10</v>
      </c>
      <c r="BI1743" s="13">
        <f t="shared" si="2122"/>
        <v>1.1739557264371266E-10</v>
      </c>
      <c r="BJ1743" s="14">
        <f t="shared" si="2123"/>
        <v>0.57861459137669358</v>
      </c>
      <c r="BK1743" s="14">
        <f t="shared" si="2124"/>
        <v>0.35810488636294452</v>
      </c>
      <c r="BL1743" s="14">
        <f t="shared" si="2125"/>
        <v>6.2994603787410799E-2</v>
      </c>
      <c r="BM1743" s="14">
        <f t="shared" si="2126"/>
        <v>0.12042466248502165</v>
      </c>
      <c r="BN1743" s="14">
        <f t="shared" si="2127"/>
        <v>0.87947917496247308</v>
      </c>
    </row>
    <row r="1744" spans="1:66" x14ac:dyDescent="0.25">
      <c r="A1744" t="s">
        <v>136</v>
      </c>
      <c r="B1744" t="s">
        <v>309</v>
      </c>
      <c r="C1744" t="s">
        <v>347</v>
      </c>
      <c r="D1744" s="7" t="s">
        <v>524</v>
      </c>
      <c r="E1744" s="10">
        <f>VLOOKUP(A1744,home!$A$2:$E$405,3,FALSE)</f>
        <v>1.52380952380952</v>
      </c>
      <c r="F1744" s="10">
        <f>VLOOKUP(B1744,home!$B$2:$E$405,3,FALSE)</f>
        <v>1.31</v>
      </c>
      <c r="G1744" s="10">
        <f>VLOOKUP(C1744,away!$B$2:$E$405,4,FALSE)</f>
        <v>1.31</v>
      </c>
      <c r="H1744" s="10">
        <f>VLOOKUP(A1744,away!$A$2:$E$405,3,FALSE)</f>
        <v>1.44047619047619</v>
      </c>
      <c r="I1744" s="10">
        <f>VLOOKUP(C1744,away!$B$2:$E$405,3,FALSE)</f>
        <v>1.64</v>
      </c>
      <c r="J1744" s="10">
        <f>VLOOKUP(B1744,home!$B$2:$E$405,4,FALSE)</f>
        <v>0.69</v>
      </c>
      <c r="K1744" s="12">
        <f t="shared" si="2072"/>
        <v>2.6150095238095172</v>
      </c>
      <c r="L1744" s="12">
        <f t="shared" si="2073"/>
        <v>1.6300428571428562</v>
      </c>
      <c r="M1744" s="13">
        <f t="shared" si="2074"/>
        <v>1.4334982779295005E-2</v>
      </c>
      <c r="N1744" s="13">
        <f t="shared" si="2075"/>
        <v>3.748611649150186E-2</v>
      </c>
      <c r="O1744" s="13">
        <f t="shared" si="2076"/>
        <v>2.3366636286655671E-2</v>
      </c>
      <c r="P1744" s="13">
        <f t="shared" si="2077"/>
        <v>6.1103976428997619E-2</v>
      </c>
      <c r="Q1744" s="13">
        <f t="shared" si="2078"/>
        <v>4.9013275817955185E-2</v>
      </c>
      <c r="R1744" s="13">
        <f t="shared" si="2079"/>
        <v>1.904430928725908E-2</v>
      </c>
      <c r="S1744" s="13">
        <f t="shared" si="2080"/>
        <v>6.511511023278542E-2</v>
      </c>
      <c r="T1744" s="13">
        <f t="shared" si="2081"/>
        <v>7.9893740152230525E-2</v>
      </c>
      <c r="U1744" s="13">
        <f t="shared" si="2082"/>
        <v>4.9801050160556526E-2</v>
      </c>
      <c r="V1744" s="13">
        <f t="shared" si="2083"/>
        <v>3.0839801112922956E-2</v>
      </c>
      <c r="W1744" s="13">
        <f t="shared" si="2084"/>
        <v>4.2723394352351847E-2</v>
      </c>
      <c r="X1744" s="13">
        <f t="shared" si="2085"/>
        <v>6.9640963796948563E-2</v>
      </c>
      <c r="Y1744" s="13">
        <f t="shared" si="2086"/>
        <v>5.6758877800880139E-2</v>
      </c>
      <c r="Z1744" s="13">
        <f t="shared" si="2087"/>
        <v>1.034768010763867E-2</v>
      </c>
      <c r="AA1744" s="13">
        <f t="shared" si="2088"/>
        <v>2.7059282030809411E-2</v>
      </c>
      <c r="AB1744" s="13">
        <f t="shared" si="2089"/>
        <v>3.5380140109007176E-2</v>
      </c>
      <c r="AC1744" s="13">
        <f t="shared" si="2090"/>
        <v>8.2160653298832213E-3</v>
      </c>
      <c r="AD1744" s="13">
        <f t="shared" si="2091"/>
        <v>2.7930520780217447E-2</v>
      </c>
      <c r="AE1744" s="13">
        <f t="shared" si="2092"/>
        <v>4.5527945894073558E-2</v>
      </c>
      <c r="AF1744" s="13">
        <f t="shared" si="2093"/>
        <v>3.7106251502510533E-2</v>
      </c>
      <c r="AG1744" s="13">
        <f t="shared" si="2094"/>
        <v>2.0161593405671214E-2</v>
      </c>
      <c r="AH1744" s="13">
        <f t="shared" si="2095"/>
        <v>4.2167905118639104E-3</v>
      </c>
      <c r="AI1744" s="13">
        <f t="shared" si="2096"/>
        <v>1.1026947348433734E-2</v>
      </c>
      <c r="AJ1744" s="13">
        <f t="shared" si="2097"/>
        <v>1.4417786167350162E-2</v>
      </c>
      <c r="AK1744" s="13">
        <f t="shared" si="2098"/>
        <v>1.2567549379956598E-2</v>
      </c>
      <c r="AL1744" s="13">
        <f t="shared" si="2099"/>
        <v>1.4008646399810431E-3</v>
      </c>
      <c r="AM1744" s="13">
        <f t="shared" si="2100"/>
        <v>1.4607715569045648E-2</v>
      </c>
      <c r="AN1744" s="13">
        <f t="shared" si="2101"/>
        <v>2.381120242249735E-2</v>
      </c>
      <c r="AO1744" s="13">
        <f t="shared" si="2102"/>
        <v>1.9406640214387243E-2</v>
      </c>
      <c r="AP1744" s="13">
        <f t="shared" si="2103"/>
        <v>1.0544551754201076E-2</v>
      </c>
      <c r="AQ1744" s="13">
        <f t="shared" si="2104"/>
        <v>4.2970178171771612E-3</v>
      </c>
      <c r="AR1744" s="13">
        <f t="shared" si="2105"/>
        <v>1.3747098507863066E-3</v>
      </c>
      <c r="AS1744" s="13">
        <f t="shared" si="2106"/>
        <v>3.5948793522809518E-3</v>
      </c>
      <c r="AT1744" s="13">
        <f t="shared" si="2107"/>
        <v>4.7003218715804393E-3</v>
      </c>
      <c r="AU1744" s="13">
        <f t="shared" si="2108"/>
        <v>4.097128819717675E-3</v>
      </c>
      <c r="AV1744" s="13">
        <f t="shared" si="2109"/>
        <v>2.6785077209590408E-3</v>
      </c>
      <c r="AW1744" s="13">
        <f t="shared" si="2110"/>
        <v>1.6586928413656234E-4</v>
      </c>
      <c r="AX1744" s="13">
        <f t="shared" si="2111"/>
        <v>6.3665525556924913E-3</v>
      </c>
      <c r="AY1744" s="13">
        <f t="shared" si="2112"/>
        <v>1.0377753518031141E-2</v>
      </c>
      <c r="AZ1744" s="13">
        <f t="shared" si="2113"/>
        <v>8.4580914976279068E-3</v>
      </c>
      <c r="BA1744" s="13">
        <f t="shared" si="2114"/>
        <v>4.5956838769230296E-3</v>
      </c>
      <c r="BB1744" s="13">
        <f t="shared" si="2115"/>
        <v>1.8727904193162439E-3</v>
      </c>
      <c r="BC1744" s="13">
        <f t="shared" si="2116"/>
        <v>6.1054572918640331E-4</v>
      </c>
      <c r="BD1744" s="13">
        <f t="shared" si="2117"/>
        <v>3.7347266215302367E-4</v>
      </c>
      <c r="BE1744" s="13">
        <f t="shared" si="2118"/>
        <v>9.7663456841265103E-4</v>
      </c>
      <c r="BF1744" s="13">
        <f t="shared" si="2119"/>
        <v>1.2769543488403401E-3</v>
      </c>
      <c r="BG1744" s="13">
        <f t="shared" si="2120"/>
        <v>1.1130825945624902E-3</v>
      </c>
      <c r="BH1744" s="13">
        <f t="shared" si="2121"/>
        <v>7.2768039639187958E-4</v>
      </c>
      <c r="BI1744" s="13">
        <f t="shared" si="2122"/>
        <v>3.8057823337084989E-4</v>
      </c>
      <c r="BJ1744" s="14">
        <f t="shared" si="2123"/>
        <v>0.57119122536842648</v>
      </c>
      <c r="BK1744" s="14">
        <f t="shared" si="2124"/>
        <v>0.19138855404189639</v>
      </c>
      <c r="BL1744" s="14">
        <f t="shared" si="2125"/>
        <v>0.21817444170094791</v>
      </c>
      <c r="BM1744" s="14">
        <f t="shared" si="2126"/>
        <v>0.7765407198933505</v>
      </c>
      <c r="BN1744" s="14">
        <f t="shared" si="2127"/>
        <v>0.20434929709166444</v>
      </c>
    </row>
    <row r="1745" spans="1:66" x14ac:dyDescent="0.25">
      <c r="A1745" t="s">
        <v>136</v>
      </c>
      <c r="B1745" t="s">
        <v>480</v>
      </c>
      <c r="C1745" t="s">
        <v>484</v>
      </c>
      <c r="D1745" s="7" t="s">
        <v>524</v>
      </c>
      <c r="E1745" s="10">
        <f>VLOOKUP(A1745,home!$A$2:$E$405,3,FALSE)</f>
        <v>1.52380952380952</v>
      </c>
      <c r="F1745" s="10">
        <f>VLOOKUP(B1745,home!$B$2:$E$405,3,FALSE)</f>
        <v>1.53</v>
      </c>
      <c r="G1745" s="10">
        <f>VLOOKUP(C1745,away!$B$2:$E$405,4,FALSE)</f>
        <v>0.44</v>
      </c>
      <c r="H1745" s="10">
        <f>VLOOKUP(A1745,away!$A$2:$E$405,3,FALSE)</f>
        <v>1.44047619047619</v>
      </c>
      <c r="I1745" s="10">
        <f>VLOOKUP(C1745,away!$B$2:$E$405,3,FALSE)</f>
        <v>0.88</v>
      </c>
      <c r="J1745" s="10">
        <f>VLOOKUP(B1745,home!$B$2:$E$405,4,FALSE)</f>
        <v>0.69</v>
      </c>
      <c r="K1745" s="12">
        <f t="shared" si="2072"/>
        <v>1.0258285714285689</v>
      </c>
      <c r="L1745" s="12">
        <f t="shared" si="2073"/>
        <v>0.87465714285714247</v>
      </c>
      <c r="M1745" s="13">
        <f t="shared" si="2074"/>
        <v>0.14949598924772062</v>
      </c>
      <c r="N1745" s="13">
        <f t="shared" si="2075"/>
        <v>0.15335725708428991</v>
      </c>
      <c r="O1745" s="13">
        <f t="shared" si="2076"/>
        <v>0.13075773482401337</v>
      </c>
      <c r="P1745" s="13">
        <f t="shared" si="2077"/>
        <v>0.13413502031775326</v>
      </c>
      <c r="Q1745" s="13">
        <f t="shared" si="2078"/>
        <v>7.8659127976490426E-2</v>
      </c>
      <c r="R1745" s="13">
        <f t="shared" si="2079"/>
        <v>5.7184093373821708E-2</v>
      </c>
      <c r="S1745" s="13">
        <f t="shared" si="2080"/>
        <v>3.0088104313337645E-2</v>
      </c>
      <c r="T1745" s="13">
        <f t="shared" si="2081"/>
        <v>6.8799768135551442E-2</v>
      </c>
      <c r="U1745" s="13">
        <f t="shared" si="2082"/>
        <v>5.8661076814105408E-2</v>
      </c>
      <c r="V1745" s="13">
        <f t="shared" si="2083"/>
        <v>2.9996111182953519E-3</v>
      </c>
      <c r="W1745" s="13">
        <f t="shared" si="2084"/>
        <v>2.689692696064672E-2</v>
      </c>
      <c r="X1745" s="13">
        <f t="shared" si="2085"/>
        <v>2.3525589287036502E-2</v>
      </c>
      <c r="Y1745" s="13">
        <f t="shared" si="2086"/>
        <v>1.0288412354914973E-2</v>
      </c>
      <c r="Z1745" s="13">
        <f t="shared" si="2087"/>
        <v>1.6672158575740986E-2</v>
      </c>
      <c r="AA1745" s="13">
        <f t="shared" si="2088"/>
        <v>1.7102776614382937E-2</v>
      </c>
      <c r="AB1745" s="13">
        <f t="shared" si="2089"/>
        <v>8.7722584508971909E-3</v>
      </c>
      <c r="AC1745" s="13">
        <f t="shared" si="2090"/>
        <v>1.6821224616233321E-4</v>
      </c>
      <c r="AD1745" s="13">
        <f t="shared" si="2091"/>
        <v>6.8979090399646954E-3</v>
      </c>
      <c r="AE1745" s="13">
        <f t="shared" si="2092"/>
        <v>6.0333054125839749E-3</v>
      </c>
      <c r="AF1745" s="13">
        <f t="shared" si="2093"/>
        <v>2.6385368370776159E-3</v>
      </c>
      <c r="AG1745" s="13">
        <f t="shared" si="2094"/>
        <v>7.6927169708054322E-4</v>
      </c>
      <c r="AH1745" s="13">
        <f t="shared" si="2095"/>
        <v>3.6456056462797026E-3</v>
      </c>
      <c r="AI1745" s="13">
        <f t="shared" si="2096"/>
        <v>3.7397664321150315E-3</v>
      </c>
      <c r="AJ1745" s="13">
        <f t="shared" si="2097"/>
        <v>1.9181796282665392E-3</v>
      </c>
      <c r="AK1745" s="13">
        <f t="shared" si="2098"/>
        <v>6.5590782260268243E-4</v>
      </c>
      <c r="AL1745" s="13">
        <f t="shared" si="2099"/>
        <v>6.0371259911973918E-6</v>
      </c>
      <c r="AM1745" s="13">
        <f t="shared" si="2100"/>
        <v>1.4152144352622392E-3</v>
      </c>
      <c r="AN1745" s="13">
        <f t="shared" si="2101"/>
        <v>1.2378274144766545E-3</v>
      </c>
      <c r="AO1745" s="13">
        <f t="shared" si="2102"/>
        <v>5.4133729484819721E-4</v>
      </c>
      <c r="AP1745" s="13">
        <f t="shared" si="2103"/>
        <v>1.5782817721131292E-4</v>
      </c>
      <c r="AQ1745" s="13">
        <f t="shared" si="2104"/>
        <v>3.451138563549942E-5</v>
      </c>
      <c r="AR1745" s="13">
        <f t="shared" si="2105"/>
        <v>6.3773100371177448E-4</v>
      </c>
      <c r="AS1745" s="13">
        <f t="shared" si="2106"/>
        <v>6.5420268449335696E-4</v>
      </c>
      <c r="AT1745" s="13">
        <f t="shared" si="2107"/>
        <v>3.3554990262927751E-4</v>
      </c>
      <c r="AU1745" s="13">
        <f t="shared" si="2108"/>
        <v>1.1473889241906238E-4</v>
      </c>
      <c r="AV1745" s="13">
        <f t="shared" si="2109"/>
        <v>2.9425608524385751E-5</v>
      </c>
      <c r="AW1745" s="13">
        <f t="shared" si="2110"/>
        <v>1.5046669322498692E-7</v>
      </c>
      <c r="AX1745" s="13">
        <f t="shared" si="2111"/>
        <v>2.4196123373169186E-4</v>
      </c>
      <c r="AY1745" s="13">
        <f t="shared" si="2112"/>
        <v>2.1163312137795082E-4</v>
      </c>
      <c r="AZ1745" s="13">
        <f t="shared" si="2113"/>
        <v>9.2553210639188647E-5</v>
      </c>
      <c r="BA1745" s="13">
        <f t="shared" si="2114"/>
        <v>2.698410892664268E-5</v>
      </c>
      <c r="BB1745" s="13">
        <f t="shared" si="2115"/>
        <v>5.9004609040807978E-6</v>
      </c>
      <c r="BC1745" s="13">
        <f t="shared" si="2116"/>
        <v>1.0321760551807169E-6</v>
      </c>
      <c r="BD1745" s="13">
        <f t="shared" si="2117"/>
        <v>9.2965996269659694E-5</v>
      </c>
      <c r="BE1745" s="13">
        <f t="shared" si="2118"/>
        <v>9.5367175144738648E-5</v>
      </c>
      <c r="BF1745" s="13">
        <f t="shared" si="2119"/>
        <v>4.8915186519952676E-5</v>
      </c>
      <c r="BG1745" s="13">
        <f t="shared" si="2120"/>
        <v>1.6726198636308349E-5</v>
      </c>
      <c r="BH1745" s="13">
        <f t="shared" si="2121"/>
        <v>4.2895531131286677E-6</v>
      </c>
      <c r="BI1745" s="13">
        <f t="shared" si="2122"/>
        <v>8.8006922842155043E-7</v>
      </c>
      <c r="BJ1745" s="14">
        <f t="shared" si="2123"/>
        <v>0.38183288780470531</v>
      </c>
      <c r="BK1745" s="14">
        <f t="shared" si="2124"/>
        <v>0.31710460749063829</v>
      </c>
      <c r="BL1745" s="14">
        <f t="shared" si="2125"/>
        <v>0.28446819187717459</v>
      </c>
      <c r="BM1745" s="14">
        <f t="shared" si="2126"/>
        <v>0.29627714026948521</v>
      </c>
      <c r="BN1745" s="14">
        <f t="shared" si="2127"/>
        <v>0.70358922282408931</v>
      </c>
    </row>
    <row r="1746" spans="1:66" x14ac:dyDescent="0.25">
      <c r="A1746" t="s">
        <v>136</v>
      </c>
      <c r="B1746" t="s">
        <v>388</v>
      </c>
      <c r="C1746" t="s">
        <v>323</v>
      </c>
      <c r="D1746" s="7" t="s">
        <v>524</v>
      </c>
      <c r="E1746" s="10">
        <f>VLOOKUP(A1746,home!$A$2:$E$405,3,FALSE)</f>
        <v>1.52380952380952</v>
      </c>
      <c r="F1746" s="10">
        <f>VLOOKUP(B1746,home!$B$2:$E$405,3,FALSE)</f>
        <v>1.31</v>
      </c>
      <c r="G1746" s="10">
        <f>VLOOKUP(C1746,away!$B$2:$E$405,4,FALSE)</f>
        <v>0</v>
      </c>
      <c r="H1746" s="10">
        <f>VLOOKUP(A1746,away!$A$2:$E$405,3,FALSE)</f>
        <v>1.44047619047619</v>
      </c>
      <c r="I1746" s="10">
        <f>VLOOKUP(C1746,away!$B$2:$E$405,3,FALSE)</f>
        <v>0.98</v>
      </c>
      <c r="J1746" s="10">
        <f>VLOOKUP(B1746,home!$B$2:$E$405,4,FALSE)</f>
        <v>2.08</v>
      </c>
      <c r="K1746" s="12">
        <f t="shared" si="2072"/>
        <v>0</v>
      </c>
      <c r="L1746" s="12">
        <f t="shared" si="2073"/>
        <v>2.9362666666666657</v>
      </c>
      <c r="M1746" s="13">
        <f t="shared" si="2074"/>
        <v>5.3063462999930575E-2</v>
      </c>
      <c r="N1746" s="13">
        <f t="shared" si="2075"/>
        <v>0</v>
      </c>
      <c r="O1746" s="13">
        <f t="shared" si="2076"/>
        <v>0.1558084776245961</v>
      </c>
      <c r="P1746" s="13">
        <f t="shared" si="2077"/>
        <v>0</v>
      </c>
      <c r="Q1746" s="13">
        <f t="shared" si="2078"/>
        <v>0</v>
      </c>
      <c r="R1746" s="13">
        <f t="shared" si="2079"/>
        <v>0.22874761961659032</v>
      </c>
      <c r="S1746" s="13">
        <f t="shared" si="2080"/>
        <v>0</v>
      </c>
      <c r="T1746" s="13">
        <f t="shared" si="2081"/>
        <v>0</v>
      </c>
      <c r="U1746" s="13">
        <f t="shared" si="2082"/>
        <v>0</v>
      </c>
      <c r="V1746" s="13">
        <f t="shared" si="2083"/>
        <v>0</v>
      </c>
      <c r="W1746" s="13">
        <f t="shared" si="2084"/>
        <v>0</v>
      </c>
      <c r="X1746" s="13">
        <f t="shared" si="2085"/>
        <v>0</v>
      </c>
      <c r="Y1746" s="13">
        <f t="shared" si="2086"/>
        <v>0</v>
      </c>
      <c r="Z1746" s="13">
        <f t="shared" si="2087"/>
        <v>0.2238880035198467</v>
      </c>
      <c r="AA1746" s="13">
        <f t="shared" si="2088"/>
        <v>0</v>
      </c>
      <c r="AB1746" s="13">
        <f t="shared" si="2089"/>
        <v>0</v>
      </c>
      <c r="AC1746" s="13">
        <f t="shared" si="2090"/>
        <v>0</v>
      </c>
      <c r="AD1746" s="13">
        <f t="shared" si="2091"/>
        <v>0</v>
      </c>
      <c r="AE1746" s="13">
        <f t="shared" si="2092"/>
        <v>0</v>
      </c>
      <c r="AF1746" s="13">
        <f t="shared" si="2093"/>
        <v>0</v>
      </c>
      <c r="AG1746" s="13">
        <f t="shared" si="2094"/>
        <v>0</v>
      </c>
      <c r="AH1746" s="13">
        <f t="shared" si="2095"/>
        <v>0.16434872045046875</v>
      </c>
      <c r="AI1746" s="13">
        <f t="shared" si="2096"/>
        <v>0</v>
      </c>
      <c r="AJ1746" s="13">
        <f t="shared" si="2097"/>
        <v>0</v>
      </c>
      <c r="AK1746" s="13">
        <f t="shared" si="2098"/>
        <v>0</v>
      </c>
      <c r="AL1746" s="13">
        <f t="shared" si="2099"/>
        <v>0</v>
      </c>
      <c r="AM1746" s="13">
        <f t="shared" si="2100"/>
        <v>0</v>
      </c>
      <c r="AN1746" s="13">
        <f t="shared" si="2101"/>
        <v>0</v>
      </c>
      <c r="AO1746" s="13">
        <f t="shared" si="2102"/>
        <v>0</v>
      </c>
      <c r="AP1746" s="13">
        <f t="shared" si="2103"/>
        <v>0</v>
      </c>
      <c r="AQ1746" s="13">
        <f t="shared" si="2104"/>
        <v>0</v>
      </c>
      <c r="AR1746" s="13">
        <f t="shared" si="2105"/>
        <v>9.6514333913605907E-2</v>
      </c>
      <c r="AS1746" s="13">
        <f t="shared" si="2106"/>
        <v>0</v>
      </c>
      <c r="AT1746" s="13">
        <f t="shared" si="2107"/>
        <v>0</v>
      </c>
      <c r="AU1746" s="13">
        <f t="shared" si="2108"/>
        <v>0</v>
      </c>
      <c r="AV1746" s="13">
        <f t="shared" si="2109"/>
        <v>0</v>
      </c>
      <c r="AW1746" s="13">
        <f t="shared" si="2110"/>
        <v>0</v>
      </c>
      <c r="AX1746" s="13">
        <f t="shared" si="2111"/>
        <v>0</v>
      </c>
      <c r="AY1746" s="13">
        <f t="shared" si="2112"/>
        <v>0</v>
      </c>
      <c r="AZ1746" s="13">
        <f t="shared" si="2113"/>
        <v>0</v>
      </c>
      <c r="BA1746" s="13">
        <f t="shared" si="2114"/>
        <v>0</v>
      </c>
      <c r="BB1746" s="13">
        <f t="shared" si="2115"/>
        <v>0</v>
      </c>
      <c r="BC1746" s="13">
        <f t="shared" si="2116"/>
        <v>0</v>
      </c>
      <c r="BD1746" s="13">
        <f t="shared" si="2117"/>
        <v>4.723197025434285E-2</v>
      </c>
      <c r="BE1746" s="13">
        <f t="shared" si="2118"/>
        <v>0</v>
      </c>
      <c r="BF1746" s="13">
        <f t="shared" si="2119"/>
        <v>0</v>
      </c>
      <c r="BG1746" s="13">
        <f t="shared" si="2120"/>
        <v>0</v>
      </c>
      <c r="BH1746" s="13">
        <f t="shared" si="2121"/>
        <v>0</v>
      </c>
      <c r="BI1746" s="13">
        <f t="shared" si="2122"/>
        <v>0</v>
      </c>
      <c r="BJ1746" s="14">
        <f t="shared" si="2123"/>
        <v>0</v>
      </c>
      <c r="BK1746" s="14">
        <f t="shared" si="2124"/>
        <v>5.3063462999930575E-2</v>
      </c>
      <c r="BL1746" s="14">
        <f t="shared" si="2125"/>
        <v>0.69265112185960398</v>
      </c>
      <c r="BM1746" s="14">
        <f t="shared" si="2126"/>
        <v>0.53198302813826426</v>
      </c>
      <c r="BN1746" s="14">
        <f t="shared" si="2127"/>
        <v>0.43761956024111703</v>
      </c>
    </row>
    <row r="1747" spans="1:66" x14ac:dyDescent="0.25">
      <c r="A1747" t="s">
        <v>72</v>
      </c>
      <c r="B1747" t="s">
        <v>89</v>
      </c>
      <c r="C1747" t="s">
        <v>85</v>
      </c>
      <c r="D1747" s="7" t="s">
        <v>525</v>
      </c>
      <c r="E1747" s="10">
        <f>VLOOKUP(A1747,home!$A$2:$E$405,3,FALSE)</f>
        <v>1.37037037037037</v>
      </c>
      <c r="F1747" s="10">
        <f>VLOOKUP(B1747,home!$B$2:$E$405,3,FALSE)</f>
        <v>0.36</v>
      </c>
      <c r="G1747" s="10">
        <f>VLOOKUP(C1747,away!$B$2:$E$405,4,FALSE)</f>
        <v>0.73</v>
      </c>
      <c r="H1747" s="10">
        <f>VLOOKUP(A1747,away!$A$2:$E$405,3,FALSE)</f>
        <v>1.17592592592593</v>
      </c>
      <c r="I1747" s="10">
        <f>VLOOKUP(C1747,away!$B$2:$E$405,3,FALSE)</f>
        <v>0.73</v>
      </c>
      <c r="J1747" s="10">
        <f>VLOOKUP(B1747,home!$B$2:$E$405,4,FALSE)</f>
        <v>0.43</v>
      </c>
      <c r="K1747" s="12">
        <f t="shared" si="2072"/>
        <v>0.36013333333333319</v>
      </c>
      <c r="L1747" s="12">
        <f t="shared" si="2073"/>
        <v>0.36912314814814945</v>
      </c>
      <c r="M1747" s="13">
        <f t="shared" si="2074"/>
        <v>0.48226743158600671</v>
      </c>
      <c r="N1747" s="13">
        <f t="shared" si="2075"/>
        <v>0.17368057769517378</v>
      </c>
      <c r="O1747" s="13">
        <f t="shared" si="2076"/>
        <v>0.17801607259634908</v>
      </c>
      <c r="P1747" s="13">
        <f t="shared" si="2077"/>
        <v>6.4109521611031825E-2</v>
      </c>
      <c r="Q1747" s="13">
        <f t="shared" si="2078"/>
        <v>3.1274082690310949E-2</v>
      </c>
      <c r="R1747" s="13">
        <f t="shared" si="2079"/>
        <v>3.2854926568866939E-2</v>
      </c>
      <c r="S1747" s="13">
        <f t="shared" si="2080"/>
        <v>2.1305765701816735E-3</v>
      </c>
      <c r="T1747" s="13">
        <f t="shared" si="2081"/>
        <v>1.1543987858093126E-2</v>
      </c>
      <c r="U1747" s="13">
        <f t="shared" si="2082"/>
        <v>1.1832154221667942E-2</v>
      </c>
      <c r="V1747" s="13">
        <f t="shared" si="2083"/>
        <v>3.1469456277222954E-5</v>
      </c>
      <c r="W1747" s="13">
        <f t="shared" si="2084"/>
        <v>3.754279882067993E-3</v>
      </c>
      <c r="X1747" s="13">
        <f t="shared" si="2085"/>
        <v>1.3857916090982008E-3</v>
      </c>
      <c r="Y1747" s="13">
        <f t="shared" si="2086"/>
        <v>2.5576388071380879E-4</v>
      </c>
      <c r="Z1747" s="13">
        <f t="shared" si="2087"/>
        <v>4.0425046424254815E-3</v>
      </c>
      <c r="AA1747" s="13">
        <f t="shared" si="2088"/>
        <v>1.4558406718921627E-3</v>
      </c>
      <c r="AB1747" s="13">
        <f t="shared" si="2089"/>
        <v>2.6214837698538201E-4</v>
      </c>
      <c r="AC1747" s="13">
        <f t="shared" si="2090"/>
        <v>2.6145915823317544E-7</v>
      </c>
      <c r="AD1747" s="13">
        <f t="shared" si="2091"/>
        <v>3.380103320488548E-4</v>
      </c>
      <c r="AE1747" s="13">
        <f t="shared" si="2092"/>
        <v>1.2476743787247463E-4</v>
      </c>
      <c r="AF1747" s="13">
        <f t="shared" si="2093"/>
        <v>2.3027274726933238E-5</v>
      </c>
      <c r="AG1747" s="13">
        <f t="shared" si="2094"/>
        <v>2.8333000468259723E-6</v>
      </c>
      <c r="AH1747" s="13">
        <f t="shared" si="2095"/>
        <v>3.7304551000390062E-4</v>
      </c>
      <c r="AI1747" s="13">
        <f t="shared" si="2096"/>
        <v>1.3434612300273802E-4</v>
      </c>
      <c r="AJ1747" s="13">
        <f t="shared" si="2097"/>
        <v>2.4191258548693017E-5</v>
      </c>
      <c r="AK1747" s="13">
        <f t="shared" si="2098"/>
        <v>2.9040261928897694E-6</v>
      </c>
      <c r="AL1747" s="13">
        <f t="shared" si="2099"/>
        <v>1.3902677607756015E-9</v>
      </c>
      <c r="AM1747" s="13">
        <f t="shared" si="2100"/>
        <v>2.4345757516372165E-5</v>
      </c>
      <c r="AN1747" s="13">
        <f t="shared" si="2101"/>
        <v>8.9865826584947655E-6</v>
      </c>
      <c r="AO1747" s="13">
        <f t="shared" si="2102"/>
        <v>1.6585778409985768E-6</v>
      </c>
      <c r="AP1747" s="13">
        <f t="shared" si="2103"/>
        <v>2.040731580393852E-7</v>
      </c>
      <c r="AQ1747" s="13">
        <f t="shared" si="2104"/>
        <v>1.8832031637008169E-8</v>
      </c>
      <c r="AR1747" s="13">
        <f t="shared" si="2105"/>
        <v>2.7539946611034369E-5</v>
      </c>
      <c r="AS1747" s="13">
        <f t="shared" si="2106"/>
        <v>9.9180527728538382E-6</v>
      </c>
      <c r="AT1747" s="13">
        <f t="shared" si="2107"/>
        <v>1.7859107026318806E-6</v>
      </c>
      <c r="AU1747" s="13">
        <f t="shared" si="2108"/>
        <v>2.1438865812483146E-7</v>
      </c>
      <c r="AV1747" s="13">
        <f t="shared" si="2109"/>
        <v>1.9302125519838982E-8</v>
      </c>
      <c r="AW1747" s="13">
        <f t="shared" si="2110"/>
        <v>5.1337007929771113E-12</v>
      </c>
      <c r="AX1747" s="13">
        <f t="shared" si="2111"/>
        <v>1.4612864678160269E-6</v>
      </c>
      <c r="AY1747" s="13">
        <f t="shared" si="2112"/>
        <v>5.3939466134654138E-7</v>
      </c>
      <c r="AZ1747" s="13">
        <f t="shared" si="2113"/>
        <v>9.9551527745270126E-8</v>
      </c>
      <c r="BA1747" s="13">
        <f t="shared" si="2114"/>
        <v>1.2248924441430653E-8</v>
      </c>
      <c r="BB1747" s="13">
        <f t="shared" si="2115"/>
        <v>1.1303403878124236E-9</v>
      </c>
      <c r="BC1747" s="13">
        <f t="shared" si="2116"/>
        <v>8.3446960485664424E-11</v>
      </c>
      <c r="BD1747" s="13">
        <f t="shared" si="2117"/>
        <v>1.6942719654828269E-6</v>
      </c>
      <c r="BE1747" s="13">
        <f t="shared" si="2118"/>
        <v>6.1016381050254836E-7</v>
      </c>
      <c r="BF1747" s="13">
        <f t="shared" si="2119"/>
        <v>1.0987016347782551E-7</v>
      </c>
      <c r="BG1747" s="13">
        <f t="shared" si="2120"/>
        <v>1.3189302735715848E-8</v>
      </c>
      <c r="BH1747" s="13">
        <f t="shared" si="2121"/>
        <v>1.1874768896389496E-9</v>
      </c>
      <c r="BI1747" s="13">
        <f t="shared" si="2122"/>
        <v>8.553000210439468E-11</v>
      </c>
      <c r="BJ1747" s="14">
        <f t="shared" si="2123"/>
        <v>0.22242044947872722</v>
      </c>
      <c r="BK1747" s="14">
        <f t="shared" si="2124"/>
        <v>0.54853980146758474</v>
      </c>
      <c r="BL1747" s="14">
        <f t="shared" si="2125"/>
        <v>0.22499753572262893</v>
      </c>
      <c r="BM1747" s="14">
        <f t="shared" si="2126"/>
        <v>3.7797139174099492E-2</v>
      </c>
      <c r="BN1747" s="14">
        <f t="shared" si="2127"/>
        <v>0.96220261274773922</v>
      </c>
    </row>
    <row r="1748" spans="1:66" x14ac:dyDescent="0.25">
      <c r="A1748" t="s">
        <v>72</v>
      </c>
      <c r="B1748" t="s">
        <v>83</v>
      </c>
      <c r="C1748" t="s">
        <v>367</v>
      </c>
      <c r="D1748" s="7" t="s">
        <v>525</v>
      </c>
      <c r="E1748" s="10">
        <f>VLOOKUP(A1748,home!$A$2:$E$405,3,FALSE)</f>
        <v>1.37037037037037</v>
      </c>
      <c r="F1748" s="10">
        <f>VLOOKUP(B1748,home!$B$2:$E$405,3,FALSE)</f>
        <v>0.73</v>
      </c>
      <c r="G1748" s="10">
        <f>VLOOKUP(C1748,away!$B$2:$E$405,4,FALSE)</f>
        <v>1.82</v>
      </c>
      <c r="H1748" s="10">
        <f>VLOOKUP(A1748,away!$A$2:$E$405,3,FALSE)</f>
        <v>1.17592592592593</v>
      </c>
      <c r="I1748" s="10">
        <f>VLOOKUP(C1748,away!$B$2:$E$405,3,FALSE)</f>
        <v>0.91</v>
      </c>
      <c r="J1748" s="10">
        <f>VLOOKUP(B1748,home!$B$2:$E$405,4,FALSE)</f>
        <v>0.64</v>
      </c>
      <c r="K1748" s="12">
        <f t="shared" si="2072"/>
        <v>1.8206740740740737</v>
      </c>
      <c r="L1748" s="12">
        <f t="shared" si="2073"/>
        <v>0.68485925925926172</v>
      </c>
      <c r="M1748" s="13">
        <f t="shared" si="2074"/>
        <v>8.163204928038803E-2</v>
      </c>
      <c r="N1748" s="13">
        <f t="shared" si="2075"/>
        <v>0.14862535573833963</v>
      </c>
      <c r="O1748" s="13">
        <f t="shared" si="2076"/>
        <v>5.5906464801982095E-2</v>
      </c>
      <c r="P1748" s="13">
        <f t="shared" si="2077"/>
        <v>0.10178745103810354</v>
      </c>
      <c r="Q1748" s="13">
        <f t="shared" si="2078"/>
        <v>0.1352991659714157</v>
      </c>
      <c r="R1748" s="13">
        <f t="shared" si="2079"/>
        <v>1.9144030036044726E-2</v>
      </c>
      <c r="S1748" s="13">
        <f t="shared" si="2080"/>
        <v>3.1729833074653276E-2</v>
      </c>
      <c r="T1748" s="13">
        <f t="shared" si="2081"/>
        <v>9.2660886585579652E-2</v>
      </c>
      <c r="U1748" s="13">
        <f t="shared" si="2082"/>
        <v>3.4855039159921983E-2</v>
      </c>
      <c r="V1748" s="13">
        <f t="shared" si="2083"/>
        <v>4.3960114780683861E-3</v>
      </c>
      <c r="W1748" s="13">
        <f t="shared" si="2084"/>
        <v>8.2111894576000558E-2</v>
      </c>
      <c r="X1748" s="13">
        <f t="shared" si="2085"/>
        <v>5.6235091295694331E-2</v>
      </c>
      <c r="Y1748" s="13">
        <f t="shared" si="2086"/>
        <v>1.9256561484573092E-2</v>
      </c>
      <c r="Z1748" s="13">
        <f t="shared" si="2087"/>
        <v>4.3703220765742169E-3</v>
      </c>
      <c r="AA1748" s="13">
        <f t="shared" si="2088"/>
        <v>7.9569321001722437E-3</v>
      </c>
      <c r="AB1748" s="13">
        <f t="shared" si="2089"/>
        <v>7.2434899919756896E-3</v>
      </c>
      <c r="AC1748" s="13">
        <f t="shared" si="2090"/>
        <v>3.4258818000353091E-4</v>
      </c>
      <c r="AD1748" s="13">
        <f t="shared" si="2091"/>
        <v>3.7374749406906944E-2</v>
      </c>
      <c r="AE1748" s="13">
        <f t="shared" si="2092"/>
        <v>2.5596443193814822E-2</v>
      </c>
      <c r="AF1748" s="13">
        <f t="shared" si="2093"/>
        <v>8.7649805626938953E-3</v>
      </c>
      <c r="AG1748" s="13">
        <f t="shared" si="2094"/>
        <v>2.0009260318627898E-3</v>
      </c>
      <c r="AH1748" s="13">
        <f t="shared" si="2095"/>
        <v>7.4826388502175379E-4</v>
      </c>
      <c r="AI1748" s="13">
        <f t="shared" si="2096"/>
        <v>1.3623446560250506E-3</v>
      </c>
      <c r="AJ1748" s="13">
        <f t="shared" si="2097"/>
        <v>1.2401927975890861E-3</v>
      </c>
      <c r="AK1748" s="13">
        <f t="shared" si="2098"/>
        <v>7.5266229114128152E-4</v>
      </c>
      <c r="AL1748" s="13">
        <f t="shared" si="2099"/>
        <v>1.7087003404051584E-5</v>
      </c>
      <c r="AM1748" s="13">
        <f t="shared" si="2100"/>
        <v>1.360944745403417E-2</v>
      </c>
      <c r="AN1748" s="13">
        <f t="shared" si="2101"/>
        <v>9.3205561022976866E-3</v>
      </c>
      <c r="AO1748" s="13">
        <f t="shared" si="2102"/>
        <v>3.1916345740519931E-3</v>
      </c>
      <c r="AP1748" s="13">
        <f t="shared" si="2103"/>
        <v>7.2860683007049923E-4</v>
      </c>
      <c r="AQ1748" s="13">
        <f t="shared" si="2104"/>
        <v>1.2474828348333017E-4</v>
      </c>
      <c r="AR1748" s="13">
        <f t="shared" si="2105"/>
        <v>1.0249109000529119E-4</v>
      </c>
      <c r="AS1748" s="13">
        <f t="shared" si="2106"/>
        <v>1.8660287039622605E-4</v>
      </c>
      <c r="AT1748" s="13">
        <f t="shared" si="2107"/>
        <v>1.6987150413910667E-4</v>
      </c>
      <c r="AU1748" s="13">
        <f t="shared" si="2108"/>
        <v>1.0309354783667941E-4</v>
      </c>
      <c r="AV1748" s="13">
        <f t="shared" si="2109"/>
        <v>4.6924937437639376E-5</v>
      </c>
      <c r="AW1748" s="13">
        <f t="shared" si="2110"/>
        <v>5.9182995789227883E-7</v>
      </c>
      <c r="AX1748" s="13">
        <f t="shared" si="2111"/>
        <v>4.129728023672237E-3</v>
      </c>
      <c r="AY1748" s="13">
        <f t="shared" si="2112"/>
        <v>2.8282824752343832E-3</v>
      </c>
      <c r="AZ1748" s="13">
        <f t="shared" si="2113"/>
        <v>9.6848772048248549E-4</v>
      </c>
      <c r="BA1748" s="13">
        <f t="shared" si="2114"/>
        <v>2.2109259428377534E-4</v>
      </c>
      <c r="BB1748" s="13">
        <f t="shared" si="2115"/>
        <v>3.7854327587223698E-5</v>
      </c>
      <c r="BC1748" s="13">
        <f t="shared" si="2116"/>
        <v>5.1849773502286944E-6</v>
      </c>
      <c r="BD1748" s="13">
        <f t="shared" si="2117"/>
        <v>1.1698661996949673E-5</v>
      </c>
      <c r="BE1748" s="13">
        <f t="shared" si="2118"/>
        <v>2.1299450599201896E-5</v>
      </c>
      <c r="BF1748" s="13">
        <f t="shared" si="2119"/>
        <v>1.9389678748994201E-5</v>
      </c>
      <c r="BG1748" s="13">
        <f t="shared" si="2120"/>
        <v>1.1767428467639585E-5</v>
      </c>
      <c r="BH1748" s="13">
        <f t="shared" si="2121"/>
        <v>5.3561629823881506E-6</v>
      </c>
      <c r="BI1748" s="13">
        <f t="shared" si="2122"/>
        <v>1.9503654157098754E-6</v>
      </c>
      <c r="BJ1748" s="14">
        <f t="shared" si="2123"/>
        <v>0.64309167820942947</v>
      </c>
      <c r="BK1748" s="14">
        <f t="shared" si="2124"/>
        <v>0.22273330252985524</v>
      </c>
      <c r="BL1748" s="14">
        <f t="shared" si="2125"/>
        <v>0.12988986541789976</v>
      </c>
      <c r="BM1748" s="14">
        <f t="shared" si="2126"/>
        <v>0.45486296072220833</v>
      </c>
      <c r="BN1748" s="14">
        <f t="shared" si="2127"/>
        <v>0.54239451686627371</v>
      </c>
    </row>
    <row r="1749" spans="1:66" x14ac:dyDescent="0.25">
      <c r="A1749" t="s">
        <v>72</v>
      </c>
      <c r="B1749" t="s">
        <v>68</v>
      </c>
      <c r="C1749" t="s">
        <v>90</v>
      </c>
      <c r="D1749" s="7" t="s">
        <v>525</v>
      </c>
      <c r="E1749" s="10">
        <f>VLOOKUP(A1749,home!$A$2:$E$405,3,FALSE)</f>
        <v>1.37037037037037</v>
      </c>
      <c r="F1749" s="10">
        <f>VLOOKUP(B1749,home!$B$2:$E$405,3,FALSE)</f>
        <v>1.28</v>
      </c>
      <c r="G1749" s="10">
        <f>VLOOKUP(C1749,away!$B$2:$E$405,4,FALSE)</f>
        <v>1.46</v>
      </c>
      <c r="H1749" s="10">
        <f>VLOOKUP(A1749,away!$A$2:$E$405,3,FALSE)</f>
        <v>1.17592592592593</v>
      </c>
      <c r="I1749" s="10">
        <f>VLOOKUP(C1749,away!$B$2:$E$405,3,FALSE)</f>
        <v>1.0900000000000001</v>
      </c>
      <c r="J1749" s="10">
        <f>VLOOKUP(B1749,home!$B$2:$E$405,4,FALSE)</f>
        <v>0.64</v>
      </c>
      <c r="K1749" s="12">
        <f t="shared" si="2072"/>
        <v>2.5609481481481473</v>
      </c>
      <c r="L1749" s="12">
        <f t="shared" si="2073"/>
        <v>0.8203259259259289</v>
      </c>
      <c r="M1749" s="13">
        <f t="shared" si="2074"/>
        <v>3.4004103377517997E-2</v>
      </c>
      <c r="N1749" s="13">
        <f t="shared" si="2075"/>
        <v>8.7082745574092874E-2</v>
      </c>
      <c r="O1749" s="13">
        <f t="shared" si="2076"/>
        <v>2.789444758844346E-2</v>
      </c>
      <c r="P1749" s="13">
        <f t="shared" si="2077"/>
        <v>7.1436233895239828E-2</v>
      </c>
      <c r="Q1749" s="13">
        <f t="shared" si="2078"/>
        <v>0.11150719800681473</v>
      </c>
      <c r="R1749" s="13">
        <f t="shared" si="2079"/>
        <v>1.1441269273091085E-2</v>
      </c>
      <c r="S1749" s="13">
        <f t="shared" si="2080"/>
        <v>3.7518527223609863E-2</v>
      </c>
      <c r="T1749" s="13">
        <f t="shared" si="2081"/>
        <v>9.1472245452346196E-2</v>
      </c>
      <c r="U1749" s="13">
        <f t="shared" si="2082"/>
        <v>2.9300497357386913E-2</v>
      </c>
      <c r="V1749" s="13">
        <f t="shared" si="2083"/>
        <v>8.7577086943987741E-3</v>
      </c>
      <c r="W1749" s="13">
        <f t="shared" si="2084"/>
        <v>9.5188050746913652E-2</v>
      </c>
      <c r="X1749" s="13">
        <f t="shared" si="2085"/>
        <v>7.8085225866046257E-2</v>
      </c>
      <c r="Y1749" s="13">
        <f t="shared" si="2086"/>
        <v>3.202766760484984E-2</v>
      </c>
      <c r="Z1749" s="13">
        <f t="shared" si="2087"/>
        <v>3.1285232700721081E-3</v>
      </c>
      <c r="AA1749" s="13">
        <f t="shared" si="2088"/>
        <v>8.0119858749295499E-3</v>
      </c>
      <c r="AB1749" s="13">
        <f t="shared" si="2089"/>
        <v>1.0259140194694975E-2</v>
      </c>
      <c r="AC1749" s="13">
        <f t="shared" si="2090"/>
        <v>1.1498938079137035E-3</v>
      </c>
      <c r="AD1749" s="13">
        <f t="shared" si="2091"/>
        <v>6.0942915571535118E-2</v>
      </c>
      <c r="AE1749" s="13">
        <f t="shared" si="2092"/>
        <v>4.9993053644845256E-2</v>
      </c>
      <c r="AF1749" s="13">
        <f t="shared" si="2093"/>
        <v>2.0505299010536156E-2</v>
      </c>
      <c r="AG1749" s="13">
        <f t="shared" si="2094"/>
        <v>5.6070094657353691E-3</v>
      </c>
      <c r="AH1749" s="13">
        <f t="shared" si="2095"/>
        <v>6.4160218707567918E-4</v>
      </c>
      <c r="AI1749" s="13">
        <f t="shared" si="2096"/>
        <v>1.6431099328392618E-3</v>
      </c>
      <c r="AJ1749" s="13">
        <f t="shared" si="2097"/>
        <v>2.1039596698542678E-3</v>
      </c>
      <c r="AK1749" s="13">
        <f t="shared" si="2098"/>
        <v>1.7960438734305579E-3</v>
      </c>
      <c r="AL1749" s="13">
        <f t="shared" si="2099"/>
        <v>9.66284358153332E-5</v>
      </c>
      <c r="AM1749" s="13">
        <f t="shared" si="2100"/>
        <v>3.1214329355134345E-2</v>
      </c>
      <c r="AN1749" s="13">
        <f t="shared" si="2101"/>
        <v>2.5605923630407486E-2</v>
      </c>
      <c r="AO1749" s="13">
        <f t="shared" si="2102"/>
        <v>1.050260150565132E-2</v>
      </c>
      <c r="AP1749" s="13">
        <f t="shared" si="2103"/>
        <v>2.8718521015848246E-3</v>
      </c>
      <c r="AQ1749" s="13">
        <f t="shared" si="2104"/>
        <v>5.88963683588724E-4</v>
      </c>
      <c r="AR1749" s="13">
        <f t="shared" si="2105"/>
        <v>1.0526458163779156E-4</v>
      </c>
      <c r="AS1749" s="13">
        <f t="shared" si="2106"/>
        <v>2.6957713541089177E-4</v>
      </c>
      <c r="AT1749" s="13">
        <f t="shared" si="2107"/>
        <v>3.4518653285680288E-4</v>
      </c>
      <c r="AU1749" s="13">
        <f t="shared" si="2108"/>
        <v>2.9466827069510293E-4</v>
      </c>
      <c r="AV1749" s="13">
        <f t="shared" si="2109"/>
        <v>1.8865754053866028E-4</v>
      </c>
      <c r="AW1749" s="13">
        <f t="shared" si="2110"/>
        <v>5.638838695762884E-6</v>
      </c>
      <c r="AX1749" s="13">
        <f t="shared" si="2111"/>
        <v>1.3323046492952954E-2</v>
      </c>
      <c r="AY1749" s="13">
        <f t="shared" si="2112"/>
        <v>1.0929240450485832E-2</v>
      </c>
      <c r="AZ1749" s="13">
        <f t="shared" si="2113"/>
        <v>4.4827696461059528E-3</v>
      </c>
      <c r="BA1749" s="13">
        <f t="shared" si="2114"/>
        <v>1.2257773868848381E-3</v>
      </c>
      <c r="BB1749" s="13">
        <f t="shared" si="2115"/>
        <v>2.5138424246884259E-4</v>
      </c>
      <c r="BC1749" s="13">
        <f t="shared" si="2116"/>
        <v>4.124340229328832E-5</v>
      </c>
      <c r="BD1749" s="13">
        <f t="shared" si="2117"/>
        <v>1.439187756653781E-5</v>
      </c>
      <c r="BE1749" s="13">
        <f t="shared" si="2118"/>
        <v>3.6856852202399863E-5</v>
      </c>
      <c r="BF1749" s="13">
        <f t="shared" si="2119"/>
        <v>4.7194243697152961E-5</v>
      </c>
      <c r="BG1749" s="13">
        <f t="shared" si="2120"/>
        <v>4.0287336999825414E-5</v>
      </c>
      <c r="BH1749" s="13">
        <f t="shared" si="2121"/>
        <v>2.5793445270880814E-5</v>
      </c>
      <c r="BI1749" s="13">
        <f t="shared" si="2122"/>
        <v>1.321113518016456E-5</v>
      </c>
      <c r="BJ1749" s="14">
        <f t="shared" si="2123"/>
        <v>0.73344854284127359</v>
      </c>
      <c r="BK1749" s="14">
        <f t="shared" si="2124"/>
        <v>0.16389233588498131</v>
      </c>
      <c r="BL1749" s="14">
        <f t="shared" si="2125"/>
        <v>9.4473144903801973E-2</v>
      </c>
      <c r="BM1749" s="14">
        <f t="shared" si="2126"/>
        <v>0.64065294757313895</v>
      </c>
      <c r="BN1749" s="14">
        <f t="shared" si="2127"/>
        <v>0.34336599771519999</v>
      </c>
    </row>
    <row r="1750" spans="1:66" x14ac:dyDescent="0.25">
      <c r="A1750" t="s">
        <v>72</v>
      </c>
      <c r="B1750" t="s">
        <v>78</v>
      </c>
      <c r="C1750" t="s">
        <v>326</v>
      </c>
      <c r="D1750" s="7" t="s">
        <v>525</v>
      </c>
      <c r="E1750" s="10">
        <f>VLOOKUP(A1750,home!$A$2:$E$405,3,FALSE)</f>
        <v>1.37037037037037</v>
      </c>
      <c r="F1750" s="10">
        <f>VLOOKUP(B1750,home!$B$2:$E$405,3,FALSE)</f>
        <v>1.0900000000000001</v>
      </c>
      <c r="G1750" s="10">
        <f>VLOOKUP(C1750,away!$B$2:$E$405,4,FALSE)</f>
        <v>0.73</v>
      </c>
      <c r="H1750" s="10">
        <f>VLOOKUP(A1750,away!$A$2:$E$405,3,FALSE)</f>
        <v>1.17592592592593</v>
      </c>
      <c r="I1750" s="10">
        <f>VLOOKUP(C1750,away!$B$2:$E$405,3,FALSE)</f>
        <v>0.36</v>
      </c>
      <c r="J1750" s="10">
        <f>VLOOKUP(B1750,home!$B$2:$E$405,4,FALSE)</f>
        <v>1.7</v>
      </c>
      <c r="K1750" s="12">
        <f t="shared" si="2072"/>
        <v>1.0904037037037035</v>
      </c>
      <c r="L1750" s="12">
        <f t="shared" si="2073"/>
        <v>0.71966666666666912</v>
      </c>
      <c r="M1750" s="13">
        <f t="shared" si="2074"/>
        <v>0.16364262080568148</v>
      </c>
      <c r="N1750" s="13">
        <f t="shared" si="2075"/>
        <v>0.17843651981029585</v>
      </c>
      <c r="O1750" s="13">
        <f t="shared" si="2076"/>
        <v>0.11776813943982252</v>
      </c>
      <c r="P1750" s="13">
        <f t="shared" si="2077"/>
        <v>0.12841481542347669</v>
      </c>
      <c r="Q1750" s="13">
        <f t="shared" si="2078"/>
        <v>9.7283921038572904E-2</v>
      </c>
      <c r="R1750" s="13">
        <f t="shared" si="2079"/>
        <v>4.2376902175096272E-2</v>
      </c>
      <c r="S1750" s="13">
        <f t="shared" si="2080"/>
        <v>2.5192649596811289E-2</v>
      </c>
      <c r="T1750" s="13">
        <f t="shared" si="2081"/>
        <v>7.0011995174093219E-2</v>
      </c>
      <c r="U1750" s="13">
        <f t="shared" si="2082"/>
        <v>4.6207931083214512E-2</v>
      </c>
      <c r="V1750" s="13">
        <f t="shared" si="2083"/>
        <v>2.1965952608427649E-3</v>
      </c>
      <c r="W1750" s="13">
        <f t="shared" si="2084"/>
        <v>3.5359582603759515E-2</v>
      </c>
      <c r="X1750" s="13">
        <f t="shared" si="2085"/>
        <v>2.5447112947172355E-2</v>
      </c>
      <c r="Y1750" s="13">
        <f t="shared" si="2086"/>
        <v>9.1567194754908817E-3</v>
      </c>
      <c r="Z1750" s="13">
        <f t="shared" si="2087"/>
        <v>1.016574797733702E-2</v>
      </c>
      <c r="AA1750" s="13">
        <f t="shared" si="2088"/>
        <v>1.1084769245406721E-2</v>
      </c>
      <c r="AB1750" s="13">
        <f t="shared" si="2089"/>
        <v>6.0434367199461957E-3</v>
      </c>
      <c r="AC1750" s="13">
        <f t="shared" si="2090"/>
        <v>1.0773300286641073E-4</v>
      </c>
      <c r="AD1750" s="13">
        <f t="shared" si="2091"/>
        <v>9.6390549581391038E-3</v>
      </c>
      <c r="AE1750" s="13">
        <f t="shared" si="2092"/>
        <v>6.9369065515407988E-3</v>
      </c>
      <c r="AF1750" s="13">
        <f t="shared" si="2093"/>
        <v>2.4961302074627723E-3</v>
      </c>
      <c r="AG1750" s="13">
        <f t="shared" si="2094"/>
        <v>5.9879390199023828E-4</v>
      </c>
      <c r="AH1750" s="13">
        <f t="shared" si="2095"/>
        <v>1.8289874902558915E-3</v>
      </c>
      <c r="AI1750" s="13">
        <f t="shared" si="2096"/>
        <v>1.9943347334027656E-3</v>
      </c>
      <c r="AJ1750" s="13">
        <f t="shared" si="2097"/>
        <v>1.0873149898636568E-3</v>
      </c>
      <c r="AK1750" s="13">
        <f t="shared" si="2098"/>
        <v>3.9520409734662877E-4</v>
      </c>
      <c r="AL1750" s="13">
        <f t="shared" si="2099"/>
        <v>3.381640702157884E-6</v>
      </c>
      <c r="AM1750" s="13">
        <f t="shared" si="2100"/>
        <v>2.1020922453116857E-3</v>
      </c>
      <c r="AN1750" s="13">
        <f t="shared" si="2101"/>
        <v>1.5128057192093152E-3</v>
      </c>
      <c r="AO1750" s="13">
        <f t="shared" si="2102"/>
        <v>5.4435792462882032E-4</v>
      </c>
      <c r="AP1750" s="13">
        <f t="shared" si="2103"/>
        <v>1.3058541769706971E-4</v>
      </c>
      <c r="AQ1750" s="13">
        <f t="shared" si="2104"/>
        <v>2.3494493067331202E-5</v>
      </c>
      <c r="AR1750" s="13">
        <f t="shared" si="2105"/>
        <v>2.6325226609749902E-4</v>
      </c>
      <c r="AS1750" s="13">
        <f t="shared" si="2106"/>
        <v>2.8705124596110584E-4</v>
      </c>
      <c r="AT1750" s="13">
        <f t="shared" si="2107"/>
        <v>1.5650087087437626E-4</v>
      </c>
      <c r="AU1750" s="13">
        <f t="shared" si="2108"/>
        <v>5.6883043078091649E-5</v>
      </c>
      <c r="AV1750" s="13">
        <f t="shared" si="2109"/>
        <v>1.5506370212572109E-5</v>
      </c>
      <c r="AW1750" s="13">
        <f t="shared" si="2110"/>
        <v>7.3712928762098092E-8</v>
      </c>
      <c r="AX1750" s="13">
        <f t="shared" si="2111"/>
        <v>3.8202152830244928E-4</v>
      </c>
      <c r="AY1750" s="13">
        <f t="shared" si="2112"/>
        <v>2.7492815986833029E-4</v>
      </c>
      <c r="AZ1750" s="13">
        <f t="shared" si="2113"/>
        <v>9.8928316192621171E-5</v>
      </c>
      <c r="BA1750" s="13">
        <f t="shared" si="2114"/>
        <v>2.3731803851096649E-5</v>
      </c>
      <c r="BB1750" s="13">
        <f t="shared" si="2115"/>
        <v>4.2697470428764861E-6</v>
      </c>
      <c r="BC1750" s="13">
        <f t="shared" si="2116"/>
        <v>6.1455892437135796E-7</v>
      </c>
      <c r="BD1750" s="13">
        <f t="shared" si="2117"/>
        <v>3.157564680580566E-5</v>
      </c>
      <c r="BE1750" s="13">
        <f t="shared" si="2118"/>
        <v>3.4430202223890513E-5</v>
      </c>
      <c r="BF1750" s="13">
        <f t="shared" si="2119"/>
        <v>1.8771410012098851E-5</v>
      </c>
      <c r="BG1750" s="13">
        <f t="shared" si="2120"/>
        <v>6.8228050003111233E-6</v>
      </c>
      <c r="BH1750" s="13">
        <f t="shared" si="2121"/>
        <v>1.8599029604968489E-6</v>
      </c>
      <c r="BI1750" s="13">
        <f t="shared" si="2122"/>
        <v>4.0560901533104956E-7</v>
      </c>
      <c r="BJ1750" s="14">
        <f t="shared" si="2123"/>
        <v>0.44046456658261357</v>
      </c>
      <c r="BK1750" s="14">
        <f t="shared" si="2124"/>
        <v>0.31983272389024914</v>
      </c>
      <c r="BL1750" s="14">
        <f t="shared" si="2125"/>
        <v>0.22966007934659677</v>
      </c>
      <c r="BM1750" s="14">
        <f t="shared" si="2126"/>
        <v>0.27192534465691115</v>
      </c>
      <c r="BN1750" s="14">
        <f t="shared" si="2127"/>
        <v>0.72792291869294568</v>
      </c>
    </row>
    <row r="1751" spans="1:66" x14ac:dyDescent="0.25">
      <c r="A1751" t="s">
        <v>72</v>
      </c>
      <c r="B1751" t="s">
        <v>86</v>
      </c>
      <c r="C1751" t="s">
        <v>79</v>
      </c>
      <c r="D1751" s="7" t="s">
        <v>525</v>
      </c>
      <c r="E1751" s="10">
        <f>VLOOKUP(A1751,home!$A$2:$E$405,3,FALSE)</f>
        <v>1.37037037037037</v>
      </c>
      <c r="F1751" s="10">
        <f>VLOOKUP(B1751,home!$B$2:$E$405,3,FALSE)</f>
        <v>0.91</v>
      </c>
      <c r="G1751" s="10">
        <f>VLOOKUP(C1751,away!$B$2:$E$405,4,FALSE)</f>
        <v>1.0900000000000001</v>
      </c>
      <c r="H1751" s="10">
        <f>VLOOKUP(A1751,away!$A$2:$E$405,3,FALSE)</f>
        <v>1.17592592592593</v>
      </c>
      <c r="I1751" s="10">
        <f>VLOOKUP(C1751,away!$B$2:$E$405,3,FALSE)</f>
        <v>1.46</v>
      </c>
      <c r="J1751" s="10">
        <f>VLOOKUP(B1751,home!$B$2:$E$405,4,FALSE)</f>
        <v>1.06</v>
      </c>
      <c r="K1751" s="12">
        <f t="shared" si="2072"/>
        <v>1.3592703703703701</v>
      </c>
      <c r="L1751" s="12">
        <f t="shared" si="2073"/>
        <v>1.8198629629629695</v>
      </c>
      <c r="M1751" s="13">
        <f t="shared" si="2074"/>
        <v>4.1621711644514503E-2</v>
      </c>
      <c r="N1751" s="13">
        <f t="shared" si="2075"/>
        <v>5.657515940248798E-2</v>
      </c>
      <c r="O1751" s="13">
        <f t="shared" si="2076"/>
        <v>7.5745811476976496E-2</v>
      </c>
      <c r="P1751" s="13">
        <f t="shared" si="2077"/>
        <v>0.10295903722031408</v>
      </c>
      <c r="Q1751" s="13">
        <f t="shared" si="2078"/>
        <v>3.8450468937391284E-2</v>
      </c>
      <c r="R1751" s="13">
        <f t="shared" si="2079"/>
        <v>6.8923498453262483E-2</v>
      </c>
      <c r="S1751" s="13">
        <f t="shared" si="2080"/>
        <v>6.3672077183370188E-2</v>
      </c>
      <c r="T1751" s="13">
        <f t="shared" si="2081"/>
        <v>6.9974584327716527E-2</v>
      </c>
      <c r="U1751" s="13">
        <f t="shared" si="2082"/>
        <v>9.3685669269787719E-2</v>
      </c>
      <c r="V1751" s="13">
        <f t="shared" si="2083"/>
        <v>1.7500523713328494E-2</v>
      </c>
      <c r="W1751" s="13">
        <f t="shared" si="2084"/>
        <v>1.7421527717814085E-2</v>
      </c>
      <c r="X1751" s="13">
        <f t="shared" si="2085"/>
        <v>3.1704793051882639E-2</v>
      </c>
      <c r="Y1751" s="13">
        <f t="shared" si="2086"/>
        <v>2.8849189311763456E-2</v>
      </c>
      <c r="Z1751" s="13">
        <f t="shared" si="2087"/>
        <v>4.1810440704309303E-2</v>
      </c>
      <c r="AA1751" s="13">
        <f t="shared" si="2088"/>
        <v>5.6831693221494901E-2</v>
      </c>
      <c r="AB1751" s="13">
        <f t="shared" si="2089"/>
        <v>3.8624818346978319E-2</v>
      </c>
      <c r="AC1751" s="13">
        <f t="shared" si="2090"/>
        <v>2.7056748166750513E-3</v>
      </c>
      <c r="AD1751" s="13">
        <f t="shared" si="2091"/>
        <v>5.9201416083527053E-3</v>
      </c>
      <c r="AE1751" s="13">
        <f t="shared" si="2092"/>
        <v>1.0773846448537114E-2</v>
      </c>
      <c r="AF1751" s="13">
        <f t="shared" si="2093"/>
        <v>9.8034620601714102E-3</v>
      </c>
      <c r="AG1751" s="13">
        <f t="shared" si="2094"/>
        <v>5.9469858373728665E-3</v>
      </c>
      <c r="AH1751" s="13">
        <f t="shared" si="2095"/>
        <v>1.9022318125732976E-2</v>
      </c>
      <c r="AI1751" s="13">
        <f t="shared" si="2096"/>
        <v>2.5856473404068065E-2</v>
      </c>
      <c r="AJ1751" s="13">
        <f t="shared" si="2097"/>
        <v>1.7572969090209615E-2</v>
      </c>
      <c r="AK1751" s="13">
        <f t="shared" si="2098"/>
        <v>7.9621387345854278E-3</v>
      </c>
      <c r="AL1751" s="13">
        <f t="shared" si="2099"/>
        <v>2.6771957533642409E-4</v>
      </c>
      <c r="AM1751" s="13">
        <f t="shared" si="2100"/>
        <v>1.6094146153261234E-3</v>
      </c>
      <c r="AN1751" s="13">
        <f t="shared" si="2101"/>
        <v>2.9289140504833067E-3</v>
      </c>
      <c r="AO1751" s="13">
        <f t="shared" si="2102"/>
        <v>2.6651111010882115E-3</v>
      </c>
      <c r="AP1751" s="13">
        <f t="shared" si="2103"/>
        <v>1.6167123283506318E-3</v>
      </c>
      <c r="AQ1751" s="13">
        <f t="shared" si="2104"/>
        <v>7.3554872203273583E-4</v>
      </c>
      <c r="AR1751" s="13">
        <f t="shared" si="2105"/>
        <v>6.9236024453441236E-3</v>
      </c>
      <c r="AS1751" s="13">
        <f t="shared" si="2106"/>
        <v>9.4110476601801073E-3</v>
      </c>
      <c r="AT1751" s="13">
        <f t="shared" si="2107"/>
        <v>6.3960791193131104E-3</v>
      </c>
      <c r="AU1751" s="13">
        <f t="shared" si="2108"/>
        <v>2.8980002778089737E-3</v>
      </c>
      <c r="AV1751" s="13">
        <f t="shared" si="2109"/>
        <v>9.8479147773770969E-4</v>
      </c>
      <c r="AW1751" s="13">
        <f t="shared" si="2110"/>
        <v>1.8395947579989605E-5</v>
      </c>
      <c r="AX1751" s="13">
        <f t="shared" si="2111"/>
        <v>3.6460493337563739E-4</v>
      </c>
      <c r="AY1751" s="13">
        <f t="shared" si="2112"/>
        <v>6.6353101436390359E-4</v>
      </c>
      <c r="AZ1751" s="13">
        <f t="shared" si="2113"/>
        <v>6.0376775890905914E-4</v>
      </c>
      <c r="BA1751" s="13">
        <f t="shared" si="2114"/>
        <v>3.6625819422325077E-4</v>
      </c>
      <c r="BB1751" s="13">
        <f t="shared" si="2115"/>
        <v>1.6663493063714802E-4</v>
      </c>
      <c r="BC1751" s="13">
        <f t="shared" si="2116"/>
        <v>6.065054772048983E-5</v>
      </c>
      <c r="BD1751" s="13">
        <f t="shared" si="2117"/>
        <v>2.1000012767602703E-3</v>
      </c>
      <c r="BE1751" s="13">
        <f t="shared" si="2118"/>
        <v>2.8544695132401827E-3</v>
      </c>
      <c r="BF1751" s="13">
        <f t="shared" si="2119"/>
        <v>1.9399979162364569E-3</v>
      </c>
      <c r="BG1751" s="13">
        <f t="shared" si="2120"/>
        <v>8.789938953734915E-4</v>
      </c>
      <c r="BH1751" s="13">
        <f t="shared" si="2121"/>
        <v>2.9869758942940503E-4</v>
      </c>
      <c r="BI1751" s="13">
        <f t="shared" si="2122"/>
        <v>8.1202156602488802E-5</v>
      </c>
      <c r="BJ1751" s="14">
        <f t="shared" si="2123"/>
        <v>0.28720130690000051</v>
      </c>
      <c r="BK1751" s="14">
        <f t="shared" si="2124"/>
        <v>0.22939027516790264</v>
      </c>
      <c r="BL1751" s="14">
        <f t="shared" si="2125"/>
        <v>0.43899227345112229</v>
      </c>
      <c r="BM1751" s="14">
        <f t="shared" si="2126"/>
        <v>0.6124734740216039</v>
      </c>
      <c r="BN1751" s="14">
        <f t="shared" si="2127"/>
        <v>0.38427568713494686</v>
      </c>
    </row>
    <row r="1752" spans="1:66" x14ac:dyDescent="0.25">
      <c r="A1752" t="s">
        <v>72</v>
      </c>
      <c r="B1752" t="s">
        <v>106</v>
      </c>
      <c r="C1752" t="s">
        <v>77</v>
      </c>
      <c r="D1752" s="7" t="s">
        <v>525</v>
      </c>
      <c r="E1752" s="10">
        <f>VLOOKUP(A1752,home!$A$2:$E$405,3,FALSE)</f>
        <v>1.37037037037037</v>
      </c>
      <c r="F1752" s="10">
        <f>VLOOKUP(B1752,home!$B$2:$E$405,3,FALSE)</f>
        <v>1.28</v>
      </c>
      <c r="G1752" s="10">
        <f>VLOOKUP(C1752,away!$B$2:$E$405,4,FALSE)</f>
        <v>0.18</v>
      </c>
      <c r="H1752" s="10">
        <f>VLOOKUP(A1752,away!$A$2:$E$405,3,FALSE)</f>
        <v>1.17592592592593</v>
      </c>
      <c r="I1752" s="10">
        <f>VLOOKUP(C1752,away!$B$2:$E$405,3,FALSE)</f>
        <v>0.91</v>
      </c>
      <c r="J1752" s="10">
        <f>VLOOKUP(B1752,home!$B$2:$E$405,4,FALSE)</f>
        <v>0.85</v>
      </c>
      <c r="K1752" s="12">
        <f t="shared" si="2072"/>
        <v>0.31573333333333325</v>
      </c>
      <c r="L1752" s="12">
        <f t="shared" si="2073"/>
        <v>0.90957870370370686</v>
      </c>
      <c r="M1752" s="13">
        <f t="shared" si="2074"/>
        <v>0.29366605134079826</v>
      </c>
      <c r="N1752" s="13">
        <f t="shared" si="2075"/>
        <v>9.2720161276668017E-2</v>
      </c>
      <c r="O1752" s="13">
        <f t="shared" si="2076"/>
        <v>0.2671123863003495</v>
      </c>
      <c r="P1752" s="13">
        <f t="shared" si="2077"/>
        <v>8.4336284101230327E-2</v>
      </c>
      <c r="Q1752" s="13">
        <f t="shared" si="2078"/>
        <v>1.4637422793543318E-2</v>
      </c>
      <c r="R1752" s="13">
        <f t="shared" si="2079"/>
        <v>0.12147986903713782</v>
      </c>
      <c r="S1752" s="13">
        <f t="shared" si="2080"/>
        <v>6.0550145169395823E-3</v>
      </c>
      <c r="T1752" s="13">
        <f t="shared" si="2081"/>
        <v>1.3313888050114221E-2</v>
      </c>
      <c r="U1752" s="13">
        <f t="shared" si="2082"/>
        <v>3.8355243983992308E-2</v>
      </c>
      <c r="V1752" s="13">
        <f t="shared" si="2083"/>
        <v>1.9321168919070927E-4</v>
      </c>
      <c r="W1752" s="13">
        <f t="shared" si="2084"/>
        <v>1.5405074300049138E-3</v>
      </c>
      <c r="X1752" s="13">
        <f t="shared" si="2085"/>
        <v>1.4012127512297984E-3</v>
      </c>
      <c r="Y1752" s="13">
        <f t="shared" si="2086"/>
        <v>6.3725663893835231E-4</v>
      </c>
      <c r="Z1752" s="13">
        <f t="shared" si="2087"/>
        <v>3.6831833934965315E-2</v>
      </c>
      <c r="AA1752" s="13">
        <f t="shared" si="2088"/>
        <v>1.1629037701066379E-2</v>
      </c>
      <c r="AB1752" s="13">
        <f t="shared" si="2089"/>
        <v>1.8358374184083447E-3</v>
      </c>
      <c r="AC1752" s="13">
        <f t="shared" si="2090"/>
        <v>3.4679604258112454E-6</v>
      </c>
      <c r="AD1752" s="13">
        <f t="shared" si="2091"/>
        <v>1.2159738647505451E-4</v>
      </c>
      <c r="AE1752" s="13">
        <f t="shared" si="2092"/>
        <v>1.1060239316373873E-4</v>
      </c>
      <c r="AF1752" s="13">
        <f t="shared" si="2093"/>
        <v>5.0300790700200596E-5</v>
      </c>
      <c r="AG1752" s="13">
        <f t="shared" si="2094"/>
        <v>1.5250842666786648E-5</v>
      </c>
      <c r="AH1752" s="13">
        <f t="shared" si="2095"/>
        <v>8.3753629413989856E-3</v>
      </c>
      <c r="AI1752" s="13">
        <f t="shared" si="2096"/>
        <v>2.6443812593643723E-3</v>
      </c>
      <c r="AJ1752" s="13">
        <f t="shared" si="2097"/>
        <v>4.1745965481165538E-4</v>
      </c>
      <c r="AK1752" s="13">
        <f t="shared" si="2098"/>
        <v>4.3935309448622202E-5</v>
      </c>
      <c r="AL1752" s="13">
        <f t="shared" si="2099"/>
        <v>3.9837753718917295E-8</v>
      </c>
      <c r="AM1752" s="13">
        <f t="shared" si="2100"/>
        <v>7.6784696312781105E-6</v>
      </c>
      <c r="AN1752" s="13">
        <f t="shared" si="2101"/>
        <v>6.9841724536462234E-6</v>
      </c>
      <c r="AO1752" s="13">
        <f t="shared" si="2102"/>
        <v>3.176327263415334E-6</v>
      </c>
      <c r="AP1752" s="13">
        <f t="shared" si="2103"/>
        <v>9.6303987826535441E-7</v>
      </c>
      <c r="AQ1752" s="13">
        <f t="shared" si="2104"/>
        <v>2.1899014102189412E-7</v>
      </c>
      <c r="AR1752" s="13">
        <f t="shared" si="2105"/>
        <v>1.5236103534571515E-3</v>
      </c>
      <c r="AS1752" s="13">
        <f t="shared" si="2106"/>
        <v>4.8105457559820448E-4</v>
      </c>
      <c r="AT1752" s="13">
        <f t="shared" si="2107"/>
        <v>7.594248233443651E-5</v>
      </c>
      <c r="AU1752" s="13">
        <f t="shared" si="2108"/>
        <v>7.9925243630198042E-6</v>
      </c>
      <c r="AV1752" s="13">
        <f t="shared" si="2109"/>
        <v>6.3087658972102977E-7</v>
      </c>
      <c r="AW1752" s="13">
        <f t="shared" si="2110"/>
        <v>3.1779939040863973E-10</v>
      </c>
      <c r="AX1752" s="13">
        <f t="shared" si="2111"/>
        <v>4.0405813526370078E-7</v>
      </c>
      <c r="AY1752" s="13">
        <f t="shared" si="2112"/>
        <v>3.67522674894094E-7</v>
      </c>
      <c r="AZ1752" s="13">
        <f t="shared" si="2113"/>
        <v>1.6714539910594442E-7</v>
      </c>
      <c r="BA1752" s="13">
        <f t="shared" si="2114"/>
        <v>5.0677298482941235E-8</v>
      </c>
      <c r="BB1752" s="13">
        <f t="shared" si="2115"/>
        <v>1.1523747865329878E-8</v>
      </c>
      <c r="BC1752" s="13">
        <f t="shared" si="2116"/>
        <v>2.0963511290310224E-9</v>
      </c>
      <c r="BD1752" s="13">
        <f t="shared" si="2117"/>
        <v>2.3097392170785025E-4</v>
      </c>
      <c r="BE1752" s="13">
        <f t="shared" si="2118"/>
        <v>7.2926166213891906E-5</v>
      </c>
      <c r="BF1752" s="13">
        <f t="shared" si="2119"/>
        <v>1.1512610772966395E-5</v>
      </c>
      <c r="BG1752" s="13">
        <f t="shared" si="2120"/>
        <v>1.211638324905974E-6</v>
      </c>
      <c r="BH1752" s="13">
        <f t="shared" si="2121"/>
        <v>9.5638651779244866E-8</v>
      </c>
      <c r="BI1752" s="13">
        <f t="shared" si="2122"/>
        <v>6.0392620643533831E-9</v>
      </c>
      <c r="BJ1752" s="14">
        <f t="shared" si="2123"/>
        <v>0.12456822437647878</v>
      </c>
      <c r="BK1752" s="14">
        <f t="shared" si="2124"/>
        <v>0.38425443696901335</v>
      </c>
      <c r="BL1752" s="14">
        <f t="shared" si="2125"/>
        <v>0.45429947043325414</v>
      </c>
      <c r="BM1752" s="14">
        <f t="shared" si="2126"/>
        <v>0.12600142365910869</v>
      </c>
      <c r="BN1752" s="14">
        <f t="shared" si="2127"/>
        <v>0.8739521748497272</v>
      </c>
    </row>
    <row r="1753" spans="1:66" x14ac:dyDescent="0.25">
      <c r="A1753" t="s">
        <v>32</v>
      </c>
      <c r="B1753" t="s">
        <v>209</v>
      </c>
      <c r="C1753" t="s">
        <v>34</v>
      </c>
      <c r="D1753" s="7" t="s">
        <v>525</v>
      </c>
      <c r="E1753" s="10">
        <f>VLOOKUP(A1753,home!$A$2:$E$405,3,FALSE)</f>
        <v>1.1764705882352899</v>
      </c>
      <c r="F1753" s="10">
        <f>VLOOKUP(B1753,home!$B$2:$E$405,3,FALSE)</f>
        <v>1.98</v>
      </c>
      <c r="G1753" s="10">
        <f>VLOOKUP(C1753,away!$B$2:$E$405,4,FALSE)</f>
        <v>2.12</v>
      </c>
      <c r="H1753" s="10">
        <f>VLOOKUP(A1753,away!$A$2:$E$405,3,FALSE)</f>
        <v>1.26470588235294</v>
      </c>
      <c r="I1753" s="10">
        <f>VLOOKUP(C1753,away!$B$2:$E$405,3,FALSE)</f>
        <v>1.27</v>
      </c>
      <c r="J1753" s="10">
        <f>VLOOKUP(B1753,home!$B$2:$E$405,4,FALSE)</f>
        <v>1.84</v>
      </c>
      <c r="K1753" s="12">
        <f t="shared" si="2072"/>
        <v>4.9383529411764533</v>
      </c>
      <c r="L1753" s="12">
        <f t="shared" si="2073"/>
        <v>2.9553647058823502</v>
      </c>
      <c r="M1753" s="13">
        <f t="shared" si="2074"/>
        <v>3.7308001382142331E-4</v>
      </c>
      <c r="N1753" s="13">
        <f t="shared" si="2075"/>
        <v>1.8424007835491779E-3</v>
      </c>
      <c r="O1753" s="13">
        <f t="shared" si="2076"/>
        <v>1.1025875053179339E-3</v>
      </c>
      <c r="P1753" s="13">
        <f t="shared" si="2077"/>
        <v>5.4449662497912284E-3</v>
      </c>
      <c r="Q1753" s="13">
        <f t="shared" si="2078"/>
        <v>4.5492126641329435E-3</v>
      </c>
      <c r="R1753" s="13">
        <f t="shared" si="2079"/>
        <v>1.6292740991817453E-3</v>
      </c>
      <c r="S1753" s="13">
        <f t="shared" si="2080"/>
        <v>1.9866822372557165E-2</v>
      </c>
      <c r="T1753" s="13">
        <f t="shared" si="2081"/>
        <v>1.3444582547131521E-2</v>
      </c>
      <c r="U1753" s="13">
        <f t="shared" si="2082"/>
        <v>8.0459305396767891E-3</v>
      </c>
      <c r="V1753" s="13">
        <f t="shared" si="2083"/>
        <v>3.2216555669222914E-2</v>
      </c>
      <c r="W1753" s="13">
        <f t="shared" si="2084"/>
        <v>7.4885392466526972E-3</v>
      </c>
      <c r="X1753" s="13">
        <f t="shared" si="2085"/>
        <v>2.2131364588172185E-2</v>
      </c>
      <c r="Y1753" s="13">
        <f t="shared" si="2086"/>
        <v>3.2703126898449279E-2</v>
      </c>
      <c r="Z1753" s="13">
        <f t="shared" si="2087"/>
        <v>1.6050330563099967E-3</v>
      </c>
      <c r="AA1753" s="13">
        <f t="shared" si="2088"/>
        <v>7.9262197143139049E-3</v>
      </c>
      <c r="AB1753" s="13">
        <f t="shared" si="2089"/>
        <v>1.9571235219296435E-2</v>
      </c>
      <c r="AC1753" s="13">
        <f t="shared" si="2090"/>
        <v>2.9386802395726108E-2</v>
      </c>
      <c r="AD1753" s="13">
        <f t="shared" si="2091"/>
        <v>9.2452624534556591E-3</v>
      </c>
      <c r="AE1753" s="13">
        <f t="shared" si="2092"/>
        <v>2.7323122351562125E-2</v>
      </c>
      <c r="AF1753" s="13">
        <f t="shared" si="2093"/>
        <v>4.0374895726155942E-2</v>
      </c>
      <c r="AG1753" s="13">
        <f t="shared" si="2094"/>
        <v>3.9774180610920466E-2</v>
      </c>
      <c r="AH1753" s="13">
        <f t="shared" si="2095"/>
        <v>1.1858645115982605E-3</v>
      </c>
      <c r="AI1753" s="13">
        <f t="shared" si="2096"/>
        <v>5.8562174986880487E-3</v>
      </c>
      <c r="AJ1753" s="13">
        <f t="shared" si="2097"/>
        <v>1.4460034454407572E-2</v>
      </c>
      <c r="AK1753" s="13">
        <f t="shared" si="2098"/>
        <v>2.3802917892478834E-2</v>
      </c>
      <c r="AL1753" s="13">
        <f t="shared" si="2099"/>
        <v>1.7155585001195187E-2</v>
      </c>
      <c r="AM1753" s="13">
        <f t="shared" si="2100"/>
        <v>9.1312738057941958E-3</v>
      </c>
      <c r="AN1753" s="13">
        <f t="shared" si="2101"/>
        <v>2.6986244325392178E-2</v>
      </c>
      <c r="AO1753" s="13">
        <f t="shared" si="2102"/>
        <v>3.987709701179095E-2</v>
      </c>
      <c r="AP1753" s="13">
        <f t="shared" si="2103"/>
        <v>3.9283788360564502E-2</v>
      </c>
      <c r="AQ1753" s="13">
        <f t="shared" si="2104"/>
        <v>2.902448040854105E-2</v>
      </c>
      <c r="AR1753" s="13">
        <f t="shared" si="2105"/>
        <v>7.0093242470718189E-4</v>
      </c>
      <c r="AS1753" s="13">
        <f t="shared" si="2106"/>
        <v>3.4614517011186548E-3</v>
      </c>
      <c r="AT1753" s="13">
        <f t="shared" si="2107"/>
        <v>8.546935094479775E-3</v>
      </c>
      <c r="AU1753" s="13">
        <f t="shared" si="2108"/>
        <v>1.4069260687289484E-2</v>
      </c>
      <c r="AV1753" s="13">
        <f t="shared" si="2109"/>
        <v>1.7369743723813565E-2</v>
      </c>
      <c r="AW1753" s="13">
        <f t="shared" si="2110"/>
        <v>6.9549856648508145E-3</v>
      </c>
      <c r="AX1753" s="13">
        <f t="shared" si="2111"/>
        <v>7.5155754759218801E-3</v>
      </c>
      <c r="AY1753" s="13">
        <f t="shared" si="2112"/>
        <v>2.2211266505934475E-2</v>
      </c>
      <c r="AZ1753" s="13">
        <f t="shared" si="2113"/>
        <v>3.2821196552292771E-2</v>
      </c>
      <c r="BA1753" s="13">
        <f t="shared" si="2114"/>
        <v>3.233286863182451E-2</v>
      </c>
      <c r="BB1753" s="13">
        <f t="shared" si="2115"/>
        <v>2.3888854698606177E-2</v>
      </c>
      <c r="BC1753" s="13">
        <f t="shared" si="2116"/>
        <v>1.4120055608042484E-2</v>
      </c>
      <c r="BD1753" s="13">
        <f t="shared" si="2117"/>
        <v>3.4525182486469036E-4</v>
      </c>
      <c r="BE1753" s="13">
        <f t="shared" si="2118"/>
        <v>1.7049753647670816E-3</v>
      </c>
      <c r="BF1753" s="13">
        <f t="shared" si="2119"/>
        <v>4.2098850536154576E-3</v>
      </c>
      <c r="BG1753" s="13">
        <f t="shared" si="2120"/>
        <v>6.929966078845563E-3</v>
      </c>
      <c r="BH1753" s="13">
        <f t="shared" si="2121"/>
        <v>8.5556545919300078E-3</v>
      </c>
      <c r="BI1753" s="13">
        <f t="shared" si="2122"/>
        <v>8.4501684035494743E-3</v>
      </c>
      <c r="BJ1753" s="14">
        <f t="shared" si="2123"/>
        <v>0.47606938925488712</v>
      </c>
      <c r="BK1753" s="14">
        <f t="shared" si="2124"/>
        <v>0.12665507820824851</v>
      </c>
      <c r="BL1753" s="14">
        <f t="shared" si="2125"/>
        <v>0.15792450638394046</v>
      </c>
      <c r="BM1753" s="14">
        <f t="shared" si="2126"/>
        <v>0.73205620474650801</v>
      </c>
      <c r="BN1753" s="14">
        <f t="shared" si="2127"/>
        <v>1.4941521315794452E-2</v>
      </c>
    </row>
  </sheetData>
  <conditionalFormatting sqref="BJ2:BL17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2021-09-28T18:44:41Z</dcterms:modified>
</cp:coreProperties>
</file>